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04" windowWidth="20100" windowHeight="7620" activeTab="8"/>
  </bookViews>
  <sheets>
    <sheet name="Норматив" sheetId="1" r:id="rId1"/>
    <sheet name="гр.общеразв.напрв." sheetId="2" state="hidden" r:id="rId2"/>
    <sheet name="гр.компен.направ." sheetId="3" state="hidden" r:id="rId3"/>
    <sheet name="гр.комбинир.напрв." sheetId="4" state="hidden" r:id="rId4"/>
    <sheet name="свод групп" sheetId="5" state="hidden" r:id="rId5"/>
    <sheet name="Расчет_гр.общеразв.напрв." sheetId="6" state="hidden" r:id="rId6"/>
    <sheet name="Расчет_гр.компен.направ." sheetId="7" state="hidden" r:id="rId7"/>
    <sheet name="Расчет_гр.комбинир.напрв." sheetId="8" state="hidden" r:id="rId8"/>
    <sheet name="Расчет_свод групп" sheetId="9" r:id="rId9"/>
    <sheet name="ЧДОУ" sheetId="10" r:id="rId10"/>
    <sheet name="ИП" sheetId="11" r:id="rId11"/>
  </sheets>
  <externalReferences>
    <externalReference r:id="rId12"/>
    <externalReference r:id="rId13"/>
  </externalReferences>
  <definedNames>
    <definedName name="_xlnm._FilterDatabase" localSheetId="3" hidden="1">гр.комбинир.напрв.!$A$6:$DW$523</definedName>
    <definedName name="_xlnm._FilterDatabase" localSheetId="2" hidden="1">гр.компен.направ.!$A$6:$EQ$525</definedName>
    <definedName name="_xlnm._FilterDatabase" localSheetId="1" hidden="1">гр.общеразв.напрв.!$A$7:$CI$523</definedName>
    <definedName name="_xlnm._FilterDatabase" localSheetId="4" hidden="1">'свод групп'!$A$6:$AU$526</definedName>
    <definedName name="Excel_BuiltIn_Print_Titles" localSheetId="3">гр.комбинир.напрв.!$B:$B,гр.комбинир.напрв.!$1:$1</definedName>
    <definedName name="Excel_BuiltIn_Print_Titles" localSheetId="2">гр.компен.направ.!$B:$B,гр.компен.направ.!$1:$1</definedName>
    <definedName name="Excel_BuiltIn_Print_Titles" localSheetId="0">Норматив!$1:$5</definedName>
    <definedName name="Excel_BuiltIn_Print_Titles" localSheetId="4">'свод групп'!$B:$B,'свод групп'!$1:$1</definedName>
    <definedName name="_xlnm.Print_Titles" localSheetId="10">ИП!$A:$B</definedName>
    <definedName name="_xlnm.Print_Titles" localSheetId="0">Норматив!$1:$5</definedName>
    <definedName name="_xlnm.Print_Titles" localSheetId="7">Расчет_гр.комбинир.напрв.!$A:$B</definedName>
    <definedName name="_xlnm.Print_Titles" localSheetId="6">Расчет_гр.компен.направ.!$A:$B</definedName>
    <definedName name="_xlnm.Print_Titles" localSheetId="5">Расчет_гр.общеразв.напрв.!$A:$B</definedName>
    <definedName name="_xlnm.Print_Titles" localSheetId="8">'Расчет_свод групп'!$A:$B</definedName>
    <definedName name="_xlnm.Print_Titles" localSheetId="9">ЧДОУ!$A:$B</definedName>
    <definedName name="_xlnm.Print_Area" localSheetId="3">гр.комбинир.напрв.!$A$1:$DW$45</definedName>
    <definedName name="_xlnm.Print_Area" localSheetId="2">гр.компен.направ.!$A$1:$EQ$45</definedName>
    <definedName name="_xlnm.Print_Area" localSheetId="10">ИП!$A$1:$AH$18</definedName>
    <definedName name="_xlnm.Print_Area" localSheetId="0">Норматив!$A$1:$N$707</definedName>
    <definedName name="_xlnm.Print_Area" localSheetId="7">Расчет_гр.комбинир.напрв.!$A$1:$IN$30</definedName>
    <definedName name="_xlnm.Print_Area" localSheetId="6">Расчет_гр.компен.направ.!$1:$36</definedName>
    <definedName name="_xlnm.Print_Area" localSheetId="5">Расчет_гр.общеразв.напрв.!$A$1:$FZ$37</definedName>
    <definedName name="_xlnm.Print_Area" localSheetId="8">'Расчет_свод групп'!$A$1:$CQ$29</definedName>
    <definedName name="_xlnm.Print_Area" localSheetId="4">'свод групп'!$A$1:$AU$25</definedName>
    <definedName name="_xlnm.Print_Area" localSheetId="9">ЧДОУ!$A$1:$AR$24</definedName>
  </definedNames>
  <calcPr calcId="145621"/>
</workbook>
</file>

<file path=xl/calcChain.xml><?xml version="1.0" encoding="utf-8"?>
<calcChain xmlns="http://schemas.openxmlformats.org/spreadsheetml/2006/main">
  <c r="AM15" i="11" l="1"/>
  <c r="AL15" i="11"/>
  <c r="AK15" i="11"/>
  <c r="AJ15" i="11"/>
  <c r="AC15" i="11"/>
  <c r="AC16" i="11" s="1"/>
  <c r="U15" i="11"/>
  <c r="S15" i="11"/>
  <c r="Q15" i="11"/>
  <c r="O15" i="11"/>
  <c r="M15" i="11"/>
  <c r="K15" i="11"/>
  <c r="I15" i="11"/>
  <c r="G15" i="11"/>
  <c r="E15" i="11"/>
  <c r="C15" i="11"/>
  <c r="AO14" i="11"/>
  <c r="AN14" i="11"/>
  <c r="Y14" i="11"/>
  <c r="W14" i="11"/>
  <c r="AO13" i="11"/>
  <c r="AN13" i="11"/>
  <c r="Y13" i="11"/>
  <c r="W13" i="11"/>
  <c r="AA13" i="11" s="1"/>
  <c r="AO12" i="11"/>
  <c r="AN12" i="11"/>
  <c r="AN15" i="11" s="1"/>
  <c r="Y12" i="11"/>
  <c r="Y15" i="11" s="1"/>
  <c r="W12" i="11"/>
  <c r="AM11" i="11"/>
  <c r="AK11" i="11"/>
  <c r="Z11" i="11"/>
  <c r="X11" i="11"/>
  <c r="V11" i="11"/>
  <c r="T11" i="11"/>
  <c r="R11" i="11"/>
  <c r="P11" i="11"/>
  <c r="N11" i="11"/>
  <c r="L11" i="11"/>
  <c r="J11" i="11"/>
  <c r="H11" i="11"/>
  <c r="F11" i="11"/>
  <c r="D11" i="11"/>
  <c r="AM10" i="11"/>
  <c r="AK10" i="11"/>
  <c r="Z10" i="11"/>
  <c r="X10" i="11"/>
  <c r="V10" i="11"/>
  <c r="T10" i="11"/>
  <c r="R10" i="11"/>
  <c r="P10" i="11"/>
  <c r="N10" i="11"/>
  <c r="L10" i="11"/>
  <c r="J10" i="11"/>
  <c r="H10" i="11"/>
  <c r="F10" i="11"/>
  <c r="D10" i="11"/>
  <c r="V9" i="11"/>
  <c r="T9" i="11"/>
  <c r="R9" i="11"/>
  <c r="P9" i="11"/>
  <c r="N9" i="11"/>
  <c r="N13" i="11" s="1"/>
  <c r="L9" i="11"/>
  <c r="J9" i="11"/>
  <c r="H9" i="11"/>
  <c r="H12" i="11" s="1"/>
  <c r="F9" i="11"/>
  <c r="F14" i="11" s="1"/>
  <c r="D9" i="11"/>
  <c r="AL22" i="10"/>
  <c r="AL23" i="10" s="1"/>
  <c r="AK22" i="10"/>
  <c r="AC22" i="10"/>
  <c r="AA22" i="10"/>
  <c r="Y22" i="10"/>
  <c r="W22" i="10"/>
  <c r="U22" i="10"/>
  <c r="S22" i="10"/>
  <c r="Q22" i="10"/>
  <c r="O22" i="10"/>
  <c r="I22" i="10"/>
  <c r="G22" i="10"/>
  <c r="E22" i="10"/>
  <c r="C22" i="10"/>
  <c r="AG20" i="10"/>
  <c r="AE20" i="10"/>
  <c r="AG19" i="10"/>
  <c r="AE19" i="10"/>
  <c r="AI18" i="10"/>
  <c r="AG18" i="10"/>
  <c r="AE18" i="10"/>
  <c r="AG17" i="10"/>
  <c r="AE17" i="10"/>
  <c r="AI17" i="10" s="1"/>
  <c r="AG16" i="10"/>
  <c r="AE16" i="10"/>
  <c r="AE15" i="10"/>
  <c r="AI15" i="10" s="1"/>
  <c r="AM15" i="10" s="1"/>
  <c r="M15" i="10"/>
  <c r="AG15" i="10" s="1"/>
  <c r="K15" i="10"/>
  <c r="AG14" i="10"/>
  <c r="AE14" i="10"/>
  <c r="AG13" i="10"/>
  <c r="M13" i="10"/>
  <c r="K13" i="10"/>
  <c r="AG12" i="10"/>
  <c r="AE12" i="10"/>
  <c r="T11" i="10"/>
  <c r="R11" i="10"/>
  <c r="R10" i="10"/>
  <c r="AD9" i="10"/>
  <c r="AB9" i="10"/>
  <c r="AB11" i="10" s="1"/>
  <c r="Z9" i="10"/>
  <c r="X9" i="10"/>
  <c r="X10" i="10" s="1"/>
  <c r="V9" i="10"/>
  <c r="V11" i="10" s="1"/>
  <c r="T9" i="10"/>
  <c r="R9" i="10"/>
  <c r="R16" i="10" s="1"/>
  <c r="P9" i="10"/>
  <c r="P10" i="10" s="1"/>
  <c r="N9" i="10"/>
  <c r="L9" i="10"/>
  <c r="L11" i="10" s="1"/>
  <c r="J9" i="10"/>
  <c r="J11" i="10" s="1"/>
  <c r="H9" i="10"/>
  <c r="H10" i="10" s="1"/>
  <c r="F9" i="10"/>
  <c r="F10" i="10" s="1"/>
  <c r="D9" i="10"/>
  <c r="CS28" i="9"/>
  <c r="CR28" i="9"/>
  <c r="BD9" i="9"/>
  <c r="BB9" i="9"/>
  <c r="AH49" i="7"/>
  <c r="AF49" i="7"/>
  <c r="AD49" i="7"/>
  <c r="AB49" i="7"/>
  <c r="Z49" i="7"/>
  <c r="X49" i="7"/>
  <c r="AH48" i="7"/>
  <c r="AF48" i="7"/>
  <c r="AD48" i="7"/>
  <c r="AB48" i="7"/>
  <c r="Z48" i="7"/>
  <c r="X48" i="7"/>
  <c r="FX37" i="6"/>
  <c r="FX36" i="6"/>
  <c r="FX35" i="6"/>
  <c r="FX34" i="6"/>
  <c r="FX33" i="6"/>
  <c r="FX32" i="6"/>
  <c r="FX31" i="6"/>
  <c r="FU30" i="6"/>
  <c r="FT30" i="6"/>
  <c r="FR30" i="6"/>
  <c r="FQ30" i="6"/>
  <c r="FO30" i="6"/>
  <c r="FN30" i="6"/>
  <c r="AK16" i="6"/>
  <c r="AK15" i="6"/>
  <c r="AK14" i="6"/>
  <c r="AK13" i="6"/>
  <c r="FV12" i="6"/>
  <c r="FV30" i="6" s="1"/>
  <c r="FR12" i="6"/>
  <c r="AK12" i="6"/>
  <c r="BU7" i="6"/>
  <c r="B525" i="5"/>
  <c r="A525" i="5"/>
  <c r="B524" i="5"/>
  <c r="A524" i="5"/>
  <c r="D523" i="5"/>
  <c r="C523" i="5"/>
  <c r="B523" i="5"/>
  <c r="A523" i="5"/>
  <c r="D522" i="5"/>
  <c r="C522" i="5"/>
  <c r="B522" i="5"/>
  <c r="A522" i="5"/>
  <c r="D521" i="5"/>
  <c r="C521" i="5"/>
  <c r="B521" i="5"/>
  <c r="A521" i="5"/>
  <c r="D520" i="5"/>
  <c r="C520" i="5"/>
  <c r="B520" i="5"/>
  <c r="A520" i="5"/>
  <c r="D519" i="5"/>
  <c r="C519" i="5"/>
  <c r="B519" i="5"/>
  <c r="A519" i="5"/>
  <c r="D518" i="5"/>
  <c r="C518" i="5"/>
  <c r="B518" i="5"/>
  <c r="A518" i="5"/>
  <c r="D517" i="5"/>
  <c r="C517" i="5"/>
  <c r="B517" i="5"/>
  <c r="A517" i="5"/>
  <c r="D516" i="5"/>
  <c r="C516" i="5"/>
  <c r="B516" i="5"/>
  <c r="A516" i="5"/>
  <c r="D515" i="5"/>
  <c r="C515" i="5"/>
  <c r="B515" i="5"/>
  <c r="A515" i="5"/>
  <c r="D514" i="5"/>
  <c r="C514" i="5"/>
  <c r="B514" i="5"/>
  <c r="A514" i="5"/>
  <c r="D513" i="5"/>
  <c r="C513" i="5"/>
  <c r="B513" i="5"/>
  <c r="A513" i="5"/>
  <c r="D512" i="5"/>
  <c r="C512" i="5"/>
  <c r="B512" i="5"/>
  <c r="A512" i="5"/>
  <c r="D511" i="5"/>
  <c r="C511" i="5"/>
  <c r="B511" i="5"/>
  <c r="A511" i="5"/>
  <c r="D510" i="5"/>
  <c r="C510" i="5"/>
  <c r="B510" i="5"/>
  <c r="A510" i="5"/>
  <c r="B509" i="5"/>
  <c r="A509" i="5"/>
  <c r="D508" i="5"/>
  <c r="C508" i="5"/>
  <c r="B508" i="5"/>
  <c r="A508" i="5"/>
  <c r="D507" i="5"/>
  <c r="C507" i="5"/>
  <c r="B507" i="5"/>
  <c r="A507" i="5"/>
  <c r="D506" i="5"/>
  <c r="C506" i="5"/>
  <c r="B506" i="5"/>
  <c r="A506" i="5"/>
  <c r="D505" i="5"/>
  <c r="C505" i="5"/>
  <c r="B505" i="5"/>
  <c r="A505" i="5"/>
  <c r="D504" i="5"/>
  <c r="C504" i="5"/>
  <c r="B504" i="5"/>
  <c r="A504" i="5"/>
  <c r="D503" i="5"/>
  <c r="C503" i="5"/>
  <c r="B503" i="5"/>
  <c r="A503" i="5"/>
  <c r="D502" i="5"/>
  <c r="C502" i="5"/>
  <c r="B502" i="5"/>
  <c r="A502" i="5"/>
  <c r="D501" i="5"/>
  <c r="C501" i="5"/>
  <c r="B501" i="5"/>
  <c r="A501" i="5"/>
  <c r="D500" i="5"/>
  <c r="C500" i="5"/>
  <c r="B500" i="5"/>
  <c r="A500" i="5"/>
  <c r="D499" i="5"/>
  <c r="C499" i="5"/>
  <c r="B499" i="5"/>
  <c r="A499" i="5"/>
  <c r="D498" i="5"/>
  <c r="C498" i="5"/>
  <c r="B498" i="5"/>
  <c r="A498" i="5"/>
  <c r="D497" i="5"/>
  <c r="C497" i="5"/>
  <c r="B497" i="5"/>
  <c r="A497" i="5"/>
  <c r="D496" i="5"/>
  <c r="C496" i="5"/>
  <c r="B496" i="5"/>
  <c r="A496" i="5"/>
  <c r="D495" i="5"/>
  <c r="C495" i="5"/>
  <c r="B495" i="5"/>
  <c r="A495" i="5"/>
  <c r="D494" i="5"/>
  <c r="C494" i="5"/>
  <c r="B494" i="5"/>
  <c r="A494" i="5"/>
  <c r="D493" i="5"/>
  <c r="C493" i="5"/>
  <c r="B493" i="5"/>
  <c r="A493" i="5"/>
  <c r="D492" i="5"/>
  <c r="C492" i="5"/>
  <c r="B492" i="5"/>
  <c r="A492" i="5"/>
  <c r="D491" i="5"/>
  <c r="C491" i="5"/>
  <c r="B491" i="5"/>
  <c r="A491" i="5"/>
  <c r="D490" i="5"/>
  <c r="C490" i="5"/>
  <c r="B490" i="5"/>
  <c r="A490" i="5"/>
  <c r="D489" i="5"/>
  <c r="C489" i="5"/>
  <c r="B489" i="5"/>
  <c r="A489" i="5"/>
  <c r="D488" i="5"/>
  <c r="C488" i="5"/>
  <c r="B488" i="5"/>
  <c r="A488" i="5"/>
  <c r="D487" i="5"/>
  <c r="C487" i="5"/>
  <c r="B487" i="5"/>
  <c r="A487" i="5"/>
  <c r="D486" i="5"/>
  <c r="C486" i="5"/>
  <c r="B486" i="5"/>
  <c r="A486" i="5"/>
  <c r="D485" i="5"/>
  <c r="C485" i="5"/>
  <c r="B485" i="5"/>
  <c r="A485" i="5"/>
  <c r="D484" i="5"/>
  <c r="C484" i="5"/>
  <c r="B484" i="5"/>
  <c r="A484" i="5"/>
  <c r="D483" i="5"/>
  <c r="C483" i="5"/>
  <c r="B483" i="5"/>
  <c r="A483" i="5"/>
  <c r="D482" i="5"/>
  <c r="C482" i="5"/>
  <c r="B482" i="5"/>
  <c r="A482" i="5"/>
  <c r="D481" i="5"/>
  <c r="C481" i="5"/>
  <c r="B481" i="5"/>
  <c r="A481" i="5"/>
  <c r="D480" i="5"/>
  <c r="C480" i="5"/>
  <c r="B480" i="5"/>
  <c r="A480" i="5"/>
  <c r="D479" i="5"/>
  <c r="C479" i="5"/>
  <c r="B479" i="5"/>
  <c r="A479" i="5"/>
  <c r="B478" i="5"/>
  <c r="A478" i="5"/>
  <c r="D477" i="5"/>
  <c r="C477" i="5"/>
  <c r="B477" i="5"/>
  <c r="A477" i="5"/>
  <c r="D476" i="5"/>
  <c r="C476" i="5"/>
  <c r="B476" i="5"/>
  <c r="A476" i="5"/>
  <c r="D475" i="5"/>
  <c r="C475" i="5"/>
  <c r="B475" i="5"/>
  <c r="A475" i="5"/>
  <c r="D474" i="5"/>
  <c r="C474" i="5"/>
  <c r="B474" i="5"/>
  <c r="A474" i="5"/>
  <c r="D473" i="5"/>
  <c r="C473" i="5"/>
  <c r="B473" i="5"/>
  <c r="A473" i="5"/>
  <c r="D472" i="5"/>
  <c r="C472" i="5"/>
  <c r="B472" i="5"/>
  <c r="A472" i="5"/>
  <c r="D471" i="5"/>
  <c r="C471" i="5"/>
  <c r="B471" i="5"/>
  <c r="A471" i="5"/>
  <c r="D470" i="5"/>
  <c r="C470" i="5"/>
  <c r="B470" i="5"/>
  <c r="A470" i="5"/>
  <c r="D469" i="5"/>
  <c r="C469" i="5"/>
  <c r="B469" i="5"/>
  <c r="A469" i="5"/>
  <c r="D468" i="5"/>
  <c r="C468" i="5"/>
  <c r="B468" i="5"/>
  <c r="A468" i="5"/>
  <c r="D467" i="5"/>
  <c r="C467" i="5"/>
  <c r="B467" i="5"/>
  <c r="A467" i="5"/>
  <c r="D466" i="5"/>
  <c r="C466" i="5"/>
  <c r="B466" i="5"/>
  <c r="A466" i="5"/>
  <c r="D465" i="5"/>
  <c r="C465" i="5"/>
  <c r="B465" i="5"/>
  <c r="A465" i="5"/>
  <c r="D464" i="5"/>
  <c r="C464" i="5"/>
  <c r="B464" i="5"/>
  <c r="A464" i="5"/>
  <c r="D463" i="5"/>
  <c r="C463" i="5"/>
  <c r="B463" i="5"/>
  <c r="A463" i="5"/>
  <c r="D462" i="5"/>
  <c r="C462" i="5"/>
  <c r="B462" i="5"/>
  <c r="A462" i="5"/>
  <c r="D461" i="5"/>
  <c r="C461" i="5"/>
  <c r="B461" i="5"/>
  <c r="A461" i="5"/>
  <c r="B460" i="5"/>
  <c r="A460" i="5"/>
  <c r="D459" i="5"/>
  <c r="C459" i="5"/>
  <c r="B459" i="5"/>
  <c r="A459" i="5"/>
  <c r="D458" i="5"/>
  <c r="C458" i="5"/>
  <c r="B458" i="5"/>
  <c r="A458" i="5"/>
  <c r="D457" i="5"/>
  <c r="C457" i="5"/>
  <c r="B457" i="5"/>
  <c r="A457" i="5"/>
  <c r="D456" i="5"/>
  <c r="C456" i="5"/>
  <c r="B456" i="5"/>
  <c r="A456" i="5"/>
  <c r="D455" i="5"/>
  <c r="C455" i="5"/>
  <c r="B455" i="5"/>
  <c r="A455" i="5"/>
  <c r="D454" i="5"/>
  <c r="C454" i="5"/>
  <c r="B454" i="5"/>
  <c r="A454" i="5"/>
  <c r="D453" i="5"/>
  <c r="C453" i="5"/>
  <c r="B453" i="5"/>
  <c r="A453" i="5"/>
  <c r="D452" i="5"/>
  <c r="C452" i="5"/>
  <c r="B452" i="5"/>
  <c r="A452" i="5"/>
  <c r="D451" i="5"/>
  <c r="C451" i="5"/>
  <c r="B451" i="5"/>
  <c r="A451" i="5"/>
  <c r="D450" i="5"/>
  <c r="C450" i="5"/>
  <c r="B450" i="5"/>
  <c r="A450" i="5"/>
  <c r="D449" i="5"/>
  <c r="C449" i="5"/>
  <c r="B449" i="5"/>
  <c r="A449" i="5"/>
  <c r="D448" i="5"/>
  <c r="C448" i="5"/>
  <c r="B448" i="5"/>
  <c r="A448" i="5"/>
  <c r="D447" i="5"/>
  <c r="C447" i="5"/>
  <c r="B447" i="5"/>
  <c r="A447" i="5"/>
  <c r="D446" i="5"/>
  <c r="C446" i="5"/>
  <c r="B446" i="5"/>
  <c r="A446" i="5"/>
  <c r="D445" i="5"/>
  <c r="C445" i="5"/>
  <c r="B445" i="5"/>
  <c r="A445" i="5"/>
  <c r="D444" i="5"/>
  <c r="C444" i="5"/>
  <c r="B444" i="5"/>
  <c r="A444" i="5"/>
  <c r="B443" i="5"/>
  <c r="A443" i="5"/>
  <c r="D442" i="5"/>
  <c r="C442" i="5"/>
  <c r="B442" i="5"/>
  <c r="A442" i="5"/>
  <c r="D441" i="5"/>
  <c r="C441" i="5"/>
  <c r="B441" i="5"/>
  <c r="A441" i="5"/>
  <c r="D440" i="5"/>
  <c r="C440" i="5"/>
  <c r="B440" i="5"/>
  <c r="A440" i="5"/>
  <c r="D439" i="5"/>
  <c r="C439" i="5"/>
  <c r="B439" i="5"/>
  <c r="A439" i="5"/>
  <c r="D438" i="5"/>
  <c r="C438" i="5"/>
  <c r="B438" i="5"/>
  <c r="A438" i="5"/>
  <c r="D437" i="5"/>
  <c r="C437" i="5"/>
  <c r="B437" i="5"/>
  <c r="A437" i="5"/>
  <c r="D436" i="5"/>
  <c r="C436" i="5"/>
  <c r="B436" i="5"/>
  <c r="A436" i="5"/>
  <c r="D435" i="5"/>
  <c r="C435" i="5"/>
  <c r="B435" i="5"/>
  <c r="A435" i="5"/>
  <c r="D434" i="5"/>
  <c r="C434" i="5"/>
  <c r="B434" i="5"/>
  <c r="A434" i="5"/>
  <c r="D433" i="5"/>
  <c r="C433" i="5"/>
  <c r="B433" i="5"/>
  <c r="A433" i="5"/>
  <c r="D432" i="5"/>
  <c r="C432" i="5"/>
  <c r="B432" i="5"/>
  <c r="A432" i="5"/>
  <c r="D431" i="5"/>
  <c r="C431" i="5"/>
  <c r="B431" i="5"/>
  <c r="A431" i="5"/>
  <c r="D430" i="5"/>
  <c r="C430" i="5"/>
  <c r="B430" i="5"/>
  <c r="A430" i="5"/>
  <c r="D429" i="5"/>
  <c r="C429" i="5"/>
  <c r="B429" i="5"/>
  <c r="A429" i="5"/>
  <c r="D428" i="5"/>
  <c r="C428" i="5"/>
  <c r="B428" i="5"/>
  <c r="A428" i="5"/>
  <c r="D427" i="5"/>
  <c r="C427" i="5"/>
  <c r="B427" i="5"/>
  <c r="A427" i="5"/>
  <c r="D426" i="5"/>
  <c r="C426" i="5"/>
  <c r="B426" i="5"/>
  <c r="A426" i="5"/>
  <c r="D425" i="5"/>
  <c r="C425" i="5"/>
  <c r="B425" i="5"/>
  <c r="A425" i="5"/>
  <c r="D424" i="5"/>
  <c r="C424" i="5"/>
  <c r="B424" i="5"/>
  <c r="A424" i="5"/>
  <c r="D423" i="5"/>
  <c r="C423" i="5"/>
  <c r="B423" i="5"/>
  <c r="A423" i="5"/>
  <c r="D422" i="5"/>
  <c r="C422" i="5"/>
  <c r="B422" i="5"/>
  <c r="A422" i="5"/>
  <c r="D421" i="5"/>
  <c r="C421" i="5"/>
  <c r="B421" i="5"/>
  <c r="A421" i="5"/>
  <c r="D420" i="5"/>
  <c r="C420" i="5"/>
  <c r="B420" i="5"/>
  <c r="A420" i="5"/>
  <c r="D419" i="5"/>
  <c r="C419" i="5"/>
  <c r="B419" i="5"/>
  <c r="A419" i="5"/>
  <c r="D418" i="5"/>
  <c r="C418" i="5"/>
  <c r="B418" i="5"/>
  <c r="A418" i="5"/>
  <c r="D417" i="5"/>
  <c r="C417" i="5"/>
  <c r="B417" i="5"/>
  <c r="A417" i="5"/>
  <c r="B416" i="5"/>
  <c r="A416" i="5"/>
  <c r="D415" i="5"/>
  <c r="C415" i="5"/>
  <c r="B415" i="5"/>
  <c r="A415" i="5"/>
  <c r="D414" i="5"/>
  <c r="C414" i="5"/>
  <c r="B414" i="5"/>
  <c r="A414" i="5"/>
  <c r="D413" i="5"/>
  <c r="C413" i="5"/>
  <c r="B413" i="5"/>
  <c r="A413" i="5"/>
  <c r="D412" i="5"/>
  <c r="C412" i="5"/>
  <c r="B412" i="5"/>
  <c r="A412" i="5"/>
  <c r="D411" i="5"/>
  <c r="C411" i="5"/>
  <c r="B411" i="5"/>
  <c r="A411" i="5"/>
  <c r="D410" i="5"/>
  <c r="C410" i="5"/>
  <c r="B410" i="5"/>
  <c r="A410" i="5"/>
  <c r="D409" i="5"/>
  <c r="C409" i="5"/>
  <c r="B409" i="5"/>
  <c r="A409" i="5"/>
  <c r="D408" i="5"/>
  <c r="C408" i="5"/>
  <c r="B408" i="5"/>
  <c r="A408" i="5"/>
  <c r="D407" i="5"/>
  <c r="C407" i="5"/>
  <c r="B407" i="5"/>
  <c r="A407" i="5"/>
  <c r="D406" i="5"/>
  <c r="C406" i="5"/>
  <c r="B406" i="5"/>
  <c r="A406" i="5"/>
  <c r="D405" i="5"/>
  <c r="C405" i="5"/>
  <c r="B405" i="5"/>
  <c r="A405" i="5"/>
  <c r="D404" i="5"/>
  <c r="C404" i="5"/>
  <c r="B404" i="5"/>
  <c r="A404" i="5"/>
  <c r="D403" i="5"/>
  <c r="C403" i="5"/>
  <c r="B403" i="5"/>
  <c r="A403" i="5"/>
  <c r="D402" i="5"/>
  <c r="C402" i="5"/>
  <c r="B402" i="5"/>
  <c r="A402" i="5"/>
  <c r="D401" i="5"/>
  <c r="C401" i="5"/>
  <c r="B401" i="5"/>
  <c r="A401" i="5"/>
  <c r="B400" i="5"/>
  <c r="A400" i="5"/>
  <c r="D399" i="5"/>
  <c r="C399" i="5"/>
  <c r="B399" i="5"/>
  <c r="A399" i="5"/>
  <c r="D398" i="5"/>
  <c r="C398" i="5"/>
  <c r="B398" i="5"/>
  <c r="A398" i="5"/>
  <c r="D397" i="5"/>
  <c r="C397" i="5"/>
  <c r="B397" i="5"/>
  <c r="A397" i="5"/>
  <c r="D396" i="5"/>
  <c r="C396" i="5"/>
  <c r="B396" i="5"/>
  <c r="A396" i="5"/>
  <c r="D395" i="5"/>
  <c r="C395" i="5"/>
  <c r="B395" i="5"/>
  <c r="A395" i="5"/>
  <c r="D394" i="5"/>
  <c r="C394" i="5"/>
  <c r="B394" i="5"/>
  <c r="A394" i="5"/>
  <c r="D393" i="5"/>
  <c r="C393" i="5"/>
  <c r="B393" i="5"/>
  <c r="A393" i="5"/>
  <c r="D392" i="5"/>
  <c r="C392" i="5"/>
  <c r="B392" i="5"/>
  <c r="A392" i="5"/>
  <c r="D391" i="5"/>
  <c r="C391" i="5"/>
  <c r="B391" i="5"/>
  <c r="A391" i="5"/>
  <c r="D390" i="5"/>
  <c r="C390" i="5"/>
  <c r="B390" i="5"/>
  <c r="A390" i="5"/>
  <c r="D389" i="5"/>
  <c r="C389" i="5"/>
  <c r="B389" i="5"/>
  <c r="A389" i="5"/>
  <c r="D388" i="5"/>
  <c r="C388" i="5"/>
  <c r="B388" i="5"/>
  <c r="A388" i="5"/>
  <c r="D387" i="5"/>
  <c r="C387" i="5"/>
  <c r="B387" i="5"/>
  <c r="A387" i="5"/>
  <c r="D386" i="5"/>
  <c r="C386" i="5"/>
  <c r="B386" i="5"/>
  <c r="A386" i="5"/>
  <c r="D385" i="5"/>
  <c r="C385" i="5"/>
  <c r="B385" i="5"/>
  <c r="A385" i="5"/>
  <c r="D384" i="5"/>
  <c r="C384" i="5"/>
  <c r="B384" i="5"/>
  <c r="A384" i="5"/>
  <c r="D383" i="5"/>
  <c r="C383" i="5"/>
  <c r="B383" i="5"/>
  <c r="A383" i="5"/>
  <c r="D382" i="5"/>
  <c r="C382" i="5"/>
  <c r="B382" i="5"/>
  <c r="A382" i="5"/>
  <c r="D381" i="5"/>
  <c r="C381" i="5"/>
  <c r="B381" i="5"/>
  <c r="A381" i="5"/>
  <c r="D380" i="5"/>
  <c r="C380" i="5"/>
  <c r="B380" i="5"/>
  <c r="A380" i="5"/>
  <c r="D379" i="5"/>
  <c r="C379" i="5"/>
  <c r="B379" i="5"/>
  <c r="A379" i="5"/>
  <c r="D378" i="5"/>
  <c r="C378" i="5"/>
  <c r="B378" i="5"/>
  <c r="A378" i="5"/>
  <c r="D377" i="5"/>
  <c r="C377" i="5"/>
  <c r="B377" i="5"/>
  <c r="A377" i="5"/>
  <c r="D376" i="5"/>
  <c r="C376" i="5"/>
  <c r="B376" i="5"/>
  <c r="A376" i="5"/>
  <c r="D375" i="5"/>
  <c r="C375" i="5"/>
  <c r="B375" i="5"/>
  <c r="A375" i="5"/>
  <c r="D374" i="5"/>
  <c r="C374" i="5"/>
  <c r="B374" i="5"/>
  <c r="A374" i="5"/>
  <c r="D373" i="5"/>
  <c r="C373" i="5"/>
  <c r="B373" i="5"/>
  <c r="A373" i="5"/>
  <c r="D372" i="5"/>
  <c r="C372" i="5"/>
  <c r="B372" i="5"/>
  <c r="A372" i="5"/>
  <c r="D371" i="5"/>
  <c r="C371" i="5"/>
  <c r="B371" i="5"/>
  <c r="A371" i="5"/>
  <c r="D370" i="5"/>
  <c r="C370" i="5"/>
  <c r="B370" i="5"/>
  <c r="A370" i="5"/>
  <c r="D369" i="5"/>
  <c r="C369" i="5"/>
  <c r="B369" i="5"/>
  <c r="A369" i="5"/>
  <c r="D368" i="5"/>
  <c r="C368" i="5"/>
  <c r="B368" i="5"/>
  <c r="A368" i="5"/>
  <c r="B367" i="5"/>
  <c r="A367" i="5"/>
  <c r="D366" i="5"/>
  <c r="C366" i="5"/>
  <c r="B366" i="5"/>
  <c r="A366" i="5"/>
  <c r="D365" i="5"/>
  <c r="C365" i="5"/>
  <c r="B365" i="5"/>
  <c r="A365" i="5"/>
  <c r="D364" i="5"/>
  <c r="C364" i="5"/>
  <c r="B364" i="5"/>
  <c r="A364" i="5"/>
  <c r="D363" i="5"/>
  <c r="C363" i="5"/>
  <c r="B363" i="5"/>
  <c r="A363" i="5"/>
  <c r="D362" i="5"/>
  <c r="C362" i="5"/>
  <c r="B362" i="5"/>
  <c r="A362" i="5"/>
  <c r="D361" i="5"/>
  <c r="C361" i="5"/>
  <c r="B361" i="5"/>
  <c r="A361" i="5"/>
  <c r="D360" i="5"/>
  <c r="C360" i="5"/>
  <c r="B360" i="5"/>
  <c r="A360" i="5"/>
  <c r="D359" i="5"/>
  <c r="C359" i="5"/>
  <c r="B359" i="5"/>
  <c r="A359" i="5"/>
  <c r="D358" i="5"/>
  <c r="C358" i="5"/>
  <c r="B358" i="5"/>
  <c r="A358" i="5"/>
  <c r="D357" i="5"/>
  <c r="C357" i="5"/>
  <c r="B357" i="5"/>
  <c r="A357" i="5"/>
  <c r="D356" i="5"/>
  <c r="C356" i="5"/>
  <c r="B356" i="5"/>
  <c r="A356" i="5"/>
  <c r="D355" i="5"/>
  <c r="C355" i="5"/>
  <c r="B355" i="5"/>
  <c r="A355" i="5"/>
  <c r="D354" i="5"/>
  <c r="C354" i="5"/>
  <c r="B354" i="5"/>
  <c r="A354" i="5"/>
  <c r="D353" i="5"/>
  <c r="C353" i="5"/>
  <c r="B353" i="5"/>
  <c r="A353" i="5"/>
  <c r="D352" i="5"/>
  <c r="C352" i="5"/>
  <c r="B352" i="5"/>
  <c r="A352" i="5"/>
  <c r="D351" i="5"/>
  <c r="C351" i="5"/>
  <c r="B351" i="5"/>
  <c r="A351" i="5"/>
  <c r="D350" i="5"/>
  <c r="C350" i="5"/>
  <c r="B350" i="5"/>
  <c r="A350" i="5"/>
  <c r="D349" i="5"/>
  <c r="C349" i="5"/>
  <c r="B349" i="5"/>
  <c r="A349" i="5"/>
  <c r="D348" i="5"/>
  <c r="C348" i="5"/>
  <c r="B348" i="5"/>
  <c r="A348" i="5"/>
  <c r="D347" i="5"/>
  <c r="C347" i="5"/>
  <c r="B347" i="5"/>
  <c r="A347" i="5"/>
  <c r="D346" i="5"/>
  <c r="C346" i="5"/>
  <c r="B346" i="5"/>
  <c r="A346" i="5"/>
  <c r="D345" i="5"/>
  <c r="C345" i="5"/>
  <c r="B345" i="5"/>
  <c r="A345" i="5"/>
  <c r="B344" i="5"/>
  <c r="A344" i="5"/>
  <c r="D343" i="5"/>
  <c r="C343" i="5"/>
  <c r="B343" i="5"/>
  <c r="A343" i="5"/>
  <c r="D342" i="5"/>
  <c r="C342" i="5"/>
  <c r="B342" i="5"/>
  <c r="A342" i="5"/>
  <c r="D341" i="5"/>
  <c r="C341" i="5"/>
  <c r="B341" i="5"/>
  <c r="A341" i="5"/>
  <c r="D340" i="5"/>
  <c r="C340" i="5"/>
  <c r="B340" i="5"/>
  <c r="A340" i="5"/>
  <c r="D339" i="5"/>
  <c r="C339" i="5"/>
  <c r="B339" i="5"/>
  <c r="A339" i="5"/>
  <c r="D338" i="5"/>
  <c r="C338" i="5"/>
  <c r="B338" i="5"/>
  <c r="A338" i="5"/>
  <c r="D337" i="5"/>
  <c r="C337" i="5"/>
  <c r="B337" i="5"/>
  <c r="A337" i="5"/>
  <c r="D336" i="5"/>
  <c r="C336" i="5"/>
  <c r="B336" i="5"/>
  <c r="A336" i="5"/>
  <c r="D335" i="5"/>
  <c r="C335" i="5"/>
  <c r="B335" i="5"/>
  <c r="A335" i="5"/>
  <c r="D334" i="5"/>
  <c r="C334" i="5"/>
  <c r="B334" i="5"/>
  <c r="A334" i="5"/>
  <c r="D333" i="5"/>
  <c r="C333" i="5"/>
  <c r="B333" i="5"/>
  <c r="A333" i="5"/>
  <c r="B332" i="5"/>
  <c r="A332" i="5"/>
  <c r="D331" i="5"/>
  <c r="C331" i="5"/>
  <c r="B331" i="5"/>
  <c r="A331" i="5"/>
  <c r="D330" i="5"/>
  <c r="C330" i="5"/>
  <c r="B330" i="5"/>
  <c r="A330" i="5"/>
  <c r="D329" i="5"/>
  <c r="C329" i="5"/>
  <c r="B329" i="5"/>
  <c r="A329" i="5"/>
  <c r="D328" i="5"/>
  <c r="C328" i="5"/>
  <c r="B328" i="5"/>
  <c r="A328" i="5"/>
  <c r="D327" i="5"/>
  <c r="C327" i="5"/>
  <c r="B327" i="5"/>
  <c r="A327" i="5"/>
  <c r="D326" i="5"/>
  <c r="C326" i="5"/>
  <c r="B326" i="5"/>
  <c r="A326" i="5"/>
  <c r="D325" i="5"/>
  <c r="C325" i="5"/>
  <c r="B325" i="5"/>
  <c r="A325" i="5"/>
  <c r="D324" i="5"/>
  <c r="C324" i="5"/>
  <c r="B324" i="5"/>
  <c r="A324" i="5"/>
  <c r="D323" i="5"/>
  <c r="C323" i="5"/>
  <c r="B323" i="5"/>
  <c r="A323" i="5"/>
  <c r="D322" i="5"/>
  <c r="C322" i="5"/>
  <c r="B322" i="5"/>
  <c r="A322" i="5"/>
  <c r="D321" i="5"/>
  <c r="C321" i="5"/>
  <c r="B321" i="5"/>
  <c r="A321" i="5"/>
  <c r="D320" i="5"/>
  <c r="C320" i="5"/>
  <c r="B320" i="5"/>
  <c r="A320" i="5"/>
  <c r="D319" i="5"/>
  <c r="C319" i="5"/>
  <c r="B319" i="5"/>
  <c r="A319" i="5"/>
  <c r="D318" i="5"/>
  <c r="C318" i="5"/>
  <c r="B318" i="5"/>
  <c r="A318" i="5"/>
  <c r="D317" i="5"/>
  <c r="C317" i="5"/>
  <c r="B317" i="5"/>
  <c r="A317" i="5"/>
  <c r="D316" i="5"/>
  <c r="C316" i="5"/>
  <c r="B316" i="5"/>
  <c r="A316" i="5"/>
  <c r="D315" i="5"/>
  <c r="C315" i="5"/>
  <c r="B315" i="5"/>
  <c r="A315" i="5"/>
  <c r="D314" i="5"/>
  <c r="C314" i="5"/>
  <c r="B314" i="5"/>
  <c r="A314" i="5"/>
  <c r="D313" i="5"/>
  <c r="C313" i="5"/>
  <c r="B313" i="5"/>
  <c r="A313" i="5"/>
  <c r="D312" i="5"/>
  <c r="C312" i="5"/>
  <c r="B312" i="5"/>
  <c r="A312" i="5"/>
  <c r="D311" i="5"/>
  <c r="C311" i="5"/>
  <c r="B311" i="5"/>
  <c r="A311" i="5"/>
  <c r="D310" i="5"/>
  <c r="C310" i="5"/>
  <c r="B310" i="5"/>
  <c r="A310" i="5"/>
  <c r="D309" i="5"/>
  <c r="C309" i="5"/>
  <c r="B309" i="5"/>
  <c r="A309" i="5"/>
  <c r="D308" i="5"/>
  <c r="C308" i="5"/>
  <c r="B308" i="5"/>
  <c r="A308" i="5"/>
  <c r="D307" i="5"/>
  <c r="C307" i="5"/>
  <c r="B307" i="5"/>
  <c r="A307" i="5"/>
  <c r="D306" i="5"/>
  <c r="C306" i="5"/>
  <c r="B306" i="5"/>
  <c r="A306" i="5"/>
  <c r="D305" i="5"/>
  <c r="C305" i="5"/>
  <c r="B305" i="5"/>
  <c r="A305" i="5"/>
  <c r="B304" i="5"/>
  <c r="A304" i="5"/>
  <c r="D303" i="5"/>
  <c r="C303" i="5"/>
  <c r="B303" i="5"/>
  <c r="A303" i="5"/>
  <c r="D302" i="5"/>
  <c r="C302" i="5"/>
  <c r="B302" i="5"/>
  <c r="A302" i="5"/>
  <c r="D301" i="5"/>
  <c r="C301" i="5"/>
  <c r="B301" i="5"/>
  <c r="A301" i="5"/>
  <c r="D300" i="5"/>
  <c r="C300" i="5"/>
  <c r="B300" i="5"/>
  <c r="A300" i="5"/>
  <c r="D299" i="5"/>
  <c r="C299" i="5"/>
  <c r="B299" i="5"/>
  <c r="A299" i="5"/>
  <c r="D298" i="5"/>
  <c r="C298" i="5"/>
  <c r="B298" i="5"/>
  <c r="A298" i="5"/>
  <c r="D297" i="5"/>
  <c r="C297" i="5"/>
  <c r="B297" i="5"/>
  <c r="A297" i="5"/>
  <c r="D296" i="5"/>
  <c r="C296" i="5"/>
  <c r="B296" i="5"/>
  <c r="A296" i="5"/>
  <c r="D295" i="5"/>
  <c r="C295" i="5"/>
  <c r="B295" i="5"/>
  <c r="A295" i="5"/>
  <c r="D294" i="5"/>
  <c r="C294" i="5"/>
  <c r="B294" i="5"/>
  <c r="A294" i="5"/>
  <c r="D293" i="5"/>
  <c r="C293" i="5"/>
  <c r="B293" i="5"/>
  <c r="A293" i="5"/>
  <c r="D292" i="5"/>
  <c r="C292" i="5"/>
  <c r="B292" i="5"/>
  <c r="A292" i="5"/>
  <c r="D291" i="5"/>
  <c r="C291" i="5"/>
  <c r="B291" i="5"/>
  <c r="A291" i="5"/>
  <c r="D290" i="5"/>
  <c r="C290" i="5"/>
  <c r="B290" i="5"/>
  <c r="A290" i="5"/>
  <c r="D289" i="5"/>
  <c r="C289" i="5"/>
  <c r="B289" i="5"/>
  <c r="A289" i="5"/>
  <c r="D288" i="5"/>
  <c r="C288" i="5"/>
  <c r="B288" i="5"/>
  <c r="A288" i="5"/>
  <c r="D287" i="5"/>
  <c r="C287" i="5"/>
  <c r="B287" i="5"/>
  <c r="A287" i="5"/>
  <c r="D286" i="5"/>
  <c r="C286" i="5"/>
  <c r="B286" i="5"/>
  <c r="A286" i="5"/>
  <c r="D285" i="5"/>
  <c r="C285" i="5"/>
  <c r="B285" i="5"/>
  <c r="A285" i="5"/>
  <c r="D284" i="5"/>
  <c r="C284" i="5"/>
  <c r="B284" i="5"/>
  <c r="A284" i="5"/>
  <c r="D283" i="5"/>
  <c r="C283" i="5"/>
  <c r="B283" i="5"/>
  <c r="A283" i="5"/>
  <c r="D282" i="5"/>
  <c r="C282" i="5"/>
  <c r="B282" i="5"/>
  <c r="A282" i="5"/>
  <c r="D281" i="5"/>
  <c r="C281" i="5"/>
  <c r="B281" i="5"/>
  <c r="A281" i="5"/>
  <c r="B280" i="5"/>
  <c r="A280" i="5"/>
  <c r="D279" i="5"/>
  <c r="C279" i="5"/>
  <c r="B279" i="5"/>
  <c r="A279" i="5"/>
  <c r="D278" i="5"/>
  <c r="C278" i="5"/>
  <c r="B278" i="5"/>
  <c r="A278" i="5"/>
  <c r="D277" i="5"/>
  <c r="C277" i="5"/>
  <c r="B277" i="5"/>
  <c r="A277" i="5"/>
  <c r="D276" i="5"/>
  <c r="C276" i="5"/>
  <c r="B276" i="5"/>
  <c r="A276" i="5"/>
  <c r="D275" i="5"/>
  <c r="C275" i="5"/>
  <c r="B275" i="5"/>
  <c r="A275" i="5"/>
  <c r="D274" i="5"/>
  <c r="C274" i="5"/>
  <c r="B274" i="5"/>
  <c r="A274" i="5"/>
  <c r="D273" i="5"/>
  <c r="C273" i="5"/>
  <c r="B273" i="5"/>
  <c r="A273" i="5"/>
  <c r="D272" i="5"/>
  <c r="C272" i="5"/>
  <c r="B272" i="5"/>
  <c r="A272" i="5"/>
  <c r="D271" i="5"/>
  <c r="C271" i="5"/>
  <c r="B271" i="5"/>
  <c r="A271" i="5"/>
  <c r="D270" i="5"/>
  <c r="C270" i="5"/>
  <c r="B270" i="5"/>
  <c r="A270" i="5"/>
  <c r="D269" i="5"/>
  <c r="C269" i="5"/>
  <c r="B269" i="5"/>
  <c r="A269" i="5"/>
  <c r="D268" i="5"/>
  <c r="C268" i="5"/>
  <c r="B268" i="5"/>
  <c r="A268" i="5"/>
  <c r="D267" i="5"/>
  <c r="C267" i="5"/>
  <c r="B267" i="5"/>
  <c r="A267" i="5"/>
  <c r="D266" i="5"/>
  <c r="C266" i="5"/>
  <c r="B266" i="5"/>
  <c r="A266" i="5"/>
  <c r="D265" i="5"/>
  <c r="C265" i="5"/>
  <c r="B265" i="5"/>
  <c r="A265" i="5"/>
  <c r="D264" i="5"/>
  <c r="C264" i="5"/>
  <c r="B264" i="5"/>
  <c r="A264" i="5"/>
  <c r="D263" i="5"/>
  <c r="C263" i="5"/>
  <c r="B263" i="5"/>
  <c r="A263" i="5"/>
  <c r="D262" i="5"/>
  <c r="C262" i="5"/>
  <c r="B262" i="5"/>
  <c r="A262" i="5"/>
  <c r="D261" i="5"/>
  <c r="C261" i="5"/>
  <c r="B261" i="5"/>
  <c r="A261" i="5"/>
  <c r="D260" i="5"/>
  <c r="C260" i="5"/>
  <c r="B260" i="5"/>
  <c r="A260" i="5"/>
  <c r="D259" i="5"/>
  <c r="C259" i="5"/>
  <c r="B259" i="5"/>
  <c r="A259" i="5"/>
  <c r="D258" i="5"/>
  <c r="C258" i="5"/>
  <c r="B258" i="5"/>
  <c r="A258" i="5"/>
  <c r="D257" i="5"/>
  <c r="C257" i="5"/>
  <c r="B257" i="5"/>
  <c r="A257" i="5"/>
  <c r="B256" i="5"/>
  <c r="A256" i="5"/>
  <c r="Q255" i="5"/>
  <c r="P255" i="5"/>
  <c r="O255" i="5"/>
  <c r="N255" i="5"/>
  <c r="M255" i="5"/>
  <c r="L255" i="5"/>
  <c r="K255" i="5"/>
  <c r="J255" i="5"/>
  <c r="I255" i="5"/>
  <c r="H255" i="5"/>
  <c r="D255" i="5"/>
  <c r="C255" i="5"/>
  <c r="B255" i="5"/>
  <c r="A255" i="5"/>
  <c r="Q254" i="5"/>
  <c r="P254" i="5"/>
  <c r="O254" i="5"/>
  <c r="N254" i="5"/>
  <c r="M254" i="5"/>
  <c r="L254" i="5"/>
  <c r="K254" i="5"/>
  <c r="J254" i="5"/>
  <c r="I254" i="5"/>
  <c r="H254" i="5"/>
  <c r="D254" i="5"/>
  <c r="C254" i="5"/>
  <c r="B254" i="5"/>
  <c r="A254" i="5"/>
  <c r="Q253" i="5"/>
  <c r="P253" i="5"/>
  <c r="O253" i="5"/>
  <c r="N253" i="5"/>
  <c r="M253" i="5"/>
  <c r="L253" i="5"/>
  <c r="K253" i="5"/>
  <c r="J253" i="5"/>
  <c r="I253" i="5"/>
  <c r="H253" i="5"/>
  <c r="D253" i="5"/>
  <c r="C253" i="5"/>
  <c r="B253" i="5"/>
  <c r="A253" i="5"/>
  <c r="Q252" i="5"/>
  <c r="P252" i="5"/>
  <c r="O252" i="5"/>
  <c r="N252" i="5"/>
  <c r="M252" i="5"/>
  <c r="L252" i="5"/>
  <c r="K252" i="5"/>
  <c r="J252" i="5"/>
  <c r="I252" i="5"/>
  <c r="H252" i="5"/>
  <c r="D252" i="5"/>
  <c r="C252" i="5"/>
  <c r="B252" i="5"/>
  <c r="A252" i="5"/>
  <c r="Q251" i="5"/>
  <c r="P251" i="5"/>
  <c r="O251" i="5"/>
  <c r="N251" i="5"/>
  <c r="M251" i="5"/>
  <c r="L251" i="5"/>
  <c r="K251" i="5"/>
  <c r="J251" i="5"/>
  <c r="I251" i="5"/>
  <c r="H251" i="5"/>
  <c r="D251" i="5"/>
  <c r="C251" i="5"/>
  <c r="B251" i="5"/>
  <c r="A251" i="5"/>
  <c r="Q250" i="5"/>
  <c r="P250" i="5"/>
  <c r="O250" i="5"/>
  <c r="N250" i="5"/>
  <c r="M250" i="5"/>
  <c r="L250" i="5"/>
  <c r="K250" i="5"/>
  <c r="J250" i="5"/>
  <c r="I250" i="5"/>
  <c r="H250" i="5"/>
  <c r="D250" i="5"/>
  <c r="C250" i="5"/>
  <c r="B250" i="5"/>
  <c r="A250" i="5"/>
  <c r="Q249" i="5"/>
  <c r="P249" i="5"/>
  <c r="O249" i="5"/>
  <c r="N249" i="5"/>
  <c r="M249" i="5"/>
  <c r="L249" i="5"/>
  <c r="K249" i="5"/>
  <c r="J249" i="5"/>
  <c r="I249" i="5"/>
  <c r="H249" i="5"/>
  <c r="D249" i="5"/>
  <c r="C249" i="5"/>
  <c r="B249" i="5"/>
  <c r="A249" i="5"/>
  <c r="Q248" i="5"/>
  <c r="P248" i="5"/>
  <c r="O248" i="5"/>
  <c r="N248" i="5"/>
  <c r="M248" i="5"/>
  <c r="L248" i="5"/>
  <c r="K248" i="5"/>
  <c r="J248" i="5"/>
  <c r="I248" i="5"/>
  <c r="H248" i="5"/>
  <c r="D248" i="5"/>
  <c r="C248" i="5"/>
  <c r="B248" i="5"/>
  <c r="A248" i="5"/>
  <c r="Q247" i="5"/>
  <c r="P247" i="5"/>
  <c r="O247" i="5"/>
  <c r="N247" i="5"/>
  <c r="M247" i="5"/>
  <c r="L247" i="5"/>
  <c r="K247" i="5"/>
  <c r="J247" i="5"/>
  <c r="I247" i="5"/>
  <c r="H247" i="5"/>
  <c r="D247" i="5"/>
  <c r="C247" i="5"/>
  <c r="B247" i="5"/>
  <c r="A247" i="5"/>
  <c r="Q246" i="5"/>
  <c r="P246" i="5"/>
  <c r="O246" i="5"/>
  <c r="N246" i="5"/>
  <c r="M246" i="5"/>
  <c r="L246" i="5"/>
  <c r="K246" i="5"/>
  <c r="J246" i="5"/>
  <c r="I246" i="5"/>
  <c r="H246" i="5"/>
  <c r="D246" i="5"/>
  <c r="C246" i="5"/>
  <c r="B246" i="5"/>
  <c r="A246" i="5"/>
  <c r="D245" i="5"/>
  <c r="C245" i="5"/>
  <c r="B245" i="5"/>
  <c r="A245" i="5"/>
  <c r="D244" i="5"/>
  <c r="C244" i="5"/>
  <c r="B244" i="5"/>
  <c r="A244" i="5"/>
  <c r="D243" i="5"/>
  <c r="C243" i="5"/>
  <c r="B243" i="5"/>
  <c r="A243" i="5"/>
  <c r="D242" i="5"/>
  <c r="C242" i="5"/>
  <c r="B242" i="5"/>
  <c r="A242" i="5"/>
  <c r="D241" i="5"/>
  <c r="C241" i="5"/>
  <c r="B241" i="5"/>
  <c r="A241" i="5"/>
  <c r="D240" i="5"/>
  <c r="C240" i="5"/>
  <c r="B240" i="5"/>
  <c r="A240" i="5"/>
  <c r="D239" i="5"/>
  <c r="C239" i="5"/>
  <c r="B239" i="5"/>
  <c r="A239" i="5"/>
  <c r="D238" i="5"/>
  <c r="C238" i="5"/>
  <c r="B238" i="5"/>
  <c r="A238" i="5"/>
  <c r="D237" i="5"/>
  <c r="C237" i="5"/>
  <c r="B237" i="5"/>
  <c r="A237" i="5"/>
  <c r="D236" i="5"/>
  <c r="C236" i="5"/>
  <c r="B236" i="5"/>
  <c r="A236" i="5"/>
  <c r="D235" i="5"/>
  <c r="C235" i="5"/>
  <c r="B235" i="5"/>
  <c r="A235" i="5"/>
  <c r="D234" i="5"/>
  <c r="C234" i="5"/>
  <c r="B234" i="5"/>
  <c r="A234" i="5"/>
  <c r="D233" i="5"/>
  <c r="C233" i="5"/>
  <c r="B233" i="5"/>
  <c r="A233" i="5"/>
  <c r="D232" i="5"/>
  <c r="C232" i="5"/>
  <c r="B232" i="5"/>
  <c r="A232" i="5"/>
  <c r="D231" i="5"/>
  <c r="C231" i="5"/>
  <c r="B231" i="5"/>
  <c r="A231" i="5"/>
  <c r="D230" i="5"/>
  <c r="C230" i="5"/>
  <c r="B230" i="5"/>
  <c r="A230" i="5"/>
  <c r="D229" i="5"/>
  <c r="C229" i="5"/>
  <c r="B229" i="5"/>
  <c r="A229" i="5"/>
  <c r="D228" i="5"/>
  <c r="C228" i="5"/>
  <c r="B228" i="5"/>
  <c r="A228" i="5"/>
  <c r="D227" i="5"/>
  <c r="C227" i="5"/>
  <c r="B227" i="5"/>
  <c r="A227" i="5"/>
  <c r="D226" i="5"/>
  <c r="C226" i="5"/>
  <c r="B226" i="5"/>
  <c r="A226" i="5"/>
  <c r="D225" i="5"/>
  <c r="C225" i="5"/>
  <c r="B225" i="5"/>
  <c r="A225" i="5"/>
  <c r="D224" i="5"/>
  <c r="C224" i="5"/>
  <c r="B224" i="5"/>
  <c r="A224" i="5"/>
  <c r="D223" i="5"/>
  <c r="C223" i="5"/>
  <c r="B223" i="5"/>
  <c r="A223" i="5"/>
  <c r="D222" i="5"/>
  <c r="C222" i="5"/>
  <c r="B222" i="5"/>
  <c r="A222" i="5"/>
  <c r="D221" i="5"/>
  <c r="C221" i="5"/>
  <c r="B221" i="5"/>
  <c r="A221" i="5"/>
  <c r="D220" i="5"/>
  <c r="C220" i="5"/>
  <c r="B220" i="5"/>
  <c r="A220" i="5"/>
  <c r="D219" i="5"/>
  <c r="C219" i="5"/>
  <c r="B219" i="5"/>
  <c r="A219" i="5"/>
  <c r="D218" i="5"/>
  <c r="C218" i="5"/>
  <c r="B218" i="5"/>
  <c r="A218" i="5"/>
  <c r="D217" i="5"/>
  <c r="C217" i="5"/>
  <c r="B217" i="5"/>
  <c r="A217" i="5"/>
  <c r="D216" i="5"/>
  <c r="C216" i="5"/>
  <c r="B216" i="5"/>
  <c r="A216" i="5"/>
  <c r="D215" i="5"/>
  <c r="C215" i="5"/>
  <c r="B215" i="5"/>
  <c r="A215" i="5"/>
  <c r="D214" i="5"/>
  <c r="C214" i="5"/>
  <c r="B214" i="5"/>
  <c r="A214" i="5"/>
  <c r="D213" i="5"/>
  <c r="C213" i="5"/>
  <c r="B213" i="5"/>
  <c r="A213" i="5"/>
  <c r="D212" i="5"/>
  <c r="C212" i="5"/>
  <c r="B212" i="5"/>
  <c r="A212" i="5"/>
  <c r="D211" i="5"/>
  <c r="C211" i="5"/>
  <c r="B211" i="5"/>
  <c r="A211" i="5"/>
  <c r="D210" i="5"/>
  <c r="C210" i="5"/>
  <c r="B210" i="5"/>
  <c r="A210" i="5"/>
  <c r="D209" i="5"/>
  <c r="C209" i="5"/>
  <c r="B209" i="5"/>
  <c r="A209" i="5"/>
  <c r="D208" i="5"/>
  <c r="C208" i="5"/>
  <c r="B208" i="5"/>
  <c r="A208" i="5"/>
  <c r="D207" i="5"/>
  <c r="C207" i="5"/>
  <c r="B207" i="5"/>
  <c r="A207" i="5"/>
  <c r="D206" i="5"/>
  <c r="C206" i="5"/>
  <c r="B206" i="5"/>
  <c r="A206" i="5"/>
  <c r="D205" i="5"/>
  <c r="C205" i="5"/>
  <c r="B205" i="5"/>
  <c r="A205" i="5"/>
  <c r="D204" i="5"/>
  <c r="C204" i="5"/>
  <c r="B204" i="5"/>
  <c r="A204" i="5"/>
  <c r="D203" i="5"/>
  <c r="C203" i="5"/>
  <c r="B203" i="5"/>
  <c r="A203" i="5"/>
  <c r="D202" i="5"/>
  <c r="C202" i="5"/>
  <c r="B202" i="5"/>
  <c r="A202" i="5"/>
  <c r="D201" i="5"/>
  <c r="C201" i="5"/>
  <c r="B201" i="5"/>
  <c r="A201" i="5"/>
  <c r="D200" i="5"/>
  <c r="C200" i="5"/>
  <c r="B200" i="5"/>
  <c r="A200" i="5"/>
  <c r="D199" i="5"/>
  <c r="C199" i="5"/>
  <c r="B199" i="5"/>
  <c r="A199" i="5"/>
  <c r="D198" i="5"/>
  <c r="C198" i="5"/>
  <c r="B198" i="5"/>
  <c r="A198" i="5"/>
  <c r="D197" i="5"/>
  <c r="C197" i="5"/>
  <c r="B197" i="5"/>
  <c r="A197" i="5"/>
  <c r="D196" i="5"/>
  <c r="C196" i="5"/>
  <c r="B196" i="5"/>
  <c r="A196" i="5"/>
  <c r="D195" i="5"/>
  <c r="C195" i="5"/>
  <c r="B195" i="5"/>
  <c r="A195" i="5"/>
  <c r="B194" i="5"/>
  <c r="A194" i="5"/>
  <c r="D193" i="5"/>
  <c r="C193" i="5"/>
  <c r="B193" i="5"/>
  <c r="D192" i="5"/>
  <c r="C192" i="5"/>
  <c r="B192" i="5"/>
  <c r="D191" i="5"/>
  <c r="C191" i="5"/>
  <c r="B191" i="5"/>
  <c r="D190" i="5"/>
  <c r="C190" i="5"/>
  <c r="B190" i="5"/>
  <c r="D189" i="5"/>
  <c r="C189" i="5"/>
  <c r="B189" i="5"/>
  <c r="D188" i="5"/>
  <c r="C188" i="5"/>
  <c r="B188" i="5"/>
  <c r="D187" i="5"/>
  <c r="C187" i="5"/>
  <c r="B187" i="5"/>
  <c r="D186" i="5"/>
  <c r="C186" i="5"/>
  <c r="B186" i="5"/>
  <c r="D185" i="5"/>
  <c r="C185" i="5"/>
  <c r="B185" i="5"/>
  <c r="D184" i="5"/>
  <c r="C184" i="5"/>
  <c r="B184" i="5"/>
  <c r="D183" i="5"/>
  <c r="C183" i="5"/>
  <c r="B183" i="5"/>
  <c r="D182" i="5"/>
  <c r="C182" i="5"/>
  <c r="B182" i="5"/>
  <c r="D181" i="5"/>
  <c r="C181" i="5"/>
  <c r="B181" i="5"/>
  <c r="D180" i="5"/>
  <c r="C180" i="5"/>
  <c r="B180" i="5"/>
  <c r="D179" i="5"/>
  <c r="C179" i="5"/>
  <c r="B179" i="5"/>
  <c r="D178" i="5"/>
  <c r="C178" i="5"/>
  <c r="B178" i="5"/>
  <c r="D177" i="5"/>
  <c r="C177" i="5"/>
  <c r="B177" i="5"/>
  <c r="D176" i="5"/>
  <c r="C176" i="5"/>
  <c r="B176" i="5"/>
  <c r="D175" i="5"/>
  <c r="C175" i="5"/>
  <c r="B175" i="5"/>
  <c r="D174" i="5"/>
  <c r="C174" i="5"/>
  <c r="B174" i="5"/>
  <c r="D173" i="5"/>
  <c r="C173" i="5"/>
  <c r="B173" i="5"/>
  <c r="D172" i="5"/>
  <c r="C172" i="5"/>
  <c r="B172" i="5"/>
  <c r="D171" i="5"/>
  <c r="C171" i="5"/>
  <c r="B171" i="5"/>
  <c r="D170" i="5"/>
  <c r="C170" i="5"/>
  <c r="B170" i="5"/>
  <c r="D169" i="5"/>
  <c r="C169" i="5"/>
  <c r="B169" i="5"/>
  <c r="D168" i="5"/>
  <c r="C168" i="5"/>
  <c r="B168" i="5"/>
  <c r="D167" i="5"/>
  <c r="C167" i="5"/>
  <c r="B167" i="5"/>
  <c r="D166" i="5"/>
  <c r="C166" i="5"/>
  <c r="B166" i="5"/>
  <c r="D165" i="5"/>
  <c r="C165" i="5"/>
  <c r="B165" i="5"/>
  <c r="D164" i="5"/>
  <c r="C164" i="5"/>
  <c r="B164" i="5"/>
  <c r="D163" i="5"/>
  <c r="C163" i="5"/>
  <c r="B163" i="5"/>
  <c r="D162" i="5"/>
  <c r="C162" i="5"/>
  <c r="B162" i="5"/>
  <c r="D161" i="5"/>
  <c r="C161" i="5"/>
  <c r="B161" i="5"/>
  <c r="D160" i="5"/>
  <c r="C160" i="5"/>
  <c r="B160" i="5"/>
  <c r="D159" i="5"/>
  <c r="C159" i="5"/>
  <c r="B159" i="5"/>
  <c r="D158" i="5"/>
  <c r="C158" i="5"/>
  <c r="B158" i="5"/>
  <c r="D157" i="5"/>
  <c r="C157" i="5"/>
  <c r="B157" i="5"/>
  <c r="D156" i="5"/>
  <c r="C156" i="5"/>
  <c r="B156" i="5"/>
  <c r="D155" i="5"/>
  <c r="C155" i="5"/>
  <c r="B155" i="5"/>
  <c r="D154" i="5"/>
  <c r="C154" i="5"/>
  <c r="B154" i="5"/>
  <c r="D153" i="5"/>
  <c r="C153" i="5"/>
  <c r="B153" i="5"/>
  <c r="D152" i="5"/>
  <c r="C152" i="5"/>
  <c r="B152" i="5"/>
  <c r="D151" i="5"/>
  <c r="C151" i="5"/>
  <c r="B151" i="5"/>
  <c r="D150" i="5"/>
  <c r="C150" i="5"/>
  <c r="B150" i="5"/>
  <c r="D149" i="5"/>
  <c r="C149" i="5"/>
  <c r="B149" i="5"/>
  <c r="D148" i="5"/>
  <c r="C148" i="5"/>
  <c r="B148" i="5"/>
  <c r="D147" i="5"/>
  <c r="C147" i="5"/>
  <c r="B147" i="5"/>
  <c r="D146" i="5"/>
  <c r="C146" i="5"/>
  <c r="B146" i="5"/>
  <c r="D145" i="5"/>
  <c r="C145" i="5"/>
  <c r="B145" i="5"/>
  <c r="D144" i="5"/>
  <c r="C144" i="5"/>
  <c r="B144" i="5"/>
  <c r="D143" i="5"/>
  <c r="C143" i="5"/>
  <c r="B143" i="5"/>
  <c r="D142" i="5"/>
  <c r="C142" i="5"/>
  <c r="B142" i="5"/>
  <c r="D141" i="5"/>
  <c r="C141" i="5"/>
  <c r="B141" i="5"/>
  <c r="D140" i="5"/>
  <c r="C140" i="5"/>
  <c r="B140" i="5"/>
  <c r="D139" i="5"/>
  <c r="C139" i="5"/>
  <c r="B139" i="5"/>
  <c r="B138" i="5"/>
  <c r="A138" i="5"/>
  <c r="D137" i="5"/>
  <c r="C137" i="5"/>
  <c r="B137" i="5"/>
  <c r="A137" i="5"/>
  <c r="D136" i="5"/>
  <c r="C136" i="5"/>
  <c r="B136" i="5"/>
  <c r="A136" i="5"/>
  <c r="D135" i="5"/>
  <c r="C135" i="5"/>
  <c r="B135" i="5"/>
  <c r="A135" i="5"/>
  <c r="D134" i="5"/>
  <c r="C134" i="5"/>
  <c r="B134" i="5"/>
  <c r="A134" i="5"/>
  <c r="D133" i="5"/>
  <c r="C133" i="5"/>
  <c r="B133" i="5"/>
  <c r="A133" i="5"/>
  <c r="D132" i="5"/>
  <c r="C132" i="5"/>
  <c r="B132" i="5"/>
  <c r="A132" i="5"/>
  <c r="D131" i="5"/>
  <c r="C131" i="5"/>
  <c r="B131" i="5"/>
  <c r="A131" i="5"/>
  <c r="D130" i="5"/>
  <c r="C130" i="5"/>
  <c r="B130" i="5"/>
  <c r="A130" i="5"/>
  <c r="D129" i="5"/>
  <c r="C129" i="5"/>
  <c r="B129" i="5"/>
  <c r="A129" i="5"/>
  <c r="D128" i="5"/>
  <c r="C128" i="5"/>
  <c r="B128" i="5"/>
  <c r="A128" i="5"/>
  <c r="D127" i="5"/>
  <c r="C127" i="5"/>
  <c r="B127" i="5"/>
  <c r="A127" i="5"/>
  <c r="D126" i="5"/>
  <c r="C126" i="5"/>
  <c r="B126" i="5"/>
  <c r="A126" i="5"/>
  <c r="D125" i="5"/>
  <c r="C125" i="5"/>
  <c r="B125" i="5"/>
  <c r="A125" i="5"/>
  <c r="D124" i="5"/>
  <c r="C124" i="5"/>
  <c r="B124" i="5"/>
  <c r="A124" i="5"/>
  <c r="D123" i="5"/>
  <c r="C123" i="5"/>
  <c r="B123" i="5"/>
  <c r="A123" i="5"/>
  <c r="D122" i="5"/>
  <c r="C122" i="5"/>
  <c r="B122" i="5"/>
  <c r="A122" i="5"/>
  <c r="D121" i="5"/>
  <c r="C121" i="5"/>
  <c r="B121" i="5"/>
  <c r="A121" i="5"/>
  <c r="D120" i="5"/>
  <c r="C120" i="5"/>
  <c r="B120" i="5"/>
  <c r="A120" i="5"/>
  <c r="D119" i="5"/>
  <c r="C119" i="5"/>
  <c r="B119" i="5"/>
  <c r="A119" i="5"/>
  <c r="D118" i="5"/>
  <c r="C118" i="5"/>
  <c r="B118" i="5"/>
  <c r="A118" i="5"/>
  <c r="D117" i="5"/>
  <c r="C117" i="5"/>
  <c r="B117" i="5"/>
  <c r="A117" i="5"/>
  <c r="D116" i="5"/>
  <c r="C116" i="5"/>
  <c r="B116" i="5"/>
  <c r="A116" i="5"/>
  <c r="D115" i="5"/>
  <c r="C115" i="5"/>
  <c r="B115" i="5"/>
  <c r="A115" i="5"/>
  <c r="D114" i="5"/>
  <c r="C114" i="5"/>
  <c r="B114" i="5"/>
  <c r="A114" i="5"/>
  <c r="D113" i="5"/>
  <c r="C113" i="5"/>
  <c r="B113" i="5"/>
  <c r="A113" i="5"/>
  <c r="D112" i="5"/>
  <c r="C112" i="5"/>
  <c r="B112" i="5"/>
  <c r="A112" i="5"/>
  <c r="D111" i="5"/>
  <c r="C111" i="5"/>
  <c r="B111" i="5"/>
  <c r="A111" i="5"/>
  <c r="D110" i="5"/>
  <c r="C110" i="5"/>
  <c r="B110" i="5"/>
  <c r="A110" i="5"/>
  <c r="D109" i="5"/>
  <c r="C109" i="5"/>
  <c r="B109" i="5"/>
  <c r="A109" i="5"/>
  <c r="D108" i="5"/>
  <c r="C108" i="5"/>
  <c r="B108" i="5"/>
  <c r="A108" i="5"/>
  <c r="D107" i="5"/>
  <c r="C107" i="5"/>
  <c r="B107" i="5"/>
  <c r="A107" i="5"/>
  <c r="D106" i="5"/>
  <c r="C106" i="5"/>
  <c r="B106" i="5"/>
  <c r="A106" i="5"/>
  <c r="D105" i="5"/>
  <c r="C105" i="5"/>
  <c r="B105" i="5"/>
  <c r="A105" i="5"/>
  <c r="D104" i="5"/>
  <c r="C104" i="5"/>
  <c r="B104" i="5"/>
  <c r="A104" i="5"/>
  <c r="D103" i="5"/>
  <c r="C103" i="5"/>
  <c r="B103" i="5"/>
  <c r="A103" i="5"/>
  <c r="D102" i="5"/>
  <c r="C102" i="5"/>
  <c r="B102" i="5"/>
  <c r="A102" i="5"/>
  <c r="D101" i="5"/>
  <c r="C101" i="5"/>
  <c r="B101" i="5"/>
  <c r="A101" i="5"/>
  <c r="D100" i="5"/>
  <c r="C100" i="5"/>
  <c r="B100" i="5"/>
  <c r="A100" i="5"/>
  <c r="D99" i="5"/>
  <c r="C99" i="5"/>
  <c r="B99" i="5"/>
  <c r="A99" i="5"/>
  <c r="D98" i="5"/>
  <c r="C98" i="5"/>
  <c r="B98" i="5"/>
  <c r="A98" i="5"/>
  <c r="D97" i="5"/>
  <c r="C97" i="5"/>
  <c r="B97" i="5"/>
  <c r="A97" i="5"/>
  <c r="D96" i="5"/>
  <c r="C96" i="5"/>
  <c r="B96" i="5"/>
  <c r="A96" i="5"/>
  <c r="D95" i="5"/>
  <c r="C95" i="5"/>
  <c r="B95" i="5"/>
  <c r="A95" i="5"/>
  <c r="D94" i="5"/>
  <c r="C94" i="5"/>
  <c r="B94" i="5"/>
  <c r="A94" i="5"/>
  <c r="D93" i="5"/>
  <c r="C93" i="5"/>
  <c r="B93" i="5"/>
  <c r="A93" i="5"/>
  <c r="D92" i="5"/>
  <c r="C92" i="5"/>
  <c r="B92" i="5"/>
  <c r="A92" i="5"/>
  <c r="D91" i="5"/>
  <c r="C91" i="5"/>
  <c r="B91" i="5"/>
  <c r="A91" i="5"/>
  <c r="D90" i="5"/>
  <c r="C90" i="5"/>
  <c r="B90" i="5"/>
  <c r="A90" i="5"/>
  <c r="D89" i="5"/>
  <c r="C89" i="5"/>
  <c r="B89" i="5"/>
  <c r="A89" i="5"/>
  <c r="D88" i="5"/>
  <c r="C88" i="5"/>
  <c r="B88" i="5"/>
  <c r="A88" i="5"/>
  <c r="D87" i="5"/>
  <c r="C87" i="5"/>
  <c r="B87" i="5"/>
  <c r="A87" i="5"/>
  <c r="D86" i="5"/>
  <c r="C86" i="5"/>
  <c r="B86" i="5"/>
  <c r="A86" i="5"/>
  <c r="D85" i="5"/>
  <c r="C85" i="5"/>
  <c r="B85" i="5"/>
  <c r="A85" i="5"/>
  <c r="D84" i="5"/>
  <c r="C84" i="5"/>
  <c r="B84" i="5"/>
  <c r="A84" i="5"/>
  <c r="D83" i="5"/>
  <c r="C83" i="5"/>
  <c r="B83" i="5"/>
  <c r="A83" i="5"/>
  <c r="D82" i="5"/>
  <c r="C82" i="5"/>
  <c r="B82" i="5"/>
  <c r="A82" i="5"/>
  <c r="D81" i="5"/>
  <c r="C81" i="5"/>
  <c r="B81" i="5"/>
  <c r="A81" i="5"/>
  <c r="D80" i="5"/>
  <c r="C80" i="5"/>
  <c r="B80" i="5"/>
  <c r="A80" i="5"/>
  <c r="D79" i="5"/>
  <c r="C79" i="5"/>
  <c r="B79" i="5"/>
  <c r="A79" i="5"/>
  <c r="D78" i="5"/>
  <c r="C78" i="5"/>
  <c r="B78" i="5"/>
  <c r="A78" i="5"/>
  <c r="B77" i="5"/>
  <c r="A77" i="5"/>
  <c r="D76" i="5"/>
  <c r="C76" i="5"/>
  <c r="B76" i="5"/>
  <c r="A76" i="5"/>
  <c r="D75" i="5"/>
  <c r="C75" i="5"/>
  <c r="B75" i="5"/>
  <c r="A75" i="5"/>
  <c r="D74" i="5"/>
  <c r="C74" i="5"/>
  <c r="B74" i="5"/>
  <c r="A74" i="5"/>
  <c r="D73" i="5"/>
  <c r="C73" i="5"/>
  <c r="B73" i="5"/>
  <c r="A73" i="5"/>
  <c r="D72" i="5"/>
  <c r="C72" i="5"/>
  <c r="B72" i="5"/>
  <c r="A72" i="5"/>
  <c r="D71" i="5"/>
  <c r="C71" i="5"/>
  <c r="B71" i="5"/>
  <c r="A71" i="5"/>
  <c r="D70" i="5"/>
  <c r="C70" i="5"/>
  <c r="B70" i="5"/>
  <c r="A70" i="5"/>
  <c r="D69" i="5"/>
  <c r="C69" i="5"/>
  <c r="B69" i="5"/>
  <c r="A69" i="5"/>
  <c r="D68" i="5"/>
  <c r="C68" i="5"/>
  <c r="B68" i="5"/>
  <c r="A68" i="5"/>
  <c r="D67" i="5"/>
  <c r="C67" i="5"/>
  <c r="B67" i="5"/>
  <c r="A67" i="5"/>
  <c r="D66" i="5"/>
  <c r="C66" i="5"/>
  <c r="B66" i="5"/>
  <c r="A66" i="5"/>
  <c r="D65" i="5"/>
  <c r="C65" i="5"/>
  <c r="B65" i="5"/>
  <c r="A65" i="5"/>
  <c r="D64" i="5"/>
  <c r="C64" i="5"/>
  <c r="B64" i="5"/>
  <c r="A64" i="5"/>
  <c r="D63" i="5"/>
  <c r="C63" i="5"/>
  <c r="B63" i="5"/>
  <c r="A63" i="5"/>
  <c r="AF62" i="5"/>
  <c r="D62" i="5"/>
  <c r="C62" i="5"/>
  <c r="B62" i="5"/>
  <c r="A62" i="5"/>
  <c r="D61" i="5"/>
  <c r="C61" i="5"/>
  <c r="B61" i="5"/>
  <c r="A61" i="5"/>
  <c r="AI60" i="5"/>
  <c r="D60" i="5"/>
  <c r="C60" i="5"/>
  <c r="B60" i="5"/>
  <c r="A60" i="5"/>
  <c r="D59" i="5"/>
  <c r="C59" i="5"/>
  <c r="B59" i="5"/>
  <c r="A59" i="5"/>
  <c r="D58" i="5"/>
  <c r="C58" i="5"/>
  <c r="B58" i="5"/>
  <c r="A58" i="5"/>
  <c r="D57" i="5"/>
  <c r="C57" i="5"/>
  <c r="B57" i="5"/>
  <c r="A57" i="5"/>
  <c r="D56" i="5"/>
  <c r="C56" i="5"/>
  <c r="B56" i="5"/>
  <c r="A56" i="5"/>
  <c r="AC55" i="5"/>
  <c r="D55" i="5"/>
  <c r="C55" i="5"/>
  <c r="B55" i="5"/>
  <c r="A55" i="5"/>
  <c r="D54" i="5"/>
  <c r="C54" i="5"/>
  <c r="B54" i="5"/>
  <c r="A54" i="5"/>
  <c r="D53" i="5"/>
  <c r="C53" i="5"/>
  <c r="B53" i="5"/>
  <c r="A53" i="5"/>
  <c r="D52" i="5"/>
  <c r="C52" i="5"/>
  <c r="B52" i="5"/>
  <c r="A52" i="5"/>
  <c r="D51" i="5"/>
  <c r="C51" i="5"/>
  <c r="B51" i="5"/>
  <c r="A51" i="5"/>
  <c r="D50" i="5"/>
  <c r="C50" i="5"/>
  <c r="B50" i="5"/>
  <c r="A50" i="5"/>
  <c r="D49" i="5"/>
  <c r="C49" i="5"/>
  <c r="B49" i="5"/>
  <c r="A49" i="5"/>
  <c r="AA48" i="5"/>
  <c r="D48" i="5"/>
  <c r="C48" i="5"/>
  <c r="B48" i="5"/>
  <c r="A48" i="5"/>
  <c r="D47" i="5"/>
  <c r="C47" i="5"/>
  <c r="B47" i="5"/>
  <c r="A47" i="5"/>
  <c r="B46" i="5"/>
  <c r="A46" i="5"/>
  <c r="AA45" i="5"/>
  <c r="Z45" i="5"/>
  <c r="Y45" i="5"/>
  <c r="X45" i="5"/>
  <c r="W45" i="5"/>
  <c r="V45" i="5"/>
  <c r="U45" i="5"/>
  <c r="T45" i="5"/>
  <c r="S45" i="5"/>
  <c r="R45" i="5"/>
  <c r="D45" i="5"/>
  <c r="C45" i="5"/>
  <c r="B45" i="5"/>
  <c r="A45" i="5"/>
  <c r="AA44" i="5"/>
  <c r="Z44" i="5"/>
  <c r="Y44" i="5"/>
  <c r="X44" i="5"/>
  <c r="W44" i="5"/>
  <c r="V44" i="5"/>
  <c r="U44" i="5"/>
  <c r="T44" i="5"/>
  <c r="S44" i="5"/>
  <c r="R44" i="5"/>
  <c r="D44" i="5"/>
  <c r="C44" i="5"/>
  <c r="B44" i="5"/>
  <c r="A44" i="5"/>
  <c r="AI43" i="5"/>
  <c r="AA43" i="5"/>
  <c r="Z43" i="5"/>
  <c r="Y43" i="5"/>
  <c r="X43" i="5"/>
  <c r="W43" i="5"/>
  <c r="V43" i="5"/>
  <c r="U43" i="5"/>
  <c r="T43" i="5"/>
  <c r="S43" i="5"/>
  <c r="R43" i="5"/>
  <c r="D43" i="5"/>
  <c r="C43" i="5"/>
  <c r="B43" i="5"/>
  <c r="A43" i="5"/>
  <c r="D42" i="5"/>
  <c r="C42" i="5"/>
  <c r="B42" i="5"/>
  <c r="A42" i="5"/>
  <c r="AA41" i="5"/>
  <c r="Z41" i="5"/>
  <c r="Y41" i="5"/>
  <c r="X41" i="5"/>
  <c r="W41" i="5"/>
  <c r="V41" i="5"/>
  <c r="U41" i="5"/>
  <c r="T41" i="5"/>
  <c r="S41" i="5"/>
  <c r="R41" i="5"/>
  <c r="D41" i="5"/>
  <c r="C41" i="5"/>
  <c r="B41" i="5"/>
  <c r="A41" i="5"/>
  <c r="AA40" i="5"/>
  <c r="Z40" i="5"/>
  <c r="Y40" i="5"/>
  <c r="X40" i="5"/>
  <c r="W40" i="5"/>
  <c r="V40" i="5"/>
  <c r="U40" i="5"/>
  <c r="T40" i="5"/>
  <c r="S40" i="5"/>
  <c r="R40" i="5"/>
  <c r="D40" i="5"/>
  <c r="C40" i="5"/>
  <c r="B40" i="5"/>
  <c r="A40" i="5"/>
  <c r="AA39" i="5"/>
  <c r="Z39" i="5"/>
  <c r="Y39" i="5"/>
  <c r="X39" i="5"/>
  <c r="W39" i="5"/>
  <c r="V39" i="5"/>
  <c r="U39" i="5"/>
  <c r="T39" i="5"/>
  <c r="S39" i="5"/>
  <c r="R39" i="5"/>
  <c r="D39" i="5"/>
  <c r="C39" i="5"/>
  <c r="B39" i="5"/>
  <c r="A39" i="5"/>
  <c r="AH38" i="5"/>
  <c r="AA38" i="5"/>
  <c r="Z38" i="5"/>
  <c r="Y38" i="5"/>
  <c r="X38" i="5"/>
  <c r="W38" i="5"/>
  <c r="V38" i="5"/>
  <c r="U38" i="5"/>
  <c r="T38" i="5"/>
  <c r="S38" i="5"/>
  <c r="R38" i="5"/>
  <c r="D38" i="5"/>
  <c r="C38" i="5"/>
  <c r="B38" i="5"/>
  <c r="A38" i="5"/>
  <c r="AA37" i="5"/>
  <c r="Z37" i="5"/>
  <c r="Y37" i="5"/>
  <c r="X37" i="5"/>
  <c r="W37" i="5"/>
  <c r="V37" i="5"/>
  <c r="U37" i="5"/>
  <c r="T37" i="5"/>
  <c r="S37" i="5"/>
  <c r="R37" i="5"/>
  <c r="D37" i="5"/>
  <c r="C37" i="5"/>
  <c r="B37" i="5"/>
  <c r="A37" i="5"/>
  <c r="AA36" i="5"/>
  <c r="Z36" i="5"/>
  <c r="Y36" i="5"/>
  <c r="X36" i="5"/>
  <c r="W36" i="5"/>
  <c r="V36" i="5"/>
  <c r="U36" i="5"/>
  <c r="T36" i="5"/>
  <c r="S36" i="5"/>
  <c r="R36" i="5"/>
  <c r="D36" i="5"/>
  <c r="C36" i="5"/>
  <c r="B36" i="5"/>
  <c r="A36" i="5"/>
  <c r="AA35" i="5"/>
  <c r="Z35" i="5"/>
  <c r="Y35" i="5"/>
  <c r="X35" i="5"/>
  <c r="W35" i="5"/>
  <c r="V35" i="5"/>
  <c r="U35" i="5"/>
  <c r="T35" i="5"/>
  <c r="S35" i="5"/>
  <c r="R35" i="5"/>
  <c r="D35" i="5"/>
  <c r="C35" i="5"/>
  <c r="B35" i="5"/>
  <c r="A35" i="5"/>
  <c r="AA34" i="5"/>
  <c r="Z34" i="5"/>
  <c r="Y34" i="5"/>
  <c r="X34" i="5"/>
  <c r="W34" i="5"/>
  <c r="V34" i="5"/>
  <c r="U34" i="5"/>
  <c r="T34" i="5"/>
  <c r="S34" i="5"/>
  <c r="R34" i="5"/>
  <c r="D34" i="5"/>
  <c r="C34" i="5"/>
  <c r="B34" i="5"/>
  <c r="A34" i="5"/>
  <c r="AH33" i="5"/>
  <c r="AA33" i="5"/>
  <c r="Z33" i="5"/>
  <c r="Y33" i="5"/>
  <c r="X33" i="5"/>
  <c r="W33" i="5"/>
  <c r="V33" i="5"/>
  <c r="U33" i="5"/>
  <c r="T33" i="5"/>
  <c r="S33" i="5"/>
  <c r="R33" i="5"/>
  <c r="D33" i="5"/>
  <c r="C33" i="5"/>
  <c r="B33" i="5"/>
  <c r="A33" i="5"/>
  <c r="AG32" i="5"/>
  <c r="D32" i="5"/>
  <c r="C32" i="5"/>
  <c r="B32" i="5"/>
  <c r="A32" i="5"/>
  <c r="AA31" i="5"/>
  <c r="Z31" i="5"/>
  <c r="Y31" i="5"/>
  <c r="X31" i="5"/>
  <c r="W31" i="5"/>
  <c r="V31" i="5"/>
  <c r="U31" i="5"/>
  <c r="T31" i="5"/>
  <c r="S31" i="5"/>
  <c r="R31" i="5"/>
  <c r="D31" i="5"/>
  <c r="C31" i="5"/>
  <c r="B31" i="5"/>
  <c r="A31" i="5"/>
  <c r="AA30" i="5"/>
  <c r="Z30" i="5"/>
  <c r="Y30" i="5"/>
  <c r="X30" i="5"/>
  <c r="W30" i="5"/>
  <c r="V30" i="5"/>
  <c r="U30" i="5"/>
  <c r="T30" i="5"/>
  <c r="S30" i="5"/>
  <c r="R30" i="5"/>
  <c r="D30" i="5"/>
  <c r="C30" i="5"/>
  <c r="B30" i="5"/>
  <c r="A30" i="5"/>
  <c r="AA29" i="5"/>
  <c r="Z29" i="5"/>
  <c r="Y29" i="5"/>
  <c r="X29" i="5"/>
  <c r="W29" i="5"/>
  <c r="V29" i="5"/>
  <c r="U29" i="5"/>
  <c r="T29" i="5"/>
  <c r="S29" i="5"/>
  <c r="R29" i="5"/>
  <c r="D29" i="5"/>
  <c r="C29" i="5"/>
  <c r="B29" i="5"/>
  <c r="A29" i="5"/>
  <c r="AA28" i="5"/>
  <c r="Z28" i="5"/>
  <c r="Y28" i="5"/>
  <c r="X28" i="5"/>
  <c r="W28" i="5"/>
  <c r="V28" i="5"/>
  <c r="U28" i="5"/>
  <c r="T28" i="5"/>
  <c r="S28" i="5"/>
  <c r="R28" i="5"/>
  <c r="D28" i="5"/>
  <c r="C28" i="5"/>
  <c r="B28" i="5"/>
  <c r="A28" i="5"/>
  <c r="AA27" i="5"/>
  <c r="Z27" i="5"/>
  <c r="Y27" i="5"/>
  <c r="X27" i="5"/>
  <c r="W27" i="5"/>
  <c r="V27" i="5"/>
  <c r="U27" i="5"/>
  <c r="T27" i="5"/>
  <c r="S27" i="5"/>
  <c r="R27" i="5"/>
  <c r="D27" i="5"/>
  <c r="C27" i="5"/>
  <c r="B27" i="5"/>
  <c r="A27" i="5"/>
  <c r="AA26" i="5"/>
  <c r="Z26" i="5"/>
  <c r="Y26" i="5"/>
  <c r="X26" i="5"/>
  <c r="W26" i="5"/>
  <c r="V26" i="5"/>
  <c r="U26" i="5"/>
  <c r="T26" i="5"/>
  <c r="S26" i="5"/>
  <c r="R26" i="5"/>
  <c r="D26" i="5"/>
  <c r="C26" i="5"/>
  <c r="B26" i="5"/>
  <c r="A26" i="5"/>
  <c r="B25" i="5"/>
  <c r="A25" i="5"/>
  <c r="D24" i="5"/>
  <c r="C24" i="5"/>
  <c r="B24" i="5"/>
  <c r="A24" i="5"/>
  <c r="D23" i="5"/>
  <c r="C23" i="5"/>
  <c r="B23" i="5"/>
  <c r="A23" i="5"/>
  <c r="AK22" i="5"/>
  <c r="D22" i="5"/>
  <c r="C22" i="5"/>
  <c r="B22" i="5"/>
  <c r="A22" i="5"/>
  <c r="D21" i="5"/>
  <c r="C21" i="5"/>
  <c r="B21" i="5"/>
  <c r="A21" i="5"/>
  <c r="AI20" i="5"/>
  <c r="D20" i="5"/>
  <c r="C20" i="5"/>
  <c r="B20" i="5"/>
  <c r="A20" i="5"/>
  <c r="D19" i="5"/>
  <c r="C19" i="5"/>
  <c r="B19" i="5"/>
  <c r="A19" i="5"/>
  <c r="AJ18" i="5"/>
  <c r="T18" i="5"/>
  <c r="D18" i="5"/>
  <c r="C18" i="5"/>
  <c r="B18" i="5"/>
  <c r="A18" i="5"/>
  <c r="D17" i="5"/>
  <c r="C17" i="5"/>
  <c r="B17" i="5"/>
  <c r="A17" i="5"/>
  <c r="AH16" i="5"/>
  <c r="D16" i="5"/>
  <c r="C16" i="5"/>
  <c r="B16" i="5"/>
  <c r="A16" i="5"/>
  <c r="V15" i="5"/>
  <c r="D15" i="5"/>
  <c r="C15" i="5"/>
  <c r="B15" i="5"/>
  <c r="A15" i="5"/>
  <c r="AJ14" i="5"/>
  <c r="D14" i="5"/>
  <c r="C14" i="5"/>
  <c r="B14" i="5"/>
  <c r="A14" i="5"/>
  <c r="D13" i="5"/>
  <c r="C13" i="5"/>
  <c r="B13" i="5"/>
  <c r="A13" i="5"/>
  <c r="AH12" i="5"/>
  <c r="D12" i="5"/>
  <c r="C12" i="5"/>
  <c r="B12" i="5"/>
  <c r="A12" i="5"/>
  <c r="D11" i="5"/>
  <c r="C11" i="5"/>
  <c r="B11" i="5"/>
  <c r="A11" i="5"/>
  <c r="AG10" i="5"/>
  <c r="D10" i="5"/>
  <c r="C10" i="5"/>
  <c r="B10" i="5"/>
  <c r="A10" i="5"/>
  <c r="D9" i="5"/>
  <c r="C9" i="5"/>
  <c r="B9" i="5"/>
  <c r="A9" i="5"/>
  <c r="AE8" i="5"/>
  <c r="D8" i="5"/>
  <c r="C8" i="5"/>
  <c r="B8" i="5"/>
  <c r="A8" i="5"/>
  <c r="AK7" i="5"/>
  <c r="U7" i="5"/>
  <c r="D7" i="5"/>
  <c r="C7" i="5"/>
  <c r="B7" i="5"/>
  <c r="A7" i="5"/>
  <c r="DM524" i="4"/>
  <c r="HM29" i="8" s="1"/>
  <c r="DL524" i="4"/>
  <c r="HK29" i="8" s="1"/>
  <c r="DK524" i="4"/>
  <c r="HI29" i="8" s="1"/>
  <c r="DJ524" i="4"/>
  <c r="HG29" i="8" s="1"/>
  <c r="DI524" i="4"/>
  <c r="HE29" i="8" s="1"/>
  <c r="DH524" i="4"/>
  <c r="HC29" i="8" s="1"/>
  <c r="DG524" i="4"/>
  <c r="HA29" i="8" s="1"/>
  <c r="DF524" i="4"/>
  <c r="GY29" i="8" s="1"/>
  <c r="DE524" i="4"/>
  <c r="GW29" i="8" s="1"/>
  <c r="DD524" i="4"/>
  <c r="GU29" i="8" s="1"/>
  <c r="DC524" i="4"/>
  <c r="GS29" i="8" s="1"/>
  <c r="DB524" i="4"/>
  <c r="GQ29" i="8" s="1"/>
  <c r="DA524" i="4"/>
  <c r="GO29" i="8" s="1"/>
  <c r="CZ524" i="4"/>
  <c r="GM29" i="8" s="1"/>
  <c r="CY524" i="4"/>
  <c r="GK29" i="8" s="1"/>
  <c r="CX524" i="4"/>
  <c r="GI29" i="8" s="1"/>
  <c r="CW524" i="4"/>
  <c r="GG29" i="8" s="1"/>
  <c r="CV524" i="4"/>
  <c r="GE29" i="8" s="1"/>
  <c r="CU524" i="4"/>
  <c r="GC29" i="8" s="1"/>
  <c r="CT524" i="4"/>
  <c r="GA29" i="8" s="1"/>
  <c r="CS524" i="4"/>
  <c r="FY29" i="8" s="1"/>
  <c r="CR524" i="4"/>
  <c r="FW29" i="8" s="1"/>
  <c r="CQ524" i="4"/>
  <c r="FU29" i="8" s="1"/>
  <c r="CP524" i="4"/>
  <c r="FS29" i="8" s="1"/>
  <c r="CO524" i="4"/>
  <c r="CN524" i="4"/>
  <c r="FO29" i="8" s="1"/>
  <c r="CM524" i="4"/>
  <c r="FM29" i="8" s="1"/>
  <c r="CL524" i="4"/>
  <c r="FK29" i="8" s="1"/>
  <c r="CK524" i="4"/>
  <c r="FI29" i="8" s="1"/>
  <c r="CJ524" i="4"/>
  <c r="FG29" i="8" s="1"/>
  <c r="CI524" i="4"/>
  <c r="FE29" i="8" s="1"/>
  <c r="CH524" i="4"/>
  <c r="FC29" i="8" s="1"/>
  <c r="CG524" i="4"/>
  <c r="FA29" i="8" s="1"/>
  <c r="CF524" i="4"/>
  <c r="EY29" i="8" s="1"/>
  <c r="CE524" i="4"/>
  <c r="EW29" i="8" s="1"/>
  <c r="CD524" i="4"/>
  <c r="EU29" i="8" s="1"/>
  <c r="CC524" i="4"/>
  <c r="ES29" i="8" s="1"/>
  <c r="CB524" i="4"/>
  <c r="EQ29" i="8" s="1"/>
  <c r="CA524" i="4"/>
  <c r="EO29" i="8" s="1"/>
  <c r="BZ524" i="4"/>
  <c r="EM29" i="8" s="1"/>
  <c r="BY524" i="4"/>
  <c r="EK29" i="8" s="1"/>
  <c r="BX524" i="4"/>
  <c r="EI29" i="8" s="1"/>
  <c r="BW524" i="4"/>
  <c r="EG29" i="8" s="1"/>
  <c r="BV524" i="4"/>
  <c r="EE29" i="8" s="1"/>
  <c r="BU524" i="4"/>
  <c r="EC29" i="8" s="1"/>
  <c r="BT524" i="4"/>
  <c r="EA29" i="8" s="1"/>
  <c r="BS524" i="4"/>
  <c r="DY29" i="8" s="1"/>
  <c r="BR524" i="4"/>
  <c r="DW29" i="8" s="1"/>
  <c r="BQ524" i="4"/>
  <c r="DU29" i="8" s="1"/>
  <c r="BP524" i="4"/>
  <c r="DS29" i="8" s="1"/>
  <c r="BO524" i="4"/>
  <c r="DQ29" i="8" s="1"/>
  <c r="BN524" i="4"/>
  <c r="DO29" i="8" s="1"/>
  <c r="BM524" i="4"/>
  <c r="DM29" i="8" s="1"/>
  <c r="BL524" i="4"/>
  <c r="DK29" i="8" s="1"/>
  <c r="BK524" i="4"/>
  <c r="DI29" i="8" s="1"/>
  <c r="BJ524" i="4"/>
  <c r="DG29" i="8" s="1"/>
  <c r="BI524" i="4"/>
  <c r="DE29" i="8" s="1"/>
  <c r="BH524" i="4"/>
  <c r="DC29" i="8" s="1"/>
  <c r="BG524" i="4"/>
  <c r="DA29" i="8" s="1"/>
  <c r="BF524" i="4"/>
  <c r="CY29" i="8" s="1"/>
  <c r="BE524" i="4"/>
  <c r="CW29" i="8" s="1"/>
  <c r="BD524" i="4"/>
  <c r="CU29" i="8" s="1"/>
  <c r="BC524" i="4"/>
  <c r="CS29" i="8" s="1"/>
  <c r="BB524" i="4"/>
  <c r="CQ29" i="8" s="1"/>
  <c r="BA524" i="4"/>
  <c r="CO29" i="8" s="1"/>
  <c r="AZ524" i="4"/>
  <c r="CM29" i="8" s="1"/>
  <c r="AY524" i="4"/>
  <c r="CK29" i="8" s="1"/>
  <c r="AX524" i="4"/>
  <c r="CI29" i="8" s="1"/>
  <c r="AW524" i="4"/>
  <c r="CG29" i="8" s="1"/>
  <c r="AV524" i="4"/>
  <c r="CE29" i="8" s="1"/>
  <c r="AU524" i="4"/>
  <c r="CC29" i="8" s="1"/>
  <c r="AT524" i="4"/>
  <c r="CA29" i="8" s="1"/>
  <c r="AS524" i="4"/>
  <c r="BY29" i="8" s="1"/>
  <c r="AR524" i="4"/>
  <c r="BW29" i="8" s="1"/>
  <c r="AQ524" i="4"/>
  <c r="BU29" i="8" s="1"/>
  <c r="AP524" i="4"/>
  <c r="BS29" i="8" s="1"/>
  <c r="AO524" i="4"/>
  <c r="BQ29" i="8" s="1"/>
  <c r="AN524" i="4"/>
  <c r="BO29" i="8" s="1"/>
  <c r="AM524" i="4"/>
  <c r="BM29" i="8" s="1"/>
  <c r="AL524" i="4"/>
  <c r="BK29" i="8" s="1"/>
  <c r="AK524" i="4"/>
  <c r="BI29" i="8" s="1"/>
  <c r="AJ524" i="4"/>
  <c r="BG29" i="8" s="1"/>
  <c r="AI524" i="4"/>
  <c r="BE29" i="8" s="1"/>
  <c r="AH524" i="4"/>
  <c r="BC29" i="8" s="1"/>
  <c r="AG524" i="4"/>
  <c r="BA29" i="8" s="1"/>
  <c r="AF524" i="4"/>
  <c r="AY29" i="8" s="1"/>
  <c r="AE524" i="4"/>
  <c r="AW29" i="8" s="1"/>
  <c r="AD524" i="4"/>
  <c r="AU29" i="8" s="1"/>
  <c r="AC524" i="4"/>
  <c r="AS29" i="8" s="1"/>
  <c r="AB524" i="4"/>
  <c r="AQ29" i="8" s="1"/>
  <c r="AA524" i="4"/>
  <c r="AO29" i="8" s="1"/>
  <c r="Z524" i="4"/>
  <c r="AM29" i="8" s="1"/>
  <c r="Y524" i="4"/>
  <c r="AK29" i="8" s="1"/>
  <c r="X524" i="4"/>
  <c r="AI29" i="8" s="1"/>
  <c r="W524" i="4"/>
  <c r="AG29" i="8" s="1"/>
  <c r="V524" i="4"/>
  <c r="AE29" i="8" s="1"/>
  <c r="U524" i="4"/>
  <c r="AC29" i="8" s="1"/>
  <c r="T524" i="4"/>
  <c r="AA29" i="8" s="1"/>
  <c r="S524" i="4"/>
  <c r="Y29" i="8" s="1"/>
  <c r="R524" i="4"/>
  <c r="W29" i="8" s="1"/>
  <c r="Q524" i="4"/>
  <c r="U29" i="8" s="1"/>
  <c r="P524" i="4"/>
  <c r="S29" i="8" s="1"/>
  <c r="O524" i="4"/>
  <c r="Q29" i="8" s="1"/>
  <c r="N524" i="4"/>
  <c r="O29" i="8" s="1"/>
  <c r="M524" i="4"/>
  <c r="M29" i="8" s="1"/>
  <c r="L524" i="4"/>
  <c r="K29" i="8" s="1"/>
  <c r="K524" i="4"/>
  <c r="I29" i="8" s="1"/>
  <c r="J524" i="4"/>
  <c r="G29" i="8" s="1"/>
  <c r="I524" i="4"/>
  <c r="E29" i="8" s="1"/>
  <c r="H524" i="4"/>
  <c r="C29" i="8" s="1"/>
  <c r="DW523" i="4"/>
  <c r="AK523" i="5" s="1"/>
  <c r="DV523" i="4"/>
  <c r="AJ523" i="5" s="1"/>
  <c r="DU523" i="4"/>
  <c r="AI523" i="5" s="1"/>
  <c r="DT523" i="4"/>
  <c r="AH523" i="5" s="1"/>
  <c r="DS523" i="4"/>
  <c r="AG523" i="5" s="1"/>
  <c r="DR523" i="4"/>
  <c r="AF523" i="5" s="1"/>
  <c r="DQ523" i="4"/>
  <c r="AE523" i="5" s="1"/>
  <c r="DP523" i="4"/>
  <c r="AD523" i="5" s="1"/>
  <c r="DO523" i="4"/>
  <c r="DN523" i="4"/>
  <c r="DW522" i="4"/>
  <c r="AK522" i="5" s="1"/>
  <c r="DV522" i="4"/>
  <c r="AJ522" i="5" s="1"/>
  <c r="DU522" i="4"/>
  <c r="AI522" i="5" s="1"/>
  <c r="DT522" i="4"/>
  <c r="AH522" i="5" s="1"/>
  <c r="DS522" i="4"/>
  <c r="AG522" i="5" s="1"/>
  <c r="DR522" i="4"/>
  <c r="AF522" i="5" s="1"/>
  <c r="DQ522" i="4"/>
  <c r="AE522" i="5" s="1"/>
  <c r="DP522" i="4"/>
  <c r="AD522" i="5" s="1"/>
  <c r="DO522" i="4"/>
  <c r="DN522" i="4"/>
  <c r="AB522" i="5" s="1"/>
  <c r="DW521" i="4"/>
  <c r="AK521" i="5" s="1"/>
  <c r="DV521" i="4"/>
  <c r="AJ521" i="5" s="1"/>
  <c r="DU521" i="4"/>
  <c r="AI521" i="5" s="1"/>
  <c r="DT521" i="4"/>
  <c r="AH521" i="5" s="1"/>
  <c r="DS521" i="4"/>
  <c r="AG521" i="5" s="1"/>
  <c r="DR521" i="4"/>
  <c r="AF521" i="5" s="1"/>
  <c r="DQ521" i="4"/>
  <c r="AE521" i="5" s="1"/>
  <c r="DP521" i="4"/>
  <c r="AD521" i="5" s="1"/>
  <c r="DO521" i="4"/>
  <c r="AC521" i="5" s="1"/>
  <c r="DN521" i="4"/>
  <c r="AB521" i="5" s="1"/>
  <c r="DW520" i="4"/>
  <c r="AK520" i="5" s="1"/>
  <c r="DV520" i="4"/>
  <c r="AJ520" i="5" s="1"/>
  <c r="DU520" i="4"/>
  <c r="AI520" i="5" s="1"/>
  <c r="DT520" i="4"/>
  <c r="AH520" i="5" s="1"/>
  <c r="DS520" i="4"/>
  <c r="AG520" i="5" s="1"/>
  <c r="DR520" i="4"/>
  <c r="AF520" i="5" s="1"/>
  <c r="DQ520" i="4"/>
  <c r="AE520" i="5" s="1"/>
  <c r="DP520" i="4"/>
  <c r="AD520" i="5" s="1"/>
  <c r="DO520" i="4"/>
  <c r="AC520" i="5" s="1"/>
  <c r="DN520" i="4"/>
  <c r="DW519" i="4"/>
  <c r="AK519" i="5" s="1"/>
  <c r="DV519" i="4"/>
  <c r="AJ519" i="5" s="1"/>
  <c r="DU519" i="4"/>
  <c r="AI519" i="5" s="1"/>
  <c r="DT519" i="4"/>
  <c r="AH519" i="5" s="1"/>
  <c r="DS519" i="4"/>
  <c r="AG519" i="5" s="1"/>
  <c r="DR519" i="4"/>
  <c r="AF519" i="5" s="1"/>
  <c r="DQ519" i="4"/>
  <c r="AE519" i="5" s="1"/>
  <c r="DP519" i="4"/>
  <c r="AD519" i="5" s="1"/>
  <c r="DO519" i="4"/>
  <c r="DN519" i="4"/>
  <c r="DW518" i="4"/>
  <c r="AK518" i="5" s="1"/>
  <c r="DV518" i="4"/>
  <c r="AJ518" i="5" s="1"/>
  <c r="DU518" i="4"/>
  <c r="AI518" i="5" s="1"/>
  <c r="DT518" i="4"/>
  <c r="AH518" i="5" s="1"/>
  <c r="DS518" i="4"/>
  <c r="AG518" i="5" s="1"/>
  <c r="DR518" i="4"/>
  <c r="AF518" i="5" s="1"/>
  <c r="DQ518" i="4"/>
  <c r="AE518" i="5" s="1"/>
  <c r="DP518" i="4"/>
  <c r="AD518" i="5" s="1"/>
  <c r="DO518" i="4"/>
  <c r="DN518" i="4"/>
  <c r="AB518" i="5" s="1"/>
  <c r="F518" i="4"/>
  <c r="DW517" i="4"/>
  <c r="AK517" i="5" s="1"/>
  <c r="DV517" i="4"/>
  <c r="AJ517" i="5" s="1"/>
  <c r="DU517" i="4"/>
  <c r="AI517" i="5" s="1"/>
  <c r="DT517" i="4"/>
  <c r="AH517" i="5" s="1"/>
  <c r="DS517" i="4"/>
  <c r="AG517" i="5" s="1"/>
  <c r="DR517" i="4"/>
  <c r="AF517" i="5" s="1"/>
  <c r="DQ517" i="4"/>
  <c r="AE517" i="5" s="1"/>
  <c r="DP517" i="4"/>
  <c r="DO517" i="4"/>
  <c r="AC517" i="5" s="1"/>
  <c r="DN517" i="4"/>
  <c r="AB517" i="5" s="1"/>
  <c r="DW516" i="4"/>
  <c r="AK516" i="5" s="1"/>
  <c r="DV516" i="4"/>
  <c r="AJ516" i="5" s="1"/>
  <c r="DU516" i="4"/>
  <c r="AI516" i="5" s="1"/>
  <c r="DT516" i="4"/>
  <c r="AH516" i="5" s="1"/>
  <c r="DS516" i="4"/>
  <c r="AG516" i="5" s="1"/>
  <c r="DR516" i="4"/>
  <c r="AF516" i="5" s="1"/>
  <c r="DQ516" i="4"/>
  <c r="AE516" i="5" s="1"/>
  <c r="DP516" i="4"/>
  <c r="AD516" i="5" s="1"/>
  <c r="DO516" i="4"/>
  <c r="AC516" i="5" s="1"/>
  <c r="DN516" i="4"/>
  <c r="DW515" i="4"/>
  <c r="AK515" i="5" s="1"/>
  <c r="DV515" i="4"/>
  <c r="AJ515" i="5" s="1"/>
  <c r="DU515" i="4"/>
  <c r="AI515" i="5" s="1"/>
  <c r="DT515" i="4"/>
  <c r="AH515" i="5" s="1"/>
  <c r="DS515" i="4"/>
  <c r="AG515" i="5" s="1"/>
  <c r="DR515" i="4"/>
  <c r="AF515" i="5" s="1"/>
  <c r="DQ515" i="4"/>
  <c r="AE515" i="5" s="1"/>
  <c r="DP515" i="4"/>
  <c r="AD515" i="5" s="1"/>
  <c r="DO515" i="4"/>
  <c r="DN515" i="4"/>
  <c r="DW514" i="4"/>
  <c r="AK514" i="5" s="1"/>
  <c r="DV514" i="4"/>
  <c r="AJ514" i="5" s="1"/>
  <c r="DU514" i="4"/>
  <c r="AI514" i="5" s="1"/>
  <c r="DT514" i="4"/>
  <c r="AH514" i="5" s="1"/>
  <c r="DS514" i="4"/>
  <c r="AG514" i="5" s="1"/>
  <c r="DR514" i="4"/>
  <c r="AF514" i="5" s="1"/>
  <c r="DQ514" i="4"/>
  <c r="AE514" i="5" s="1"/>
  <c r="DP514" i="4"/>
  <c r="AD514" i="5" s="1"/>
  <c r="DO514" i="4"/>
  <c r="DN514" i="4"/>
  <c r="AB514" i="5" s="1"/>
  <c r="DW513" i="4"/>
  <c r="AK513" i="5" s="1"/>
  <c r="DV513" i="4"/>
  <c r="AJ513" i="5" s="1"/>
  <c r="DU513" i="4"/>
  <c r="AI513" i="5" s="1"/>
  <c r="DT513" i="4"/>
  <c r="AH513" i="5" s="1"/>
  <c r="DS513" i="4"/>
  <c r="AG513" i="5" s="1"/>
  <c r="DR513" i="4"/>
  <c r="AF513" i="5" s="1"/>
  <c r="DQ513" i="4"/>
  <c r="AE513" i="5" s="1"/>
  <c r="DP513" i="4"/>
  <c r="AD513" i="5" s="1"/>
  <c r="DO513" i="4"/>
  <c r="DN513" i="4"/>
  <c r="AB513" i="5" s="1"/>
  <c r="DW512" i="4"/>
  <c r="AK512" i="5" s="1"/>
  <c r="DV512" i="4"/>
  <c r="AJ512" i="5" s="1"/>
  <c r="DU512" i="4"/>
  <c r="AI512" i="5" s="1"/>
  <c r="DT512" i="4"/>
  <c r="AH512" i="5" s="1"/>
  <c r="DS512" i="4"/>
  <c r="AG512" i="5" s="1"/>
  <c r="DR512" i="4"/>
  <c r="AF512" i="5" s="1"/>
  <c r="DQ512" i="4"/>
  <c r="AE512" i="5" s="1"/>
  <c r="DP512" i="4"/>
  <c r="AD512" i="5" s="1"/>
  <c r="DO512" i="4"/>
  <c r="DN512" i="4"/>
  <c r="DW511" i="4"/>
  <c r="AK511" i="5" s="1"/>
  <c r="DV511" i="4"/>
  <c r="AJ511" i="5" s="1"/>
  <c r="DU511" i="4"/>
  <c r="AI511" i="5" s="1"/>
  <c r="DT511" i="4"/>
  <c r="AH511" i="5" s="1"/>
  <c r="DS511" i="4"/>
  <c r="AG511" i="5" s="1"/>
  <c r="DR511" i="4"/>
  <c r="AF511" i="5" s="1"/>
  <c r="DQ511" i="4"/>
  <c r="AE511" i="5" s="1"/>
  <c r="DP511" i="4"/>
  <c r="AD511" i="5" s="1"/>
  <c r="DO511" i="4"/>
  <c r="DN511" i="4"/>
  <c r="DW510" i="4"/>
  <c r="AK510" i="5" s="1"/>
  <c r="DV510" i="4"/>
  <c r="AJ510" i="5" s="1"/>
  <c r="DU510" i="4"/>
  <c r="AI510" i="5" s="1"/>
  <c r="DT510" i="4"/>
  <c r="AH510" i="5" s="1"/>
  <c r="DS510" i="4"/>
  <c r="AG510" i="5" s="1"/>
  <c r="DR510" i="4"/>
  <c r="AF510" i="5" s="1"/>
  <c r="DQ510" i="4"/>
  <c r="AE510" i="5" s="1"/>
  <c r="DP510" i="4"/>
  <c r="DO510" i="4"/>
  <c r="DN510" i="4"/>
  <c r="AB510" i="5" s="1"/>
  <c r="DM509" i="4"/>
  <c r="HM28" i="8" s="1"/>
  <c r="DL509" i="4"/>
  <c r="HK28" i="8" s="1"/>
  <c r="DK509" i="4"/>
  <c r="HI28" i="8" s="1"/>
  <c r="DJ509" i="4"/>
  <c r="HG28" i="8" s="1"/>
  <c r="DI509" i="4"/>
  <c r="HE28" i="8" s="1"/>
  <c r="DH509" i="4"/>
  <c r="HC28" i="8" s="1"/>
  <c r="DG509" i="4"/>
  <c r="HA28" i="8" s="1"/>
  <c r="DF509" i="4"/>
  <c r="GY28" i="8" s="1"/>
  <c r="DE509" i="4"/>
  <c r="GW28" i="8" s="1"/>
  <c r="DD509" i="4"/>
  <c r="GU28" i="8" s="1"/>
  <c r="DC509" i="4"/>
  <c r="GS28" i="8" s="1"/>
  <c r="DB509" i="4"/>
  <c r="GQ28" i="8" s="1"/>
  <c r="DA509" i="4"/>
  <c r="GO28" i="8" s="1"/>
  <c r="CZ509" i="4"/>
  <c r="GM28" i="8" s="1"/>
  <c r="CY509" i="4"/>
  <c r="GK28" i="8" s="1"/>
  <c r="CX509" i="4"/>
  <c r="GI28" i="8" s="1"/>
  <c r="CW509" i="4"/>
  <c r="GG28" i="8" s="1"/>
  <c r="CV509" i="4"/>
  <c r="GE28" i="8" s="1"/>
  <c r="CU509" i="4"/>
  <c r="GC28" i="8" s="1"/>
  <c r="CT509" i="4"/>
  <c r="GA28" i="8" s="1"/>
  <c r="CS509" i="4"/>
  <c r="FY28" i="8" s="1"/>
  <c r="CR509" i="4"/>
  <c r="FW28" i="8" s="1"/>
  <c r="CQ509" i="4"/>
  <c r="FU28" i="8" s="1"/>
  <c r="CP509" i="4"/>
  <c r="FS28" i="8" s="1"/>
  <c r="CO509" i="4"/>
  <c r="CN509" i="4"/>
  <c r="FO28" i="8" s="1"/>
  <c r="CM509" i="4"/>
  <c r="FM28" i="8" s="1"/>
  <c r="CL509" i="4"/>
  <c r="FK28" i="8" s="1"/>
  <c r="CK509" i="4"/>
  <c r="FI28" i="8" s="1"/>
  <c r="CJ509" i="4"/>
  <c r="FG28" i="8" s="1"/>
  <c r="CI509" i="4"/>
  <c r="FE28" i="8" s="1"/>
  <c r="CH509" i="4"/>
  <c r="FC28" i="8" s="1"/>
  <c r="CG509" i="4"/>
  <c r="FA28" i="8" s="1"/>
  <c r="CF509" i="4"/>
  <c r="EY28" i="8" s="1"/>
  <c r="CE509" i="4"/>
  <c r="EW28" i="8" s="1"/>
  <c r="CD509" i="4"/>
  <c r="EU28" i="8" s="1"/>
  <c r="CC509" i="4"/>
  <c r="ES28" i="8" s="1"/>
  <c r="CB509" i="4"/>
  <c r="EQ28" i="8" s="1"/>
  <c r="CA509" i="4"/>
  <c r="EO28" i="8" s="1"/>
  <c r="BZ509" i="4"/>
  <c r="EM28" i="8" s="1"/>
  <c r="BY509" i="4"/>
  <c r="EK28" i="8" s="1"/>
  <c r="BX509" i="4"/>
  <c r="EI28" i="8" s="1"/>
  <c r="BW509" i="4"/>
  <c r="EG28" i="8" s="1"/>
  <c r="BV509" i="4"/>
  <c r="EE28" i="8" s="1"/>
  <c r="BU509" i="4"/>
  <c r="EC28" i="8" s="1"/>
  <c r="BT509" i="4"/>
  <c r="EA28" i="8" s="1"/>
  <c r="BS509" i="4"/>
  <c r="DY28" i="8" s="1"/>
  <c r="BR509" i="4"/>
  <c r="DW28" i="8" s="1"/>
  <c r="BQ509" i="4"/>
  <c r="DU28" i="8" s="1"/>
  <c r="BP509" i="4"/>
  <c r="DS28" i="8" s="1"/>
  <c r="BO509" i="4"/>
  <c r="DQ28" i="8" s="1"/>
  <c r="BN509" i="4"/>
  <c r="DO28" i="8" s="1"/>
  <c r="BM509" i="4"/>
  <c r="DM28" i="8" s="1"/>
  <c r="BL509" i="4"/>
  <c r="DK28" i="8" s="1"/>
  <c r="BK509" i="4"/>
  <c r="DI28" i="8" s="1"/>
  <c r="BJ509" i="4"/>
  <c r="DG28" i="8" s="1"/>
  <c r="BI509" i="4"/>
  <c r="DE28" i="8" s="1"/>
  <c r="BH509" i="4"/>
  <c r="DC28" i="8" s="1"/>
  <c r="BG509" i="4"/>
  <c r="DA28" i="8" s="1"/>
  <c r="BF509" i="4"/>
  <c r="CY28" i="8" s="1"/>
  <c r="BE509" i="4"/>
  <c r="CW28" i="8" s="1"/>
  <c r="BD509" i="4"/>
  <c r="CU28" i="8" s="1"/>
  <c r="BC509" i="4"/>
  <c r="CS28" i="8" s="1"/>
  <c r="BB509" i="4"/>
  <c r="CQ28" i="8" s="1"/>
  <c r="BA509" i="4"/>
  <c r="CO28" i="8" s="1"/>
  <c r="AZ509" i="4"/>
  <c r="CM28" i="8" s="1"/>
  <c r="AY509" i="4"/>
  <c r="CK28" i="8" s="1"/>
  <c r="AX509" i="4"/>
  <c r="CI28" i="8" s="1"/>
  <c r="AW509" i="4"/>
  <c r="CG28" i="8" s="1"/>
  <c r="AV509" i="4"/>
  <c r="CE28" i="8" s="1"/>
  <c r="AU509" i="4"/>
  <c r="CC28" i="8" s="1"/>
  <c r="AT509" i="4"/>
  <c r="CA28" i="8" s="1"/>
  <c r="AS509" i="4"/>
  <c r="BY28" i="8" s="1"/>
  <c r="AR509" i="4"/>
  <c r="BW28" i="8" s="1"/>
  <c r="AQ509" i="4"/>
  <c r="BU28" i="8" s="1"/>
  <c r="AP509" i="4"/>
  <c r="BS28" i="8" s="1"/>
  <c r="AO509" i="4"/>
  <c r="BQ28" i="8" s="1"/>
  <c r="AN509" i="4"/>
  <c r="BO28" i="8" s="1"/>
  <c r="AM509" i="4"/>
  <c r="BM28" i="8" s="1"/>
  <c r="AL509" i="4"/>
  <c r="BK28" i="8" s="1"/>
  <c r="AK509" i="4"/>
  <c r="BI28" i="8" s="1"/>
  <c r="AJ509" i="4"/>
  <c r="BG28" i="8" s="1"/>
  <c r="AI509" i="4"/>
  <c r="BE28" i="8" s="1"/>
  <c r="AH509" i="4"/>
  <c r="BC28" i="8" s="1"/>
  <c r="AG509" i="4"/>
  <c r="BA28" i="8" s="1"/>
  <c r="AF509" i="4"/>
  <c r="AY28" i="8" s="1"/>
  <c r="AE509" i="4"/>
  <c r="AW28" i="8" s="1"/>
  <c r="AD509" i="4"/>
  <c r="AU28" i="8" s="1"/>
  <c r="AC509" i="4"/>
  <c r="AS28" i="8" s="1"/>
  <c r="AB509" i="4"/>
  <c r="AQ28" i="8" s="1"/>
  <c r="AA509" i="4"/>
  <c r="AO28" i="8" s="1"/>
  <c r="Z509" i="4"/>
  <c r="AM28" i="8" s="1"/>
  <c r="Y509" i="4"/>
  <c r="AK28" i="8" s="1"/>
  <c r="X509" i="4"/>
  <c r="AI28" i="8" s="1"/>
  <c r="W509" i="4"/>
  <c r="AG28" i="8" s="1"/>
  <c r="V509" i="4"/>
  <c r="AE28" i="8" s="1"/>
  <c r="U509" i="4"/>
  <c r="AC28" i="8" s="1"/>
  <c r="T509" i="4"/>
  <c r="AA28" i="8" s="1"/>
  <c r="S509" i="4"/>
  <c r="Y28" i="8" s="1"/>
  <c r="R509" i="4"/>
  <c r="W28" i="8" s="1"/>
  <c r="Q509" i="4"/>
  <c r="U28" i="8" s="1"/>
  <c r="P509" i="4"/>
  <c r="S28" i="8" s="1"/>
  <c r="O509" i="4"/>
  <c r="Q28" i="8" s="1"/>
  <c r="N509" i="4"/>
  <c r="O28" i="8" s="1"/>
  <c r="M509" i="4"/>
  <c r="M28" i="8" s="1"/>
  <c r="L509" i="4"/>
  <c r="K28" i="8" s="1"/>
  <c r="K509" i="4"/>
  <c r="I28" i="8" s="1"/>
  <c r="J509" i="4"/>
  <c r="G28" i="8" s="1"/>
  <c r="I509" i="4"/>
  <c r="E28" i="8" s="1"/>
  <c r="H509" i="4"/>
  <c r="C28" i="8" s="1"/>
  <c r="DW508" i="4"/>
  <c r="AK508" i="5" s="1"/>
  <c r="DV508" i="4"/>
  <c r="AJ508" i="5" s="1"/>
  <c r="DU508" i="4"/>
  <c r="AI508" i="5" s="1"/>
  <c r="DT508" i="4"/>
  <c r="AH508" i="5" s="1"/>
  <c r="DS508" i="4"/>
  <c r="AG508" i="5" s="1"/>
  <c r="DR508" i="4"/>
  <c r="AF508" i="5" s="1"/>
  <c r="DQ508" i="4"/>
  <c r="AE508" i="5" s="1"/>
  <c r="DP508" i="4"/>
  <c r="AD508" i="5" s="1"/>
  <c r="DO508" i="4"/>
  <c r="DN508" i="4"/>
  <c r="AB508" i="5" s="1"/>
  <c r="DW507" i="4"/>
  <c r="AK507" i="5" s="1"/>
  <c r="DV507" i="4"/>
  <c r="AJ507" i="5" s="1"/>
  <c r="DU507" i="4"/>
  <c r="AI507" i="5" s="1"/>
  <c r="DT507" i="4"/>
  <c r="AH507" i="5" s="1"/>
  <c r="DS507" i="4"/>
  <c r="AG507" i="5" s="1"/>
  <c r="DR507" i="4"/>
  <c r="AF507" i="5" s="1"/>
  <c r="DQ507" i="4"/>
  <c r="AE507" i="5" s="1"/>
  <c r="DP507" i="4"/>
  <c r="AD507" i="5" s="1"/>
  <c r="DO507" i="4"/>
  <c r="AC507" i="5" s="1"/>
  <c r="DN507" i="4"/>
  <c r="AB507" i="5" s="1"/>
  <c r="G507" i="4"/>
  <c r="F507" i="4"/>
  <c r="E507" i="4" s="1"/>
  <c r="DW506" i="4"/>
  <c r="AK506" i="5" s="1"/>
  <c r="DV506" i="4"/>
  <c r="AJ506" i="5" s="1"/>
  <c r="DU506" i="4"/>
  <c r="AI506" i="5" s="1"/>
  <c r="DT506" i="4"/>
  <c r="AH506" i="5" s="1"/>
  <c r="DS506" i="4"/>
  <c r="AG506" i="5" s="1"/>
  <c r="DR506" i="4"/>
  <c r="AF506" i="5" s="1"/>
  <c r="DQ506" i="4"/>
  <c r="AE506" i="5" s="1"/>
  <c r="DP506" i="4"/>
  <c r="AD506" i="5" s="1"/>
  <c r="DO506" i="4"/>
  <c r="AC506" i="5" s="1"/>
  <c r="DN506" i="4"/>
  <c r="DW505" i="4"/>
  <c r="AK505" i="5" s="1"/>
  <c r="DV505" i="4"/>
  <c r="AJ505" i="5" s="1"/>
  <c r="DU505" i="4"/>
  <c r="AI505" i="5" s="1"/>
  <c r="DT505" i="4"/>
  <c r="AH505" i="5" s="1"/>
  <c r="DS505" i="4"/>
  <c r="AG505" i="5" s="1"/>
  <c r="DR505" i="4"/>
  <c r="AF505" i="5" s="1"/>
  <c r="DQ505" i="4"/>
  <c r="AE505" i="5" s="1"/>
  <c r="DP505" i="4"/>
  <c r="AD505" i="5" s="1"/>
  <c r="DO505" i="4"/>
  <c r="DN505" i="4"/>
  <c r="DW504" i="4"/>
  <c r="AK504" i="5" s="1"/>
  <c r="DV504" i="4"/>
  <c r="AJ504" i="5" s="1"/>
  <c r="DU504" i="4"/>
  <c r="AI504" i="5" s="1"/>
  <c r="DT504" i="4"/>
  <c r="AH504" i="5" s="1"/>
  <c r="DS504" i="4"/>
  <c r="AG504" i="5" s="1"/>
  <c r="DR504" i="4"/>
  <c r="AF504" i="5" s="1"/>
  <c r="DQ504" i="4"/>
  <c r="AE504" i="5" s="1"/>
  <c r="DP504" i="4"/>
  <c r="AD504" i="5" s="1"/>
  <c r="DO504" i="4"/>
  <c r="DN504" i="4"/>
  <c r="AB504" i="5" s="1"/>
  <c r="DW503" i="4"/>
  <c r="AK503" i="5" s="1"/>
  <c r="DV503" i="4"/>
  <c r="AJ503" i="5" s="1"/>
  <c r="DU503" i="4"/>
  <c r="AI503" i="5" s="1"/>
  <c r="DT503" i="4"/>
  <c r="AH503" i="5" s="1"/>
  <c r="DS503" i="4"/>
  <c r="AG503" i="5" s="1"/>
  <c r="DR503" i="4"/>
  <c r="AF503" i="5" s="1"/>
  <c r="DQ503" i="4"/>
  <c r="AE503" i="5" s="1"/>
  <c r="DP503" i="4"/>
  <c r="AD503" i="5" s="1"/>
  <c r="DO503" i="4"/>
  <c r="DN503" i="4"/>
  <c r="AB503" i="5" s="1"/>
  <c r="DW502" i="4"/>
  <c r="AK502" i="5" s="1"/>
  <c r="DV502" i="4"/>
  <c r="AJ502" i="5" s="1"/>
  <c r="DU502" i="4"/>
  <c r="AI502" i="5" s="1"/>
  <c r="DT502" i="4"/>
  <c r="AH502" i="5" s="1"/>
  <c r="DS502" i="4"/>
  <c r="AG502" i="5" s="1"/>
  <c r="DR502" i="4"/>
  <c r="AF502" i="5" s="1"/>
  <c r="DQ502" i="4"/>
  <c r="AE502" i="5" s="1"/>
  <c r="DP502" i="4"/>
  <c r="AD502" i="5" s="1"/>
  <c r="DO502" i="4"/>
  <c r="DN502" i="4"/>
  <c r="DW501" i="4"/>
  <c r="AK501" i="5" s="1"/>
  <c r="DV501" i="4"/>
  <c r="AJ501" i="5" s="1"/>
  <c r="DU501" i="4"/>
  <c r="AI501" i="5" s="1"/>
  <c r="DT501" i="4"/>
  <c r="AH501" i="5" s="1"/>
  <c r="DS501" i="4"/>
  <c r="AG501" i="5" s="1"/>
  <c r="DR501" i="4"/>
  <c r="AF501" i="5" s="1"/>
  <c r="DQ501" i="4"/>
  <c r="AE501" i="5" s="1"/>
  <c r="DP501" i="4"/>
  <c r="AD501" i="5" s="1"/>
  <c r="DO501" i="4"/>
  <c r="DN501" i="4"/>
  <c r="DW500" i="4"/>
  <c r="AK500" i="5" s="1"/>
  <c r="DV500" i="4"/>
  <c r="AJ500" i="5" s="1"/>
  <c r="DU500" i="4"/>
  <c r="AI500" i="5" s="1"/>
  <c r="DT500" i="4"/>
  <c r="AH500" i="5" s="1"/>
  <c r="DS500" i="4"/>
  <c r="AG500" i="5" s="1"/>
  <c r="DR500" i="4"/>
  <c r="AF500" i="5" s="1"/>
  <c r="DQ500" i="4"/>
  <c r="AE500" i="5" s="1"/>
  <c r="DP500" i="4"/>
  <c r="AD500" i="5" s="1"/>
  <c r="DO500" i="4"/>
  <c r="DN500" i="4"/>
  <c r="AB500" i="5" s="1"/>
  <c r="DW499" i="4"/>
  <c r="AK499" i="5" s="1"/>
  <c r="DV499" i="4"/>
  <c r="AJ499" i="5" s="1"/>
  <c r="DU499" i="4"/>
  <c r="AI499" i="5" s="1"/>
  <c r="DT499" i="4"/>
  <c r="AH499" i="5" s="1"/>
  <c r="DS499" i="4"/>
  <c r="AG499" i="5" s="1"/>
  <c r="DR499" i="4"/>
  <c r="AF499" i="5" s="1"/>
  <c r="DQ499" i="4"/>
  <c r="AE499" i="5" s="1"/>
  <c r="DP499" i="4"/>
  <c r="AD499" i="5" s="1"/>
  <c r="DO499" i="4"/>
  <c r="AC499" i="5" s="1"/>
  <c r="DN499" i="4"/>
  <c r="G499" i="4"/>
  <c r="DW498" i="4"/>
  <c r="AK498" i="5" s="1"/>
  <c r="DV498" i="4"/>
  <c r="AJ498" i="5" s="1"/>
  <c r="DU498" i="4"/>
  <c r="AI498" i="5" s="1"/>
  <c r="DT498" i="4"/>
  <c r="AH498" i="5" s="1"/>
  <c r="DS498" i="4"/>
  <c r="AG498" i="5" s="1"/>
  <c r="DR498" i="4"/>
  <c r="AF498" i="5" s="1"/>
  <c r="DQ498" i="4"/>
  <c r="AE498" i="5" s="1"/>
  <c r="DP498" i="4"/>
  <c r="AD498" i="5" s="1"/>
  <c r="DO498" i="4"/>
  <c r="AC498" i="5" s="1"/>
  <c r="DN498" i="4"/>
  <c r="G498" i="4"/>
  <c r="DW497" i="4"/>
  <c r="AK497" i="5" s="1"/>
  <c r="DV497" i="4"/>
  <c r="AJ497" i="5" s="1"/>
  <c r="DU497" i="4"/>
  <c r="AI497" i="5" s="1"/>
  <c r="DT497" i="4"/>
  <c r="AH497" i="5" s="1"/>
  <c r="DS497" i="4"/>
  <c r="AG497" i="5" s="1"/>
  <c r="DR497" i="4"/>
  <c r="AF497" i="5" s="1"/>
  <c r="DQ497" i="4"/>
  <c r="AE497" i="5" s="1"/>
  <c r="DP497" i="4"/>
  <c r="AD497" i="5" s="1"/>
  <c r="DO497" i="4"/>
  <c r="DN497" i="4"/>
  <c r="DW496" i="4"/>
  <c r="AK496" i="5" s="1"/>
  <c r="DV496" i="4"/>
  <c r="AJ496" i="5" s="1"/>
  <c r="DU496" i="4"/>
  <c r="AI496" i="5" s="1"/>
  <c r="DT496" i="4"/>
  <c r="AH496" i="5" s="1"/>
  <c r="DS496" i="4"/>
  <c r="AG496" i="5" s="1"/>
  <c r="DR496" i="4"/>
  <c r="AF496" i="5" s="1"/>
  <c r="DQ496" i="4"/>
  <c r="AE496" i="5" s="1"/>
  <c r="DP496" i="4"/>
  <c r="AD496" i="5" s="1"/>
  <c r="DO496" i="4"/>
  <c r="DN496" i="4"/>
  <c r="AB496" i="5" s="1"/>
  <c r="DW495" i="4"/>
  <c r="AK495" i="5" s="1"/>
  <c r="DV495" i="4"/>
  <c r="AJ495" i="5" s="1"/>
  <c r="DU495" i="4"/>
  <c r="AI495" i="5" s="1"/>
  <c r="DT495" i="4"/>
  <c r="AH495" i="5" s="1"/>
  <c r="DS495" i="4"/>
  <c r="AG495" i="5" s="1"/>
  <c r="DR495" i="4"/>
  <c r="AF495" i="5" s="1"/>
  <c r="DQ495" i="4"/>
  <c r="AE495" i="5" s="1"/>
  <c r="DP495" i="4"/>
  <c r="AD495" i="5" s="1"/>
  <c r="DO495" i="4"/>
  <c r="AC495" i="5" s="1"/>
  <c r="DN495" i="4"/>
  <c r="AB495" i="5" s="1"/>
  <c r="G495" i="4"/>
  <c r="DW494" i="4"/>
  <c r="AK494" i="5" s="1"/>
  <c r="DV494" i="4"/>
  <c r="AJ494" i="5" s="1"/>
  <c r="DU494" i="4"/>
  <c r="AI494" i="5" s="1"/>
  <c r="DT494" i="4"/>
  <c r="AH494" i="5" s="1"/>
  <c r="DS494" i="4"/>
  <c r="AG494" i="5" s="1"/>
  <c r="DR494" i="4"/>
  <c r="AF494" i="5" s="1"/>
  <c r="DQ494" i="4"/>
  <c r="AE494" i="5" s="1"/>
  <c r="DP494" i="4"/>
  <c r="AD494" i="5" s="1"/>
  <c r="DO494" i="4"/>
  <c r="AC494" i="5" s="1"/>
  <c r="DN494" i="4"/>
  <c r="G494" i="4"/>
  <c r="DW493" i="4"/>
  <c r="AK493" i="5" s="1"/>
  <c r="DV493" i="4"/>
  <c r="AJ493" i="5" s="1"/>
  <c r="DU493" i="4"/>
  <c r="AI493" i="5" s="1"/>
  <c r="DT493" i="4"/>
  <c r="AH493" i="5" s="1"/>
  <c r="DS493" i="4"/>
  <c r="AG493" i="5" s="1"/>
  <c r="DR493" i="4"/>
  <c r="AF493" i="5" s="1"/>
  <c r="DQ493" i="4"/>
  <c r="AE493" i="5" s="1"/>
  <c r="DP493" i="4"/>
  <c r="AD493" i="5" s="1"/>
  <c r="DO493" i="4"/>
  <c r="DN493" i="4"/>
  <c r="DW492" i="4"/>
  <c r="AK492" i="5" s="1"/>
  <c r="DV492" i="4"/>
  <c r="AJ492" i="5" s="1"/>
  <c r="DU492" i="4"/>
  <c r="AI492" i="5" s="1"/>
  <c r="DT492" i="4"/>
  <c r="AH492" i="5" s="1"/>
  <c r="DS492" i="4"/>
  <c r="AG492" i="5" s="1"/>
  <c r="DR492" i="4"/>
  <c r="AF492" i="5" s="1"/>
  <c r="DQ492" i="4"/>
  <c r="AE492" i="5" s="1"/>
  <c r="DP492" i="4"/>
  <c r="AD492" i="5" s="1"/>
  <c r="DO492" i="4"/>
  <c r="DN492" i="4"/>
  <c r="AB492" i="5" s="1"/>
  <c r="DW491" i="4"/>
  <c r="AK491" i="5" s="1"/>
  <c r="DV491" i="4"/>
  <c r="AJ491" i="5" s="1"/>
  <c r="DU491" i="4"/>
  <c r="AI491" i="5" s="1"/>
  <c r="DT491" i="4"/>
  <c r="AH491" i="5" s="1"/>
  <c r="DS491" i="4"/>
  <c r="AG491" i="5" s="1"/>
  <c r="DR491" i="4"/>
  <c r="AF491" i="5" s="1"/>
  <c r="DQ491" i="4"/>
  <c r="AE491" i="5" s="1"/>
  <c r="DP491" i="4"/>
  <c r="AD491" i="5" s="1"/>
  <c r="DO491" i="4"/>
  <c r="AC491" i="5" s="1"/>
  <c r="DN491" i="4"/>
  <c r="AB491" i="5" s="1"/>
  <c r="G491" i="4"/>
  <c r="F491" i="4"/>
  <c r="E491" i="4" s="1"/>
  <c r="DW490" i="4"/>
  <c r="AK490" i="5" s="1"/>
  <c r="DV490" i="4"/>
  <c r="AJ490" i="5" s="1"/>
  <c r="DU490" i="4"/>
  <c r="AI490" i="5" s="1"/>
  <c r="DT490" i="4"/>
  <c r="AH490" i="5" s="1"/>
  <c r="DS490" i="4"/>
  <c r="AG490" i="5" s="1"/>
  <c r="DR490" i="4"/>
  <c r="AF490" i="5" s="1"/>
  <c r="DQ490" i="4"/>
  <c r="AE490" i="5" s="1"/>
  <c r="DP490" i="4"/>
  <c r="AD490" i="5" s="1"/>
  <c r="DO490" i="4"/>
  <c r="AC490" i="5" s="1"/>
  <c r="DN490" i="4"/>
  <c r="DW489" i="4"/>
  <c r="AK489" i="5" s="1"/>
  <c r="DV489" i="4"/>
  <c r="AJ489" i="5" s="1"/>
  <c r="DU489" i="4"/>
  <c r="AI489" i="5" s="1"/>
  <c r="DT489" i="4"/>
  <c r="AH489" i="5" s="1"/>
  <c r="DS489" i="4"/>
  <c r="AG489" i="5" s="1"/>
  <c r="DR489" i="4"/>
  <c r="AF489" i="5" s="1"/>
  <c r="DQ489" i="4"/>
  <c r="AE489" i="5" s="1"/>
  <c r="DP489" i="4"/>
  <c r="AD489" i="5" s="1"/>
  <c r="DO489" i="4"/>
  <c r="DN489" i="4"/>
  <c r="DW488" i="4"/>
  <c r="AK488" i="5" s="1"/>
  <c r="DV488" i="4"/>
  <c r="AJ488" i="5" s="1"/>
  <c r="DU488" i="4"/>
  <c r="AI488" i="5" s="1"/>
  <c r="DT488" i="4"/>
  <c r="AH488" i="5" s="1"/>
  <c r="DS488" i="4"/>
  <c r="AG488" i="5" s="1"/>
  <c r="DR488" i="4"/>
  <c r="AF488" i="5" s="1"/>
  <c r="DQ488" i="4"/>
  <c r="AE488" i="5" s="1"/>
  <c r="DP488" i="4"/>
  <c r="AD488" i="5" s="1"/>
  <c r="DO488" i="4"/>
  <c r="DN488" i="4"/>
  <c r="AB488" i="5" s="1"/>
  <c r="DW487" i="4"/>
  <c r="AK487" i="5" s="1"/>
  <c r="DV487" i="4"/>
  <c r="AJ487" i="5" s="1"/>
  <c r="DU487" i="4"/>
  <c r="AI487" i="5" s="1"/>
  <c r="DT487" i="4"/>
  <c r="AH487" i="5" s="1"/>
  <c r="DS487" i="4"/>
  <c r="AG487" i="5" s="1"/>
  <c r="DR487" i="4"/>
  <c r="AF487" i="5" s="1"/>
  <c r="DQ487" i="4"/>
  <c r="AE487" i="5" s="1"/>
  <c r="DP487" i="4"/>
  <c r="AD487" i="5" s="1"/>
  <c r="DO487" i="4"/>
  <c r="AC487" i="5" s="1"/>
  <c r="DN487" i="4"/>
  <c r="G487" i="4"/>
  <c r="DW486" i="4"/>
  <c r="AK486" i="5" s="1"/>
  <c r="DV486" i="4"/>
  <c r="AJ486" i="5" s="1"/>
  <c r="DU486" i="4"/>
  <c r="AI486" i="5" s="1"/>
  <c r="DT486" i="4"/>
  <c r="AH486" i="5" s="1"/>
  <c r="DS486" i="4"/>
  <c r="AG486" i="5" s="1"/>
  <c r="DR486" i="4"/>
  <c r="AF486" i="5" s="1"/>
  <c r="DQ486" i="4"/>
  <c r="AE486" i="5" s="1"/>
  <c r="DP486" i="4"/>
  <c r="AD486" i="5" s="1"/>
  <c r="DO486" i="4"/>
  <c r="AC486" i="5" s="1"/>
  <c r="DN486" i="4"/>
  <c r="F486" i="4" s="1"/>
  <c r="DW485" i="4"/>
  <c r="AK485" i="5" s="1"/>
  <c r="DV485" i="4"/>
  <c r="AJ485" i="5" s="1"/>
  <c r="DU485" i="4"/>
  <c r="AI485" i="5" s="1"/>
  <c r="DT485" i="4"/>
  <c r="AH485" i="5" s="1"/>
  <c r="DS485" i="4"/>
  <c r="AG485" i="5" s="1"/>
  <c r="DR485" i="4"/>
  <c r="AF485" i="5" s="1"/>
  <c r="DQ485" i="4"/>
  <c r="AE485" i="5" s="1"/>
  <c r="DP485" i="4"/>
  <c r="AD485" i="5" s="1"/>
  <c r="DO485" i="4"/>
  <c r="DN485" i="4"/>
  <c r="DW484" i="4"/>
  <c r="AK484" i="5" s="1"/>
  <c r="DV484" i="4"/>
  <c r="AJ484" i="5" s="1"/>
  <c r="DU484" i="4"/>
  <c r="AI484" i="5" s="1"/>
  <c r="DT484" i="4"/>
  <c r="AH484" i="5" s="1"/>
  <c r="DS484" i="4"/>
  <c r="AG484" i="5" s="1"/>
  <c r="DR484" i="4"/>
  <c r="AF484" i="5" s="1"/>
  <c r="DQ484" i="4"/>
  <c r="AE484" i="5" s="1"/>
  <c r="DP484" i="4"/>
  <c r="AD484" i="5" s="1"/>
  <c r="DO484" i="4"/>
  <c r="DN484" i="4"/>
  <c r="AB484" i="5" s="1"/>
  <c r="DW483" i="4"/>
  <c r="AK483" i="5" s="1"/>
  <c r="DV483" i="4"/>
  <c r="AJ483" i="5" s="1"/>
  <c r="DU483" i="4"/>
  <c r="AI483" i="5" s="1"/>
  <c r="DT483" i="4"/>
  <c r="AH483" i="5" s="1"/>
  <c r="DS483" i="4"/>
  <c r="AG483" i="5" s="1"/>
  <c r="DR483" i="4"/>
  <c r="AF483" i="5" s="1"/>
  <c r="DQ483" i="4"/>
  <c r="AE483" i="5" s="1"/>
  <c r="DP483" i="4"/>
  <c r="AD483" i="5" s="1"/>
  <c r="DO483" i="4"/>
  <c r="AC483" i="5" s="1"/>
  <c r="DN483" i="4"/>
  <c r="AB483" i="5" s="1"/>
  <c r="G483" i="4"/>
  <c r="DW482" i="4"/>
  <c r="AK482" i="5" s="1"/>
  <c r="DV482" i="4"/>
  <c r="AJ482" i="5" s="1"/>
  <c r="DU482" i="4"/>
  <c r="AI482" i="5" s="1"/>
  <c r="DT482" i="4"/>
  <c r="AH482" i="5" s="1"/>
  <c r="DS482" i="4"/>
  <c r="AG482" i="5" s="1"/>
  <c r="DR482" i="4"/>
  <c r="AF482" i="5" s="1"/>
  <c r="DQ482" i="4"/>
  <c r="AE482" i="5" s="1"/>
  <c r="DP482" i="4"/>
  <c r="AD482" i="5" s="1"/>
  <c r="DO482" i="4"/>
  <c r="AC482" i="5" s="1"/>
  <c r="DN482" i="4"/>
  <c r="G482" i="4"/>
  <c r="DW481" i="4"/>
  <c r="AK481" i="5" s="1"/>
  <c r="DV481" i="4"/>
  <c r="AJ481" i="5" s="1"/>
  <c r="DU481" i="4"/>
  <c r="AI481" i="5" s="1"/>
  <c r="DT481" i="4"/>
  <c r="AH481" i="5" s="1"/>
  <c r="DS481" i="4"/>
  <c r="AG481" i="5" s="1"/>
  <c r="DR481" i="4"/>
  <c r="AF481" i="5" s="1"/>
  <c r="DQ481" i="4"/>
  <c r="AE481" i="5" s="1"/>
  <c r="DP481" i="4"/>
  <c r="AD481" i="5" s="1"/>
  <c r="DO481" i="4"/>
  <c r="DN481" i="4"/>
  <c r="DW480" i="4"/>
  <c r="AK480" i="5" s="1"/>
  <c r="DV480" i="4"/>
  <c r="AJ480" i="5" s="1"/>
  <c r="DU480" i="4"/>
  <c r="AI480" i="5" s="1"/>
  <c r="DT480" i="4"/>
  <c r="AH480" i="5" s="1"/>
  <c r="DS480" i="4"/>
  <c r="AG480" i="5" s="1"/>
  <c r="DR480" i="4"/>
  <c r="AF480" i="5" s="1"/>
  <c r="DQ480" i="4"/>
  <c r="AE480" i="5" s="1"/>
  <c r="DP480" i="4"/>
  <c r="DO480" i="4"/>
  <c r="DN480" i="4"/>
  <c r="AB480" i="5" s="1"/>
  <c r="DW479" i="4"/>
  <c r="AK479" i="5" s="1"/>
  <c r="DV479" i="4"/>
  <c r="AJ479" i="5" s="1"/>
  <c r="DU479" i="4"/>
  <c r="AI479" i="5" s="1"/>
  <c r="DT479" i="4"/>
  <c r="AH479" i="5" s="1"/>
  <c r="DS479" i="4"/>
  <c r="AG479" i="5" s="1"/>
  <c r="DR479" i="4"/>
  <c r="AF479" i="5" s="1"/>
  <c r="DQ479" i="4"/>
  <c r="AE479" i="5" s="1"/>
  <c r="DP479" i="4"/>
  <c r="AD479" i="5" s="1"/>
  <c r="DO479" i="4"/>
  <c r="AC479" i="5" s="1"/>
  <c r="DN479" i="4"/>
  <c r="AB479" i="5" s="1"/>
  <c r="G479" i="4"/>
  <c r="F479" i="4"/>
  <c r="DM478" i="4"/>
  <c r="HM27" i="8" s="1"/>
  <c r="DL478" i="4"/>
  <c r="HK27" i="8" s="1"/>
  <c r="DK478" i="4"/>
  <c r="HI27" i="8" s="1"/>
  <c r="DJ478" i="4"/>
  <c r="HG27" i="8" s="1"/>
  <c r="DI478" i="4"/>
  <c r="HE27" i="8" s="1"/>
  <c r="DH478" i="4"/>
  <c r="HC27" i="8" s="1"/>
  <c r="DG478" i="4"/>
  <c r="HA27" i="8" s="1"/>
  <c r="DF478" i="4"/>
  <c r="GY27" i="8" s="1"/>
  <c r="DE478" i="4"/>
  <c r="GW27" i="8" s="1"/>
  <c r="DD478" i="4"/>
  <c r="GU27" i="8" s="1"/>
  <c r="DC478" i="4"/>
  <c r="GS27" i="8" s="1"/>
  <c r="DB478" i="4"/>
  <c r="GQ27" i="8" s="1"/>
  <c r="DA478" i="4"/>
  <c r="GO27" i="8" s="1"/>
  <c r="CZ478" i="4"/>
  <c r="GM27" i="8" s="1"/>
  <c r="CY478" i="4"/>
  <c r="GK27" i="8" s="1"/>
  <c r="CX478" i="4"/>
  <c r="GI27" i="8" s="1"/>
  <c r="CW478" i="4"/>
  <c r="GG27" i="8" s="1"/>
  <c r="CV478" i="4"/>
  <c r="GE27" i="8" s="1"/>
  <c r="CU478" i="4"/>
  <c r="GC27" i="8" s="1"/>
  <c r="CT478" i="4"/>
  <c r="GA27" i="8" s="1"/>
  <c r="CS478" i="4"/>
  <c r="FY27" i="8" s="1"/>
  <c r="CR478" i="4"/>
  <c r="FW27" i="8" s="1"/>
  <c r="CQ478" i="4"/>
  <c r="FU27" i="8" s="1"/>
  <c r="CP478" i="4"/>
  <c r="FS27" i="8" s="1"/>
  <c r="CO478" i="4"/>
  <c r="CN478" i="4"/>
  <c r="FO27" i="8" s="1"/>
  <c r="CM478" i="4"/>
  <c r="FM27" i="8" s="1"/>
  <c r="CL478" i="4"/>
  <c r="FK27" i="8" s="1"/>
  <c r="CK478" i="4"/>
  <c r="FI27" i="8" s="1"/>
  <c r="CJ478" i="4"/>
  <c r="FG27" i="8" s="1"/>
  <c r="CI478" i="4"/>
  <c r="FE27" i="8" s="1"/>
  <c r="CH478" i="4"/>
  <c r="FC27" i="8" s="1"/>
  <c r="CG478" i="4"/>
  <c r="FA27" i="8" s="1"/>
  <c r="CF478" i="4"/>
  <c r="EY27" i="8" s="1"/>
  <c r="CE478" i="4"/>
  <c r="EW27" i="8" s="1"/>
  <c r="CD478" i="4"/>
  <c r="EU27" i="8" s="1"/>
  <c r="CC478" i="4"/>
  <c r="ES27" i="8" s="1"/>
  <c r="CB478" i="4"/>
  <c r="EQ27" i="8" s="1"/>
  <c r="CA478" i="4"/>
  <c r="EO27" i="8" s="1"/>
  <c r="BZ478" i="4"/>
  <c r="EM27" i="8" s="1"/>
  <c r="BY478" i="4"/>
  <c r="EK27" i="8" s="1"/>
  <c r="BX478" i="4"/>
  <c r="EI27" i="8" s="1"/>
  <c r="BW478" i="4"/>
  <c r="EG27" i="8" s="1"/>
  <c r="BV478" i="4"/>
  <c r="EE27" i="8" s="1"/>
  <c r="BU478" i="4"/>
  <c r="EC27" i="8" s="1"/>
  <c r="BT478" i="4"/>
  <c r="EA27" i="8" s="1"/>
  <c r="BS478" i="4"/>
  <c r="DY27" i="8" s="1"/>
  <c r="BR478" i="4"/>
  <c r="DW27" i="8" s="1"/>
  <c r="BQ478" i="4"/>
  <c r="DU27" i="8" s="1"/>
  <c r="BP478" i="4"/>
  <c r="DS27" i="8" s="1"/>
  <c r="BO478" i="4"/>
  <c r="DQ27" i="8" s="1"/>
  <c r="BN478" i="4"/>
  <c r="DO27" i="8" s="1"/>
  <c r="BM478" i="4"/>
  <c r="DM27" i="8" s="1"/>
  <c r="BL478" i="4"/>
  <c r="DK27" i="8" s="1"/>
  <c r="BK478" i="4"/>
  <c r="DI27" i="8" s="1"/>
  <c r="BJ478" i="4"/>
  <c r="DG27" i="8" s="1"/>
  <c r="BI478" i="4"/>
  <c r="DE27" i="8" s="1"/>
  <c r="BH478" i="4"/>
  <c r="DC27" i="8" s="1"/>
  <c r="BG478" i="4"/>
  <c r="DA27" i="8" s="1"/>
  <c r="BF478" i="4"/>
  <c r="CY27" i="8" s="1"/>
  <c r="BE478" i="4"/>
  <c r="CW27" i="8" s="1"/>
  <c r="BD478" i="4"/>
  <c r="CU27" i="8" s="1"/>
  <c r="BC478" i="4"/>
  <c r="CS27" i="8" s="1"/>
  <c r="BB478" i="4"/>
  <c r="CQ27" i="8" s="1"/>
  <c r="BA478" i="4"/>
  <c r="CO27" i="8" s="1"/>
  <c r="AZ478" i="4"/>
  <c r="CM27" i="8" s="1"/>
  <c r="AY478" i="4"/>
  <c r="CK27" i="8" s="1"/>
  <c r="AX478" i="4"/>
  <c r="CI27" i="8" s="1"/>
  <c r="AW478" i="4"/>
  <c r="CG27" i="8" s="1"/>
  <c r="AV478" i="4"/>
  <c r="CE27" i="8" s="1"/>
  <c r="AU478" i="4"/>
  <c r="CC27" i="8" s="1"/>
  <c r="AT478" i="4"/>
  <c r="CA27" i="8" s="1"/>
  <c r="AS478" i="4"/>
  <c r="BY27" i="8" s="1"/>
  <c r="AR478" i="4"/>
  <c r="BW27" i="8" s="1"/>
  <c r="AQ478" i="4"/>
  <c r="BU27" i="8" s="1"/>
  <c r="AP478" i="4"/>
  <c r="BS27" i="8" s="1"/>
  <c r="AO478" i="4"/>
  <c r="BQ27" i="8" s="1"/>
  <c r="AN478" i="4"/>
  <c r="BO27" i="8" s="1"/>
  <c r="AM478" i="4"/>
  <c r="BM27" i="8" s="1"/>
  <c r="AL478" i="4"/>
  <c r="BK27" i="8" s="1"/>
  <c r="AK478" i="4"/>
  <c r="BI27" i="8" s="1"/>
  <c r="AJ478" i="4"/>
  <c r="BG27" i="8" s="1"/>
  <c r="AI478" i="4"/>
  <c r="BE27" i="8" s="1"/>
  <c r="AH478" i="4"/>
  <c r="BC27" i="8" s="1"/>
  <c r="AG478" i="4"/>
  <c r="BA27" i="8" s="1"/>
  <c r="AF478" i="4"/>
  <c r="AY27" i="8" s="1"/>
  <c r="AE478" i="4"/>
  <c r="AW27" i="8" s="1"/>
  <c r="AD478" i="4"/>
  <c r="AU27" i="8" s="1"/>
  <c r="AC478" i="4"/>
  <c r="AS27" i="8" s="1"/>
  <c r="AB478" i="4"/>
  <c r="AQ27" i="8" s="1"/>
  <c r="AA478" i="4"/>
  <c r="AO27" i="8" s="1"/>
  <c r="Z478" i="4"/>
  <c r="AM27" i="8" s="1"/>
  <c r="Y478" i="4"/>
  <c r="AK27" i="8" s="1"/>
  <c r="X478" i="4"/>
  <c r="AI27" i="8" s="1"/>
  <c r="W478" i="4"/>
  <c r="AG27" i="8" s="1"/>
  <c r="V478" i="4"/>
  <c r="AE27" i="8" s="1"/>
  <c r="U478" i="4"/>
  <c r="AC27" i="8" s="1"/>
  <c r="T478" i="4"/>
  <c r="AA27" i="8" s="1"/>
  <c r="S478" i="4"/>
  <c r="Y27" i="8" s="1"/>
  <c r="R478" i="4"/>
  <c r="W27" i="8" s="1"/>
  <c r="Q478" i="4"/>
  <c r="U27" i="8" s="1"/>
  <c r="P478" i="4"/>
  <c r="S27" i="8" s="1"/>
  <c r="O478" i="4"/>
  <c r="Q27" i="8" s="1"/>
  <c r="N478" i="4"/>
  <c r="O27" i="8" s="1"/>
  <c r="M478" i="4"/>
  <c r="M27" i="8" s="1"/>
  <c r="L478" i="4"/>
  <c r="K27" i="8" s="1"/>
  <c r="K478" i="4"/>
  <c r="I27" i="8" s="1"/>
  <c r="J478" i="4"/>
  <c r="G27" i="8" s="1"/>
  <c r="I478" i="4"/>
  <c r="E27" i="8" s="1"/>
  <c r="H478" i="4"/>
  <c r="C27" i="8" s="1"/>
  <c r="DW477" i="4"/>
  <c r="AK477" i="5" s="1"/>
  <c r="DV477" i="4"/>
  <c r="AJ477" i="5" s="1"/>
  <c r="DU477" i="4"/>
  <c r="AI477" i="5" s="1"/>
  <c r="DT477" i="4"/>
  <c r="AH477" i="5" s="1"/>
  <c r="DS477" i="4"/>
  <c r="AG477" i="5" s="1"/>
  <c r="DR477" i="4"/>
  <c r="AF477" i="5" s="1"/>
  <c r="DQ477" i="4"/>
  <c r="AE477" i="5" s="1"/>
  <c r="DP477" i="4"/>
  <c r="AD477" i="5" s="1"/>
  <c r="DO477" i="4"/>
  <c r="AC477" i="5" s="1"/>
  <c r="DN477" i="4"/>
  <c r="AB477" i="5" s="1"/>
  <c r="G477" i="4"/>
  <c r="D477" i="4"/>
  <c r="C477" i="4"/>
  <c r="B477" i="4"/>
  <c r="DW476" i="4"/>
  <c r="AK476" i="5" s="1"/>
  <c r="DV476" i="4"/>
  <c r="AJ476" i="5" s="1"/>
  <c r="DU476" i="4"/>
  <c r="AI476" i="5" s="1"/>
  <c r="DT476" i="4"/>
  <c r="AH476" i="5" s="1"/>
  <c r="DS476" i="4"/>
  <c r="AG476" i="5" s="1"/>
  <c r="DR476" i="4"/>
  <c r="AF476" i="5" s="1"/>
  <c r="DQ476" i="4"/>
  <c r="AE476" i="5" s="1"/>
  <c r="DP476" i="4"/>
  <c r="AD476" i="5" s="1"/>
  <c r="DO476" i="4"/>
  <c r="AC476" i="5" s="1"/>
  <c r="DN476" i="4"/>
  <c r="AB476" i="5" s="1"/>
  <c r="G476" i="4"/>
  <c r="F476" i="4"/>
  <c r="E476" i="4" s="1"/>
  <c r="D476" i="4"/>
  <c r="C476" i="4"/>
  <c r="B476" i="4"/>
  <c r="DW475" i="4"/>
  <c r="AK475" i="5" s="1"/>
  <c r="DV475" i="4"/>
  <c r="AJ475" i="5" s="1"/>
  <c r="DU475" i="4"/>
  <c r="AI475" i="5" s="1"/>
  <c r="DT475" i="4"/>
  <c r="AH475" i="5" s="1"/>
  <c r="DS475" i="4"/>
  <c r="AG475" i="5" s="1"/>
  <c r="DR475" i="4"/>
  <c r="AF475" i="5" s="1"/>
  <c r="DQ475" i="4"/>
  <c r="AE475" i="5" s="1"/>
  <c r="DP475" i="4"/>
  <c r="AD475" i="5" s="1"/>
  <c r="DO475" i="4"/>
  <c r="DN475" i="4"/>
  <c r="AB475" i="5" s="1"/>
  <c r="D475" i="4"/>
  <c r="C475" i="4"/>
  <c r="B475" i="4"/>
  <c r="DW474" i="4"/>
  <c r="AK474" i="5" s="1"/>
  <c r="DV474" i="4"/>
  <c r="AJ474" i="5" s="1"/>
  <c r="DU474" i="4"/>
  <c r="AI474" i="5" s="1"/>
  <c r="DT474" i="4"/>
  <c r="AH474" i="5" s="1"/>
  <c r="DS474" i="4"/>
  <c r="AG474" i="5" s="1"/>
  <c r="DR474" i="4"/>
  <c r="AF474" i="5" s="1"/>
  <c r="DQ474" i="4"/>
  <c r="AE474" i="5" s="1"/>
  <c r="DP474" i="4"/>
  <c r="AD474" i="5" s="1"/>
  <c r="DO474" i="4"/>
  <c r="AC474" i="5" s="1"/>
  <c r="DN474" i="4"/>
  <c r="D474" i="4"/>
  <c r="C474" i="4"/>
  <c r="B474" i="4"/>
  <c r="DW473" i="4"/>
  <c r="AK473" i="5" s="1"/>
  <c r="DV473" i="4"/>
  <c r="AJ473" i="5" s="1"/>
  <c r="DU473" i="4"/>
  <c r="AI473" i="5" s="1"/>
  <c r="DT473" i="4"/>
  <c r="AH473" i="5" s="1"/>
  <c r="DS473" i="4"/>
  <c r="AG473" i="5" s="1"/>
  <c r="DR473" i="4"/>
  <c r="AF473" i="5" s="1"/>
  <c r="DQ473" i="4"/>
  <c r="AE473" i="5" s="1"/>
  <c r="DP473" i="4"/>
  <c r="AD473" i="5" s="1"/>
  <c r="DO473" i="4"/>
  <c r="AC473" i="5" s="1"/>
  <c r="DN473" i="4"/>
  <c r="AB473" i="5" s="1"/>
  <c r="G473" i="4"/>
  <c r="D473" i="4"/>
  <c r="C473" i="4"/>
  <c r="B473" i="4"/>
  <c r="DW472" i="4"/>
  <c r="AK472" i="5" s="1"/>
  <c r="DV472" i="4"/>
  <c r="AJ472" i="5" s="1"/>
  <c r="DU472" i="4"/>
  <c r="AI472" i="5" s="1"/>
  <c r="DT472" i="4"/>
  <c r="AH472" i="5" s="1"/>
  <c r="DS472" i="4"/>
  <c r="AG472" i="5" s="1"/>
  <c r="DR472" i="4"/>
  <c r="AF472" i="5" s="1"/>
  <c r="DQ472" i="4"/>
  <c r="AE472" i="5" s="1"/>
  <c r="DP472" i="4"/>
  <c r="AD472" i="5" s="1"/>
  <c r="DO472" i="4"/>
  <c r="AC472" i="5" s="1"/>
  <c r="DN472" i="4"/>
  <c r="AB472" i="5" s="1"/>
  <c r="G472" i="4"/>
  <c r="F472" i="4"/>
  <c r="E472" i="4" s="1"/>
  <c r="D472" i="4"/>
  <c r="C472" i="4"/>
  <c r="B472" i="4"/>
  <c r="DW471" i="4"/>
  <c r="AK471" i="5" s="1"/>
  <c r="DV471" i="4"/>
  <c r="AJ471" i="5" s="1"/>
  <c r="DU471" i="4"/>
  <c r="AI471" i="5" s="1"/>
  <c r="DT471" i="4"/>
  <c r="AH471" i="5" s="1"/>
  <c r="DS471" i="4"/>
  <c r="AG471" i="5" s="1"/>
  <c r="DR471" i="4"/>
  <c r="AF471" i="5" s="1"/>
  <c r="DQ471" i="4"/>
  <c r="AE471" i="5" s="1"/>
  <c r="DP471" i="4"/>
  <c r="AD471" i="5" s="1"/>
  <c r="DO471" i="4"/>
  <c r="DN471" i="4"/>
  <c r="AB471" i="5" s="1"/>
  <c r="F471" i="4"/>
  <c r="D471" i="4"/>
  <c r="C471" i="4"/>
  <c r="B471" i="4"/>
  <c r="DW470" i="4"/>
  <c r="AK470" i="5" s="1"/>
  <c r="DV470" i="4"/>
  <c r="AJ470" i="5" s="1"/>
  <c r="DU470" i="4"/>
  <c r="AI470" i="5" s="1"/>
  <c r="DT470" i="4"/>
  <c r="AH470" i="5" s="1"/>
  <c r="DS470" i="4"/>
  <c r="AG470" i="5" s="1"/>
  <c r="DR470" i="4"/>
  <c r="AF470" i="5" s="1"/>
  <c r="DQ470" i="4"/>
  <c r="AE470" i="5" s="1"/>
  <c r="DP470" i="4"/>
  <c r="AD470" i="5" s="1"/>
  <c r="DO470" i="4"/>
  <c r="AC470" i="5" s="1"/>
  <c r="DN470" i="4"/>
  <c r="D470" i="4"/>
  <c r="C470" i="4"/>
  <c r="B470" i="4"/>
  <c r="DW469" i="4"/>
  <c r="AK469" i="5" s="1"/>
  <c r="DV469" i="4"/>
  <c r="AJ469" i="5" s="1"/>
  <c r="DU469" i="4"/>
  <c r="AI469" i="5" s="1"/>
  <c r="DT469" i="4"/>
  <c r="AH469" i="5" s="1"/>
  <c r="DS469" i="4"/>
  <c r="AG469" i="5" s="1"/>
  <c r="DR469" i="4"/>
  <c r="AF469" i="5" s="1"/>
  <c r="DQ469" i="4"/>
  <c r="AE469" i="5" s="1"/>
  <c r="DP469" i="4"/>
  <c r="AD469" i="5" s="1"/>
  <c r="DO469" i="4"/>
  <c r="AC469" i="5" s="1"/>
  <c r="DN469" i="4"/>
  <c r="AB469" i="5" s="1"/>
  <c r="G469" i="4"/>
  <c r="D469" i="4"/>
  <c r="C469" i="4"/>
  <c r="B469" i="4"/>
  <c r="DW468" i="4"/>
  <c r="AK468" i="5" s="1"/>
  <c r="DV468" i="4"/>
  <c r="AJ468" i="5" s="1"/>
  <c r="DU468" i="4"/>
  <c r="AI468" i="5" s="1"/>
  <c r="DT468" i="4"/>
  <c r="AH468" i="5" s="1"/>
  <c r="DS468" i="4"/>
  <c r="AG468" i="5" s="1"/>
  <c r="DR468" i="4"/>
  <c r="AF468" i="5" s="1"/>
  <c r="DQ468" i="4"/>
  <c r="AE468" i="5" s="1"/>
  <c r="DP468" i="4"/>
  <c r="AD468" i="5" s="1"/>
  <c r="DO468" i="4"/>
  <c r="AC468" i="5" s="1"/>
  <c r="DN468" i="4"/>
  <c r="D468" i="4"/>
  <c r="C468" i="4"/>
  <c r="B468" i="4"/>
  <c r="DW467" i="4"/>
  <c r="AK467" i="5" s="1"/>
  <c r="DV467" i="4"/>
  <c r="AJ467" i="5" s="1"/>
  <c r="DU467" i="4"/>
  <c r="AI467" i="5" s="1"/>
  <c r="DT467" i="4"/>
  <c r="AH467" i="5" s="1"/>
  <c r="DS467" i="4"/>
  <c r="AG467" i="5" s="1"/>
  <c r="DR467" i="4"/>
  <c r="AF467" i="5" s="1"/>
  <c r="DQ467" i="4"/>
  <c r="AE467" i="5" s="1"/>
  <c r="DP467" i="4"/>
  <c r="AD467" i="5" s="1"/>
  <c r="DO467" i="4"/>
  <c r="AC467" i="5" s="1"/>
  <c r="DN467" i="4"/>
  <c r="AB467" i="5" s="1"/>
  <c r="G467" i="4"/>
  <c r="D467" i="4"/>
  <c r="C467" i="4"/>
  <c r="B467" i="4"/>
  <c r="DW466" i="4"/>
  <c r="AK466" i="5" s="1"/>
  <c r="DV466" i="4"/>
  <c r="AJ466" i="5" s="1"/>
  <c r="DU466" i="4"/>
  <c r="AI466" i="5" s="1"/>
  <c r="DT466" i="4"/>
  <c r="AH466" i="5" s="1"/>
  <c r="DS466" i="4"/>
  <c r="AG466" i="5" s="1"/>
  <c r="DR466" i="4"/>
  <c r="AF466" i="5" s="1"/>
  <c r="DQ466" i="4"/>
  <c r="AE466" i="5" s="1"/>
  <c r="DP466" i="4"/>
  <c r="DO466" i="4"/>
  <c r="AC466" i="5" s="1"/>
  <c r="DN466" i="4"/>
  <c r="AB466" i="5" s="1"/>
  <c r="D466" i="4"/>
  <c r="C466" i="4"/>
  <c r="B466" i="4"/>
  <c r="DW465" i="4"/>
  <c r="AK465" i="5" s="1"/>
  <c r="DV465" i="4"/>
  <c r="AJ465" i="5" s="1"/>
  <c r="DU465" i="4"/>
  <c r="AI465" i="5" s="1"/>
  <c r="DT465" i="4"/>
  <c r="AH465" i="5" s="1"/>
  <c r="DS465" i="4"/>
  <c r="AG465" i="5" s="1"/>
  <c r="DR465" i="4"/>
  <c r="AF465" i="5" s="1"/>
  <c r="DQ465" i="4"/>
  <c r="AE465" i="5" s="1"/>
  <c r="DP465" i="4"/>
  <c r="AD465" i="5" s="1"/>
  <c r="DO465" i="4"/>
  <c r="AC465" i="5" s="1"/>
  <c r="DN465" i="4"/>
  <c r="D465" i="4"/>
  <c r="C465" i="4"/>
  <c r="B465" i="4"/>
  <c r="DW464" i="4"/>
  <c r="AK464" i="5" s="1"/>
  <c r="DV464" i="4"/>
  <c r="AJ464" i="5" s="1"/>
  <c r="DU464" i="4"/>
  <c r="AI464" i="5" s="1"/>
  <c r="DT464" i="4"/>
  <c r="AH464" i="5" s="1"/>
  <c r="DS464" i="4"/>
  <c r="AG464" i="5" s="1"/>
  <c r="DR464" i="4"/>
  <c r="AF464" i="5" s="1"/>
  <c r="DQ464" i="4"/>
  <c r="AE464" i="5" s="1"/>
  <c r="DP464" i="4"/>
  <c r="AD464" i="5" s="1"/>
  <c r="DO464" i="4"/>
  <c r="AC464" i="5" s="1"/>
  <c r="DN464" i="4"/>
  <c r="AB464" i="5" s="1"/>
  <c r="G464" i="4"/>
  <c r="D464" i="4"/>
  <c r="C464" i="4"/>
  <c r="B464" i="4"/>
  <c r="DW463" i="4"/>
  <c r="AK463" i="5" s="1"/>
  <c r="DV463" i="4"/>
  <c r="AJ463" i="5" s="1"/>
  <c r="DU463" i="4"/>
  <c r="AI463" i="5" s="1"/>
  <c r="DT463" i="4"/>
  <c r="AH463" i="5" s="1"/>
  <c r="DS463" i="4"/>
  <c r="AG463" i="5" s="1"/>
  <c r="DR463" i="4"/>
  <c r="AF463" i="5" s="1"/>
  <c r="DQ463" i="4"/>
  <c r="AE463" i="5" s="1"/>
  <c r="DP463" i="4"/>
  <c r="AD463" i="5" s="1"/>
  <c r="DO463" i="4"/>
  <c r="AC463" i="5" s="1"/>
  <c r="DN463" i="4"/>
  <c r="AB463" i="5" s="1"/>
  <c r="G463" i="4"/>
  <c r="F463" i="4"/>
  <c r="D463" i="4"/>
  <c r="C463" i="4"/>
  <c r="B463" i="4"/>
  <c r="DW462" i="4"/>
  <c r="AK462" i="5" s="1"/>
  <c r="DV462" i="4"/>
  <c r="AJ462" i="5" s="1"/>
  <c r="DU462" i="4"/>
  <c r="AI462" i="5" s="1"/>
  <c r="DT462" i="4"/>
  <c r="AH462" i="5" s="1"/>
  <c r="DS462" i="4"/>
  <c r="AG462" i="5" s="1"/>
  <c r="DR462" i="4"/>
  <c r="AF462" i="5" s="1"/>
  <c r="DQ462" i="4"/>
  <c r="AE462" i="5" s="1"/>
  <c r="DP462" i="4"/>
  <c r="AD462" i="5" s="1"/>
  <c r="DO462" i="4"/>
  <c r="DN462" i="4"/>
  <c r="AB462" i="5" s="1"/>
  <c r="F462" i="4"/>
  <c r="D462" i="4"/>
  <c r="C462" i="4"/>
  <c r="B462" i="4"/>
  <c r="DW461" i="4"/>
  <c r="DV461" i="4"/>
  <c r="DU461" i="4"/>
  <c r="AI461" i="5" s="1"/>
  <c r="DT461" i="4"/>
  <c r="AH461" i="5" s="1"/>
  <c r="DS461" i="4"/>
  <c r="AG461" i="5" s="1"/>
  <c r="DR461" i="4"/>
  <c r="DQ461" i="4"/>
  <c r="AE461" i="5" s="1"/>
  <c r="DP461" i="4"/>
  <c r="DO461" i="4"/>
  <c r="AC461" i="5" s="1"/>
  <c r="DN461" i="4"/>
  <c r="D461" i="4"/>
  <c r="C461" i="4"/>
  <c r="B461" i="4"/>
  <c r="DM460" i="4"/>
  <c r="HM26" i="8" s="1"/>
  <c r="DL460" i="4"/>
  <c r="HK26" i="8" s="1"/>
  <c r="DK460" i="4"/>
  <c r="HI26" i="8" s="1"/>
  <c r="DJ460" i="4"/>
  <c r="HG26" i="8" s="1"/>
  <c r="DI460" i="4"/>
  <c r="HE26" i="8" s="1"/>
  <c r="DH460" i="4"/>
  <c r="HC26" i="8" s="1"/>
  <c r="DG460" i="4"/>
  <c r="HA26" i="8" s="1"/>
  <c r="DF460" i="4"/>
  <c r="GY26" i="8" s="1"/>
  <c r="DE460" i="4"/>
  <c r="GW26" i="8" s="1"/>
  <c r="DD460" i="4"/>
  <c r="GU26" i="8" s="1"/>
  <c r="DC460" i="4"/>
  <c r="GS26" i="8" s="1"/>
  <c r="DB460" i="4"/>
  <c r="GQ26" i="8" s="1"/>
  <c r="DA460" i="4"/>
  <c r="GO26" i="8" s="1"/>
  <c r="CZ460" i="4"/>
  <c r="GM26" i="8" s="1"/>
  <c r="CY460" i="4"/>
  <c r="GK26" i="8" s="1"/>
  <c r="CX460" i="4"/>
  <c r="GI26" i="8" s="1"/>
  <c r="CW460" i="4"/>
  <c r="GG26" i="8" s="1"/>
  <c r="CV460" i="4"/>
  <c r="GE26" i="8" s="1"/>
  <c r="CU460" i="4"/>
  <c r="GC26" i="8" s="1"/>
  <c r="CT460" i="4"/>
  <c r="GA26" i="8" s="1"/>
  <c r="CS460" i="4"/>
  <c r="FY26" i="8" s="1"/>
  <c r="CR460" i="4"/>
  <c r="FW26" i="8" s="1"/>
  <c r="CQ460" i="4"/>
  <c r="FU26" i="8" s="1"/>
  <c r="CP460" i="4"/>
  <c r="FS26" i="8" s="1"/>
  <c r="CO460" i="4"/>
  <c r="CN460" i="4"/>
  <c r="FO26" i="8" s="1"/>
  <c r="CM460" i="4"/>
  <c r="FM26" i="8" s="1"/>
  <c r="CL460" i="4"/>
  <c r="FK26" i="8" s="1"/>
  <c r="CK460" i="4"/>
  <c r="FI26" i="8" s="1"/>
  <c r="CJ460" i="4"/>
  <c r="FG26" i="8" s="1"/>
  <c r="CI460" i="4"/>
  <c r="FE26" i="8" s="1"/>
  <c r="CH460" i="4"/>
  <c r="FC26" i="8" s="1"/>
  <c r="CG460" i="4"/>
  <c r="FA26" i="8" s="1"/>
  <c r="CF460" i="4"/>
  <c r="EY26" i="8" s="1"/>
  <c r="CE460" i="4"/>
  <c r="EW26" i="8" s="1"/>
  <c r="CD460" i="4"/>
  <c r="EU26" i="8" s="1"/>
  <c r="CC460" i="4"/>
  <c r="ES26" i="8" s="1"/>
  <c r="CB460" i="4"/>
  <c r="EQ26" i="8" s="1"/>
  <c r="CA460" i="4"/>
  <c r="EO26" i="8" s="1"/>
  <c r="BZ460" i="4"/>
  <c r="EM26" i="8" s="1"/>
  <c r="BY460" i="4"/>
  <c r="EK26" i="8" s="1"/>
  <c r="BX460" i="4"/>
  <c r="EI26" i="8" s="1"/>
  <c r="BW460" i="4"/>
  <c r="EG26" i="8" s="1"/>
  <c r="BV460" i="4"/>
  <c r="EE26" i="8" s="1"/>
  <c r="BU460" i="4"/>
  <c r="EC26" i="8" s="1"/>
  <c r="BT460" i="4"/>
  <c r="EA26" i="8" s="1"/>
  <c r="BS460" i="4"/>
  <c r="DY26" i="8" s="1"/>
  <c r="BR460" i="4"/>
  <c r="DW26" i="8" s="1"/>
  <c r="BQ460" i="4"/>
  <c r="DU26" i="8" s="1"/>
  <c r="BP460" i="4"/>
  <c r="DS26" i="8" s="1"/>
  <c r="BO460" i="4"/>
  <c r="DQ26" i="8" s="1"/>
  <c r="BN460" i="4"/>
  <c r="DO26" i="8" s="1"/>
  <c r="BM460" i="4"/>
  <c r="DM26" i="8" s="1"/>
  <c r="BL460" i="4"/>
  <c r="DK26" i="8" s="1"/>
  <c r="BK460" i="4"/>
  <c r="DI26" i="8" s="1"/>
  <c r="BJ460" i="4"/>
  <c r="DG26" i="8" s="1"/>
  <c r="BI460" i="4"/>
  <c r="DE26" i="8" s="1"/>
  <c r="BH460" i="4"/>
  <c r="DC26" i="8" s="1"/>
  <c r="BG460" i="4"/>
  <c r="DA26" i="8" s="1"/>
  <c r="BF460" i="4"/>
  <c r="CY26" i="8" s="1"/>
  <c r="BE460" i="4"/>
  <c r="CW26" i="8" s="1"/>
  <c r="BD460" i="4"/>
  <c r="CU26" i="8" s="1"/>
  <c r="BC460" i="4"/>
  <c r="CS26" i="8" s="1"/>
  <c r="BB460" i="4"/>
  <c r="CQ26" i="8" s="1"/>
  <c r="BA460" i="4"/>
  <c r="CO26" i="8" s="1"/>
  <c r="AZ460" i="4"/>
  <c r="CM26" i="8" s="1"/>
  <c r="AY460" i="4"/>
  <c r="CK26" i="8" s="1"/>
  <c r="AX460" i="4"/>
  <c r="CI26" i="8" s="1"/>
  <c r="AW460" i="4"/>
  <c r="CG26" i="8" s="1"/>
  <c r="AV460" i="4"/>
  <c r="CE26" i="8" s="1"/>
  <c r="AU460" i="4"/>
  <c r="CC26" i="8" s="1"/>
  <c r="AT460" i="4"/>
  <c r="CA26" i="8" s="1"/>
  <c r="AS460" i="4"/>
  <c r="BY26" i="8" s="1"/>
  <c r="AR460" i="4"/>
  <c r="BW26" i="8" s="1"/>
  <c r="AQ460" i="4"/>
  <c r="BU26" i="8" s="1"/>
  <c r="AP460" i="4"/>
  <c r="BS26" i="8" s="1"/>
  <c r="AO460" i="4"/>
  <c r="BQ26" i="8" s="1"/>
  <c r="AN460" i="4"/>
  <c r="BO26" i="8" s="1"/>
  <c r="AM460" i="4"/>
  <c r="BM26" i="8" s="1"/>
  <c r="AL460" i="4"/>
  <c r="BK26" i="8" s="1"/>
  <c r="AK460" i="4"/>
  <c r="BI26" i="8" s="1"/>
  <c r="AJ460" i="4"/>
  <c r="BG26" i="8" s="1"/>
  <c r="AI460" i="4"/>
  <c r="BE26" i="8" s="1"/>
  <c r="AH460" i="4"/>
  <c r="BC26" i="8" s="1"/>
  <c r="AG460" i="4"/>
  <c r="BA26" i="8" s="1"/>
  <c r="AF460" i="4"/>
  <c r="AY26" i="8" s="1"/>
  <c r="AE460" i="4"/>
  <c r="AW26" i="8" s="1"/>
  <c r="AD460" i="4"/>
  <c r="AU26" i="8" s="1"/>
  <c r="AC460" i="4"/>
  <c r="AS26" i="8" s="1"/>
  <c r="AB460" i="4"/>
  <c r="AQ26" i="8" s="1"/>
  <c r="AA460" i="4"/>
  <c r="AO26" i="8" s="1"/>
  <c r="Z460" i="4"/>
  <c r="AM26" i="8" s="1"/>
  <c r="Y460" i="4"/>
  <c r="AK26" i="8" s="1"/>
  <c r="X460" i="4"/>
  <c r="AI26" i="8" s="1"/>
  <c r="W460" i="4"/>
  <c r="AG26" i="8" s="1"/>
  <c r="V460" i="4"/>
  <c r="AE26" i="8" s="1"/>
  <c r="U460" i="4"/>
  <c r="AC26" i="8" s="1"/>
  <c r="T460" i="4"/>
  <c r="AA26" i="8" s="1"/>
  <c r="S460" i="4"/>
  <c r="Y26" i="8" s="1"/>
  <c r="R460" i="4"/>
  <c r="W26" i="8" s="1"/>
  <c r="Q460" i="4"/>
  <c r="U26" i="8" s="1"/>
  <c r="P460" i="4"/>
  <c r="S26" i="8" s="1"/>
  <c r="O460" i="4"/>
  <c r="Q26" i="8" s="1"/>
  <c r="N460" i="4"/>
  <c r="O26" i="8" s="1"/>
  <c r="M460" i="4"/>
  <c r="M26" i="8" s="1"/>
  <c r="L460" i="4"/>
  <c r="K26" i="8" s="1"/>
  <c r="K460" i="4"/>
  <c r="I26" i="8" s="1"/>
  <c r="J460" i="4"/>
  <c r="G26" i="8" s="1"/>
  <c r="I460" i="4"/>
  <c r="E26" i="8" s="1"/>
  <c r="H460" i="4"/>
  <c r="C26" i="8" s="1"/>
  <c r="DW459" i="4"/>
  <c r="AK459" i="5" s="1"/>
  <c r="DV459" i="4"/>
  <c r="AJ459" i="5" s="1"/>
  <c r="DU459" i="4"/>
  <c r="AI459" i="5" s="1"/>
  <c r="DT459" i="4"/>
  <c r="AH459" i="5" s="1"/>
  <c r="DS459" i="4"/>
  <c r="AG459" i="5" s="1"/>
  <c r="DR459" i="4"/>
  <c r="AF459" i="5" s="1"/>
  <c r="DQ459" i="4"/>
  <c r="AE459" i="5" s="1"/>
  <c r="DP459" i="4"/>
  <c r="DO459" i="4"/>
  <c r="DN459" i="4"/>
  <c r="AB459" i="5" s="1"/>
  <c r="DW458" i="4"/>
  <c r="AK458" i="5" s="1"/>
  <c r="DV458" i="4"/>
  <c r="AJ458" i="5" s="1"/>
  <c r="DU458" i="4"/>
  <c r="AI458" i="5" s="1"/>
  <c r="DT458" i="4"/>
  <c r="AH458" i="5" s="1"/>
  <c r="DS458" i="4"/>
  <c r="AG458" i="5" s="1"/>
  <c r="DR458" i="4"/>
  <c r="AF458" i="5" s="1"/>
  <c r="DQ458" i="4"/>
  <c r="AE458" i="5" s="1"/>
  <c r="DP458" i="4"/>
  <c r="AD458" i="5" s="1"/>
  <c r="DO458" i="4"/>
  <c r="DN458" i="4"/>
  <c r="AB458" i="5" s="1"/>
  <c r="DW457" i="4"/>
  <c r="AK457" i="5" s="1"/>
  <c r="DV457" i="4"/>
  <c r="AJ457" i="5" s="1"/>
  <c r="DU457" i="4"/>
  <c r="AI457" i="5" s="1"/>
  <c r="DT457" i="4"/>
  <c r="AH457" i="5" s="1"/>
  <c r="DS457" i="4"/>
  <c r="AG457" i="5" s="1"/>
  <c r="DR457" i="4"/>
  <c r="AF457" i="5" s="1"/>
  <c r="DQ457" i="4"/>
  <c r="AE457" i="5" s="1"/>
  <c r="DP457" i="4"/>
  <c r="AD457" i="5" s="1"/>
  <c r="DO457" i="4"/>
  <c r="DN457" i="4"/>
  <c r="F457" i="4" s="1"/>
  <c r="DW456" i="4"/>
  <c r="AK456" i="5" s="1"/>
  <c r="DV456" i="4"/>
  <c r="AJ456" i="5" s="1"/>
  <c r="DU456" i="4"/>
  <c r="AI456" i="5" s="1"/>
  <c r="DT456" i="4"/>
  <c r="AH456" i="5" s="1"/>
  <c r="DS456" i="4"/>
  <c r="AG456" i="5" s="1"/>
  <c r="DR456" i="4"/>
  <c r="AF456" i="5" s="1"/>
  <c r="DQ456" i="4"/>
  <c r="AE456" i="5" s="1"/>
  <c r="DP456" i="4"/>
  <c r="AD456" i="5" s="1"/>
  <c r="DO456" i="4"/>
  <c r="DN456" i="4"/>
  <c r="DW455" i="4"/>
  <c r="AK455" i="5" s="1"/>
  <c r="DV455" i="4"/>
  <c r="AJ455" i="5" s="1"/>
  <c r="DU455" i="4"/>
  <c r="AI455" i="5" s="1"/>
  <c r="DT455" i="4"/>
  <c r="AH455" i="5" s="1"/>
  <c r="DS455" i="4"/>
  <c r="AG455" i="5" s="1"/>
  <c r="DR455" i="4"/>
  <c r="AF455" i="5" s="1"/>
  <c r="DQ455" i="4"/>
  <c r="AE455" i="5" s="1"/>
  <c r="DP455" i="4"/>
  <c r="AD455" i="5" s="1"/>
  <c r="DO455" i="4"/>
  <c r="DN455" i="4"/>
  <c r="AB455" i="5" s="1"/>
  <c r="DW454" i="4"/>
  <c r="AK454" i="5" s="1"/>
  <c r="DV454" i="4"/>
  <c r="AJ454" i="5" s="1"/>
  <c r="DU454" i="4"/>
  <c r="AI454" i="5" s="1"/>
  <c r="DT454" i="4"/>
  <c r="AH454" i="5" s="1"/>
  <c r="DS454" i="4"/>
  <c r="AG454" i="5" s="1"/>
  <c r="DR454" i="4"/>
  <c r="AF454" i="5" s="1"/>
  <c r="DQ454" i="4"/>
  <c r="AE454" i="5" s="1"/>
  <c r="DP454" i="4"/>
  <c r="AD454" i="5" s="1"/>
  <c r="DO454" i="4"/>
  <c r="AC454" i="5" s="1"/>
  <c r="DN454" i="4"/>
  <c r="G454" i="4"/>
  <c r="DW453" i="4"/>
  <c r="AK453" i="5" s="1"/>
  <c r="DV453" i="4"/>
  <c r="AJ453" i="5" s="1"/>
  <c r="DU453" i="4"/>
  <c r="AI453" i="5" s="1"/>
  <c r="DT453" i="4"/>
  <c r="AH453" i="5" s="1"/>
  <c r="DS453" i="4"/>
  <c r="AG453" i="5" s="1"/>
  <c r="DR453" i="4"/>
  <c r="AF453" i="5" s="1"/>
  <c r="DQ453" i="4"/>
  <c r="AE453" i="5" s="1"/>
  <c r="DP453" i="4"/>
  <c r="AD453" i="5" s="1"/>
  <c r="DO453" i="4"/>
  <c r="AC453" i="5" s="1"/>
  <c r="DN453" i="4"/>
  <c r="DW452" i="4"/>
  <c r="AK452" i="5" s="1"/>
  <c r="DV452" i="4"/>
  <c r="AJ452" i="5" s="1"/>
  <c r="DU452" i="4"/>
  <c r="AI452" i="5" s="1"/>
  <c r="DT452" i="4"/>
  <c r="AH452" i="5" s="1"/>
  <c r="DS452" i="4"/>
  <c r="AG452" i="5" s="1"/>
  <c r="DR452" i="4"/>
  <c r="AF452" i="5" s="1"/>
  <c r="DQ452" i="4"/>
  <c r="AE452" i="5" s="1"/>
  <c r="DP452" i="4"/>
  <c r="AD452" i="5" s="1"/>
  <c r="DO452" i="4"/>
  <c r="DN452" i="4"/>
  <c r="DW451" i="4"/>
  <c r="AK451" i="5" s="1"/>
  <c r="DV451" i="4"/>
  <c r="AJ451" i="5" s="1"/>
  <c r="DU451" i="4"/>
  <c r="AI451" i="5" s="1"/>
  <c r="DT451" i="4"/>
  <c r="AH451" i="5" s="1"/>
  <c r="DS451" i="4"/>
  <c r="AG451" i="5" s="1"/>
  <c r="DR451" i="4"/>
  <c r="AF451" i="5" s="1"/>
  <c r="DQ451" i="4"/>
  <c r="AE451" i="5" s="1"/>
  <c r="DP451" i="4"/>
  <c r="AD451" i="5" s="1"/>
  <c r="DO451" i="4"/>
  <c r="DN451" i="4"/>
  <c r="AB451" i="5" s="1"/>
  <c r="DW450" i="4"/>
  <c r="AK450" i="5" s="1"/>
  <c r="DV450" i="4"/>
  <c r="AJ450" i="5" s="1"/>
  <c r="DU450" i="4"/>
  <c r="AI450" i="5" s="1"/>
  <c r="DT450" i="4"/>
  <c r="AH450" i="5" s="1"/>
  <c r="DS450" i="4"/>
  <c r="AG450" i="5" s="1"/>
  <c r="DR450" i="4"/>
  <c r="AF450" i="5" s="1"/>
  <c r="DQ450" i="4"/>
  <c r="AE450" i="5" s="1"/>
  <c r="DP450" i="4"/>
  <c r="AD450" i="5" s="1"/>
  <c r="DO450" i="4"/>
  <c r="AC450" i="5" s="1"/>
  <c r="DN450" i="4"/>
  <c r="DW449" i="4"/>
  <c r="AK449" i="5" s="1"/>
  <c r="DV449" i="4"/>
  <c r="AJ449" i="5" s="1"/>
  <c r="DU449" i="4"/>
  <c r="AI449" i="5" s="1"/>
  <c r="DT449" i="4"/>
  <c r="AH449" i="5" s="1"/>
  <c r="DS449" i="4"/>
  <c r="AG449" i="5" s="1"/>
  <c r="DR449" i="4"/>
  <c r="AF449" i="5" s="1"/>
  <c r="DQ449" i="4"/>
  <c r="AE449" i="5" s="1"/>
  <c r="DP449" i="4"/>
  <c r="AD449" i="5" s="1"/>
  <c r="DO449" i="4"/>
  <c r="AC449" i="5" s="1"/>
  <c r="DN449" i="4"/>
  <c r="DW448" i="4"/>
  <c r="AK448" i="5" s="1"/>
  <c r="DV448" i="4"/>
  <c r="AJ448" i="5" s="1"/>
  <c r="DU448" i="4"/>
  <c r="AI448" i="5" s="1"/>
  <c r="DT448" i="4"/>
  <c r="AH448" i="5" s="1"/>
  <c r="DS448" i="4"/>
  <c r="AG448" i="5" s="1"/>
  <c r="DR448" i="4"/>
  <c r="AF448" i="5" s="1"/>
  <c r="DQ448" i="4"/>
  <c r="AE448" i="5" s="1"/>
  <c r="DP448" i="4"/>
  <c r="AD448" i="5" s="1"/>
  <c r="DO448" i="4"/>
  <c r="DN448" i="4"/>
  <c r="DW447" i="4"/>
  <c r="AK447" i="5" s="1"/>
  <c r="DV447" i="4"/>
  <c r="AJ447" i="5" s="1"/>
  <c r="DU447" i="4"/>
  <c r="AI447" i="5" s="1"/>
  <c r="DT447" i="4"/>
  <c r="AH447" i="5" s="1"/>
  <c r="DS447" i="4"/>
  <c r="AG447" i="5" s="1"/>
  <c r="DR447" i="4"/>
  <c r="AF447" i="5" s="1"/>
  <c r="DQ447" i="4"/>
  <c r="AE447" i="5" s="1"/>
  <c r="DP447" i="4"/>
  <c r="AD447" i="5" s="1"/>
  <c r="DO447" i="4"/>
  <c r="DN447" i="4"/>
  <c r="AB447" i="5" s="1"/>
  <c r="DW446" i="4"/>
  <c r="AK446" i="5" s="1"/>
  <c r="DV446" i="4"/>
  <c r="AJ446" i="5" s="1"/>
  <c r="DU446" i="4"/>
  <c r="AI446" i="5" s="1"/>
  <c r="DT446" i="4"/>
  <c r="AH446" i="5" s="1"/>
  <c r="DS446" i="4"/>
  <c r="AG446" i="5" s="1"/>
  <c r="DR446" i="4"/>
  <c r="AF446" i="5" s="1"/>
  <c r="DQ446" i="4"/>
  <c r="AE446" i="5" s="1"/>
  <c r="DP446" i="4"/>
  <c r="AD446" i="5" s="1"/>
  <c r="DO446" i="4"/>
  <c r="AC446" i="5" s="1"/>
  <c r="DN446" i="4"/>
  <c r="AB446" i="5" s="1"/>
  <c r="G446" i="4"/>
  <c r="DW445" i="4"/>
  <c r="AK445" i="5" s="1"/>
  <c r="DV445" i="4"/>
  <c r="AJ445" i="5" s="1"/>
  <c r="DU445" i="4"/>
  <c r="AI445" i="5" s="1"/>
  <c r="DT445" i="4"/>
  <c r="AH445" i="5" s="1"/>
  <c r="DS445" i="4"/>
  <c r="AG445" i="5" s="1"/>
  <c r="DR445" i="4"/>
  <c r="AF445" i="5" s="1"/>
  <c r="DQ445" i="4"/>
  <c r="DP445" i="4"/>
  <c r="AD445" i="5" s="1"/>
  <c r="DO445" i="4"/>
  <c r="AC445" i="5" s="1"/>
  <c r="DN445" i="4"/>
  <c r="G445" i="4"/>
  <c r="DW444" i="4"/>
  <c r="DV444" i="4"/>
  <c r="DU444" i="4"/>
  <c r="AI444" i="5" s="1"/>
  <c r="DT444" i="4"/>
  <c r="DS444" i="4"/>
  <c r="DR444" i="4"/>
  <c r="DQ444" i="4"/>
  <c r="AE444" i="5" s="1"/>
  <c r="DP444" i="4"/>
  <c r="AD444" i="5" s="1"/>
  <c r="DO444" i="4"/>
  <c r="DN444" i="4"/>
  <c r="DM443" i="4"/>
  <c r="HM25" i="8" s="1"/>
  <c r="DL443" i="4"/>
  <c r="HK25" i="8" s="1"/>
  <c r="DK443" i="4"/>
  <c r="HI25" i="8" s="1"/>
  <c r="DJ443" i="4"/>
  <c r="HG25" i="8" s="1"/>
  <c r="DI443" i="4"/>
  <c r="HE25" i="8" s="1"/>
  <c r="DH443" i="4"/>
  <c r="HC25" i="8" s="1"/>
  <c r="DG443" i="4"/>
  <c r="HA25" i="8" s="1"/>
  <c r="DF443" i="4"/>
  <c r="GY25" i="8" s="1"/>
  <c r="DE443" i="4"/>
  <c r="GW25" i="8" s="1"/>
  <c r="DD443" i="4"/>
  <c r="GU25" i="8" s="1"/>
  <c r="DC443" i="4"/>
  <c r="GS25" i="8" s="1"/>
  <c r="DB443" i="4"/>
  <c r="GQ25" i="8" s="1"/>
  <c r="DA443" i="4"/>
  <c r="GO25" i="8" s="1"/>
  <c r="CZ443" i="4"/>
  <c r="GM25" i="8" s="1"/>
  <c r="CY443" i="4"/>
  <c r="GK25" i="8" s="1"/>
  <c r="CX443" i="4"/>
  <c r="GI25" i="8" s="1"/>
  <c r="CW443" i="4"/>
  <c r="GG25" i="8" s="1"/>
  <c r="CV443" i="4"/>
  <c r="GE25" i="8" s="1"/>
  <c r="CU443" i="4"/>
  <c r="GC25" i="8" s="1"/>
  <c r="CT443" i="4"/>
  <c r="GA25" i="8" s="1"/>
  <c r="CS443" i="4"/>
  <c r="FY25" i="8" s="1"/>
  <c r="CR443" i="4"/>
  <c r="FW25" i="8" s="1"/>
  <c r="CQ443" i="4"/>
  <c r="FU25" i="8" s="1"/>
  <c r="CP443" i="4"/>
  <c r="FS25" i="8" s="1"/>
  <c r="CO443" i="4"/>
  <c r="CN443" i="4"/>
  <c r="FO25" i="8" s="1"/>
  <c r="CM443" i="4"/>
  <c r="FM25" i="8" s="1"/>
  <c r="CL443" i="4"/>
  <c r="FK25" i="8" s="1"/>
  <c r="CK443" i="4"/>
  <c r="FI25" i="8" s="1"/>
  <c r="CJ443" i="4"/>
  <c r="FG25" i="8" s="1"/>
  <c r="CI443" i="4"/>
  <c r="FE25" i="8" s="1"/>
  <c r="CH443" i="4"/>
  <c r="FC25" i="8" s="1"/>
  <c r="CG443" i="4"/>
  <c r="FA25" i="8" s="1"/>
  <c r="CF443" i="4"/>
  <c r="EY25" i="8" s="1"/>
  <c r="CE443" i="4"/>
  <c r="EW25" i="8" s="1"/>
  <c r="CD443" i="4"/>
  <c r="EU25" i="8" s="1"/>
  <c r="CC443" i="4"/>
  <c r="ES25" i="8" s="1"/>
  <c r="CB443" i="4"/>
  <c r="EQ25" i="8" s="1"/>
  <c r="CA443" i="4"/>
  <c r="EO25" i="8" s="1"/>
  <c r="BZ443" i="4"/>
  <c r="EM25" i="8" s="1"/>
  <c r="BY443" i="4"/>
  <c r="EK25" i="8" s="1"/>
  <c r="BX443" i="4"/>
  <c r="EI25" i="8" s="1"/>
  <c r="BW443" i="4"/>
  <c r="EG25" i="8" s="1"/>
  <c r="BV443" i="4"/>
  <c r="EE25" i="8" s="1"/>
  <c r="BU443" i="4"/>
  <c r="EC25" i="8" s="1"/>
  <c r="BT443" i="4"/>
  <c r="EA25" i="8" s="1"/>
  <c r="BS443" i="4"/>
  <c r="DY25" i="8" s="1"/>
  <c r="BR443" i="4"/>
  <c r="DW25" i="8" s="1"/>
  <c r="BQ443" i="4"/>
  <c r="DU25" i="8" s="1"/>
  <c r="BP443" i="4"/>
  <c r="DS25" i="8" s="1"/>
  <c r="BO443" i="4"/>
  <c r="DQ25" i="8" s="1"/>
  <c r="BN443" i="4"/>
  <c r="DO25" i="8" s="1"/>
  <c r="BM443" i="4"/>
  <c r="DM25" i="8" s="1"/>
  <c r="BL443" i="4"/>
  <c r="DK25" i="8" s="1"/>
  <c r="BK443" i="4"/>
  <c r="DI25" i="8" s="1"/>
  <c r="BJ443" i="4"/>
  <c r="DG25" i="8" s="1"/>
  <c r="BI443" i="4"/>
  <c r="DE25" i="8" s="1"/>
  <c r="BH443" i="4"/>
  <c r="DC25" i="8" s="1"/>
  <c r="BG443" i="4"/>
  <c r="DA25" i="8" s="1"/>
  <c r="BF443" i="4"/>
  <c r="CY25" i="8" s="1"/>
  <c r="BE443" i="4"/>
  <c r="CW25" i="8" s="1"/>
  <c r="BD443" i="4"/>
  <c r="CU25" i="8" s="1"/>
  <c r="BC443" i="4"/>
  <c r="CS25" i="8" s="1"/>
  <c r="BB443" i="4"/>
  <c r="CQ25" i="8" s="1"/>
  <c r="BA443" i="4"/>
  <c r="CO25" i="8" s="1"/>
  <c r="AZ443" i="4"/>
  <c r="CM25" i="8" s="1"/>
  <c r="AY443" i="4"/>
  <c r="CK25" i="8" s="1"/>
  <c r="AX443" i="4"/>
  <c r="CI25" i="8" s="1"/>
  <c r="AW443" i="4"/>
  <c r="CG25" i="8" s="1"/>
  <c r="AV443" i="4"/>
  <c r="CE25" i="8" s="1"/>
  <c r="AU443" i="4"/>
  <c r="CC25" i="8" s="1"/>
  <c r="AT443" i="4"/>
  <c r="CA25" i="8" s="1"/>
  <c r="AS443" i="4"/>
  <c r="BY25" i="8" s="1"/>
  <c r="AR443" i="4"/>
  <c r="BW25" i="8" s="1"/>
  <c r="AQ443" i="4"/>
  <c r="BU25" i="8" s="1"/>
  <c r="AP443" i="4"/>
  <c r="BS25" i="8" s="1"/>
  <c r="AO443" i="4"/>
  <c r="BQ25" i="8" s="1"/>
  <c r="AN443" i="4"/>
  <c r="BO25" i="8" s="1"/>
  <c r="AM443" i="4"/>
  <c r="BM25" i="8" s="1"/>
  <c r="AL443" i="4"/>
  <c r="BK25" i="8" s="1"/>
  <c r="AK443" i="4"/>
  <c r="BI25" i="8" s="1"/>
  <c r="AJ443" i="4"/>
  <c r="BG25" i="8" s="1"/>
  <c r="AI443" i="4"/>
  <c r="BE25" i="8" s="1"/>
  <c r="AH443" i="4"/>
  <c r="BC25" i="8" s="1"/>
  <c r="AG443" i="4"/>
  <c r="BA25" i="8" s="1"/>
  <c r="AF443" i="4"/>
  <c r="AY25" i="8" s="1"/>
  <c r="AE443" i="4"/>
  <c r="AW25" i="8" s="1"/>
  <c r="AD443" i="4"/>
  <c r="AU25" i="8" s="1"/>
  <c r="AC443" i="4"/>
  <c r="AS25" i="8" s="1"/>
  <c r="AB443" i="4"/>
  <c r="AQ25" i="8" s="1"/>
  <c r="AA443" i="4"/>
  <c r="AO25" i="8" s="1"/>
  <c r="Z443" i="4"/>
  <c r="AM25" i="8" s="1"/>
  <c r="Y443" i="4"/>
  <c r="AK25" i="8" s="1"/>
  <c r="X443" i="4"/>
  <c r="AI25" i="8" s="1"/>
  <c r="W443" i="4"/>
  <c r="AG25" i="8" s="1"/>
  <c r="V443" i="4"/>
  <c r="AE25" i="8" s="1"/>
  <c r="U443" i="4"/>
  <c r="AC25" i="8" s="1"/>
  <c r="T443" i="4"/>
  <c r="AA25" i="8" s="1"/>
  <c r="S443" i="4"/>
  <c r="Y25" i="8" s="1"/>
  <c r="R443" i="4"/>
  <c r="W25" i="8" s="1"/>
  <c r="Q443" i="4"/>
  <c r="U25" i="8" s="1"/>
  <c r="P443" i="4"/>
  <c r="S25" i="8" s="1"/>
  <c r="O443" i="4"/>
  <c r="Q25" i="8" s="1"/>
  <c r="N443" i="4"/>
  <c r="O25" i="8" s="1"/>
  <c r="M443" i="4"/>
  <c r="M25" i="8" s="1"/>
  <c r="L443" i="4"/>
  <c r="K25" i="8" s="1"/>
  <c r="K443" i="4"/>
  <c r="I25" i="8" s="1"/>
  <c r="J443" i="4"/>
  <c r="G25" i="8" s="1"/>
  <c r="I443" i="4"/>
  <c r="E25" i="8" s="1"/>
  <c r="H443" i="4"/>
  <c r="C25" i="8" s="1"/>
  <c r="DW442" i="4"/>
  <c r="AK442" i="5" s="1"/>
  <c r="DV442" i="4"/>
  <c r="AJ442" i="5" s="1"/>
  <c r="DU442" i="4"/>
  <c r="AI442" i="5" s="1"/>
  <c r="DT442" i="4"/>
  <c r="AH442" i="5" s="1"/>
  <c r="DS442" i="4"/>
  <c r="AG442" i="5" s="1"/>
  <c r="DR442" i="4"/>
  <c r="AF442" i="5" s="1"/>
  <c r="DQ442" i="4"/>
  <c r="AE442" i="5" s="1"/>
  <c r="DP442" i="4"/>
  <c r="AD442" i="5" s="1"/>
  <c r="DO442" i="4"/>
  <c r="DN442" i="4"/>
  <c r="DW441" i="4"/>
  <c r="AK441" i="5" s="1"/>
  <c r="DV441" i="4"/>
  <c r="AJ441" i="5" s="1"/>
  <c r="DU441" i="4"/>
  <c r="AI441" i="5" s="1"/>
  <c r="DT441" i="4"/>
  <c r="AH441" i="5" s="1"/>
  <c r="DS441" i="4"/>
  <c r="AG441" i="5" s="1"/>
  <c r="DR441" i="4"/>
  <c r="AF441" i="5" s="1"/>
  <c r="DQ441" i="4"/>
  <c r="AE441" i="5" s="1"/>
  <c r="DP441" i="4"/>
  <c r="AD441" i="5" s="1"/>
  <c r="DO441" i="4"/>
  <c r="DN441" i="4"/>
  <c r="AB441" i="5" s="1"/>
  <c r="DW440" i="4"/>
  <c r="AK440" i="5" s="1"/>
  <c r="DV440" i="4"/>
  <c r="AJ440" i="5" s="1"/>
  <c r="DU440" i="4"/>
  <c r="AI440" i="5" s="1"/>
  <c r="DT440" i="4"/>
  <c r="AH440" i="5" s="1"/>
  <c r="DS440" i="4"/>
  <c r="AG440" i="5" s="1"/>
  <c r="DR440" i="4"/>
  <c r="AF440" i="5" s="1"/>
  <c r="DQ440" i="4"/>
  <c r="AE440" i="5" s="1"/>
  <c r="DP440" i="4"/>
  <c r="AD440" i="5" s="1"/>
  <c r="DO440" i="4"/>
  <c r="AC440" i="5" s="1"/>
  <c r="DN440" i="4"/>
  <c r="AB440" i="5" s="1"/>
  <c r="G440" i="4"/>
  <c r="F440" i="4"/>
  <c r="E440" i="4" s="1"/>
  <c r="DW439" i="4"/>
  <c r="AK439" i="5" s="1"/>
  <c r="DV439" i="4"/>
  <c r="AJ439" i="5" s="1"/>
  <c r="DU439" i="4"/>
  <c r="AI439" i="5" s="1"/>
  <c r="DT439" i="4"/>
  <c r="AH439" i="5" s="1"/>
  <c r="DS439" i="4"/>
  <c r="AG439" i="5" s="1"/>
  <c r="DR439" i="4"/>
  <c r="AF439" i="5" s="1"/>
  <c r="DQ439" i="4"/>
  <c r="AE439" i="5" s="1"/>
  <c r="DP439" i="4"/>
  <c r="AD439" i="5" s="1"/>
  <c r="DO439" i="4"/>
  <c r="AC439" i="5" s="1"/>
  <c r="DN439" i="4"/>
  <c r="DW438" i="4"/>
  <c r="AK438" i="5" s="1"/>
  <c r="DV438" i="4"/>
  <c r="AJ438" i="5" s="1"/>
  <c r="DU438" i="4"/>
  <c r="AI438" i="5" s="1"/>
  <c r="DT438" i="4"/>
  <c r="AH438" i="5" s="1"/>
  <c r="DS438" i="4"/>
  <c r="AG438" i="5" s="1"/>
  <c r="DR438" i="4"/>
  <c r="AF438" i="5" s="1"/>
  <c r="DQ438" i="4"/>
  <c r="AE438" i="5" s="1"/>
  <c r="DP438" i="4"/>
  <c r="AD438" i="5" s="1"/>
  <c r="DO438" i="4"/>
  <c r="DN438" i="4"/>
  <c r="DW437" i="4"/>
  <c r="AK437" i="5" s="1"/>
  <c r="DV437" i="4"/>
  <c r="AJ437" i="5" s="1"/>
  <c r="DU437" i="4"/>
  <c r="AI437" i="5" s="1"/>
  <c r="DT437" i="4"/>
  <c r="AH437" i="5" s="1"/>
  <c r="DS437" i="4"/>
  <c r="AG437" i="5" s="1"/>
  <c r="DR437" i="4"/>
  <c r="AF437" i="5" s="1"/>
  <c r="DQ437" i="4"/>
  <c r="AE437" i="5" s="1"/>
  <c r="DP437" i="4"/>
  <c r="AD437" i="5" s="1"/>
  <c r="DO437" i="4"/>
  <c r="DN437" i="4"/>
  <c r="AB437" i="5" s="1"/>
  <c r="F437" i="4"/>
  <c r="DW436" i="4"/>
  <c r="AK436" i="5" s="1"/>
  <c r="DV436" i="4"/>
  <c r="AJ436" i="5" s="1"/>
  <c r="DU436" i="4"/>
  <c r="AI436" i="5" s="1"/>
  <c r="DT436" i="4"/>
  <c r="AH436" i="5" s="1"/>
  <c r="DS436" i="4"/>
  <c r="AG436" i="5" s="1"/>
  <c r="DR436" i="4"/>
  <c r="AF436" i="5" s="1"/>
  <c r="DQ436" i="4"/>
  <c r="AE436" i="5" s="1"/>
  <c r="DP436" i="4"/>
  <c r="AD436" i="5" s="1"/>
  <c r="DO436" i="4"/>
  <c r="AC436" i="5" s="1"/>
  <c r="DN436" i="4"/>
  <c r="AB436" i="5" s="1"/>
  <c r="F436" i="4"/>
  <c r="DW435" i="4"/>
  <c r="AK435" i="5" s="1"/>
  <c r="DV435" i="4"/>
  <c r="AJ435" i="5" s="1"/>
  <c r="DU435" i="4"/>
  <c r="AI435" i="5" s="1"/>
  <c r="DT435" i="4"/>
  <c r="AH435" i="5" s="1"/>
  <c r="DS435" i="4"/>
  <c r="AG435" i="5" s="1"/>
  <c r="DR435" i="4"/>
  <c r="AF435" i="5" s="1"/>
  <c r="DQ435" i="4"/>
  <c r="AE435" i="5" s="1"/>
  <c r="DP435" i="4"/>
  <c r="AD435" i="5" s="1"/>
  <c r="DO435" i="4"/>
  <c r="AC435" i="5" s="1"/>
  <c r="DN435" i="4"/>
  <c r="DW434" i="4"/>
  <c r="AK434" i="5" s="1"/>
  <c r="DV434" i="4"/>
  <c r="AJ434" i="5" s="1"/>
  <c r="DU434" i="4"/>
  <c r="AI434" i="5" s="1"/>
  <c r="DT434" i="4"/>
  <c r="AH434" i="5" s="1"/>
  <c r="DS434" i="4"/>
  <c r="AG434" i="5" s="1"/>
  <c r="DR434" i="4"/>
  <c r="AF434" i="5" s="1"/>
  <c r="DQ434" i="4"/>
  <c r="AE434" i="5" s="1"/>
  <c r="DP434" i="4"/>
  <c r="AD434" i="5" s="1"/>
  <c r="DO434" i="4"/>
  <c r="DN434" i="4"/>
  <c r="DW433" i="4"/>
  <c r="AK433" i="5" s="1"/>
  <c r="DV433" i="4"/>
  <c r="AJ433" i="5" s="1"/>
  <c r="DU433" i="4"/>
  <c r="AI433" i="5" s="1"/>
  <c r="DT433" i="4"/>
  <c r="AH433" i="5" s="1"/>
  <c r="DS433" i="4"/>
  <c r="AG433" i="5" s="1"/>
  <c r="DR433" i="4"/>
  <c r="AF433" i="5" s="1"/>
  <c r="DQ433" i="4"/>
  <c r="AE433" i="5" s="1"/>
  <c r="DP433" i="4"/>
  <c r="AD433" i="5" s="1"/>
  <c r="DO433" i="4"/>
  <c r="DN433" i="4"/>
  <c r="AB433" i="5" s="1"/>
  <c r="DW432" i="4"/>
  <c r="AK432" i="5" s="1"/>
  <c r="DV432" i="4"/>
  <c r="AJ432" i="5" s="1"/>
  <c r="DU432" i="4"/>
  <c r="AI432" i="5" s="1"/>
  <c r="DT432" i="4"/>
  <c r="AH432" i="5" s="1"/>
  <c r="DS432" i="4"/>
  <c r="AG432" i="5" s="1"/>
  <c r="DR432" i="4"/>
  <c r="AF432" i="5" s="1"/>
  <c r="DQ432" i="4"/>
  <c r="AE432" i="5" s="1"/>
  <c r="DP432" i="4"/>
  <c r="AD432" i="5" s="1"/>
  <c r="DO432" i="4"/>
  <c r="DN432" i="4"/>
  <c r="AB432" i="5" s="1"/>
  <c r="DW431" i="4"/>
  <c r="AK431" i="5" s="1"/>
  <c r="DV431" i="4"/>
  <c r="AJ431" i="5" s="1"/>
  <c r="DU431" i="4"/>
  <c r="AI431" i="5" s="1"/>
  <c r="DT431" i="4"/>
  <c r="AH431" i="5" s="1"/>
  <c r="DS431" i="4"/>
  <c r="AG431" i="5" s="1"/>
  <c r="DR431" i="4"/>
  <c r="AF431" i="5" s="1"/>
  <c r="DQ431" i="4"/>
  <c r="AE431" i="5" s="1"/>
  <c r="DP431" i="4"/>
  <c r="AD431" i="5" s="1"/>
  <c r="DO431" i="4"/>
  <c r="DN431" i="4"/>
  <c r="DW430" i="4"/>
  <c r="AK430" i="5" s="1"/>
  <c r="DV430" i="4"/>
  <c r="AJ430" i="5" s="1"/>
  <c r="DU430" i="4"/>
  <c r="AI430" i="5" s="1"/>
  <c r="DT430" i="4"/>
  <c r="AH430" i="5" s="1"/>
  <c r="DS430" i="4"/>
  <c r="AG430" i="5" s="1"/>
  <c r="DR430" i="4"/>
  <c r="AF430" i="5" s="1"/>
  <c r="DQ430" i="4"/>
  <c r="AE430" i="5" s="1"/>
  <c r="DP430" i="4"/>
  <c r="AD430" i="5" s="1"/>
  <c r="DO430" i="4"/>
  <c r="DN430" i="4"/>
  <c r="DW429" i="4"/>
  <c r="AK429" i="5" s="1"/>
  <c r="DV429" i="4"/>
  <c r="AJ429" i="5" s="1"/>
  <c r="DU429" i="4"/>
  <c r="AI429" i="5" s="1"/>
  <c r="DT429" i="4"/>
  <c r="AH429" i="5" s="1"/>
  <c r="DS429" i="4"/>
  <c r="AG429" i="5" s="1"/>
  <c r="DR429" i="4"/>
  <c r="AF429" i="5" s="1"/>
  <c r="DQ429" i="4"/>
  <c r="AE429" i="5" s="1"/>
  <c r="DP429" i="4"/>
  <c r="DO429" i="4"/>
  <c r="G429" i="4" s="1"/>
  <c r="DN429" i="4"/>
  <c r="AB429" i="5" s="1"/>
  <c r="DW428" i="4"/>
  <c r="AK428" i="5" s="1"/>
  <c r="DV428" i="4"/>
  <c r="AJ428" i="5" s="1"/>
  <c r="DU428" i="4"/>
  <c r="AI428" i="5" s="1"/>
  <c r="DT428" i="4"/>
  <c r="AH428" i="5" s="1"/>
  <c r="DS428" i="4"/>
  <c r="AG428" i="5" s="1"/>
  <c r="DR428" i="4"/>
  <c r="AF428" i="5" s="1"/>
  <c r="DQ428" i="4"/>
  <c r="AE428" i="5" s="1"/>
  <c r="DP428" i="4"/>
  <c r="AD428" i="5" s="1"/>
  <c r="DO428" i="4"/>
  <c r="DN428" i="4"/>
  <c r="AB428" i="5" s="1"/>
  <c r="DW427" i="4"/>
  <c r="AK427" i="5" s="1"/>
  <c r="DV427" i="4"/>
  <c r="AJ427" i="5" s="1"/>
  <c r="DU427" i="4"/>
  <c r="AI427" i="5" s="1"/>
  <c r="DT427" i="4"/>
  <c r="AH427" i="5" s="1"/>
  <c r="DS427" i="4"/>
  <c r="AG427" i="5" s="1"/>
  <c r="DR427" i="4"/>
  <c r="AF427" i="5" s="1"/>
  <c r="DQ427" i="4"/>
  <c r="AE427" i="5" s="1"/>
  <c r="DP427" i="4"/>
  <c r="AD427" i="5" s="1"/>
  <c r="DO427" i="4"/>
  <c r="DN427" i="4"/>
  <c r="DW426" i="4"/>
  <c r="AK426" i="5" s="1"/>
  <c r="DV426" i="4"/>
  <c r="AJ426" i="5" s="1"/>
  <c r="DU426" i="4"/>
  <c r="AI426" i="5" s="1"/>
  <c r="DT426" i="4"/>
  <c r="AH426" i="5" s="1"/>
  <c r="DS426" i="4"/>
  <c r="AG426" i="5" s="1"/>
  <c r="DR426" i="4"/>
  <c r="AF426" i="5" s="1"/>
  <c r="DQ426" i="4"/>
  <c r="AE426" i="5" s="1"/>
  <c r="DP426" i="4"/>
  <c r="AD426" i="5" s="1"/>
  <c r="DO426" i="4"/>
  <c r="DN426" i="4"/>
  <c r="DW425" i="4"/>
  <c r="AK425" i="5" s="1"/>
  <c r="DV425" i="4"/>
  <c r="AJ425" i="5" s="1"/>
  <c r="DU425" i="4"/>
  <c r="AI425" i="5" s="1"/>
  <c r="DT425" i="4"/>
  <c r="AH425" i="5" s="1"/>
  <c r="DS425" i="4"/>
  <c r="AG425" i="5" s="1"/>
  <c r="DR425" i="4"/>
  <c r="AF425" i="5" s="1"/>
  <c r="DQ425" i="4"/>
  <c r="AE425" i="5" s="1"/>
  <c r="DP425" i="4"/>
  <c r="AD425" i="5" s="1"/>
  <c r="DO425" i="4"/>
  <c r="DN425" i="4"/>
  <c r="AB425" i="5" s="1"/>
  <c r="DW424" i="4"/>
  <c r="AK424" i="5" s="1"/>
  <c r="DV424" i="4"/>
  <c r="AJ424" i="5" s="1"/>
  <c r="DU424" i="4"/>
  <c r="AI424" i="5" s="1"/>
  <c r="DT424" i="4"/>
  <c r="AH424" i="5" s="1"/>
  <c r="DS424" i="4"/>
  <c r="AG424" i="5" s="1"/>
  <c r="DR424" i="4"/>
  <c r="AF424" i="5" s="1"/>
  <c r="DQ424" i="4"/>
  <c r="AE424" i="5" s="1"/>
  <c r="DP424" i="4"/>
  <c r="AD424" i="5" s="1"/>
  <c r="DO424" i="4"/>
  <c r="AC424" i="5" s="1"/>
  <c r="DN424" i="4"/>
  <c r="G424" i="4"/>
  <c r="DW423" i="4"/>
  <c r="AK423" i="5" s="1"/>
  <c r="DV423" i="4"/>
  <c r="AJ423" i="5" s="1"/>
  <c r="DU423" i="4"/>
  <c r="AI423" i="5" s="1"/>
  <c r="DT423" i="4"/>
  <c r="AH423" i="5" s="1"/>
  <c r="DS423" i="4"/>
  <c r="AG423" i="5" s="1"/>
  <c r="DR423" i="4"/>
  <c r="AF423" i="5" s="1"/>
  <c r="DQ423" i="4"/>
  <c r="AE423" i="5" s="1"/>
  <c r="DP423" i="4"/>
  <c r="AD423" i="5" s="1"/>
  <c r="DO423" i="4"/>
  <c r="AC423" i="5" s="1"/>
  <c r="DN423" i="4"/>
  <c r="G423" i="4"/>
  <c r="DW422" i="4"/>
  <c r="AK422" i="5" s="1"/>
  <c r="DV422" i="4"/>
  <c r="AJ422" i="5" s="1"/>
  <c r="DU422" i="4"/>
  <c r="AI422" i="5" s="1"/>
  <c r="DT422" i="4"/>
  <c r="AH422" i="5" s="1"/>
  <c r="DS422" i="4"/>
  <c r="AG422" i="5" s="1"/>
  <c r="DR422" i="4"/>
  <c r="AF422" i="5" s="1"/>
  <c r="DQ422" i="4"/>
  <c r="AE422" i="5" s="1"/>
  <c r="DP422" i="4"/>
  <c r="AD422" i="5" s="1"/>
  <c r="DO422" i="4"/>
  <c r="DN422" i="4"/>
  <c r="DW421" i="4"/>
  <c r="AK421" i="5" s="1"/>
  <c r="DV421" i="4"/>
  <c r="AJ421" i="5" s="1"/>
  <c r="DU421" i="4"/>
  <c r="AI421" i="5" s="1"/>
  <c r="DT421" i="4"/>
  <c r="AH421" i="5" s="1"/>
  <c r="DS421" i="4"/>
  <c r="AG421" i="5" s="1"/>
  <c r="DR421" i="4"/>
  <c r="AF421" i="5" s="1"/>
  <c r="DQ421" i="4"/>
  <c r="AE421" i="5" s="1"/>
  <c r="DP421" i="4"/>
  <c r="AD421" i="5" s="1"/>
  <c r="DO421" i="4"/>
  <c r="DN421" i="4"/>
  <c r="AB421" i="5" s="1"/>
  <c r="DW420" i="4"/>
  <c r="AK420" i="5" s="1"/>
  <c r="DV420" i="4"/>
  <c r="AJ420" i="5" s="1"/>
  <c r="DU420" i="4"/>
  <c r="AI420" i="5" s="1"/>
  <c r="DT420" i="4"/>
  <c r="AH420" i="5" s="1"/>
  <c r="DS420" i="4"/>
  <c r="AG420" i="5" s="1"/>
  <c r="DR420" i="4"/>
  <c r="AF420" i="5" s="1"/>
  <c r="DQ420" i="4"/>
  <c r="AE420" i="5" s="1"/>
  <c r="DP420" i="4"/>
  <c r="AD420" i="5" s="1"/>
  <c r="DO420" i="4"/>
  <c r="AC420" i="5" s="1"/>
  <c r="DN420" i="4"/>
  <c r="G420" i="4"/>
  <c r="DW419" i="4"/>
  <c r="AK419" i="5" s="1"/>
  <c r="DV419" i="4"/>
  <c r="AJ419" i="5" s="1"/>
  <c r="DU419" i="4"/>
  <c r="AI419" i="5" s="1"/>
  <c r="DT419" i="4"/>
  <c r="AH419" i="5" s="1"/>
  <c r="DS419" i="4"/>
  <c r="AG419" i="5" s="1"/>
  <c r="DR419" i="4"/>
  <c r="AF419" i="5" s="1"/>
  <c r="DQ419" i="4"/>
  <c r="AE419" i="5" s="1"/>
  <c r="DP419" i="4"/>
  <c r="AD419" i="5" s="1"/>
  <c r="DO419" i="4"/>
  <c r="AC419" i="5" s="1"/>
  <c r="DN419" i="4"/>
  <c r="F419" i="4" s="1"/>
  <c r="E419" i="4" s="1"/>
  <c r="G419" i="4"/>
  <c r="DW418" i="4"/>
  <c r="AK418" i="5" s="1"/>
  <c r="DV418" i="4"/>
  <c r="AJ418" i="5" s="1"/>
  <c r="DU418" i="4"/>
  <c r="AI418" i="5" s="1"/>
  <c r="DT418" i="4"/>
  <c r="AH418" i="5" s="1"/>
  <c r="DS418" i="4"/>
  <c r="AG418" i="5" s="1"/>
  <c r="DR418" i="4"/>
  <c r="AF418" i="5" s="1"/>
  <c r="DQ418" i="4"/>
  <c r="AE418" i="5" s="1"/>
  <c r="DP418" i="4"/>
  <c r="AD418" i="5" s="1"/>
  <c r="DO418" i="4"/>
  <c r="DN418" i="4"/>
  <c r="DW417" i="4"/>
  <c r="AK417" i="5" s="1"/>
  <c r="AK443" i="5" s="1"/>
  <c r="DV417" i="4"/>
  <c r="AJ417" i="5" s="1"/>
  <c r="DU417" i="4"/>
  <c r="AI417" i="5" s="1"/>
  <c r="DT417" i="4"/>
  <c r="DS417" i="4"/>
  <c r="AG417" i="5" s="1"/>
  <c r="AG443" i="5" s="1"/>
  <c r="DR417" i="4"/>
  <c r="AF417" i="5" s="1"/>
  <c r="DQ417" i="4"/>
  <c r="AE417" i="5" s="1"/>
  <c r="DP417" i="4"/>
  <c r="AD417" i="5" s="1"/>
  <c r="DO417" i="4"/>
  <c r="DO443" i="4" s="1"/>
  <c r="DN417" i="4"/>
  <c r="AB417" i="5" s="1"/>
  <c r="DM416" i="4"/>
  <c r="HM24" i="8" s="1"/>
  <c r="DL416" i="4"/>
  <c r="HK24" i="8" s="1"/>
  <c r="DK416" i="4"/>
  <c r="HI24" i="8" s="1"/>
  <c r="DJ416" i="4"/>
  <c r="HG24" i="8" s="1"/>
  <c r="DI416" i="4"/>
  <c r="HE24" i="8" s="1"/>
  <c r="DH416" i="4"/>
  <c r="HC24" i="8" s="1"/>
  <c r="DG416" i="4"/>
  <c r="HA24" i="8" s="1"/>
  <c r="DF416" i="4"/>
  <c r="GY24" i="8" s="1"/>
  <c r="DE416" i="4"/>
  <c r="GW24" i="8" s="1"/>
  <c r="DD416" i="4"/>
  <c r="GU24" i="8" s="1"/>
  <c r="DC416" i="4"/>
  <c r="GS24" i="8" s="1"/>
  <c r="DB416" i="4"/>
  <c r="GQ24" i="8" s="1"/>
  <c r="DA416" i="4"/>
  <c r="GO24" i="8" s="1"/>
  <c r="CZ416" i="4"/>
  <c r="GM24" i="8" s="1"/>
  <c r="CY416" i="4"/>
  <c r="GK24" i="8" s="1"/>
  <c r="CX416" i="4"/>
  <c r="GI24" i="8" s="1"/>
  <c r="CW416" i="4"/>
  <c r="GG24" i="8" s="1"/>
  <c r="CV416" i="4"/>
  <c r="GE24" i="8" s="1"/>
  <c r="CU416" i="4"/>
  <c r="GC24" i="8" s="1"/>
  <c r="CT416" i="4"/>
  <c r="GA24" i="8" s="1"/>
  <c r="CS416" i="4"/>
  <c r="FY24" i="8" s="1"/>
  <c r="CR416" i="4"/>
  <c r="FW24" i="8" s="1"/>
  <c r="CQ416" i="4"/>
  <c r="FU24" i="8" s="1"/>
  <c r="CP416" i="4"/>
  <c r="FS24" i="8" s="1"/>
  <c r="CO416" i="4"/>
  <c r="CN416" i="4"/>
  <c r="FO24" i="8" s="1"/>
  <c r="CM416" i="4"/>
  <c r="FM24" i="8" s="1"/>
  <c r="CL416" i="4"/>
  <c r="FK24" i="8" s="1"/>
  <c r="CK416" i="4"/>
  <c r="FI24" i="8" s="1"/>
  <c r="CJ416" i="4"/>
  <c r="FG24" i="8" s="1"/>
  <c r="CI416" i="4"/>
  <c r="FE24" i="8" s="1"/>
  <c r="CH416" i="4"/>
  <c r="FC24" i="8" s="1"/>
  <c r="CG416" i="4"/>
  <c r="FA24" i="8" s="1"/>
  <c r="CF416" i="4"/>
  <c r="EY24" i="8" s="1"/>
  <c r="CE416" i="4"/>
  <c r="EW24" i="8" s="1"/>
  <c r="CD416" i="4"/>
  <c r="EU24" i="8" s="1"/>
  <c r="CC416" i="4"/>
  <c r="ES24" i="8" s="1"/>
  <c r="CB416" i="4"/>
  <c r="EQ24" i="8" s="1"/>
  <c r="CA416" i="4"/>
  <c r="EO24" i="8" s="1"/>
  <c r="BZ416" i="4"/>
  <c r="EM24" i="8" s="1"/>
  <c r="BY416" i="4"/>
  <c r="EK24" i="8" s="1"/>
  <c r="BX416" i="4"/>
  <c r="EI24" i="8" s="1"/>
  <c r="BW416" i="4"/>
  <c r="EG24" i="8" s="1"/>
  <c r="BV416" i="4"/>
  <c r="EE24" i="8" s="1"/>
  <c r="BU416" i="4"/>
  <c r="EC24" i="8" s="1"/>
  <c r="BT416" i="4"/>
  <c r="EA24" i="8" s="1"/>
  <c r="BS416" i="4"/>
  <c r="DY24" i="8" s="1"/>
  <c r="BR416" i="4"/>
  <c r="DW24" i="8" s="1"/>
  <c r="BQ416" i="4"/>
  <c r="DU24" i="8" s="1"/>
  <c r="BP416" i="4"/>
  <c r="DS24" i="8" s="1"/>
  <c r="BO416" i="4"/>
  <c r="DQ24" i="8" s="1"/>
  <c r="BN416" i="4"/>
  <c r="DO24" i="8" s="1"/>
  <c r="BM416" i="4"/>
  <c r="DM24" i="8" s="1"/>
  <c r="BL416" i="4"/>
  <c r="DK24" i="8" s="1"/>
  <c r="BK416" i="4"/>
  <c r="DI24" i="8" s="1"/>
  <c r="BJ416" i="4"/>
  <c r="DG24" i="8" s="1"/>
  <c r="BI416" i="4"/>
  <c r="DE24" i="8" s="1"/>
  <c r="BH416" i="4"/>
  <c r="DC24" i="8" s="1"/>
  <c r="BG416" i="4"/>
  <c r="DA24" i="8" s="1"/>
  <c r="BF416" i="4"/>
  <c r="CY24" i="8" s="1"/>
  <c r="BE416" i="4"/>
  <c r="CW24" i="8" s="1"/>
  <c r="BD416" i="4"/>
  <c r="CU24" i="8" s="1"/>
  <c r="BC416" i="4"/>
  <c r="CS24" i="8" s="1"/>
  <c r="BB416" i="4"/>
  <c r="CQ24" i="8" s="1"/>
  <c r="BA416" i="4"/>
  <c r="CO24" i="8" s="1"/>
  <c r="AZ416" i="4"/>
  <c r="CM24" i="8" s="1"/>
  <c r="AY416" i="4"/>
  <c r="CK24" i="8" s="1"/>
  <c r="AX416" i="4"/>
  <c r="CI24" i="8" s="1"/>
  <c r="AW416" i="4"/>
  <c r="CG24" i="8" s="1"/>
  <c r="AV416" i="4"/>
  <c r="CE24" i="8" s="1"/>
  <c r="AU416" i="4"/>
  <c r="CC24" i="8" s="1"/>
  <c r="AT416" i="4"/>
  <c r="CA24" i="8" s="1"/>
  <c r="AS416" i="4"/>
  <c r="BY24" i="8" s="1"/>
  <c r="AR416" i="4"/>
  <c r="BW24" i="8" s="1"/>
  <c r="AQ416" i="4"/>
  <c r="BU24" i="8" s="1"/>
  <c r="AP416" i="4"/>
  <c r="BS24" i="8" s="1"/>
  <c r="AO416" i="4"/>
  <c r="BQ24" i="8" s="1"/>
  <c r="AN416" i="4"/>
  <c r="BO24" i="8" s="1"/>
  <c r="AM416" i="4"/>
  <c r="BM24" i="8" s="1"/>
  <c r="AL416" i="4"/>
  <c r="BK24" i="8" s="1"/>
  <c r="AK416" i="4"/>
  <c r="BI24" i="8" s="1"/>
  <c r="AJ416" i="4"/>
  <c r="BG24" i="8" s="1"/>
  <c r="AI416" i="4"/>
  <c r="BE24" i="8" s="1"/>
  <c r="AH416" i="4"/>
  <c r="BC24" i="8" s="1"/>
  <c r="AG416" i="4"/>
  <c r="BA24" i="8" s="1"/>
  <c r="AF416" i="4"/>
  <c r="AY24" i="8" s="1"/>
  <c r="AE416" i="4"/>
  <c r="AW24" i="8" s="1"/>
  <c r="AD416" i="4"/>
  <c r="AU24" i="8" s="1"/>
  <c r="AC416" i="4"/>
  <c r="AS24" i="8" s="1"/>
  <c r="AB416" i="4"/>
  <c r="AQ24" i="8" s="1"/>
  <c r="AA416" i="4"/>
  <c r="AO24" i="8" s="1"/>
  <c r="Z416" i="4"/>
  <c r="AM24" i="8" s="1"/>
  <c r="Y416" i="4"/>
  <c r="AK24" i="8" s="1"/>
  <c r="X416" i="4"/>
  <c r="AI24" i="8" s="1"/>
  <c r="W416" i="4"/>
  <c r="AG24" i="8" s="1"/>
  <c r="V416" i="4"/>
  <c r="AE24" i="8" s="1"/>
  <c r="U416" i="4"/>
  <c r="AC24" i="8" s="1"/>
  <c r="T416" i="4"/>
  <c r="AA24" i="8" s="1"/>
  <c r="S416" i="4"/>
  <c r="Y24" i="8" s="1"/>
  <c r="R416" i="4"/>
  <c r="W24" i="8" s="1"/>
  <c r="Q416" i="4"/>
  <c r="U24" i="8" s="1"/>
  <c r="P416" i="4"/>
  <c r="S24" i="8" s="1"/>
  <c r="O416" i="4"/>
  <c r="Q24" i="8" s="1"/>
  <c r="N416" i="4"/>
  <c r="O24" i="8" s="1"/>
  <c r="M416" i="4"/>
  <c r="M24" i="8" s="1"/>
  <c r="L416" i="4"/>
  <c r="K24" i="8" s="1"/>
  <c r="K416" i="4"/>
  <c r="I24" i="8" s="1"/>
  <c r="J416" i="4"/>
  <c r="G24" i="8" s="1"/>
  <c r="I416" i="4"/>
  <c r="E24" i="8" s="1"/>
  <c r="H416" i="4"/>
  <c r="C24" i="8" s="1"/>
  <c r="DW415" i="4"/>
  <c r="AK415" i="5" s="1"/>
  <c r="DV415" i="4"/>
  <c r="AJ415" i="5" s="1"/>
  <c r="DU415" i="4"/>
  <c r="AI415" i="5" s="1"/>
  <c r="DT415" i="4"/>
  <c r="AH415" i="5" s="1"/>
  <c r="DS415" i="4"/>
  <c r="AG415" i="5" s="1"/>
  <c r="DR415" i="4"/>
  <c r="AF415" i="5" s="1"/>
  <c r="DQ415" i="4"/>
  <c r="AE415" i="5" s="1"/>
  <c r="DP415" i="4"/>
  <c r="AD415" i="5" s="1"/>
  <c r="DO415" i="4"/>
  <c r="G415" i="4" s="1"/>
  <c r="DN415" i="4"/>
  <c r="AB415" i="5" s="1"/>
  <c r="DW414" i="4"/>
  <c r="AK414" i="5" s="1"/>
  <c r="DV414" i="4"/>
  <c r="AJ414" i="5" s="1"/>
  <c r="DU414" i="4"/>
  <c r="AI414" i="5" s="1"/>
  <c r="DT414" i="4"/>
  <c r="AH414" i="5" s="1"/>
  <c r="DS414" i="4"/>
  <c r="AG414" i="5" s="1"/>
  <c r="DR414" i="4"/>
  <c r="AF414" i="5" s="1"/>
  <c r="DQ414" i="4"/>
  <c r="AE414" i="5" s="1"/>
  <c r="DP414" i="4"/>
  <c r="AD414" i="5" s="1"/>
  <c r="DO414" i="4"/>
  <c r="AC414" i="5" s="1"/>
  <c r="DN414" i="4"/>
  <c r="DW413" i="4"/>
  <c r="AK413" i="5" s="1"/>
  <c r="DV413" i="4"/>
  <c r="AJ413" i="5" s="1"/>
  <c r="DU413" i="4"/>
  <c r="AI413" i="5" s="1"/>
  <c r="DT413" i="4"/>
  <c r="AH413" i="5" s="1"/>
  <c r="DS413" i="4"/>
  <c r="AG413" i="5" s="1"/>
  <c r="DR413" i="4"/>
  <c r="AF413" i="5" s="1"/>
  <c r="DQ413" i="4"/>
  <c r="AE413" i="5" s="1"/>
  <c r="DP413" i="4"/>
  <c r="AD413" i="5" s="1"/>
  <c r="DO413" i="4"/>
  <c r="AC413" i="5" s="1"/>
  <c r="DN413" i="4"/>
  <c r="DW412" i="4"/>
  <c r="AK412" i="5" s="1"/>
  <c r="DV412" i="4"/>
  <c r="AJ412" i="5" s="1"/>
  <c r="DU412" i="4"/>
  <c r="AI412" i="5" s="1"/>
  <c r="DT412" i="4"/>
  <c r="AH412" i="5" s="1"/>
  <c r="DS412" i="4"/>
  <c r="AG412" i="5" s="1"/>
  <c r="DR412" i="4"/>
  <c r="AF412" i="5" s="1"/>
  <c r="DQ412" i="4"/>
  <c r="AE412" i="5" s="1"/>
  <c r="DP412" i="4"/>
  <c r="AD412" i="5" s="1"/>
  <c r="DO412" i="4"/>
  <c r="DN412" i="4"/>
  <c r="DW411" i="4"/>
  <c r="AK411" i="5" s="1"/>
  <c r="DV411" i="4"/>
  <c r="AJ411" i="5" s="1"/>
  <c r="DU411" i="4"/>
  <c r="AI411" i="5" s="1"/>
  <c r="DT411" i="4"/>
  <c r="AH411" i="5" s="1"/>
  <c r="DS411" i="4"/>
  <c r="AG411" i="5" s="1"/>
  <c r="DR411" i="4"/>
  <c r="AF411" i="5" s="1"/>
  <c r="DQ411" i="4"/>
  <c r="AE411" i="5" s="1"/>
  <c r="DP411" i="4"/>
  <c r="AD411" i="5" s="1"/>
  <c r="DO411" i="4"/>
  <c r="DN411" i="4"/>
  <c r="AB411" i="5" s="1"/>
  <c r="DW410" i="4"/>
  <c r="AK410" i="5" s="1"/>
  <c r="DV410" i="4"/>
  <c r="AJ410" i="5" s="1"/>
  <c r="DU410" i="4"/>
  <c r="AI410" i="5" s="1"/>
  <c r="DT410" i="4"/>
  <c r="AH410" i="5" s="1"/>
  <c r="DS410" i="4"/>
  <c r="AG410" i="5" s="1"/>
  <c r="DR410" i="4"/>
  <c r="AF410" i="5" s="1"/>
  <c r="DQ410" i="4"/>
  <c r="AE410" i="5" s="1"/>
  <c r="DP410" i="4"/>
  <c r="AD410" i="5" s="1"/>
  <c r="DO410" i="4"/>
  <c r="AC410" i="5" s="1"/>
  <c r="DN410" i="4"/>
  <c r="DW409" i="4"/>
  <c r="AK409" i="5" s="1"/>
  <c r="DV409" i="4"/>
  <c r="AJ409" i="5" s="1"/>
  <c r="DU409" i="4"/>
  <c r="AI409" i="5" s="1"/>
  <c r="DT409" i="4"/>
  <c r="AH409" i="5" s="1"/>
  <c r="DS409" i="4"/>
  <c r="AG409" i="5" s="1"/>
  <c r="DR409" i="4"/>
  <c r="AF409" i="5" s="1"/>
  <c r="DQ409" i="4"/>
  <c r="AE409" i="5" s="1"/>
  <c r="DP409" i="4"/>
  <c r="AD409" i="5" s="1"/>
  <c r="DO409" i="4"/>
  <c r="AC409" i="5" s="1"/>
  <c r="DN409" i="4"/>
  <c r="DW408" i="4"/>
  <c r="AK408" i="5" s="1"/>
  <c r="DV408" i="4"/>
  <c r="AJ408" i="5" s="1"/>
  <c r="DU408" i="4"/>
  <c r="AI408" i="5" s="1"/>
  <c r="DT408" i="4"/>
  <c r="AH408" i="5" s="1"/>
  <c r="DS408" i="4"/>
  <c r="AG408" i="5" s="1"/>
  <c r="DR408" i="4"/>
  <c r="AF408" i="5" s="1"/>
  <c r="DQ408" i="4"/>
  <c r="AE408" i="5" s="1"/>
  <c r="DP408" i="4"/>
  <c r="AD408" i="5" s="1"/>
  <c r="DO408" i="4"/>
  <c r="DN408" i="4"/>
  <c r="DW407" i="4"/>
  <c r="AK407" i="5" s="1"/>
  <c r="DV407" i="4"/>
  <c r="AJ407" i="5" s="1"/>
  <c r="DU407" i="4"/>
  <c r="AI407" i="5" s="1"/>
  <c r="DT407" i="4"/>
  <c r="AH407" i="5" s="1"/>
  <c r="DS407" i="4"/>
  <c r="AG407" i="5" s="1"/>
  <c r="DR407" i="4"/>
  <c r="AF407" i="5" s="1"/>
  <c r="DQ407" i="4"/>
  <c r="AE407" i="5" s="1"/>
  <c r="DP407" i="4"/>
  <c r="AD407" i="5" s="1"/>
  <c r="DO407" i="4"/>
  <c r="DN407" i="4"/>
  <c r="AB407" i="5" s="1"/>
  <c r="DW406" i="4"/>
  <c r="AK406" i="5" s="1"/>
  <c r="DV406" i="4"/>
  <c r="AJ406" i="5" s="1"/>
  <c r="DU406" i="4"/>
  <c r="AI406" i="5" s="1"/>
  <c r="DT406" i="4"/>
  <c r="AH406" i="5" s="1"/>
  <c r="DS406" i="4"/>
  <c r="AG406" i="5" s="1"/>
  <c r="DR406" i="4"/>
  <c r="AF406" i="5" s="1"/>
  <c r="DQ406" i="4"/>
  <c r="AE406" i="5" s="1"/>
  <c r="DP406" i="4"/>
  <c r="AD406" i="5" s="1"/>
  <c r="DO406" i="4"/>
  <c r="AC406" i="5" s="1"/>
  <c r="DN406" i="4"/>
  <c r="AB406" i="5" s="1"/>
  <c r="G406" i="4"/>
  <c r="DW405" i="4"/>
  <c r="AK405" i="5" s="1"/>
  <c r="DV405" i="4"/>
  <c r="AJ405" i="5" s="1"/>
  <c r="DU405" i="4"/>
  <c r="AI405" i="5" s="1"/>
  <c r="DT405" i="4"/>
  <c r="AH405" i="5" s="1"/>
  <c r="DS405" i="4"/>
  <c r="AG405" i="5" s="1"/>
  <c r="DR405" i="4"/>
  <c r="AF405" i="5" s="1"/>
  <c r="DQ405" i="4"/>
  <c r="AE405" i="5" s="1"/>
  <c r="DP405" i="4"/>
  <c r="AD405" i="5" s="1"/>
  <c r="DO405" i="4"/>
  <c r="AC405" i="5" s="1"/>
  <c r="DN405" i="4"/>
  <c r="G405" i="4"/>
  <c r="DW404" i="4"/>
  <c r="AK404" i="5" s="1"/>
  <c r="DV404" i="4"/>
  <c r="AJ404" i="5" s="1"/>
  <c r="DU404" i="4"/>
  <c r="AI404" i="5" s="1"/>
  <c r="DT404" i="4"/>
  <c r="AH404" i="5" s="1"/>
  <c r="DS404" i="4"/>
  <c r="AG404" i="5" s="1"/>
  <c r="DR404" i="4"/>
  <c r="AF404" i="5" s="1"/>
  <c r="DQ404" i="4"/>
  <c r="AE404" i="5" s="1"/>
  <c r="DP404" i="4"/>
  <c r="AD404" i="5" s="1"/>
  <c r="DO404" i="4"/>
  <c r="DN404" i="4"/>
  <c r="DW403" i="4"/>
  <c r="AK403" i="5" s="1"/>
  <c r="DV403" i="4"/>
  <c r="AJ403" i="5" s="1"/>
  <c r="DU403" i="4"/>
  <c r="AI403" i="5" s="1"/>
  <c r="DT403" i="4"/>
  <c r="AH403" i="5" s="1"/>
  <c r="DS403" i="4"/>
  <c r="AG403" i="5" s="1"/>
  <c r="DR403" i="4"/>
  <c r="AF403" i="5" s="1"/>
  <c r="DQ403" i="4"/>
  <c r="AE403" i="5" s="1"/>
  <c r="DP403" i="4"/>
  <c r="AD403" i="5" s="1"/>
  <c r="DO403" i="4"/>
  <c r="DN403" i="4"/>
  <c r="DW402" i="4"/>
  <c r="AK402" i="5" s="1"/>
  <c r="DV402" i="4"/>
  <c r="AJ402" i="5" s="1"/>
  <c r="DU402" i="4"/>
  <c r="AI402" i="5" s="1"/>
  <c r="DT402" i="4"/>
  <c r="AH402" i="5" s="1"/>
  <c r="DS402" i="4"/>
  <c r="AG402" i="5" s="1"/>
  <c r="DR402" i="4"/>
  <c r="AF402" i="5" s="1"/>
  <c r="DQ402" i="4"/>
  <c r="AE402" i="5" s="1"/>
  <c r="DP402" i="4"/>
  <c r="AD402" i="5" s="1"/>
  <c r="DO402" i="4"/>
  <c r="AC402" i="5" s="1"/>
  <c r="DN402" i="4"/>
  <c r="AB402" i="5" s="1"/>
  <c r="G402" i="4"/>
  <c r="DW401" i="4"/>
  <c r="AK401" i="5" s="1"/>
  <c r="DV401" i="4"/>
  <c r="DU401" i="4"/>
  <c r="AI401" i="5" s="1"/>
  <c r="DT401" i="4"/>
  <c r="AH401" i="5" s="1"/>
  <c r="DS401" i="4"/>
  <c r="AG401" i="5" s="1"/>
  <c r="DR401" i="4"/>
  <c r="DQ401" i="4"/>
  <c r="AE401" i="5" s="1"/>
  <c r="DP401" i="4"/>
  <c r="AD401" i="5" s="1"/>
  <c r="DO401" i="4"/>
  <c r="AC401" i="5" s="1"/>
  <c r="DN401" i="4"/>
  <c r="G401" i="4"/>
  <c r="DM400" i="4"/>
  <c r="HM23" i="8" s="1"/>
  <c r="DL400" i="4"/>
  <c r="HK23" i="8" s="1"/>
  <c r="DK400" i="4"/>
  <c r="HI23" i="8" s="1"/>
  <c r="DJ400" i="4"/>
  <c r="HG23" i="8" s="1"/>
  <c r="DI400" i="4"/>
  <c r="HE23" i="8" s="1"/>
  <c r="DH400" i="4"/>
  <c r="HC23" i="8" s="1"/>
  <c r="DG400" i="4"/>
  <c r="HA23" i="8" s="1"/>
  <c r="DF400" i="4"/>
  <c r="GY23" i="8" s="1"/>
  <c r="DE400" i="4"/>
  <c r="GW23" i="8" s="1"/>
  <c r="DD400" i="4"/>
  <c r="GU23" i="8" s="1"/>
  <c r="DC400" i="4"/>
  <c r="GS23" i="8" s="1"/>
  <c r="DB400" i="4"/>
  <c r="GQ23" i="8" s="1"/>
  <c r="DA400" i="4"/>
  <c r="GO23" i="8" s="1"/>
  <c r="CZ400" i="4"/>
  <c r="GM23" i="8" s="1"/>
  <c r="CY400" i="4"/>
  <c r="GK23" i="8" s="1"/>
  <c r="CX400" i="4"/>
  <c r="GI23" i="8" s="1"/>
  <c r="CW400" i="4"/>
  <c r="GG23" i="8" s="1"/>
  <c r="CV400" i="4"/>
  <c r="GE23" i="8" s="1"/>
  <c r="CU400" i="4"/>
  <c r="GC23" i="8" s="1"/>
  <c r="CT400" i="4"/>
  <c r="GA23" i="8" s="1"/>
  <c r="CS400" i="4"/>
  <c r="FY23" i="8" s="1"/>
  <c r="CR400" i="4"/>
  <c r="FW23" i="8" s="1"/>
  <c r="CQ400" i="4"/>
  <c r="FU23" i="8" s="1"/>
  <c r="CP400" i="4"/>
  <c r="FS23" i="8" s="1"/>
  <c r="CO400" i="4"/>
  <c r="CN400" i="4"/>
  <c r="FO23" i="8" s="1"/>
  <c r="CM400" i="4"/>
  <c r="FM23" i="8" s="1"/>
  <c r="CL400" i="4"/>
  <c r="FK23" i="8" s="1"/>
  <c r="CK400" i="4"/>
  <c r="FI23" i="8" s="1"/>
  <c r="CJ400" i="4"/>
  <c r="FG23" i="8" s="1"/>
  <c r="CI400" i="4"/>
  <c r="FE23" i="8" s="1"/>
  <c r="CH400" i="4"/>
  <c r="FC23" i="8" s="1"/>
  <c r="CG400" i="4"/>
  <c r="FA23" i="8" s="1"/>
  <c r="CF400" i="4"/>
  <c r="EY23" i="8" s="1"/>
  <c r="CE400" i="4"/>
  <c r="EW23" i="8" s="1"/>
  <c r="CD400" i="4"/>
  <c r="EU23" i="8" s="1"/>
  <c r="CC400" i="4"/>
  <c r="ES23" i="8" s="1"/>
  <c r="CB400" i="4"/>
  <c r="EQ23" i="8" s="1"/>
  <c r="CA400" i="4"/>
  <c r="EO23" i="8" s="1"/>
  <c r="BZ400" i="4"/>
  <c r="EM23" i="8" s="1"/>
  <c r="BY400" i="4"/>
  <c r="EK23" i="8" s="1"/>
  <c r="BX400" i="4"/>
  <c r="EI23" i="8" s="1"/>
  <c r="BW400" i="4"/>
  <c r="EG23" i="8" s="1"/>
  <c r="BV400" i="4"/>
  <c r="EE23" i="8" s="1"/>
  <c r="BU400" i="4"/>
  <c r="EC23" i="8" s="1"/>
  <c r="BT400" i="4"/>
  <c r="EA23" i="8" s="1"/>
  <c r="BS400" i="4"/>
  <c r="DY23" i="8" s="1"/>
  <c r="BR400" i="4"/>
  <c r="DW23" i="8" s="1"/>
  <c r="BQ400" i="4"/>
  <c r="DU23" i="8" s="1"/>
  <c r="BP400" i="4"/>
  <c r="DS23" i="8" s="1"/>
  <c r="BO400" i="4"/>
  <c r="DQ23" i="8" s="1"/>
  <c r="BN400" i="4"/>
  <c r="DO23" i="8" s="1"/>
  <c r="BM400" i="4"/>
  <c r="DM23" i="8" s="1"/>
  <c r="BL400" i="4"/>
  <c r="DK23" i="8" s="1"/>
  <c r="BK400" i="4"/>
  <c r="DI23" i="8" s="1"/>
  <c r="BJ400" i="4"/>
  <c r="DG23" i="8" s="1"/>
  <c r="BI400" i="4"/>
  <c r="DE23" i="8" s="1"/>
  <c r="BH400" i="4"/>
  <c r="DC23" i="8" s="1"/>
  <c r="BG400" i="4"/>
  <c r="DA23" i="8" s="1"/>
  <c r="BF400" i="4"/>
  <c r="CY23" i="8" s="1"/>
  <c r="BE400" i="4"/>
  <c r="CW23" i="8" s="1"/>
  <c r="BD400" i="4"/>
  <c r="CU23" i="8" s="1"/>
  <c r="BC400" i="4"/>
  <c r="CS23" i="8" s="1"/>
  <c r="BB400" i="4"/>
  <c r="CQ23" i="8" s="1"/>
  <c r="BA400" i="4"/>
  <c r="CO23" i="8" s="1"/>
  <c r="AZ400" i="4"/>
  <c r="CM23" i="8" s="1"/>
  <c r="AY400" i="4"/>
  <c r="CK23" i="8" s="1"/>
  <c r="AX400" i="4"/>
  <c r="CI23" i="8" s="1"/>
  <c r="AW400" i="4"/>
  <c r="CG23" i="8" s="1"/>
  <c r="AV400" i="4"/>
  <c r="CE23" i="8" s="1"/>
  <c r="AU400" i="4"/>
  <c r="CC23" i="8" s="1"/>
  <c r="AT400" i="4"/>
  <c r="CA23" i="8" s="1"/>
  <c r="AS400" i="4"/>
  <c r="BY23" i="8" s="1"/>
  <c r="AR400" i="4"/>
  <c r="BW23" i="8" s="1"/>
  <c r="AQ400" i="4"/>
  <c r="BU23" i="8" s="1"/>
  <c r="AP400" i="4"/>
  <c r="BS23" i="8" s="1"/>
  <c r="AO400" i="4"/>
  <c r="BQ23" i="8" s="1"/>
  <c r="AN400" i="4"/>
  <c r="BO23" i="8" s="1"/>
  <c r="AM400" i="4"/>
  <c r="BM23" i="8" s="1"/>
  <c r="AL400" i="4"/>
  <c r="BK23" i="8" s="1"/>
  <c r="AK400" i="4"/>
  <c r="BI23" i="8" s="1"/>
  <c r="AJ400" i="4"/>
  <c r="BG23" i="8" s="1"/>
  <c r="AI400" i="4"/>
  <c r="BE23" i="8" s="1"/>
  <c r="AH400" i="4"/>
  <c r="BC23" i="8" s="1"/>
  <c r="AG400" i="4"/>
  <c r="BA23" i="8" s="1"/>
  <c r="AF400" i="4"/>
  <c r="AY23" i="8" s="1"/>
  <c r="AE400" i="4"/>
  <c r="AW23" i="8" s="1"/>
  <c r="AD400" i="4"/>
  <c r="AU23" i="8" s="1"/>
  <c r="AC400" i="4"/>
  <c r="AS23" i="8" s="1"/>
  <c r="AB400" i="4"/>
  <c r="AQ23" i="8" s="1"/>
  <c r="AA400" i="4"/>
  <c r="AO23" i="8" s="1"/>
  <c r="Z400" i="4"/>
  <c r="AM23" i="8" s="1"/>
  <c r="Y400" i="4"/>
  <c r="AK23" i="8" s="1"/>
  <c r="X400" i="4"/>
  <c r="AI23" i="8" s="1"/>
  <c r="W400" i="4"/>
  <c r="AG23" i="8" s="1"/>
  <c r="V400" i="4"/>
  <c r="AE23" i="8" s="1"/>
  <c r="U400" i="4"/>
  <c r="AC23" i="8" s="1"/>
  <c r="T400" i="4"/>
  <c r="AA23" i="8" s="1"/>
  <c r="S400" i="4"/>
  <c r="Y23" i="8" s="1"/>
  <c r="R400" i="4"/>
  <c r="W23" i="8" s="1"/>
  <c r="Q400" i="4"/>
  <c r="U23" i="8" s="1"/>
  <c r="P400" i="4"/>
  <c r="S23" i="8" s="1"/>
  <c r="O400" i="4"/>
  <c r="Q23" i="8" s="1"/>
  <c r="IC23" i="8" s="1"/>
  <c r="BK21" i="9" s="1"/>
  <c r="N400" i="4"/>
  <c r="O23" i="8" s="1"/>
  <c r="M400" i="4"/>
  <c r="M23" i="8" s="1"/>
  <c r="L400" i="4"/>
  <c r="K23" i="8" s="1"/>
  <c r="K400" i="4"/>
  <c r="I23" i="8" s="1"/>
  <c r="J400" i="4"/>
  <c r="G23" i="8" s="1"/>
  <c r="I400" i="4"/>
  <c r="E23" i="8" s="1"/>
  <c r="H400" i="4"/>
  <c r="C23" i="8" s="1"/>
  <c r="DW399" i="4"/>
  <c r="AK399" i="5" s="1"/>
  <c r="DV399" i="4"/>
  <c r="AJ399" i="5" s="1"/>
  <c r="DU399" i="4"/>
  <c r="AI399" i="5" s="1"/>
  <c r="DT399" i="4"/>
  <c r="AH399" i="5" s="1"/>
  <c r="DS399" i="4"/>
  <c r="AG399" i="5" s="1"/>
  <c r="DR399" i="4"/>
  <c r="AF399" i="5" s="1"/>
  <c r="DQ399" i="4"/>
  <c r="AE399" i="5" s="1"/>
  <c r="DP399" i="4"/>
  <c r="AD399" i="5" s="1"/>
  <c r="DO399" i="4"/>
  <c r="AC399" i="5" s="1"/>
  <c r="DN399" i="4"/>
  <c r="DW398" i="4"/>
  <c r="AK398" i="5" s="1"/>
  <c r="DV398" i="4"/>
  <c r="AJ398" i="5" s="1"/>
  <c r="DU398" i="4"/>
  <c r="AI398" i="5" s="1"/>
  <c r="DT398" i="4"/>
  <c r="AH398" i="5" s="1"/>
  <c r="DS398" i="4"/>
  <c r="AG398" i="5" s="1"/>
  <c r="DR398" i="4"/>
  <c r="AF398" i="5" s="1"/>
  <c r="DQ398" i="4"/>
  <c r="AE398" i="5" s="1"/>
  <c r="DP398" i="4"/>
  <c r="AD398" i="5" s="1"/>
  <c r="DO398" i="4"/>
  <c r="DN398" i="4"/>
  <c r="DW397" i="4"/>
  <c r="AK397" i="5" s="1"/>
  <c r="DV397" i="4"/>
  <c r="AJ397" i="5" s="1"/>
  <c r="DU397" i="4"/>
  <c r="AI397" i="5" s="1"/>
  <c r="DT397" i="4"/>
  <c r="AH397" i="5" s="1"/>
  <c r="DS397" i="4"/>
  <c r="AG397" i="5" s="1"/>
  <c r="DR397" i="4"/>
  <c r="AF397" i="5" s="1"/>
  <c r="DQ397" i="4"/>
  <c r="AE397" i="5" s="1"/>
  <c r="DP397" i="4"/>
  <c r="F397" i="4" s="1"/>
  <c r="DO397" i="4"/>
  <c r="G397" i="4" s="1"/>
  <c r="DN397" i="4"/>
  <c r="AB397" i="5" s="1"/>
  <c r="DW396" i="4"/>
  <c r="AK396" i="5" s="1"/>
  <c r="DV396" i="4"/>
  <c r="AJ396" i="5" s="1"/>
  <c r="DU396" i="4"/>
  <c r="AI396" i="5" s="1"/>
  <c r="DT396" i="4"/>
  <c r="AH396" i="5" s="1"/>
  <c r="DS396" i="4"/>
  <c r="AG396" i="5" s="1"/>
  <c r="DR396" i="4"/>
  <c r="AF396" i="5" s="1"/>
  <c r="DQ396" i="4"/>
  <c r="AE396" i="5" s="1"/>
  <c r="DP396" i="4"/>
  <c r="AD396" i="5" s="1"/>
  <c r="DO396" i="4"/>
  <c r="AC396" i="5" s="1"/>
  <c r="DN396" i="4"/>
  <c r="AB396" i="5" s="1"/>
  <c r="G396" i="4"/>
  <c r="DW395" i="4"/>
  <c r="AK395" i="5" s="1"/>
  <c r="DV395" i="4"/>
  <c r="AJ395" i="5" s="1"/>
  <c r="DU395" i="4"/>
  <c r="AI395" i="5" s="1"/>
  <c r="DT395" i="4"/>
  <c r="AH395" i="5" s="1"/>
  <c r="DS395" i="4"/>
  <c r="AG395" i="5" s="1"/>
  <c r="DR395" i="4"/>
  <c r="AF395" i="5" s="1"/>
  <c r="DQ395" i="4"/>
  <c r="AE395" i="5" s="1"/>
  <c r="DP395" i="4"/>
  <c r="AD395" i="5" s="1"/>
  <c r="DO395" i="4"/>
  <c r="AC395" i="5" s="1"/>
  <c r="DN395" i="4"/>
  <c r="G395" i="4"/>
  <c r="DW394" i="4"/>
  <c r="AK394" i="5" s="1"/>
  <c r="DV394" i="4"/>
  <c r="AJ394" i="5" s="1"/>
  <c r="DU394" i="4"/>
  <c r="AI394" i="5" s="1"/>
  <c r="DT394" i="4"/>
  <c r="AH394" i="5" s="1"/>
  <c r="DS394" i="4"/>
  <c r="AG394" i="5" s="1"/>
  <c r="DR394" i="4"/>
  <c r="AF394" i="5" s="1"/>
  <c r="DQ394" i="4"/>
  <c r="AE394" i="5" s="1"/>
  <c r="DP394" i="4"/>
  <c r="AD394" i="5" s="1"/>
  <c r="DO394" i="4"/>
  <c r="DN394" i="4"/>
  <c r="DW393" i="4"/>
  <c r="AK393" i="5" s="1"/>
  <c r="DV393" i="4"/>
  <c r="AJ393" i="5" s="1"/>
  <c r="DU393" i="4"/>
  <c r="AI393" i="5" s="1"/>
  <c r="DT393" i="4"/>
  <c r="AH393" i="5" s="1"/>
  <c r="DS393" i="4"/>
  <c r="AG393" i="5" s="1"/>
  <c r="DR393" i="4"/>
  <c r="AF393" i="5" s="1"/>
  <c r="DQ393" i="4"/>
  <c r="AE393" i="5" s="1"/>
  <c r="DP393" i="4"/>
  <c r="AD393" i="5" s="1"/>
  <c r="DO393" i="4"/>
  <c r="DN393" i="4"/>
  <c r="DW392" i="4"/>
  <c r="AK392" i="5" s="1"/>
  <c r="DV392" i="4"/>
  <c r="AJ392" i="5" s="1"/>
  <c r="DU392" i="4"/>
  <c r="AI392" i="5" s="1"/>
  <c r="DT392" i="4"/>
  <c r="AH392" i="5" s="1"/>
  <c r="DS392" i="4"/>
  <c r="AG392" i="5" s="1"/>
  <c r="DR392" i="4"/>
  <c r="AF392" i="5" s="1"/>
  <c r="DQ392" i="4"/>
  <c r="AE392" i="5" s="1"/>
  <c r="DP392" i="4"/>
  <c r="AD392" i="5" s="1"/>
  <c r="DO392" i="4"/>
  <c r="AC392" i="5" s="1"/>
  <c r="DN392" i="4"/>
  <c r="AB392" i="5" s="1"/>
  <c r="G392" i="4"/>
  <c r="DW391" i="4"/>
  <c r="AK391" i="5" s="1"/>
  <c r="DV391" i="4"/>
  <c r="AJ391" i="5" s="1"/>
  <c r="DU391" i="4"/>
  <c r="AI391" i="5" s="1"/>
  <c r="DT391" i="4"/>
  <c r="AH391" i="5" s="1"/>
  <c r="DS391" i="4"/>
  <c r="AG391" i="5" s="1"/>
  <c r="DR391" i="4"/>
  <c r="AF391" i="5" s="1"/>
  <c r="DQ391" i="4"/>
  <c r="AE391" i="5" s="1"/>
  <c r="DP391" i="4"/>
  <c r="AD391" i="5" s="1"/>
  <c r="DO391" i="4"/>
  <c r="AC391" i="5" s="1"/>
  <c r="DN391" i="4"/>
  <c r="G391" i="4"/>
  <c r="DW390" i="4"/>
  <c r="AK390" i="5" s="1"/>
  <c r="DV390" i="4"/>
  <c r="AJ390" i="5" s="1"/>
  <c r="DU390" i="4"/>
  <c r="AI390" i="5" s="1"/>
  <c r="DT390" i="4"/>
  <c r="AH390" i="5" s="1"/>
  <c r="DS390" i="4"/>
  <c r="AG390" i="5" s="1"/>
  <c r="DR390" i="4"/>
  <c r="AF390" i="5" s="1"/>
  <c r="DQ390" i="4"/>
  <c r="AE390" i="5" s="1"/>
  <c r="DP390" i="4"/>
  <c r="AD390" i="5" s="1"/>
  <c r="DO390" i="4"/>
  <c r="DN390" i="4"/>
  <c r="DW389" i="4"/>
  <c r="AK389" i="5" s="1"/>
  <c r="DV389" i="4"/>
  <c r="AJ389" i="5" s="1"/>
  <c r="DU389" i="4"/>
  <c r="AI389" i="5" s="1"/>
  <c r="DT389" i="4"/>
  <c r="AH389" i="5" s="1"/>
  <c r="DS389" i="4"/>
  <c r="AG389" i="5" s="1"/>
  <c r="DR389" i="4"/>
  <c r="AF389" i="5" s="1"/>
  <c r="DQ389" i="4"/>
  <c r="AE389" i="5" s="1"/>
  <c r="DP389" i="4"/>
  <c r="AD389" i="5" s="1"/>
  <c r="DO389" i="4"/>
  <c r="DN389" i="4"/>
  <c r="AB389" i="5" s="1"/>
  <c r="DW388" i="4"/>
  <c r="AK388" i="5" s="1"/>
  <c r="DV388" i="4"/>
  <c r="AJ388" i="5" s="1"/>
  <c r="DU388" i="4"/>
  <c r="AI388" i="5" s="1"/>
  <c r="DT388" i="4"/>
  <c r="AH388" i="5" s="1"/>
  <c r="DS388" i="4"/>
  <c r="AG388" i="5" s="1"/>
  <c r="DR388" i="4"/>
  <c r="AF388" i="5" s="1"/>
  <c r="DQ388" i="4"/>
  <c r="AE388" i="5" s="1"/>
  <c r="DP388" i="4"/>
  <c r="AD388" i="5" s="1"/>
  <c r="DO388" i="4"/>
  <c r="AC388" i="5" s="1"/>
  <c r="DN388" i="4"/>
  <c r="AB388" i="5" s="1"/>
  <c r="G388" i="4"/>
  <c r="F388" i="4"/>
  <c r="E388" i="4" s="1"/>
  <c r="DW387" i="4"/>
  <c r="AK387" i="5" s="1"/>
  <c r="DV387" i="4"/>
  <c r="AJ387" i="5" s="1"/>
  <c r="DU387" i="4"/>
  <c r="AI387" i="5" s="1"/>
  <c r="DT387" i="4"/>
  <c r="AH387" i="5" s="1"/>
  <c r="DS387" i="4"/>
  <c r="AG387" i="5" s="1"/>
  <c r="DR387" i="4"/>
  <c r="AF387" i="5" s="1"/>
  <c r="DQ387" i="4"/>
  <c r="AE387" i="5" s="1"/>
  <c r="DP387" i="4"/>
  <c r="AD387" i="5" s="1"/>
  <c r="DO387" i="4"/>
  <c r="AC387" i="5" s="1"/>
  <c r="DN387" i="4"/>
  <c r="G387" i="4"/>
  <c r="DW386" i="4"/>
  <c r="AK386" i="5" s="1"/>
  <c r="DV386" i="4"/>
  <c r="AJ386" i="5" s="1"/>
  <c r="DU386" i="4"/>
  <c r="AI386" i="5" s="1"/>
  <c r="DT386" i="4"/>
  <c r="AH386" i="5" s="1"/>
  <c r="DS386" i="4"/>
  <c r="AG386" i="5" s="1"/>
  <c r="DR386" i="4"/>
  <c r="AF386" i="5" s="1"/>
  <c r="DQ386" i="4"/>
  <c r="AE386" i="5" s="1"/>
  <c r="DP386" i="4"/>
  <c r="AD386" i="5" s="1"/>
  <c r="DO386" i="4"/>
  <c r="DN386" i="4"/>
  <c r="DW385" i="4"/>
  <c r="AK385" i="5" s="1"/>
  <c r="DV385" i="4"/>
  <c r="AJ385" i="5" s="1"/>
  <c r="DU385" i="4"/>
  <c r="AI385" i="5" s="1"/>
  <c r="DT385" i="4"/>
  <c r="AH385" i="5" s="1"/>
  <c r="DS385" i="4"/>
  <c r="AG385" i="5" s="1"/>
  <c r="DR385" i="4"/>
  <c r="AF385" i="5" s="1"/>
  <c r="DQ385" i="4"/>
  <c r="AE385" i="5" s="1"/>
  <c r="DP385" i="4"/>
  <c r="AD385" i="5" s="1"/>
  <c r="DO385" i="4"/>
  <c r="DN385" i="4"/>
  <c r="AB385" i="5" s="1"/>
  <c r="DW384" i="4"/>
  <c r="AK384" i="5" s="1"/>
  <c r="DV384" i="4"/>
  <c r="AJ384" i="5" s="1"/>
  <c r="DU384" i="4"/>
  <c r="AI384" i="5" s="1"/>
  <c r="DT384" i="4"/>
  <c r="AH384" i="5" s="1"/>
  <c r="DS384" i="4"/>
  <c r="AG384" i="5" s="1"/>
  <c r="DR384" i="4"/>
  <c r="AF384" i="5" s="1"/>
  <c r="DQ384" i="4"/>
  <c r="AE384" i="5" s="1"/>
  <c r="DP384" i="4"/>
  <c r="AD384" i="5" s="1"/>
  <c r="DO384" i="4"/>
  <c r="DN384" i="4"/>
  <c r="AB384" i="5" s="1"/>
  <c r="F384" i="4"/>
  <c r="DW383" i="4"/>
  <c r="AK383" i="5" s="1"/>
  <c r="DV383" i="4"/>
  <c r="AJ383" i="5" s="1"/>
  <c r="DU383" i="4"/>
  <c r="AI383" i="5" s="1"/>
  <c r="DT383" i="4"/>
  <c r="AH383" i="5" s="1"/>
  <c r="DS383" i="4"/>
  <c r="AG383" i="5" s="1"/>
  <c r="DR383" i="4"/>
  <c r="AF383" i="5" s="1"/>
  <c r="DQ383" i="4"/>
  <c r="AE383" i="5" s="1"/>
  <c r="DP383" i="4"/>
  <c r="AD383" i="5" s="1"/>
  <c r="DO383" i="4"/>
  <c r="DN383" i="4"/>
  <c r="DW382" i="4"/>
  <c r="AK382" i="5" s="1"/>
  <c r="DV382" i="4"/>
  <c r="AJ382" i="5" s="1"/>
  <c r="DU382" i="4"/>
  <c r="AI382" i="5" s="1"/>
  <c r="DT382" i="4"/>
  <c r="AH382" i="5" s="1"/>
  <c r="DS382" i="4"/>
  <c r="AG382" i="5" s="1"/>
  <c r="DR382" i="4"/>
  <c r="AF382" i="5" s="1"/>
  <c r="DQ382" i="4"/>
  <c r="AE382" i="5" s="1"/>
  <c r="DP382" i="4"/>
  <c r="AD382" i="5" s="1"/>
  <c r="DO382" i="4"/>
  <c r="DN382" i="4"/>
  <c r="DW381" i="4"/>
  <c r="AK381" i="5" s="1"/>
  <c r="DV381" i="4"/>
  <c r="AJ381" i="5" s="1"/>
  <c r="DU381" i="4"/>
  <c r="AI381" i="5" s="1"/>
  <c r="DT381" i="4"/>
  <c r="AH381" i="5" s="1"/>
  <c r="DS381" i="4"/>
  <c r="AG381" i="5" s="1"/>
  <c r="DR381" i="4"/>
  <c r="AF381" i="5" s="1"/>
  <c r="DQ381" i="4"/>
  <c r="AE381" i="5" s="1"/>
  <c r="DP381" i="4"/>
  <c r="AD381" i="5" s="1"/>
  <c r="DO381" i="4"/>
  <c r="DN381" i="4"/>
  <c r="AB381" i="5" s="1"/>
  <c r="DW380" i="4"/>
  <c r="AK380" i="5" s="1"/>
  <c r="DV380" i="4"/>
  <c r="AJ380" i="5" s="1"/>
  <c r="DU380" i="4"/>
  <c r="AI380" i="5" s="1"/>
  <c r="DT380" i="4"/>
  <c r="AH380" i="5" s="1"/>
  <c r="DS380" i="4"/>
  <c r="AG380" i="5" s="1"/>
  <c r="DR380" i="4"/>
  <c r="AF380" i="5" s="1"/>
  <c r="DQ380" i="4"/>
  <c r="AE380" i="5" s="1"/>
  <c r="DP380" i="4"/>
  <c r="AD380" i="5" s="1"/>
  <c r="DO380" i="4"/>
  <c r="AC380" i="5" s="1"/>
  <c r="DN380" i="4"/>
  <c r="DW379" i="4"/>
  <c r="AK379" i="5" s="1"/>
  <c r="DV379" i="4"/>
  <c r="AJ379" i="5" s="1"/>
  <c r="DU379" i="4"/>
  <c r="AI379" i="5" s="1"/>
  <c r="DT379" i="4"/>
  <c r="AH379" i="5" s="1"/>
  <c r="DS379" i="4"/>
  <c r="AG379" i="5" s="1"/>
  <c r="DR379" i="4"/>
  <c r="AF379" i="5" s="1"/>
  <c r="DQ379" i="4"/>
  <c r="AE379" i="5" s="1"/>
  <c r="DP379" i="4"/>
  <c r="AD379" i="5" s="1"/>
  <c r="DO379" i="4"/>
  <c r="AC379" i="5" s="1"/>
  <c r="DN379" i="4"/>
  <c r="DW378" i="4"/>
  <c r="AK378" i="5" s="1"/>
  <c r="DV378" i="4"/>
  <c r="AJ378" i="5" s="1"/>
  <c r="DU378" i="4"/>
  <c r="AI378" i="5" s="1"/>
  <c r="DT378" i="4"/>
  <c r="AH378" i="5" s="1"/>
  <c r="DS378" i="4"/>
  <c r="AG378" i="5" s="1"/>
  <c r="DR378" i="4"/>
  <c r="AF378" i="5" s="1"/>
  <c r="DQ378" i="4"/>
  <c r="AE378" i="5" s="1"/>
  <c r="DP378" i="4"/>
  <c r="AD378" i="5" s="1"/>
  <c r="DO378" i="4"/>
  <c r="DN378" i="4"/>
  <c r="DW377" i="4"/>
  <c r="AK377" i="5" s="1"/>
  <c r="DV377" i="4"/>
  <c r="AJ377" i="5" s="1"/>
  <c r="DU377" i="4"/>
  <c r="AI377" i="5" s="1"/>
  <c r="DT377" i="4"/>
  <c r="AH377" i="5" s="1"/>
  <c r="DS377" i="4"/>
  <c r="AG377" i="5" s="1"/>
  <c r="DR377" i="4"/>
  <c r="AF377" i="5" s="1"/>
  <c r="DQ377" i="4"/>
  <c r="AE377" i="5" s="1"/>
  <c r="DP377" i="4"/>
  <c r="AD377" i="5" s="1"/>
  <c r="DO377" i="4"/>
  <c r="DN377" i="4"/>
  <c r="AB377" i="5" s="1"/>
  <c r="DW376" i="4"/>
  <c r="AK376" i="5" s="1"/>
  <c r="DV376" i="4"/>
  <c r="AJ376" i="5" s="1"/>
  <c r="DU376" i="4"/>
  <c r="AI376" i="5" s="1"/>
  <c r="DT376" i="4"/>
  <c r="AH376" i="5" s="1"/>
  <c r="DS376" i="4"/>
  <c r="AG376" i="5" s="1"/>
  <c r="DR376" i="4"/>
  <c r="AF376" i="5" s="1"/>
  <c r="DQ376" i="4"/>
  <c r="AE376" i="5" s="1"/>
  <c r="DP376" i="4"/>
  <c r="AD376" i="5" s="1"/>
  <c r="DO376" i="4"/>
  <c r="AC376" i="5" s="1"/>
  <c r="DN376" i="4"/>
  <c r="AB376" i="5" s="1"/>
  <c r="G376" i="4"/>
  <c r="DW375" i="4"/>
  <c r="AK375" i="5" s="1"/>
  <c r="DV375" i="4"/>
  <c r="AJ375" i="5" s="1"/>
  <c r="DU375" i="4"/>
  <c r="AI375" i="5" s="1"/>
  <c r="DT375" i="4"/>
  <c r="AH375" i="5" s="1"/>
  <c r="DS375" i="4"/>
  <c r="AG375" i="5" s="1"/>
  <c r="DR375" i="4"/>
  <c r="AF375" i="5" s="1"/>
  <c r="DQ375" i="4"/>
  <c r="AE375" i="5" s="1"/>
  <c r="DP375" i="4"/>
  <c r="AD375" i="5" s="1"/>
  <c r="DO375" i="4"/>
  <c r="AC375" i="5" s="1"/>
  <c r="DN375" i="4"/>
  <c r="G375" i="4"/>
  <c r="DW374" i="4"/>
  <c r="AK374" i="5" s="1"/>
  <c r="DV374" i="4"/>
  <c r="AJ374" i="5" s="1"/>
  <c r="DU374" i="4"/>
  <c r="AI374" i="5" s="1"/>
  <c r="DT374" i="4"/>
  <c r="AH374" i="5" s="1"/>
  <c r="DS374" i="4"/>
  <c r="AG374" i="5" s="1"/>
  <c r="DR374" i="4"/>
  <c r="AF374" i="5" s="1"/>
  <c r="DQ374" i="4"/>
  <c r="AE374" i="5" s="1"/>
  <c r="DP374" i="4"/>
  <c r="AD374" i="5" s="1"/>
  <c r="DO374" i="4"/>
  <c r="DN374" i="4"/>
  <c r="DW373" i="4"/>
  <c r="AK373" i="5" s="1"/>
  <c r="DV373" i="4"/>
  <c r="AJ373" i="5" s="1"/>
  <c r="DU373" i="4"/>
  <c r="AI373" i="5" s="1"/>
  <c r="DT373" i="4"/>
  <c r="AH373" i="5" s="1"/>
  <c r="DS373" i="4"/>
  <c r="AG373" i="5" s="1"/>
  <c r="DR373" i="4"/>
  <c r="AF373" i="5" s="1"/>
  <c r="DQ373" i="4"/>
  <c r="AE373" i="5" s="1"/>
  <c r="DP373" i="4"/>
  <c r="AD373" i="5" s="1"/>
  <c r="DO373" i="4"/>
  <c r="DN373" i="4"/>
  <c r="AB373" i="5" s="1"/>
  <c r="DW372" i="4"/>
  <c r="AK372" i="5" s="1"/>
  <c r="DV372" i="4"/>
  <c r="AJ372" i="5" s="1"/>
  <c r="DU372" i="4"/>
  <c r="AI372" i="5" s="1"/>
  <c r="DT372" i="4"/>
  <c r="AH372" i="5" s="1"/>
  <c r="DS372" i="4"/>
  <c r="AG372" i="5" s="1"/>
  <c r="DR372" i="4"/>
  <c r="AF372" i="5" s="1"/>
  <c r="DQ372" i="4"/>
  <c r="AE372" i="5" s="1"/>
  <c r="DP372" i="4"/>
  <c r="AD372" i="5" s="1"/>
  <c r="DO372" i="4"/>
  <c r="AC372" i="5" s="1"/>
  <c r="DN372" i="4"/>
  <c r="AB372" i="5" s="1"/>
  <c r="G372" i="4"/>
  <c r="F372" i="4"/>
  <c r="E372" i="4" s="1"/>
  <c r="DW371" i="4"/>
  <c r="AK371" i="5" s="1"/>
  <c r="DV371" i="4"/>
  <c r="AJ371" i="5" s="1"/>
  <c r="DU371" i="4"/>
  <c r="AI371" i="5" s="1"/>
  <c r="DT371" i="4"/>
  <c r="AH371" i="5" s="1"/>
  <c r="DS371" i="4"/>
  <c r="AG371" i="5" s="1"/>
  <c r="DR371" i="4"/>
  <c r="AF371" i="5" s="1"/>
  <c r="DQ371" i="4"/>
  <c r="AE371" i="5" s="1"/>
  <c r="DP371" i="4"/>
  <c r="AD371" i="5" s="1"/>
  <c r="DO371" i="4"/>
  <c r="AC371" i="5" s="1"/>
  <c r="DN371" i="4"/>
  <c r="G371" i="4"/>
  <c r="DW370" i="4"/>
  <c r="AK370" i="5" s="1"/>
  <c r="DV370" i="4"/>
  <c r="AJ370" i="5" s="1"/>
  <c r="DU370" i="4"/>
  <c r="AI370" i="5" s="1"/>
  <c r="DT370" i="4"/>
  <c r="AH370" i="5" s="1"/>
  <c r="DS370" i="4"/>
  <c r="AG370" i="5" s="1"/>
  <c r="DR370" i="4"/>
  <c r="AF370" i="5" s="1"/>
  <c r="DQ370" i="4"/>
  <c r="AE370" i="5" s="1"/>
  <c r="DP370" i="4"/>
  <c r="AD370" i="5" s="1"/>
  <c r="DO370" i="4"/>
  <c r="DN370" i="4"/>
  <c r="DW369" i="4"/>
  <c r="AK369" i="5" s="1"/>
  <c r="DV369" i="4"/>
  <c r="AJ369" i="5" s="1"/>
  <c r="DU369" i="4"/>
  <c r="AI369" i="5" s="1"/>
  <c r="DT369" i="4"/>
  <c r="AH369" i="5" s="1"/>
  <c r="DS369" i="4"/>
  <c r="DR369" i="4"/>
  <c r="AF369" i="5" s="1"/>
  <c r="DQ369" i="4"/>
  <c r="AE369" i="5" s="1"/>
  <c r="DP369" i="4"/>
  <c r="AD369" i="5" s="1"/>
  <c r="DO369" i="4"/>
  <c r="DN369" i="4"/>
  <c r="AB369" i="5" s="1"/>
  <c r="DW368" i="4"/>
  <c r="AK368" i="5" s="1"/>
  <c r="DV368" i="4"/>
  <c r="AJ368" i="5" s="1"/>
  <c r="DU368" i="4"/>
  <c r="DT368" i="4"/>
  <c r="DS368" i="4"/>
  <c r="AG368" i="5" s="1"/>
  <c r="DR368" i="4"/>
  <c r="AF368" i="5" s="1"/>
  <c r="DQ368" i="4"/>
  <c r="DP368" i="4"/>
  <c r="DO368" i="4"/>
  <c r="DN368" i="4"/>
  <c r="AB368" i="5" s="1"/>
  <c r="F368" i="4"/>
  <c r="DM367" i="4"/>
  <c r="HM22" i="8" s="1"/>
  <c r="DL367" i="4"/>
  <c r="HK22" i="8" s="1"/>
  <c r="DK367" i="4"/>
  <c r="HI22" i="8" s="1"/>
  <c r="DJ367" i="4"/>
  <c r="HG22" i="8" s="1"/>
  <c r="DI367" i="4"/>
  <c r="HE22" i="8" s="1"/>
  <c r="DH367" i="4"/>
  <c r="HC22" i="8" s="1"/>
  <c r="DG367" i="4"/>
  <c r="HA22" i="8" s="1"/>
  <c r="DF367" i="4"/>
  <c r="GY22" i="8" s="1"/>
  <c r="DE367" i="4"/>
  <c r="GW22" i="8" s="1"/>
  <c r="DD367" i="4"/>
  <c r="GU22" i="8" s="1"/>
  <c r="DC367" i="4"/>
  <c r="GS22" i="8" s="1"/>
  <c r="DB367" i="4"/>
  <c r="GQ22" i="8" s="1"/>
  <c r="DA367" i="4"/>
  <c r="GO22" i="8" s="1"/>
  <c r="CZ367" i="4"/>
  <c r="GM22" i="8" s="1"/>
  <c r="CY367" i="4"/>
  <c r="GK22" i="8" s="1"/>
  <c r="CX367" i="4"/>
  <c r="GI22" i="8" s="1"/>
  <c r="CW367" i="4"/>
  <c r="GG22" i="8" s="1"/>
  <c r="CV367" i="4"/>
  <c r="GE22" i="8" s="1"/>
  <c r="CU367" i="4"/>
  <c r="GC22" i="8" s="1"/>
  <c r="CT367" i="4"/>
  <c r="GA22" i="8" s="1"/>
  <c r="CS367" i="4"/>
  <c r="FY22" i="8" s="1"/>
  <c r="CR367" i="4"/>
  <c r="FW22" i="8" s="1"/>
  <c r="CQ367" i="4"/>
  <c r="FU22" i="8" s="1"/>
  <c r="CP367" i="4"/>
  <c r="FS22" i="8" s="1"/>
  <c r="CO367" i="4"/>
  <c r="CN367" i="4"/>
  <c r="FO22" i="8" s="1"/>
  <c r="CM367" i="4"/>
  <c r="FM22" i="8" s="1"/>
  <c r="CL367" i="4"/>
  <c r="FK22" i="8" s="1"/>
  <c r="CK367" i="4"/>
  <c r="FI22" i="8" s="1"/>
  <c r="CJ367" i="4"/>
  <c r="FG22" i="8" s="1"/>
  <c r="CI367" i="4"/>
  <c r="FE22" i="8" s="1"/>
  <c r="CH367" i="4"/>
  <c r="FC22" i="8" s="1"/>
  <c r="CG367" i="4"/>
  <c r="FA22" i="8" s="1"/>
  <c r="CF367" i="4"/>
  <c r="EY22" i="8" s="1"/>
  <c r="CE367" i="4"/>
  <c r="EW22" i="8" s="1"/>
  <c r="CD367" i="4"/>
  <c r="EU22" i="8" s="1"/>
  <c r="CC367" i="4"/>
  <c r="ES22" i="8" s="1"/>
  <c r="CB367" i="4"/>
  <c r="EQ22" i="8" s="1"/>
  <c r="CA367" i="4"/>
  <c r="EO22" i="8" s="1"/>
  <c r="BZ367" i="4"/>
  <c r="EM22" i="8" s="1"/>
  <c r="BY367" i="4"/>
  <c r="EK22" i="8" s="1"/>
  <c r="BX367" i="4"/>
  <c r="EI22" i="8" s="1"/>
  <c r="BW367" i="4"/>
  <c r="EG22" i="8" s="1"/>
  <c r="BV367" i="4"/>
  <c r="EE22" i="8" s="1"/>
  <c r="BU367" i="4"/>
  <c r="EC22" i="8" s="1"/>
  <c r="BT367" i="4"/>
  <c r="EA22" i="8" s="1"/>
  <c r="BS367" i="4"/>
  <c r="DY22" i="8" s="1"/>
  <c r="BR367" i="4"/>
  <c r="DW22" i="8" s="1"/>
  <c r="BQ367" i="4"/>
  <c r="DU22" i="8" s="1"/>
  <c r="BP367" i="4"/>
  <c r="DS22" i="8" s="1"/>
  <c r="BO367" i="4"/>
  <c r="DQ22" i="8" s="1"/>
  <c r="BN367" i="4"/>
  <c r="DO22" i="8" s="1"/>
  <c r="BM367" i="4"/>
  <c r="DM22" i="8" s="1"/>
  <c r="BL367" i="4"/>
  <c r="DK22" i="8" s="1"/>
  <c r="BK367" i="4"/>
  <c r="DI22" i="8" s="1"/>
  <c r="BJ367" i="4"/>
  <c r="DG22" i="8" s="1"/>
  <c r="BI367" i="4"/>
  <c r="DE22" i="8" s="1"/>
  <c r="BH367" i="4"/>
  <c r="DC22" i="8" s="1"/>
  <c r="BG367" i="4"/>
  <c r="DA22" i="8" s="1"/>
  <c r="BF367" i="4"/>
  <c r="CY22" i="8" s="1"/>
  <c r="BE367" i="4"/>
  <c r="CW22" i="8" s="1"/>
  <c r="BD367" i="4"/>
  <c r="CU22" i="8" s="1"/>
  <c r="BC367" i="4"/>
  <c r="CS22" i="8" s="1"/>
  <c r="BB367" i="4"/>
  <c r="CQ22" i="8" s="1"/>
  <c r="BA367" i="4"/>
  <c r="CO22" i="8" s="1"/>
  <c r="AZ367" i="4"/>
  <c r="CM22" i="8" s="1"/>
  <c r="AY367" i="4"/>
  <c r="CK22" i="8" s="1"/>
  <c r="AX367" i="4"/>
  <c r="CI22" i="8" s="1"/>
  <c r="AW367" i="4"/>
  <c r="CG22" i="8" s="1"/>
  <c r="AV367" i="4"/>
  <c r="CE22" i="8" s="1"/>
  <c r="AU367" i="4"/>
  <c r="CC22" i="8" s="1"/>
  <c r="AT367" i="4"/>
  <c r="CA22" i="8" s="1"/>
  <c r="AS367" i="4"/>
  <c r="BY22" i="8" s="1"/>
  <c r="AR367" i="4"/>
  <c r="BW22" i="8" s="1"/>
  <c r="AQ367" i="4"/>
  <c r="BU22" i="8" s="1"/>
  <c r="AP367" i="4"/>
  <c r="BS22" i="8" s="1"/>
  <c r="AO367" i="4"/>
  <c r="BQ22" i="8" s="1"/>
  <c r="AN367" i="4"/>
  <c r="BO22" i="8" s="1"/>
  <c r="AM367" i="4"/>
  <c r="BM22" i="8" s="1"/>
  <c r="AL367" i="4"/>
  <c r="BK22" i="8" s="1"/>
  <c r="AK367" i="4"/>
  <c r="BI22" i="8" s="1"/>
  <c r="AJ367" i="4"/>
  <c r="BG22" i="8" s="1"/>
  <c r="AI367" i="4"/>
  <c r="BE22" i="8" s="1"/>
  <c r="AH367" i="4"/>
  <c r="BC22" i="8" s="1"/>
  <c r="AG367" i="4"/>
  <c r="BA22" i="8" s="1"/>
  <c r="AF367" i="4"/>
  <c r="AY22" i="8" s="1"/>
  <c r="AE367" i="4"/>
  <c r="AW22" i="8" s="1"/>
  <c r="AD367" i="4"/>
  <c r="AU22" i="8" s="1"/>
  <c r="AC367" i="4"/>
  <c r="AS22" i="8" s="1"/>
  <c r="AB367" i="4"/>
  <c r="AQ22" i="8" s="1"/>
  <c r="AA367" i="4"/>
  <c r="AO22" i="8" s="1"/>
  <c r="Z367" i="4"/>
  <c r="AM22" i="8" s="1"/>
  <c r="Y367" i="4"/>
  <c r="AK22" i="8" s="1"/>
  <c r="X367" i="4"/>
  <c r="AI22" i="8" s="1"/>
  <c r="W367" i="4"/>
  <c r="AG22" i="8" s="1"/>
  <c r="V367" i="4"/>
  <c r="AE22" i="8" s="1"/>
  <c r="U367" i="4"/>
  <c r="AC22" i="8" s="1"/>
  <c r="T367" i="4"/>
  <c r="AA22" i="8" s="1"/>
  <c r="S367" i="4"/>
  <c r="Y22" i="8" s="1"/>
  <c r="R367" i="4"/>
  <c r="W22" i="8" s="1"/>
  <c r="Q367" i="4"/>
  <c r="U22" i="8" s="1"/>
  <c r="P367" i="4"/>
  <c r="S22" i="8" s="1"/>
  <c r="O367" i="4"/>
  <c r="Q22" i="8" s="1"/>
  <c r="N367" i="4"/>
  <c r="O22" i="8" s="1"/>
  <c r="M367" i="4"/>
  <c r="M22" i="8" s="1"/>
  <c r="L367" i="4"/>
  <c r="K22" i="8" s="1"/>
  <c r="K367" i="4"/>
  <c r="I22" i="8" s="1"/>
  <c r="J367" i="4"/>
  <c r="G22" i="8" s="1"/>
  <c r="I367" i="4"/>
  <c r="E22" i="8" s="1"/>
  <c r="H367" i="4"/>
  <c r="C22" i="8" s="1"/>
  <c r="DW366" i="4"/>
  <c r="AK366" i="5" s="1"/>
  <c r="DV366" i="4"/>
  <c r="AJ366" i="5" s="1"/>
  <c r="DU366" i="4"/>
  <c r="AI366" i="5" s="1"/>
  <c r="DT366" i="4"/>
  <c r="AH366" i="5" s="1"/>
  <c r="DS366" i="4"/>
  <c r="AG366" i="5" s="1"/>
  <c r="DR366" i="4"/>
  <c r="AF366" i="5" s="1"/>
  <c r="DQ366" i="4"/>
  <c r="AE366" i="5" s="1"/>
  <c r="DP366" i="4"/>
  <c r="AD366" i="5" s="1"/>
  <c r="DO366" i="4"/>
  <c r="AC366" i="5" s="1"/>
  <c r="DN366" i="4"/>
  <c r="AB366" i="5" s="1"/>
  <c r="G366" i="4"/>
  <c r="DW365" i="4"/>
  <c r="AK365" i="5" s="1"/>
  <c r="DV365" i="4"/>
  <c r="AJ365" i="5" s="1"/>
  <c r="DU365" i="4"/>
  <c r="AI365" i="5" s="1"/>
  <c r="DT365" i="4"/>
  <c r="AH365" i="5" s="1"/>
  <c r="DS365" i="4"/>
  <c r="AG365" i="5" s="1"/>
  <c r="DR365" i="4"/>
  <c r="AF365" i="5" s="1"/>
  <c r="DQ365" i="4"/>
  <c r="AE365" i="5" s="1"/>
  <c r="DP365" i="4"/>
  <c r="AD365" i="5" s="1"/>
  <c r="DO365" i="4"/>
  <c r="AC365" i="5" s="1"/>
  <c r="DN365" i="4"/>
  <c r="G365" i="4"/>
  <c r="DW364" i="4"/>
  <c r="AK364" i="5" s="1"/>
  <c r="DV364" i="4"/>
  <c r="AJ364" i="5" s="1"/>
  <c r="DU364" i="4"/>
  <c r="AI364" i="5" s="1"/>
  <c r="DT364" i="4"/>
  <c r="AH364" i="5" s="1"/>
  <c r="DS364" i="4"/>
  <c r="AG364" i="5" s="1"/>
  <c r="DR364" i="4"/>
  <c r="AF364" i="5" s="1"/>
  <c r="DQ364" i="4"/>
  <c r="AE364" i="5" s="1"/>
  <c r="DP364" i="4"/>
  <c r="AD364" i="5" s="1"/>
  <c r="DO364" i="4"/>
  <c r="DN364" i="4"/>
  <c r="DW363" i="4"/>
  <c r="AK363" i="5" s="1"/>
  <c r="DV363" i="4"/>
  <c r="AJ363" i="5" s="1"/>
  <c r="DU363" i="4"/>
  <c r="AI363" i="5" s="1"/>
  <c r="DT363" i="4"/>
  <c r="AH363" i="5" s="1"/>
  <c r="DS363" i="4"/>
  <c r="AG363" i="5" s="1"/>
  <c r="DR363" i="4"/>
  <c r="AF363" i="5" s="1"/>
  <c r="DQ363" i="4"/>
  <c r="AE363" i="5" s="1"/>
  <c r="DP363" i="4"/>
  <c r="AD363" i="5" s="1"/>
  <c r="DO363" i="4"/>
  <c r="DN363" i="4"/>
  <c r="DW362" i="4"/>
  <c r="AK362" i="5" s="1"/>
  <c r="DV362" i="4"/>
  <c r="AJ362" i="5" s="1"/>
  <c r="DU362" i="4"/>
  <c r="AI362" i="5" s="1"/>
  <c r="DT362" i="4"/>
  <c r="AH362" i="5" s="1"/>
  <c r="DS362" i="4"/>
  <c r="AG362" i="5" s="1"/>
  <c r="DR362" i="4"/>
  <c r="AF362" i="5" s="1"/>
  <c r="DQ362" i="4"/>
  <c r="AE362" i="5" s="1"/>
  <c r="DP362" i="4"/>
  <c r="AD362" i="5" s="1"/>
  <c r="DO362" i="4"/>
  <c r="AC362" i="5" s="1"/>
  <c r="DN362" i="4"/>
  <c r="AB362" i="5" s="1"/>
  <c r="G362" i="4"/>
  <c r="DW361" i="4"/>
  <c r="AK361" i="5" s="1"/>
  <c r="DV361" i="4"/>
  <c r="AJ361" i="5" s="1"/>
  <c r="DU361" i="4"/>
  <c r="AI361" i="5" s="1"/>
  <c r="DT361" i="4"/>
  <c r="AH361" i="5" s="1"/>
  <c r="DS361" i="4"/>
  <c r="AG361" i="5" s="1"/>
  <c r="DR361" i="4"/>
  <c r="AF361" i="5" s="1"/>
  <c r="DQ361" i="4"/>
  <c r="AE361" i="5" s="1"/>
  <c r="DP361" i="4"/>
  <c r="AD361" i="5" s="1"/>
  <c r="DO361" i="4"/>
  <c r="AC361" i="5" s="1"/>
  <c r="DN361" i="4"/>
  <c r="G361" i="4"/>
  <c r="DW360" i="4"/>
  <c r="AK360" i="5" s="1"/>
  <c r="DV360" i="4"/>
  <c r="AJ360" i="5" s="1"/>
  <c r="DU360" i="4"/>
  <c r="AI360" i="5" s="1"/>
  <c r="DT360" i="4"/>
  <c r="AH360" i="5" s="1"/>
  <c r="DS360" i="4"/>
  <c r="AG360" i="5" s="1"/>
  <c r="DR360" i="4"/>
  <c r="AF360" i="5" s="1"/>
  <c r="DQ360" i="4"/>
  <c r="AE360" i="5" s="1"/>
  <c r="DP360" i="4"/>
  <c r="AD360" i="5" s="1"/>
  <c r="DO360" i="4"/>
  <c r="DN360" i="4"/>
  <c r="DW359" i="4"/>
  <c r="AK359" i="5" s="1"/>
  <c r="DV359" i="4"/>
  <c r="AJ359" i="5" s="1"/>
  <c r="DU359" i="4"/>
  <c r="AI359" i="5" s="1"/>
  <c r="DT359" i="4"/>
  <c r="AH359" i="5" s="1"/>
  <c r="DS359" i="4"/>
  <c r="AG359" i="5" s="1"/>
  <c r="DR359" i="4"/>
  <c r="AF359" i="5" s="1"/>
  <c r="DQ359" i="4"/>
  <c r="AE359" i="5" s="1"/>
  <c r="DP359" i="4"/>
  <c r="AD359" i="5" s="1"/>
  <c r="DO359" i="4"/>
  <c r="DN359" i="4"/>
  <c r="AB359" i="5" s="1"/>
  <c r="DW358" i="4"/>
  <c r="AK358" i="5" s="1"/>
  <c r="DV358" i="4"/>
  <c r="AJ358" i="5" s="1"/>
  <c r="DU358" i="4"/>
  <c r="AI358" i="5" s="1"/>
  <c r="DT358" i="4"/>
  <c r="AH358" i="5" s="1"/>
  <c r="DS358" i="4"/>
  <c r="AG358" i="5" s="1"/>
  <c r="DR358" i="4"/>
  <c r="AF358" i="5" s="1"/>
  <c r="DQ358" i="4"/>
  <c r="AE358" i="5" s="1"/>
  <c r="DP358" i="4"/>
  <c r="AD358" i="5" s="1"/>
  <c r="DO358" i="4"/>
  <c r="AC358" i="5" s="1"/>
  <c r="DN358" i="4"/>
  <c r="AB358" i="5" s="1"/>
  <c r="G358" i="4"/>
  <c r="F358" i="4"/>
  <c r="E358" i="4" s="1"/>
  <c r="DW357" i="4"/>
  <c r="AK357" i="5" s="1"/>
  <c r="DV357" i="4"/>
  <c r="AJ357" i="5" s="1"/>
  <c r="DU357" i="4"/>
  <c r="AI357" i="5" s="1"/>
  <c r="DT357" i="4"/>
  <c r="AH357" i="5" s="1"/>
  <c r="DS357" i="4"/>
  <c r="AG357" i="5" s="1"/>
  <c r="DR357" i="4"/>
  <c r="AF357" i="5" s="1"/>
  <c r="DQ357" i="4"/>
  <c r="AE357" i="5" s="1"/>
  <c r="DP357" i="4"/>
  <c r="AD357" i="5" s="1"/>
  <c r="DO357" i="4"/>
  <c r="AC357" i="5" s="1"/>
  <c r="DN357" i="4"/>
  <c r="G357" i="4"/>
  <c r="DW356" i="4"/>
  <c r="AK356" i="5" s="1"/>
  <c r="DV356" i="4"/>
  <c r="AJ356" i="5" s="1"/>
  <c r="DU356" i="4"/>
  <c r="AI356" i="5" s="1"/>
  <c r="DT356" i="4"/>
  <c r="AH356" i="5" s="1"/>
  <c r="DS356" i="4"/>
  <c r="AG356" i="5" s="1"/>
  <c r="DR356" i="4"/>
  <c r="AF356" i="5" s="1"/>
  <c r="DQ356" i="4"/>
  <c r="AE356" i="5" s="1"/>
  <c r="DP356" i="4"/>
  <c r="AD356" i="5" s="1"/>
  <c r="DO356" i="4"/>
  <c r="DN356" i="4"/>
  <c r="DW355" i="4"/>
  <c r="AK355" i="5" s="1"/>
  <c r="DV355" i="4"/>
  <c r="AJ355" i="5" s="1"/>
  <c r="DU355" i="4"/>
  <c r="AI355" i="5" s="1"/>
  <c r="DT355" i="4"/>
  <c r="AH355" i="5" s="1"/>
  <c r="DS355" i="4"/>
  <c r="AG355" i="5" s="1"/>
  <c r="DR355" i="4"/>
  <c r="AF355" i="5" s="1"/>
  <c r="DQ355" i="4"/>
  <c r="AE355" i="5" s="1"/>
  <c r="DP355" i="4"/>
  <c r="AD355" i="5" s="1"/>
  <c r="DO355" i="4"/>
  <c r="DN355" i="4"/>
  <c r="AB355" i="5" s="1"/>
  <c r="F355" i="4"/>
  <c r="DW354" i="4"/>
  <c r="AK354" i="5" s="1"/>
  <c r="DV354" i="4"/>
  <c r="AJ354" i="5" s="1"/>
  <c r="DU354" i="4"/>
  <c r="AI354" i="5" s="1"/>
  <c r="DT354" i="4"/>
  <c r="AH354" i="5" s="1"/>
  <c r="DS354" i="4"/>
  <c r="AG354" i="5" s="1"/>
  <c r="DR354" i="4"/>
  <c r="AF354" i="5" s="1"/>
  <c r="DQ354" i="4"/>
  <c r="AE354" i="5" s="1"/>
  <c r="DP354" i="4"/>
  <c r="DO354" i="4"/>
  <c r="AC354" i="5" s="1"/>
  <c r="DN354" i="4"/>
  <c r="AB354" i="5" s="1"/>
  <c r="DW353" i="4"/>
  <c r="AK353" i="5" s="1"/>
  <c r="DV353" i="4"/>
  <c r="AJ353" i="5" s="1"/>
  <c r="DU353" i="4"/>
  <c r="AI353" i="5" s="1"/>
  <c r="DT353" i="4"/>
  <c r="AH353" i="5" s="1"/>
  <c r="DS353" i="4"/>
  <c r="AG353" i="5" s="1"/>
  <c r="DR353" i="4"/>
  <c r="AF353" i="5" s="1"/>
  <c r="DQ353" i="4"/>
  <c r="AE353" i="5" s="1"/>
  <c r="DP353" i="4"/>
  <c r="AD353" i="5" s="1"/>
  <c r="DO353" i="4"/>
  <c r="DN353" i="4"/>
  <c r="AB353" i="5" s="1"/>
  <c r="DW352" i="4"/>
  <c r="AK352" i="5" s="1"/>
  <c r="DV352" i="4"/>
  <c r="AJ352" i="5" s="1"/>
  <c r="DU352" i="4"/>
  <c r="AI352" i="5" s="1"/>
  <c r="DT352" i="4"/>
  <c r="AH352" i="5" s="1"/>
  <c r="DS352" i="4"/>
  <c r="AG352" i="5" s="1"/>
  <c r="DR352" i="4"/>
  <c r="AF352" i="5" s="1"/>
  <c r="DQ352" i="4"/>
  <c r="AE352" i="5" s="1"/>
  <c r="DP352" i="4"/>
  <c r="AD352" i="5" s="1"/>
  <c r="DO352" i="4"/>
  <c r="DN352" i="4"/>
  <c r="DW351" i="4"/>
  <c r="AK351" i="5" s="1"/>
  <c r="DV351" i="4"/>
  <c r="AJ351" i="5" s="1"/>
  <c r="DU351" i="4"/>
  <c r="AI351" i="5" s="1"/>
  <c r="DT351" i="4"/>
  <c r="AH351" i="5" s="1"/>
  <c r="DS351" i="4"/>
  <c r="AG351" i="5" s="1"/>
  <c r="DR351" i="4"/>
  <c r="AF351" i="5" s="1"/>
  <c r="DQ351" i="4"/>
  <c r="AE351" i="5" s="1"/>
  <c r="DP351" i="4"/>
  <c r="AD351" i="5" s="1"/>
  <c r="DO351" i="4"/>
  <c r="DN351" i="4"/>
  <c r="AB351" i="5" s="1"/>
  <c r="DW350" i="4"/>
  <c r="AK350" i="5" s="1"/>
  <c r="DV350" i="4"/>
  <c r="AJ350" i="5" s="1"/>
  <c r="DU350" i="4"/>
  <c r="AI350" i="5" s="1"/>
  <c r="DT350" i="4"/>
  <c r="AH350" i="5" s="1"/>
  <c r="DS350" i="4"/>
  <c r="AG350" i="5" s="1"/>
  <c r="DR350" i="4"/>
  <c r="AF350" i="5" s="1"/>
  <c r="DQ350" i="4"/>
  <c r="AE350" i="5" s="1"/>
  <c r="DP350" i="4"/>
  <c r="AD350" i="5" s="1"/>
  <c r="DO350" i="4"/>
  <c r="AC350" i="5" s="1"/>
  <c r="DN350" i="4"/>
  <c r="DW349" i="4"/>
  <c r="AK349" i="5" s="1"/>
  <c r="DV349" i="4"/>
  <c r="AJ349" i="5" s="1"/>
  <c r="DU349" i="4"/>
  <c r="AI349" i="5" s="1"/>
  <c r="DT349" i="4"/>
  <c r="AH349" i="5" s="1"/>
  <c r="DS349" i="4"/>
  <c r="AG349" i="5" s="1"/>
  <c r="DR349" i="4"/>
  <c r="AF349" i="5" s="1"/>
  <c r="DQ349" i="4"/>
  <c r="AE349" i="5" s="1"/>
  <c r="DP349" i="4"/>
  <c r="AD349" i="5" s="1"/>
  <c r="DO349" i="4"/>
  <c r="AC349" i="5" s="1"/>
  <c r="DN349" i="4"/>
  <c r="DW348" i="4"/>
  <c r="AK348" i="5" s="1"/>
  <c r="DV348" i="4"/>
  <c r="AJ348" i="5" s="1"/>
  <c r="DU348" i="4"/>
  <c r="AI348" i="5" s="1"/>
  <c r="DT348" i="4"/>
  <c r="AH348" i="5" s="1"/>
  <c r="DS348" i="4"/>
  <c r="AG348" i="5" s="1"/>
  <c r="DR348" i="4"/>
  <c r="AF348" i="5" s="1"/>
  <c r="DQ348" i="4"/>
  <c r="AE348" i="5" s="1"/>
  <c r="DP348" i="4"/>
  <c r="AD348" i="5" s="1"/>
  <c r="DO348" i="4"/>
  <c r="DN348" i="4"/>
  <c r="DW347" i="4"/>
  <c r="AK347" i="5" s="1"/>
  <c r="DV347" i="4"/>
  <c r="AJ347" i="5" s="1"/>
  <c r="DU347" i="4"/>
  <c r="AI347" i="5" s="1"/>
  <c r="DT347" i="4"/>
  <c r="AH347" i="5" s="1"/>
  <c r="DS347" i="4"/>
  <c r="AG347" i="5" s="1"/>
  <c r="DR347" i="4"/>
  <c r="AF347" i="5" s="1"/>
  <c r="DQ347" i="4"/>
  <c r="AE347" i="5" s="1"/>
  <c r="DP347" i="4"/>
  <c r="AD347" i="5" s="1"/>
  <c r="DO347" i="4"/>
  <c r="G347" i="4" s="1"/>
  <c r="DN347" i="4"/>
  <c r="AB347" i="5" s="1"/>
  <c r="DW346" i="4"/>
  <c r="AK346" i="5" s="1"/>
  <c r="DV346" i="4"/>
  <c r="AJ346" i="5" s="1"/>
  <c r="DU346" i="4"/>
  <c r="AI346" i="5" s="1"/>
  <c r="DT346" i="4"/>
  <c r="AH346" i="5" s="1"/>
  <c r="DS346" i="4"/>
  <c r="AG346" i="5" s="1"/>
  <c r="DR346" i="4"/>
  <c r="AF346" i="5" s="1"/>
  <c r="DQ346" i="4"/>
  <c r="AE346" i="5" s="1"/>
  <c r="DP346" i="4"/>
  <c r="AD346" i="5" s="1"/>
  <c r="DO346" i="4"/>
  <c r="AC346" i="5" s="1"/>
  <c r="DN346" i="4"/>
  <c r="DW345" i="4"/>
  <c r="AK345" i="5" s="1"/>
  <c r="DV345" i="4"/>
  <c r="AJ345" i="5" s="1"/>
  <c r="DU345" i="4"/>
  <c r="AI345" i="5" s="1"/>
  <c r="DT345" i="4"/>
  <c r="AH345" i="5" s="1"/>
  <c r="DS345" i="4"/>
  <c r="AG345" i="5" s="1"/>
  <c r="DR345" i="4"/>
  <c r="AF345" i="5" s="1"/>
  <c r="DQ345" i="4"/>
  <c r="AE345" i="5" s="1"/>
  <c r="DP345" i="4"/>
  <c r="AD345" i="5" s="1"/>
  <c r="DO345" i="4"/>
  <c r="AC345" i="5" s="1"/>
  <c r="DN345" i="4"/>
  <c r="DM344" i="4"/>
  <c r="HM21" i="8" s="1"/>
  <c r="DL344" i="4"/>
  <c r="HK21" i="8" s="1"/>
  <c r="DK344" i="4"/>
  <c r="HI21" i="8" s="1"/>
  <c r="DJ344" i="4"/>
  <c r="HG21" i="8" s="1"/>
  <c r="DI344" i="4"/>
  <c r="HE21" i="8" s="1"/>
  <c r="DH344" i="4"/>
  <c r="HC21" i="8" s="1"/>
  <c r="DG344" i="4"/>
  <c r="HA21" i="8" s="1"/>
  <c r="DF344" i="4"/>
  <c r="GY21" i="8" s="1"/>
  <c r="DE344" i="4"/>
  <c r="GW21" i="8" s="1"/>
  <c r="DD344" i="4"/>
  <c r="GU21" i="8" s="1"/>
  <c r="DC344" i="4"/>
  <c r="GS21" i="8" s="1"/>
  <c r="DB344" i="4"/>
  <c r="GQ21" i="8" s="1"/>
  <c r="DA344" i="4"/>
  <c r="GO21" i="8" s="1"/>
  <c r="CZ344" i="4"/>
  <c r="GM21" i="8" s="1"/>
  <c r="CY344" i="4"/>
  <c r="GK21" i="8" s="1"/>
  <c r="CX344" i="4"/>
  <c r="GI21" i="8" s="1"/>
  <c r="CW344" i="4"/>
  <c r="GG21" i="8" s="1"/>
  <c r="CV344" i="4"/>
  <c r="GE21" i="8" s="1"/>
  <c r="CU344" i="4"/>
  <c r="GC21" i="8" s="1"/>
  <c r="CT344" i="4"/>
  <c r="GA21" i="8" s="1"/>
  <c r="CS344" i="4"/>
  <c r="FY21" i="8" s="1"/>
  <c r="CR344" i="4"/>
  <c r="FW21" i="8" s="1"/>
  <c r="CQ344" i="4"/>
  <c r="FU21" i="8" s="1"/>
  <c r="CP344" i="4"/>
  <c r="FS21" i="8" s="1"/>
  <c r="CO344" i="4"/>
  <c r="CN344" i="4"/>
  <c r="FO21" i="8" s="1"/>
  <c r="CM344" i="4"/>
  <c r="FM21" i="8" s="1"/>
  <c r="CL344" i="4"/>
  <c r="FK21" i="8" s="1"/>
  <c r="CK344" i="4"/>
  <c r="FI21" i="8" s="1"/>
  <c r="CJ344" i="4"/>
  <c r="FG21" i="8" s="1"/>
  <c r="CI344" i="4"/>
  <c r="FE21" i="8" s="1"/>
  <c r="CH344" i="4"/>
  <c r="FC21" i="8" s="1"/>
  <c r="CG344" i="4"/>
  <c r="FA21" i="8" s="1"/>
  <c r="CF344" i="4"/>
  <c r="EY21" i="8" s="1"/>
  <c r="CE344" i="4"/>
  <c r="EW21" i="8" s="1"/>
  <c r="CD344" i="4"/>
  <c r="EU21" i="8" s="1"/>
  <c r="CC344" i="4"/>
  <c r="ES21" i="8" s="1"/>
  <c r="CB344" i="4"/>
  <c r="EQ21" i="8" s="1"/>
  <c r="CA344" i="4"/>
  <c r="EO21" i="8" s="1"/>
  <c r="BZ344" i="4"/>
  <c r="EM21" i="8" s="1"/>
  <c r="BY344" i="4"/>
  <c r="EK21" i="8" s="1"/>
  <c r="BX344" i="4"/>
  <c r="EI21" i="8" s="1"/>
  <c r="BW344" i="4"/>
  <c r="EG21" i="8" s="1"/>
  <c r="BV344" i="4"/>
  <c r="EE21" i="8" s="1"/>
  <c r="BU344" i="4"/>
  <c r="EC21" i="8" s="1"/>
  <c r="BT344" i="4"/>
  <c r="EA21" i="8" s="1"/>
  <c r="BS344" i="4"/>
  <c r="DY21" i="8" s="1"/>
  <c r="BR344" i="4"/>
  <c r="DW21" i="8" s="1"/>
  <c r="BQ344" i="4"/>
  <c r="DU21" i="8" s="1"/>
  <c r="BP344" i="4"/>
  <c r="DS21" i="8" s="1"/>
  <c r="BO344" i="4"/>
  <c r="DQ21" i="8" s="1"/>
  <c r="BN344" i="4"/>
  <c r="DO21" i="8" s="1"/>
  <c r="BM344" i="4"/>
  <c r="DM21" i="8" s="1"/>
  <c r="BL344" i="4"/>
  <c r="DK21" i="8" s="1"/>
  <c r="BK344" i="4"/>
  <c r="DI21" i="8" s="1"/>
  <c r="BJ344" i="4"/>
  <c r="DG21" i="8" s="1"/>
  <c r="BI344" i="4"/>
  <c r="DE21" i="8" s="1"/>
  <c r="BH344" i="4"/>
  <c r="DC21" i="8" s="1"/>
  <c r="BG344" i="4"/>
  <c r="DA21" i="8" s="1"/>
  <c r="BF344" i="4"/>
  <c r="CY21" i="8" s="1"/>
  <c r="BE344" i="4"/>
  <c r="CW21" i="8" s="1"/>
  <c r="BD344" i="4"/>
  <c r="CU21" i="8" s="1"/>
  <c r="BC344" i="4"/>
  <c r="CS21" i="8" s="1"/>
  <c r="BB344" i="4"/>
  <c r="CQ21" i="8" s="1"/>
  <c r="BA344" i="4"/>
  <c r="CO21" i="8" s="1"/>
  <c r="AZ344" i="4"/>
  <c r="CM21" i="8" s="1"/>
  <c r="AY344" i="4"/>
  <c r="CK21" i="8" s="1"/>
  <c r="AX344" i="4"/>
  <c r="CI21" i="8" s="1"/>
  <c r="AW344" i="4"/>
  <c r="CG21" i="8" s="1"/>
  <c r="AV344" i="4"/>
  <c r="CE21" i="8" s="1"/>
  <c r="AU344" i="4"/>
  <c r="CC21" i="8" s="1"/>
  <c r="AT344" i="4"/>
  <c r="CA21" i="8" s="1"/>
  <c r="AS344" i="4"/>
  <c r="BY21" i="8" s="1"/>
  <c r="AR344" i="4"/>
  <c r="BW21" i="8" s="1"/>
  <c r="AQ344" i="4"/>
  <c r="BU21" i="8" s="1"/>
  <c r="AP344" i="4"/>
  <c r="BS21" i="8" s="1"/>
  <c r="AO344" i="4"/>
  <c r="BQ21" i="8" s="1"/>
  <c r="AN344" i="4"/>
  <c r="BO21" i="8" s="1"/>
  <c r="AM344" i="4"/>
  <c r="BM21" i="8" s="1"/>
  <c r="AL344" i="4"/>
  <c r="BK21" i="8" s="1"/>
  <c r="AK344" i="4"/>
  <c r="BI21" i="8" s="1"/>
  <c r="AJ344" i="4"/>
  <c r="BG21" i="8" s="1"/>
  <c r="AI344" i="4"/>
  <c r="BE21" i="8" s="1"/>
  <c r="AH344" i="4"/>
  <c r="BC21" i="8" s="1"/>
  <c r="AG344" i="4"/>
  <c r="BA21" i="8" s="1"/>
  <c r="AF344" i="4"/>
  <c r="AY21" i="8" s="1"/>
  <c r="AE344" i="4"/>
  <c r="AW21" i="8" s="1"/>
  <c r="AD344" i="4"/>
  <c r="AU21" i="8" s="1"/>
  <c r="AC344" i="4"/>
  <c r="AS21" i="8" s="1"/>
  <c r="AB344" i="4"/>
  <c r="AQ21" i="8" s="1"/>
  <c r="AA344" i="4"/>
  <c r="AO21" i="8" s="1"/>
  <c r="Z344" i="4"/>
  <c r="AM21" i="8" s="1"/>
  <c r="Y344" i="4"/>
  <c r="AK21" i="8" s="1"/>
  <c r="X344" i="4"/>
  <c r="AI21" i="8" s="1"/>
  <c r="W344" i="4"/>
  <c r="AG21" i="8" s="1"/>
  <c r="V344" i="4"/>
  <c r="AE21" i="8" s="1"/>
  <c r="U344" i="4"/>
  <c r="AC21" i="8" s="1"/>
  <c r="T344" i="4"/>
  <c r="AA21" i="8" s="1"/>
  <c r="S344" i="4"/>
  <c r="Y21" i="8" s="1"/>
  <c r="R344" i="4"/>
  <c r="W21" i="8" s="1"/>
  <c r="Q344" i="4"/>
  <c r="U21" i="8" s="1"/>
  <c r="P344" i="4"/>
  <c r="S21" i="8" s="1"/>
  <c r="O344" i="4"/>
  <c r="Q21" i="8" s="1"/>
  <c r="N344" i="4"/>
  <c r="O21" i="8" s="1"/>
  <c r="M344" i="4"/>
  <c r="M21" i="8" s="1"/>
  <c r="L344" i="4"/>
  <c r="K21" i="8" s="1"/>
  <c r="K344" i="4"/>
  <c r="I21" i="8" s="1"/>
  <c r="J344" i="4"/>
  <c r="G21" i="8" s="1"/>
  <c r="I344" i="4"/>
  <c r="E21" i="8" s="1"/>
  <c r="H344" i="4"/>
  <c r="C21" i="8" s="1"/>
  <c r="DW343" i="4"/>
  <c r="AK343" i="5" s="1"/>
  <c r="DV343" i="4"/>
  <c r="AJ343" i="5" s="1"/>
  <c r="DU343" i="4"/>
  <c r="AI343" i="5" s="1"/>
  <c r="DT343" i="4"/>
  <c r="AH343" i="5" s="1"/>
  <c r="DS343" i="4"/>
  <c r="AG343" i="5" s="1"/>
  <c r="DR343" i="4"/>
  <c r="AF343" i="5" s="1"/>
  <c r="DQ343" i="4"/>
  <c r="AE343" i="5" s="1"/>
  <c r="DP343" i="4"/>
  <c r="AD343" i="5" s="1"/>
  <c r="DO343" i="4"/>
  <c r="DN343" i="4"/>
  <c r="DW342" i="4"/>
  <c r="AK342" i="5" s="1"/>
  <c r="DV342" i="4"/>
  <c r="AJ342" i="5" s="1"/>
  <c r="DU342" i="4"/>
  <c r="AI342" i="5" s="1"/>
  <c r="DT342" i="4"/>
  <c r="AH342" i="5" s="1"/>
  <c r="DS342" i="4"/>
  <c r="AG342" i="5" s="1"/>
  <c r="DR342" i="4"/>
  <c r="AF342" i="5" s="1"/>
  <c r="DQ342" i="4"/>
  <c r="AE342" i="5" s="1"/>
  <c r="DP342" i="4"/>
  <c r="AD342" i="5" s="1"/>
  <c r="DO342" i="4"/>
  <c r="DN342" i="4"/>
  <c r="DW341" i="4"/>
  <c r="AK341" i="5" s="1"/>
  <c r="DV341" i="4"/>
  <c r="AJ341" i="5" s="1"/>
  <c r="DU341" i="4"/>
  <c r="AI341" i="5" s="1"/>
  <c r="DT341" i="4"/>
  <c r="AH341" i="5" s="1"/>
  <c r="DS341" i="4"/>
  <c r="AG341" i="5" s="1"/>
  <c r="DR341" i="4"/>
  <c r="AF341" i="5" s="1"/>
  <c r="DQ341" i="4"/>
  <c r="AE341" i="5" s="1"/>
  <c r="DP341" i="4"/>
  <c r="AD341" i="5" s="1"/>
  <c r="DO341" i="4"/>
  <c r="G341" i="4" s="1"/>
  <c r="DN341" i="4"/>
  <c r="AB341" i="5" s="1"/>
  <c r="DW340" i="4"/>
  <c r="AK340" i="5" s="1"/>
  <c r="DV340" i="4"/>
  <c r="AJ340" i="5" s="1"/>
  <c r="DU340" i="4"/>
  <c r="AI340" i="5" s="1"/>
  <c r="DT340" i="4"/>
  <c r="AH340" i="5" s="1"/>
  <c r="DS340" i="4"/>
  <c r="AG340" i="5" s="1"/>
  <c r="DR340" i="4"/>
  <c r="AF340" i="5" s="1"/>
  <c r="DQ340" i="4"/>
  <c r="AE340" i="5" s="1"/>
  <c r="DP340" i="4"/>
  <c r="AD340" i="5" s="1"/>
  <c r="DO340" i="4"/>
  <c r="AC340" i="5" s="1"/>
  <c r="DN340" i="4"/>
  <c r="DW339" i="4"/>
  <c r="AK339" i="5" s="1"/>
  <c r="DV339" i="4"/>
  <c r="AJ339" i="5" s="1"/>
  <c r="DU339" i="4"/>
  <c r="AI339" i="5" s="1"/>
  <c r="DT339" i="4"/>
  <c r="AH339" i="5" s="1"/>
  <c r="DS339" i="4"/>
  <c r="AG339" i="5" s="1"/>
  <c r="DR339" i="4"/>
  <c r="AF339" i="5" s="1"/>
  <c r="DQ339" i="4"/>
  <c r="AE339" i="5" s="1"/>
  <c r="DP339" i="4"/>
  <c r="AD339" i="5" s="1"/>
  <c r="DO339" i="4"/>
  <c r="AC339" i="5" s="1"/>
  <c r="DN339" i="4"/>
  <c r="DW338" i="4"/>
  <c r="AK338" i="5" s="1"/>
  <c r="DV338" i="4"/>
  <c r="AJ338" i="5" s="1"/>
  <c r="DU338" i="4"/>
  <c r="AI338" i="5" s="1"/>
  <c r="DT338" i="4"/>
  <c r="AH338" i="5" s="1"/>
  <c r="DS338" i="4"/>
  <c r="AG338" i="5" s="1"/>
  <c r="DR338" i="4"/>
  <c r="AF338" i="5" s="1"/>
  <c r="DQ338" i="4"/>
  <c r="AE338" i="5" s="1"/>
  <c r="DP338" i="4"/>
  <c r="AD338" i="5" s="1"/>
  <c r="DO338" i="4"/>
  <c r="DN338" i="4"/>
  <c r="DW337" i="4"/>
  <c r="AK337" i="5" s="1"/>
  <c r="DV337" i="4"/>
  <c r="AJ337" i="5" s="1"/>
  <c r="DU337" i="4"/>
  <c r="AI337" i="5" s="1"/>
  <c r="DT337" i="4"/>
  <c r="AH337" i="5" s="1"/>
  <c r="DS337" i="4"/>
  <c r="AG337" i="5" s="1"/>
  <c r="DR337" i="4"/>
  <c r="AF337" i="5" s="1"/>
  <c r="DQ337" i="4"/>
  <c r="AE337" i="5" s="1"/>
  <c r="DP337" i="4"/>
  <c r="AD337" i="5" s="1"/>
  <c r="DO337" i="4"/>
  <c r="DN337" i="4"/>
  <c r="AB337" i="5" s="1"/>
  <c r="DW336" i="4"/>
  <c r="AK336" i="5" s="1"/>
  <c r="DV336" i="4"/>
  <c r="AJ336" i="5" s="1"/>
  <c r="DU336" i="4"/>
  <c r="AI336" i="5" s="1"/>
  <c r="DT336" i="4"/>
  <c r="AH336" i="5" s="1"/>
  <c r="DS336" i="4"/>
  <c r="AG336" i="5" s="1"/>
  <c r="DR336" i="4"/>
  <c r="AF336" i="5" s="1"/>
  <c r="DQ336" i="4"/>
  <c r="AE336" i="5" s="1"/>
  <c r="DP336" i="4"/>
  <c r="AD336" i="5" s="1"/>
  <c r="DO336" i="4"/>
  <c r="AC336" i="5" s="1"/>
  <c r="DN336" i="4"/>
  <c r="AB336" i="5" s="1"/>
  <c r="G336" i="4"/>
  <c r="DW335" i="4"/>
  <c r="AK335" i="5" s="1"/>
  <c r="DV335" i="4"/>
  <c r="AJ335" i="5" s="1"/>
  <c r="DU335" i="4"/>
  <c r="AI335" i="5" s="1"/>
  <c r="DT335" i="4"/>
  <c r="AH335" i="5" s="1"/>
  <c r="DS335" i="4"/>
  <c r="AG335" i="5" s="1"/>
  <c r="DR335" i="4"/>
  <c r="AF335" i="5" s="1"/>
  <c r="DQ335" i="4"/>
  <c r="AE335" i="5" s="1"/>
  <c r="DP335" i="4"/>
  <c r="AD335" i="5" s="1"/>
  <c r="DO335" i="4"/>
  <c r="AC335" i="5" s="1"/>
  <c r="DN335" i="4"/>
  <c r="F335" i="4" s="1"/>
  <c r="G335" i="4"/>
  <c r="DW334" i="4"/>
  <c r="AK334" i="5" s="1"/>
  <c r="DV334" i="4"/>
  <c r="AJ334" i="5" s="1"/>
  <c r="DU334" i="4"/>
  <c r="AI334" i="5" s="1"/>
  <c r="DT334" i="4"/>
  <c r="AH334" i="5" s="1"/>
  <c r="DS334" i="4"/>
  <c r="AG334" i="5" s="1"/>
  <c r="DR334" i="4"/>
  <c r="AF334" i="5" s="1"/>
  <c r="DQ334" i="4"/>
  <c r="AE334" i="5" s="1"/>
  <c r="DP334" i="4"/>
  <c r="AD334" i="5" s="1"/>
  <c r="DO334" i="4"/>
  <c r="DN334" i="4"/>
  <c r="DW333" i="4"/>
  <c r="DV333" i="4"/>
  <c r="AJ333" i="5" s="1"/>
  <c r="DU333" i="4"/>
  <c r="AI333" i="5" s="1"/>
  <c r="DT333" i="4"/>
  <c r="DS333" i="4"/>
  <c r="AG333" i="5" s="1"/>
  <c r="DR333" i="4"/>
  <c r="AF333" i="5" s="1"/>
  <c r="DQ333" i="4"/>
  <c r="AE333" i="5" s="1"/>
  <c r="DP333" i="4"/>
  <c r="DO333" i="4"/>
  <c r="DN333" i="4"/>
  <c r="AB333" i="5" s="1"/>
  <c r="DM332" i="4"/>
  <c r="HM20" i="8" s="1"/>
  <c r="DL332" i="4"/>
  <c r="HK20" i="8" s="1"/>
  <c r="DK332" i="4"/>
  <c r="HI20" i="8" s="1"/>
  <c r="DJ332" i="4"/>
  <c r="HG20" i="8" s="1"/>
  <c r="DI332" i="4"/>
  <c r="HE20" i="8" s="1"/>
  <c r="DH332" i="4"/>
  <c r="HC20" i="8" s="1"/>
  <c r="DG332" i="4"/>
  <c r="HA20" i="8" s="1"/>
  <c r="DF332" i="4"/>
  <c r="GY20" i="8" s="1"/>
  <c r="DE332" i="4"/>
  <c r="GW20" i="8" s="1"/>
  <c r="DD332" i="4"/>
  <c r="GU20" i="8" s="1"/>
  <c r="DC332" i="4"/>
  <c r="GS20" i="8" s="1"/>
  <c r="DB332" i="4"/>
  <c r="GQ20" i="8" s="1"/>
  <c r="DA332" i="4"/>
  <c r="GO20" i="8" s="1"/>
  <c r="CZ332" i="4"/>
  <c r="GM20" i="8" s="1"/>
  <c r="CY332" i="4"/>
  <c r="GK20" i="8" s="1"/>
  <c r="CX332" i="4"/>
  <c r="GI20" i="8" s="1"/>
  <c r="CW332" i="4"/>
  <c r="GG20" i="8" s="1"/>
  <c r="CV332" i="4"/>
  <c r="GE20" i="8" s="1"/>
  <c r="CU332" i="4"/>
  <c r="GC20" i="8" s="1"/>
  <c r="CT332" i="4"/>
  <c r="GA20" i="8" s="1"/>
  <c r="CS332" i="4"/>
  <c r="FY20" i="8" s="1"/>
  <c r="CR332" i="4"/>
  <c r="FW20" i="8" s="1"/>
  <c r="CQ332" i="4"/>
  <c r="FU20" i="8" s="1"/>
  <c r="CP332" i="4"/>
  <c r="FS20" i="8" s="1"/>
  <c r="CO332" i="4"/>
  <c r="CN332" i="4"/>
  <c r="FO20" i="8" s="1"/>
  <c r="CM332" i="4"/>
  <c r="FM20" i="8" s="1"/>
  <c r="CL332" i="4"/>
  <c r="FK20" i="8" s="1"/>
  <c r="CK332" i="4"/>
  <c r="FI20" i="8" s="1"/>
  <c r="CJ332" i="4"/>
  <c r="FG20" i="8" s="1"/>
  <c r="CI332" i="4"/>
  <c r="FE20" i="8" s="1"/>
  <c r="CH332" i="4"/>
  <c r="FC20" i="8" s="1"/>
  <c r="CG332" i="4"/>
  <c r="FA20" i="8" s="1"/>
  <c r="CF332" i="4"/>
  <c r="EY20" i="8" s="1"/>
  <c r="CE332" i="4"/>
  <c r="EW20" i="8" s="1"/>
  <c r="CD332" i="4"/>
  <c r="EU20" i="8" s="1"/>
  <c r="CC332" i="4"/>
  <c r="ES20" i="8" s="1"/>
  <c r="CB332" i="4"/>
  <c r="EQ20" i="8" s="1"/>
  <c r="CA332" i="4"/>
  <c r="EO20" i="8" s="1"/>
  <c r="BZ332" i="4"/>
  <c r="EM20" i="8" s="1"/>
  <c r="BY332" i="4"/>
  <c r="EK20" i="8" s="1"/>
  <c r="BX332" i="4"/>
  <c r="EI20" i="8" s="1"/>
  <c r="BW332" i="4"/>
  <c r="EG20" i="8" s="1"/>
  <c r="BV332" i="4"/>
  <c r="EE20" i="8" s="1"/>
  <c r="BU332" i="4"/>
  <c r="EC20" i="8" s="1"/>
  <c r="BT332" i="4"/>
  <c r="EA20" i="8" s="1"/>
  <c r="BS332" i="4"/>
  <c r="DY20" i="8" s="1"/>
  <c r="BR332" i="4"/>
  <c r="DW20" i="8" s="1"/>
  <c r="BQ332" i="4"/>
  <c r="DU20" i="8" s="1"/>
  <c r="BP332" i="4"/>
  <c r="DS20" i="8" s="1"/>
  <c r="BO332" i="4"/>
  <c r="DQ20" i="8" s="1"/>
  <c r="BN332" i="4"/>
  <c r="DO20" i="8" s="1"/>
  <c r="BM332" i="4"/>
  <c r="DM20" i="8" s="1"/>
  <c r="BL332" i="4"/>
  <c r="DK20" i="8" s="1"/>
  <c r="BK332" i="4"/>
  <c r="DI20" i="8" s="1"/>
  <c r="BJ332" i="4"/>
  <c r="DG20" i="8" s="1"/>
  <c r="BI332" i="4"/>
  <c r="DE20" i="8" s="1"/>
  <c r="BH332" i="4"/>
  <c r="DC20" i="8" s="1"/>
  <c r="BG332" i="4"/>
  <c r="DA20" i="8" s="1"/>
  <c r="BF332" i="4"/>
  <c r="CY20" i="8" s="1"/>
  <c r="BE332" i="4"/>
  <c r="CW20" i="8" s="1"/>
  <c r="BD332" i="4"/>
  <c r="CU20" i="8" s="1"/>
  <c r="BC332" i="4"/>
  <c r="CS20" i="8" s="1"/>
  <c r="BB332" i="4"/>
  <c r="CQ20" i="8" s="1"/>
  <c r="BA332" i="4"/>
  <c r="CO20" i="8" s="1"/>
  <c r="AZ332" i="4"/>
  <c r="CM20" i="8" s="1"/>
  <c r="AY332" i="4"/>
  <c r="CK20" i="8" s="1"/>
  <c r="AX332" i="4"/>
  <c r="CI20" i="8" s="1"/>
  <c r="AW332" i="4"/>
  <c r="CG20" i="8" s="1"/>
  <c r="AV332" i="4"/>
  <c r="CE20" i="8" s="1"/>
  <c r="AU332" i="4"/>
  <c r="CC20" i="8" s="1"/>
  <c r="AT332" i="4"/>
  <c r="CA20" i="8" s="1"/>
  <c r="AS332" i="4"/>
  <c r="BY20" i="8" s="1"/>
  <c r="AR332" i="4"/>
  <c r="BW20" i="8" s="1"/>
  <c r="AQ332" i="4"/>
  <c r="BU20" i="8" s="1"/>
  <c r="AP332" i="4"/>
  <c r="BS20" i="8" s="1"/>
  <c r="AO332" i="4"/>
  <c r="BQ20" i="8" s="1"/>
  <c r="AN332" i="4"/>
  <c r="BO20" i="8" s="1"/>
  <c r="AM332" i="4"/>
  <c r="BM20" i="8" s="1"/>
  <c r="AL332" i="4"/>
  <c r="BK20" i="8" s="1"/>
  <c r="AK332" i="4"/>
  <c r="BI20" i="8" s="1"/>
  <c r="AJ332" i="4"/>
  <c r="BG20" i="8" s="1"/>
  <c r="AI332" i="4"/>
  <c r="BE20" i="8" s="1"/>
  <c r="AH332" i="4"/>
  <c r="BC20" i="8" s="1"/>
  <c r="AG332" i="4"/>
  <c r="BA20" i="8" s="1"/>
  <c r="AF332" i="4"/>
  <c r="AY20" i="8" s="1"/>
  <c r="AE332" i="4"/>
  <c r="AW20" i="8" s="1"/>
  <c r="AD332" i="4"/>
  <c r="AU20" i="8" s="1"/>
  <c r="AC332" i="4"/>
  <c r="AS20" i="8" s="1"/>
  <c r="AB332" i="4"/>
  <c r="AQ20" i="8" s="1"/>
  <c r="AA332" i="4"/>
  <c r="AO20" i="8" s="1"/>
  <c r="Z332" i="4"/>
  <c r="AM20" i="8" s="1"/>
  <c r="Y332" i="4"/>
  <c r="AK20" i="8" s="1"/>
  <c r="X332" i="4"/>
  <c r="AI20" i="8" s="1"/>
  <c r="W332" i="4"/>
  <c r="AG20" i="8" s="1"/>
  <c r="V332" i="4"/>
  <c r="AE20" i="8" s="1"/>
  <c r="U332" i="4"/>
  <c r="AC20" i="8" s="1"/>
  <c r="T332" i="4"/>
  <c r="AA20" i="8" s="1"/>
  <c r="S332" i="4"/>
  <c r="Y20" i="8" s="1"/>
  <c r="R332" i="4"/>
  <c r="W20" i="8" s="1"/>
  <c r="Q332" i="4"/>
  <c r="U20" i="8" s="1"/>
  <c r="P332" i="4"/>
  <c r="S20" i="8" s="1"/>
  <c r="O332" i="4"/>
  <c r="Q20" i="8" s="1"/>
  <c r="N332" i="4"/>
  <c r="O20" i="8" s="1"/>
  <c r="M332" i="4"/>
  <c r="M20" i="8" s="1"/>
  <c r="L332" i="4"/>
  <c r="K20" i="8" s="1"/>
  <c r="K332" i="4"/>
  <c r="I20" i="8" s="1"/>
  <c r="J332" i="4"/>
  <c r="G20" i="8" s="1"/>
  <c r="I332" i="4"/>
  <c r="E20" i="8" s="1"/>
  <c r="H332" i="4"/>
  <c r="C20" i="8" s="1"/>
  <c r="DW331" i="4"/>
  <c r="AK331" i="5" s="1"/>
  <c r="DV331" i="4"/>
  <c r="AJ331" i="5" s="1"/>
  <c r="DU331" i="4"/>
  <c r="AI331" i="5" s="1"/>
  <c r="DT331" i="4"/>
  <c r="AH331" i="5" s="1"/>
  <c r="DS331" i="4"/>
  <c r="AG331" i="5" s="1"/>
  <c r="DR331" i="4"/>
  <c r="AF331" i="5" s="1"/>
  <c r="DQ331" i="4"/>
  <c r="AE331" i="5" s="1"/>
  <c r="DP331" i="4"/>
  <c r="AD331" i="5" s="1"/>
  <c r="DO331" i="4"/>
  <c r="DN331" i="4"/>
  <c r="AB331" i="5" s="1"/>
  <c r="D331" i="4"/>
  <c r="C331" i="4"/>
  <c r="B331" i="4"/>
  <c r="DW330" i="4"/>
  <c r="AK330" i="5" s="1"/>
  <c r="DV330" i="4"/>
  <c r="AJ330" i="5" s="1"/>
  <c r="DU330" i="4"/>
  <c r="AI330" i="5" s="1"/>
  <c r="DT330" i="4"/>
  <c r="AH330" i="5" s="1"/>
  <c r="DS330" i="4"/>
  <c r="AG330" i="5" s="1"/>
  <c r="DR330" i="4"/>
  <c r="AF330" i="5" s="1"/>
  <c r="DQ330" i="4"/>
  <c r="AE330" i="5" s="1"/>
  <c r="DP330" i="4"/>
  <c r="AD330" i="5" s="1"/>
  <c r="DO330" i="4"/>
  <c r="DN330" i="4"/>
  <c r="AB330" i="5" s="1"/>
  <c r="D330" i="4"/>
  <c r="C330" i="4"/>
  <c r="B330" i="4"/>
  <c r="DW329" i="4"/>
  <c r="AK329" i="5" s="1"/>
  <c r="DV329" i="4"/>
  <c r="AJ329" i="5" s="1"/>
  <c r="DU329" i="4"/>
  <c r="AI329" i="5" s="1"/>
  <c r="DT329" i="4"/>
  <c r="AH329" i="5" s="1"/>
  <c r="DS329" i="4"/>
  <c r="AG329" i="5" s="1"/>
  <c r="DR329" i="4"/>
  <c r="AF329" i="5" s="1"/>
  <c r="DQ329" i="4"/>
  <c r="AE329" i="5" s="1"/>
  <c r="DP329" i="4"/>
  <c r="AD329" i="5" s="1"/>
  <c r="DO329" i="4"/>
  <c r="DN329" i="4"/>
  <c r="D329" i="4"/>
  <c r="C329" i="4"/>
  <c r="B329" i="4"/>
  <c r="DW328" i="4"/>
  <c r="AK328" i="5" s="1"/>
  <c r="DV328" i="4"/>
  <c r="AJ328" i="5" s="1"/>
  <c r="DU328" i="4"/>
  <c r="AI328" i="5" s="1"/>
  <c r="DT328" i="4"/>
  <c r="AH328" i="5" s="1"/>
  <c r="DS328" i="4"/>
  <c r="AG328" i="5" s="1"/>
  <c r="DR328" i="4"/>
  <c r="AF328" i="5" s="1"/>
  <c r="DQ328" i="4"/>
  <c r="AE328" i="5" s="1"/>
  <c r="DP328" i="4"/>
  <c r="AD328" i="5" s="1"/>
  <c r="DO328" i="4"/>
  <c r="DN328" i="4"/>
  <c r="AB328" i="5" s="1"/>
  <c r="D328" i="4"/>
  <c r="C328" i="4"/>
  <c r="B328" i="4"/>
  <c r="DW327" i="4"/>
  <c r="AK327" i="5" s="1"/>
  <c r="DV327" i="4"/>
  <c r="AJ327" i="5" s="1"/>
  <c r="DU327" i="4"/>
  <c r="AI327" i="5" s="1"/>
  <c r="DT327" i="4"/>
  <c r="AH327" i="5" s="1"/>
  <c r="DS327" i="4"/>
  <c r="AG327" i="5" s="1"/>
  <c r="DR327" i="4"/>
  <c r="AF327" i="5" s="1"/>
  <c r="DQ327" i="4"/>
  <c r="AE327" i="5" s="1"/>
  <c r="DP327" i="4"/>
  <c r="AD327" i="5" s="1"/>
  <c r="DO327" i="4"/>
  <c r="DN327" i="4"/>
  <c r="AB327" i="5" s="1"/>
  <c r="D327" i="4"/>
  <c r="C327" i="4"/>
  <c r="B327" i="4"/>
  <c r="DW326" i="4"/>
  <c r="AK326" i="5" s="1"/>
  <c r="DV326" i="4"/>
  <c r="AJ326" i="5" s="1"/>
  <c r="DU326" i="4"/>
  <c r="AI326" i="5" s="1"/>
  <c r="DT326" i="4"/>
  <c r="AH326" i="5" s="1"/>
  <c r="DS326" i="4"/>
  <c r="AG326" i="5" s="1"/>
  <c r="DR326" i="4"/>
  <c r="AF326" i="5" s="1"/>
  <c r="DQ326" i="4"/>
  <c r="AE326" i="5" s="1"/>
  <c r="DP326" i="4"/>
  <c r="AD326" i="5" s="1"/>
  <c r="DO326" i="4"/>
  <c r="DN326" i="4"/>
  <c r="AB326" i="5" s="1"/>
  <c r="D326" i="4"/>
  <c r="C326" i="4"/>
  <c r="B326" i="4"/>
  <c r="DW325" i="4"/>
  <c r="AK325" i="5" s="1"/>
  <c r="DV325" i="4"/>
  <c r="AJ325" i="5" s="1"/>
  <c r="DU325" i="4"/>
  <c r="AI325" i="5" s="1"/>
  <c r="DT325" i="4"/>
  <c r="AH325" i="5" s="1"/>
  <c r="DS325" i="4"/>
  <c r="AG325" i="5" s="1"/>
  <c r="DR325" i="4"/>
  <c r="AF325" i="5" s="1"/>
  <c r="DQ325" i="4"/>
  <c r="AE325" i="5" s="1"/>
  <c r="DP325" i="4"/>
  <c r="AD325" i="5" s="1"/>
  <c r="DO325" i="4"/>
  <c r="DN325" i="4"/>
  <c r="AB325" i="5" s="1"/>
  <c r="D325" i="4"/>
  <c r="C325" i="4"/>
  <c r="B325" i="4"/>
  <c r="DW324" i="4"/>
  <c r="AK324" i="5" s="1"/>
  <c r="DV324" i="4"/>
  <c r="AJ324" i="5" s="1"/>
  <c r="DU324" i="4"/>
  <c r="AI324" i="5" s="1"/>
  <c r="DT324" i="4"/>
  <c r="AH324" i="5" s="1"/>
  <c r="DS324" i="4"/>
  <c r="AG324" i="5" s="1"/>
  <c r="DR324" i="4"/>
  <c r="AF324" i="5" s="1"/>
  <c r="DQ324" i="4"/>
  <c r="AE324" i="5" s="1"/>
  <c r="DP324" i="4"/>
  <c r="AD324" i="5" s="1"/>
  <c r="DO324" i="4"/>
  <c r="DN324" i="4"/>
  <c r="AB324" i="5" s="1"/>
  <c r="D324" i="4"/>
  <c r="C324" i="4"/>
  <c r="B324" i="4"/>
  <c r="DW323" i="4"/>
  <c r="AK323" i="5" s="1"/>
  <c r="DV323" i="4"/>
  <c r="AJ323" i="5" s="1"/>
  <c r="DU323" i="4"/>
  <c r="AI323" i="5" s="1"/>
  <c r="DT323" i="4"/>
  <c r="AH323" i="5" s="1"/>
  <c r="DS323" i="4"/>
  <c r="AG323" i="5" s="1"/>
  <c r="DR323" i="4"/>
  <c r="AF323" i="5" s="1"/>
  <c r="DQ323" i="4"/>
  <c r="AE323" i="5" s="1"/>
  <c r="DP323" i="4"/>
  <c r="DO323" i="4"/>
  <c r="G323" i="4" s="1"/>
  <c r="DN323" i="4"/>
  <c r="AB323" i="5" s="1"/>
  <c r="D323" i="4"/>
  <c r="C323" i="4"/>
  <c r="B323" i="4"/>
  <c r="DW322" i="4"/>
  <c r="AK322" i="5" s="1"/>
  <c r="DV322" i="4"/>
  <c r="AJ322" i="5" s="1"/>
  <c r="DU322" i="4"/>
  <c r="AI322" i="5" s="1"/>
  <c r="DT322" i="4"/>
  <c r="AH322" i="5" s="1"/>
  <c r="DS322" i="4"/>
  <c r="AG322" i="5" s="1"/>
  <c r="DR322" i="4"/>
  <c r="AF322" i="5" s="1"/>
  <c r="DQ322" i="4"/>
  <c r="AE322" i="5" s="1"/>
  <c r="DP322" i="4"/>
  <c r="AD322" i="5" s="1"/>
  <c r="DO322" i="4"/>
  <c r="DN322" i="4"/>
  <c r="AB322" i="5" s="1"/>
  <c r="D322" i="4"/>
  <c r="C322" i="4"/>
  <c r="B322" i="4"/>
  <c r="DW321" i="4"/>
  <c r="AK321" i="5" s="1"/>
  <c r="DV321" i="4"/>
  <c r="AJ321" i="5" s="1"/>
  <c r="DU321" i="4"/>
  <c r="AI321" i="5" s="1"/>
  <c r="DT321" i="4"/>
  <c r="AH321" i="5" s="1"/>
  <c r="DS321" i="4"/>
  <c r="AG321" i="5" s="1"/>
  <c r="DR321" i="4"/>
  <c r="AF321" i="5" s="1"/>
  <c r="DQ321" i="4"/>
  <c r="AE321" i="5" s="1"/>
  <c r="DP321" i="4"/>
  <c r="DO321" i="4"/>
  <c r="DN321" i="4"/>
  <c r="AB321" i="5" s="1"/>
  <c r="D321" i="4"/>
  <c r="C321" i="4"/>
  <c r="B321" i="4"/>
  <c r="DW320" i="4"/>
  <c r="AK320" i="5" s="1"/>
  <c r="DV320" i="4"/>
  <c r="AJ320" i="5" s="1"/>
  <c r="DU320" i="4"/>
  <c r="AI320" i="5" s="1"/>
  <c r="DT320" i="4"/>
  <c r="AH320" i="5" s="1"/>
  <c r="DS320" i="4"/>
  <c r="AG320" i="5" s="1"/>
  <c r="DR320" i="4"/>
  <c r="AF320" i="5" s="1"/>
  <c r="DQ320" i="4"/>
  <c r="AE320" i="5" s="1"/>
  <c r="DP320" i="4"/>
  <c r="AD320" i="5" s="1"/>
  <c r="DO320" i="4"/>
  <c r="DN320" i="4"/>
  <c r="AB320" i="5" s="1"/>
  <c r="D320" i="4"/>
  <c r="C320" i="4"/>
  <c r="B320" i="4"/>
  <c r="DW319" i="4"/>
  <c r="AK319" i="5" s="1"/>
  <c r="DV319" i="4"/>
  <c r="AJ319" i="5" s="1"/>
  <c r="DU319" i="4"/>
  <c r="AI319" i="5" s="1"/>
  <c r="DT319" i="4"/>
  <c r="AH319" i="5" s="1"/>
  <c r="DS319" i="4"/>
  <c r="AG319" i="5" s="1"/>
  <c r="DR319" i="4"/>
  <c r="AF319" i="5" s="1"/>
  <c r="DQ319" i="4"/>
  <c r="AE319" i="5" s="1"/>
  <c r="DP319" i="4"/>
  <c r="AD319" i="5" s="1"/>
  <c r="DO319" i="4"/>
  <c r="DN319" i="4"/>
  <c r="AB319" i="5" s="1"/>
  <c r="D319" i="4"/>
  <c r="C319" i="4"/>
  <c r="B319" i="4"/>
  <c r="DW318" i="4"/>
  <c r="AK318" i="5" s="1"/>
  <c r="DV318" i="4"/>
  <c r="AJ318" i="5" s="1"/>
  <c r="DU318" i="4"/>
  <c r="AI318" i="5" s="1"/>
  <c r="DT318" i="4"/>
  <c r="AH318" i="5" s="1"/>
  <c r="DS318" i="4"/>
  <c r="AG318" i="5" s="1"/>
  <c r="DR318" i="4"/>
  <c r="AF318" i="5" s="1"/>
  <c r="DQ318" i="4"/>
  <c r="AE318" i="5" s="1"/>
  <c r="DP318" i="4"/>
  <c r="AD318" i="5" s="1"/>
  <c r="DO318" i="4"/>
  <c r="DN318" i="4"/>
  <c r="AB318" i="5" s="1"/>
  <c r="D318" i="4"/>
  <c r="C318" i="4"/>
  <c r="B318" i="4"/>
  <c r="DW317" i="4"/>
  <c r="AK317" i="5" s="1"/>
  <c r="DV317" i="4"/>
  <c r="AJ317" i="5" s="1"/>
  <c r="DU317" i="4"/>
  <c r="AI317" i="5" s="1"/>
  <c r="DT317" i="4"/>
  <c r="AH317" i="5" s="1"/>
  <c r="DS317" i="4"/>
  <c r="AG317" i="5" s="1"/>
  <c r="DR317" i="4"/>
  <c r="AF317" i="5" s="1"/>
  <c r="DQ317" i="4"/>
  <c r="AE317" i="5" s="1"/>
  <c r="DP317" i="4"/>
  <c r="AD317" i="5" s="1"/>
  <c r="DO317" i="4"/>
  <c r="DN317" i="4"/>
  <c r="AB317" i="5" s="1"/>
  <c r="F317" i="4"/>
  <c r="D317" i="4"/>
  <c r="C317" i="4"/>
  <c r="B317" i="4"/>
  <c r="DW316" i="4"/>
  <c r="AK316" i="5" s="1"/>
  <c r="DV316" i="4"/>
  <c r="AJ316" i="5" s="1"/>
  <c r="DU316" i="4"/>
  <c r="AI316" i="5" s="1"/>
  <c r="DT316" i="4"/>
  <c r="AH316" i="5" s="1"/>
  <c r="DS316" i="4"/>
  <c r="AG316" i="5" s="1"/>
  <c r="DR316" i="4"/>
  <c r="AF316" i="5" s="1"/>
  <c r="DQ316" i="4"/>
  <c r="AE316" i="5" s="1"/>
  <c r="DP316" i="4"/>
  <c r="AD316" i="5" s="1"/>
  <c r="DO316" i="4"/>
  <c r="DN316" i="4"/>
  <c r="AB316" i="5" s="1"/>
  <c r="D316" i="4"/>
  <c r="C316" i="4"/>
  <c r="B316" i="4"/>
  <c r="DW315" i="4"/>
  <c r="AK315" i="5" s="1"/>
  <c r="DV315" i="4"/>
  <c r="AJ315" i="5" s="1"/>
  <c r="DU315" i="4"/>
  <c r="AI315" i="5" s="1"/>
  <c r="DT315" i="4"/>
  <c r="AH315" i="5" s="1"/>
  <c r="DS315" i="4"/>
  <c r="AG315" i="5" s="1"/>
  <c r="DR315" i="4"/>
  <c r="AF315" i="5" s="1"/>
  <c r="DQ315" i="4"/>
  <c r="AE315" i="5" s="1"/>
  <c r="DP315" i="4"/>
  <c r="AD315" i="5" s="1"/>
  <c r="DO315" i="4"/>
  <c r="DN315" i="4"/>
  <c r="AB315" i="5" s="1"/>
  <c r="D315" i="4"/>
  <c r="C315" i="4"/>
  <c r="B315" i="4"/>
  <c r="DW314" i="4"/>
  <c r="AK314" i="5" s="1"/>
  <c r="DV314" i="4"/>
  <c r="AJ314" i="5" s="1"/>
  <c r="DU314" i="4"/>
  <c r="AI314" i="5" s="1"/>
  <c r="DT314" i="4"/>
  <c r="AH314" i="5" s="1"/>
  <c r="DS314" i="4"/>
  <c r="AG314" i="5" s="1"/>
  <c r="DR314" i="4"/>
  <c r="AF314" i="5" s="1"/>
  <c r="DQ314" i="4"/>
  <c r="AE314" i="5" s="1"/>
  <c r="DP314" i="4"/>
  <c r="AD314" i="5" s="1"/>
  <c r="DO314" i="4"/>
  <c r="DN314" i="4"/>
  <c r="AB314" i="5" s="1"/>
  <c r="D314" i="4"/>
  <c r="C314" i="4"/>
  <c r="B314" i="4"/>
  <c r="DW313" i="4"/>
  <c r="AK313" i="5" s="1"/>
  <c r="DV313" i="4"/>
  <c r="AJ313" i="5" s="1"/>
  <c r="DU313" i="4"/>
  <c r="AI313" i="5" s="1"/>
  <c r="DT313" i="4"/>
  <c r="AH313" i="5" s="1"/>
  <c r="DS313" i="4"/>
  <c r="AG313" i="5" s="1"/>
  <c r="DR313" i="4"/>
  <c r="AF313" i="5" s="1"/>
  <c r="DQ313" i="4"/>
  <c r="AE313" i="5" s="1"/>
  <c r="DP313" i="4"/>
  <c r="AD313" i="5" s="1"/>
  <c r="DO313" i="4"/>
  <c r="DN313" i="4"/>
  <c r="D313" i="4"/>
  <c r="C313" i="4"/>
  <c r="B313" i="4"/>
  <c r="DW312" i="4"/>
  <c r="AK312" i="5" s="1"/>
  <c r="DV312" i="4"/>
  <c r="AJ312" i="5" s="1"/>
  <c r="DU312" i="4"/>
  <c r="AI312" i="5" s="1"/>
  <c r="DT312" i="4"/>
  <c r="AH312" i="5" s="1"/>
  <c r="DS312" i="4"/>
  <c r="AG312" i="5" s="1"/>
  <c r="DR312" i="4"/>
  <c r="AF312" i="5" s="1"/>
  <c r="DQ312" i="4"/>
  <c r="AE312" i="5" s="1"/>
  <c r="DP312" i="4"/>
  <c r="AD312" i="5" s="1"/>
  <c r="DO312" i="4"/>
  <c r="DN312" i="4"/>
  <c r="AB312" i="5" s="1"/>
  <c r="D312" i="4"/>
  <c r="C312" i="4"/>
  <c r="B312" i="4"/>
  <c r="DW311" i="4"/>
  <c r="AK311" i="5" s="1"/>
  <c r="DV311" i="4"/>
  <c r="AJ311" i="5" s="1"/>
  <c r="DU311" i="4"/>
  <c r="AI311" i="5" s="1"/>
  <c r="DT311" i="4"/>
  <c r="AH311" i="5" s="1"/>
  <c r="DS311" i="4"/>
  <c r="AG311" i="5" s="1"/>
  <c r="DR311" i="4"/>
  <c r="AF311" i="5" s="1"/>
  <c r="DQ311" i="4"/>
  <c r="AE311" i="5" s="1"/>
  <c r="DP311" i="4"/>
  <c r="AD311" i="5" s="1"/>
  <c r="DO311" i="4"/>
  <c r="DN311" i="4"/>
  <c r="AB311" i="5" s="1"/>
  <c r="D311" i="4"/>
  <c r="C311" i="4"/>
  <c r="B311" i="4"/>
  <c r="DW310" i="4"/>
  <c r="AK310" i="5" s="1"/>
  <c r="DV310" i="4"/>
  <c r="AJ310" i="5" s="1"/>
  <c r="DU310" i="4"/>
  <c r="AI310" i="5" s="1"/>
  <c r="DT310" i="4"/>
  <c r="AH310" i="5" s="1"/>
  <c r="DS310" i="4"/>
  <c r="AG310" i="5" s="1"/>
  <c r="DR310" i="4"/>
  <c r="AF310" i="5" s="1"/>
  <c r="DQ310" i="4"/>
  <c r="AE310" i="5" s="1"/>
  <c r="DP310" i="4"/>
  <c r="AD310" i="5" s="1"/>
  <c r="DO310" i="4"/>
  <c r="G310" i="4" s="1"/>
  <c r="DN310" i="4"/>
  <c r="AB310" i="5" s="1"/>
  <c r="D310" i="4"/>
  <c r="C310" i="4"/>
  <c r="B310" i="4"/>
  <c r="DW309" i="4"/>
  <c r="AK309" i="5" s="1"/>
  <c r="DV309" i="4"/>
  <c r="AJ309" i="5" s="1"/>
  <c r="DU309" i="4"/>
  <c r="AI309" i="5" s="1"/>
  <c r="DT309" i="4"/>
  <c r="AH309" i="5" s="1"/>
  <c r="DS309" i="4"/>
  <c r="AG309" i="5" s="1"/>
  <c r="DR309" i="4"/>
  <c r="AF309" i="5" s="1"/>
  <c r="DQ309" i="4"/>
  <c r="AE309" i="5" s="1"/>
  <c r="DP309" i="4"/>
  <c r="AD309" i="5" s="1"/>
  <c r="DO309" i="4"/>
  <c r="DN309" i="4"/>
  <c r="AB309" i="5" s="1"/>
  <c r="D309" i="4"/>
  <c r="C309" i="4"/>
  <c r="B309" i="4"/>
  <c r="DW308" i="4"/>
  <c r="AK308" i="5" s="1"/>
  <c r="DV308" i="4"/>
  <c r="AJ308" i="5" s="1"/>
  <c r="DU308" i="4"/>
  <c r="AI308" i="5" s="1"/>
  <c r="DT308" i="4"/>
  <c r="AH308" i="5" s="1"/>
  <c r="DS308" i="4"/>
  <c r="AG308" i="5" s="1"/>
  <c r="DR308" i="4"/>
  <c r="AF308" i="5" s="1"/>
  <c r="DQ308" i="4"/>
  <c r="AE308" i="5" s="1"/>
  <c r="DP308" i="4"/>
  <c r="AD308" i="5" s="1"/>
  <c r="DO308" i="4"/>
  <c r="DN308" i="4"/>
  <c r="AB308" i="5" s="1"/>
  <c r="D308" i="4"/>
  <c r="C308" i="4"/>
  <c r="B308" i="4"/>
  <c r="DW307" i="4"/>
  <c r="AK307" i="5" s="1"/>
  <c r="DV307" i="4"/>
  <c r="AJ307" i="5" s="1"/>
  <c r="DU307" i="4"/>
  <c r="AI307" i="5" s="1"/>
  <c r="DT307" i="4"/>
  <c r="AH307" i="5" s="1"/>
  <c r="DS307" i="4"/>
  <c r="AG307" i="5" s="1"/>
  <c r="DR307" i="4"/>
  <c r="AF307" i="5" s="1"/>
  <c r="DQ307" i="4"/>
  <c r="AE307" i="5" s="1"/>
  <c r="DP307" i="4"/>
  <c r="AD307" i="5" s="1"/>
  <c r="DO307" i="4"/>
  <c r="G307" i="4" s="1"/>
  <c r="DN307" i="4"/>
  <c r="AB307" i="5" s="1"/>
  <c r="D307" i="4"/>
  <c r="C307" i="4"/>
  <c r="B307" i="4"/>
  <c r="DW306" i="4"/>
  <c r="AK306" i="5" s="1"/>
  <c r="DV306" i="4"/>
  <c r="AJ306" i="5" s="1"/>
  <c r="DU306" i="4"/>
  <c r="AI306" i="5" s="1"/>
  <c r="DT306" i="4"/>
  <c r="AH306" i="5" s="1"/>
  <c r="DS306" i="4"/>
  <c r="AG306" i="5" s="1"/>
  <c r="DR306" i="4"/>
  <c r="AF306" i="5" s="1"/>
  <c r="DQ306" i="4"/>
  <c r="AE306" i="5" s="1"/>
  <c r="DP306" i="4"/>
  <c r="AD306" i="5" s="1"/>
  <c r="DO306" i="4"/>
  <c r="DN306" i="4"/>
  <c r="AB306" i="5" s="1"/>
  <c r="D306" i="4"/>
  <c r="C306" i="4"/>
  <c r="B306" i="4"/>
  <c r="DW305" i="4"/>
  <c r="DV305" i="4"/>
  <c r="DU305" i="4"/>
  <c r="AI305" i="5" s="1"/>
  <c r="DT305" i="4"/>
  <c r="AH305" i="5" s="1"/>
  <c r="DS305" i="4"/>
  <c r="DR305" i="4"/>
  <c r="AF305" i="5" s="1"/>
  <c r="DQ305" i="4"/>
  <c r="AE305" i="5" s="1"/>
  <c r="DP305" i="4"/>
  <c r="DO305" i="4"/>
  <c r="DN305" i="4"/>
  <c r="AB305" i="5" s="1"/>
  <c r="DM304" i="4"/>
  <c r="HM19" i="8" s="1"/>
  <c r="DL304" i="4"/>
  <c r="HK19" i="8" s="1"/>
  <c r="DK304" i="4"/>
  <c r="HI19" i="8" s="1"/>
  <c r="DJ304" i="4"/>
  <c r="HG19" i="8" s="1"/>
  <c r="DI304" i="4"/>
  <c r="HE19" i="8" s="1"/>
  <c r="DH304" i="4"/>
  <c r="HC19" i="8" s="1"/>
  <c r="DG304" i="4"/>
  <c r="HA19" i="8" s="1"/>
  <c r="DF304" i="4"/>
  <c r="GY19" i="8" s="1"/>
  <c r="DE304" i="4"/>
  <c r="GW19" i="8" s="1"/>
  <c r="DD304" i="4"/>
  <c r="GU19" i="8" s="1"/>
  <c r="DC304" i="4"/>
  <c r="GS19" i="8" s="1"/>
  <c r="DB304" i="4"/>
  <c r="GQ19" i="8" s="1"/>
  <c r="DA304" i="4"/>
  <c r="GO19" i="8" s="1"/>
  <c r="CZ304" i="4"/>
  <c r="GM19" i="8" s="1"/>
  <c r="CY304" i="4"/>
  <c r="GK19" i="8" s="1"/>
  <c r="CX304" i="4"/>
  <c r="GI19" i="8" s="1"/>
  <c r="CW304" i="4"/>
  <c r="GG19" i="8" s="1"/>
  <c r="CV304" i="4"/>
  <c r="GE19" i="8" s="1"/>
  <c r="CU304" i="4"/>
  <c r="GC19" i="8" s="1"/>
  <c r="CT304" i="4"/>
  <c r="GA19" i="8" s="1"/>
  <c r="CS304" i="4"/>
  <c r="FY19" i="8" s="1"/>
  <c r="CR304" i="4"/>
  <c r="FW19" i="8" s="1"/>
  <c r="CQ304" i="4"/>
  <c r="FU19" i="8" s="1"/>
  <c r="CP304" i="4"/>
  <c r="FS19" i="8" s="1"/>
  <c r="CO304" i="4"/>
  <c r="CN304" i="4"/>
  <c r="FO19" i="8" s="1"/>
  <c r="CM304" i="4"/>
  <c r="FM19" i="8" s="1"/>
  <c r="CL304" i="4"/>
  <c r="FK19" i="8" s="1"/>
  <c r="CK304" i="4"/>
  <c r="FI19" i="8" s="1"/>
  <c r="CJ304" i="4"/>
  <c r="FG19" i="8" s="1"/>
  <c r="CI304" i="4"/>
  <c r="FE19" i="8" s="1"/>
  <c r="CH304" i="4"/>
  <c r="FC19" i="8" s="1"/>
  <c r="CG304" i="4"/>
  <c r="FA19" i="8" s="1"/>
  <c r="CF304" i="4"/>
  <c r="EY19" i="8" s="1"/>
  <c r="CE304" i="4"/>
  <c r="EW19" i="8" s="1"/>
  <c r="CD304" i="4"/>
  <c r="EU19" i="8" s="1"/>
  <c r="CC304" i="4"/>
  <c r="ES19" i="8" s="1"/>
  <c r="CB304" i="4"/>
  <c r="EQ19" i="8" s="1"/>
  <c r="CA304" i="4"/>
  <c r="EO19" i="8" s="1"/>
  <c r="BZ304" i="4"/>
  <c r="EM19" i="8" s="1"/>
  <c r="BY304" i="4"/>
  <c r="EK19" i="8" s="1"/>
  <c r="BX304" i="4"/>
  <c r="EI19" i="8" s="1"/>
  <c r="BW304" i="4"/>
  <c r="EG19" i="8" s="1"/>
  <c r="BV304" i="4"/>
  <c r="EE19" i="8" s="1"/>
  <c r="BU304" i="4"/>
  <c r="EC19" i="8" s="1"/>
  <c r="BT304" i="4"/>
  <c r="EA19" i="8" s="1"/>
  <c r="BS304" i="4"/>
  <c r="DY19" i="8" s="1"/>
  <c r="BR304" i="4"/>
  <c r="DW19" i="8" s="1"/>
  <c r="BQ304" i="4"/>
  <c r="DU19" i="8" s="1"/>
  <c r="BP304" i="4"/>
  <c r="DS19" i="8" s="1"/>
  <c r="BO304" i="4"/>
  <c r="DQ19" i="8" s="1"/>
  <c r="BN304" i="4"/>
  <c r="DO19" i="8" s="1"/>
  <c r="BM304" i="4"/>
  <c r="DM19" i="8" s="1"/>
  <c r="BL304" i="4"/>
  <c r="DK19" i="8" s="1"/>
  <c r="BK304" i="4"/>
  <c r="DI19" i="8" s="1"/>
  <c r="BJ304" i="4"/>
  <c r="DG19" i="8" s="1"/>
  <c r="BI304" i="4"/>
  <c r="DE19" i="8" s="1"/>
  <c r="BH304" i="4"/>
  <c r="DC19" i="8" s="1"/>
  <c r="BG304" i="4"/>
  <c r="DA19" i="8" s="1"/>
  <c r="BF304" i="4"/>
  <c r="CY19" i="8" s="1"/>
  <c r="BE304" i="4"/>
  <c r="CW19" i="8" s="1"/>
  <c r="BD304" i="4"/>
  <c r="CU19" i="8" s="1"/>
  <c r="BC304" i="4"/>
  <c r="CS19" i="8" s="1"/>
  <c r="BB304" i="4"/>
  <c r="CQ19" i="8" s="1"/>
  <c r="BA304" i="4"/>
  <c r="CO19" i="8" s="1"/>
  <c r="AZ304" i="4"/>
  <c r="CM19" i="8" s="1"/>
  <c r="AY304" i="4"/>
  <c r="CK19" i="8" s="1"/>
  <c r="AX304" i="4"/>
  <c r="CI19" i="8" s="1"/>
  <c r="AW304" i="4"/>
  <c r="CG19" i="8" s="1"/>
  <c r="AV304" i="4"/>
  <c r="CE19" i="8" s="1"/>
  <c r="AU304" i="4"/>
  <c r="CC19" i="8" s="1"/>
  <c r="AT304" i="4"/>
  <c r="CA19" i="8" s="1"/>
  <c r="AS304" i="4"/>
  <c r="BY19" i="8" s="1"/>
  <c r="AR304" i="4"/>
  <c r="BW19" i="8" s="1"/>
  <c r="AQ304" i="4"/>
  <c r="BU19" i="8" s="1"/>
  <c r="AP304" i="4"/>
  <c r="BS19" i="8" s="1"/>
  <c r="AO304" i="4"/>
  <c r="BQ19" i="8" s="1"/>
  <c r="AN304" i="4"/>
  <c r="BO19" i="8" s="1"/>
  <c r="AM304" i="4"/>
  <c r="BM19" i="8" s="1"/>
  <c r="AL304" i="4"/>
  <c r="BK19" i="8" s="1"/>
  <c r="AK304" i="4"/>
  <c r="BI19" i="8" s="1"/>
  <c r="AJ304" i="4"/>
  <c r="BG19" i="8" s="1"/>
  <c r="AI304" i="4"/>
  <c r="BE19" i="8" s="1"/>
  <c r="AH304" i="4"/>
  <c r="BC19" i="8" s="1"/>
  <c r="AG304" i="4"/>
  <c r="BA19" i="8" s="1"/>
  <c r="AF304" i="4"/>
  <c r="AY19" i="8" s="1"/>
  <c r="AE304" i="4"/>
  <c r="AW19" i="8" s="1"/>
  <c r="AD304" i="4"/>
  <c r="AU19" i="8" s="1"/>
  <c r="AC304" i="4"/>
  <c r="AS19" i="8" s="1"/>
  <c r="AB304" i="4"/>
  <c r="AQ19" i="8" s="1"/>
  <c r="AA304" i="4"/>
  <c r="AO19" i="8" s="1"/>
  <c r="Z304" i="4"/>
  <c r="AM19" i="8" s="1"/>
  <c r="Y304" i="4"/>
  <c r="AK19" i="8" s="1"/>
  <c r="X304" i="4"/>
  <c r="AI19" i="8" s="1"/>
  <c r="W304" i="4"/>
  <c r="AG19" i="8" s="1"/>
  <c r="V304" i="4"/>
  <c r="AE19" i="8" s="1"/>
  <c r="U304" i="4"/>
  <c r="AC19" i="8" s="1"/>
  <c r="T304" i="4"/>
  <c r="AA19" i="8" s="1"/>
  <c r="S304" i="4"/>
  <c r="Y19" i="8" s="1"/>
  <c r="R304" i="4"/>
  <c r="W19" i="8" s="1"/>
  <c r="Q304" i="4"/>
  <c r="U19" i="8" s="1"/>
  <c r="P304" i="4"/>
  <c r="S19" i="8" s="1"/>
  <c r="O304" i="4"/>
  <c r="Q19" i="8" s="1"/>
  <c r="N304" i="4"/>
  <c r="O19" i="8" s="1"/>
  <c r="M304" i="4"/>
  <c r="M19" i="8" s="1"/>
  <c r="L304" i="4"/>
  <c r="K19" i="8" s="1"/>
  <c r="K304" i="4"/>
  <c r="I19" i="8" s="1"/>
  <c r="J304" i="4"/>
  <c r="G19" i="8" s="1"/>
  <c r="I304" i="4"/>
  <c r="E19" i="8" s="1"/>
  <c r="H304" i="4"/>
  <c r="C19" i="8" s="1"/>
  <c r="DW303" i="4"/>
  <c r="AK303" i="5" s="1"/>
  <c r="DV303" i="4"/>
  <c r="AJ303" i="5" s="1"/>
  <c r="DU303" i="4"/>
  <c r="AI303" i="5" s="1"/>
  <c r="DT303" i="4"/>
  <c r="AH303" i="5" s="1"/>
  <c r="DS303" i="4"/>
  <c r="AG303" i="5" s="1"/>
  <c r="DR303" i="4"/>
  <c r="AF303" i="5" s="1"/>
  <c r="DQ303" i="4"/>
  <c r="AE303" i="5" s="1"/>
  <c r="DP303" i="4"/>
  <c r="AD303" i="5" s="1"/>
  <c r="DO303" i="4"/>
  <c r="DN303" i="4"/>
  <c r="AB303" i="5" s="1"/>
  <c r="D303" i="4"/>
  <c r="C303" i="4"/>
  <c r="B303" i="4"/>
  <c r="DW302" i="4"/>
  <c r="AK302" i="5" s="1"/>
  <c r="DV302" i="4"/>
  <c r="AJ302" i="5" s="1"/>
  <c r="DU302" i="4"/>
  <c r="AI302" i="5" s="1"/>
  <c r="DT302" i="4"/>
  <c r="AH302" i="5" s="1"/>
  <c r="DS302" i="4"/>
  <c r="AG302" i="5" s="1"/>
  <c r="DR302" i="4"/>
  <c r="AF302" i="5" s="1"/>
  <c r="DQ302" i="4"/>
  <c r="AE302" i="5" s="1"/>
  <c r="DP302" i="4"/>
  <c r="AD302" i="5" s="1"/>
  <c r="DO302" i="4"/>
  <c r="DN302" i="4"/>
  <c r="AB302" i="5" s="1"/>
  <c r="D302" i="4"/>
  <c r="C302" i="4"/>
  <c r="B302" i="4"/>
  <c r="DW301" i="4"/>
  <c r="DV301" i="4"/>
  <c r="DU301" i="4"/>
  <c r="DT301" i="4"/>
  <c r="DS301" i="4"/>
  <c r="DR301" i="4"/>
  <c r="DQ301" i="4"/>
  <c r="DP301" i="4"/>
  <c r="F301" i="4" s="1"/>
  <c r="DO301" i="4"/>
  <c r="DN301" i="4"/>
  <c r="D301" i="4"/>
  <c r="C301" i="4"/>
  <c r="B301" i="4"/>
  <c r="DW300" i="4"/>
  <c r="DV300" i="4"/>
  <c r="DU300" i="4"/>
  <c r="DT300" i="4"/>
  <c r="DS300" i="4"/>
  <c r="DR300" i="4"/>
  <c r="DQ300" i="4"/>
  <c r="DP300" i="4"/>
  <c r="DO300" i="4"/>
  <c r="DN300" i="4"/>
  <c r="F300" i="4" s="1"/>
  <c r="D300" i="4"/>
  <c r="C300" i="4"/>
  <c r="B300" i="4"/>
  <c r="DW299" i="4"/>
  <c r="AK301" i="5" s="1"/>
  <c r="DV299" i="4"/>
  <c r="AJ301" i="5" s="1"/>
  <c r="DU299" i="4"/>
  <c r="AI301" i="5" s="1"/>
  <c r="DT299" i="4"/>
  <c r="AH301" i="5" s="1"/>
  <c r="DS299" i="4"/>
  <c r="AG301" i="5" s="1"/>
  <c r="DR299" i="4"/>
  <c r="AF301" i="5" s="1"/>
  <c r="DQ299" i="4"/>
  <c r="AE301" i="5" s="1"/>
  <c r="DP299" i="4"/>
  <c r="AD301" i="5" s="1"/>
  <c r="DO299" i="4"/>
  <c r="DN299" i="4"/>
  <c r="AB301" i="5" s="1"/>
  <c r="D299" i="4"/>
  <c r="C299" i="4"/>
  <c r="B299" i="4"/>
  <c r="DW298" i="4"/>
  <c r="DV298" i="4"/>
  <c r="DU298" i="4"/>
  <c r="DT298" i="4"/>
  <c r="DS298" i="4"/>
  <c r="DR298" i="4"/>
  <c r="DQ298" i="4"/>
  <c r="DP298" i="4"/>
  <c r="F298" i="4" s="1"/>
  <c r="DO298" i="4"/>
  <c r="DN298" i="4"/>
  <c r="D298" i="4"/>
  <c r="C298" i="4"/>
  <c r="B298" i="4"/>
  <c r="DW297" i="4"/>
  <c r="AK300" i="5" s="1"/>
  <c r="DV297" i="4"/>
  <c r="AJ300" i="5" s="1"/>
  <c r="DU297" i="4"/>
  <c r="AI300" i="5" s="1"/>
  <c r="DT297" i="4"/>
  <c r="AH300" i="5" s="1"/>
  <c r="DS297" i="4"/>
  <c r="AG300" i="5" s="1"/>
  <c r="DR297" i="4"/>
  <c r="AF300" i="5" s="1"/>
  <c r="DQ297" i="4"/>
  <c r="AE300" i="5" s="1"/>
  <c r="DP297" i="4"/>
  <c r="AD300" i="5" s="1"/>
  <c r="DO297" i="4"/>
  <c r="DN297" i="4"/>
  <c r="AB300" i="5" s="1"/>
  <c r="D297" i="4"/>
  <c r="C297" i="4"/>
  <c r="B297" i="4"/>
  <c r="DW296" i="4"/>
  <c r="AK299" i="5" s="1"/>
  <c r="DV296" i="4"/>
  <c r="AJ299" i="5" s="1"/>
  <c r="DU296" i="4"/>
  <c r="AI299" i="5" s="1"/>
  <c r="DT296" i="4"/>
  <c r="AH299" i="5" s="1"/>
  <c r="DS296" i="4"/>
  <c r="AG299" i="5" s="1"/>
  <c r="DR296" i="4"/>
  <c r="AF299" i="5" s="1"/>
  <c r="DQ296" i="4"/>
  <c r="AE299" i="5" s="1"/>
  <c r="DP296" i="4"/>
  <c r="AD299" i="5" s="1"/>
  <c r="DO296" i="4"/>
  <c r="DN296" i="4"/>
  <c r="AB299" i="5" s="1"/>
  <c r="D296" i="4"/>
  <c r="C296" i="4"/>
  <c r="B296" i="4"/>
  <c r="DW295" i="4"/>
  <c r="AK298" i="5" s="1"/>
  <c r="DV295" i="4"/>
  <c r="AJ298" i="5" s="1"/>
  <c r="DU295" i="4"/>
  <c r="AI298" i="5" s="1"/>
  <c r="DT295" i="4"/>
  <c r="AH298" i="5" s="1"/>
  <c r="DS295" i="4"/>
  <c r="AG298" i="5" s="1"/>
  <c r="DR295" i="4"/>
  <c r="AF298" i="5" s="1"/>
  <c r="DQ295" i="4"/>
  <c r="AE298" i="5" s="1"/>
  <c r="DP295" i="4"/>
  <c r="AD298" i="5" s="1"/>
  <c r="DO295" i="4"/>
  <c r="DN295" i="4"/>
  <c r="AB298" i="5" s="1"/>
  <c r="D295" i="4"/>
  <c r="C295" i="4"/>
  <c r="B295" i="4"/>
  <c r="DW294" i="4"/>
  <c r="AK297" i="5" s="1"/>
  <c r="DV294" i="4"/>
  <c r="AJ297" i="5" s="1"/>
  <c r="DU294" i="4"/>
  <c r="AI297" i="5" s="1"/>
  <c r="DT294" i="4"/>
  <c r="AH297" i="5" s="1"/>
  <c r="DS294" i="4"/>
  <c r="AG297" i="5" s="1"/>
  <c r="DR294" i="4"/>
  <c r="AF297" i="5" s="1"/>
  <c r="DQ294" i="4"/>
  <c r="AE297" i="5" s="1"/>
  <c r="DP294" i="4"/>
  <c r="AD297" i="5" s="1"/>
  <c r="DO294" i="4"/>
  <c r="DN294" i="4"/>
  <c r="AB297" i="5" s="1"/>
  <c r="D294" i="4"/>
  <c r="C294" i="4"/>
  <c r="B294" i="4"/>
  <c r="DW293" i="4"/>
  <c r="AK296" i="5" s="1"/>
  <c r="DV293" i="4"/>
  <c r="AJ296" i="5" s="1"/>
  <c r="DU293" i="4"/>
  <c r="AI296" i="5" s="1"/>
  <c r="DT293" i="4"/>
  <c r="AH296" i="5" s="1"/>
  <c r="DS293" i="4"/>
  <c r="AG296" i="5" s="1"/>
  <c r="DR293" i="4"/>
  <c r="AF296" i="5" s="1"/>
  <c r="DQ293" i="4"/>
  <c r="AE296" i="5" s="1"/>
  <c r="DP293" i="4"/>
  <c r="DO293" i="4"/>
  <c r="G293" i="4" s="1"/>
  <c r="DN293" i="4"/>
  <c r="AB296" i="5" s="1"/>
  <c r="D293" i="4"/>
  <c r="C293" i="4"/>
  <c r="B293" i="4"/>
  <c r="DW292" i="4"/>
  <c r="DV292" i="4"/>
  <c r="AJ292" i="5" s="1"/>
  <c r="DU292" i="4"/>
  <c r="DT292" i="4"/>
  <c r="AH295" i="5" s="1"/>
  <c r="DS292" i="4"/>
  <c r="DR292" i="4"/>
  <c r="DQ292" i="4"/>
  <c r="DP292" i="4"/>
  <c r="F292" i="4" s="1"/>
  <c r="DO292" i="4"/>
  <c r="DN292" i="4"/>
  <c r="AB292" i="5" s="1"/>
  <c r="D292" i="4"/>
  <c r="C292" i="4"/>
  <c r="B292" i="4"/>
  <c r="DW291" i="4"/>
  <c r="DV291" i="4"/>
  <c r="DU291" i="4"/>
  <c r="DT291" i="4"/>
  <c r="DS291" i="4"/>
  <c r="DR291" i="4"/>
  <c r="AF294" i="5" s="1"/>
  <c r="DQ291" i="4"/>
  <c r="AE291" i="5" s="1"/>
  <c r="DP291" i="4"/>
  <c r="DO291" i="4"/>
  <c r="AC291" i="5" s="1"/>
  <c r="DN291" i="4"/>
  <c r="D291" i="4"/>
  <c r="C291" i="4"/>
  <c r="B291" i="4"/>
  <c r="DW290" i="4"/>
  <c r="DV290" i="4"/>
  <c r="AJ293" i="5" s="1"/>
  <c r="DU290" i="4"/>
  <c r="AI293" i="5" s="1"/>
  <c r="DT290" i="4"/>
  <c r="DS290" i="4"/>
  <c r="DR290" i="4"/>
  <c r="DQ290" i="4"/>
  <c r="DP290" i="4"/>
  <c r="AD290" i="5" s="1"/>
  <c r="DO290" i="4"/>
  <c r="DN290" i="4"/>
  <c r="AB293" i="5" s="1"/>
  <c r="D290" i="4"/>
  <c r="C290" i="4"/>
  <c r="B290" i="4"/>
  <c r="DW289" i="4"/>
  <c r="AK289" i="5" s="1"/>
  <c r="DV289" i="4"/>
  <c r="AJ289" i="5" s="1"/>
  <c r="DU289" i="4"/>
  <c r="AI289" i="5" s="1"/>
  <c r="DT289" i="4"/>
  <c r="AH289" i="5" s="1"/>
  <c r="DS289" i="4"/>
  <c r="AG289" i="5" s="1"/>
  <c r="DR289" i="4"/>
  <c r="AF289" i="5" s="1"/>
  <c r="DQ289" i="4"/>
  <c r="AE289" i="5" s="1"/>
  <c r="DP289" i="4"/>
  <c r="AD289" i="5" s="1"/>
  <c r="DO289" i="4"/>
  <c r="DN289" i="4"/>
  <c r="AB289" i="5" s="1"/>
  <c r="D289" i="4"/>
  <c r="C289" i="4"/>
  <c r="B289" i="4"/>
  <c r="DW288" i="4"/>
  <c r="AK288" i="5" s="1"/>
  <c r="DV288" i="4"/>
  <c r="AJ288" i="5" s="1"/>
  <c r="DU288" i="4"/>
  <c r="AI288" i="5" s="1"/>
  <c r="DT288" i="4"/>
  <c r="AH288" i="5" s="1"/>
  <c r="DS288" i="4"/>
  <c r="AG288" i="5" s="1"/>
  <c r="DR288" i="4"/>
  <c r="AF288" i="5" s="1"/>
  <c r="DQ288" i="4"/>
  <c r="AE288" i="5" s="1"/>
  <c r="DP288" i="4"/>
  <c r="AD288" i="5" s="1"/>
  <c r="DO288" i="4"/>
  <c r="DN288" i="4"/>
  <c r="AB288" i="5" s="1"/>
  <c r="F288" i="4"/>
  <c r="D288" i="4"/>
  <c r="C288" i="4"/>
  <c r="B288" i="4"/>
  <c r="DW287" i="4"/>
  <c r="AK287" i="5" s="1"/>
  <c r="DV287" i="4"/>
  <c r="AJ287" i="5" s="1"/>
  <c r="DU287" i="4"/>
  <c r="AI287" i="5" s="1"/>
  <c r="DT287" i="4"/>
  <c r="AH287" i="5" s="1"/>
  <c r="DS287" i="4"/>
  <c r="AG287" i="5" s="1"/>
  <c r="DR287" i="4"/>
  <c r="AF287" i="5" s="1"/>
  <c r="DQ287" i="4"/>
  <c r="AE287" i="5" s="1"/>
  <c r="DP287" i="4"/>
  <c r="AD287" i="5" s="1"/>
  <c r="DO287" i="4"/>
  <c r="DN287" i="4"/>
  <c r="AB287" i="5" s="1"/>
  <c r="D287" i="4"/>
  <c r="C287" i="4"/>
  <c r="B287" i="4"/>
  <c r="DW286" i="4"/>
  <c r="AK286" i="5" s="1"/>
  <c r="DV286" i="4"/>
  <c r="AJ286" i="5" s="1"/>
  <c r="DU286" i="4"/>
  <c r="AI286" i="5" s="1"/>
  <c r="DT286" i="4"/>
  <c r="AH286" i="5" s="1"/>
  <c r="DS286" i="4"/>
  <c r="AG286" i="5" s="1"/>
  <c r="DR286" i="4"/>
  <c r="AF286" i="5" s="1"/>
  <c r="DQ286" i="4"/>
  <c r="AE286" i="5" s="1"/>
  <c r="DP286" i="4"/>
  <c r="AD286" i="5" s="1"/>
  <c r="DO286" i="4"/>
  <c r="DN286" i="4"/>
  <c r="AB286" i="5" s="1"/>
  <c r="D286" i="4"/>
  <c r="C286" i="4"/>
  <c r="B286" i="4"/>
  <c r="DW285" i="4"/>
  <c r="AK285" i="5" s="1"/>
  <c r="DV285" i="4"/>
  <c r="AJ285" i="5" s="1"/>
  <c r="DU285" i="4"/>
  <c r="AI285" i="5" s="1"/>
  <c r="DT285" i="4"/>
  <c r="AH285" i="5" s="1"/>
  <c r="DS285" i="4"/>
  <c r="AG285" i="5" s="1"/>
  <c r="DR285" i="4"/>
  <c r="AF285" i="5" s="1"/>
  <c r="DQ285" i="4"/>
  <c r="AE285" i="5" s="1"/>
  <c r="DP285" i="4"/>
  <c r="DO285" i="4"/>
  <c r="DN285" i="4"/>
  <c r="AB285" i="5" s="1"/>
  <c r="D285" i="4"/>
  <c r="C285" i="4"/>
  <c r="B285" i="4"/>
  <c r="DW284" i="4"/>
  <c r="AK284" i="5" s="1"/>
  <c r="DV284" i="4"/>
  <c r="AJ284" i="5" s="1"/>
  <c r="DU284" i="4"/>
  <c r="AI284" i="5" s="1"/>
  <c r="DT284" i="4"/>
  <c r="AH284" i="5" s="1"/>
  <c r="DS284" i="4"/>
  <c r="AG284" i="5" s="1"/>
  <c r="DR284" i="4"/>
  <c r="AF284" i="5" s="1"/>
  <c r="DQ284" i="4"/>
  <c r="AE284" i="5" s="1"/>
  <c r="DP284" i="4"/>
  <c r="AD284" i="5" s="1"/>
  <c r="DO284" i="4"/>
  <c r="DN284" i="4"/>
  <c r="D284" i="4"/>
  <c r="C284" i="4"/>
  <c r="B284" i="4"/>
  <c r="DW283" i="4"/>
  <c r="AK283" i="5" s="1"/>
  <c r="DV283" i="4"/>
  <c r="AJ283" i="5" s="1"/>
  <c r="DU283" i="4"/>
  <c r="AI283" i="5" s="1"/>
  <c r="DT283" i="4"/>
  <c r="AH283" i="5" s="1"/>
  <c r="DS283" i="4"/>
  <c r="AG283" i="5" s="1"/>
  <c r="DR283" i="4"/>
  <c r="AF283" i="5" s="1"/>
  <c r="DQ283" i="4"/>
  <c r="AE283" i="5" s="1"/>
  <c r="DP283" i="4"/>
  <c r="AD283" i="5" s="1"/>
  <c r="DO283" i="4"/>
  <c r="DN283" i="4"/>
  <c r="AB283" i="5" s="1"/>
  <c r="D283" i="4"/>
  <c r="C283" i="4"/>
  <c r="B283" i="4"/>
  <c r="DW282" i="4"/>
  <c r="AK282" i="5" s="1"/>
  <c r="DV282" i="4"/>
  <c r="AJ282" i="5" s="1"/>
  <c r="DU282" i="4"/>
  <c r="AI282" i="5" s="1"/>
  <c r="DT282" i="4"/>
  <c r="AH282" i="5" s="1"/>
  <c r="DS282" i="4"/>
  <c r="AG282" i="5" s="1"/>
  <c r="DR282" i="4"/>
  <c r="AF282" i="5" s="1"/>
  <c r="DQ282" i="4"/>
  <c r="AE282" i="5" s="1"/>
  <c r="DP282" i="4"/>
  <c r="AD282" i="5" s="1"/>
  <c r="DO282" i="4"/>
  <c r="DN282" i="4"/>
  <c r="AB282" i="5" s="1"/>
  <c r="D282" i="4"/>
  <c r="C282" i="4"/>
  <c r="B282" i="4"/>
  <c r="DW281" i="4"/>
  <c r="DV281" i="4"/>
  <c r="AJ281" i="5" s="1"/>
  <c r="DU281" i="4"/>
  <c r="AI281" i="5" s="1"/>
  <c r="DT281" i="4"/>
  <c r="AH281" i="5" s="1"/>
  <c r="DS281" i="4"/>
  <c r="DR281" i="4"/>
  <c r="AF281" i="5" s="1"/>
  <c r="DQ281" i="4"/>
  <c r="AE281" i="5" s="1"/>
  <c r="DP281" i="4"/>
  <c r="AD281" i="5" s="1"/>
  <c r="DO281" i="4"/>
  <c r="DN281" i="4"/>
  <c r="AB281" i="5" s="1"/>
  <c r="D281" i="4"/>
  <c r="C281" i="4"/>
  <c r="B281" i="4"/>
  <c r="DM280" i="4"/>
  <c r="HM18" i="8" s="1"/>
  <c r="DL280" i="4"/>
  <c r="HK18" i="8" s="1"/>
  <c r="DK280" i="4"/>
  <c r="HI18" i="8" s="1"/>
  <c r="DJ280" i="4"/>
  <c r="HG18" i="8" s="1"/>
  <c r="DI280" i="4"/>
  <c r="HE18" i="8" s="1"/>
  <c r="DH280" i="4"/>
  <c r="HC18" i="8" s="1"/>
  <c r="DG280" i="4"/>
  <c r="HA18" i="8" s="1"/>
  <c r="DF280" i="4"/>
  <c r="GY18" i="8" s="1"/>
  <c r="DE280" i="4"/>
  <c r="GW18" i="8" s="1"/>
  <c r="DD280" i="4"/>
  <c r="GU18" i="8" s="1"/>
  <c r="DC280" i="4"/>
  <c r="GS18" i="8" s="1"/>
  <c r="DB280" i="4"/>
  <c r="GQ18" i="8" s="1"/>
  <c r="DA280" i="4"/>
  <c r="GO18" i="8" s="1"/>
  <c r="CZ280" i="4"/>
  <c r="GM18" i="8" s="1"/>
  <c r="CY280" i="4"/>
  <c r="GK18" i="8" s="1"/>
  <c r="CX280" i="4"/>
  <c r="GI18" i="8" s="1"/>
  <c r="CW280" i="4"/>
  <c r="GG18" i="8" s="1"/>
  <c r="CV280" i="4"/>
  <c r="GE18" i="8" s="1"/>
  <c r="CU280" i="4"/>
  <c r="GC18" i="8" s="1"/>
  <c r="CT280" i="4"/>
  <c r="GA18" i="8" s="1"/>
  <c r="CS280" i="4"/>
  <c r="FY18" i="8" s="1"/>
  <c r="CR280" i="4"/>
  <c r="FW18" i="8" s="1"/>
  <c r="CQ280" i="4"/>
  <c r="FU18" i="8" s="1"/>
  <c r="CP280" i="4"/>
  <c r="FS18" i="8" s="1"/>
  <c r="CO280" i="4"/>
  <c r="CN280" i="4"/>
  <c r="FO18" i="8" s="1"/>
  <c r="CM280" i="4"/>
  <c r="FM18" i="8" s="1"/>
  <c r="CL280" i="4"/>
  <c r="FK18" i="8" s="1"/>
  <c r="CK280" i="4"/>
  <c r="FI18" i="8" s="1"/>
  <c r="CJ280" i="4"/>
  <c r="FG18" i="8" s="1"/>
  <c r="CI280" i="4"/>
  <c r="FE18" i="8" s="1"/>
  <c r="CH280" i="4"/>
  <c r="FC18" i="8" s="1"/>
  <c r="CG280" i="4"/>
  <c r="FA18" i="8" s="1"/>
  <c r="CF280" i="4"/>
  <c r="EY18" i="8" s="1"/>
  <c r="CE280" i="4"/>
  <c r="EW18" i="8" s="1"/>
  <c r="CD280" i="4"/>
  <c r="EU18" i="8" s="1"/>
  <c r="CC280" i="4"/>
  <c r="ES18" i="8" s="1"/>
  <c r="CB280" i="4"/>
  <c r="EQ18" i="8" s="1"/>
  <c r="CA280" i="4"/>
  <c r="EO18" i="8" s="1"/>
  <c r="BZ280" i="4"/>
  <c r="EM18" i="8" s="1"/>
  <c r="BY280" i="4"/>
  <c r="EK18" i="8" s="1"/>
  <c r="BX280" i="4"/>
  <c r="EI18" i="8" s="1"/>
  <c r="BW280" i="4"/>
  <c r="EG18" i="8" s="1"/>
  <c r="BV280" i="4"/>
  <c r="EE18" i="8" s="1"/>
  <c r="BU280" i="4"/>
  <c r="EC18" i="8" s="1"/>
  <c r="BT280" i="4"/>
  <c r="EA18" i="8" s="1"/>
  <c r="BS280" i="4"/>
  <c r="DY18" i="8" s="1"/>
  <c r="BR280" i="4"/>
  <c r="DW18" i="8" s="1"/>
  <c r="BQ280" i="4"/>
  <c r="DU18" i="8" s="1"/>
  <c r="BP280" i="4"/>
  <c r="DS18" i="8" s="1"/>
  <c r="BO280" i="4"/>
  <c r="DQ18" i="8" s="1"/>
  <c r="BN280" i="4"/>
  <c r="DO18" i="8" s="1"/>
  <c r="BM280" i="4"/>
  <c r="DM18" i="8" s="1"/>
  <c r="BL280" i="4"/>
  <c r="DK18" i="8" s="1"/>
  <c r="BK280" i="4"/>
  <c r="DI18" i="8" s="1"/>
  <c r="BJ280" i="4"/>
  <c r="DG18" i="8" s="1"/>
  <c r="BI280" i="4"/>
  <c r="DE18" i="8" s="1"/>
  <c r="BH280" i="4"/>
  <c r="DC18" i="8" s="1"/>
  <c r="BG280" i="4"/>
  <c r="DA18" i="8" s="1"/>
  <c r="BF280" i="4"/>
  <c r="CY18" i="8" s="1"/>
  <c r="BE280" i="4"/>
  <c r="CW18" i="8" s="1"/>
  <c r="BD280" i="4"/>
  <c r="CU18" i="8" s="1"/>
  <c r="BC280" i="4"/>
  <c r="CS18" i="8" s="1"/>
  <c r="BB280" i="4"/>
  <c r="CQ18" i="8" s="1"/>
  <c r="BA280" i="4"/>
  <c r="CO18" i="8" s="1"/>
  <c r="AZ280" i="4"/>
  <c r="CM18" i="8" s="1"/>
  <c r="AY280" i="4"/>
  <c r="CK18" i="8" s="1"/>
  <c r="AX280" i="4"/>
  <c r="CI18" i="8" s="1"/>
  <c r="AW280" i="4"/>
  <c r="CG18" i="8" s="1"/>
  <c r="AV280" i="4"/>
  <c r="CE18" i="8" s="1"/>
  <c r="AU280" i="4"/>
  <c r="CC18" i="8" s="1"/>
  <c r="AT280" i="4"/>
  <c r="CA18" i="8" s="1"/>
  <c r="AS280" i="4"/>
  <c r="BY18" i="8" s="1"/>
  <c r="AR280" i="4"/>
  <c r="BW18" i="8" s="1"/>
  <c r="AQ280" i="4"/>
  <c r="BU18" i="8" s="1"/>
  <c r="AP280" i="4"/>
  <c r="BS18" i="8" s="1"/>
  <c r="AO280" i="4"/>
  <c r="BQ18" i="8" s="1"/>
  <c r="AN280" i="4"/>
  <c r="BO18" i="8" s="1"/>
  <c r="AM280" i="4"/>
  <c r="BM18" i="8" s="1"/>
  <c r="AL280" i="4"/>
  <c r="BK18" i="8" s="1"/>
  <c r="AK280" i="4"/>
  <c r="BI18" i="8" s="1"/>
  <c r="AJ280" i="4"/>
  <c r="BG18" i="8" s="1"/>
  <c r="AI280" i="4"/>
  <c r="BE18" i="8" s="1"/>
  <c r="AH280" i="4"/>
  <c r="BC18" i="8" s="1"/>
  <c r="AG280" i="4"/>
  <c r="BA18" i="8" s="1"/>
  <c r="AF280" i="4"/>
  <c r="AY18" i="8" s="1"/>
  <c r="AE280" i="4"/>
  <c r="AW18" i="8" s="1"/>
  <c r="AD280" i="4"/>
  <c r="AU18" i="8" s="1"/>
  <c r="AC280" i="4"/>
  <c r="AS18" i="8" s="1"/>
  <c r="AB280" i="4"/>
  <c r="AQ18" i="8" s="1"/>
  <c r="AA280" i="4"/>
  <c r="AO18" i="8" s="1"/>
  <c r="Z280" i="4"/>
  <c r="AM18" i="8" s="1"/>
  <c r="Y280" i="4"/>
  <c r="AK18" i="8" s="1"/>
  <c r="X280" i="4"/>
  <c r="AI18" i="8" s="1"/>
  <c r="W280" i="4"/>
  <c r="AG18" i="8" s="1"/>
  <c r="V280" i="4"/>
  <c r="AE18" i="8" s="1"/>
  <c r="U280" i="4"/>
  <c r="AC18" i="8" s="1"/>
  <c r="T280" i="4"/>
  <c r="AA18" i="8" s="1"/>
  <c r="S280" i="4"/>
  <c r="Y18" i="8" s="1"/>
  <c r="R280" i="4"/>
  <c r="W18" i="8" s="1"/>
  <c r="Q280" i="4"/>
  <c r="U18" i="8" s="1"/>
  <c r="P280" i="4"/>
  <c r="S18" i="8" s="1"/>
  <c r="O280" i="4"/>
  <c r="Q18" i="8" s="1"/>
  <c r="N280" i="4"/>
  <c r="O18" i="8" s="1"/>
  <c r="M280" i="4"/>
  <c r="M18" i="8" s="1"/>
  <c r="L280" i="4"/>
  <c r="K18" i="8" s="1"/>
  <c r="K280" i="4"/>
  <c r="I18" i="8" s="1"/>
  <c r="J280" i="4"/>
  <c r="G18" i="8" s="1"/>
  <c r="I280" i="4"/>
  <c r="E18" i="8" s="1"/>
  <c r="H280" i="4"/>
  <c r="C18" i="8" s="1"/>
  <c r="DW279" i="4"/>
  <c r="AK279" i="5" s="1"/>
  <c r="DV279" i="4"/>
  <c r="AJ279" i="5" s="1"/>
  <c r="DU279" i="4"/>
  <c r="AI279" i="5" s="1"/>
  <c r="DT279" i="4"/>
  <c r="AH279" i="5" s="1"/>
  <c r="DS279" i="4"/>
  <c r="AG279" i="5" s="1"/>
  <c r="DR279" i="4"/>
  <c r="AF279" i="5" s="1"/>
  <c r="DQ279" i="4"/>
  <c r="AE279" i="5" s="1"/>
  <c r="DP279" i="4"/>
  <c r="AD279" i="5" s="1"/>
  <c r="DO279" i="4"/>
  <c r="DN279" i="4"/>
  <c r="D279" i="4"/>
  <c r="C279" i="4"/>
  <c r="B279" i="4"/>
  <c r="DW278" i="4"/>
  <c r="AK278" i="5" s="1"/>
  <c r="DV278" i="4"/>
  <c r="AJ278" i="5" s="1"/>
  <c r="DU278" i="4"/>
  <c r="AI278" i="5" s="1"/>
  <c r="DT278" i="4"/>
  <c r="AH278" i="5" s="1"/>
  <c r="DS278" i="4"/>
  <c r="AG278" i="5" s="1"/>
  <c r="DR278" i="4"/>
  <c r="AF278" i="5" s="1"/>
  <c r="DQ278" i="4"/>
  <c r="AE278" i="5" s="1"/>
  <c r="DP278" i="4"/>
  <c r="AD278" i="5" s="1"/>
  <c r="DO278" i="4"/>
  <c r="DN278" i="4"/>
  <c r="D278" i="4"/>
  <c r="C278" i="4"/>
  <c r="B278" i="4"/>
  <c r="DW277" i="4"/>
  <c r="AK277" i="5" s="1"/>
  <c r="DV277" i="4"/>
  <c r="AJ277" i="5" s="1"/>
  <c r="DU277" i="4"/>
  <c r="AI277" i="5" s="1"/>
  <c r="DT277" i="4"/>
  <c r="AH277" i="5" s="1"/>
  <c r="DS277" i="4"/>
  <c r="AG277" i="5" s="1"/>
  <c r="DR277" i="4"/>
  <c r="AF277" i="5" s="1"/>
  <c r="DQ277" i="4"/>
  <c r="AE277" i="5" s="1"/>
  <c r="DP277" i="4"/>
  <c r="AD277" i="5" s="1"/>
  <c r="DO277" i="4"/>
  <c r="DN277" i="4"/>
  <c r="F277" i="4" s="1"/>
  <c r="D277" i="4"/>
  <c r="C277" i="4"/>
  <c r="B277" i="4"/>
  <c r="DW276" i="4"/>
  <c r="AK276" i="5" s="1"/>
  <c r="DV276" i="4"/>
  <c r="AJ276" i="5" s="1"/>
  <c r="DU276" i="4"/>
  <c r="AI276" i="5" s="1"/>
  <c r="DT276" i="4"/>
  <c r="AH276" i="5" s="1"/>
  <c r="DS276" i="4"/>
  <c r="AG276" i="5" s="1"/>
  <c r="DR276" i="4"/>
  <c r="AF276" i="5" s="1"/>
  <c r="DQ276" i="4"/>
  <c r="AE276" i="5" s="1"/>
  <c r="DP276" i="4"/>
  <c r="AD276" i="5" s="1"/>
  <c r="DO276" i="4"/>
  <c r="DN276" i="4"/>
  <c r="D276" i="4"/>
  <c r="C276" i="4"/>
  <c r="B276" i="4"/>
  <c r="DW275" i="4"/>
  <c r="AK275" i="5" s="1"/>
  <c r="DV275" i="4"/>
  <c r="AJ275" i="5" s="1"/>
  <c r="DU275" i="4"/>
  <c r="AI275" i="5" s="1"/>
  <c r="DT275" i="4"/>
  <c r="AH275" i="5" s="1"/>
  <c r="DS275" i="4"/>
  <c r="AG275" i="5" s="1"/>
  <c r="DR275" i="4"/>
  <c r="AF275" i="5" s="1"/>
  <c r="DQ275" i="4"/>
  <c r="AE275" i="5" s="1"/>
  <c r="DP275" i="4"/>
  <c r="AD275" i="5" s="1"/>
  <c r="DO275" i="4"/>
  <c r="DN275" i="4"/>
  <c r="D275" i="4"/>
  <c r="C275" i="4"/>
  <c r="B275" i="4"/>
  <c r="DW274" i="4"/>
  <c r="AK274" i="5" s="1"/>
  <c r="DV274" i="4"/>
  <c r="AJ274" i="5" s="1"/>
  <c r="DU274" i="4"/>
  <c r="AI274" i="5" s="1"/>
  <c r="DT274" i="4"/>
  <c r="AH274" i="5" s="1"/>
  <c r="DS274" i="4"/>
  <c r="AG274" i="5" s="1"/>
  <c r="DR274" i="4"/>
  <c r="AF274" i="5" s="1"/>
  <c r="DQ274" i="4"/>
  <c r="AE274" i="5" s="1"/>
  <c r="DP274" i="4"/>
  <c r="AD274" i="5" s="1"/>
  <c r="DO274" i="4"/>
  <c r="DN274" i="4"/>
  <c r="D274" i="4"/>
  <c r="C274" i="4"/>
  <c r="B274" i="4"/>
  <c r="DW273" i="4"/>
  <c r="AK273" i="5" s="1"/>
  <c r="DV273" i="4"/>
  <c r="AJ273" i="5" s="1"/>
  <c r="DU273" i="4"/>
  <c r="AI273" i="5" s="1"/>
  <c r="DT273" i="4"/>
  <c r="AH273" i="5" s="1"/>
  <c r="DS273" i="4"/>
  <c r="AG273" i="5" s="1"/>
  <c r="DR273" i="4"/>
  <c r="AF273" i="5" s="1"/>
  <c r="DQ273" i="4"/>
  <c r="AE273" i="5" s="1"/>
  <c r="DP273" i="4"/>
  <c r="AD273" i="5" s="1"/>
  <c r="DO273" i="4"/>
  <c r="DN273" i="4"/>
  <c r="D273" i="4"/>
  <c r="C273" i="4"/>
  <c r="B273" i="4"/>
  <c r="DW272" i="4"/>
  <c r="AK272" i="5" s="1"/>
  <c r="DV272" i="4"/>
  <c r="AJ272" i="5" s="1"/>
  <c r="DU272" i="4"/>
  <c r="AI272" i="5" s="1"/>
  <c r="DT272" i="4"/>
  <c r="AH272" i="5" s="1"/>
  <c r="DS272" i="4"/>
  <c r="AG272" i="5" s="1"/>
  <c r="DR272" i="4"/>
  <c r="AF272" i="5" s="1"/>
  <c r="DQ272" i="4"/>
  <c r="AE272" i="5" s="1"/>
  <c r="DP272" i="4"/>
  <c r="AD272" i="5" s="1"/>
  <c r="DO272" i="4"/>
  <c r="DN272" i="4"/>
  <c r="F272" i="4" s="1"/>
  <c r="D272" i="4"/>
  <c r="C272" i="4"/>
  <c r="B272" i="4"/>
  <c r="DW271" i="4"/>
  <c r="AK271" i="5" s="1"/>
  <c r="DV271" i="4"/>
  <c r="AJ271" i="5" s="1"/>
  <c r="DU271" i="4"/>
  <c r="AI271" i="5" s="1"/>
  <c r="DT271" i="4"/>
  <c r="AH271" i="5" s="1"/>
  <c r="DS271" i="4"/>
  <c r="AG271" i="5" s="1"/>
  <c r="DR271" i="4"/>
  <c r="AF271" i="5" s="1"/>
  <c r="DQ271" i="4"/>
  <c r="AE271" i="5" s="1"/>
  <c r="DP271" i="4"/>
  <c r="AD271" i="5" s="1"/>
  <c r="DO271" i="4"/>
  <c r="DN271" i="4"/>
  <c r="D271" i="4"/>
  <c r="C271" i="4"/>
  <c r="B271" i="4"/>
  <c r="DW270" i="4"/>
  <c r="AK270" i="5" s="1"/>
  <c r="DV270" i="4"/>
  <c r="AJ270" i="5" s="1"/>
  <c r="DU270" i="4"/>
  <c r="AI270" i="5" s="1"/>
  <c r="DT270" i="4"/>
  <c r="AH270" i="5" s="1"/>
  <c r="DS270" i="4"/>
  <c r="AG270" i="5" s="1"/>
  <c r="DR270" i="4"/>
  <c r="AF270" i="5" s="1"/>
  <c r="DQ270" i="4"/>
  <c r="AE270" i="5" s="1"/>
  <c r="DP270" i="4"/>
  <c r="AD270" i="5" s="1"/>
  <c r="DO270" i="4"/>
  <c r="DN270" i="4"/>
  <c r="D270" i="4"/>
  <c r="C270" i="4"/>
  <c r="B270" i="4"/>
  <c r="DW269" i="4"/>
  <c r="AK269" i="5" s="1"/>
  <c r="DV269" i="4"/>
  <c r="AJ269" i="5" s="1"/>
  <c r="DU269" i="4"/>
  <c r="AI269" i="5" s="1"/>
  <c r="DT269" i="4"/>
  <c r="AH269" i="5" s="1"/>
  <c r="DS269" i="4"/>
  <c r="AG269" i="5" s="1"/>
  <c r="DR269" i="4"/>
  <c r="AF269" i="5" s="1"/>
  <c r="DQ269" i="4"/>
  <c r="AE269" i="5" s="1"/>
  <c r="DP269" i="4"/>
  <c r="AD269" i="5" s="1"/>
  <c r="DO269" i="4"/>
  <c r="G269" i="4" s="1"/>
  <c r="DN269" i="4"/>
  <c r="F269" i="4" s="1"/>
  <c r="E269" i="4" s="1"/>
  <c r="D269" i="4"/>
  <c r="C269" i="4"/>
  <c r="B269" i="4"/>
  <c r="DW268" i="4"/>
  <c r="AK268" i="5" s="1"/>
  <c r="DV268" i="4"/>
  <c r="AJ268" i="5" s="1"/>
  <c r="DU268" i="4"/>
  <c r="AI268" i="5" s="1"/>
  <c r="DT268" i="4"/>
  <c r="AH268" i="5" s="1"/>
  <c r="DS268" i="4"/>
  <c r="AG268" i="5" s="1"/>
  <c r="DR268" i="4"/>
  <c r="AF268" i="5" s="1"/>
  <c r="DQ268" i="4"/>
  <c r="AE268" i="5" s="1"/>
  <c r="DP268" i="4"/>
  <c r="AD268" i="5" s="1"/>
  <c r="DO268" i="4"/>
  <c r="DN268" i="4"/>
  <c r="D268" i="4"/>
  <c r="C268" i="4"/>
  <c r="B268" i="4"/>
  <c r="DW267" i="4"/>
  <c r="AK267" i="5" s="1"/>
  <c r="DV267" i="4"/>
  <c r="AJ267" i="5" s="1"/>
  <c r="DU267" i="4"/>
  <c r="AI267" i="5" s="1"/>
  <c r="DT267" i="4"/>
  <c r="AH267" i="5" s="1"/>
  <c r="DS267" i="4"/>
  <c r="AG267" i="5" s="1"/>
  <c r="DR267" i="4"/>
  <c r="AF267" i="5" s="1"/>
  <c r="DQ267" i="4"/>
  <c r="AE267" i="5" s="1"/>
  <c r="DP267" i="4"/>
  <c r="AD267" i="5" s="1"/>
  <c r="DO267" i="4"/>
  <c r="DN267" i="4"/>
  <c r="D267" i="4"/>
  <c r="C267" i="4"/>
  <c r="B267" i="4"/>
  <c r="DW266" i="4"/>
  <c r="AK266" i="5" s="1"/>
  <c r="DV266" i="4"/>
  <c r="AJ266" i="5" s="1"/>
  <c r="DU266" i="4"/>
  <c r="AI266" i="5" s="1"/>
  <c r="DT266" i="4"/>
  <c r="AH266" i="5" s="1"/>
  <c r="DS266" i="4"/>
  <c r="AG266" i="5" s="1"/>
  <c r="DR266" i="4"/>
  <c r="AF266" i="5" s="1"/>
  <c r="DQ266" i="4"/>
  <c r="AE266" i="5" s="1"/>
  <c r="DP266" i="4"/>
  <c r="AD266" i="5" s="1"/>
  <c r="DO266" i="4"/>
  <c r="AC266" i="5" s="1"/>
  <c r="DN266" i="4"/>
  <c r="D266" i="4"/>
  <c r="C266" i="4"/>
  <c r="B266" i="4"/>
  <c r="DW265" i="4"/>
  <c r="AK265" i="5" s="1"/>
  <c r="DV265" i="4"/>
  <c r="AJ265" i="5" s="1"/>
  <c r="DU265" i="4"/>
  <c r="AI265" i="5" s="1"/>
  <c r="DT265" i="4"/>
  <c r="AH265" i="5" s="1"/>
  <c r="DS265" i="4"/>
  <c r="AG265" i="5" s="1"/>
  <c r="DR265" i="4"/>
  <c r="AF265" i="5" s="1"/>
  <c r="DQ265" i="4"/>
  <c r="AE265" i="5" s="1"/>
  <c r="DP265" i="4"/>
  <c r="AD265" i="5" s="1"/>
  <c r="DO265" i="4"/>
  <c r="DN265" i="4"/>
  <c r="D265" i="4"/>
  <c r="C265" i="4"/>
  <c r="B265" i="4"/>
  <c r="DW264" i="4"/>
  <c r="AK264" i="5" s="1"/>
  <c r="DV264" i="4"/>
  <c r="AJ264" i="5" s="1"/>
  <c r="DU264" i="4"/>
  <c r="AI264" i="5" s="1"/>
  <c r="DT264" i="4"/>
  <c r="AH264" i="5" s="1"/>
  <c r="DS264" i="4"/>
  <c r="AG264" i="5" s="1"/>
  <c r="DR264" i="4"/>
  <c r="AF264" i="5" s="1"/>
  <c r="DQ264" i="4"/>
  <c r="AE264" i="5" s="1"/>
  <c r="DP264" i="4"/>
  <c r="AD264" i="5" s="1"/>
  <c r="DO264" i="4"/>
  <c r="DN264" i="4"/>
  <c r="D264" i="4"/>
  <c r="C264" i="4"/>
  <c r="B264" i="4"/>
  <c r="DW263" i="4"/>
  <c r="AK263" i="5" s="1"/>
  <c r="DV263" i="4"/>
  <c r="AJ263" i="5" s="1"/>
  <c r="DU263" i="4"/>
  <c r="AI263" i="5" s="1"/>
  <c r="DT263" i="4"/>
  <c r="AH263" i="5" s="1"/>
  <c r="DS263" i="4"/>
  <c r="AG263" i="5" s="1"/>
  <c r="DR263" i="4"/>
  <c r="AF263" i="5" s="1"/>
  <c r="DQ263" i="4"/>
  <c r="AE263" i="5" s="1"/>
  <c r="DP263" i="4"/>
  <c r="AD263" i="5" s="1"/>
  <c r="DO263" i="4"/>
  <c r="DN263" i="4"/>
  <c r="D263" i="4"/>
  <c r="C263" i="4"/>
  <c r="B263" i="4"/>
  <c r="DW262" i="4"/>
  <c r="AK262" i="5" s="1"/>
  <c r="DV262" i="4"/>
  <c r="AJ262" i="5" s="1"/>
  <c r="DU262" i="4"/>
  <c r="AI262" i="5" s="1"/>
  <c r="DT262" i="4"/>
  <c r="AH262" i="5" s="1"/>
  <c r="DS262" i="4"/>
  <c r="AG262" i="5" s="1"/>
  <c r="DR262" i="4"/>
  <c r="AF262" i="5" s="1"/>
  <c r="DQ262" i="4"/>
  <c r="AE262" i="5" s="1"/>
  <c r="DP262" i="4"/>
  <c r="AD262" i="5" s="1"/>
  <c r="DO262" i="4"/>
  <c r="DN262" i="4"/>
  <c r="D262" i="4"/>
  <c r="C262" i="4"/>
  <c r="B262" i="4"/>
  <c r="DW261" i="4"/>
  <c r="AK261" i="5" s="1"/>
  <c r="DV261" i="4"/>
  <c r="AJ261" i="5" s="1"/>
  <c r="DU261" i="4"/>
  <c r="AI261" i="5" s="1"/>
  <c r="DT261" i="4"/>
  <c r="AH261" i="5" s="1"/>
  <c r="DS261" i="4"/>
  <c r="AG261" i="5" s="1"/>
  <c r="DR261" i="4"/>
  <c r="AF261" i="5" s="1"/>
  <c r="DQ261" i="4"/>
  <c r="AE261" i="5" s="1"/>
  <c r="DP261" i="4"/>
  <c r="AD261" i="5" s="1"/>
  <c r="DO261" i="4"/>
  <c r="DN261" i="4"/>
  <c r="F261" i="4" s="1"/>
  <c r="D261" i="4"/>
  <c r="C261" i="4"/>
  <c r="B261" i="4"/>
  <c r="DW260" i="4"/>
  <c r="AK260" i="5" s="1"/>
  <c r="DV260" i="4"/>
  <c r="AJ260" i="5" s="1"/>
  <c r="DU260" i="4"/>
  <c r="AI260" i="5" s="1"/>
  <c r="DT260" i="4"/>
  <c r="AH260" i="5" s="1"/>
  <c r="DS260" i="4"/>
  <c r="AG260" i="5" s="1"/>
  <c r="DR260" i="4"/>
  <c r="AF260" i="5" s="1"/>
  <c r="DQ260" i="4"/>
  <c r="AE260" i="5" s="1"/>
  <c r="DP260" i="4"/>
  <c r="AD260" i="5" s="1"/>
  <c r="DO260" i="4"/>
  <c r="DN260" i="4"/>
  <c r="D260" i="4"/>
  <c r="C260" i="4"/>
  <c r="B260" i="4"/>
  <c r="DW259" i="4"/>
  <c r="AK259" i="5" s="1"/>
  <c r="DV259" i="4"/>
  <c r="AJ259" i="5" s="1"/>
  <c r="DU259" i="4"/>
  <c r="AI259" i="5" s="1"/>
  <c r="DT259" i="4"/>
  <c r="AH259" i="5" s="1"/>
  <c r="DS259" i="4"/>
  <c r="AG259" i="5" s="1"/>
  <c r="DR259" i="4"/>
  <c r="AF259" i="5" s="1"/>
  <c r="DQ259" i="4"/>
  <c r="AE259" i="5" s="1"/>
  <c r="DP259" i="4"/>
  <c r="AD259" i="5" s="1"/>
  <c r="DO259" i="4"/>
  <c r="DN259" i="4"/>
  <c r="D259" i="4"/>
  <c r="C259" i="4"/>
  <c r="B259" i="4"/>
  <c r="DW258" i="4"/>
  <c r="AK258" i="5" s="1"/>
  <c r="DV258" i="4"/>
  <c r="AJ258" i="5" s="1"/>
  <c r="DU258" i="4"/>
  <c r="AI258" i="5" s="1"/>
  <c r="DT258" i="4"/>
  <c r="AH258" i="5" s="1"/>
  <c r="DS258" i="4"/>
  <c r="AG258" i="5" s="1"/>
  <c r="DR258" i="4"/>
  <c r="AF258" i="5" s="1"/>
  <c r="DQ258" i="4"/>
  <c r="AE258" i="5" s="1"/>
  <c r="DP258" i="4"/>
  <c r="AD258" i="5" s="1"/>
  <c r="DO258" i="4"/>
  <c r="G258" i="4" s="1"/>
  <c r="DN258" i="4"/>
  <c r="D258" i="4"/>
  <c r="C258" i="4"/>
  <c r="B258" i="4"/>
  <c r="DW257" i="4"/>
  <c r="AK257" i="5" s="1"/>
  <c r="DV257" i="4"/>
  <c r="DU257" i="4"/>
  <c r="AI257" i="5" s="1"/>
  <c r="DT257" i="4"/>
  <c r="DS257" i="4"/>
  <c r="AG257" i="5" s="1"/>
  <c r="DR257" i="4"/>
  <c r="DQ257" i="4"/>
  <c r="AE257" i="5" s="1"/>
  <c r="DP257" i="4"/>
  <c r="DO257" i="4"/>
  <c r="DN257" i="4"/>
  <c r="D257" i="4"/>
  <c r="C257" i="4"/>
  <c r="B257" i="4"/>
  <c r="DM256" i="4"/>
  <c r="HM17" i="8" s="1"/>
  <c r="DL256" i="4"/>
  <c r="HK17" i="8" s="1"/>
  <c r="DK256" i="4"/>
  <c r="HI17" i="8" s="1"/>
  <c r="DJ256" i="4"/>
  <c r="HG17" i="8" s="1"/>
  <c r="DI256" i="4"/>
  <c r="HE17" i="8" s="1"/>
  <c r="DH256" i="4"/>
  <c r="HC17" i="8" s="1"/>
  <c r="DG256" i="4"/>
  <c r="HA17" i="8" s="1"/>
  <c r="DF256" i="4"/>
  <c r="GY17" i="8" s="1"/>
  <c r="DE256" i="4"/>
  <c r="GW17" i="8" s="1"/>
  <c r="DD256" i="4"/>
  <c r="GU17" i="8" s="1"/>
  <c r="DC256" i="4"/>
  <c r="GS17" i="8" s="1"/>
  <c r="DB256" i="4"/>
  <c r="GQ17" i="8" s="1"/>
  <c r="DA256" i="4"/>
  <c r="GO17" i="8" s="1"/>
  <c r="CZ256" i="4"/>
  <c r="GM17" i="8" s="1"/>
  <c r="CY256" i="4"/>
  <c r="GK17" i="8" s="1"/>
  <c r="CX256" i="4"/>
  <c r="GI17" i="8" s="1"/>
  <c r="CW256" i="4"/>
  <c r="GG17" i="8" s="1"/>
  <c r="CV256" i="4"/>
  <c r="GE17" i="8" s="1"/>
  <c r="CU256" i="4"/>
  <c r="GC17" i="8" s="1"/>
  <c r="CT256" i="4"/>
  <c r="GA17" i="8" s="1"/>
  <c r="CS256" i="4"/>
  <c r="FY17" i="8" s="1"/>
  <c r="CR256" i="4"/>
  <c r="FW17" i="8" s="1"/>
  <c r="CQ256" i="4"/>
  <c r="FU17" i="8" s="1"/>
  <c r="CP256" i="4"/>
  <c r="FS17" i="8" s="1"/>
  <c r="CO256" i="4"/>
  <c r="CN256" i="4"/>
  <c r="FO17" i="8" s="1"/>
  <c r="CM256" i="4"/>
  <c r="FM17" i="8" s="1"/>
  <c r="CL256" i="4"/>
  <c r="FK17" i="8" s="1"/>
  <c r="CK256" i="4"/>
  <c r="FI17" i="8" s="1"/>
  <c r="CJ256" i="4"/>
  <c r="FG17" i="8" s="1"/>
  <c r="CI256" i="4"/>
  <c r="FE17" i="8" s="1"/>
  <c r="CH256" i="4"/>
  <c r="FC17" i="8" s="1"/>
  <c r="CG256" i="4"/>
  <c r="FA17" i="8" s="1"/>
  <c r="CF256" i="4"/>
  <c r="EY17" i="8" s="1"/>
  <c r="CE256" i="4"/>
  <c r="EW17" i="8" s="1"/>
  <c r="CD256" i="4"/>
  <c r="EU17" i="8" s="1"/>
  <c r="CC256" i="4"/>
  <c r="ES17" i="8" s="1"/>
  <c r="CB256" i="4"/>
  <c r="EQ17" i="8" s="1"/>
  <c r="CA256" i="4"/>
  <c r="EO17" i="8" s="1"/>
  <c r="BZ256" i="4"/>
  <c r="EM17" i="8" s="1"/>
  <c r="BY256" i="4"/>
  <c r="EK17" i="8" s="1"/>
  <c r="BX256" i="4"/>
  <c r="EI17" i="8" s="1"/>
  <c r="BW256" i="4"/>
  <c r="EG17" i="8" s="1"/>
  <c r="BV256" i="4"/>
  <c r="EE17" i="8" s="1"/>
  <c r="BU256" i="4"/>
  <c r="EC17" i="8" s="1"/>
  <c r="BT256" i="4"/>
  <c r="EA17" i="8" s="1"/>
  <c r="BS256" i="4"/>
  <c r="DY17" i="8" s="1"/>
  <c r="BR256" i="4"/>
  <c r="DW17" i="8" s="1"/>
  <c r="BQ256" i="4"/>
  <c r="DU17" i="8" s="1"/>
  <c r="BP256" i="4"/>
  <c r="DS17" i="8" s="1"/>
  <c r="BO256" i="4"/>
  <c r="DQ17" i="8" s="1"/>
  <c r="BN256" i="4"/>
  <c r="DO17" i="8" s="1"/>
  <c r="BM256" i="4"/>
  <c r="DM17" i="8" s="1"/>
  <c r="BL256" i="4"/>
  <c r="DK17" i="8" s="1"/>
  <c r="BK256" i="4"/>
  <c r="DI17" i="8" s="1"/>
  <c r="BJ256" i="4"/>
  <c r="DG17" i="8" s="1"/>
  <c r="BI256" i="4"/>
  <c r="DE17" i="8" s="1"/>
  <c r="BH256" i="4"/>
  <c r="DC17" i="8" s="1"/>
  <c r="BG256" i="4"/>
  <c r="DA17" i="8" s="1"/>
  <c r="BF256" i="4"/>
  <c r="CY17" i="8" s="1"/>
  <c r="BE256" i="4"/>
  <c r="CW17" i="8" s="1"/>
  <c r="BD256" i="4"/>
  <c r="CU17" i="8" s="1"/>
  <c r="BC256" i="4"/>
  <c r="CS17" i="8" s="1"/>
  <c r="BB256" i="4"/>
  <c r="CQ17" i="8" s="1"/>
  <c r="BA256" i="4"/>
  <c r="CO17" i="8" s="1"/>
  <c r="AZ256" i="4"/>
  <c r="CM17" i="8" s="1"/>
  <c r="AY256" i="4"/>
  <c r="CK17" i="8" s="1"/>
  <c r="AX256" i="4"/>
  <c r="CI17" i="8" s="1"/>
  <c r="AW256" i="4"/>
  <c r="CG17" i="8" s="1"/>
  <c r="AV256" i="4"/>
  <c r="CE17" i="8" s="1"/>
  <c r="AU256" i="4"/>
  <c r="CC17" i="8" s="1"/>
  <c r="AT256" i="4"/>
  <c r="CA17" i="8" s="1"/>
  <c r="AS256" i="4"/>
  <c r="BY17" i="8" s="1"/>
  <c r="AR256" i="4"/>
  <c r="BW17" i="8" s="1"/>
  <c r="AQ256" i="4"/>
  <c r="BU17" i="8" s="1"/>
  <c r="AP256" i="4"/>
  <c r="BS17" i="8" s="1"/>
  <c r="AO256" i="4"/>
  <c r="BQ17" i="8" s="1"/>
  <c r="AN256" i="4"/>
  <c r="BO17" i="8" s="1"/>
  <c r="AM256" i="4"/>
  <c r="BM17" i="8" s="1"/>
  <c r="AL256" i="4"/>
  <c r="BK17" i="8" s="1"/>
  <c r="AK256" i="4"/>
  <c r="BI17" i="8" s="1"/>
  <c r="AJ256" i="4"/>
  <c r="BG17" i="8" s="1"/>
  <c r="AI256" i="4"/>
  <c r="BE17" i="8" s="1"/>
  <c r="AH256" i="4"/>
  <c r="BC17" i="8" s="1"/>
  <c r="AG256" i="4"/>
  <c r="BA17" i="8" s="1"/>
  <c r="AF256" i="4"/>
  <c r="AY17" i="8" s="1"/>
  <c r="AE256" i="4"/>
  <c r="AW17" i="8" s="1"/>
  <c r="AD256" i="4"/>
  <c r="AU17" i="8" s="1"/>
  <c r="AC256" i="4"/>
  <c r="AS17" i="8" s="1"/>
  <c r="AB256" i="4"/>
  <c r="AQ17" i="8" s="1"/>
  <c r="AA256" i="4"/>
  <c r="AO17" i="8" s="1"/>
  <c r="Z256" i="4"/>
  <c r="AM17" i="8" s="1"/>
  <c r="Y256" i="4"/>
  <c r="AK17" i="8" s="1"/>
  <c r="X256" i="4"/>
  <c r="AI17" i="8" s="1"/>
  <c r="W256" i="4"/>
  <c r="AG17" i="8" s="1"/>
  <c r="V256" i="4"/>
  <c r="AE17" i="8" s="1"/>
  <c r="U256" i="4"/>
  <c r="AC17" i="8" s="1"/>
  <c r="T256" i="4"/>
  <c r="AA17" i="8" s="1"/>
  <c r="S256" i="4"/>
  <c r="Y17" i="8" s="1"/>
  <c r="R256" i="4"/>
  <c r="W17" i="8" s="1"/>
  <c r="Q256" i="4"/>
  <c r="U17" i="8" s="1"/>
  <c r="P256" i="4"/>
  <c r="S17" i="8" s="1"/>
  <c r="O256" i="4"/>
  <c r="Q17" i="8" s="1"/>
  <c r="N256" i="4"/>
  <c r="O17" i="8" s="1"/>
  <c r="M256" i="4"/>
  <c r="M17" i="8" s="1"/>
  <c r="L256" i="4"/>
  <c r="K17" i="8" s="1"/>
  <c r="K256" i="4"/>
  <c r="I17" i="8" s="1"/>
  <c r="J256" i="4"/>
  <c r="G17" i="8" s="1"/>
  <c r="I256" i="4"/>
  <c r="E17" i="8" s="1"/>
  <c r="H256" i="4"/>
  <c r="C17" i="8" s="1"/>
  <c r="DW255" i="4"/>
  <c r="AK255" i="5" s="1"/>
  <c r="DV255" i="4"/>
  <c r="AJ255" i="5" s="1"/>
  <c r="DU255" i="4"/>
  <c r="AI255" i="5" s="1"/>
  <c r="DT255" i="4"/>
  <c r="AH255" i="5" s="1"/>
  <c r="DS255" i="4"/>
  <c r="AG255" i="5" s="1"/>
  <c r="DR255" i="4"/>
  <c r="AF255" i="5" s="1"/>
  <c r="DQ255" i="4"/>
  <c r="AE255" i="5" s="1"/>
  <c r="DP255" i="4"/>
  <c r="AD255" i="5" s="1"/>
  <c r="DO255" i="4"/>
  <c r="AC255" i="5" s="1"/>
  <c r="DN255" i="4"/>
  <c r="D255" i="4"/>
  <c r="C255" i="4"/>
  <c r="B255" i="4"/>
  <c r="DW254" i="4"/>
  <c r="AK254" i="5" s="1"/>
  <c r="DV254" i="4"/>
  <c r="AJ254" i="5" s="1"/>
  <c r="DU254" i="4"/>
  <c r="AI254" i="5" s="1"/>
  <c r="DT254" i="4"/>
  <c r="AH254" i="5" s="1"/>
  <c r="DS254" i="4"/>
  <c r="AG254" i="5" s="1"/>
  <c r="DR254" i="4"/>
  <c r="AF254" i="5" s="1"/>
  <c r="DQ254" i="4"/>
  <c r="AE254" i="5" s="1"/>
  <c r="DP254" i="4"/>
  <c r="AD254" i="5" s="1"/>
  <c r="DO254" i="4"/>
  <c r="DN254" i="4"/>
  <c r="F254" i="4" s="1"/>
  <c r="D254" i="4"/>
  <c r="C254" i="4"/>
  <c r="B254" i="4"/>
  <c r="DW253" i="4"/>
  <c r="AK253" i="5" s="1"/>
  <c r="DV253" i="4"/>
  <c r="AJ253" i="5" s="1"/>
  <c r="DU253" i="4"/>
  <c r="AI253" i="5" s="1"/>
  <c r="DT253" i="4"/>
  <c r="AH253" i="5" s="1"/>
  <c r="DS253" i="4"/>
  <c r="AG253" i="5" s="1"/>
  <c r="DR253" i="4"/>
  <c r="AF253" i="5" s="1"/>
  <c r="DQ253" i="4"/>
  <c r="AE253" i="5" s="1"/>
  <c r="DP253" i="4"/>
  <c r="AD253" i="5" s="1"/>
  <c r="DO253" i="4"/>
  <c r="AC253" i="5" s="1"/>
  <c r="DN253" i="4"/>
  <c r="D253" i="4"/>
  <c r="C253" i="4"/>
  <c r="B253" i="4"/>
  <c r="DW252" i="4"/>
  <c r="AK252" i="5" s="1"/>
  <c r="DV252" i="4"/>
  <c r="AJ252" i="5" s="1"/>
  <c r="DU252" i="4"/>
  <c r="AI252" i="5" s="1"/>
  <c r="DT252" i="4"/>
  <c r="AH252" i="5" s="1"/>
  <c r="DS252" i="4"/>
  <c r="AG252" i="5" s="1"/>
  <c r="DR252" i="4"/>
  <c r="AF252" i="5" s="1"/>
  <c r="DQ252" i="4"/>
  <c r="AE252" i="5" s="1"/>
  <c r="DP252" i="4"/>
  <c r="AD252" i="5" s="1"/>
  <c r="DO252" i="4"/>
  <c r="AC252" i="5" s="1"/>
  <c r="DN252" i="4"/>
  <c r="D252" i="4"/>
  <c r="C252" i="4"/>
  <c r="B252" i="4"/>
  <c r="DW251" i="4"/>
  <c r="AK251" i="5" s="1"/>
  <c r="DV251" i="4"/>
  <c r="AJ251" i="5" s="1"/>
  <c r="DU251" i="4"/>
  <c r="AI251" i="5" s="1"/>
  <c r="DT251" i="4"/>
  <c r="AH251" i="5" s="1"/>
  <c r="DS251" i="4"/>
  <c r="AG251" i="5" s="1"/>
  <c r="DR251" i="4"/>
  <c r="AF251" i="5" s="1"/>
  <c r="DQ251" i="4"/>
  <c r="AE251" i="5" s="1"/>
  <c r="DP251" i="4"/>
  <c r="AD251" i="5" s="1"/>
  <c r="DO251" i="4"/>
  <c r="AC251" i="5" s="1"/>
  <c r="DN251" i="4"/>
  <c r="D251" i="4"/>
  <c r="C251" i="4"/>
  <c r="B251" i="4"/>
  <c r="DW250" i="4"/>
  <c r="AK250" i="5" s="1"/>
  <c r="DV250" i="4"/>
  <c r="AJ250" i="5" s="1"/>
  <c r="DU250" i="4"/>
  <c r="AI250" i="5" s="1"/>
  <c r="DT250" i="4"/>
  <c r="AH250" i="5" s="1"/>
  <c r="DS250" i="4"/>
  <c r="AG250" i="5" s="1"/>
  <c r="DR250" i="4"/>
  <c r="AF250" i="5" s="1"/>
  <c r="DQ250" i="4"/>
  <c r="AE250" i="5" s="1"/>
  <c r="DP250" i="4"/>
  <c r="AD250" i="5" s="1"/>
  <c r="DO250" i="4"/>
  <c r="AC250" i="5" s="1"/>
  <c r="DN250" i="4"/>
  <c r="G250" i="4"/>
  <c r="D250" i="4"/>
  <c r="C250" i="4"/>
  <c r="B250" i="4"/>
  <c r="DW249" i="4"/>
  <c r="AK249" i="5" s="1"/>
  <c r="DV249" i="4"/>
  <c r="AJ249" i="5" s="1"/>
  <c r="DU249" i="4"/>
  <c r="AI249" i="5" s="1"/>
  <c r="DT249" i="4"/>
  <c r="AH249" i="5" s="1"/>
  <c r="DS249" i="4"/>
  <c r="AG249" i="5" s="1"/>
  <c r="DR249" i="4"/>
  <c r="AF249" i="5" s="1"/>
  <c r="DQ249" i="4"/>
  <c r="AE249" i="5" s="1"/>
  <c r="DP249" i="4"/>
  <c r="AD249" i="5" s="1"/>
  <c r="DO249" i="4"/>
  <c r="AC249" i="5" s="1"/>
  <c r="DN249" i="4"/>
  <c r="D249" i="4"/>
  <c r="C249" i="4"/>
  <c r="B249" i="4"/>
  <c r="DW248" i="4"/>
  <c r="DV248" i="4"/>
  <c r="DU248" i="4"/>
  <c r="DT248" i="4"/>
  <c r="DS248" i="4"/>
  <c r="AG248" i="5" s="1"/>
  <c r="DR248" i="4"/>
  <c r="DQ248" i="4"/>
  <c r="DP248" i="4"/>
  <c r="AD193" i="5" s="1"/>
  <c r="DO248" i="4"/>
  <c r="DN248" i="4"/>
  <c r="D248" i="4"/>
  <c r="C248" i="4"/>
  <c r="B248" i="4"/>
  <c r="DW247" i="4"/>
  <c r="AK192" i="5" s="1"/>
  <c r="DV247" i="4"/>
  <c r="DU247" i="4"/>
  <c r="DT247" i="4"/>
  <c r="DS247" i="4"/>
  <c r="DR247" i="4"/>
  <c r="AF192" i="5" s="1"/>
  <c r="DQ247" i="4"/>
  <c r="AE247" i="5" s="1"/>
  <c r="DP247" i="4"/>
  <c r="AD247" i="5" s="1"/>
  <c r="DO247" i="4"/>
  <c r="AC192" i="5" s="1"/>
  <c r="DN247" i="4"/>
  <c r="D247" i="4"/>
  <c r="C247" i="4"/>
  <c r="B247" i="4"/>
  <c r="DW246" i="4"/>
  <c r="AK246" i="5" s="1"/>
  <c r="DV246" i="4"/>
  <c r="AJ191" i="5" s="1"/>
  <c r="DU246" i="4"/>
  <c r="DT246" i="4"/>
  <c r="DS246" i="4"/>
  <c r="DR246" i="4"/>
  <c r="DQ246" i="4"/>
  <c r="DP246" i="4"/>
  <c r="DO246" i="4"/>
  <c r="DN246" i="4"/>
  <c r="AB246" i="5" s="1"/>
  <c r="D246" i="4"/>
  <c r="C246" i="4"/>
  <c r="B246" i="4"/>
  <c r="DW245" i="4"/>
  <c r="DV245" i="4"/>
  <c r="DU245" i="4"/>
  <c r="AI245" i="5" s="1"/>
  <c r="DT245" i="4"/>
  <c r="DS245" i="4"/>
  <c r="DR245" i="4"/>
  <c r="DQ245" i="4"/>
  <c r="AE190" i="5" s="1"/>
  <c r="DP245" i="4"/>
  <c r="AD245" i="5" s="1"/>
  <c r="DO245" i="4"/>
  <c r="DN245" i="4"/>
  <c r="G245" i="4"/>
  <c r="D245" i="4"/>
  <c r="C245" i="4"/>
  <c r="B245" i="4"/>
  <c r="DW244" i="4"/>
  <c r="DV244" i="4"/>
  <c r="DU244" i="4"/>
  <c r="DT244" i="4"/>
  <c r="DS244" i="4"/>
  <c r="DR244" i="4"/>
  <c r="DQ244" i="4"/>
  <c r="DP244" i="4"/>
  <c r="AD189" i="5" s="1"/>
  <c r="DO244" i="4"/>
  <c r="DN244" i="4"/>
  <c r="AB189" i="5" s="1"/>
  <c r="D244" i="4"/>
  <c r="C244" i="4"/>
  <c r="B244" i="4"/>
  <c r="DW243" i="4"/>
  <c r="DV243" i="4"/>
  <c r="DU243" i="4"/>
  <c r="AI243" i="5" s="1"/>
  <c r="DT243" i="4"/>
  <c r="AH243" i="5" s="1"/>
  <c r="DS243" i="4"/>
  <c r="AG188" i="5" s="1"/>
  <c r="DR243" i="4"/>
  <c r="DQ243" i="4"/>
  <c r="DP243" i="4"/>
  <c r="DO243" i="4"/>
  <c r="DN243" i="4"/>
  <c r="D243" i="4"/>
  <c r="C243" i="4"/>
  <c r="B243" i="4"/>
  <c r="DW242" i="4"/>
  <c r="DV242" i="4"/>
  <c r="DU242" i="4"/>
  <c r="AI187" i="5" s="1"/>
  <c r="DT242" i="4"/>
  <c r="DS242" i="4"/>
  <c r="AG242" i="5" s="1"/>
  <c r="DR242" i="4"/>
  <c r="DQ242" i="4"/>
  <c r="DP242" i="4"/>
  <c r="DO242" i="4"/>
  <c r="DN242" i="4"/>
  <c r="AB187" i="5" s="1"/>
  <c r="G242" i="4"/>
  <c r="D242" i="4"/>
  <c r="C242" i="4"/>
  <c r="B242" i="4"/>
  <c r="DW241" i="4"/>
  <c r="DV241" i="4"/>
  <c r="DU241" i="4"/>
  <c r="AI186" i="5" s="1"/>
  <c r="DT241" i="4"/>
  <c r="AH241" i="5" s="1"/>
  <c r="DS241" i="4"/>
  <c r="DR241" i="4"/>
  <c r="DQ241" i="4"/>
  <c r="AE241" i="5" s="1"/>
  <c r="DP241" i="4"/>
  <c r="DO241" i="4"/>
  <c r="DN241" i="4"/>
  <c r="D241" i="4"/>
  <c r="C241" i="4"/>
  <c r="B241" i="4"/>
  <c r="DW240" i="4"/>
  <c r="DV240" i="4"/>
  <c r="DU240" i="4"/>
  <c r="DT240" i="4"/>
  <c r="AH185" i="5" s="1"/>
  <c r="DS240" i="4"/>
  <c r="DR240" i="4"/>
  <c r="AF240" i="5" s="1"/>
  <c r="DQ240" i="4"/>
  <c r="DP240" i="4"/>
  <c r="DO240" i="4"/>
  <c r="DN240" i="4"/>
  <c r="G240" i="4"/>
  <c r="D240" i="4"/>
  <c r="C240" i="4"/>
  <c r="B240" i="4"/>
  <c r="DW239" i="4"/>
  <c r="AK184" i="5" s="1"/>
  <c r="DV239" i="4"/>
  <c r="AJ184" i="5" s="1"/>
  <c r="DU239" i="4"/>
  <c r="DT239" i="4"/>
  <c r="DS239" i="4"/>
  <c r="DR239" i="4"/>
  <c r="DQ239" i="4"/>
  <c r="AE239" i="5" s="1"/>
  <c r="DP239" i="4"/>
  <c r="AD239" i="5" s="1"/>
  <c r="DO239" i="4"/>
  <c r="DN239" i="4"/>
  <c r="AB239" i="5" s="1"/>
  <c r="D239" i="4"/>
  <c r="C239" i="4"/>
  <c r="B239" i="4"/>
  <c r="DW238" i="4"/>
  <c r="AK238" i="5" s="1"/>
  <c r="DV238" i="4"/>
  <c r="AJ183" i="5" s="1"/>
  <c r="DU238" i="4"/>
  <c r="DT238" i="4"/>
  <c r="DS238" i="4"/>
  <c r="DR238" i="4"/>
  <c r="AF238" i="5" s="1"/>
  <c r="DQ238" i="4"/>
  <c r="AE183" i="5" s="1"/>
  <c r="DP238" i="4"/>
  <c r="DO238" i="4"/>
  <c r="AC238" i="5" s="1"/>
  <c r="DN238" i="4"/>
  <c r="AB238" i="5" s="1"/>
  <c r="G238" i="4"/>
  <c r="D238" i="4"/>
  <c r="C238" i="4"/>
  <c r="B238" i="4"/>
  <c r="DW237" i="4"/>
  <c r="DV237" i="4"/>
  <c r="DU237" i="4"/>
  <c r="AI237" i="5" s="1"/>
  <c r="DT237" i="4"/>
  <c r="DS237" i="4"/>
  <c r="DR237" i="4"/>
  <c r="DQ237" i="4"/>
  <c r="AE182" i="5" s="1"/>
  <c r="DP237" i="4"/>
  <c r="AD237" i="5" s="1"/>
  <c r="DO237" i="4"/>
  <c r="DN237" i="4"/>
  <c r="D237" i="4"/>
  <c r="C237" i="4"/>
  <c r="B237" i="4"/>
  <c r="DW236" i="4"/>
  <c r="DV236" i="4"/>
  <c r="AJ236" i="5" s="1"/>
  <c r="DU236" i="4"/>
  <c r="DT236" i="4"/>
  <c r="DS236" i="4"/>
  <c r="DR236" i="4"/>
  <c r="DQ236" i="4"/>
  <c r="DP236" i="4"/>
  <c r="AD181" i="5" s="1"/>
  <c r="DO236" i="4"/>
  <c r="DN236" i="4"/>
  <c r="AB181" i="5" s="1"/>
  <c r="D236" i="4"/>
  <c r="C236" i="4"/>
  <c r="B236" i="4"/>
  <c r="DW235" i="4"/>
  <c r="DV235" i="4"/>
  <c r="DU235" i="4"/>
  <c r="AI235" i="5" s="1"/>
  <c r="DT235" i="4"/>
  <c r="AH235" i="5" s="1"/>
  <c r="DS235" i="4"/>
  <c r="AG180" i="5" s="1"/>
  <c r="DR235" i="4"/>
  <c r="AF180" i="5" s="1"/>
  <c r="DQ235" i="4"/>
  <c r="DP235" i="4"/>
  <c r="DO235" i="4"/>
  <c r="DN235" i="4"/>
  <c r="D235" i="4"/>
  <c r="C235" i="4"/>
  <c r="B235" i="4"/>
  <c r="DW234" i="4"/>
  <c r="DV234" i="4"/>
  <c r="AJ234" i="5" s="1"/>
  <c r="DU234" i="4"/>
  <c r="DT234" i="4"/>
  <c r="DS234" i="4"/>
  <c r="AG234" i="5" s="1"/>
  <c r="DR234" i="4"/>
  <c r="AF179" i="5" s="1"/>
  <c r="DQ234" i="4"/>
  <c r="DP234" i="4"/>
  <c r="DO234" i="4"/>
  <c r="DN234" i="4"/>
  <c r="AB179" i="5" s="1"/>
  <c r="D234" i="4"/>
  <c r="C234" i="4"/>
  <c r="B234" i="4"/>
  <c r="DW233" i="4"/>
  <c r="DV233" i="4"/>
  <c r="DU233" i="4"/>
  <c r="AI178" i="5" s="1"/>
  <c r="DT233" i="4"/>
  <c r="AH233" i="5" s="1"/>
  <c r="DS233" i="4"/>
  <c r="DR233" i="4"/>
  <c r="DQ233" i="4"/>
  <c r="AE233" i="5" s="1"/>
  <c r="DP233" i="4"/>
  <c r="DO233" i="4"/>
  <c r="DN233" i="4"/>
  <c r="D233" i="4"/>
  <c r="C233" i="4"/>
  <c r="B233" i="4"/>
  <c r="DW232" i="4"/>
  <c r="DV232" i="4"/>
  <c r="DU232" i="4"/>
  <c r="DT232" i="4"/>
  <c r="AH177" i="5" s="1"/>
  <c r="DS232" i="4"/>
  <c r="DR232" i="4"/>
  <c r="DQ232" i="4"/>
  <c r="DP232" i="4"/>
  <c r="DO232" i="4"/>
  <c r="DN232" i="4"/>
  <c r="G232" i="4"/>
  <c r="D232" i="4"/>
  <c r="C232" i="4"/>
  <c r="B232" i="4"/>
  <c r="DW231" i="4"/>
  <c r="AK176" i="5" s="1"/>
  <c r="DV231" i="4"/>
  <c r="DU231" i="4"/>
  <c r="DT231" i="4"/>
  <c r="DS231" i="4"/>
  <c r="DR231" i="4"/>
  <c r="DQ231" i="4"/>
  <c r="AE231" i="5" s="1"/>
  <c r="DP231" i="4"/>
  <c r="AD231" i="5" s="1"/>
  <c r="DO231" i="4"/>
  <c r="AC176" i="5" s="1"/>
  <c r="DN231" i="4"/>
  <c r="D231" i="4"/>
  <c r="C231" i="4"/>
  <c r="B231" i="4"/>
  <c r="DW230" i="4"/>
  <c r="AK230" i="5" s="1"/>
  <c r="DV230" i="4"/>
  <c r="DU230" i="4"/>
  <c r="DT230" i="4"/>
  <c r="DS230" i="4"/>
  <c r="DR230" i="4"/>
  <c r="DQ230" i="4"/>
  <c r="DP230" i="4"/>
  <c r="DO230" i="4"/>
  <c r="AC230" i="5" s="1"/>
  <c r="DN230" i="4"/>
  <c r="G230" i="4"/>
  <c r="D230" i="4"/>
  <c r="C230" i="4"/>
  <c r="B230" i="4"/>
  <c r="DW229" i="4"/>
  <c r="DV229" i="4"/>
  <c r="DU229" i="4"/>
  <c r="AI229" i="5" s="1"/>
  <c r="DT229" i="4"/>
  <c r="DS229" i="4"/>
  <c r="DR229" i="4"/>
  <c r="DQ229" i="4"/>
  <c r="AE174" i="5" s="1"/>
  <c r="DP229" i="4"/>
  <c r="AD229" i="5" s="1"/>
  <c r="DO229" i="4"/>
  <c r="DN229" i="4"/>
  <c r="D229" i="4"/>
  <c r="C229" i="4"/>
  <c r="B229" i="4"/>
  <c r="DW228" i="4"/>
  <c r="DV228" i="4"/>
  <c r="DU228" i="4"/>
  <c r="DT228" i="4"/>
  <c r="DS228" i="4"/>
  <c r="DR228" i="4"/>
  <c r="DQ228" i="4"/>
  <c r="DP228" i="4"/>
  <c r="AD173" i="5" s="1"/>
  <c r="DO228" i="4"/>
  <c r="DN228" i="4"/>
  <c r="AB173" i="5" s="1"/>
  <c r="D228" i="4"/>
  <c r="C228" i="4"/>
  <c r="B228" i="4"/>
  <c r="DW227" i="4"/>
  <c r="DV227" i="4"/>
  <c r="DU227" i="4"/>
  <c r="AI227" i="5" s="1"/>
  <c r="DT227" i="4"/>
  <c r="AH227" i="5" s="1"/>
  <c r="DS227" i="4"/>
  <c r="AG172" i="5" s="1"/>
  <c r="DR227" i="4"/>
  <c r="DQ227" i="4"/>
  <c r="DP227" i="4"/>
  <c r="DO227" i="4"/>
  <c r="DN227" i="4"/>
  <c r="D227" i="4"/>
  <c r="C227" i="4"/>
  <c r="B227" i="4"/>
  <c r="DW226" i="4"/>
  <c r="DV226" i="4"/>
  <c r="DU226" i="4"/>
  <c r="AI171" i="5" s="1"/>
  <c r="DT226" i="4"/>
  <c r="DS226" i="4"/>
  <c r="AG226" i="5" s="1"/>
  <c r="DR226" i="4"/>
  <c r="DQ226" i="4"/>
  <c r="DP226" i="4"/>
  <c r="DO226" i="4"/>
  <c r="DN226" i="4"/>
  <c r="AB171" i="5" s="1"/>
  <c r="D226" i="4"/>
  <c r="C226" i="4"/>
  <c r="B226" i="4"/>
  <c r="DW225" i="4"/>
  <c r="DV225" i="4"/>
  <c r="DU225" i="4"/>
  <c r="AI170" i="5" s="1"/>
  <c r="DT225" i="4"/>
  <c r="AH225" i="5" s="1"/>
  <c r="DS225" i="4"/>
  <c r="DR225" i="4"/>
  <c r="DQ225" i="4"/>
  <c r="AE225" i="5" s="1"/>
  <c r="DP225" i="4"/>
  <c r="DO225" i="4"/>
  <c r="DN225" i="4"/>
  <c r="D225" i="4"/>
  <c r="C225" i="4"/>
  <c r="B225" i="4"/>
  <c r="DW224" i="4"/>
  <c r="DV224" i="4"/>
  <c r="DU224" i="4"/>
  <c r="DT224" i="4"/>
  <c r="AH169" i="5" s="1"/>
  <c r="DS224" i="4"/>
  <c r="DR224" i="4"/>
  <c r="AF224" i="5" s="1"/>
  <c r="DQ224" i="4"/>
  <c r="DP224" i="4"/>
  <c r="DO224" i="4"/>
  <c r="DN224" i="4"/>
  <c r="G224" i="4"/>
  <c r="D224" i="4"/>
  <c r="C224" i="4"/>
  <c r="B224" i="4"/>
  <c r="DW223" i="4"/>
  <c r="DV223" i="4"/>
  <c r="DU223" i="4"/>
  <c r="DT223" i="4"/>
  <c r="AH223" i="5" s="1"/>
  <c r="DS223" i="4"/>
  <c r="DR223" i="4"/>
  <c r="AF223" i="5" s="1"/>
  <c r="DQ223" i="4"/>
  <c r="DP223" i="4"/>
  <c r="AD223" i="5" s="1"/>
  <c r="DO223" i="4"/>
  <c r="DN223" i="4"/>
  <c r="D223" i="4"/>
  <c r="C223" i="4"/>
  <c r="B223" i="4"/>
  <c r="DW222" i="4"/>
  <c r="AK222" i="5" s="1"/>
  <c r="DV222" i="4"/>
  <c r="AJ167" i="5" s="1"/>
  <c r="DU222" i="4"/>
  <c r="AI222" i="5" s="1"/>
  <c r="DT222" i="4"/>
  <c r="DS222" i="4"/>
  <c r="AG222" i="5" s="1"/>
  <c r="DR222" i="4"/>
  <c r="DQ222" i="4"/>
  <c r="DP222" i="4"/>
  <c r="DO222" i="4"/>
  <c r="AC222" i="5" s="1"/>
  <c r="DN222" i="4"/>
  <c r="AB222" i="5" s="1"/>
  <c r="G222" i="4"/>
  <c r="D222" i="4"/>
  <c r="C222" i="4"/>
  <c r="B222" i="4"/>
  <c r="DW221" i="4"/>
  <c r="DV221" i="4"/>
  <c r="AJ221" i="5" s="1"/>
  <c r="DU221" i="4"/>
  <c r="DT221" i="4"/>
  <c r="DS221" i="4"/>
  <c r="DR221" i="4"/>
  <c r="AF221" i="5" s="1"/>
  <c r="DQ221" i="4"/>
  <c r="AE166" i="5" s="1"/>
  <c r="DP221" i="4"/>
  <c r="AD221" i="5" s="1"/>
  <c r="DO221" i="4"/>
  <c r="DN221" i="4"/>
  <c r="D221" i="4"/>
  <c r="C221" i="4"/>
  <c r="B221" i="4"/>
  <c r="DW220" i="4"/>
  <c r="DV220" i="4"/>
  <c r="DU220" i="4"/>
  <c r="AI220" i="5" s="1"/>
  <c r="DT220" i="4"/>
  <c r="DS220" i="4"/>
  <c r="AG220" i="5" s="1"/>
  <c r="DR220" i="4"/>
  <c r="DQ220" i="4"/>
  <c r="DP220" i="4"/>
  <c r="DO220" i="4"/>
  <c r="DN220" i="4"/>
  <c r="G220" i="4"/>
  <c r="D220" i="4"/>
  <c r="C220" i="4"/>
  <c r="B220" i="4"/>
  <c r="DW219" i="4"/>
  <c r="DV219" i="4"/>
  <c r="AJ219" i="5" s="1"/>
  <c r="DU219" i="4"/>
  <c r="DT219" i="4"/>
  <c r="AH219" i="5" s="1"/>
  <c r="DS219" i="4"/>
  <c r="DR219" i="4"/>
  <c r="DQ219" i="4"/>
  <c r="DP219" i="4"/>
  <c r="AD219" i="5" s="1"/>
  <c r="DO219" i="4"/>
  <c r="DN219" i="4"/>
  <c r="AB164" i="5" s="1"/>
  <c r="D219" i="4"/>
  <c r="C219" i="4"/>
  <c r="B219" i="4"/>
  <c r="DW218" i="4"/>
  <c r="AK218" i="5" s="1"/>
  <c r="DV218" i="4"/>
  <c r="DU218" i="4"/>
  <c r="DT218" i="4"/>
  <c r="DS218" i="4"/>
  <c r="AG218" i="5" s="1"/>
  <c r="DR218" i="4"/>
  <c r="AF163" i="5" s="1"/>
  <c r="DQ218" i="4"/>
  <c r="AE218" i="5" s="1"/>
  <c r="DP218" i="4"/>
  <c r="DO218" i="4"/>
  <c r="AC218" i="5" s="1"/>
  <c r="DN218" i="4"/>
  <c r="D218" i="4"/>
  <c r="C218" i="4"/>
  <c r="B218" i="4"/>
  <c r="DW217" i="4"/>
  <c r="DV217" i="4"/>
  <c r="AJ217" i="5" s="1"/>
  <c r="DU217" i="4"/>
  <c r="AI162" i="5" s="1"/>
  <c r="DT217" i="4"/>
  <c r="AH217" i="5" s="1"/>
  <c r="DS217" i="4"/>
  <c r="DR217" i="4"/>
  <c r="AF217" i="5" s="1"/>
  <c r="DQ217" i="4"/>
  <c r="DP217" i="4"/>
  <c r="DO217" i="4"/>
  <c r="DN217" i="4"/>
  <c r="AB162" i="5" s="1"/>
  <c r="D217" i="4"/>
  <c r="C217" i="4"/>
  <c r="B217" i="4"/>
  <c r="DW216" i="4"/>
  <c r="AK216" i="5" s="1"/>
  <c r="DV216" i="4"/>
  <c r="DU216" i="4"/>
  <c r="DT216" i="4"/>
  <c r="DS216" i="4"/>
  <c r="DR216" i="4"/>
  <c r="DQ216" i="4"/>
  <c r="AE216" i="5" s="1"/>
  <c r="DP216" i="4"/>
  <c r="DO216" i="4"/>
  <c r="DN216" i="4"/>
  <c r="D216" i="4"/>
  <c r="C216" i="4"/>
  <c r="B216" i="4"/>
  <c r="DW215" i="4"/>
  <c r="DV215" i="4"/>
  <c r="DU215" i="4"/>
  <c r="DT215" i="4"/>
  <c r="AH215" i="5" s="1"/>
  <c r="DS215" i="4"/>
  <c r="DR215" i="4"/>
  <c r="AF215" i="5" s="1"/>
  <c r="DQ215" i="4"/>
  <c r="DP215" i="4"/>
  <c r="AD215" i="5" s="1"/>
  <c r="DO215" i="4"/>
  <c r="DN215" i="4"/>
  <c r="D215" i="4"/>
  <c r="C215" i="4"/>
  <c r="B215" i="4"/>
  <c r="DW214" i="4"/>
  <c r="AK214" i="5" s="1"/>
  <c r="DV214" i="4"/>
  <c r="DU214" i="4"/>
  <c r="AI214" i="5" s="1"/>
  <c r="DT214" i="4"/>
  <c r="DS214" i="4"/>
  <c r="AG214" i="5" s="1"/>
  <c r="DR214" i="4"/>
  <c r="DQ214" i="4"/>
  <c r="DP214" i="4"/>
  <c r="DO214" i="4"/>
  <c r="AC214" i="5" s="1"/>
  <c r="DN214" i="4"/>
  <c r="G214" i="4"/>
  <c r="D214" i="4"/>
  <c r="C214" i="4"/>
  <c r="B214" i="4"/>
  <c r="DW213" i="4"/>
  <c r="DV213" i="4"/>
  <c r="AJ213" i="5" s="1"/>
  <c r="DU213" i="4"/>
  <c r="DT213" i="4"/>
  <c r="DS213" i="4"/>
  <c r="DR213" i="4"/>
  <c r="AF213" i="5" s="1"/>
  <c r="DQ213" i="4"/>
  <c r="AE158" i="5" s="1"/>
  <c r="DP213" i="4"/>
  <c r="AD213" i="5" s="1"/>
  <c r="DO213" i="4"/>
  <c r="DN213" i="4"/>
  <c r="D213" i="4"/>
  <c r="C213" i="4"/>
  <c r="B213" i="4"/>
  <c r="DW212" i="4"/>
  <c r="DV212" i="4"/>
  <c r="DU212" i="4"/>
  <c r="AI212" i="5" s="1"/>
  <c r="DT212" i="4"/>
  <c r="DS212" i="4"/>
  <c r="AG212" i="5" s="1"/>
  <c r="DR212" i="4"/>
  <c r="DQ212" i="4"/>
  <c r="DP212" i="4"/>
  <c r="DO212" i="4"/>
  <c r="DN212" i="4"/>
  <c r="G212" i="4"/>
  <c r="D212" i="4"/>
  <c r="C212" i="4"/>
  <c r="B212" i="4"/>
  <c r="DW211" i="4"/>
  <c r="DV211" i="4"/>
  <c r="AJ211" i="5" s="1"/>
  <c r="DU211" i="4"/>
  <c r="DT211" i="4"/>
  <c r="AH211" i="5" s="1"/>
  <c r="DS211" i="4"/>
  <c r="DR211" i="4"/>
  <c r="DQ211" i="4"/>
  <c r="DP211" i="4"/>
  <c r="AD211" i="5" s="1"/>
  <c r="DO211" i="4"/>
  <c r="DN211" i="4"/>
  <c r="AB156" i="5" s="1"/>
  <c r="D211" i="4"/>
  <c r="C211" i="4"/>
  <c r="B211" i="4"/>
  <c r="DW210" i="4"/>
  <c r="AK210" i="5" s="1"/>
  <c r="DV210" i="4"/>
  <c r="DU210" i="4"/>
  <c r="DT210" i="4"/>
  <c r="DS210" i="4"/>
  <c r="AG210" i="5" s="1"/>
  <c r="DR210" i="4"/>
  <c r="DQ210" i="4"/>
  <c r="AE210" i="5" s="1"/>
  <c r="DP210" i="4"/>
  <c r="DO210" i="4"/>
  <c r="AC210" i="5" s="1"/>
  <c r="DN210" i="4"/>
  <c r="D210" i="4"/>
  <c r="C210" i="4"/>
  <c r="B210" i="4"/>
  <c r="DW209" i="4"/>
  <c r="DV209" i="4"/>
  <c r="AJ209" i="5" s="1"/>
  <c r="DU209" i="4"/>
  <c r="AI154" i="5" s="1"/>
  <c r="DT209" i="4"/>
  <c r="AH209" i="5" s="1"/>
  <c r="DS209" i="4"/>
  <c r="DR209" i="4"/>
  <c r="AF209" i="5" s="1"/>
  <c r="DQ209" i="4"/>
  <c r="DP209" i="4"/>
  <c r="DO209" i="4"/>
  <c r="DN209" i="4"/>
  <c r="AB154" i="5" s="1"/>
  <c r="D209" i="4"/>
  <c r="C209" i="4"/>
  <c r="B209" i="4"/>
  <c r="DW208" i="4"/>
  <c r="AK208" i="5" s="1"/>
  <c r="DV208" i="4"/>
  <c r="DU208" i="4"/>
  <c r="DT208" i="4"/>
  <c r="DS208" i="4"/>
  <c r="DR208" i="4"/>
  <c r="DQ208" i="4"/>
  <c r="AE208" i="5" s="1"/>
  <c r="DP208" i="4"/>
  <c r="DO208" i="4"/>
  <c r="DN208" i="4"/>
  <c r="D208" i="4"/>
  <c r="C208" i="4"/>
  <c r="B208" i="4"/>
  <c r="DW207" i="4"/>
  <c r="DV207" i="4"/>
  <c r="DU207" i="4"/>
  <c r="DT207" i="4"/>
  <c r="AH207" i="5" s="1"/>
  <c r="DS207" i="4"/>
  <c r="DR207" i="4"/>
  <c r="AF207" i="5" s="1"/>
  <c r="DQ207" i="4"/>
  <c r="DP207" i="4"/>
  <c r="AD207" i="5" s="1"/>
  <c r="DO207" i="4"/>
  <c r="DN207" i="4"/>
  <c r="D207" i="4"/>
  <c r="C207" i="4"/>
  <c r="B207" i="4"/>
  <c r="DW206" i="4"/>
  <c r="AK206" i="5" s="1"/>
  <c r="DV206" i="4"/>
  <c r="AJ151" i="5" s="1"/>
  <c r="DU206" i="4"/>
  <c r="AI206" i="5" s="1"/>
  <c r="DT206" i="4"/>
  <c r="DS206" i="4"/>
  <c r="AG206" i="5" s="1"/>
  <c r="DR206" i="4"/>
  <c r="DQ206" i="4"/>
  <c r="DP206" i="4"/>
  <c r="DO206" i="4"/>
  <c r="AC206" i="5" s="1"/>
  <c r="DN206" i="4"/>
  <c r="AB206" i="5" s="1"/>
  <c r="G206" i="4"/>
  <c r="D206" i="4"/>
  <c r="C206" i="4"/>
  <c r="B206" i="4"/>
  <c r="DW205" i="4"/>
  <c r="DV205" i="4"/>
  <c r="AJ205" i="5" s="1"/>
  <c r="DU205" i="4"/>
  <c r="DT205" i="4"/>
  <c r="DS205" i="4"/>
  <c r="DR205" i="4"/>
  <c r="AF205" i="5" s="1"/>
  <c r="DQ205" i="4"/>
  <c r="AE150" i="5" s="1"/>
  <c r="DP205" i="4"/>
  <c r="AD205" i="5" s="1"/>
  <c r="DO205" i="4"/>
  <c r="DN205" i="4"/>
  <c r="D205" i="4"/>
  <c r="C205" i="4"/>
  <c r="B205" i="4"/>
  <c r="DW204" i="4"/>
  <c r="DV204" i="4"/>
  <c r="DU204" i="4"/>
  <c r="AI204" i="5" s="1"/>
  <c r="DT204" i="4"/>
  <c r="DS204" i="4"/>
  <c r="AG204" i="5" s="1"/>
  <c r="DR204" i="4"/>
  <c r="DQ204" i="4"/>
  <c r="DP204" i="4"/>
  <c r="DO204" i="4"/>
  <c r="DN204" i="4"/>
  <c r="G204" i="4"/>
  <c r="D204" i="4"/>
  <c r="C204" i="4"/>
  <c r="B204" i="4"/>
  <c r="DW203" i="4"/>
  <c r="DV203" i="4"/>
  <c r="AJ203" i="5" s="1"/>
  <c r="DU203" i="4"/>
  <c r="DT203" i="4"/>
  <c r="AH203" i="5" s="1"/>
  <c r="DS203" i="4"/>
  <c r="DR203" i="4"/>
  <c r="DQ203" i="4"/>
  <c r="DP203" i="4"/>
  <c r="AD203" i="5" s="1"/>
  <c r="DO203" i="4"/>
  <c r="DN203" i="4"/>
  <c r="D203" i="4"/>
  <c r="C203" i="4"/>
  <c r="B203" i="4"/>
  <c r="DW202" i="4"/>
  <c r="AK202" i="5" s="1"/>
  <c r="DV202" i="4"/>
  <c r="DU202" i="4"/>
  <c r="DT202" i="4"/>
  <c r="DS202" i="4"/>
  <c r="AG202" i="5" s="1"/>
  <c r="DR202" i="4"/>
  <c r="AF147" i="5" s="1"/>
  <c r="DQ202" i="4"/>
  <c r="AE202" i="5" s="1"/>
  <c r="DP202" i="4"/>
  <c r="DO202" i="4"/>
  <c r="AC202" i="5" s="1"/>
  <c r="DN202" i="4"/>
  <c r="D202" i="4"/>
  <c r="C202" i="4"/>
  <c r="B202" i="4"/>
  <c r="DW201" i="4"/>
  <c r="DV201" i="4"/>
  <c r="AJ201" i="5" s="1"/>
  <c r="DU201" i="4"/>
  <c r="AI146" i="5" s="1"/>
  <c r="DT201" i="4"/>
  <c r="AH201" i="5" s="1"/>
  <c r="DS201" i="4"/>
  <c r="DR201" i="4"/>
  <c r="AF201" i="5" s="1"/>
  <c r="DQ201" i="4"/>
  <c r="G201" i="4" s="1"/>
  <c r="DP201" i="4"/>
  <c r="DO201" i="4"/>
  <c r="DN201" i="4"/>
  <c r="AB146" i="5" s="1"/>
  <c r="D201" i="4"/>
  <c r="C201" i="4"/>
  <c r="B201" i="4"/>
  <c r="DW200" i="4"/>
  <c r="AK200" i="5" s="1"/>
  <c r="DV200" i="4"/>
  <c r="DU200" i="4"/>
  <c r="DT200" i="4"/>
  <c r="DS200" i="4"/>
  <c r="DR200" i="4"/>
  <c r="DQ200" i="4"/>
  <c r="AE200" i="5" s="1"/>
  <c r="DP200" i="4"/>
  <c r="DO200" i="4"/>
  <c r="DN200" i="4"/>
  <c r="D200" i="4"/>
  <c r="C200" i="4"/>
  <c r="B200" i="4"/>
  <c r="DW199" i="4"/>
  <c r="DV199" i="4"/>
  <c r="DU199" i="4"/>
  <c r="DT199" i="4"/>
  <c r="AH199" i="5" s="1"/>
  <c r="DS199" i="4"/>
  <c r="DR199" i="4"/>
  <c r="AF199" i="5" s="1"/>
  <c r="DQ199" i="4"/>
  <c r="DP199" i="4"/>
  <c r="AD199" i="5" s="1"/>
  <c r="DO199" i="4"/>
  <c r="DN199" i="4"/>
  <c r="D199" i="4"/>
  <c r="C199" i="4"/>
  <c r="B199" i="4"/>
  <c r="DW198" i="4"/>
  <c r="AK198" i="5" s="1"/>
  <c r="DV198" i="4"/>
  <c r="DU198" i="4"/>
  <c r="AI198" i="5" s="1"/>
  <c r="DT198" i="4"/>
  <c r="DS198" i="4"/>
  <c r="AG198" i="5" s="1"/>
  <c r="DR198" i="4"/>
  <c r="DQ198" i="4"/>
  <c r="DP198" i="4"/>
  <c r="DO198" i="4"/>
  <c r="AC198" i="5" s="1"/>
  <c r="DN198" i="4"/>
  <c r="G198" i="4"/>
  <c r="D198" i="4"/>
  <c r="C198" i="4"/>
  <c r="B198" i="4"/>
  <c r="DW197" i="4"/>
  <c r="DV197" i="4"/>
  <c r="AJ197" i="5" s="1"/>
  <c r="DU197" i="4"/>
  <c r="DT197" i="4"/>
  <c r="DS197" i="4"/>
  <c r="DR197" i="4"/>
  <c r="AF197" i="5" s="1"/>
  <c r="DQ197" i="4"/>
  <c r="AE142" i="5" s="1"/>
  <c r="DP197" i="4"/>
  <c r="AD197" i="5" s="1"/>
  <c r="DO197" i="4"/>
  <c r="DN197" i="4"/>
  <c r="D197" i="4"/>
  <c r="C197" i="4"/>
  <c r="B197" i="4"/>
  <c r="DW196" i="4"/>
  <c r="DV196" i="4"/>
  <c r="DU196" i="4"/>
  <c r="AI196" i="5" s="1"/>
  <c r="DT196" i="4"/>
  <c r="DS196" i="4"/>
  <c r="AG196" i="5" s="1"/>
  <c r="DR196" i="4"/>
  <c r="DQ196" i="4"/>
  <c r="DP196" i="4"/>
  <c r="DO196" i="4"/>
  <c r="DN196" i="4"/>
  <c r="G196" i="4"/>
  <c r="D196" i="4"/>
  <c r="C196" i="4"/>
  <c r="B196" i="4"/>
  <c r="DW195" i="4"/>
  <c r="DV195" i="4"/>
  <c r="AJ195" i="5" s="1"/>
  <c r="DU195" i="4"/>
  <c r="DT195" i="4"/>
  <c r="AH195" i="5" s="1"/>
  <c r="DS195" i="4"/>
  <c r="DR195" i="4"/>
  <c r="DQ195" i="4"/>
  <c r="DP195" i="4"/>
  <c r="AD195" i="5" s="1"/>
  <c r="DO195" i="4"/>
  <c r="DN195" i="4"/>
  <c r="D195" i="4"/>
  <c r="C195" i="4"/>
  <c r="B195" i="4"/>
  <c r="DM194" i="4"/>
  <c r="HM16" i="8" s="1"/>
  <c r="DL194" i="4"/>
  <c r="HK16" i="8" s="1"/>
  <c r="DK194" i="4"/>
  <c r="HI16" i="8" s="1"/>
  <c r="DJ194" i="4"/>
  <c r="HG16" i="8" s="1"/>
  <c r="DI194" i="4"/>
  <c r="HE16" i="8" s="1"/>
  <c r="DH194" i="4"/>
  <c r="HC16" i="8" s="1"/>
  <c r="DG194" i="4"/>
  <c r="HA16" i="8" s="1"/>
  <c r="DF194" i="4"/>
  <c r="GY16" i="8" s="1"/>
  <c r="DE194" i="4"/>
  <c r="GW16" i="8" s="1"/>
  <c r="DD194" i="4"/>
  <c r="GU16" i="8" s="1"/>
  <c r="DC194" i="4"/>
  <c r="GS16" i="8" s="1"/>
  <c r="DB194" i="4"/>
  <c r="GQ16" i="8" s="1"/>
  <c r="DA194" i="4"/>
  <c r="GO16" i="8" s="1"/>
  <c r="CZ194" i="4"/>
  <c r="GM16" i="8" s="1"/>
  <c r="CY194" i="4"/>
  <c r="GK16" i="8" s="1"/>
  <c r="CX194" i="4"/>
  <c r="GI16" i="8" s="1"/>
  <c r="CW194" i="4"/>
  <c r="GG16" i="8" s="1"/>
  <c r="CV194" i="4"/>
  <c r="GE16" i="8" s="1"/>
  <c r="CU194" i="4"/>
  <c r="GC16" i="8" s="1"/>
  <c r="CT194" i="4"/>
  <c r="GA16" i="8" s="1"/>
  <c r="CS194" i="4"/>
  <c r="FY16" i="8" s="1"/>
  <c r="CR194" i="4"/>
  <c r="FW16" i="8" s="1"/>
  <c r="CQ194" i="4"/>
  <c r="FU16" i="8" s="1"/>
  <c r="CP194" i="4"/>
  <c r="FS16" i="8" s="1"/>
  <c r="CO194" i="4"/>
  <c r="CN194" i="4"/>
  <c r="FO16" i="8" s="1"/>
  <c r="CM194" i="4"/>
  <c r="FM16" i="8" s="1"/>
  <c r="CL194" i="4"/>
  <c r="FK16" i="8" s="1"/>
  <c r="CK194" i="4"/>
  <c r="FI16" i="8" s="1"/>
  <c r="CJ194" i="4"/>
  <c r="FG16" i="8" s="1"/>
  <c r="CI194" i="4"/>
  <c r="FE16" i="8" s="1"/>
  <c r="CH194" i="4"/>
  <c r="FC16" i="8" s="1"/>
  <c r="CG194" i="4"/>
  <c r="FA16" i="8" s="1"/>
  <c r="CF194" i="4"/>
  <c r="EY16" i="8" s="1"/>
  <c r="CE194" i="4"/>
  <c r="EW16" i="8" s="1"/>
  <c r="CD194" i="4"/>
  <c r="EU16" i="8" s="1"/>
  <c r="CC194" i="4"/>
  <c r="ES16" i="8" s="1"/>
  <c r="CB194" i="4"/>
  <c r="EQ16" i="8" s="1"/>
  <c r="CA194" i="4"/>
  <c r="EO16" i="8" s="1"/>
  <c r="BZ194" i="4"/>
  <c r="EM16" i="8" s="1"/>
  <c r="BY194" i="4"/>
  <c r="EK16" i="8" s="1"/>
  <c r="BX194" i="4"/>
  <c r="EI16" i="8" s="1"/>
  <c r="BW194" i="4"/>
  <c r="EG16" i="8" s="1"/>
  <c r="BV194" i="4"/>
  <c r="EE16" i="8" s="1"/>
  <c r="BU194" i="4"/>
  <c r="EC16" i="8" s="1"/>
  <c r="BT194" i="4"/>
  <c r="EA16" i="8" s="1"/>
  <c r="BS194" i="4"/>
  <c r="DY16" i="8" s="1"/>
  <c r="BR194" i="4"/>
  <c r="DW16" i="8" s="1"/>
  <c r="BQ194" i="4"/>
  <c r="DU16" i="8" s="1"/>
  <c r="BP194" i="4"/>
  <c r="DS16" i="8" s="1"/>
  <c r="BO194" i="4"/>
  <c r="DQ16" i="8" s="1"/>
  <c r="BN194" i="4"/>
  <c r="DO16" i="8" s="1"/>
  <c r="BM194" i="4"/>
  <c r="DM16" i="8" s="1"/>
  <c r="BL194" i="4"/>
  <c r="DK16" i="8" s="1"/>
  <c r="BK194" i="4"/>
  <c r="DI16" i="8" s="1"/>
  <c r="BJ194" i="4"/>
  <c r="DG16" i="8" s="1"/>
  <c r="BI194" i="4"/>
  <c r="DE16" i="8" s="1"/>
  <c r="BH194" i="4"/>
  <c r="DC16" i="8" s="1"/>
  <c r="BG194" i="4"/>
  <c r="DA16" i="8" s="1"/>
  <c r="BF194" i="4"/>
  <c r="CY16" i="8" s="1"/>
  <c r="BE194" i="4"/>
  <c r="CW16" i="8" s="1"/>
  <c r="BD194" i="4"/>
  <c r="CU16" i="8" s="1"/>
  <c r="BC194" i="4"/>
  <c r="CS16" i="8" s="1"/>
  <c r="BB194" i="4"/>
  <c r="CQ16" i="8" s="1"/>
  <c r="BA194" i="4"/>
  <c r="CO16" i="8" s="1"/>
  <c r="AZ194" i="4"/>
  <c r="CM16" i="8" s="1"/>
  <c r="AY194" i="4"/>
  <c r="CK16" i="8" s="1"/>
  <c r="AX194" i="4"/>
  <c r="CI16" i="8" s="1"/>
  <c r="AW194" i="4"/>
  <c r="CG16" i="8" s="1"/>
  <c r="AV194" i="4"/>
  <c r="CE16" i="8" s="1"/>
  <c r="AU194" i="4"/>
  <c r="CC16" i="8" s="1"/>
  <c r="AT194" i="4"/>
  <c r="CA16" i="8" s="1"/>
  <c r="AS194" i="4"/>
  <c r="BY16" i="8" s="1"/>
  <c r="AR194" i="4"/>
  <c r="BW16" i="8" s="1"/>
  <c r="AQ194" i="4"/>
  <c r="BU16" i="8" s="1"/>
  <c r="AP194" i="4"/>
  <c r="BS16" i="8" s="1"/>
  <c r="AO194" i="4"/>
  <c r="BQ16" i="8" s="1"/>
  <c r="AN194" i="4"/>
  <c r="BO16" i="8" s="1"/>
  <c r="AM194" i="4"/>
  <c r="BM16" i="8" s="1"/>
  <c r="AL194" i="4"/>
  <c r="BK16" i="8" s="1"/>
  <c r="AK194" i="4"/>
  <c r="BI16" i="8" s="1"/>
  <c r="AJ194" i="4"/>
  <c r="BG16" i="8" s="1"/>
  <c r="AI194" i="4"/>
  <c r="BE16" i="8" s="1"/>
  <c r="AH194" i="4"/>
  <c r="BC16" i="8" s="1"/>
  <c r="AG194" i="4"/>
  <c r="BA16" i="8" s="1"/>
  <c r="AF194" i="4"/>
  <c r="AY16" i="8" s="1"/>
  <c r="AE194" i="4"/>
  <c r="AW16" i="8" s="1"/>
  <c r="AD194" i="4"/>
  <c r="AU16" i="8" s="1"/>
  <c r="AC194" i="4"/>
  <c r="AS16" i="8" s="1"/>
  <c r="AB194" i="4"/>
  <c r="AQ16" i="8" s="1"/>
  <c r="AA194" i="4"/>
  <c r="AO16" i="8" s="1"/>
  <c r="Z194" i="4"/>
  <c r="AM16" i="8" s="1"/>
  <c r="Y194" i="4"/>
  <c r="AK16" i="8" s="1"/>
  <c r="X194" i="4"/>
  <c r="AI16" i="8" s="1"/>
  <c r="W194" i="4"/>
  <c r="AG16" i="8" s="1"/>
  <c r="V194" i="4"/>
  <c r="AE16" i="8" s="1"/>
  <c r="U194" i="4"/>
  <c r="AC16" i="8" s="1"/>
  <c r="T194" i="4"/>
  <c r="AA16" i="8" s="1"/>
  <c r="S194" i="4"/>
  <c r="Y16" i="8" s="1"/>
  <c r="R194" i="4"/>
  <c r="W16" i="8" s="1"/>
  <c r="Q194" i="4"/>
  <c r="U16" i="8" s="1"/>
  <c r="P194" i="4"/>
  <c r="S16" i="8" s="1"/>
  <c r="O194" i="4"/>
  <c r="Q16" i="8" s="1"/>
  <c r="N194" i="4"/>
  <c r="O16" i="8" s="1"/>
  <c r="M194" i="4"/>
  <c r="M16" i="8" s="1"/>
  <c r="L194" i="4"/>
  <c r="K16" i="8" s="1"/>
  <c r="K194" i="4"/>
  <c r="I16" i="8" s="1"/>
  <c r="J194" i="4"/>
  <c r="G16" i="8" s="1"/>
  <c r="I194" i="4"/>
  <c r="E16" i="8" s="1"/>
  <c r="H194" i="4"/>
  <c r="C16" i="8" s="1"/>
  <c r="DW193" i="4"/>
  <c r="DV193" i="4"/>
  <c r="DU193" i="4"/>
  <c r="DT193" i="4"/>
  <c r="DS193" i="4"/>
  <c r="DR193" i="4"/>
  <c r="DQ193" i="4"/>
  <c r="G193" i="4" s="1"/>
  <c r="DP193" i="4"/>
  <c r="DO193" i="4"/>
  <c r="DN193" i="4"/>
  <c r="D193" i="4"/>
  <c r="C193" i="4"/>
  <c r="B193" i="4"/>
  <c r="DW192" i="4"/>
  <c r="DV192" i="4"/>
  <c r="DU192" i="4"/>
  <c r="DT192" i="4"/>
  <c r="DS192" i="4"/>
  <c r="DR192" i="4"/>
  <c r="DQ192" i="4"/>
  <c r="DP192" i="4"/>
  <c r="DO192" i="4"/>
  <c r="G192" i="4" s="1"/>
  <c r="DN192" i="4"/>
  <c r="F192" i="4" s="1"/>
  <c r="E192" i="4" s="1"/>
  <c r="D192" i="4"/>
  <c r="C192" i="4"/>
  <c r="B192" i="4"/>
  <c r="DW191" i="4"/>
  <c r="DV191" i="4"/>
  <c r="DU191" i="4"/>
  <c r="DT191" i="4"/>
  <c r="DS191" i="4"/>
  <c r="DR191" i="4"/>
  <c r="DQ191" i="4"/>
  <c r="DP191" i="4"/>
  <c r="DO191" i="4"/>
  <c r="DN191" i="4"/>
  <c r="F191" i="4" s="1"/>
  <c r="G191" i="4"/>
  <c r="D191" i="4"/>
  <c r="C191" i="4"/>
  <c r="B191" i="4"/>
  <c r="DW190" i="4"/>
  <c r="DV190" i="4"/>
  <c r="DU190" i="4"/>
  <c r="DT190" i="4"/>
  <c r="DS190" i="4"/>
  <c r="DR190" i="4"/>
  <c r="DQ190" i="4"/>
  <c r="DP190" i="4"/>
  <c r="DO190" i="4"/>
  <c r="DN190" i="4"/>
  <c r="G190" i="4"/>
  <c r="F190" i="4"/>
  <c r="D190" i="4"/>
  <c r="C190" i="4"/>
  <c r="B190" i="4"/>
  <c r="DW189" i="4"/>
  <c r="DV189" i="4"/>
  <c r="DU189" i="4"/>
  <c r="DT189" i="4"/>
  <c r="DS189" i="4"/>
  <c r="DR189" i="4"/>
  <c r="DQ189" i="4"/>
  <c r="DP189" i="4"/>
  <c r="F189" i="4" s="1"/>
  <c r="DO189" i="4"/>
  <c r="G189" i="4" s="1"/>
  <c r="DN189" i="4"/>
  <c r="D189" i="4"/>
  <c r="C189" i="4"/>
  <c r="B189" i="4"/>
  <c r="DW188" i="4"/>
  <c r="DV188" i="4"/>
  <c r="DU188" i="4"/>
  <c r="DT188" i="4"/>
  <c r="DS188" i="4"/>
  <c r="DR188" i="4"/>
  <c r="DQ188" i="4"/>
  <c r="DP188" i="4"/>
  <c r="DO188" i="4"/>
  <c r="DN188" i="4"/>
  <c r="F188" i="4" s="1"/>
  <c r="G188" i="4"/>
  <c r="D188" i="4"/>
  <c r="C188" i="4"/>
  <c r="B188" i="4"/>
  <c r="DW187" i="4"/>
  <c r="DV187" i="4"/>
  <c r="DU187" i="4"/>
  <c r="DT187" i="4"/>
  <c r="DS187" i="4"/>
  <c r="DR187" i="4"/>
  <c r="DQ187" i="4"/>
  <c r="DP187" i="4"/>
  <c r="DO187" i="4"/>
  <c r="DN187" i="4"/>
  <c r="G187" i="4"/>
  <c r="F187" i="4"/>
  <c r="D187" i="4"/>
  <c r="C187" i="4"/>
  <c r="B187" i="4"/>
  <c r="DW186" i="4"/>
  <c r="DV186" i="4"/>
  <c r="DU186" i="4"/>
  <c r="DT186" i="4"/>
  <c r="DS186" i="4"/>
  <c r="DR186" i="4"/>
  <c r="DQ186" i="4"/>
  <c r="DP186" i="4"/>
  <c r="DO186" i="4"/>
  <c r="DN186" i="4"/>
  <c r="F186" i="4" s="1"/>
  <c r="D186" i="4"/>
  <c r="C186" i="4"/>
  <c r="B186" i="4"/>
  <c r="DW185" i="4"/>
  <c r="DV185" i="4"/>
  <c r="DU185" i="4"/>
  <c r="DT185" i="4"/>
  <c r="DS185" i="4"/>
  <c r="DR185" i="4"/>
  <c r="DQ185" i="4"/>
  <c r="G185" i="4" s="1"/>
  <c r="DP185" i="4"/>
  <c r="DO185" i="4"/>
  <c r="DN185" i="4"/>
  <c r="D185" i="4"/>
  <c r="C185" i="4"/>
  <c r="B185" i="4"/>
  <c r="DW184" i="4"/>
  <c r="DV184" i="4"/>
  <c r="DU184" i="4"/>
  <c r="DT184" i="4"/>
  <c r="DS184" i="4"/>
  <c r="DR184" i="4"/>
  <c r="DQ184" i="4"/>
  <c r="DP184" i="4"/>
  <c r="DO184" i="4"/>
  <c r="G184" i="4" s="1"/>
  <c r="DN184" i="4"/>
  <c r="F184" i="4" s="1"/>
  <c r="E184" i="4" s="1"/>
  <c r="D184" i="4"/>
  <c r="C184" i="4"/>
  <c r="B184" i="4"/>
  <c r="DW183" i="4"/>
  <c r="DV183" i="4"/>
  <c r="DU183" i="4"/>
  <c r="DT183" i="4"/>
  <c r="DS183" i="4"/>
  <c r="DR183" i="4"/>
  <c r="DQ183" i="4"/>
  <c r="DP183" i="4"/>
  <c r="DO183" i="4"/>
  <c r="DN183" i="4"/>
  <c r="F183" i="4" s="1"/>
  <c r="G183" i="4"/>
  <c r="D183" i="4"/>
  <c r="C183" i="4"/>
  <c r="B183" i="4"/>
  <c r="DW182" i="4"/>
  <c r="DV182" i="4"/>
  <c r="DU182" i="4"/>
  <c r="DT182" i="4"/>
  <c r="DS182" i="4"/>
  <c r="DR182" i="4"/>
  <c r="DQ182" i="4"/>
  <c r="G182" i="4" s="1"/>
  <c r="DP182" i="4"/>
  <c r="F182" i="4" s="1"/>
  <c r="DO182" i="4"/>
  <c r="DN182" i="4"/>
  <c r="D182" i="4"/>
  <c r="C182" i="4"/>
  <c r="B182" i="4"/>
  <c r="DW181" i="4"/>
  <c r="DV181" i="4"/>
  <c r="DU181" i="4"/>
  <c r="DT181" i="4"/>
  <c r="DS181" i="4"/>
  <c r="DR181" i="4"/>
  <c r="DQ181" i="4"/>
  <c r="DP181" i="4"/>
  <c r="DO181" i="4"/>
  <c r="DN181" i="4"/>
  <c r="F181" i="4" s="1"/>
  <c r="D181" i="4"/>
  <c r="C181" i="4"/>
  <c r="B181" i="4"/>
  <c r="DW180" i="4"/>
  <c r="DV180" i="4"/>
  <c r="DU180" i="4"/>
  <c r="DT180" i="4"/>
  <c r="DS180" i="4"/>
  <c r="DR180" i="4"/>
  <c r="DQ180" i="4"/>
  <c r="DP180" i="4"/>
  <c r="F180" i="4" s="1"/>
  <c r="E180" i="4" s="1"/>
  <c r="DO180" i="4"/>
  <c r="DN180" i="4"/>
  <c r="G180" i="4"/>
  <c r="D180" i="4"/>
  <c r="C180" i="4"/>
  <c r="B180" i="4"/>
  <c r="DW179" i="4"/>
  <c r="DV179" i="4"/>
  <c r="DU179" i="4"/>
  <c r="DT179" i="4"/>
  <c r="DS179" i="4"/>
  <c r="DR179" i="4"/>
  <c r="DQ179" i="4"/>
  <c r="DP179" i="4"/>
  <c r="DO179" i="4"/>
  <c r="G179" i="4" s="1"/>
  <c r="DN179" i="4"/>
  <c r="F179" i="4" s="1"/>
  <c r="D179" i="4"/>
  <c r="C179" i="4"/>
  <c r="B179" i="4"/>
  <c r="DW178" i="4"/>
  <c r="DV178" i="4"/>
  <c r="DU178" i="4"/>
  <c r="DT178" i="4"/>
  <c r="DS178" i="4"/>
  <c r="DR178" i="4"/>
  <c r="DQ178" i="4"/>
  <c r="G178" i="4" s="1"/>
  <c r="DP178" i="4"/>
  <c r="DO178" i="4"/>
  <c r="DN178" i="4"/>
  <c r="F178" i="4"/>
  <c r="D178" i="4"/>
  <c r="C178" i="4"/>
  <c r="B178" i="4"/>
  <c r="DW177" i="4"/>
  <c r="DV177" i="4"/>
  <c r="DU177" i="4"/>
  <c r="DT177" i="4"/>
  <c r="DS177" i="4"/>
  <c r="DR177" i="4"/>
  <c r="DQ177" i="4"/>
  <c r="DP177" i="4"/>
  <c r="F177" i="4" s="1"/>
  <c r="DO177" i="4"/>
  <c r="DN177" i="4"/>
  <c r="D177" i="4"/>
  <c r="C177" i="4"/>
  <c r="B177" i="4"/>
  <c r="DW176" i="4"/>
  <c r="DV176" i="4"/>
  <c r="DU176" i="4"/>
  <c r="DT176" i="4"/>
  <c r="DS176" i="4"/>
  <c r="DR176" i="4"/>
  <c r="DQ176" i="4"/>
  <c r="DP176" i="4"/>
  <c r="F176" i="4" s="1"/>
  <c r="E176" i="4" s="1"/>
  <c r="DO176" i="4"/>
  <c r="DN176" i="4"/>
  <c r="G176" i="4"/>
  <c r="D176" i="4"/>
  <c r="C176" i="4"/>
  <c r="B176" i="4"/>
  <c r="DW175" i="4"/>
  <c r="DV175" i="4"/>
  <c r="DU175" i="4"/>
  <c r="DT175" i="4"/>
  <c r="DS175" i="4"/>
  <c r="DR175" i="4"/>
  <c r="DQ175" i="4"/>
  <c r="DP175" i="4"/>
  <c r="DO175" i="4"/>
  <c r="G175" i="4" s="1"/>
  <c r="DN175" i="4"/>
  <c r="F175" i="4" s="1"/>
  <c r="D175" i="4"/>
  <c r="C175" i="4"/>
  <c r="B175" i="4"/>
  <c r="DW174" i="4"/>
  <c r="DV174" i="4"/>
  <c r="DU174" i="4"/>
  <c r="DT174" i="4"/>
  <c r="DS174" i="4"/>
  <c r="DR174" i="4"/>
  <c r="DQ174" i="4"/>
  <c r="DP174" i="4"/>
  <c r="DO174" i="4"/>
  <c r="DN174" i="4"/>
  <c r="F174" i="4" s="1"/>
  <c r="G174" i="4"/>
  <c r="D174" i="4"/>
  <c r="C174" i="4"/>
  <c r="B174" i="4"/>
  <c r="DW173" i="4"/>
  <c r="DV173" i="4"/>
  <c r="DU173" i="4"/>
  <c r="DT173" i="4"/>
  <c r="DS173" i="4"/>
  <c r="DR173" i="4"/>
  <c r="DQ173" i="4"/>
  <c r="G173" i="4" s="1"/>
  <c r="DP173" i="4"/>
  <c r="F173" i="4" s="1"/>
  <c r="DO173" i="4"/>
  <c r="DN173" i="4"/>
  <c r="D173" i="4"/>
  <c r="C173" i="4"/>
  <c r="B173" i="4"/>
  <c r="DW172" i="4"/>
  <c r="DV172" i="4"/>
  <c r="DU172" i="4"/>
  <c r="DT172" i="4"/>
  <c r="DS172" i="4"/>
  <c r="DR172" i="4"/>
  <c r="DQ172" i="4"/>
  <c r="DP172" i="4"/>
  <c r="DO172" i="4"/>
  <c r="DN172" i="4"/>
  <c r="F172" i="4" s="1"/>
  <c r="G172" i="4"/>
  <c r="D172" i="4"/>
  <c r="C172" i="4"/>
  <c r="B172" i="4"/>
  <c r="DW171" i="4"/>
  <c r="DV171" i="4"/>
  <c r="DU171" i="4"/>
  <c r="DT171" i="4"/>
  <c r="DS171" i="4"/>
  <c r="DR171" i="4"/>
  <c r="DQ171" i="4"/>
  <c r="DP171" i="4"/>
  <c r="DO171" i="4"/>
  <c r="DN171" i="4"/>
  <c r="G171" i="4"/>
  <c r="F171" i="4"/>
  <c r="D171" i="4"/>
  <c r="C171" i="4"/>
  <c r="B171" i="4"/>
  <c r="DW170" i="4"/>
  <c r="DV170" i="4"/>
  <c r="DU170" i="4"/>
  <c r="DT170" i="4"/>
  <c r="DS170" i="4"/>
  <c r="DR170" i="4"/>
  <c r="DQ170" i="4"/>
  <c r="DP170" i="4"/>
  <c r="DO170" i="4"/>
  <c r="DN170" i="4"/>
  <c r="F170" i="4" s="1"/>
  <c r="D170" i="4"/>
  <c r="C170" i="4"/>
  <c r="B170" i="4"/>
  <c r="DW169" i="4"/>
  <c r="DV169" i="4"/>
  <c r="DU169" i="4"/>
  <c r="DT169" i="4"/>
  <c r="DS169" i="4"/>
  <c r="DR169" i="4"/>
  <c r="DQ169" i="4"/>
  <c r="DP169" i="4"/>
  <c r="DO169" i="4"/>
  <c r="DN169" i="4"/>
  <c r="G169" i="4"/>
  <c r="D169" i="4"/>
  <c r="C169" i="4"/>
  <c r="B169" i="4"/>
  <c r="DW168" i="4"/>
  <c r="DV168" i="4"/>
  <c r="DU168" i="4"/>
  <c r="DT168" i="4"/>
  <c r="DS168" i="4"/>
  <c r="DR168" i="4"/>
  <c r="DQ168" i="4"/>
  <c r="DP168" i="4"/>
  <c r="F168" i="4" s="1"/>
  <c r="DO168" i="4"/>
  <c r="G168" i="4" s="1"/>
  <c r="DN168" i="4"/>
  <c r="D168" i="4"/>
  <c r="C168" i="4"/>
  <c r="B168" i="4"/>
  <c r="DW167" i="4"/>
  <c r="DV167" i="4"/>
  <c r="DU167" i="4"/>
  <c r="DT167" i="4"/>
  <c r="DS167" i="4"/>
  <c r="DR167" i="4"/>
  <c r="DQ167" i="4"/>
  <c r="DP167" i="4"/>
  <c r="DO167" i="4"/>
  <c r="DN167" i="4"/>
  <c r="F167" i="4" s="1"/>
  <c r="G167" i="4"/>
  <c r="D167" i="4"/>
  <c r="C167" i="4"/>
  <c r="B167" i="4"/>
  <c r="DW166" i="4"/>
  <c r="DV166" i="4"/>
  <c r="DU166" i="4"/>
  <c r="DT166" i="4"/>
  <c r="DS166" i="4"/>
  <c r="DR166" i="4"/>
  <c r="DQ166" i="4"/>
  <c r="G166" i="4" s="1"/>
  <c r="DP166" i="4"/>
  <c r="F166" i="4" s="1"/>
  <c r="DO166" i="4"/>
  <c r="DN166" i="4"/>
  <c r="D166" i="4"/>
  <c r="C166" i="4"/>
  <c r="B166" i="4"/>
  <c r="DW165" i="4"/>
  <c r="DV165" i="4"/>
  <c r="DU165" i="4"/>
  <c r="DT165" i="4"/>
  <c r="DS165" i="4"/>
  <c r="DR165" i="4"/>
  <c r="DQ165" i="4"/>
  <c r="DP165" i="4"/>
  <c r="DO165" i="4"/>
  <c r="DN165" i="4"/>
  <c r="D165" i="4"/>
  <c r="C165" i="4"/>
  <c r="B165" i="4"/>
  <c r="DW164" i="4"/>
  <c r="DV164" i="4"/>
  <c r="DU164" i="4"/>
  <c r="DT164" i="4"/>
  <c r="DS164" i="4"/>
  <c r="DR164" i="4"/>
  <c r="DQ164" i="4"/>
  <c r="DP164" i="4"/>
  <c r="DO164" i="4"/>
  <c r="G164" i="4" s="1"/>
  <c r="DN164" i="4"/>
  <c r="F164" i="4"/>
  <c r="D164" i="4"/>
  <c r="C164" i="4"/>
  <c r="B164" i="4"/>
  <c r="DW163" i="4"/>
  <c r="DV163" i="4"/>
  <c r="DU163" i="4"/>
  <c r="DT163" i="4"/>
  <c r="DS163" i="4"/>
  <c r="DR163" i="4"/>
  <c r="DQ163" i="4"/>
  <c r="DP163" i="4"/>
  <c r="DO163" i="4"/>
  <c r="G163" i="4" s="1"/>
  <c r="DN163" i="4"/>
  <c r="F163" i="4" s="1"/>
  <c r="D163" i="4"/>
  <c r="C163" i="4"/>
  <c r="B163" i="4"/>
  <c r="DW162" i="4"/>
  <c r="DV162" i="4"/>
  <c r="DU162" i="4"/>
  <c r="DT162" i="4"/>
  <c r="DS162" i="4"/>
  <c r="DR162" i="4"/>
  <c r="DQ162" i="4"/>
  <c r="G162" i="4" s="1"/>
  <c r="DP162" i="4"/>
  <c r="DO162" i="4"/>
  <c r="DN162" i="4"/>
  <c r="F162" i="4"/>
  <c r="D162" i="4"/>
  <c r="C162" i="4"/>
  <c r="B162" i="4"/>
  <c r="DW161" i="4"/>
  <c r="DV161" i="4"/>
  <c r="DU161" i="4"/>
  <c r="DT161" i="4"/>
  <c r="DS161" i="4"/>
  <c r="DR161" i="4"/>
  <c r="DQ161" i="4"/>
  <c r="DP161" i="4"/>
  <c r="F161" i="4" s="1"/>
  <c r="DO161" i="4"/>
  <c r="DN161" i="4"/>
  <c r="D161" i="4"/>
  <c r="C161" i="4"/>
  <c r="B161" i="4"/>
  <c r="DW160" i="4"/>
  <c r="DV160" i="4"/>
  <c r="DU160" i="4"/>
  <c r="DT160" i="4"/>
  <c r="DS160" i="4"/>
  <c r="DR160" i="4"/>
  <c r="DQ160" i="4"/>
  <c r="DP160" i="4"/>
  <c r="F160" i="4" s="1"/>
  <c r="E160" i="4" s="1"/>
  <c r="DO160" i="4"/>
  <c r="DN160" i="4"/>
  <c r="G160" i="4"/>
  <c r="D160" i="4"/>
  <c r="C160" i="4"/>
  <c r="B160" i="4"/>
  <c r="DW159" i="4"/>
  <c r="DV159" i="4"/>
  <c r="DU159" i="4"/>
  <c r="DT159" i="4"/>
  <c r="DS159" i="4"/>
  <c r="DR159" i="4"/>
  <c r="DQ159" i="4"/>
  <c r="DP159" i="4"/>
  <c r="DO159" i="4"/>
  <c r="G159" i="4" s="1"/>
  <c r="DN159" i="4"/>
  <c r="F159" i="4" s="1"/>
  <c r="D159" i="4"/>
  <c r="C159" i="4"/>
  <c r="B159" i="4"/>
  <c r="DW158" i="4"/>
  <c r="DV158" i="4"/>
  <c r="DU158" i="4"/>
  <c r="DT158" i="4"/>
  <c r="DS158" i="4"/>
  <c r="DR158" i="4"/>
  <c r="DQ158" i="4"/>
  <c r="G158" i="4" s="1"/>
  <c r="DP158" i="4"/>
  <c r="DO158" i="4"/>
  <c r="DN158" i="4"/>
  <c r="F158" i="4"/>
  <c r="D158" i="4"/>
  <c r="C158" i="4"/>
  <c r="B158" i="4"/>
  <c r="DW157" i="4"/>
  <c r="DV157" i="4"/>
  <c r="DU157" i="4"/>
  <c r="DT157" i="4"/>
  <c r="DS157" i="4"/>
  <c r="DR157" i="4"/>
  <c r="DQ157" i="4"/>
  <c r="DP157" i="4"/>
  <c r="F157" i="4" s="1"/>
  <c r="DO157" i="4"/>
  <c r="DN157" i="4"/>
  <c r="D157" i="4"/>
  <c r="C157" i="4"/>
  <c r="B157" i="4"/>
  <c r="DW156" i="4"/>
  <c r="DV156" i="4"/>
  <c r="DU156" i="4"/>
  <c r="DT156" i="4"/>
  <c r="DS156" i="4"/>
  <c r="DR156" i="4"/>
  <c r="DQ156" i="4"/>
  <c r="DP156" i="4"/>
  <c r="F156" i="4" s="1"/>
  <c r="E156" i="4" s="1"/>
  <c r="DO156" i="4"/>
  <c r="DN156" i="4"/>
  <c r="G156" i="4"/>
  <c r="D156" i="4"/>
  <c r="C156" i="4"/>
  <c r="B156" i="4"/>
  <c r="DW155" i="4"/>
  <c r="DV155" i="4"/>
  <c r="DU155" i="4"/>
  <c r="DT155" i="4"/>
  <c r="DS155" i="4"/>
  <c r="DR155" i="4"/>
  <c r="DQ155" i="4"/>
  <c r="DP155" i="4"/>
  <c r="DO155" i="4"/>
  <c r="G155" i="4" s="1"/>
  <c r="DN155" i="4"/>
  <c r="F155" i="4" s="1"/>
  <c r="D155" i="4"/>
  <c r="C155" i="4"/>
  <c r="B155" i="4"/>
  <c r="DW154" i="4"/>
  <c r="DV154" i="4"/>
  <c r="DU154" i="4"/>
  <c r="DT154" i="4"/>
  <c r="DS154" i="4"/>
  <c r="DR154" i="4"/>
  <c r="DQ154" i="4"/>
  <c r="G154" i="4" s="1"/>
  <c r="DP154" i="4"/>
  <c r="DO154" i="4"/>
  <c r="DN154" i="4"/>
  <c r="F154" i="4"/>
  <c r="D154" i="4"/>
  <c r="C154" i="4"/>
  <c r="B154" i="4"/>
  <c r="DW153" i="4"/>
  <c r="DV153" i="4"/>
  <c r="DU153" i="4"/>
  <c r="DT153" i="4"/>
  <c r="DS153" i="4"/>
  <c r="DR153" i="4"/>
  <c r="DQ153" i="4"/>
  <c r="DP153" i="4"/>
  <c r="F153" i="4" s="1"/>
  <c r="DO153" i="4"/>
  <c r="DN153" i="4"/>
  <c r="D153" i="4"/>
  <c r="C153" i="4"/>
  <c r="B153" i="4"/>
  <c r="DW152" i="4"/>
  <c r="DV152" i="4"/>
  <c r="DU152" i="4"/>
  <c r="DT152" i="4"/>
  <c r="DS152" i="4"/>
  <c r="DR152" i="4"/>
  <c r="DQ152" i="4"/>
  <c r="DP152" i="4"/>
  <c r="F152" i="4" s="1"/>
  <c r="E152" i="4" s="1"/>
  <c r="DO152" i="4"/>
  <c r="DN152" i="4"/>
  <c r="G152" i="4"/>
  <c r="D152" i="4"/>
  <c r="C152" i="4"/>
  <c r="B152" i="4"/>
  <c r="DW151" i="4"/>
  <c r="DV151" i="4"/>
  <c r="DU151" i="4"/>
  <c r="DT151" i="4"/>
  <c r="DS151" i="4"/>
  <c r="DR151" i="4"/>
  <c r="DQ151" i="4"/>
  <c r="DP151" i="4"/>
  <c r="DO151" i="4"/>
  <c r="G151" i="4" s="1"/>
  <c r="DN151" i="4"/>
  <c r="F151" i="4" s="1"/>
  <c r="D151" i="4"/>
  <c r="C151" i="4"/>
  <c r="B151" i="4"/>
  <c r="DW150" i="4"/>
  <c r="DV150" i="4"/>
  <c r="DU150" i="4"/>
  <c r="DT150" i="4"/>
  <c r="DS150" i="4"/>
  <c r="DR150" i="4"/>
  <c r="DQ150" i="4"/>
  <c r="G150" i="4" s="1"/>
  <c r="DP150" i="4"/>
  <c r="DO150" i="4"/>
  <c r="DN150" i="4"/>
  <c r="F150" i="4"/>
  <c r="D150" i="4"/>
  <c r="C150" i="4"/>
  <c r="B150" i="4"/>
  <c r="DW149" i="4"/>
  <c r="DV149" i="4"/>
  <c r="DU149" i="4"/>
  <c r="DT149" i="4"/>
  <c r="DS149" i="4"/>
  <c r="DR149" i="4"/>
  <c r="DQ149" i="4"/>
  <c r="DP149" i="4"/>
  <c r="DO149" i="4"/>
  <c r="DN149" i="4"/>
  <c r="F149" i="4" s="1"/>
  <c r="D149" i="4"/>
  <c r="C149" i="4"/>
  <c r="B149" i="4"/>
  <c r="DW148" i="4"/>
  <c r="DV148" i="4"/>
  <c r="DU148" i="4"/>
  <c r="DT148" i="4"/>
  <c r="DS148" i="4"/>
  <c r="DR148" i="4"/>
  <c r="DQ148" i="4"/>
  <c r="DP148" i="4"/>
  <c r="DO148" i="4"/>
  <c r="DN148" i="4"/>
  <c r="G148" i="4"/>
  <c r="D148" i="4"/>
  <c r="C148" i="4"/>
  <c r="B148" i="4"/>
  <c r="DW147" i="4"/>
  <c r="DV147" i="4"/>
  <c r="DU147" i="4"/>
  <c r="DT147" i="4"/>
  <c r="DS147" i="4"/>
  <c r="DR147" i="4"/>
  <c r="DQ147" i="4"/>
  <c r="DP147" i="4"/>
  <c r="DO147" i="4"/>
  <c r="G147" i="4" s="1"/>
  <c r="DN147" i="4"/>
  <c r="F147" i="4"/>
  <c r="D147" i="4"/>
  <c r="C147" i="4"/>
  <c r="B147" i="4"/>
  <c r="DW146" i="4"/>
  <c r="DV146" i="4"/>
  <c r="DU146" i="4"/>
  <c r="DT146" i="4"/>
  <c r="DS146" i="4"/>
  <c r="DR146" i="4"/>
  <c r="DQ146" i="4"/>
  <c r="DP146" i="4"/>
  <c r="DO146" i="4"/>
  <c r="DN146" i="4"/>
  <c r="F146" i="4" s="1"/>
  <c r="D146" i="4"/>
  <c r="C146" i="4"/>
  <c r="B146" i="4"/>
  <c r="DW145" i="4"/>
  <c r="DV145" i="4"/>
  <c r="DU145" i="4"/>
  <c r="DT145" i="4"/>
  <c r="DS145" i="4"/>
  <c r="DR145" i="4"/>
  <c r="DQ145" i="4"/>
  <c r="G145" i="4" s="1"/>
  <c r="DP145" i="4"/>
  <c r="F145" i="4" s="1"/>
  <c r="DO145" i="4"/>
  <c r="DN145" i="4"/>
  <c r="D145" i="4"/>
  <c r="C145" i="4"/>
  <c r="B145" i="4"/>
  <c r="DW144" i="4"/>
  <c r="DV144" i="4"/>
  <c r="DU144" i="4"/>
  <c r="DT144" i="4"/>
  <c r="DS144" i="4"/>
  <c r="DR144" i="4"/>
  <c r="DQ144" i="4"/>
  <c r="DP144" i="4"/>
  <c r="DO144" i="4"/>
  <c r="G144" i="4" s="1"/>
  <c r="DN144" i="4"/>
  <c r="D144" i="4"/>
  <c r="C144" i="4"/>
  <c r="B144" i="4"/>
  <c r="DW143" i="4"/>
  <c r="DV143" i="4"/>
  <c r="DU143" i="4"/>
  <c r="DT143" i="4"/>
  <c r="DS143" i="4"/>
  <c r="DR143" i="4"/>
  <c r="DQ143" i="4"/>
  <c r="DP143" i="4"/>
  <c r="DO143" i="4"/>
  <c r="DN143" i="4"/>
  <c r="G143" i="4"/>
  <c r="F143" i="4"/>
  <c r="D143" i="4"/>
  <c r="C143" i="4"/>
  <c r="B143" i="4"/>
  <c r="DW142" i="4"/>
  <c r="DV142" i="4"/>
  <c r="DU142" i="4"/>
  <c r="DT142" i="4"/>
  <c r="DS142" i="4"/>
  <c r="DR142" i="4"/>
  <c r="DQ142" i="4"/>
  <c r="DP142" i="4"/>
  <c r="DO142" i="4"/>
  <c r="DN142" i="4"/>
  <c r="F142" i="4" s="1"/>
  <c r="D142" i="4"/>
  <c r="C142" i="4"/>
  <c r="B142" i="4"/>
  <c r="DW141" i="4"/>
  <c r="DV141" i="4"/>
  <c r="DU141" i="4"/>
  <c r="DT141" i="4"/>
  <c r="DS141" i="4"/>
  <c r="DR141" i="4"/>
  <c r="DQ141" i="4"/>
  <c r="DP141" i="4"/>
  <c r="DO141" i="4"/>
  <c r="DN141" i="4"/>
  <c r="D141" i="4"/>
  <c r="C141" i="4"/>
  <c r="B141" i="4"/>
  <c r="DW140" i="4"/>
  <c r="DV140" i="4"/>
  <c r="DU140" i="4"/>
  <c r="DT140" i="4"/>
  <c r="DS140" i="4"/>
  <c r="DR140" i="4"/>
  <c r="DQ140" i="4"/>
  <c r="DP140" i="4"/>
  <c r="DO140" i="4"/>
  <c r="G140" i="4" s="1"/>
  <c r="DN140" i="4"/>
  <c r="F140" i="4" s="1"/>
  <c r="E140" i="4" s="1"/>
  <c r="D140" i="4"/>
  <c r="C140" i="4"/>
  <c r="B140" i="4"/>
  <c r="DW139" i="4"/>
  <c r="DV139" i="4"/>
  <c r="DU139" i="4"/>
  <c r="DU194" i="4" s="1"/>
  <c r="AI139" i="5" s="1"/>
  <c r="DT139" i="4"/>
  <c r="DS139" i="4"/>
  <c r="DR139" i="4"/>
  <c r="DQ139" i="4"/>
  <c r="DP139" i="4"/>
  <c r="DO139" i="4"/>
  <c r="DN139" i="4"/>
  <c r="G139" i="4"/>
  <c r="D139" i="4"/>
  <c r="C139" i="4"/>
  <c r="B139" i="4"/>
  <c r="DM138" i="4"/>
  <c r="HM15" i="8" s="1"/>
  <c r="DL138" i="4"/>
  <c r="HK15" i="8" s="1"/>
  <c r="DK138" i="4"/>
  <c r="HI15" i="8" s="1"/>
  <c r="DJ138" i="4"/>
  <c r="HG15" i="8" s="1"/>
  <c r="DI138" i="4"/>
  <c r="HE15" i="8" s="1"/>
  <c r="DH138" i="4"/>
  <c r="HC15" i="8" s="1"/>
  <c r="DG138" i="4"/>
  <c r="HA15" i="8" s="1"/>
  <c r="DF138" i="4"/>
  <c r="GY15" i="8" s="1"/>
  <c r="DE138" i="4"/>
  <c r="GW15" i="8" s="1"/>
  <c r="DD138" i="4"/>
  <c r="GU15" i="8" s="1"/>
  <c r="DC138" i="4"/>
  <c r="GS15" i="8" s="1"/>
  <c r="DB138" i="4"/>
  <c r="GQ15" i="8" s="1"/>
  <c r="DA138" i="4"/>
  <c r="GO15" i="8" s="1"/>
  <c r="CZ138" i="4"/>
  <c r="GM15" i="8" s="1"/>
  <c r="CY138" i="4"/>
  <c r="GK15" i="8" s="1"/>
  <c r="CX138" i="4"/>
  <c r="GI15" i="8" s="1"/>
  <c r="CW138" i="4"/>
  <c r="GG15" i="8" s="1"/>
  <c r="CV138" i="4"/>
  <c r="GE15" i="8" s="1"/>
  <c r="CU138" i="4"/>
  <c r="GC15" i="8" s="1"/>
  <c r="CT138" i="4"/>
  <c r="GA15" i="8" s="1"/>
  <c r="CS138" i="4"/>
  <c r="FY15" i="8" s="1"/>
  <c r="CR138" i="4"/>
  <c r="FW15" i="8" s="1"/>
  <c r="CQ138" i="4"/>
  <c r="FU15" i="8" s="1"/>
  <c r="CP138" i="4"/>
  <c r="FS15" i="8" s="1"/>
  <c r="CO138" i="4"/>
  <c r="CN138" i="4"/>
  <c r="FO15" i="8" s="1"/>
  <c r="CM138" i="4"/>
  <c r="FM15" i="8" s="1"/>
  <c r="CL138" i="4"/>
  <c r="FK15" i="8" s="1"/>
  <c r="CK138" i="4"/>
  <c r="FI15" i="8" s="1"/>
  <c r="CJ138" i="4"/>
  <c r="FG15" i="8" s="1"/>
  <c r="CI138" i="4"/>
  <c r="FE15" i="8" s="1"/>
  <c r="CH138" i="4"/>
  <c r="FC15" i="8" s="1"/>
  <c r="CG138" i="4"/>
  <c r="FA15" i="8" s="1"/>
  <c r="CF138" i="4"/>
  <c r="EY15" i="8" s="1"/>
  <c r="CE138" i="4"/>
  <c r="EW15" i="8" s="1"/>
  <c r="CD138" i="4"/>
  <c r="EU15" i="8" s="1"/>
  <c r="CC138" i="4"/>
  <c r="ES15" i="8" s="1"/>
  <c r="CB138" i="4"/>
  <c r="EQ15" i="8" s="1"/>
  <c r="CA138" i="4"/>
  <c r="EO15" i="8" s="1"/>
  <c r="BZ138" i="4"/>
  <c r="EM15" i="8" s="1"/>
  <c r="BY138" i="4"/>
  <c r="EK15" i="8" s="1"/>
  <c r="BX138" i="4"/>
  <c r="EI15" i="8" s="1"/>
  <c r="BW138" i="4"/>
  <c r="EG15" i="8" s="1"/>
  <c r="BV138" i="4"/>
  <c r="EE15" i="8" s="1"/>
  <c r="BU138" i="4"/>
  <c r="EC15" i="8" s="1"/>
  <c r="BT138" i="4"/>
  <c r="EA15" i="8" s="1"/>
  <c r="BS138" i="4"/>
  <c r="DY15" i="8" s="1"/>
  <c r="BR138" i="4"/>
  <c r="DW15" i="8" s="1"/>
  <c r="BQ138" i="4"/>
  <c r="DU15" i="8" s="1"/>
  <c r="BP138" i="4"/>
  <c r="DS15" i="8" s="1"/>
  <c r="BO138" i="4"/>
  <c r="DQ15" i="8" s="1"/>
  <c r="BN138" i="4"/>
  <c r="DO15" i="8" s="1"/>
  <c r="BM138" i="4"/>
  <c r="DM15" i="8" s="1"/>
  <c r="BL138" i="4"/>
  <c r="DK15" i="8" s="1"/>
  <c r="BK138" i="4"/>
  <c r="DI15" i="8" s="1"/>
  <c r="BJ138" i="4"/>
  <c r="DG15" i="8" s="1"/>
  <c r="BI138" i="4"/>
  <c r="DE15" i="8" s="1"/>
  <c r="BH138" i="4"/>
  <c r="DC15" i="8" s="1"/>
  <c r="BG138" i="4"/>
  <c r="DA15" i="8" s="1"/>
  <c r="BF138" i="4"/>
  <c r="CY15" i="8" s="1"/>
  <c r="BE138" i="4"/>
  <c r="CW15" i="8" s="1"/>
  <c r="BD138" i="4"/>
  <c r="CU15" i="8" s="1"/>
  <c r="BC138" i="4"/>
  <c r="CS15" i="8" s="1"/>
  <c r="BB138" i="4"/>
  <c r="CQ15" i="8" s="1"/>
  <c r="BA138" i="4"/>
  <c r="CO15" i="8" s="1"/>
  <c r="AZ138" i="4"/>
  <c r="CM15" i="8" s="1"/>
  <c r="AY138" i="4"/>
  <c r="CK15" i="8" s="1"/>
  <c r="AX138" i="4"/>
  <c r="CI15" i="8" s="1"/>
  <c r="AW138" i="4"/>
  <c r="CG15" i="8" s="1"/>
  <c r="AV138" i="4"/>
  <c r="CE15" i="8" s="1"/>
  <c r="AU138" i="4"/>
  <c r="CC15" i="8" s="1"/>
  <c r="AT138" i="4"/>
  <c r="CA15" i="8" s="1"/>
  <c r="AS138" i="4"/>
  <c r="BY15" i="8" s="1"/>
  <c r="AR138" i="4"/>
  <c r="BW15" i="8" s="1"/>
  <c r="AQ138" i="4"/>
  <c r="BU15" i="8" s="1"/>
  <c r="AP138" i="4"/>
  <c r="BS15" i="8" s="1"/>
  <c r="AO138" i="4"/>
  <c r="BQ15" i="8" s="1"/>
  <c r="AN138" i="4"/>
  <c r="BO15" i="8" s="1"/>
  <c r="AM138" i="4"/>
  <c r="BM15" i="8" s="1"/>
  <c r="AL138" i="4"/>
  <c r="BK15" i="8" s="1"/>
  <c r="AK138" i="4"/>
  <c r="BI15" i="8" s="1"/>
  <c r="AJ138" i="4"/>
  <c r="BG15" i="8" s="1"/>
  <c r="AI138" i="4"/>
  <c r="BE15" i="8" s="1"/>
  <c r="AH138" i="4"/>
  <c r="BC15" i="8" s="1"/>
  <c r="AG138" i="4"/>
  <c r="BA15" i="8" s="1"/>
  <c r="AF138" i="4"/>
  <c r="AY15" i="8" s="1"/>
  <c r="AE138" i="4"/>
  <c r="AW15" i="8" s="1"/>
  <c r="AD138" i="4"/>
  <c r="AU15" i="8" s="1"/>
  <c r="AC138" i="4"/>
  <c r="AS15" i="8" s="1"/>
  <c r="AB138" i="4"/>
  <c r="AQ15" i="8" s="1"/>
  <c r="AA138" i="4"/>
  <c r="AO15" i="8" s="1"/>
  <c r="Z138" i="4"/>
  <c r="AM15" i="8" s="1"/>
  <c r="Y138" i="4"/>
  <c r="AK15" i="8" s="1"/>
  <c r="X138" i="4"/>
  <c r="AI15" i="8" s="1"/>
  <c r="W138" i="4"/>
  <c r="AG15" i="8" s="1"/>
  <c r="V138" i="4"/>
  <c r="AE15" i="8" s="1"/>
  <c r="U138" i="4"/>
  <c r="AC15" i="8" s="1"/>
  <c r="T138" i="4"/>
  <c r="AA15" i="8" s="1"/>
  <c r="S138" i="4"/>
  <c r="Y15" i="8" s="1"/>
  <c r="R138" i="4"/>
  <c r="W15" i="8" s="1"/>
  <c r="Q138" i="4"/>
  <c r="U15" i="8" s="1"/>
  <c r="P138" i="4"/>
  <c r="S15" i="8" s="1"/>
  <c r="O138" i="4"/>
  <c r="Q15" i="8" s="1"/>
  <c r="N138" i="4"/>
  <c r="O15" i="8" s="1"/>
  <c r="M138" i="4"/>
  <c r="M15" i="8" s="1"/>
  <c r="L138" i="4"/>
  <c r="K15" i="8" s="1"/>
  <c r="K138" i="4"/>
  <c r="I15" i="8" s="1"/>
  <c r="J138" i="4"/>
  <c r="G15" i="8" s="1"/>
  <c r="I138" i="4"/>
  <c r="E15" i="8" s="1"/>
  <c r="H138" i="4"/>
  <c r="C15" i="8" s="1"/>
  <c r="DW137" i="4"/>
  <c r="AK137" i="5" s="1"/>
  <c r="DV137" i="4"/>
  <c r="AJ137" i="5" s="1"/>
  <c r="DU137" i="4"/>
  <c r="AI137" i="5" s="1"/>
  <c r="DT137" i="4"/>
  <c r="AH137" i="5" s="1"/>
  <c r="DS137" i="4"/>
  <c r="AG137" i="5" s="1"/>
  <c r="DR137" i="4"/>
  <c r="AF137" i="5" s="1"/>
  <c r="DQ137" i="4"/>
  <c r="AE137" i="5" s="1"/>
  <c r="DP137" i="4"/>
  <c r="AD137" i="5" s="1"/>
  <c r="DO137" i="4"/>
  <c r="G137" i="4" s="1"/>
  <c r="DN137" i="4"/>
  <c r="AB137" i="5" s="1"/>
  <c r="D137" i="4"/>
  <c r="C137" i="4"/>
  <c r="B137" i="4"/>
  <c r="DW136" i="4"/>
  <c r="AK136" i="5" s="1"/>
  <c r="DV136" i="4"/>
  <c r="AJ136" i="5" s="1"/>
  <c r="DU136" i="4"/>
  <c r="AI136" i="5" s="1"/>
  <c r="DT136" i="4"/>
  <c r="AH136" i="5" s="1"/>
  <c r="DS136" i="4"/>
  <c r="AG136" i="5" s="1"/>
  <c r="DR136" i="4"/>
  <c r="AF136" i="5" s="1"/>
  <c r="DQ136" i="4"/>
  <c r="AE136" i="5" s="1"/>
  <c r="DP136" i="4"/>
  <c r="AD136" i="5" s="1"/>
  <c r="DO136" i="4"/>
  <c r="DN136" i="4"/>
  <c r="AB136" i="5" s="1"/>
  <c r="D136" i="4"/>
  <c r="C136" i="4"/>
  <c r="B136" i="4"/>
  <c r="DW135" i="4"/>
  <c r="AK135" i="5" s="1"/>
  <c r="DV135" i="4"/>
  <c r="AJ135" i="5" s="1"/>
  <c r="DU135" i="4"/>
  <c r="AI135" i="5" s="1"/>
  <c r="DT135" i="4"/>
  <c r="AH135" i="5" s="1"/>
  <c r="DS135" i="4"/>
  <c r="AG135" i="5" s="1"/>
  <c r="DR135" i="4"/>
  <c r="AF135" i="5" s="1"/>
  <c r="DQ135" i="4"/>
  <c r="AE135" i="5" s="1"/>
  <c r="DP135" i="4"/>
  <c r="AD135" i="5" s="1"/>
  <c r="DO135" i="4"/>
  <c r="DN135" i="4"/>
  <c r="AB135" i="5" s="1"/>
  <c r="D135" i="4"/>
  <c r="C135" i="4"/>
  <c r="B135" i="4"/>
  <c r="DW134" i="4"/>
  <c r="AK134" i="5" s="1"/>
  <c r="DV134" i="4"/>
  <c r="AJ134" i="5" s="1"/>
  <c r="DU134" i="4"/>
  <c r="AI134" i="5" s="1"/>
  <c r="DT134" i="4"/>
  <c r="AH134" i="5" s="1"/>
  <c r="DS134" i="4"/>
  <c r="AG134" i="5" s="1"/>
  <c r="DR134" i="4"/>
  <c r="AF134" i="5" s="1"/>
  <c r="DQ134" i="4"/>
  <c r="AE134" i="5" s="1"/>
  <c r="DP134" i="4"/>
  <c r="AD134" i="5" s="1"/>
  <c r="DO134" i="4"/>
  <c r="DN134" i="4"/>
  <c r="AB134" i="5" s="1"/>
  <c r="D134" i="4"/>
  <c r="C134" i="4"/>
  <c r="B134" i="4"/>
  <c r="DW133" i="4"/>
  <c r="AK133" i="5" s="1"/>
  <c r="DV133" i="4"/>
  <c r="AJ133" i="5" s="1"/>
  <c r="DU133" i="4"/>
  <c r="AI133" i="5" s="1"/>
  <c r="DT133" i="4"/>
  <c r="AH133" i="5" s="1"/>
  <c r="DS133" i="4"/>
  <c r="AG133" i="5" s="1"/>
  <c r="DR133" i="4"/>
  <c r="AF133" i="5" s="1"/>
  <c r="DQ133" i="4"/>
  <c r="AE133" i="5" s="1"/>
  <c r="DP133" i="4"/>
  <c r="DO133" i="4"/>
  <c r="DN133" i="4"/>
  <c r="AB133" i="5" s="1"/>
  <c r="D133" i="4"/>
  <c r="C133" i="4"/>
  <c r="B133" i="4"/>
  <c r="DW132" i="4"/>
  <c r="AK132" i="5" s="1"/>
  <c r="DV132" i="4"/>
  <c r="AJ132" i="5" s="1"/>
  <c r="DU132" i="4"/>
  <c r="AI132" i="5" s="1"/>
  <c r="DT132" i="4"/>
  <c r="AH132" i="5" s="1"/>
  <c r="DS132" i="4"/>
  <c r="AG132" i="5" s="1"/>
  <c r="DR132" i="4"/>
  <c r="AF132" i="5" s="1"/>
  <c r="DQ132" i="4"/>
  <c r="AE132" i="5" s="1"/>
  <c r="DP132" i="4"/>
  <c r="AD132" i="5" s="1"/>
  <c r="DO132" i="4"/>
  <c r="G132" i="4" s="1"/>
  <c r="DN132" i="4"/>
  <c r="AB132" i="5" s="1"/>
  <c r="D132" i="4"/>
  <c r="C132" i="4"/>
  <c r="B132" i="4"/>
  <c r="DW131" i="4"/>
  <c r="AK131" i="5" s="1"/>
  <c r="DV131" i="4"/>
  <c r="AJ131" i="5" s="1"/>
  <c r="DU131" i="4"/>
  <c r="AI131" i="5" s="1"/>
  <c r="DT131" i="4"/>
  <c r="AH131" i="5" s="1"/>
  <c r="DS131" i="4"/>
  <c r="AG131" i="5" s="1"/>
  <c r="DR131" i="4"/>
  <c r="AF131" i="5" s="1"/>
  <c r="DQ131" i="4"/>
  <c r="AE131" i="5" s="1"/>
  <c r="DP131" i="4"/>
  <c r="AD131" i="5" s="1"/>
  <c r="DO131" i="4"/>
  <c r="DN131" i="4"/>
  <c r="AB131" i="5" s="1"/>
  <c r="D131" i="4"/>
  <c r="C131" i="4"/>
  <c r="B131" i="4"/>
  <c r="DW130" i="4"/>
  <c r="AK130" i="5" s="1"/>
  <c r="DV130" i="4"/>
  <c r="AJ130" i="5" s="1"/>
  <c r="DU130" i="4"/>
  <c r="AI130" i="5" s="1"/>
  <c r="DT130" i="4"/>
  <c r="AH130" i="5" s="1"/>
  <c r="DS130" i="4"/>
  <c r="AG130" i="5" s="1"/>
  <c r="DR130" i="4"/>
  <c r="AF130" i="5" s="1"/>
  <c r="DQ130" i="4"/>
  <c r="AE130" i="5" s="1"/>
  <c r="DP130" i="4"/>
  <c r="DO130" i="4"/>
  <c r="DN130" i="4"/>
  <c r="AB130" i="5" s="1"/>
  <c r="D130" i="4"/>
  <c r="C130" i="4"/>
  <c r="B130" i="4"/>
  <c r="DW129" i="4"/>
  <c r="AK129" i="5" s="1"/>
  <c r="DV129" i="4"/>
  <c r="AJ129" i="5" s="1"/>
  <c r="DU129" i="4"/>
  <c r="AI129" i="5" s="1"/>
  <c r="DT129" i="4"/>
  <c r="AH129" i="5" s="1"/>
  <c r="DS129" i="4"/>
  <c r="AG129" i="5" s="1"/>
  <c r="DR129" i="4"/>
  <c r="AF129" i="5" s="1"/>
  <c r="DQ129" i="4"/>
  <c r="AE129" i="5" s="1"/>
  <c r="DP129" i="4"/>
  <c r="AD129" i="5" s="1"/>
  <c r="DO129" i="4"/>
  <c r="DN129" i="4"/>
  <c r="AB129" i="5" s="1"/>
  <c r="D129" i="4"/>
  <c r="C129" i="4"/>
  <c r="B129" i="4"/>
  <c r="DW128" i="4"/>
  <c r="AK128" i="5" s="1"/>
  <c r="DV128" i="4"/>
  <c r="AJ128" i="5" s="1"/>
  <c r="DU128" i="4"/>
  <c r="AI128" i="5" s="1"/>
  <c r="DT128" i="4"/>
  <c r="AH128" i="5" s="1"/>
  <c r="DS128" i="4"/>
  <c r="AG128" i="5" s="1"/>
  <c r="DR128" i="4"/>
  <c r="AF128" i="5" s="1"/>
  <c r="DQ128" i="4"/>
  <c r="AE128" i="5" s="1"/>
  <c r="DP128" i="4"/>
  <c r="AD128" i="5" s="1"/>
  <c r="DO128" i="4"/>
  <c r="G128" i="4" s="1"/>
  <c r="DN128" i="4"/>
  <c r="AB128" i="5" s="1"/>
  <c r="D128" i="4"/>
  <c r="C128" i="4"/>
  <c r="B128" i="4"/>
  <c r="DW127" i="4"/>
  <c r="AK127" i="5" s="1"/>
  <c r="DV127" i="4"/>
  <c r="AJ127" i="5" s="1"/>
  <c r="DU127" i="4"/>
  <c r="AI127" i="5" s="1"/>
  <c r="DT127" i="4"/>
  <c r="AH127" i="5" s="1"/>
  <c r="DS127" i="4"/>
  <c r="AG127" i="5" s="1"/>
  <c r="DR127" i="4"/>
  <c r="AF127" i="5" s="1"/>
  <c r="DQ127" i="4"/>
  <c r="AE127" i="5" s="1"/>
  <c r="DP127" i="4"/>
  <c r="AD127" i="5" s="1"/>
  <c r="DO127" i="4"/>
  <c r="G127" i="4" s="1"/>
  <c r="DN127" i="4"/>
  <c r="AB127" i="5" s="1"/>
  <c r="D127" i="4"/>
  <c r="C127" i="4"/>
  <c r="B127" i="4"/>
  <c r="DW126" i="4"/>
  <c r="AK126" i="5" s="1"/>
  <c r="DV126" i="4"/>
  <c r="AJ126" i="5" s="1"/>
  <c r="DU126" i="4"/>
  <c r="AI126" i="5" s="1"/>
  <c r="DT126" i="4"/>
  <c r="AH126" i="5" s="1"/>
  <c r="DS126" i="4"/>
  <c r="AG126" i="5" s="1"/>
  <c r="DR126" i="4"/>
  <c r="AF126" i="5" s="1"/>
  <c r="DQ126" i="4"/>
  <c r="AE126" i="5" s="1"/>
  <c r="DP126" i="4"/>
  <c r="AD126" i="5" s="1"/>
  <c r="DO126" i="4"/>
  <c r="DN126" i="4"/>
  <c r="AB126" i="5" s="1"/>
  <c r="F126" i="4"/>
  <c r="D126" i="4"/>
  <c r="C126" i="4"/>
  <c r="B126" i="4"/>
  <c r="DW125" i="4"/>
  <c r="AK125" i="5" s="1"/>
  <c r="DV125" i="4"/>
  <c r="AJ125" i="5" s="1"/>
  <c r="DU125" i="4"/>
  <c r="AI125" i="5" s="1"/>
  <c r="DT125" i="4"/>
  <c r="AH125" i="5" s="1"/>
  <c r="DS125" i="4"/>
  <c r="AG125" i="5" s="1"/>
  <c r="DR125" i="4"/>
  <c r="AF125" i="5" s="1"/>
  <c r="DQ125" i="4"/>
  <c r="AE125" i="5" s="1"/>
  <c r="DP125" i="4"/>
  <c r="AD125" i="5" s="1"/>
  <c r="DO125" i="4"/>
  <c r="DN125" i="4"/>
  <c r="AB125" i="5" s="1"/>
  <c r="D125" i="4"/>
  <c r="C125" i="4"/>
  <c r="B125" i="4"/>
  <c r="DW124" i="4"/>
  <c r="AK124" i="5" s="1"/>
  <c r="DV124" i="4"/>
  <c r="AJ124" i="5" s="1"/>
  <c r="DU124" i="4"/>
  <c r="AI124" i="5" s="1"/>
  <c r="DT124" i="4"/>
  <c r="AH124" i="5" s="1"/>
  <c r="DS124" i="4"/>
  <c r="AG124" i="5" s="1"/>
  <c r="DR124" i="4"/>
  <c r="AF124" i="5" s="1"/>
  <c r="DQ124" i="4"/>
  <c r="AE124" i="5" s="1"/>
  <c r="DP124" i="4"/>
  <c r="AD124" i="5" s="1"/>
  <c r="DO124" i="4"/>
  <c r="G124" i="4" s="1"/>
  <c r="DN124" i="4"/>
  <c r="AB124" i="5" s="1"/>
  <c r="D124" i="4"/>
  <c r="C124" i="4"/>
  <c r="B124" i="4"/>
  <c r="DW123" i="4"/>
  <c r="AK123" i="5" s="1"/>
  <c r="DV123" i="4"/>
  <c r="AJ123" i="5" s="1"/>
  <c r="DU123" i="4"/>
  <c r="AI123" i="5" s="1"/>
  <c r="DT123" i="4"/>
  <c r="AH123" i="5" s="1"/>
  <c r="DS123" i="4"/>
  <c r="AG123" i="5" s="1"/>
  <c r="DR123" i="4"/>
  <c r="AF123" i="5" s="1"/>
  <c r="DQ123" i="4"/>
  <c r="AE123" i="5" s="1"/>
  <c r="DP123" i="4"/>
  <c r="DO123" i="4"/>
  <c r="DN123" i="4"/>
  <c r="AB123" i="5" s="1"/>
  <c r="D123" i="4"/>
  <c r="C123" i="4"/>
  <c r="B123" i="4"/>
  <c r="DW122" i="4"/>
  <c r="AK122" i="5" s="1"/>
  <c r="DV122" i="4"/>
  <c r="AJ122" i="5" s="1"/>
  <c r="DU122" i="4"/>
  <c r="AI122" i="5" s="1"/>
  <c r="DT122" i="4"/>
  <c r="AH122" i="5" s="1"/>
  <c r="DS122" i="4"/>
  <c r="AG122" i="5" s="1"/>
  <c r="DR122" i="4"/>
  <c r="AF122" i="5" s="1"/>
  <c r="DQ122" i="4"/>
  <c r="AE122" i="5" s="1"/>
  <c r="DP122" i="4"/>
  <c r="AD122" i="5" s="1"/>
  <c r="DO122" i="4"/>
  <c r="DN122" i="4"/>
  <c r="D122" i="4"/>
  <c r="C122" i="4"/>
  <c r="B122" i="4"/>
  <c r="DW121" i="4"/>
  <c r="AK121" i="5" s="1"/>
  <c r="DV121" i="4"/>
  <c r="AJ121" i="5" s="1"/>
  <c r="DU121" i="4"/>
  <c r="AI121" i="5" s="1"/>
  <c r="DT121" i="4"/>
  <c r="AH121" i="5" s="1"/>
  <c r="DS121" i="4"/>
  <c r="AG121" i="5" s="1"/>
  <c r="DR121" i="4"/>
  <c r="AF121" i="5" s="1"/>
  <c r="DQ121" i="4"/>
  <c r="AE121" i="5" s="1"/>
  <c r="DP121" i="4"/>
  <c r="AD121" i="5" s="1"/>
  <c r="DO121" i="4"/>
  <c r="G121" i="4" s="1"/>
  <c r="DN121" i="4"/>
  <c r="AB121" i="5" s="1"/>
  <c r="D121" i="4"/>
  <c r="C121" i="4"/>
  <c r="B121" i="4"/>
  <c r="DW120" i="4"/>
  <c r="AK120" i="5" s="1"/>
  <c r="DV120" i="4"/>
  <c r="AJ120" i="5" s="1"/>
  <c r="DU120" i="4"/>
  <c r="AI120" i="5" s="1"/>
  <c r="DT120" i="4"/>
  <c r="AH120" i="5" s="1"/>
  <c r="DS120" i="4"/>
  <c r="AG120" i="5" s="1"/>
  <c r="DR120" i="4"/>
  <c r="AF120" i="5" s="1"/>
  <c r="DQ120" i="4"/>
  <c r="AE120" i="5" s="1"/>
  <c r="DP120" i="4"/>
  <c r="AD120" i="5" s="1"/>
  <c r="DO120" i="4"/>
  <c r="DN120" i="4"/>
  <c r="AB120" i="5" s="1"/>
  <c r="D120" i="4"/>
  <c r="C120" i="4"/>
  <c r="B120" i="4"/>
  <c r="DW119" i="4"/>
  <c r="AK119" i="5" s="1"/>
  <c r="DV119" i="4"/>
  <c r="AJ119" i="5" s="1"/>
  <c r="DU119" i="4"/>
  <c r="AI119" i="5" s="1"/>
  <c r="DT119" i="4"/>
  <c r="AH119" i="5" s="1"/>
  <c r="DS119" i="4"/>
  <c r="AG119" i="5" s="1"/>
  <c r="DR119" i="4"/>
  <c r="AF119" i="5" s="1"/>
  <c r="DQ119" i="4"/>
  <c r="AE119" i="5" s="1"/>
  <c r="DP119" i="4"/>
  <c r="AD119" i="5" s="1"/>
  <c r="DO119" i="4"/>
  <c r="DN119" i="4"/>
  <c r="AB119" i="5" s="1"/>
  <c r="D119" i="4"/>
  <c r="C119" i="4"/>
  <c r="B119" i="4"/>
  <c r="DW118" i="4"/>
  <c r="AK118" i="5" s="1"/>
  <c r="DV118" i="4"/>
  <c r="AJ118" i="5" s="1"/>
  <c r="DU118" i="4"/>
  <c r="AI118" i="5" s="1"/>
  <c r="DT118" i="4"/>
  <c r="AH118" i="5" s="1"/>
  <c r="DS118" i="4"/>
  <c r="AG118" i="5" s="1"/>
  <c r="DR118" i="4"/>
  <c r="AF118" i="5" s="1"/>
  <c r="DQ118" i="4"/>
  <c r="AE118" i="5" s="1"/>
  <c r="DP118" i="4"/>
  <c r="AD118" i="5" s="1"/>
  <c r="DO118" i="4"/>
  <c r="DN118" i="4"/>
  <c r="AB118" i="5" s="1"/>
  <c r="D118" i="4"/>
  <c r="C118" i="4"/>
  <c r="B118" i="4"/>
  <c r="DW117" i="4"/>
  <c r="AK117" i="5" s="1"/>
  <c r="DV117" i="4"/>
  <c r="AJ117" i="5" s="1"/>
  <c r="DU117" i="4"/>
  <c r="AI117" i="5" s="1"/>
  <c r="DT117" i="4"/>
  <c r="AH117" i="5" s="1"/>
  <c r="DS117" i="4"/>
  <c r="AG117" i="5" s="1"/>
  <c r="DR117" i="4"/>
  <c r="AF117" i="5" s="1"/>
  <c r="DQ117" i="4"/>
  <c r="AE117" i="5" s="1"/>
  <c r="DP117" i="4"/>
  <c r="DO117" i="4"/>
  <c r="DN117" i="4"/>
  <c r="AB117" i="5" s="1"/>
  <c r="D117" i="4"/>
  <c r="C117" i="4"/>
  <c r="B117" i="4"/>
  <c r="DW116" i="4"/>
  <c r="AK116" i="5" s="1"/>
  <c r="DV116" i="4"/>
  <c r="AJ116" i="5" s="1"/>
  <c r="DU116" i="4"/>
  <c r="AI116" i="5" s="1"/>
  <c r="DT116" i="4"/>
  <c r="AH116" i="5" s="1"/>
  <c r="DS116" i="4"/>
  <c r="AG116" i="5" s="1"/>
  <c r="DR116" i="4"/>
  <c r="AF116" i="5" s="1"/>
  <c r="DQ116" i="4"/>
  <c r="AE116" i="5" s="1"/>
  <c r="DP116" i="4"/>
  <c r="AD116" i="5" s="1"/>
  <c r="DO116" i="4"/>
  <c r="G116" i="4" s="1"/>
  <c r="DN116" i="4"/>
  <c r="AB116" i="5" s="1"/>
  <c r="D116" i="4"/>
  <c r="C116" i="4"/>
  <c r="B116" i="4"/>
  <c r="DW115" i="4"/>
  <c r="AK115" i="5" s="1"/>
  <c r="DV115" i="4"/>
  <c r="AJ115" i="5" s="1"/>
  <c r="DU115" i="4"/>
  <c r="AI115" i="5" s="1"/>
  <c r="DT115" i="4"/>
  <c r="AH115" i="5" s="1"/>
  <c r="DS115" i="4"/>
  <c r="AG115" i="5" s="1"/>
  <c r="DR115" i="4"/>
  <c r="AF115" i="5" s="1"/>
  <c r="DQ115" i="4"/>
  <c r="AE115" i="5" s="1"/>
  <c r="DP115" i="4"/>
  <c r="AD115" i="5" s="1"/>
  <c r="DO115" i="4"/>
  <c r="DN115" i="4"/>
  <c r="AB115" i="5" s="1"/>
  <c r="D115" i="4"/>
  <c r="C115" i="4"/>
  <c r="B115" i="4"/>
  <c r="DW114" i="4"/>
  <c r="AK114" i="5" s="1"/>
  <c r="DV114" i="4"/>
  <c r="AJ114" i="5" s="1"/>
  <c r="DU114" i="4"/>
  <c r="AI114" i="5" s="1"/>
  <c r="DT114" i="4"/>
  <c r="AH114" i="5" s="1"/>
  <c r="DS114" i="4"/>
  <c r="AG114" i="5" s="1"/>
  <c r="DR114" i="4"/>
  <c r="AF114" i="5" s="1"/>
  <c r="DQ114" i="4"/>
  <c r="AE114" i="5" s="1"/>
  <c r="DP114" i="4"/>
  <c r="DO114" i="4"/>
  <c r="DN114" i="4"/>
  <c r="AB114" i="5" s="1"/>
  <c r="D114" i="4"/>
  <c r="C114" i="4"/>
  <c r="B114" i="4"/>
  <c r="DW113" i="4"/>
  <c r="AK113" i="5" s="1"/>
  <c r="DV113" i="4"/>
  <c r="AJ113" i="5" s="1"/>
  <c r="DU113" i="4"/>
  <c r="AI113" i="5" s="1"/>
  <c r="DT113" i="4"/>
  <c r="AH113" i="5" s="1"/>
  <c r="DS113" i="4"/>
  <c r="AG113" i="5" s="1"/>
  <c r="DR113" i="4"/>
  <c r="AF113" i="5" s="1"/>
  <c r="DQ113" i="4"/>
  <c r="AE113" i="5" s="1"/>
  <c r="DP113" i="4"/>
  <c r="AD113" i="5" s="1"/>
  <c r="DO113" i="4"/>
  <c r="G113" i="4" s="1"/>
  <c r="DN113" i="4"/>
  <c r="AB113" i="5" s="1"/>
  <c r="D113" i="4"/>
  <c r="C113" i="4"/>
  <c r="B113" i="4"/>
  <c r="DW112" i="4"/>
  <c r="AK112" i="5" s="1"/>
  <c r="DV112" i="4"/>
  <c r="AJ112" i="5" s="1"/>
  <c r="DU112" i="4"/>
  <c r="AI112" i="5" s="1"/>
  <c r="DT112" i="4"/>
  <c r="AH112" i="5" s="1"/>
  <c r="DS112" i="4"/>
  <c r="AG112" i="5" s="1"/>
  <c r="DR112" i="4"/>
  <c r="AF112" i="5" s="1"/>
  <c r="DQ112" i="4"/>
  <c r="AE112" i="5" s="1"/>
  <c r="DP112" i="4"/>
  <c r="AD112" i="5" s="1"/>
  <c r="DO112" i="4"/>
  <c r="G112" i="4" s="1"/>
  <c r="DN112" i="4"/>
  <c r="AB112" i="5" s="1"/>
  <c r="D112" i="4"/>
  <c r="C112" i="4"/>
  <c r="B112" i="4"/>
  <c r="DW111" i="4"/>
  <c r="AK111" i="5" s="1"/>
  <c r="DV111" i="4"/>
  <c r="AJ111" i="5" s="1"/>
  <c r="DU111" i="4"/>
  <c r="AI111" i="5" s="1"/>
  <c r="DT111" i="4"/>
  <c r="AH111" i="5" s="1"/>
  <c r="DS111" i="4"/>
  <c r="AG111" i="5" s="1"/>
  <c r="DR111" i="4"/>
  <c r="AF111" i="5" s="1"/>
  <c r="DQ111" i="4"/>
  <c r="AE111" i="5" s="1"/>
  <c r="DP111" i="4"/>
  <c r="AD111" i="5" s="1"/>
  <c r="DO111" i="4"/>
  <c r="DN111" i="4"/>
  <c r="AB111" i="5" s="1"/>
  <c r="D111" i="4"/>
  <c r="C111" i="4"/>
  <c r="B111" i="4"/>
  <c r="DW110" i="4"/>
  <c r="AK110" i="5" s="1"/>
  <c r="DV110" i="4"/>
  <c r="AJ110" i="5" s="1"/>
  <c r="DU110" i="4"/>
  <c r="AI110" i="5" s="1"/>
  <c r="DT110" i="4"/>
  <c r="AH110" i="5" s="1"/>
  <c r="DS110" i="4"/>
  <c r="AG110" i="5" s="1"/>
  <c r="DR110" i="4"/>
  <c r="AF110" i="5" s="1"/>
  <c r="DQ110" i="4"/>
  <c r="AE110" i="5" s="1"/>
  <c r="DP110" i="4"/>
  <c r="AD110" i="5" s="1"/>
  <c r="DO110" i="4"/>
  <c r="DN110" i="4"/>
  <c r="AB110" i="5" s="1"/>
  <c r="F110" i="4"/>
  <c r="D110" i="4"/>
  <c r="C110" i="4"/>
  <c r="B110" i="4"/>
  <c r="DW109" i="4"/>
  <c r="AK109" i="5" s="1"/>
  <c r="DV109" i="4"/>
  <c r="AJ109" i="5" s="1"/>
  <c r="DU109" i="4"/>
  <c r="AI109" i="5" s="1"/>
  <c r="DT109" i="4"/>
  <c r="AH109" i="5" s="1"/>
  <c r="DS109" i="4"/>
  <c r="AG109" i="5" s="1"/>
  <c r="DR109" i="4"/>
  <c r="AF109" i="5" s="1"/>
  <c r="DQ109" i="4"/>
  <c r="AE109" i="5" s="1"/>
  <c r="DP109" i="4"/>
  <c r="DO109" i="4"/>
  <c r="DN109" i="4"/>
  <c r="AB109" i="5" s="1"/>
  <c r="D109" i="4"/>
  <c r="C109" i="4"/>
  <c r="B109" i="4"/>
  <c r="DW108" i="4"/>
  <c r="AK108" i="5" s="1"/>
  <c r="DV108" i="4"/>
  <c r="AJ108" i="5" s="1"/>
  <c r="DU108" i="4"/>
  <c r="AI108" i="5" s="1"/>
  <c r="DT108" i="4"/>
  <c r="AH108" i="5" s="1"/>
  <c r="DS108" i="4"/>
  <c r="AG108" i="5" s="1"/>
  <c r="DR108" i="4"/>
  <c r="AF108" i="5" s="1"/>
  <c r="DQ108" i="4"/>
  <c r="AE108" i="5" s="1"/>
  <c r="DP108" i="4"/>
  <c r="AD108" i="5" s="1"/>
  <c r="DO108" i="4"/>
  <c r="G108" i="4" s="1"/>
  <c r="DN108" i="4"/>
  <c r="AB108" i="5" s="1"/>
  <c r="D108" i="4"/>
  <c r="C108" i="4"/>
  <c r="B108" i="4"/>
  <c r="DW107" i="4"/>
  <c r="AK107" i="5" s="1"/>
  <c r="DV107" i="4"/>
  <c r="AJ107" i="5" s="1"/>
  <c r="DU107" i="4"/>
  <c r="AI107" i="5" s="1"/>
  <c r="DT107" i="4"/>
  <c r="AH107" i="5" s="1"/>
  <c r="DS107" i="4"/>
  <c r="AG107" i="5" s="1"/>
  <c r="DR107" i="4"/>
  <c r="AF107" i="5" s="1"/>
  <c r="DQ107" i="4"/>
  <c r="AE107" i="5" s="1"/>
  <c r="DP107" i="4"/>
  <c r="AD107" i="5" s="1"/>
  <c r="DO107" i="4"/>
  <c r="DN107" i="4"/>
  <c r="AB107" i="5" s="1"/>
  <c r="D107" i="4"/>
  <c r="C107" i="4"/>
  <c r="B107" i="4"/>
  <c r="DW106" i="4"/>
  <c r="AK106" i="5" s="1"/>
  <c r="DV106" i="4"/>
  <c r="AJ106" i="5" s="1"/>
  <c r="DU106" i="4"/>
  <c r="AI106" i="5" s="1"/>
  <c r="DT106" i="4"/>
  <c r="AH106" i="5" s="1"/>
  <c r="DS106" i="4"/>
  <c r="AG106" i="5" s="1"/>
  <c r="DR106" i="4"/>
  <c r="AF106" i="5" s="1"/>
  <c r="DQ106" i="4"/>
  <c r="AE106" i="5" s="1"/>
  <c r="DP106" i="4"/>
  <c r="AD106" i="5" s="1"/>
  <c r="DO106" i="4"/>
  <c r="DN106" i="4"/>
  <c r="D106" i="4"/>
  <c r="C106" i="4"/>
  <c r="B106" i="4"/>
  <c r="DW105" i="4"/>
  <c r="AK105" i="5" s="1"/>
  <c r="DV105" i="4"/>
  <c r="AJ105" i="5" s="1"/>
  <c r="DU105" i="4"/>
  <c r="AI105" i="5" s="1"/>
  <c r="DT105" i="4"/>
  <c r="AH105" i="5" s="1"/>
  <c r="DS105" i="4"/>
  <c r="AG105" i="5" s="1"/>
  <c r="DR105" i="4"/>
  <c r="AF105" i="5" s="1"/>
  <c r="DQ105" i="4"/>
  <c r="AE105" i="5" s="1"/>
  <c r="DP105" i="4"/>
  <c r="AD105" i="5" s="1"/>
  <c r="DO105" i="4"/>
  <c r="G105" i="4" s="1"/>
  <c r="DN105" i="4"/>
  <c r="AB105" i="5" s="1"/>
  <c r="D105" i="4"/>
  <c r="C105" i="4"/>
  <c r="B105" i="4"/>
  <c r="DW104" i="4"/>
  <c r="AK104" i="5" s="1"/>
  <c r="DV104" i="4"/>
  <c r="AJ104" i="5" s="1"/>
  <c r="DU104" i="4"/>
  <c r="AI104" i="5" s="1"/>
  <c r="DT104" i="4"/>
  <c r="AH104" i="5" s="1"/>
  <c r="DS104" i="4"/>
  <c r="AG104" i="5" s="1"/>
  <c r="DR104" i="4"/>
  <c r="AF104" i="5" s="1"/>
  <c r="DQ104" i="4"/>
  <c r="AE104" i="5" s="1"/>
  <c r="DP104" i="4"/>
  <c r="AD104" i="5" s="1"/>
  <c r="DO104" i="4"/>
  <c r="DN104" i="4"/>
  <c r="AB104" i="5" s="1"/>
  <c r="D104" i="4"/>
  <c r="C104" i="4"/>
  <c r="B104" i="4"/>
  <c r="DW103" i="4"/>
  <c r="AK103" i="5" s="1"/>
  <c r="DV103" i="4"/>
  <c r="AJ103" i="5" s="1"/>
  <c r="DU103" i="4"/>
  <c r="AI103" i="5" s="1"/>
  <c r="DT103" i="4"/>
  <c r="AH103" i="5" s="1"/>
  <c r="DS103" i="4"/>
  <c r="AG103" i="5" s="1"/>
  <c r="DR103" i="4"/>
  <c r="AF103" i="5" s="1"/>
  <c r="DQ103" i="4"/>
  <c r="AE103" i="5" s="1"/>
  <c r="DP103" i="4"/>
  <c r="AD103" i="5" s="1"/>
  <c r="DO103" i="4"/>
  <c r="DN103" i="4"/>
  <c r="AB103" i="5" s="1"/>
  <c r="D103" i="4"/>
  <c r="C103" i="4"/>
  <c r="B103" i="4"/>
  <c r="DW102" i="4"/>
  <c r="AK102" i="5" s="1"/>
  <c r="DV102" i="4"/>
  <c r="AJ102" i="5" s="1"/>
  <c r="DU102" i="4"/>
  <c r="AI102" i="5" s="1"/>
  <c r="DT102" i="4"/>
  <c r="AH102" i="5" s="1"/>
  <c r="DS102" i="4"/>
  <c r="AG102" i="5" s="1"/>
  <c r="DR102" i="4"/>
  <c r="AF102" i="5" s="1"/>
  <c r="DQ102" i="4"/>
  <c r="AE102" i="5" s="1"/>
  <c r="DP102" i="4"/>
  <c r="AD102" i="5" s="1"/>
  <c r="DO102" i="4"/>
  <c r="DN102" i="4"/>
  <c r="AB102" i="5" s="1"/>
  <c r="D102" i="4"/>
  <c r="C102" i="4"/>
  <c r="B102" i="4"/>
  <c r="DW101" i="4"/>
  <c r="AK101" i="5" s="1"/>
  <c r="DV101" i="4"/>
  <c r="AJ101" i="5" s="1"/>
  <c r="DU101" i="4"/>
  <c r="AI101" i="5" s="1"/>
  <c r="DT101" i="4"/>
  <c r="AH101" i="5" s="1"/>
  <c r="DS101" i="4"/>
  <c r="AG101" i="5" s="1"/>
  <c r="DR101" i="4"/>
  <c r="AF101" i="5" s="1"/>
  <c r="DQ101" i="4"/>
  <c r="AE101" i="5" s="1"/>
  <c r="DP101" i="4"/>
  <c r="AD101" i="5" s="1"/>
  <c r="DO101" i="4"/>
  <c r="DN101" i="4"/>
  <c r="AB101" i="5" s="1"/>
  <c r="D101" i="4"/>
  <c r="C101" i="4"/>
  <c r="B101" i="4"/>
  <c r="DW100" i="4"/>
  <c r="AK100" i="5" s="1"/>
  <c r="DV100" i="4"/>
  <c r="AJ100" i="5" s="1"/>
  <c r="DU100" i="4"/>
  <c r="AI100" i="5" s="1"/>
  <c r="DT100" i="4"/>
  <c r="AH100" i="5" s="1"/>
  <c r="DS100" i="4"/>
  <c r="AG100" i="5" s="1"/>
  <c r="DR100" i="4"/>
  <c r="AF100" i="5" s="1"/>
  <c r="DQ100" i="4"/>
  <c r="AE100" i="5" s="1"/>
  <c r="DP100" i="4"/>
  <c r="AD100" i="5" s="1"/>
  <c r="DO100" i="4"/>
  <c r="G100" i="4" s="1"/>
  <c r="DN100" i="4"/>
  <c r="AB100" i="5" s="1"/>
  <c r="D100" i="4"/>
  <c r="C100" i="4"/>
  <c r="B100" i="4"/>
  <c r="DW99" i="4"/>
  <c r="AK99" i="5" s="1"/>
  <c r="DV99" i="4"/>
  <c r="AJ99" i="5" s="1"/>
  <c r="DU99" i="4"/>
  <c r="AI99" i="5" s="1"/>
  <c r="DT99" i="4"/>
  <c r="AH99" i="5" s="1"/>
  <c r="DS99" i="4"/>
  <c r="AG99" i="5" s="1"/>
  <c r="DR99" i="4"/>
  <c r="AF99" i="5" s="1"/>
  <c r="DQ99" i="4"/>
  <c r="AE99" i="5" s="1"/>
  <c r="DP99" i="4"/>
  <c r="AD99" i="5" s="1"/>
  <c r="DO99" i="4"/>
  <c r="DN99" i="4"/>
  <c r="AB99" i="5" s="1"/>
  <c r="D99" i="4"/>
  <c r="C99" i="4"/>
  <c r="B99" i="4"/>
  <c r="DW98" i="4"/>
  <c r="AK98" i="5" s="1"/>
  <c r="DV98" i="4"/>
  <c r="AJ98" i="5" s="1"/>
  <c r="DU98" i="4"/>
  <c r="AI98" i="5" s="1"/>
  <c r="DT98" i="4"/>
  <c r="AH98" i="5" s="1"/>
  <c r="DS98" i="4"/>
  <c r="AG98" i="5" s="1"/>
  <c r="DR98" i="4"/>
  <c r="AF98" i="5" s="1"/>
  <c r="DQ98" i="4"/>
  <c r="AE98" i="5" s="1"/>
  <c r="DP98" i="4"/>
  <c r="DO98" i="4"/>
  <c r="DN98" i="4"/>
  <c r="AB98" i="5" s="1"/>
  <c r="D98" i="4"/>
  <c r="C98" i="4"/>
  <c r="B98" i="4"/>
  <c r="DW97" i="4"/>
  <c r="AK97" i="5" s="1"/>
  <c r="DV97" i="4"/>
  <c r="AJ97" i="5" s="1"/>
  <c r="DU97" i="4"/>
  <c r="AI97" i="5" s="1"/>
  <c r="DT97" i="4"/>
  <c r="AH97" i="5" s="1"/>
  <c r="DS97" i="4"/>
  <c r="AG97" i="5" s="1"/>
  <c r="DR97" i="4"/>
  <c r="AF97" i="5" s="1"/>
  <c r="DQ97" i="4"/>
  <c r="AE97" i="5" s="1"/>
  <c r="DP97" i="4"/>
  <c r="AD97" i="5" s="1"/>
  <c r="DO97" i="4"/>
  <c r="G97" i="4" s="1"/>
  <c r="DN97" i="4"/>
  <c r="AB97" i="5" s="1"/>
  <c r="D97" i="4"/>
  <c r="C97" i="4"/>
  <c r="B97" i="4"/>
  <c r="DW96" i="4"/>
  <c r="AK96" i="5" s="1"/>
  <c r="DV96" i="4"/>
  <c r="AJ96" i="5" s="1"/>
  <c r="DU96" i="4"/>
  <c r="AI96" i="5" s="1"/>
  <c r="DT96" i="4"/>
  <c r="AH96" i="5" s="1"/>
  <c r="DS96" i="4"/>
  <c r="AG96" i="5" s="1"/>
  <c r="DR96" i="4"/>
  <c r="AF96" i="5" s="1"/>
  <c r="DQ96" i="4"/>
  <c r="AE96" i="5" s="1"/>
  <c r="DP96" i="4"/>
  <c r="AD96" i="5" s="1"/>
  <c r="DO96" i="4"/>
  <c r="G96" i="4" s="1"/>
  <c r="DN96" i="4"/>
  <c r="AB96" i="5" s="1"/>
  <c r="D96" i="4"/>
  <c r="C96" i="4"/>
  <c r="B96" i="4"/>
  <c r="DW95" i="4"/>
  <c r="AK95" i="5" s="1"/>
  <c r="DV95" i="4"/>
  <c r="AJ95" i="5" s="1"/>
  <c r="DU95" i="4"/>
  <c r="AI95" i="5" s="1"/>
  <c r="DT95" i="4"/>
  <c r="AH95" i="5" s="1"/>
  <c r="DS95" i="4"/>
  <c r="AG95" i="5" s="1"/>
  <c r="DR95" i="4"/>
  <c r="AF95" i="5" s="1"/>
  <c r="DQ95" i="4"/>
  <c r="AE95" i="5" s="1"/>
  <c r="DP95" i="4"/>
  <c r="AD95" i="5" s="1"/>
  <c r="DO95" i="4"/>
  <c r="DN95" i="4"/>
  <c r="AB95" i="5" s="1"/>
  <c r="D95" i="4"/>
  <c r="C95" i="4"/>
  <c r="B95" i="4"/>
  <c r="DW94" i="4"/>
  <c r="AK94" i="5" s="1"/>
  <c r="DV94" i="4"/>
  <c r="AJ94" i="5" s="1"/>
  <c r="DU94" i="4"/>
  <c r="AI94" i="5" s="1"/>
  <c r="DT94" i="4"/>
  <c r="AH94" i="5" s="1"/>
  <c r="DS94" i="4"/>
  <c r="AG94" i="5" s="1"/>
  <c r="DR94" i="4"/>
  <c r="AF94" i="5" s="1"/>
  <c r="DQ94" i="4"/>
  <c r="AE94" i="5" s="1"/>
  <c r="DP94" i="4"/>
  <c r="AD94" i="5" s="1"/>
  <c r="DO94" i="4"/>
  <c r="DN94" i="4"/>
  <c r="AB94" i="5" s="1"/>
  <c r="F94" i="4"/>
  <c r="D94" i="4"/>
  <c r="C94" i="4"/>
  <c r="B94" i="4"/>
  <c r="DW93" i="4"/>
  <c r="AK93" i="5" s="1"/>
  <c r="DV93" i="4"/>
  <c r="AJ93" i="5" s="1"/>
  <c r="DU93" i="4"/>
  <c r="AI93" i="5" s="1"/>
  <c r="DT93" i="4"/>
  <c r="AH93" i="5" s="1"/>
  <c r="DS93" i="4"/>
  <c r="AG93" i="5" s="1"/>
  <c r="DR93" i="4"/>
  <c r="AF93" i="5" s="1"/>
  <c r="DQ93" i="4"/>
  <c r="AE93" i="5" s="1"/>
  <c r="DP93" i="4"/>
  <c r="AD93" i="5" s="1"/>
  <c r="DO93" i="4"/>
  <c r="DN93" i="4"/>
  <c r="AB93" i="5" s="1"/>
  <c r="D93" i="4"/>
  <c r="C93" i="4"/>
  <c r="B93" i="4"/>
  <c r="DW92" i="4"/>
  <c r="AK92" i="5" s="1"/>
  <c r="DV92" i="4"/>
  <c r="AJ92" i="5" s="1"/>
  <c r="DU92" i="4"/>
  <c r="AI92" i="5" s="1"/>
  <c r="DT92" i="4"/>
  <c r="AH92" i="5" s="1"/>
  <c r="DS92" i="4"/>
  <c r="AG92" i="5" s="1"/>
  <c r="DR92" i="4"/>
  <c r="AF92" i="5" s="1"/>
  <c r="DQ92" i="4"/>
  <c r="AE92" i="5" s="1"/>
  <c r="DP92" i="4"/>
  <c r="AD92" i="5" s="1"/>
  <c r="DO92" i="4"/>
  <c r="G92" i="4" s="1"/>
  <c r="DN92" i="4"/>
  <c r="AB92" i="5" s="1"/>
  <c r="D92" i="4"/>
  <c r="C92" i="4"/>
  <c r="B92" i="4"/>
  <c r="DW91" i="4"/>
  <c r="AK91" i="5" s="1"/>
  <c r="DV91" i="4"/>
  <c r="AJ91" i="5" s="1"/>
  <c r="DU91" i="4"/>
  <c r="AI91" i="5" s="1"/>
  <c r="DT91" i="4"/>
  <c r="AH91" i="5" s="1"/>
  <c r="DS91" i="4"/>
  <c r="AG91" i="5" s="1"/>
  <c r="DR91" i="4"/>
  <c r="AF91" i="5" s="1"/>
  <c r="DQ91" i="4"/>
  <c r="AE91" i="5" s="1"/>
  <c r="DP91" i="4"/>
  <c r="AD91" i="5" s="1"/>
  <c r="DO91" i="4"/>
  <c r="DN91" i="4"/>
  <c r="AB91" i="5" s="1"/>
  <c r="D91" i="4"/>
  <c r="C91" i="4"/>
  <c r="B91" i="4"/>
  <c r="DW90" i="4"/>
  <c r="AK90" i="5" s="1"/>
  <c r="DV90" i="4"/>
  <c r="AJ90" i="5" s="1"/>
  <c r="DU90" i="4"/>
  <c r="AI90" i="5" s="1"/>
  <c r="DT90" i="4"/>
  <c r="AH90" i="5" s="1"/>
  <c r="DS90" i="4"/>
  <c r="AG90" i="5" s="1"/>
  <c r="DR90" i="4"/>
  <c r="AF90" i="5" s="1"/>
  <c r="DQ90" i="4"/>
  <c r="AE90" i="5" s="1"/>
  <c r="DP90" i="4"/>
  <c r="AD90" i="5" s="1"/>
  <c r="DO90" i="4"/>
  <c r="DN90" i="4"/>
  <c r="D90" i="4"/>
  <c r="C90" i="4"/>
  <c r="B90" i="4"/>
  <c r="DW89" i="4"/>
  <c r="AK89" i="5" s="1"/>
  <c r="DV89" i="4"/>
  <c r="AJ89" i="5" s="1"/>
  <c r="DU89" i="4"/>
  <c r="AI89" i="5" s="1"/>
  <c r="DT89" i="4"/>
  <c r="AH89" i="5" s="1"/>
  <c r="DS89" i="4"/>
  <c r="AG89" i="5" s="1"/>
  <c r="DR89" i="4"/>
  <c r="AF89" i="5" s="1"/>
  <c r="DQ89" i="4"/>
  <c r="AE89" i="5" s="1"/>
  <c r="DP89" i="4"/>
  <c r="AD89" i="5" s="1"/>
  <c r="DO89" i="4"/>
  <c r="G89" i="4" s="1"/>
  <c r="DN89" i="4"/>
  <c r="AB89" i="5" s="1"/>
  <c r="D89" i="4"/>
  <c r="C89" i="4"/>
  <c r="B89" i="4"/>
  <c r="DW88" i="4"/>
  <c r="AK88" i="5" s="1"/>
  <c r="DV88" i="4"/>
  <c r="AJ88" i="5" s="1"/>
  <c r="DU88" i="4"/>
  <c r="AI88" i="5" s="1"/>
  <c r="DT88" i="4"/>
  <c r="AH88" i="5" s="1"/>
  <c r="DS88" i="4"/>
  <c r="AG88" i="5" s="1"/>
  <c r="DR88" i="4"/>
  <c r="AF88" i="5" s="1"/>
  <c r="DQ88" i="4"/>
  <c r="AE88" i="5" s="1"/>
  <c r="DP88" i="4"/>
  <c r="AD88" i="5" s="1"/>
  <c r="DO88" i="4"/>
  <c r="AC88" i="5" s="1"/>
  <c r="DN88" i="4"/>
  <c r="AB88" i="5" s="1"/>
  <c r="D88" i="4"/>
  <c r="C88" i="4"/>
  <c r="B88" i="4"/>
  <c r="DW87" i="4"/>
  <c r="AK87" i="5" s="1"/>
  <c r="DV87" i="4"/>
  <c r="AJ87" i="5" s="1"/>
  <c r="DU87" i="4"/>
  <c r="AI87" i="5" s="1"/>
  <c r="DT87" i="4"/>
  <c r="AH87" i="5" s="1"/>
  <c r="DS87" i="4"/>
  <c r="AG87" i="5" s="1"/>
  <c r="DR87" i="4"/>
  <c r="AF87" i="5" s="1"/>
  <c r="DQ87" i="4"/>
  <c r="AE87" i="5" s="1"/>
  <c r="DP87" i="4"/>
  <c r="AD87" i="5" s="1"/>
  <c r="DO87" i="4"/>
  <c r="DN87" i="4"/>
  <c r="AB87" i="5" s="1"/>
  <c r="D87" i="4"/>
  <c r="C87" i="4"/>
  <c r="B87" i="4"/>
  <c r="DW86" i="4"/>
  <c r="AK86" i="5" s="1"/>
  <c r="DV86" i="4"/>
  <c r="AJ86" i="5" s="1"/>
  <c r="DU86" i="4"/>
  <c r="AI86" i="5" s="1"/>
  <c r="DT86" i="4"/>
  <c r="AH86" i="5" s="1"/>
  <c r="DS86" i="4"/>
  <c r="AG86" i="5" s="1"/>
  <c r="DR86" i="4"/>
  <c r="AF86" i="5" s="1"/>
  <c r="DQ86" i="4"/>
  <c r="AE86" i="5" s="1"/>
  <c r="DP86" i="4"/>
  <c r="AD86" i="5" s="1"/>
  <c r="DO86" i="4"/>
  <c r="DN86" i="4"/>
  <c r="AB86" i="5" s="1"/>
  <c r="D86" i="4"/>
  <c r="C86" i="4"/>
  <c r="B86" i="4"/>
  <c r="DW85" i="4"/>
  <c r="AK85" i="5" s="1"/>
  <c r="DV85" i="4"/>
  <c r="AJ85" i="5" s="1"/>
  <c r="DU85" i="4"/>
  <c r="AI85" i="5" s="1"/>
  <c r="DT85" i="4"/>
  <c r="AH85" i="5" s="1"/>
  <c r="DS85" i="4"/>
  <c r="AG85" i="5" s="1"/>
  <c r="DR85" i="4"/>
  <c r="AF85" i="5" s="1"/>
  <c r="DQ85" i="4"/>
  <c r="AE85" i="5" s="1"/>
  <c r="DP85" i="4"/>
  <c r="F85" i="4" s="1"/>
  <c r="DO85" i="4"/>
  <c r="DN85" i="4"/>
  <c r="AB85" i="5" s="1"/>
  <c r="D85" i="4"/>
  <c r="C85" i="4"/>
  <c r="B85" i="4"/>
  <c r="DW84" i="4"/>
  <c r="AK84" i="5" s="1"/>
  <c r="DV84" i="4"/>
  <c r="AJ84" i="5" s="1"/>
  <c r="DU84" i="4"/>
  <c r="AI84" i="5" s="1"/>
  <c r="DT84" i="4"/>
  <c r="AH84" i="5" s="1"/>
  <c r="DS84" i="4"/>
  <c r="AG84" i="5" s="1"/>
  <c r="DR84" i="4"/>
  <c r="AF84" i="5" s="1"/>
  <c r="DQ84" i="4"/>
  <c r="AE84" i="5" s="1"/>
  <c r="DP84" i="4"/>
  <c r="AD84" i="5" s="1"/>
  <c r="DO84" i="4"/>
  <c r="DN84" i="4"/>
  <c r="AB84" i="5" s="1"/>
  <c r="D84" i="4"/>
  <c r="C84" i="4"/>
  <c r="B84" i="4"/>
  <c r="DW83" i="4"/>
  <c r="AK83" i="5" s="1"/>
  <c r="DV83" i="4"/>
  <c r="AJ83" i="5" s="1"/>
  <c r="DU83" i="4"/>
  <c r="AI83" i="5" s="1"/>
  <c r="DT83" i="4"/>
  <c r="AH83" i="5" s="1"/>
  <c r="DS83" i="4"/>
  <c r="AG83" i="5" s="1"/>
  <c r="DR83" i="4"/>
  <c r="AF83" i="5" s="1"/>
  <c r="DQ83" i="4"/>
  <c r="AE83" i="5" s="1"/>
  <c r="DP83" i="4"/>
  <c r="AD83" i="5" s="1"/>
  <c r="DO83" i="4"/>
  <c r="DN83" i="4"/>
  <c r="AB83" i="5" s="1"/>
  <c r="D83" i="4"/>
  <c r="C83" i="4"/>
  <c r="B83" i="4"/>
  <c r="DW82" i="4"/>
  <c r="AK82" i="5" s="1"/>
  <c r="DV82" i="4"/>
  <c r="AJ82" i="5" s="1"/>
  <c r="DU82" i="4"/>
  <c r="AI82" i="5" s="1"/>
  <c r="DT82" i="4"/>
  <c r="AH82" i="5" s="1"/>
  <c r="DS82" i="4"/>
  <c r="AG82" i="5" s="1"/>
  <c r="DR82" i="4"/>
  <c r="AF82" i="5" s="1"/>
  <c r="DQ82" i="4"/>
  <c r="AE82" i="5" s="1"/>
  <c r="DP82" i="4"/>
  <c r="DO82" i="4"/>
  <c r="DN82" i="4"/>
  <c r="AB82" i="5" s="1"/>
  <c r="D82" i="4"/>
  <c r="C82" i="4"/>
  <c r="B82" i="4"/>
  <c r="DW81" i="4"/>
  <c r="AK81" i="5" s="1"/>
  <c r="DV81" i="4"/>
  <c r="AJ81" i="5" s="1"/>
  <c r="DU81" i="4"/>
  <c r="AI81" i="5" s="1"/>
  <c r="DT81" i="4"/>
  <c r="AH81" i="5" s="1"/>
  <c r="DS81" i="4"/>
  <c r="AG81" i="5" s="1"/>
  <c r="DR81" i="4"/>
  <c r="AF81" i="5" s="1"/>
  <c r="DQ81" i="4"/>
  <c r="AE81" i="5" s="1"/>
  <c r="DP81" i="4"/>
  <c r="AD81" i="5" s="1"/>
  <c r="DO81" i="4"/>
  <c r="DN81" i="4"/>
  <c r="AB81" i="5" s="1"/>
  <c r="D81" i="4"/>
  <c r="C81" i="4"/>
  <c r="B81" i="4"/>
  <c r="DW80" i="4"/>
  <c r="AK80" i="5" s="1"/>
  <c r="DV80" i="4"/>
  <c r="AJ80" i="5" s="1"/>
  <c r="DU80" i="4"/>
  <c r="AI80" i="5" s="1"/>
  <c r="DT80" i="4"/>
  <c r="AH80" i="5" s="1"/>
  <c r="DS80" i="4"/>
  <c r="AG80" i="5" s="1"/>
  <c r="DR80" i="4"/>
  <c r="AF80" i="5" s="1"/>
  <c r="DQ80" i="4"/>
  <c r="AE80" i="5" s="1"/>
  <c r="DP80" i="4"/>
  <c r="AD80" i="5" s="1"/>
  <c r="DO80" i="4"/>
  <c r="AC80" i="5" s="1"/>
  <c r="DN80" i="4"/>
  <c r="AB80" i="5" s="1"/>
  <c r="D80" i="4"/>
  <c r="C80" i="4"/>
  <c r="B80" i="4"/>
  <c r="DW79" i="4"/>
  <c r="AK79" i="5" s="1"/>
  <c r="DV79" i="4"/>
  <c r="AJ79" i="5" s="1"/>
  <c r="DU79" i="4"/>
  <c r="AI79" i="5" s="1"/>
  <c r="DT79" i="4"/>
  <c r="AH79" i="5" s="1"/>
  <c r="DS79" i="4"/>
  <c r="AG79" i="5" s="1"/>
  <c r="DR79" i="4"/>
  <c r="AF79" i="5" s="1"/>
  <c r="DQ79" i="4"/>
  <c r="AE79" i="5" s="1"/>
  <c r="DP79" i="4"/>
  <c r="AD79" i="5" s="1"/>
  <c r="DO79" i="4"/>
  <c r="DN79" i="4"/>
  <c r="AB79" i="5" s="1"/>
  <c r="D79" i="4"/>
  <c r="C79" i="4"/>
  <c r="B79" i="4"/>
  <c r="DW78" i="4"/>
  <c r="DV78" i="4"/>
  <c r="AJ78" i="5" s="1"/>
  <c r="DU78" i="4"/>
  <c r="DT78" i="4"/>
  <c r="AH78" i="5" s="1"/>
  <c r="DS78" i="4"/>
  <c r="DR78" i="4"/>
  <c r="AF78" i="5" s="1"/>
  <c r="DQ78" i="4"/>
  <c r="DP78" i="4"/>
  <c r="DO78" i="4"/>
  <c r="DN78" i="4"/>
  <c r="AB78" i="5" s="1"/>
  <c r="F78" i="4"/>
  <c r="D78" i="4"/>
  <c r="C78" i="4"/>
  <c r="B78" i="4"/>
  <c r="DM77" i="4"/>
  <c r="HM14" i="8" s="1"/>
  <c r="DL77" i="4"/>
  <c r="HK14" i="8" s="1"/>
  <c r="DK77" i="4"/>
  <c r="HI14" i="8" s="1"/>
  <c r="DJ77" i="4"/>
  <c r="HG14" i="8" s="1"/>
  <c r="DI77" i="4"/>
  <c r="HE14" i="8" s="1"/>
  <c r="DH77" i="4"/>
  <c r="HC14" i="8" s="1"/>
  <c r="DG77" i="4"/>
  <c r="HA14" i="8" s="1"/>
  <c r="DF77" i="4"/>
  <c r="GY14" i="8" s="1"/>
  <c r="DE77" i="4"/>
  <c r="GW14" i="8" s="1"/>
  <c r="DD77" i="4"/>
  <c r="GU14" i="8" s="1"/>
  <c r="DC77" i="4"/>
  <c r="GS14" i="8" s="1"/>
  <c r="DB77" i="4"/>
  <c r="GQ14" i="8" s="1"/>
  <c r="DA77" i="4"/>
  <c r="GO14" i="8" s="1"/>
  <c r="CZ77" i="4"/>
  <c r="GM14" i="8" s="1"/>
  <c r="CY77" i="4"/>
  <c r="GK14" i="8" s="1"/>
  <c r="CX77" i="4"/>
  <c r="GI14" i="8" s="1"/>
  <c r="CW77" i="4"/>
  <c r="GG14" i="8" s="1"/>
  <c r="CV77" i="4"/>
  <c r="GE14" i="8" s="1"/>
  <c r="CU77" i="4"/>
  <c r="GC14" i="8" s="1"/>
  <c r="CT77" i="4"/>
  <c r="GA14" i="8" s="1"/>
  <c r="CS77" i="4"/>
  <c r="FY14" i="8" s="1"/>
  <c r="CR77" i="4"/>
  <c r="FW14" i="8" s="1"/>
  <c r="CQ77" i="4"/>
  <c r="FU14" i="8" s="1"/>
  <c r="CP77" i="4"/>
  <c r="FS14" i="8" s="1"/>
  <c r="CO77" i="4"/>
  <c r="CN77" i="4"/>
  <c r="FO14" i="8" s="1"/>
  <c r="CM77" i="4"/>
  <c r="FM14" i="8" s="1"/>
  <c r="CL77" i="4"/>
  <c r="FK14" i="8" s="1"/>
  <c r="CK77" i="4"/>
  <c r="FI14" i="8" s="1"/>
  <c r="CJ77" i="4"/>
  <c r="FG14" i="8" s="1"/>
  <c r="CI77" i="4"/>
  <c r="FE14" i="8" s="1"/>
  <c r="CH77" i="4"/>
  <c r="FC14" i="8" s="1"/>
  <c r="CG77" i="4"/>
  <c r="FA14" i="8" s="1"/>
  <c r="CF77" i="4"/>
  <c r="EY14" i="8" s="1"/>
  <c r="CE77" i="4"/>
  <c r="EW14" i="8" s="1"/>
  <c r="CD77" i="4"/>
  <c r="EU14" i="8" s="1"/>
  <c r="CC77" i="4"/>
  <c r="ES14" i="8" s="1"/>
  <c r="CB77" i="4"/>
  <c r="EQ14" i="8" s="1"/>
  <c r="CA77" i="4"/>
  <c r="EO14" i="8" s="1"/>
  <c r="BZ77" i="4"/>
  <c r="EM14" i="8" s="1"/>
  <c r="BY77" i="4"/>
  <c r="EK14" i="8" s="1"/>
  <c r="BX77" i="4"/>
  <c r="EI14" i="8" s="1"/>
  <c r="BW77" i="4"/>
  <c r="EG14" i="8" s="1"/>
  <c r="BV77" i="4"/>
  <c r="EE14" i="8" s="1"/>
  <c r="BU77" i="4"/>
  <c r="EC14" i="8" s="1"/>
  <c r="BT77" i="4"/>
  <c r="EA14" i="8" s="1"/>
  <c r="BS77" i="4"/>
  <c r="DY14" i="8" s="1"/>
  <c r="BR77" i="4"/>
  <c r="DW14" i="8" s="1"/>
  <c r="BQ77" i="4"/>
  <c r="DU14" i="8" s="1"/>
  <c r="BP77" i="4"/>
  <c r="DS14" i="8" s="1"/>
  <c r="BO77" i="4"/>
  <c r="DQ14" i="8" s="1"/>
  <c r="BN77" i="4"/>
  <c r="DO14" i="8" s="1"/>
  <c r="BM77" i="4"/>
  <c r="DM14" i="8" s="1"/>
  <c r="BL77" i="4"/>
  <c r="DK14" i="8" s="1"/>
  <c r="BK77" i="4"/>
  <c r="DI14" i="8" s="1"/>
  <c r="BJ77" i="4"/>
  <c r="DG14" i="8" s="1"/>
  <c r="BI77" i="4"/>
  <c r="DE14" i="8" s="1"/>
  <c r="BH77" i="4"/>
  <c r="DC14" i="8" s="1"/>
  <c r="BG77" i="4"/>
  <c r="DA14" i="8" s="1"/>
  <c r="BF77" i="4"/>
  <c r="CY14" i="8" s="1"/>
  <c r="BE77" i="4"/>
  <c r="CW14" i="8" s="1"/>
  <c r="BD77" i="4"/>
  <c r="CU14" i="8" s="1"/>
  <c r="BC77" i="4"/>
  <c r="CS14" i="8" s="1"/>
  <c r="BB77" i="4"/>
  <c r="CQ14" i="8" s="1"/>
  <c r="BA77" i="4"/>
  <c r="CO14" i="8" s="1"/>
  <c r="AZ77" i="4"/>
  <c r="CM14" i="8" s="1"/>
  <c r="AY77" i="4"/>
  <c r="CK14" i="8" s="1"/>
  <c r="AX77" i="4"/>
  <c r="CI14" i="8" s="1"/>
  <c r="AW77" i="4"/>
  <c r="CG14" i="8" s="1"/>
  <c r="AV77" i="4"/>
  <c r="CE14" i="8" s="1"/>
  <c r="AU77" i="4"/>
  <c r="CC14" i="8" s="1"/>
  <c r="AT77" i="4"/>
  <c r="CA14" i="8" s="1"/>
  <c r="AS77" i="4"/>
  <c r="BY14" i="8" s="1"/>
  <c r="AR77" i="4"/>
  <c r="BW14" i="8" s="1"/>
  <c r="AQ77" i="4"/>
  <c r="BU14" i="8" s="1"/>
  <c r="AP77" i="4"/>
  <c r="BS14" i="8" s="1"/>
  <c r="AO77" i="4"/>
  <c r="BQ14" i="8" s="1"/>
  <c r="AN77" i="4"/>
  <c r="BO14" i="8" s="1"/>
  <c r="AM77" i="4"/>
  <c r="BM14" i="8" s="1"/>
  <c r="AL77" i="4"/>
  <c r="BK14" i="8" s="1"/>
  <c r="AK77" i="4"/>
  <c r="BI14" i="8" s="1"/>
  <c r="AJ77" i="4"/>
  <c r="BG14" i="8" s="1"/>
  <c r="AI77" i="4"/>
  <c r="BE14" i="8" s="1"/>
  <c r="AH77" i="4"/>
  <c r="BC14" i="8" s="1"/>
  <c r="AG77" i="4"/>
  <c r="BA14" i="8" s="1"/>
  <c r="AF77" i="4"/>
  <c r="AY14" i="8" s="1"/>
  <c r="AE77" i="4"/>
  <c r="AW14" i="8" s="1"/>
  <c r="AD77" i="4"/>
  <c r="AU14" i="8" s="1"/>
  <c r="AC77" i="4"/>
  <c r="AS14" i="8" s="1"/>
  <c r="AB77" i="4"/>
  <c r="AQ14" i="8" s="1"/>
  <c r="AA77" i="4"/>
  <c r="AO14" i="8" s="1"/>
  <c r="Z77" i="4"/>
  <c r="AM14" i="8" s="1"/>
  <c r="Y77" i="4"/>
  <c r="AK14" i="8" s="1"/>
  <c r="X77" i="4"/>
  <c r="AI14" i="8" s="1"/>
  <c r="W77" i="4"/>
  <c r="AG14" i="8" s="1"/>
  <c r="V77" i="4"/>
  <c r="AE14" i="8" s="1"/>
  <c r="U77" i="4"/>
  <c r="AC14" i="8" s="1"/>
  <c r="T77" i="4"/>
  <c r="AA14" i="8" s="1"/>
  <c r="S77" i="4"/>
  <c r="Y14" i="8" s="1"/>
  <c r="R77" i="4"/>
  <c r="W14" i="8" s="1"/>
  <c r="Q77" i="4"/>
  <c r="U14" i="8" s="1"/>
  <c r="P77" i="4"/>
  <c r="S14" i="8" s="1"/>
  <c r="O77" i="4"/>
  <c r="Q14" i="8" s="1"/>
  <c r="N77" i="4"/>
  <c r="O14" i="8" s="1"/>
  <c r="M77" i="4"/>
  <c r="M14" i="8" s="1"/>
  <c r="L77" i="4"/>
  <c r="K14" i="8" s="1"/>
  <c r="K77" i="4"/>
  <c r="I14" i="8" s="1"/>
  <c r="J77" i="4"/>
  <c r="G14" i="8" s="1"/>
  <c r="I77" i="4"/>
  <c r="E14" i="8" s="1"/>
  <c r="H77" i="4"/>
  <c r="C14" i="8" s="1"/>
  <c r="DW76" i="4"/>
  <c r="AK76" i="5" s="1"/>
  <c r="DV76" i="4"/>
  <c r="AJ76" i="5" s="1"/>
  <c r="DU76" i="4"/>
  <c r="AI76" i="5" s="1"/>
  <c r="DT76" i="4"/>
  <c r="AH76" i="5" s="1"/>
  <c r="DS76" i="4"/>
  <c r="AG76" i="5" s="1"/>
  <c r="DR76" i="4"/>
  <c r="AF76" i="5" s="1"/>
  <c r="DQ76" i="4"/>
  <c r="AE76" i="5" s="1"/>
  <c r="DP76" i="4"/>
  <c r="AD76" i="5" s="1"/>
  <c r="DO76" i="4"/>
  <c r="DN76" i="4"/>
  <c r="DW75" i="4"/>
  <c r="AK75" i="5" s="1"/>
  <c r="DV75" i="4"/>
  <c r="AJ75" i="5" s="1"/>
  <c r="DU75" i="4"/>
  <c r="AI75" i="5" s="1"/>
  <c r="DT75" i="4"/>
  <c r="AH75" i="5" s="1"/>
  <c r="DS75" i="4"/>
  <c r="AG75" i="5" s="1"/>
  <c r="DR75" i="4"/>
  <c r="AF75" i="5" s="1"/>
  <c r="DQ75" i="4"/>
  <c r="AE75" i="5" s="1"/>
  <c r="DP75" i="4"/>
  <c r="AD75" i="5" s="1"/>
  <c r="DO75" i="4"/>
  <c r="G75" i="4" s="1"/>
  <c r="DN75" i="4"/>
  <c r="AB75" i="5" s="1"/>
  <c r="DW74" i="4"/>
  <c r="AK74" i="5" s="1"/>
  <c r="DV74" i="4"/>
  <c r="AJ74" i="5" s="1"/>
  <c r="DU74" i="4"/>
  <c r="AI74" i="5" s="1"/>
  <c r="DT74" i="4"/>
  <c r="AH74" i="5" s="1"/>
  <c r="DS74" i="4"/>
  <c r="AG74" i="5" s="1"/>
  <c r="DR74" i="4"/>
  <c r="AF74" i="5" s="1"/>
  <c r="DQ74" i="4"/>
  <c r="AE74" i="5" s="1"/>
  <c r="DP74" i="4"/>
  <c r="AD74" i="5" s="1"/>
  <c r="DO74" i="4"/>
  <c r="AC74" i="5" s="1"/>
  <c r="DN74" i="4"/>
  <c r="G74" i="4"/>
  <c r="DW73" i="4"/>
  <c r="AK73" i="5" s="1"/>
  <c r="DV73" i="4"/>
  <c r="AJ73" i="5" s="1"/>
  <c r="DU73" i="4"/>
  <c r="AI73" i="5" s="1"/>
  <c r="DT73" i="4"/>
  <c r="AH73" i="5" s="1"/>
  <c r="DS73" i="4"/>
  <c r="AG73" i="5" s="1"/>
  <c r="DR73" i="4"/>
  <c r="AF73" i="5" s="1"/>
  <c r="DQ73" i="4"/>
  <c r="AE73" i="5" s="1"/>
  <c r="DP73" i="4"/>
  <c r="AD73" i="5" s="1"/>
  <c r="DO73" i="4"/>
  <c r="AC73" i="5" s="1"/>
  <c r="DN73" i="4"/>
  <c r="F73" i="4" s="1"/>
  <c r="G73" i="4"/>
  <c r="DW72" i="4"/>
  <c r="AK72" i="5" s="1"/>
  <c r="DV72" i="4"/>
  <c r="AJ72" i="5" s="1"/>
  <c r="DU72" i="4"/>
  <c r="AI72" i="5" s="1"/>
  <c r="DT72" i="4"/>
  <c r="AH72" i="5" s="1"/>
  <c r="DS72" i="4"/>
  <c r="AG72" i="5" s="1"/>
  <c r="DR72" i="4"/>
  <c r="AF72" i="5" s="1"/>
  <c r="DQ72" i="4"/>
  <c r="AE72" i="5" s="1"/>
  <c r="DP72" i="4"/>
  <c r="AD72" i="5" s="1"/>
  <c r="DO72" i="4"/>
  <c r="DN72" i="4"/>
  <c r="DW71" i="4"/>
  <c r="AK71" i="5" s="1"/>
  <c r="DV71" i="4"/>
  <c r="AJ71" i="5" s="1"/>
  <c r="DU71" i="4"/>
  <c r="AI71" i="5" s="1"/>
  <c r="DT71" i="4"/>
  <c r="AH71" i="5" s="1"/>
  <c r="DS71" i="4"/>
  <c r="AG71" i="5" s="1"/>
  <c r="DR71" i="4"/>
  <c r="AF71" i="5" s="1"/>
  <c r="DQ71" i="4"/>
  <c r="AE71" i="5" s="1"/>
  <c r="DP71" i="4"/>
  <c r="AD71" i="5" s="1"/>
  <c r="DO71" i="4"/>
  <c r="DN71" i="4"/>
  <c r="AB71" i="5" s="1"/>
  <c r="DW70" i="4"/>
  <c r="AK70" i="5" s="1"/>
  <c r="DV70" i="4"/>
  <c r="AJ70" i="5" s="1"/>
  <c r="DU70" i="4"/>
  <c r="AI70" i="5" s="1"/>
  <c r="DT70" i="4"/>
  <c r="AH70" i="5" s="1"/>
  <c r="DS70" i="4"/>
  <c r="AG70" i="5" s="1"/>
  <c r="DR70" i="4"/>
  <c r="AF70" i="5" s="1"/>
  <c r="DQ70" i="4"/>
  <c r="AE70" i="5" s="1"/>
  <c r="DP70" i="4"/>
  <c r="AD70" i="5" s="1"/>
  <c r="DO70" i="4"/>
  <c r="AC70" i="5" s="1"/>
  <c r="DN70" i="4"/>
  <c r="DW69" i="4"/>
  <c r="AK69" i="5" s="1"/>
  <c r="DV69" i="4"/>
  <c r="AJ69" i="5" s="1"/>
  <c r="DU69" i="4"/>
  <c r="AI69" i="5" s="1"/>
  <c r="DT69" i="4"/>
  <c r="AH69" i="5" s="1"/>
  <c r="DS69" i="4"/>
  <c r="AG69" i="5" s="1"/>
  <c r="DR69" i="4"/>
  <c r="AF69" i="5" s="1"/>
  <c r="DQ69" i="4"/>
  <c r="G69" i="4" s="1"/>
  <c r="DP69" i="4"/>
  <c r="AD69" i="5" s="1"/>
  <c r="DO69" i="4"/>
  <c r="AC69" i="5" s="1"/>
  <c r="DN69" i="4"/>
  <c r="DW68" i="4"/>
  <c r="AK68" i="5" s="1"/>
  <c r="DV68" i="4"/>
  <c r="AJ68" i="5" s="1"/>
  <c r="DU68" i="4"/>
  <c r="AI68" i="5" s="1"/>
  <c r="DT68" i="4"/>
  <c r="AH68" i="5" s="1"/>
  <c r="DS68" i="4"/>
  <c r="AG68" i="5" s="1"/>
  <c r="DR68" i="4"/>
  <c r="AF68" i="5" s="1"/>
  <c r="DQ68" i="4"/>
  <c r="AE68" i="5" s="1"/>
  <c r="DP68" i="4"/>
  <c r="AD68" i="5" s="1"/>
  <c r="DO68" i="4"/>
  <c r="DN68" i="4"/>
  <c r="DW67" i="4"/>
  <c r="AK67" i="5" s="1"/>
  <c r="DV67" i="4"/>
  <c r="AJ67" i="5" s="1"/>
  <c r="DU67" i="4"/>
  <c r="AI67" i="5" s="1"/>
  <c r="DT67" i="4"/>
  <c r="AH67" i="5" s="1"/>
  <c r="DS67" i="4"/>
  <c r="AG67" i="5" s="1"/>
  <c r="DR67" i="4"/>
  <c r="AF67" i="5" s="1"/>
  <c r="DQ67" i="4"/>
  <c r="AE67" i="5" s="1"/>
  <c r="DP67" i="4"/>
  <c r="AD67" i="5" s="1"/>
  <c r="DO67" i="4"/>
  <c r="DN67" i="4"/>
  <c r="AB67" i="5" s="1"/>
  <c r="DW66" i="4"/>
  <c r="AK66" i="5" s="1"/>
  <c r="DV66" i="4"/>
  <c r="AJ66" i="5" s="1"/>
  <c r="DU66" i="4"/>
  <c r="AI66" i="5" s="1"/>
  <c r="DT66" i="4"/>
  <c r="AH66" i="5" s="1"/>
  <c r="DS66" i="4"/>
  <c r="AG66" i="5" s="1"/>
  <c r="DR66" i="4"/>
  <c r="AF66" i="5" s="1"/>
  <c r="DQ66" i="4"/>
  <c r="AE66" i="5" s="1"/>
  <c r="DP66" i="4"/>
  <c r="AD66" i="5" s="1"/>
  <c r="DO66" i="4"/>
  <c r="DN66" i="4"/>
  <c r="AB66" i="5" s="1"/>
  <c r="DW65" i="4"/>
  <c r="AK65" i="5" s="1"/>
  <c r="DV65" i="4"/>
  <c r="AJ65" i="5" s="1"/>
  <c r="DU65" i="4"/>
  <c r="AI65" i="5" s="1"/>
  <c r="DT65" i="4"/>
  <c r="AH65" i="5" s="1"/>
  <c r="DS65" i="4"/>
  <c r="AG65" i="5" s="1"/>
  <c r="DR65" i="4"/>
  <c r="AF65" i="5" s="1"/>
  <c r="DQ65" i="4"/>
  <c r="AE65" i="5" s="1"/>
  <c r="DP65" i="4"/>
  <c r="AD65" i="5" s="1"/>
  <c r="DO65" i="4"/>
  <c r="DN65" i="4"/>
  <c r="F65" i="4" s="1"/>
  <c r="DW64" i="4"/>
  <c r="AK64" i="5" s="1"/>
  <c r="DV64" i="4"/>
  <c r="AJ64" i="5" s="1"/>
  <c r="DU64" i="4"/>
  <c r="AI64" i="5" s="1"/>
  <c r="DT64" i="4"/>
  <c r="AH64" i="5" s="1"/>
  <c r="DS64" i="4"/>
  <c r="AG64" i="5" s="1"/>
  <c r="DR64" i="4"/>
  <c r="AF64" i="5" s="1"/>
  <c r="DQ64" i="4"/>
  <c r="AE64" i="5" s="1"/>
  <c r="DP64" i="4"/>
  <c r="AD64" i="5" s="1"/>
  <c r="DO64" i="4"/>
  <c r="DN64" i="4"/>
  <c r="DW63" i="4"/>
  <c r="AK63" i="5" s="1"/>
  <c r="DV63" i="4"/>
  <c r="AJ63" i="5" s="1"/>
  <c r="DU63" i="4"/>
  <c r="AI63" i="5" s="1"/>
  <c r="DT63" i="4"/>
  <c r="AH63" i="5" s="1"/>
  <c r="DS63" i="4"/>
  <c r="AG63" i="5" s="1"/>
  <c r="DR63" i="4"/>
  <c r="AF63" i="5" s="1"/>
  <c r="DQ63" i="4"/>
  <c r="AE63" i="5" s="1"/>
  <c r="DP63" i="4"/>
  <c r="DO63" i="4"/>
  <c r="G63" i="4" s="1"/>
  <c r="DN63" i="4"/>
  <c r="AB63" i="5" s="1"/>
  <c r="DW62" i="4"/>
  <c r="AK62" i="5" s="1"/>
  <c r="DV62" i="4"/>
  <c r="AJ62" i="5" s="1"/>
  <c r="DU62" i="4"/>
  <c r="AI62" i="5" s="1"/>
  <c r="DT62" i="4"/>
  <c r="AH62" i="5" s="1"/>
  <c r="DS62" i="4"/>
  <c r="AG62" i="5" s="1"/>
  <c r="DR62" i="4"/>
  <c r="DQ62" i="4"/>
  <c r="AE62" i="5" s="1"/>
  <c r="DP62" i="4"/>
  <c r="AD62" i="5" s="1"/>
  <c r="DO62" i="4"/>
  <c r="AC62" i="5" s="1"/>
  <c r="DN62" i="4"/>
  <c r="AB62" i="5" s="1"/>
  <c r="DW61" i="4"/>
  <c r="AK61" i="5" s="1"/>
  <c r="DV61" i="4"/>
  <c r="AJ61" i="5" s="1"/>
  <c r="DU61" i="4"/>
  <c r="AI61" i="5" s="1"/>
  <c r="DT61" i="4"/>
  <c r="AH61" i="5" s="1"/>
  <c r="DS61" i="4"/>
  <c r="AG61" i="5" s="1"/>
  <c r="DR61" i="4"/>
  <c r="AF61" i="5" s="1"/>
  <c r="DQ61" i="4"/>
  <c r="G61" i="4" s="1"/>
  <c r="DP61" i="4"/>
  <c r="AD61" i="5" s="1"/>
  <c r="DO61" i="4"/>
  <c r="AC61" i="5" s="1"/>
  <c r="DN61" i="4"/>
  <c r="F61" i="4" s="1"/>
  <c r="DW60" i="4"/>
  <c r="AK60" i="5" s="1"/>
  <c r="DV60" i="4"/>
  <c r="AJ60" i="5" s="1"/>
  <c r="DU60" i="4"/>
  <c r="DT60" i="4"/>
  <c r="AH60" i="5" s="1"/>
  <c r="DS60" i="4"/>
  <c r="AG60" i="5" s="1"/>
  <c r="DR60" i="4"/>
  <c r="AF60" i="5" s="1"/>
  <c r="DQ60" i="4"/>
  <c r="AE60" i="5" s="1"/>
  <c r="DP60" i="4"/>
  <c r="AD60" i="5" s="1"/>
  <c r="DO60" i="4"/>
  <c r="DN60" i="4"/>
  <c r="DW59" i="4"/>
  <c r="AK59" i="5" s="1"/>
  <c r="DV59" i="4"/>
  <c r="AJ59" i="5" s="1"/>
  <c r="DU59" i="4"/>
  <c r="AI59" i="5" s="1"/>
  <c r="DT59" i="4"/>
  <c r="AH59" i="5" s="1"/>
  <c r="DS59" i="4"/>
  <c r="AG59" i="5" s="1"/>
  <c r="DR59" i="4"/>
  <c r="AF59" i="5" s="1"/>
  <c r="DQ59" i="4"/>
  <c r="AE59" i="5" s="1"/>
  <c r="DP59" i="4"/>
  <c r="AD59" i="5" s="1"/>
  <c r="DO59" i="4"/>
  <c r="DN59" i="4"/>
  <c r="AB59" i="5" s="1"/>
  <c r="DW58" i="4"/>
  <c r="AK58" i="5" s="1"/>
  <c r="DV58" i="4"/>
  <c r="AJ58" i="5" s="1"/>
  <c r="DU58" i="4"/>
  <c r="AI58" i="5" s="1"/>
  <c r="DT58" i="4"/>
  <c r="AH58" i="5" s="1"/>
  <c r="DS58" i="4"/>
  <c r="AG58" i="5" s="1"/>
  <c r="DR58" i="4"/>
  <c r="AF58" i="5" s="1"/>
  <c r="DQ58" i="4"/>
  <c r="AE58" i="5" s="1"/>
  <c r="DP58" i="4"/>
  <c r="AD58" i="5" s="1"/>
  <c r="DO58" i="4"/>
  <c r="AC58" i="5" s="1"/>
  <c r="DN58" i="4"/>
  <c r="AB58" i="5" s="1"/>
  <c r="DW57" i="4"/>
  <c r="AK57" i="5" s="1"/>
  <c r="DV57" i="4"/>
  <c r="AJ57" i="5" s="1"/>
  <c r="DU57" i="4"/>
  <c r="AI57" i="5" s="1"/>
  <c r="DT57" i="4"/>
  <c r="AH57" i="5" s="1"/>
  <c r="DS57" i="4"/>
  <c r="AG57" i="5" s="1"/>
  <c r="DR57" i="4"/>
  <c r="AF57" i="5" s="1"/>
  <c r="DQ57" i="4"/>
  <c r="AE57" i="5" s="1"/>
  <c r="DP57" i="4"/>
  <c r="AD57" i="5" s="1"/>
  <c r="DO57" i="4"/>
  <c r="DN57" i="4"/>
  <c r="F57" i="4" s="1"/>
  <c r="DW56" i="4"/>
  <c r="AK56" i="5" s="1"/>
  <c r="DV56" i="4"/>
  <c r="AJ56" i="5" s="1"/>
  <c r="DU56" i="4"/>
  <c r="AI56" i="5" s="1"/>
  <c r="DT56" i="4"/>
  <c r="AH56" i="5" s="1"/>
  <c r="DS56" i="4"/>
  <c r="AG56" i="5" s="1"/>
  <c r="DR56" i="4"/>
  <c r="AF56" i="5" s="1"/>
  <c r="DQ56" i="4"/>
  <c r="AE56" i="5" s="1"/>
  <c r="DP56" i="4"/>
  <c r="AD56" i="5" s="1"/>
  <c r="DO56" i="4"/>
  <c r="DN56" i="4"/>
  <c r="DW55" i="4"/>
  <c r="AK55" i="5" s="1"/>
  <c r="DV55" i="4"/>
  <c r="AJ55" i="5" s="1"/>
  <c r="DU55" i="4"/>
  <c r="AI55" i="5" s="1"/>
  <c r="DT55" i="4"/>
  <c r="AH55" i="5" s="1"/>
  <c r="DS55" i="4"/>
  <c r="AG55" i="5" s="1"/>
  <c r="DR55" i="4"/>
  <c r="AF55" i="5" s="1"/>
  <c r="DQ55" i="4"/>
  <c r="AE55" i="5" s="1"/>
  <c r="DP55" i="4"/>
  <c r="DO55" i="4"/>
  <c r="G55" i="4" s="1"/>
  <c r="DN55" i="4"/>
  <c r="AB55" i="5" s="1"/>
  <c r="DW54" i="4"/>
  <c r="AK54" i="5" s="1"/>
  <c r="DV54" i="4"/>
  <c r="AJ54" i="5" s="1"/>
  <c r="DU54" i="4"/>
  <c r="AI54" i="5" s="1"/>
  <c r="DT54" i="4"/>
  <c r="AH54" i="5" s="1"/>
  <c r="DS54" i="4"/>
  <c r="AG54" i="5" s="1"/>
  <c r="DR54" i="4"/>
  <c r="AF54" i="5" s="1"/>
  <c r="DQ54" i="4"/>
  <c r="AE54" i="5" s="1"/>
  <c r="DP54" i="4"/>
  <c r="AD54" i="5" s="1"/>
  <c r="DO54" i="4"/>
  <c r="AC54" i="5" s="1"/>
  <c r="DN54" i="4"/>
  <c r="AB54" i="5" s="1"/>
  <c r="DW53" i="4"/>
  <c r="AK53" i="5" s="1"/>
  <c r="DV53" i="4"/>
  <c r="AJ53" i="5" s="1"/>
  <c r="DU53" i="4"/>
  <c r="AI53" i="5" s="1"/>
  <c r="DT53" i="4"/>
  <c r="AH53" i="5" s="1"/>
  <c r="DS53" i="4"/>
  <c r="AG53" i="5" s="1"/>
  <c r="DR53" i="4"/>
  <c r="AF53" i="5" s="1"/>
  <c r="DQ53" i="4"/>
  <c r="AE53" i="5" s="1"/>
  <c r="DP53" i="4"/>
  <c r="AD53" i="5" s="1"/>
  <c r="DO53" i="4"/>
  <c r="AC53" i="5" s="1"/>
  <c r="DN53" i="4"/>
  <c r="F53" i="4" s="1"/>
  <c r="G53" i="4"/>
  <c r="DW52" i="4"/>
  <c r="AK52" i="5" s="1"/>
  <c r="DV52" i="4"/>
  <c r="AJ52" i="5" s="1"/>
  <c r="DU52" i="4"/>
  <c r="AI52" i="5" s="1"/>
  <c r="DT52" i="4"/>
  <c r="AH52" i="5" s="1"/>
  <c r="DS52" i="4"/>
  <c r="AG52" i="5" s="1"/>
  <c r="DR52" i="4"/>
  <c r="AF52" i="5" s="1"/>
  <c r="DQ52" i="4"/>
  <c r="AE52" i="5" s="1"/>
  <c r="DP52" i="4"/>
  <c r="AD52" i="5" s="1"/>
  <c r="DO52" i="4"/>
  <c r="DN52" i="4"/>
  <c r="DW51" i="4"/>
  <c r="AK51" i="5" s="1"/>
  <c r="DV51" i="4"/>
  <c r="AJ51" i="5" s="1"/>
  <c r="DU51" i="4"/>
  <c r="AI51" i="5" s="1"/>
  <c r="DT51" i="4"/>
  <c r="AH51" i="5" s="1"/>
  <c r="DS51" i="4"/>
  <c r="AG51" i="5" s="1"/>
  <c r="DR51" i="4"/>
  <c r="AF51" i="5" s="1"/>
  <c r="DQ51" i="4"/>
  <c r="AE51" i="5" s="1"/>
  <c r="DP51" i="4"/>
  <c r="AD51" i="5" s="1"/>
  <c r="DO51" i="4"/>
  <c r="G51" i="4" s="1"/>
  <c r="DN51" i="4"/>
  <c r="AB51" i="5" s="1"/>
  <c r="DW50" i="4"/>
  <c r="AK50" i="5" s="1"/>
  <c r="DV50" i="4"/>
  <c r="AJ50" i="5" s="1"/>
  <c r="DU50" i="4"/>
  <c r="AI50" i="5" s="1"/>
  <c r="DT50" i="4"/>
  <c r="AH50" i="5" s="1"/>
  <c r="DS50" i="4"/>
  <c r="AG50" i="5" s="1"/>
  <c r="DR50" i="4"/>
  <c r="AF50" i="5" s="1"/>
  <c r="DQ50" i="4"/>
  <c r="AE50" i="5" s="1"/>
  <c r="DP50" i="4"/>
  <c r="AD50" i="5" s="1"/>
  <c r="DO50" i="4"/>
  <c r="AC50" i="5" s="1"/>
  <c r="DN50" i="4"/>
  <c r="AB50" i="5" s="1"/>
  <c r="G50" i="4"/>
  <c r="F50" i="4"/>
  <c r="DW49" i="4"/>
  <c r="AK49" i="5" s="1"/>
  <c r="DV49" i="4"/>
  <c r="AJ49" i="5" s="1"/>
  <c r="DU49" i="4"/>
  <c r="AI49" i="5" s="1"/>
  <c r="DT49" i="4"/>
  <c r="AH49" i="5" s="1"/>
  <c r="DS49" i="4"/>
  <c r="AG49" i="5" s="1"/>
  <c r="DR49" i="4"/>
  <c r="AF49" i="5" s="1"/>
  <c r="DQ49" i="4"/>
  <c r="AE49" i="5" s="1"/>
  <c r="DP49" i="4"/>
  <c r="AD49" i="5" s="1"/>
  <c r="DO49" i="4"/>
  <c r="AC49" i="5" s="1"/>
  <c r="DN49" i="4"/>
  <c r="G49" i="4"/>
  <c r="DW48" i="4"/>
  <c r="AK48" i="5" s="1"/>
  <c r="DV48" i="4"/>
  <c r="AJ48" i="5" s="1"/>
  <c r="DU48" i="4"/>
  <c r="AI48" i="5" s="1"/>
  <c r="DT48" i="4"/>
  <c r="AH48" i="5" s="1"/>
  <c r="DS48" i="4"/>
  <c r="AG48" i="5" s="1"/>
  <c r="DR48" i="4"/>
  <c r="AF48" i="5" s="1"/>
  <c r="DQ48" i="4"/>
  <c r="AE48" i="5" s="1"/>
  <c r="DP48" i="4"/>
  <c r="AD48" i="5" s="1"/>
  <c r="DO48" i="4"/>
  <c r="DN48" i="4"/>
  <c r="DW47" i="4"/>
  <c r="DV47" i="4"/>
  <c r="AJ47" i="5" s="1"/>
  <c r="DU47" i="4"/>
  <c r="AI47" i="5" s="1"/>
  <c r="DT47" i="4"/>
  <c r="AH47" i="5" s="1"/>
  <c r="DS47" i="4"/>
  <c r="AG47" i="5" s="1"/>
  <c r="DR47" i="4"/>
  <c r="AF47" i="5" s="1"/>
  <c r="DQ47" i="4"/>
  <c r="AE47" i="5" s="1"/>
  <c r="DP47" i="4"/>
  <c r="AD47" i="5" s="1"/>
  <c r="DO47" i="4"/>
  <c r="DN47" i="4"/>
  <c r="DM46" i="4"/>
  <c r="HM13" i="8" s="1"/>
  <c r="DL46" i="4"/>
  <c r="HK13" i="8" s="1"/>
  <c r="DK46" i="4"/>
  <c r="HI13" i="8" s="1"/>
  <c r="DJ46" i="4"/>
  <c r="HG13" i="8" s="1"/>
  <c r="DI46" i="4"/>
  <c r="HE13" i="8" s="1"/>
  <c r="DH46" i="4"/>
  <c r="HC13" i="8" s="1"/>
  <c r="DG46" i="4"/>
  <c r="HA13" i="8" s="1"/>
  <c r="DF46" i="4"/>
  <c r="GY13" i="8" s="1"/>
  <c r="DE46" i="4"/>
  <c r="GW13" i="8" s="1"/>
  <c r="DD46" i="4"/>
  <c r="GU13" i="8" s="1"/>
  <c r="DC46" i="4"/>
  <c r="GS13" i="8" s="1"/>
  <c r="DB46" i="4"/>
  <c r="GQ13" i="8" s="1"/>
  <c r="DA46" i="4"/>
  <c r="GO13" i="8" s="1"/>
  <c r="CZ46" i="4"/>
  <c r="GM13" i="8" s="1"/>
  <c r="CY46" i="4"/>
  <c r="GK13" i="8" s="1"/>
  <c r="CX46" i="4"/>
  <c r="GI13" i="8" s="1"/>
  <c r="CW46" i="4"/>
  <c r="GG13" i="8" s="1"/>
  <c r="CV46" i="4"/>
  <c r="GE13" i="8" s="1"/>
  <c r="CU46" i="4"/>
  <c r="GC13" i="8" s="1"/>
  <c r="CT46" i="4"/>
  <c r="GA13" i="8" s="1"/>
  <c r="CS46" i="4"/>
  <c r="FY13" i="8" s="1"/>
  <c r="CR46" i="4"/>
  <c r="FW13" i="8" s="1"/>
  <c r="CQ46" i="4"/>
  <c r="FU13" i="8" s="1"/>
  <c r="CP46" i="4"/>
  <c r="FS13" i="8" s="1"/>
  <c r="CO46" i="4"/>
  <c r="CN46" i="4"/>
  <c r="FO13" i="8" s="1"/>
  <c r="CM46" i="4"/>
  <c r="FM13" i="8" s="1"/>
  <c r="CL46" i="4"/>
  <c r="FK13" i="8" s="1"/>
  <c r="CK46" i="4"/>
  <c r="FI13" i="8" s="1"/>
  <c r="CJ46" i="4"/>
  <c r="FG13" i="8" s="1"/>
  <c r="CI46" i="4"/>
  <c r="FE13" i="8" s="1"/>
  <c r="CH46" i="4"/>
  <c r="FC13" i="8" s="1"/>
  <c r="CG46" i="4"/>
  <c r="FA13" i="8" s="1"/>
  <c r="CF46" i="4"/>
  <c r="EY13" i="8" s="1"/>
  <c r="CE46" i="4"/>
  <c r="EW13" i="8" s="1"/>
  <c r="CD46" i="4"/>
  <c r="EU13" i="8" s="1"/>
  <c r="CC46" i="4"/>
  <c r="ES13" i="8" s="1"/>
  <c r="CB46" i="4"/>
  <c r="EQ13" i="8" s="1"/>
  <c r="CA46" i="4"/>
  <c r="EO13" i="8" s="1"/>
  <c r="BZ46" i="4"/>
  <c r="EM13" i="8" s="1"/>
  <c r="BY46" i="4"/>
  <c r="EK13" i="8" s="1"/>
  <c r="BX46" i="4"/>
  <c r="EI13" i="8" s="1"/>
  <c r="BW46" i="4"/>
  <c r="EG13" i="8" s="1"/>
  <c r="BV46" i="4"/>
  <c r="EE13" i="8" s="1"/>
  <c r="BU46" i="4"/>
  <c r="EC13" i="8" s="1"/>
  <c r="BT46" i="4"/>
  <c r="EA13" i="8" s="1"/>
  <c r="BS46" i="4"/>
  <c r="DY13" i="8" s="1"/>
  <c r="BR46" i="4"/>
  <c r="DW13" i="8" s="1"/>
  <c r="BQ46" i="4"/>
  <c r="DU13" i="8" s="1"/>
  <c r="BP46" i="4"/>
  <c r="DS13" i="8" s="1"/>
  <c r="BO46" i="4"/>
  <c r="DQ13" i="8" s="1"/>
  <c r="BN46" i="4"/>
  <c r="DO13" i="8" s="1"/>
  <c r="BM46" i="4"/>
  <c r="DM13" i="8" s="1"/>
  <c r="BL46" i="4"/>
  <c r="DK13" i="8" s="1"/>
  <c r="BK46" i="4"/>
  <c r="DI13" i="8" s="1"/>
  <c r="BJ46" i="4"/>
  <c r="DG13" i="8" s="1"/>
  <c r="BI46" i="4"/>
  <c r="DE13" i="8" s="1"/>
  <c r="BH46" i="4"/>
  <c r="DC13" i="8" s="1"/>
  <c r="BG46" i="4"/>
  <c r="DA13" i="8" s="1"/>
  <c r="BF46" i="4"/>
  <c r="CY13" i="8" s="1"/>
  <c r="BE46" i="4"/>
  <c r="CW13" i="8" s="1"/>
  <c r="BD46" i="4"/>
  <c r="CU13" i="8" s="1"/>
  <c r="BC46" i="4"/>
  <c r="CS13" i="8" s="1"/>
  <c r="BB46" i="4"/>
  <c r="CQ13" i="8" s="1"/>
  <c r="BA46" i="4"/>
  <c r="CO13" i="8" s="1"/>
  <c r="AZ46" i="4"/>
  <c r="CM13" i="8" s="1"/>
  <c r="AY46" i="4"/>
  <c r="CK13" i="8" s="1"/>
  <c r="AX46" i="4"/>
  <c r="CI13" i="8" s="1"/>
  <c r="AW46" i="4"/>
  <c r="CG13" i="8" s="1"/>
  <c r="AV46" i="4"/>
  <c r="CE13" i="8" s="1"/>
  <c r="AU46" i="4"/>
  <c r="CC13" i="8" s="1"/>
  <c r="AT46" i="4"/>
  <c r="CA13" i="8" s="1"/>
  <c r="AS46" i="4"/>
  <c r="BY13" i="8" s="1"/>
  <c r="AR46" i="4"/>
  <c r="BW13" i="8" s="1"/>
  <c r="AQ46" i="4"/>
  <c r="BU13" i="8" s="1"/>
  <c r="AP46" i="4"/>
  <c r="BS13" i="8" s="1"/>
  <c r="AO46" i="4"/>
  <c r="BQ13" i="8" s="1"/>
  <c r="AN46" i="4"/>
  <c r="BO13" i="8" s="1"/>
  <c r="AM46" i="4"/>
  <c r="BM13" i="8" s="1"/>
  <c r="AL46" i="4"/>
  <c r="BK13" i="8" s="1"/>
  <c r="AK46" i="4"/>
  <c r="BI13" i="8" s="1"/>
  <c r="AJ46" i="4"/>
  <c r="BG13" i="8" s="1"/>
  <c r="AI46" i="4"/>
  <c r="BE13" i="8" s="1"/>
  <c r="AH46" i="4"/>
  <c r="BC13" i="8" s="1"/>
  <c r="AG46" i="4"/>
  <c r="BA13" i="8" s="1"/>
  <c r="AF46" i="4"/>
  <c r="AY13" i="8" s="1"/>
  <c r="AE46" i="4"/>
  <c r="AW13" i="8" s="1"/>
  <c r="AD46" i="4"/>
  <c r="AU13" i="8" s="1"/>
  <c r="AC46" i="4"/>
  <c r="AS13" i="8" s="1"/>
  <c r="AB46" i="4"/>
  <c r="AQ13" i="8" s="1"/>
  <c r="AA46" i="4"/>
  <c r="AO13" i="8" s="1"/>
  <c r="Z46" i="4"/>
  <c r="AM13" i="8" s="1"/>
  <c r="Y46" i="4"/>
  <c r="AK13" i="8" s="1"/>
  <c r="X46" i="4"/>
  <c r="AI13" i="8" s="1"/>
  <c r="W46" i="4"/>
  <c r="AG13" i="8" s="1"/>
  <c r="V46" i="4"/>
  <c r="AE13" i="8" s="1"/>
  <c r="U46" i="4"/>
  <c r="AC13" i="8" s="1"/>
  <c r="T46" i="4"/>
  <c r="AA13" i="8" s="1"/>
  <c r="S46" i="4"/>
  <c r="Y13" i="8" s="1"/>
  <c r="R46" i="4"/>
  <c r="W13" i="8" s="1"/>
  <c r="Q46" i="4"/>
  <c r="U13" i="8" s="1"/>
  <c r="P46" i="4"/>
  <c r="S13" i="8" s="1"/>
  <c r="O46" i="4"/>
  <c r="Q13" i="8" s="1"/>
  <c r="N46" i="4"/>
  <c r="O13" i="8" s="1"/>
  <c r="M46" i="4"/>
  <c r="M13" i="8" s="1"/>
  <c r="L46" i="4"/>
  <c r="K13" i="8" s="1"/>
  <c r="K46" i="4"/>
  <c r="I13" i="8" s="1"/>
  <c r="J46" i="4"/>
  <c r="G13" i="8" s="1"/>
  <c r="I46" i="4"/>
  <c r="E13" i="8" s="1"/>
  <c r="H46" i="4"/>
  <c r="C13" i="8" s="1"/>
  <c r="DW45" i="4"/>
  <c r="AK45" i="5" s="1"/>
  <c r="DV45" i="4"/>
  <c r="AJ45" i="5" s="1"/>
  <c r="DU45" i="4"/>
  <c r="AI45" i="5" s="1"/>
  <c r="DT45" i="4"/>
  <c r="AH45" i="5" s="1"/>
  <c r="DS45" i="4"/>
  <c r="AG45" i="5" s="1"/>
  <c r="DR45" i="4"/>
  <c r="AF45" i="5" s="1"/>
  <c r="DQ45" i="4"/>
  <c r="AE45" i="5" s="1"/>
  <c r="DP45" i="4"/>
  <c r="F45" i="4" s="1"/>
  <c r="E45" i="4" s="1"/>
  <c r="DO45" i="4"/>
  <c r="G45" i="4" s="1"/>
  <c r="DN45" i="4"/>
  <c r="AB45" i="5" s="1"/>
  <c r="DW44" i="4"/>
  <c r="AK44" i="5" s="1"/>
  <c r="DV44" i="4"/>
  <c r="AJ44" i="5" s="1"/>
  <c r="DU44" i="4"/>
  <c r="AI44" i="5" s="1"/>
  <c r="DT44" i="4"/>
  <c r="AH44" i="5" s="1"/>
  <c r="DS44" i="4"/>
  <c r="AG44" i="5" s="1"/>
  <c r="DR44" i="4"/>
  <c r="AF44" i="5" s="1"/>
  <c r="DQ44" i="4"/>
  <c r="AE44" i="5" s="1"/>
  <c r="DP44" i="4"/>
  <c r="AD44" i="5" s="1"/>
  <c r="DO44" i="4"/>
  <c r="AC44" i="5" s="1"/>
  <c r="DN44" i="4"/>
  <c r="G44" i="4"/>
  <c r="DW43" i="4"/>
  <c r="AK43" i="5" s="1"/>
  <c r="DV43" i="4"/>
  <c r="AJ43" i="5" s="1"/>
  <c r="DU43" i="4"/>
  <c r="DT43" i="4"/>
  <c r="AH43" i="5" s="1"/>
  <c r="DS43" i="4"/>
  <c r="AG43" i="5" s="1"/>
  <c r="DR43" i="4"/>
  <c r="AF43" i="5" s="1"/>
  <c r="DQ43" i="4"/>
  <c r="G43" i="4" s="1"/>
  <c r="DP43" i="4"/>
  <c r="AD43" i="5" s="1"/>
  <c r="DO43" i="4"/>
  <c r="AC43" i="5" s="1"/>
  <c r="DN43" i="4"/>
  <c r="DW42" i="4"/>
  <c r="AK42" i="5" s="1"/>
  <c r="DV42" i="4"/>
  <c r="AJ42" i="5" s="1"/>
  <c r="DU42" i="4"/>
  <c r="AI42" i="5" s="1"/>
  <c r="DT42" i="4"/>
  <c r="AH42" i="5" s="1"/>
  <c r="DS42" i="4"/>
  <c r="AG42" i="5" s="1"/>
  <c r="DR42" i="4"/>
  <c r="AF42" i="5" s="1"/>
  <c r="DQ42" i="4"/>
  <c r="AE42" i="5" s="1"/>
  <c r="DP42" i="4"/>
  <c r="AD42" i="5" s="1"/>
  <c r="DO42" i="4"/>
  <c r="DN42" i="4"/>
  <c r="DW41" i="4"/>
  <c r="AK41" i="5" s="1"/>
  <c r="DV41" i="4"/>
  <c r="AJ41" i="5" s="1"/>
  <c r="DU41" i="4"/>
  <c r="AI41" i="5" s="1"/>
  <c r="DT41" i="4"/>
  <c r="AH41" i="5" s="1"/>
  <c r="DS41" i="4"/>
  <c r="AG41" i="5" s="1"/>
  <c r="DR41" i="4"/>
  <c r="AF41" i="5" s="1"/>
  <c r="DQ41" i="4"/>
  <c r="AE41" i="5" s="1"/>
  <c r="DP41" i="4"/>
  <c r="DO41" i="4"/>
  <c r="DN41" i="4"/>
  <c r="AB41" i="5" s="1"/>
  <c r="DW40" i="4"/>
  <c r="AK40" i="5" s="1"/>
  <c r="DV40" i="4"/>
  <c r="AJ40" i="5" s="1"/>
  <c r="DU40" i="4"/>
  <c r="AI40" i="5" s="1"/>
  <c r="DT40" i="4"/>
  <c r="AH40" i="5" s="1"/>
  <c r="DS40" i="4"/>
  <c r="AG40" i="5" s="1"/>
  <c r="DR40" i="4"/>
  <c r="AF40" i="5" s="1"/>
  <c r="DQ40" i="4"/>
  <c r="AE40" i="5" s="1"/>
  <c r="DP40" i="4"/>
  <c r="AD40" i="5" s="1"/>
  <c r="DO40" i="4"/>
  <c r="AC40" i="5" s="1"/>
  <c r="DN40" i="4"/>
  <c r="AB40" i="5" s="1"/>
  <c r="F40" i="4"/>
  <c r="DW39" i="4"/>
  <c r="AK39" i="5" s="1"/>
  <c r="DV39" i="4"/>
  <c r="AJ39" i="5" s="1"/>
  <c r="DU39" i="4"/>
  <c r="AI39" i="5" s="1"/>
  <c r="DT39" i="4"/>
  <c r="AH39" i="5" s="1"/>
  <c r="DS39" i="4"/>
  <c r="AG39" i="5" s="1"/>
  <c r="DR39" i="4"/>
  <c r="AF39" i="5" s="1"/>
  <c r="DQ39" i="4"/>
  <c r="AE39" i="5" s="1"/>
  <c r="DP39" i="4"/>
  <c r="AD39" i="5" s="1"/>
  <c r="DO39" i="4"/>
  <c r="AC39" i="5" s="1"/>
  <c r="DN39" i="4"/>
  <c r="DW38" i="4"/>
  <c r="AK38" i="5" s="1"/>
  <c r="DV38" i="4"/>
  <c r="AJ38" i="5" s="1"/>
  <c r="DU38" i="4"/>
  <c r="AI38" i="5" s="1"/>
  <c r="DT38" i="4"/>
  <c r="DS38" i="4"/>
  <c r="AG38" i="5" s="1"/>
  <c r="DR38" i="4"/>
  <c r="AF38" i="5" s="1"/>
  <c r="DQ38" i="4"/>
  <c r="AE38" i="5" s="1"/>
  <c r="DP38" i="4"/>
  <c r="AD38" i="5" s="1"/>
  <c r="DO38" i="4"/>
  <c r="DN38" i="4"/>
  <c r="DW37" i="4"/>
  <c r="AK37" i="5" s="1"/>
  <c r="DV37" i="4"/>
  <c r="AJ37" i="5" s="1"/>
  <c r="DU37" i="4"/>
  <c r="AI37" i="5" s="1"/>
  <c r="DT37" i="4"/>
  <c r="AH37" i="5" s="1"/>
  <c r="DS37" i="4"/>
  <c r="AG37" i="5" s="1"/>
  <c r="DR37" i="4"/>
  <c r="AF37" i="5" s="1"/>
  <c r="DQ37" i="4"/>
  <c r="AE37" i="5" s="1"/>
  <c r="DP37" i="4"/>
  <c r="F37" i="4" s="1"/>
  <c r="DO37" i="4"/>
  <c r="DN37" i="4"/>
  <c r="AB37" i="5" s="1"/>
  <c r="DW36" i="4"/>
  <c r="AK36" i="5" s="1"/>
  <c r="DV36" i="4"/>
  <c r="AJ36" i="5" s="1"/>
  <c r="DU36" i="4"/>
  <c r="AI36" i="5" s="1"/>
  <c r="DT36" i="4"/>
  <c r="AH36" i="5" s="1"/>
  <c r="DS36" i="4"/>
  <c r="AG36" i="5" s="1"/>
  <c r="DR36" i="4"/>
  <c r="AF36" i="5" s="1"/>
  <c r="DQ36" i="4"/>
  <c r="AE36" i="5" s="1"/>
  <c r="DP36" i="4"/>
  <c r="AD36" i="5" s="1"/>
  <c r="DO36" i="4"/>
  <c r="DN36" i="4"/>
  <c r="AB36" i="5" s="1"/>
  <c r="DW35" i="4"/>
  <c r="AK35" i="5" s="1"/>
  <c r="DV35" i="4"/>
  <c r="AJ35" i="5" s="1"/>
  <c r="DU35" i="4"/>
  <c r="AI35" i="5" s="1"/>
  <c r="DT35" i="4"/>
  <c r="AH35" i="5" s="1"/>
  <c r="DS35" i="4"/>
  <c r="AG35" i="5" s="1"/>
  <c r="DR35" i="4"/>
  <c r="AF35" i="5" s="1"/>
  <c r="DQ35" i="4"/>
  <c r="AE35" i="5" s="1"/>
  <c r="DP35" i="4"/>
  <c r="AD35" i="5" s="1"/>
  <c r="DO35" i="4"/>
  <c r="AC35" i="5" s="1"/>
  <c r="DN35" i="4"/>
  <c r="DW34" i="4"/>
  <c r="AK34" i="5" s="1"/>
  <c r="DV34" i="4"/>
  <c r="AJ34" i="5" s="1"/>
  <c r="DU34" i="4"/>
  <c r="AI34" i="5" s="1"/>
  <c r="DT34" i="4"/>
  <c r="AH34" i="5" s="1"/>
  <c r="DS34" i="4"/>
  <c r="AG34" i="5" s="1"/>
  <c r="DR34" i="4"/>
  <c r="AF34" i="5" s="1"/>
  <c r="DQ34" i="4"/>
  <c r="AE34" i="5" s="1"/>
  <c r="DP34" i="4"/>
  <c r="AD34" i="5" s="1"/>
  <c r="DO34" i="4"/>
  <c r="DN34" i="4"/>
  <c r="DW33" i="4"/>
  <c r="AK33" i="5" s="1"/>
  <c r="DV33" i="4"/>
  <c r="AJ33" i="5" s="1"/>
  <c r="DU33" i="4"/>
  <c r="AI33" i="5" s="1"/>
  <c r="DT33" i="4"/>
  <c r="DS33" i="4"/>
  <c r="AG33" i="5" s="1"/>
  <c r="DR33" i="4"/>
  <c r="AF33" i="5" s="1"/>
  <c r="DQ33" i="4"/>
  <c r="AE33" i="5" s="1"/>
  <c r="DP33" i="4"/>
  <c r="DO33" i="4"/>
  <c r="DN33" i="4"/>
  <c r="AB33" i="5" s="1"/>
  <c r="DW32" i="4"/>
  <c r="AK32" i="5" s="1"/>
  <c r="DV32" i="4"/>
  <c r="AJ32" i="5" s="1"/>
  <c r="DU32" i="4"/>
  <c r="AI32" i="5" s="1"/>
  <c r="DT32" i="4"/>
  <c r="AH32" i="5" s="1"/>
  <c r="DS32" i="4"/>
  <c r="DR32" i="4"/>
  <c r="AF32" i="5" s="1"/>
  <c r="DQ32" i="4"/>
  <c r="AE32" i="5" s="1"/>
  <c r="DP32" i="4"/>
  <c r="DO32" i="4"/>
  <c r="AC32" i="5" s="1"/>
  <c r="DN32" i="4"/>
  <c r="AB32" i="5" s="1"/>
  <c r="DW31" i="4"/>
  <c r="AK31" i="5" s="1"/>
  <c r="DV31" i="4"/>
  <c r="AJ31" i="5" s="1"/>
  <c r="DU31" i="4"/>
  <c r="AI31" i="5" s="1"/>
  <c r="DT31" i="4"/>
  <c r="AH31" i="5" s="1"/>
  <c r="DS31" i="4"/>
  <c r="AG31" i="5" s="1"/>
  <c r="DR31" i="4"/>
  <c r="AF31" i="5" s="1"/>
  <c r="DQ31" i="4"/>
  <c r="AE31" i="5" s="1"/>
  <c r="DP31" i="4"/>
  <c r="AD31" i="5" s="1"/>
  <c r="DO31" i="4"/>
  <c r="AC31" i="5" s="1"/>
  <c r="DN31" i="4"/>
  <c r="DW30" i="4"/>
  <c r="AK30" i="5" s="1"/>
  <c r="DV30" i="4"/>
  <c r="AJ30" i="5" s="1"/>
  <c r="DU30" i="4"/>
  <c r="AI30" i="5" s="1"/>
  <c r="DT30" i="4"/>
  <c r="AH30" i="5" s="1"/>
  <c r="DS30" i="4"/>
  <c r="AG30" i="5" s="1"/>
  <c r="DR30" i="4"/>
  <c r="AF30" i="5" s="1"/>
  <c r="DQ30" i="4"/>
  <c r="AE30" i="5" s="1"/>
  <c r="DP30" i="4"/>
  <c r="AD30" i="5" s="1"/>
  <c r="DO30" i="4"/>
  <c r="DN30" i="4"/>
  <c r="DW29" i="4"/>
  <c r="AK29" i="5" s="1"/>
  <c r="DV29" i="4"/>
  <c r="AJ29" i="5" s="1"/>
  <c r="DU29" i="4"/>
  <c r="AI29" i="5" s="1"/>
  <c r="DT29" i="4"/>
  <c r="AH29" i="5" s="1"/>
  <c r="DS29" i="4"/>
  <c r="AG29" i="5" s="1"/>
  <c r="DR29" i="4"/>
  <c r="AF29" i="5" s="1"/>
  <c r="DQ29" i="4"/>
  <c r="AE29" i="5" s="1"/>
  <c r="DP29" i="4"/>
  <c r="F29" i="4" s="1"/>
  <c r="DO29" i="4"/>
  <c r="DN29" i="4"/>
  <c r="AB29" i="5" s="1"/>
  <c r="DW28" i="4"/>
  <c r="AK28" i="5" s="1"/>
  <c r="DV28" i="4"/>
  <c r="AJ28" i="5" s="1"/>
  <c r="DU28" i="4"/>
  <c r="AI28" i="5" s="1"/>
  <c r="DT28" i="4"/>
  <c r="AH28" i="5" s="1"/>
  <c r="DS28" i="4"/>
  <c r="AG28" i="5" s="1"/>
  <c r="DR28" i="4"/>
  <c r="AF28" i="5" s="1"/>
  <c r="DQ28" i="4"/>
  <c r="AE28" i="5" s="1"/>
  <c r="DP28" i="4"/>
  <c r="AD28" i="5" s="1"/>
  <c r="DO28" i="4"/>
  <c r="DN28" i="4"/>
  <c r="AB28" i="5" s="1"/>
  <c r="DW27" i="4"/>
  <c r="AK27" i="5" s="1"/>
  <c r="DV27" i="4"/>
  <c r="AJ27" i="5" s="1"/>
  <c r="DU27" i="4"/>
  <c r="AI27" i="5" s="1"/>
  <c r="DT27" i="4"/>
  <c r="AH27" i="5" s="1"/>
  <c r="DS27" i="4"/>
  <c r="AG27" i="5" s="1"/>
  <c r="DR27" i="4"/>
  <c r="AF27" i="5" s="1"/>
  <c r="DQ27" i="4"/>
  <c r="G27" i="4" s="1"/>
  <c r="DP27" i="4"/>
  <c r="AD27" i="5" s="1"/>
  <c r="DO27" i="4"/>
  <c r="AC27" i="5" s="1"/>
  <c r="DN27" i="4"/>
  <c r="F27" i="4" s="1"/>
  <c r="DW26" i="4"/>
  <c r="DV26" i="4"/>
  <c r="DU26" i="4"/>
  <c r="AI26" i="5" s="1"/>
  <c r="DT26" i="4"/>
  <c r="AH26" i="5" s="1"/>
  <c r="DS26" i="4"/>
  <c r="DR26" i="4"/>
  <c r="DQ26" i="4"/>
  <c r="AE26" i="5" s="1"/>
  <c r="DP26" i="4"/>
  <c r="AD26" i="5" s="1"/>
  <c r="DO26" i="4"/>
  <c r="DN26" i="4"/>
  <c r="DM25" i="4"/>
  <c r="HM12" i="8" s="1"/>
  <c r="DL25" i="4"/>
  <c r="HK12" i="8" s="1"/>
  <c r="DK25" i="4"/>
  <c r="DJ25" i="4"/>
  <c r="HG12" i="8" s="1"/>
  <c r="DI25" i="4"/>
  <c r="HE12" i="8" s="1"/>
  <c r="DH25" i="4"/>
  <c r="HC12" i="8" s="1"/>
  <c r="DG25" i="4"/>
  <c r="DF25" i="4"/>
  <c r="GY12" i="8" s="1"/>
  <c r="DE25" i="4"/>
  <c r="GW12" i="8" s="1"/>
  <c r="DD25" i="4"/>
  <c r="GU12" i="8" s="1"/>
  <c r="DC25" i="4"/>
  <c r="DB25" i="4"/>
  <c r="GQ12" i="8" s="1"/>
  <c r="DA25" i="4"/>
  <c r="GO12" i="8" s="1"/>
  <c r="CZ25" i="4"/>
  <c r="GM12" i="8" s="1"/>
  <c r="CY25" i="4"/>
  <c r="CX25" i="4"/>
  <c r="GI12" i="8" s="1"/>
  <c r="CW25" i="4"/>
  <c r="GG12" i="8" s="1"/>
  <c r="CV25" i="4"/>
  <c r="GE12" i="8" s="1"/>
  <c r="CU25" i="4"/>
  <c r="CT25" i="4"/>
  <c r="GA12" i="8" s="1"/>
  <c r="CS25" i="4"/>
  <c r="FY12" i="8" s="1"/>
  <c r="CR25" i="4"/>
  <c r="FW12" i="8" s="1"/>
  <c r="CQ25" i="4"/>
  <c r="CP25" i="4"/>
  <c r="FS12" i="8" s="1"/>
  <c r="CO25" i="4"/>
  <c r="CN25" i="4"/>
  <c r="FO12" i="8" s="1"/>
  <c r="CM25" i="4"/>
  <c r="CL25" i="4"/>
  <c r="FK12" i="8" s="1"/>
  <c r="CK25" i="4"/>
  <c r="FI12" i="8" s="1"/>
  <c r="CJ25" i="4"/>
  <c r="FG12" i="8" s="1"/>
  <c r="CI25" i="4"/>
  <c r="CH25" i="4"/>
  <c r="FC12" i="8" s="1"/>
  <c r="CG25" i="4"/>
  <c r="FA12" i="8" s="1"/>
  <c r="CF25" i="4"/>
  <c r="EY12" i="8" s="1"/>
  <c r="CE25" i="4"/>
  <c r="CD25" i="4"/>
  <c r="EU12" i="8" s="1"/>
  <c r="CC25" i="4"/>
  <c r="ES12" i="8" s="1"/>
  <c r="CB25" i="4"/>
  <c r="EQ12" i="8" s="1"/>
  <c r="CA25" i="4"/>
  <c r="BZ25" i="4"/>
  <c r="EM12" i="8" s="1"/>
  <c r="BY25" i="4"/>
  <c r="EK12" i="8" s="1"/>
  <c r="BX25" i="4"/>
  <c r="EI12" i="8" s="1"/>
  <c r="BW25" i="4"/>
  <c r="BV25" i="4"/>
  <c r="EE12" i="8" s="1"/>
  <c r="BU25" i="4"/>
  <c r="EC12" i="8" s="1"/>
  <c r="BT25" i="4"/>
  <c r="EA12" i="8" s="1"/>
  <c r="BS25" i="4"/>
  <c r="BR25" i="4"/>
  <c r="DW12" i="8" s="1"/>
  <c r="BQ25" i="4"/>
  <c r="DU12" i="8" s="1"/>
  <c r="BP25" i="4"/>
  <c r="DS12" i="8" s="1"/>
  <c r="BO25" i="4"/>
  <c r="BN25" i="4"/>
  <c r="DO12" i="8" s="1"/>
  <c r="BM25" i="4"/>
  <c r="DM12" i="8" s="1"/>
  <c r="BL25" i="4"/>
  <c r="DK12" i="8" s="1"/>
  <c r="BK25" i="4"/>
  <c r="BJ25" i="4"/>
  <c r="DG12" i="8" s="1"/>
  <c r="BI25" i="4"/>
  <c r="DE12" i="8" s="1"/>
  <c r="BH25" i="4"/>
  <c r="DC12" i="8" s="1"/>
  <c r="BG25" i="4"/>
  <c r="BF25" i="4"/>
  <c r="CY12" i="8" s="1"/>
  <c r="BE25" i="4"/>
  <c r="CW12" i="8" s="1"/>
  <c r="BD25" i="4"/>
  <c r="CU12" i="8" s="1"/>
  <c r="BC25" i="4"/>
  <c r="BB25" i="4"/>
  <c r="CQ12" i="8" s="1"/>
  <c r="BA25" i="4"/>
  <c r="CO12" i="8" s="1"/>
  <c r="AZ25" i="4"/>
  <c r="CM12" i="8" s="1"/>
  <c r="AY25" i="4"/>
  <c r="AX25" i="4"/>
  <c r="CI12" i="8" s="1"/>
  <c r="AW25" i="4"/>
  <c r="CG12" i="8" s="1"/>
  <c r="AV25" i="4"/>
  <c r="CE12" i="8" s="1"/>
  <c r="AU25" i="4"/>
  <c r="AT25" i="4"/>
  <c r="CA12" i="8" s="1"/>
  <c r="AS25" i="4"/>
  <c r="BY12" i="8" s="1"/>
  <c r="AR25" i="4"/>
  <c r="BW12" i="8" s="1"/>
  <c r="AQ25" i="4"/>
  <c r="AP25" i="4"/>
  <c r="BS12" i="8" s="1"/>
  <c r="AO25" i="4"/>
  <c r="BQ12" i="8" s="1"/>
  <c r="AN25" i="4"/>
  <c r="BO12" i="8" s="1"/>
  <c r="AM25" i="4"/>
  <c r="AL25" i="4"/>
  <c r="BK12" i="8" s="1"/>
  <c r="AK25" i="4"/>
  <c r="BI12" i="8" s="1"/>
  <c r="AJ25" i="4"/>
  <c r="BG12" i="8" s="1"/>
  <c r="AI25" i="4"/>
  <c r="AH25" i="4"/>
  <c r="BC12" i="8" s="1"/>
  <c r="AG25" i="4"/>
  <c r="BA12" i="8" s="1"/>
  <c r="AF25" i="4"/>
  <c r="AY12" i="8" s="1"/>
  <c r="AE25" i="4"/>
  <c r="AD25" i="4"/>
  <c r="AU12" i="8" s="1"/>
  <c r="AC25" i="4"/>
  <c r="AS12" i="8" s="1"/>
  <c r="AB25" i="4"/>
  <c r="AQ12" i="8" s="1"/>
  <c r="AA25" i="4"/>
  <c r="Z25" i="4"/>
  <c r="AM12" i="8" s="1"/>
  <c r="Y25" i="4"/>
  <c r="AK12" i="8" s="1"/>
  <c r="X25" i="4"/>
  <c r="AI12" i="8" s="1"/>
  <c r="W25" i="4"/>
  <c r="V25" i="4"/>
  <c r="AE12" i="8" s="1"/>
  <c r="U25" i="4"/>
  <c r="AC12" i="8" s="1"/>
  <c r="T25" i="4"/>
  <c r="AA12" i="8" s="1"/>
  <c r="S25" i="4"/>
  <c r="R25" i="4"/>
  <c r="W12" i="8" s="1"/>
  <c r="Q25" i="4"/>
  <c r="U12" i="8" s="1"/>
  <c r="P25" i="4"/>
  <c r="S12" i="8" s="1"/>
  <c r="O25" i="4"/>
  <c r="N25" i="4"/>
  <c r="O12" i="8" s="1"/>
  <c r="M25" i="4"/>
  <c r="M12" i="8" s="1"/>
  <c r="L25" i="4"/>
  <c r="K12" i="8" s="1"/>
  <c r="K25" i="4"/>
  <c r="J25" i="4"/>
  <c r="G12" i="8" s="1"/>
  <c r="I25" i="4"/>
  <c r="E12" i="8" s="1"/>
  <c r="H25" i="4"/>
  <c r="C12" i="8" s="1"/>
  <c r="DW24" i="4"/>
  <c r="AK24" i="5" s="1"/>
  <c r="DV24" i="4"/>
  <c r="AJ24" i="5" s="1"/>
  <c r="DU24" i="4"/>
  <c r="AI24" i="5" s="1"/>
  <c r="DT24" i="4"/>
  <c r="AH24" i="5" s="1"/>
  <c r="DS24" i="4"/>
  <c r="AG24" i="5" s="1"/>
  <c r="DR24" i="4"/>
  <c r="AF24" i="5" s="1"/>
  <c r="DQ24" i="4"/>
  <c r="AE24" i="5" s="1"/>
  <c r="DP24" i="4"/>
  <c r="AD24" i="5" s="1"/>
  <c r="DO24" i="4"/>
  <c r="DN24" i="4"/>
  <c r="DW23" i="4"/>
  <c r="AK23" i="5" s="1"/>
  <c r="DV23" i="4"/>
  <c r="AJ23" i="5" s="1"/>
  <c r="DU23" i="4"/>
  <c r="AI23" i="5" s="1"/>
  <c r="DT23" i="4"/>
  <c r="AH23" i="5" s="1"/>
  <c r="DS23" i="4"/>
  <c r="AG23" i="5" s="1"/>
  <c r="DR23" i="4"/>
  <c r="AF23" i="5" s="1"/>
  <c r="DQ23" i="4"/>
  <c r="AE23" i="5" s="1"/>
  <c r="DP23" i="4"/>
  <c r="AD23" i="5" s="1"/>
  <c r="DO23" i="4"/>
  <c r="DN23" i="4"/>
  <c r="AB23" i="5" s="1"/>
  <c r="DW22" i="4"/>
  <c r="DV22" i="4"/>
  <c r="AJ22" i="5" s="1"/>
  <c r="DU22" i="4"/>
  <c r="AI22" i="5" s="1"/>
  <c r="DT22" i="4"/>
  <c r="AH22" i="5" s="1"/>
  <c r="DS22" i="4"/>
  <c r="AG22" i="5" s="1"/>
  <c r="DR22" i="4"/>
  <c r="AF22" i="5" s="1"/>
  <c r="DQ22" i="4"/>
  <c r="AE22" i="5" s="1"/>
  <c r="DP22" i="4"/>
  <c r="AD22" i="5" s="1"/>
  <c r="DO22" i="4"/>
  <c r="AC22" i="5" s="1"/>
  <c r="DN22" i="4"/>
  <c r="G22" i="4"/>
  <c r="DW21" i="4"/>
  <c r="AK21" i="5" s="1"/>
  <c r="DV21" i="4"/>
  <c r="AJ21" i="5" s="1"/>
  <c r="DU21" i="4"/>
  <c r="AI21" i="5" s="1"/>
  <c r="DT21" i="4"/>
  <c r="AH21" i="5" s="1"/>
  <c r="DS21" i="4"/>
  <c r="AG21" i="5" s="1"/>
  <c r="DR21" i="4"/>
  <c r="AF21" i="5" s="1"/>
  <c r="DQ21" i="4"/>
  <c r="AE21" i="5" s="1"/>
  <c r="DP21" i="4"/>
  <c r="AD21" i="5" s="1"/>
  <c r="DO21" i="4"/>
  <c r="AC21" i="5" s="1"/>
  <c r="DN21" i="4"/>
  <c r="F21" i="4" s="1"/>
  <c r="DW20" i="4"/>
  <c r="AK20" i="5" s="1"/>
  <c r="DV20" i="4"/>
  <c r="AJ20" i="5" s="1"/>
  <c r="DU20" i="4"/>
  <c r="DT20" i="4"/>
  <c r="AH20" i="5" s="1"/>
  <c r="DS20" i="4"/>
  <c r="AG20" i="5" s="1"/>
  <c r="DR20" i="4"/>
  <c r="AF20" i="5" s="1"/>
  <c r="DQ20" i="4"/>
  <c r="AE20" i="5" s="1"/>
  <c r="DP20" i="4"/>
  <c r="AD20" i="5" s="1"/>
  <c r="DO20" i="4"/>
  <c r="DN20" i="4"/>
  <c r="DW19" i="4"/>
  <c r="AK19" i="5" s="1"/>
  <c r="DV19" i="4"/>
  <c r="AJ19" i="5" s="1"/>
  <c r="DU19" i="4"/>
  <c r="AI19" i="5" s="1"/>
  <c r="DT19" i="4"/>
  <c r="AH19" i="5" s="1"/>
  <c r="DS19" i="4"/>
  <c r="AG19" i="5" s="1"/>
  <c r="DR19" i="4"/>
  <c r="AF19" i="5" s="1"/>
  <c r="DQ19" i="4"/>
  <c r="AE19" i="5" s="1"/>
  <c r="DP19" i="4"/>
  <c r="AD19" i="5" s="1"/>
  <c r="DO19" i="4"/>
  <c r="DN19" i="4"/>
  <c r="AB19" i="5" s="1"/>
  <c r="DW18" i="4"/>
  <c r="AK18" i="5" s="1"/>
  <c r="DV18" i="4"/>
  <c r="DU18" i="4"/>
  <c r="AI18" i="5" s="1"/>
  <c r="DT18" i="4"/>
  <c r="AH18" i="5" s="1"/>
  <c r="DS18" i="4"/>
  <c r="AG18" i="5" s="1"/>
  <c r="DR18" i="4"/>
  <c r="AF18" i="5" s="1"/>
  <c r="DQ18" i="4"/>
  <c r="AE18" i="5" s="1"/>
  <c r="DP18" i="4"/>
  <c r="AD18" i="5" s="1"/>
  <c r="DO18" i="4"/>
  <c r="AC18" i="5" s="1"/>
  <c r="DN18" i="4"/>
  <c r="AB18" i="5" s="1"/>
  <c r="DW17" i="4"/>
  <c r="AK17" i="5" s="1"/>
  <c r="DV17" i="4"/>
  <c r="AJ17" i="5" s="1"/>
  <c r="DU17" i="4"/>
  <c r="AI17" i="5" s="1"/>
  <c r="DT17" i="4"/>
  <c r="AH17" i="5" s="1"/>
  <c r="DS17" i="4"/>
  <c r="AG17" i="5" s="1"/>
  <c r="DR17" i="4"/>
  <c r="AF17" i="5" s="1"/>
  <c r="DQ17" i="4"/>
  <c r="AE17" i="5" s="1"/>
  <c r="DP17" i="4"/>
  <c r="AD17" i="5" s="1"/>
  <c r="DO17" i="4"/>
  <c r="AC17" i="5" s="1"/>
  <c r="DN17" i="4"/>
  <c r="AB17" i="5" s="1"/>
  <c r="DW16" i="4"/>
  <c r="AK16" i="5" s="1"/>
  <c r="DV16" i="4"/>
  <c r="AJ16" i="5" s="1"/>
  <c r="DU16" i="4"/>
  <c r="AI16" i="5" s="1"/>
  <c r="DT16" i="4"/>
  <c r="DS16" i="4"/>
  <c r="AG16" i="5" s="1"/>
  <c r="DR16" i="4"/>
  <c r="AF16" i="5" s="1"/>
  <c r="DQ16" i="4"/>
  <c r="AE16" i="5" s="1"/>
  <c r="DP16" i="4"/>
  <c r="AD16" i="5" s="1"/>
  <c r="DO16" i="4"/>
  <c r="DN16" i="4"/>
  <c r="DW15" i="4"/>
  <c r="AK15" i="5" s="1"/>
  <c r="DV15" i="4"/>
  <c r="AJ15" i="5" s="1"/>
  <c r="DU15" i="4"/>
  <c r="AI15" i="5" s="1"/>
  <c r="DT15" i="4"/>
  <c r="AH15" i="5" s="1"/>
  <c r="DS15" i="4"/>
  <c r="AG15" i="5" s="1"/>
  <c r="DR15" i="4"/>
  <c r="AF15" i="5" s="1"/>
  <c r="DQ15" i="4"/>
  <c r="AE15" i="5" s="1"/>
  <c r="DP15" i="4"/>
  <c r="AD15" i="5" s="1"/>
  <c r="DO15" i="4"/>
  <c r="DN15" i="4"/>
  <c r="AB15" i="5" s="1"/>
  <c r="F15" i="4"/>
  <c r="DW14" i="4"/>
  <c r="AK14" i="5" s="1"/>
  <c r="DV14" i="4"/>
  <c r="DU14" i="4"/>
  <c r="AI14" i="5" s="1"/>
  <c r="DT14" i="4"/>
  <c r="AH14" i="5" s="1"/>
  <c r="DS14" i="4"/>
  <c r="AG14" i="5" s="1"/>
  <c r="DR14" i="4"/>
  <c r="AF14" i="5" s="1"/>
  <c r="DQ14" i="4"/>
  <c r="AE14" i="5" s="1"/>
  <c r="DP14" i="4"/>
  <c r="DO14" i="4"/>
  <c r="AC14" i="5" s="1"/>
  <c r="DN14" i="4"/>
  <c r="AB14" i="5" s="1"/>
  <c r="DW13" i="4"/>
  <c r="AK13" i="5" s="1"/>
  <c r="DV13" i="4"/>
  <c r="AJ13" i="5" s="1"/>
  <c r="DU13" i="4"/>
  <c r="AI13" i="5" s="1"/>
  <c r="DT13" i="4"/>
  <c r="AH13" i="5" s="1"/>
  <c r="DS13" i="4"/>
  <c r="AG13" i="5" s="1"/>
  <c r="DR13" i="4"/>
  <c r="AF13" i="5" s="1"/>
  <c r="DQ13" i="4"/>
  <c r="AE13" i="5" s="1"/>
  <c r="DP13" i="4"/>
  <c r="AD13" i="5" s="1"/>
  <c r="DO13" i="4"/>
  <c r="AC13" i="5" s="1"/>
  <c r="DN13" i="4"/>
  <c r="F13" i="4" s="1"/>
  <c r="DW12" i="4"/>
  <c r="AK12" i="5" s="1"/>
  <c r="DV12" i="4"/>
  <c r="AJ12" i="5" s="1"/>
  <c r="DU12" i="4"/>
  <c r="AI12" i="5" s="1"/>
  <c r="DT12" i="4"/>
  <c r="DS12" i="4"/>
  <c r="AG12" i="5" s="1"/>
  <c r="DR12" i="4"/>
  <c r="AF12" i="5" s="1"/>
  <c r="DQ12" i="4"/>
  <c r="AE12" i="5" s="1"/>
  <c r="DP12" i="4"/>
  <c r="AD12" i="5" s="1"/>
  <c r="DO12" i="4"/>
  <c r="DN12" i="4"/>
  <c r="DW11" i="4"/>
  <c r="AK11" i="5" s="1"/>
  <c r="DV11" i="4"/>
  <c r="AJ11" i="5" s="1"/>
  <c r="DU11" i="4"/>
  <c r="AI11" i="5" s="1"/>
  <c r="DT11" i="4"/>
  <c r="AH11" i="5" s="1"/>
  <c r="DS11" i="4"/>
  <c r="AG11" i="5" s="1"/>
  <c r="DR11" i="4"/>
  <c r="AF11" i="5" s="1"/>
  <c r="DQ11" i="4"/>
  <c r="AE11" i="5" s="1"/>
  <c r="DP11" i="4"/>
  <c r="DO11" i="4"/>
  <c r="DN11" i="4"/>
  <c r="AB11" i="5" s="1"/>
  <c r="DW10" i="4"/>
  <c r="AK10" i="5" s="1"/>
  <c r="DV10" i="4"/>
  <c r="AJ10" i="5" s="1"/>
  <c r="DU10" i="4"/>
  <c r="AI10" i="5" s="1"/>
  <c r="DT10" i="4"/>
  <c r="AH10" i="5" s="1"/>
  <c r="DS10" i="4"/>
  <c r="DR10" i="4"/>
  <c r="AF10" i="5" s="1"/>
  <c r="DQ10" i="4"/>
  <c r="AE10" i="5" s="1"/>
  <c r="DP10" i="4"/>
  <c r="AD10" i="5" s="1"/>
  <c r="DO10" i="4"/>
  <c r="AC10" i="5" s="1"/>
  <c r="DN10" i="4"/>
  <c r="AB10" i="5" s="1"/>
  <c r="G10" i="4"/>
  <c r="F10" i="4"/>
  <c r="DW9" i="4"/>
  <c r="AK9" i="5" s="1"/>
  <c r="DV9" i="4"/>
  <c r="AJ9" i="5" s="1"/>
  <c r="DU9" i="4"/>
  <c r="AI9" i="5" s="1"/>
  <c r="DT9" i="4"/>
  <c r="AH9" i="5" s="1"/>
  <c r="DS9" i="4"/>
  <c r="AG9" i="5" s="1"/>
  <c r="DR9" i="4"/>
  <c r="AF9" i="5" s="1"/>
  <c r="DQ9" i="4"/>
  <c r="AE9" i="5" s="1"/>
  <c r="DP9" i="4"/>
  <c r="AD9" i="5" s="1"/>
  <c r="DO9" i="4"/>
  <c r="AC9" i="5" s="1"/>
  <c r="DN9" i="4"/>
  <c r="G9" i="4"/>
  <c r="DW8" i="4"/>
  <c r="AK8" i="5" s="1"/>
  <c r="DV8" i="4"/>
  <c r="AJ8" i="5" s="1"/>
  <c r="DU8" i="4"/>
  <c r="AI8" i="5" s="1"/>
  <c r="DT8" i="4"/>
  <c r="DS8" i="4"/>
  <c r="AG8" i="5" s="1"/>
  <c r="DR8" i="4"/>
  <c r="AF8" i="5" s="1"/>
  <c r="DQ8" i="4"/>
  <c r="DP8" i="4"/>
  <c r="AD8" i="5" s="1"/>
  <c r="DO8" i="4"/>
  <c r="DN8" i="4"/>
  <c r="DW7" i="4"/>
  <c r="DV7" i="4"/>
  <c r="AJ7" i="5" s="1"/>
  <c r="DU7" i="4"/>
  <c r="AI7" i="5" s="1"/>
  <c r="DT7" i="4"/>
  <c r="AH7" i="5" s="1"/>
  <c r="DS7" i="4"/>
  <c r="DR7" i="4"/>
  <c r="AF7" i="5" s="1"/>
  <c r="DQ7" i="4"/>
  <c r="AE7" i="5" s="1"/>
  <c r="DP7" i="4"/>
  <c r="AD7" i="5" s="1"/>
  <c r="DO7" i="4"/>
  <c r="AC7" i="5" s="1"/>
  <c r="DN7" i="4"/>
  <c r="EG524" i="3"/>
  <c r="U67" i="7" s="1"/>
  <c r="EF524" i="3"/>
  <c r="EE524" i="3"/>
  <c r="Q67" i="7" s="1"/>
  <c r="ED524" i="3"/>
  <c r="O67" i="7" s="1"/>
  <c r="EC524" i="3"/>
  <c r="M67" i="7" s="1"/>
  <c r="EB524" i="3"/>
  <c r="EA524" i="3"/>
  <c r="I67" i="7" s="1"/>
  <c r="DZ524" i="3"/>
  <c r="G67" i="7" s="1"/>
  <c r="DY524" i="3"/>
  <c r="E67" i="7" s="1"/>
  <c r="DX524" i="3"/>
  <c r="DW524" i="3"/>
  <c r="IG29" i="7" s="1"/>
  <c r="DV524" i="3"/>
  <c r="IE29" i="7" s="1"/>
  <c r="DU524" i="3"/>
  <c r="IC29" i="7" s="1"/>
  <c r="DT524" i="3"/>
  <c r="DS524" i="3"/>
  <c r="HY29" i="7" s="1"/>
  <c r="DR524" i="3"/>
  <c r="HW29" i="7" s="1"/>
  <c r="DQ524" i="3"/>
  <c r="HU29" i="7" s="1"/>
  <c r="DP524" i="3"/>
  <c r="DO524" i="3"/>
  <c r="HQ29" i="7" s="1"/>
  <c r="DN524" i="3"/>
  <c r="HO29" i="7" s="1"/>
  <c r="DM524" i="3"/>
  <c r="HM29" i="7" s="1"/>
  <c r="DL524" i="3"/>
  <c r="DK524" i="3"/>
  <c r="HI29" i="7" s="1"/>
  <c r="DJ524" i="3"/>
  <c r="HG29" i="7" s="1"/>
  <c r="DI524" i="3"/>
  <c r="HE29" i="7" s="1"/>
  <c r="DH524" i="3"/>
  <c r="DG524" i="3"/>
  <c r="HA29" i="7" s="1"/>
  <c r="DF524" i="3"/>
  <c r="GY29" i="7" s="1"/>
  <c r="DE524" i="3"/>
  <c r="GW29" i="7" s="1"/>
  <c r="DD524" i="3"/>
  <c r="DC524" i="3"/>
  <c r="GS29" i="7" s="1"/>
  <c r="DB524" i="3"/>
  <c r="GQ29" i="7" s="1"/>
  <c r="DA524" i="3"/>
  <c r="GO29" i="7" s="1"/>
  <c r="CZ524" i="3"/>
  <c r="CY524" i="3"/>
  <c r="GK29" i="7" s="1"/>
  <c r="CX524" i="3"/>
  <c r="GI29" i="7" s="1"/>
  <c r="CW524" i="3"/>
  <c r="GG29" i="7" s="1"/>
  <c r="CV524" i="3"/>
  <c r="CU524" i="3"/>
  <c r="GC29" i="7" s="1"/>
  <c r="CT524" i="3"/>
  <c r="GA29" i="7" s="1"/>
  <c r="CS524" i="3"/>
  <c r="FY29" i="7" s="1"/>
  <c r="CR524" i="3"/>
  <c r="CQ524" i="3"/>
  <c r="FU29" i="7" s="1"/>
  <c r="CP524" i="3"/>
  <c r="FS29" i="7" s="1"/>
  <c r="CO524" i="3"/>
  <c r="FQ29" i="7" s="1"/>
  <c r="CN524" i="3"/>
  <c r="CM524" i="3"/>
  <c r="FM29" i="7" s="1"/>
  <c r="CL524" i="3"/>
  <c r="FK29" i="7" s="1"/>
  <c r="CK524" i="3"/>
  <c r="FI29" i="7" s="1"/>
  <c r="CJ524" i="3"/>
  <c r="CI524" i="3"/>
  <c r="FE29" i="7" s="1"/>
  <c r="CH524" i="3"/>
  <c r="FC29" i="7" s="1"/>
  <c r="CG524" i="3"/>
  <c r="FA29" i="7" s="1"/>
  <c r="CF524" i="3"/>
  <c r="CE524" i="3"/>
  <c r="EW29" i="7" s="1"/>
  <c r="CD524" i="3"/>
  <c r="EU29" i="7" s="1"/>
  <c r="CC524" i="3"/>
  <c r="ES29" i="7" s="1"/>
  <c r="CB524" i="3"/>
  <c r="CA524" i="3"/>
  <c r="EO29" i="7" s="1"/>
  <c r="BZ524" i="3"/>
  <c r="EM29" i="7" s="1"/>
  <c r="BY524" i="3"/>
  <c r="EK29" i="7" s="1"/>
  <c r="BX524" i="3"/>
  <c r="BW524" i="3"/>
  <c r="EG29" i="7" s="1"/>
  <c r="BV524" i="3"/>
  <c r="EE29" i="7" s="1"/>
  <c r="BU524" i="3"/>
  <c r="EC29" i="7" s="1"/>
  <c r="BT524" i="3"/>
  <c r="BS524" i="3"/>
  <c r="DY29" i="7" s="1"/>
  <c r="BR524" i="3"/>
  <c r="DW29" i="7" s="1"/>
  <c r="BQ524" i="3"/>
  <c r="DU29" i="7" s="1"/>
  <c r="BP524" i="3"/>
  <c r="BO524" i="3"/>
  <c r="DQ29" i="7" s="1"/>
  <c r="BN524" i="3"/>
  <c r="DO29" i="7" s="1"/>
  <c r="BM524" i="3"/>
  <c r="DM29" i="7" s="1"/>
  <c r="BL524" i="3"/>
  <c r="BK524" i="3"/>
  <c r="DI29" i="7" s="1"/>
  <c r="BJ524" i="3"/>
  <c r="DG29" i="7" s="1"/>
  <c r="BI524" i="3"/>
  <c r="DE29" i="7" s="1"/>
  <c r="BH524" i="3"/>
  <c r="BG524" i="3"/>
  <c r="DA29" i="7" s="1"/>
  <c r="BF524" i="3"/>
  <c r="CY29" i="7" s="1"/>
  <c r="BE524" i="3"/>
  <c r="CW29" i="7" s="1"/>
  <c r="BD524" i="3"/>
  <c r="BC524" i="3"/>
  <c r="CS29" i="7" s="1"/>
  <c r="BB524" i="3"/>
  <c r="CQ29" i="7" s="1"/>
  <c r="BA524" i="3"/>
  <c r="CO29" i="7" s="1"/>
  <c r="AZ524" i="3"/>
  <c r="AY524" i="3"/>
  <c r="CK29" i="7" s="1"/>
  <c r="AX524" i="3"/>
  <c r="CI29" i="7" s="1"/>
  <c r="AW524" i="3"/>
  <c r="CG29" i="7" s="1"/>
  <c r="AV524" i="3"/>
  <c r="AU524" i="3"/>
  <c r="CC29" i="7" s="1"/>
  <c r="AT524" i="3"/>
  <c r="CA29" i="7" s="1"/>
  <c r="AS524" i="3"/>
  <c r="BY29" i="7" s="1"/>
  <c r="AR524" i="3"/>
  <c r="AQ524" i="3"/>
  <c r="BU29" i="7" s="1"/>
  <c r="AP524" i="3"/>
  <c r="BS29" i="7" s="1"/>
  <c r="AO524" i="3"/>
  <c r="BQ29" i="7" s="1"/>
  <c r="AN524" i="3"/>
  <c r="AM524" i="3"/>
  <c r="BM29" i="7" s="1"/>
  <c r="AL524" i="3"/>
  <c r="BK29" i="7" s="1"/>
  <c r="AK524" i="3"/>
  <c r="BI29" i="7" s="1"/>
  <c r="AJ524" i="3"/>
  <c r="AI524" i="3"/>
  <c r="AH524" i="3"/>
  <c r="BC29" i="7" s="1"/>
  <c r="AG524" i="3"/>
  <c r="AF524" i="3"/>
  <c r="AE524" i="3"/>
  <c r="AW29" i="7" s="1"/>
  <c r="AD524" i="3"/>
  <c r="AU29" i="7" s="1"/>
  <c r="AC524" i="3"/>
  <c r="AB524" i="3"/>
  <c r="AA524" i="3"/>
  <c r="AO29" i="7" s="1"/>
  <c r="Z524" i="3"/>
  <c r="AM29" i="7" s="1"/>
  <c r="Y524" i="3"/>
  <c r="AK29" i="7" s="1"/>
  <c r="X524" i="3"/>
  <c r="W524" i="3"/>
  <c r="AG29" i="7" s="1"/>
  <c r="V524" i="3"/>
  <c r="AE29" i="7" s="1"/>
  <c r="U524" i="3"/>
  <c r="AC29" i="7" s="1"/>
  <c r="T524" i="3"/>
  <c r="S524" i="3"/>
  <c r="Y29" i="7" s="1"/>
  <c r="R524" i="3"/>
  <c r="W29" i="7" s="1"/>
  <c r="Q524" i="3"/>
  <c r="U29" i="7" s="1"/>
  <c r="P524" i="3"/>
  <c r="O524" i="3"/>
  <c r="Q29" i="7" s="1"/>
  <c r="N524" i="3"/>
  <c r="O29" i="7" s="1"/>
  <c r="M524" i="3"/>
  <c r="M29" i="7" s="1"/>
  <c r="L524" i="3"/>
  <c r="K524" i="3"/>
  <c r="I29" i="7" s="1"/>
  <c r="J524" i="3"/>
  <c r="G29" i="7" s="1"/>
  <c r="I524" i="3"/>
  <c r="E29" i="7" s="1"/>
  <c r="H524" i="3"/>
  <c r="EQ523" i="3"/>
  <c r="AA523" i="5" s="1"/>
  <c r="EP523" i="3"/>
  <c r="Z523" i="5" s="1"/>
  <c r="EO523" i="3"/>
  <c r="Y523" i="5" s="1"/>
  <c r="EN523" i="3"/>
  <c r="X523" i="5" s="1"/>
  <c r="EM523" i="3"/>
  <c r="W523" i="5" s="1"/>
  <c r="EL523" i="3"/>
  <c r="V523" i="5" s="1"/>
  <c r="EK523" i="3"/>
  <c r="U523" i="5" s="1"/>
  <c r="EJ523" i="3"/>
  <c r="T523" i="5" s="1"/>
  <c r="EI523" i="3"/>
  <c r="EH523" i="3"/>
  <c r="R523" i="5" s="1"/>
  <c r="EQ522" i="3"/>
  <c r="AA522" i="5" s="1"/>
  <c r="EP522" i="3"/>
  <c r="Z522" i="5" s="1"/>
  <c r="EO522" i="3"/>
  <c r="Y522" i="5" s="1"/>
  <c r="EN522" i="3"/>
  <c r="X522" i="5" s="1"/>
  <c r="EM522" i="3"/>
  <c r="W522" i="5" s="1"/>
  <c r="EL522" i="3"/>
  <c r="V522" i="5" s="1"/>
  <c r="EK522" i="3"/>
  <c r="U522" i="5" s="1"/>
  <c r="EJ522" i="3"/>
  <c r="T522" i="5" s="1"/>
  <c r="EI522" i="3"/>
  <c r="S522" i="5" s="1"/>
  <c r="EH522" i="3"/>
  <c r="R522" i="5" s="1"/>
  <c r="EQ521" i="3"/>
  <c r="AA521" i="5" s="1"/>
  <c r="EP521" i="3"/>
  <c r="Z521" i="5" s="1"/>
  <c r="EO521" i="3"/>
  <c r="Y521" i="5" s="1"/>
  <c r="EN521" i="3"/>
  <c r="X521" i="5" s="1"/>
  <c r="EM521" i="3"/>
  <c r="W521" i="5" s="1"/>
  <c r="EL521" i="3"/>
  <c r="V521" i="5" s="1"/>
  <c r="EK521" i="3"/>
  <c r="U521" i="5" s="1"/>
  <c r="EJ521" i="3"/>
  <c r="T521" i="5" s="1"/>
  <c r="EI521" i="3"/>
  <c r="EH521" i="3"/>
  <c r="EQ520" i="3"/>
  <c r="AA520" i="5" s="1"/>
  <c r="EP520" i="3"/>
  <c r="Z520" i="5" s="1"/>
  <c r="EO520" i="3"/>
  <c r="Y520" i="5" s="1"/>
  <c r="EN520" i="3"/>
  <c r="X520" i="5" s="1"/>
  <c r="EM520" i="3"/>
  <c r="W520" i="5" s="1"/>
  <c r="EL520" i="3"/>
  <c r="V520" i="5" s="1"/>
  <c r="EK520" i="3"/>
  <c r="U520" i="5" s="1"/>
  <c r="EJ520" i="3"/>
  <c r="T520" i="5" s="1"/>
  <c r="EI520" i="3"/>
  <c r="EH520" i="3"/>
  <c r="EQ519" i="3"/>
  <c r="AA519" i="5" s="1"/>
  <c r="EP519" i="3"/>
  <c r="Z519" i="5" s="1"/>
  <c r="EO519" i="3"/>
  <c r="Y519" i="5" s="1"/>
  <c r="EN519" i="3"/>
  <c r="X519" i="5" s="1"/>
  <c r="EM519" i="3"/>
  <c r="W519" i="5" s="1"/>
  <c r="EL519" i="3"/>
  <c r="V519" i="5" s="1"/>
  <c r="EK519" i="3"/>
  <c r="U519" i="5" s="1"/>
  <c r="EJ519" i="3"/>
  <c r="T519" i="5" s="1"/>
  <c r="EI519" i="3"/>
  <c r="EH519" i="3"/>
  <c r="R519" i="5" s="1"/>
  <c r="EQ518" i="3"/>
  <c r="AA518" i="5" s="1"/>
  <c r="EP518" i="3"/>
  <c r="Z518" i="5" s="1"/>
  <c r="EO518" i="3"/>
  <c r="Y518" i="5" s="1"/>
  <c r="EN518" i="3"/>
  <c r="X518" i="5" s="1"/>
  <c r="EM518" i="3"/>
  <c r="W518" i="5" s="1"/>
  <c r="EL518" i="3"/>
  <c r="V518" i="5" s="1"/>
  <c r="EK518" i="3"/>
  <c r="U518" i="5" s="1"/>
  <c r="EJ518" i="3"/>
  <c r="T518" i="5" s="1"/>
  <c r="EI518" i="3"/>
  <c r="EH518" i="3"/>
  <c r="EQ517" i="3"/>
  <c r="AA517" i="5" s="1"/>
  <c r="EP517" i="3"/>
  <c r="Z517" i="5" s="1"/>
  <c r="EO517" i="3"/>
  <c r="Y517" i="5" s="1"/>
  <c r="EN517" i="3"/>
  <c r="X517" i="5" s="1"/>
  <c r="EM517" i="3"/>
  <c r="W517" i="5" s="1"/>
  <c r="EL517" i="3"/>
  <c r="V517" i="5" s="1"/>
  <c r="EK517" i="3"/>
  <c r="U517" i="5" s="1"/>
  <c r="EJ517" i="3"/>
  <c r="T517" i="5" s="1"/>
  <c r="EI517" i="3"/>
  <c r="EH517" i="3"/>
  <c r="EQ516" i="3"/>
  <c r="AA516" i="5" s="1"/>
  <c r="EP516" i="3"/>
  <c r="Z516" i="5" s="1"/>
  <c r="EO516" i="3"/>
  <c r="Y516" i="5" s="1"/>
  <c r="EN516" i="3"/>
  <c r="X516" i="5" s="1"/>
  <c r="EM516" i="3"/>
  <c r="W516" i="5" s="1"/>
  <c r="EL516" i="3"/>
  <c r="V516" i="5" s="1"/>
  <c r="EK516" i="3"/>
  <c r="U516" i="5" s="1"/>
  <c r="EJ516" i="3"/>
  <c r="T516" i="5" s="1"/>
  <c r="EI516" i="3"/>
  <c r="EH516" i="3"/>
  <c r="EQ515" i="3"/>
  <c r="AA515" i="5" s="1"/>
  <c r="EP515" i="3"/>
  <c r="Z515" i="5" s="1"/>
  <c r="EO515" i="3"/>
  <c r="Y515" i="5" s="1"/>
  <c r="EN515" i="3"/>
  <c r="X515" i="5" s="1"/>
  <c r="EM515" i="3"/>
  <c r="W515" i="5" s="1"/>
  <c r="EL515" i="3"/>
  <c r="V515" i="5" s="1"/>
  <c r="EK515" i="3"/>
  <c r="U515" i="5" s="1"/>
  <c r="EJ515" i="3"/>
  <c r="T515" i="5" s="1"/>
  <c r="EI515" i="3"/>
  <c r="EH515" i="3"/>
  <c r="R515" i="5" s="1"/>
  <c r="EQ514" i="3"/>
  <c r="AA514" i="5" s="1"/>
  <c r="EP514" i="3"/>
  <c r="Z514" i="5" s="1"/>
  <c r="EO514" i="3"/>
  <c r="Y514" i="5" s="1"/>
  <c r="EN514" i="3"/>
  <c r="X514" i="5" s="1"/>
  <c r="EM514" i="3"/>
  <c r="W514" i="5" s="1"/>
  <c r="EL514" i="3"/>
  <c r="V514" i="5" s="1"/>
  <c r="EK514" i="3"/>
  <c r="U514" i="5" s="1"/>
  <c r="EJ514" i="3"/>
  <c r="T514" i="5" s="1"/>
  <c r="EI514" i="3"/>
  <c r="S514" i="5" s="1"/>
  <c r="EH514" i="3"/>
  <c r="R514" i="5" s="1"/>
  <c r="G514" i="3"/>
  <c r="EQ513" i="3"/>
  <c r="AA513" i="5" s="1"/>
  <c r="EP513" i="3"/>
  <c r="Z513" i="5" s="1"/>
  <c r="EO513" i="3"/>
  <c r="Y513" i="5" s="1"/>
  <c r="EN513" i="3"/>
  <c r="X513" i="5" s="1"/>
  <c r="EM513" i="3"/>
  <c r="W513" i="5" s="1"/>
  <c r="EL513" i="3"/>
  <c r="V513" i="5" s="1"/>
  <c r="EK513" i="3"/>
  <c r="U513" i="5" s="1"/>
  <c r="EJ513" i="3"/>
  <c r="T513" i="5" s="1"/>
  <c r="EI513" i="3"/>
  <c r="S513" i="5" s="1"/>
  <c r="EH513" i="3"/>
  <c r="G513" i="3"/>
  <c r="EQ512" i="3"/>
  <c r="AA512" i="5" s="1"/>
  <c r="EP512" i="3"/>
  <c r="Z512" i="5" s="1"/>
  <c r="EO512" i="3"/>
  <c r="Y512" i="5" s="1"/>
  <c r="EN512" i="3"/>
  <c r="X512" i="5" s="1"/>
  <c r="EM512" i="3"/>
  <c r="W512" i="5" s="1"/>
  <c r="EL512" i="3"/>
  <c r="V512" i="5" s="1"/>
  <c r="EK512" i="3"/>
  <c r="U512" i="5" s="1"/>
  <c r="EJ512" i="3"/>
  <c r="T512" i="5" s="1"/>
  <c r="EI512" i="3"/>
  <c r="G512" i="3" s="1"/>
  <c r="EH512" i="3"/>
  <c r="EQ511" i="3"/>
  <c r="AA511" i="5" s="1"/>
  <c r="EP511" i="3"/>
  <c r="Z511" i="5" s="1"/>
  <c r="EO511" i="3"/>
  <c r="Y511" i="5" s="1"/>
  <c r="EN511" i="3"/>
  <c r="X511" i="5" s="1"/>
  <c r="EM511" i="3"/>
  <c r="W511" i="5" s="1"/>
  <c r="EL511" i="3"/>
  <c r="V511" i="5" s="1"/>
  <c r="EK511" i="3"/>
  <c r="U511" i="5" s="1"/>
  <c r="EJ511" i="3"/>
  <c r="T511" i="5" s="1"/>
  <c r="EI511" i="3"/>
  <c r="EH511" i="3"/>
  <c r="R511" i="5" s="1"/>
  <c r="EQ510" i="3"/>
  <c r="AA510" i="5" s="1"/>
  <c r="EP510" i="3"/>
  <c r="Z510" i="5" s="1"/>
  <c r="EO510" i="3"/>
  <c r="Y510" i="5" s="1"/>
  <c r="EN510" i="3"/>
  <c r="X510" i="5" s="1"/>
  <c r="EM510" i="3"/>
  <c r="W510" i="5" s="1"/>
  <c r="EL510" i="3"/>
  <c r="V510" i="5" s="1"/>
  <c r="EK510" i="3"/>
  <c r="U510" i="5" s="1"/>
  <c r="EJ510" i="3"/>
  <c r="T510" i="5" s="1"/>
  <c r="EI510" i="3"/>
  <c r="EH510" i="3"/>
  <c r="R510" i="5" s="1"/>
  <c r="F510" i="3"/>
  <c r="EG509" i="3"/>
  <c r="U66" i="7" s="1"/>
  <c r="EF509" i="3"/>
  <c r="S66" i="7" s="1"/>
  <c r="EE509" i="3"/>
  <c r="Q66" i="7" s="1"/>
  <c r="ED509" i="3"/>
  <c r="O66" i="7" s="1"/>
  <c r="EC509" i="3"/>
  <c r="M66" i="7" s="1"/>
  <c r="EB509" i="3"/>
  <c r="K66" i="7" s="1"/>
  <c r="EA509" i="3"/>
  <c r="I66" i="7" s="1"/>
  <c r="DZ509" i="3"/>
  <c r="G66" i="7" s="1"/>
  <c r="DY509" i="3"/>
  <c r="E66" i="7" s="1"/>
  <c r="DX509" i="3"/>
  <c r="C66" i="7" s="1"/>
  <c r="DW509" i="3"/>
  <c r="IG28" i="7" s="1"/>
  <c r="DV509" i="3"/>
  <c r="IE28" i="7" s="1"/>
  <c r="DU509" i="3"/>
  <c r="IC28" i="7" s="1"/>
  <c r="DT509" i="3"/>
  <c r="IA28" i="7" s="1"/>
  <c r="DS509" i="3"/>
  <c r="HY28" i="7" s="1"/>
  <c r="DR509" i="3"/>
  <c r="HW28" i="7" s="1"/>
  <c r="DQ509" i="3"/>
  <c r="HU28" i="7" s="1"/>
  <c r="DP509" i="3"/>
  <c r="HS28" i="7" s="1"/>
  <c r="DO509" i="3"/>
  <c r="HQ28" i="7" s="1"/>
  <c r="DN509" i="3"/>
  <c r="HO28" i="7" s="1"/>
  <c r="DM509" i="3"/>
  <c r="HM28" i="7" s="1"/>
  <c r="DL509" i="3"/>
  <c r="HK28" i="7" s="1"/>
  <c r="DK509" i="3"/>
  <c r="HI28" i="7" s="1"/>
  <c r="DJ509" i="3"/>
  <c r="HG28" i="7" s="1"/>
  <c r="DI509" i="3"/>
  <c r="HE28" i="7" s="1"/>
  <c r="DH509" i="3"/>
  <c r="HC28" i="7" s="1"/>
  <c r="DG509" i="3"/>
  <c r="HA28" i="7" s="1"/>
  <c r="DF509" i="3"/>
  <c r="GY28" i="7" s="1"/>
  <c r="DE509" i="3"/>
  <c r="GW28" i="7" s="1"/>
  <c r="DD509" i="3"/>
  <c r="GU28" i="7" s="1"/>
  <c r="DC509" i="3"/>
  <c r="GS28" i="7" s="1"/>
  <c r="DB509" i="3"/>
  <c r="GQ28" i="7" s="1"/>
  <c r="DA509" i="3"/>
  <c r="GO28" i="7" s="1"/>
  <c r="CZ509" i="3"/>
  <c r="GM28" i="7" s="1"/>
  <c r="CY509" i="3"/>
  <c r="GK28" i="7" s="1"/>
  <c r="CX509" i="3"/>
  <c r="GI28" i="7" s="1"/>
  <c r="CW509" i="3"/>
  <c r="GG28" i="7" s="1"/>
  <c r="CV509" i="3"/>
  <c r="GE28" i="7" s="1"/>
  <c r="CU509" i="3"/>
  <c r="GC28" i="7" s="1"/>
  <c r="CT509" i="3"/>
  <c r="GA28" i="7" s="1"/>
  <c r="CS509" i="3"/>
  <c r="FY28" i="7" s="1"/>
  <c r="CR509" i="3"/>
  <c r="FW28" i="7" s="1"/>
  <c r="CQ509" i="3"/>
  <c r="FU28" i="7" s="1"/>
  <c r="CP509" i="3"/>
  <c r="FS28" i="7" s="1"/>
  <c r="CO509" i="3"/>
  <c r="FQ28" i="7" s="1"/>
  <c r="CN509" i="3"/>
  <c r="FO28" i="7" s="1"/>
  <c r="CM509" i="3"/>
  <c r="FM28" i="7" s="1"/>
  <c r="CL509" i="3"/>
  <c r="FK28" i="7" s="1"/>
  <c r="CK509" i="3"/>
  <c r="FI28" i="7" s="1"/>
  <c r="CJ509" i="3"/>
  <c r="FG28" i="7" s="1"/>
  <c r="CI509" i="3"/>
  <c r="FE28" i="7" s="1"/>
  <c r="CH509" i="3"/>
  <c r="FC28" i="7" s="1"/>
  <c r="CG509" i="3"/>
  <c r="FA28" i="7" s="1"/>
  <c r="CF509" i="3"/>
  <c r="EY28" i="7" s="1"/>
  <c r="CE509" i="3"/>
  <c r="EW28" i="7" s="1"/>
  <c r="CD509" i="3"/>
  <c r="EU28" i="7" s="1"/>
  <c r="CC509" i="3"/>
  <c r="ES28" i="7" s="1"/>
  <c r="CB509" i="3"/>
  <c r="EQ28" i="7" s="1"/>
  <c r="CA509" i="3"/>
  <c r="EO28" i="7" s="1"/>
  <c r="BZ509" i="3"/>
  <c r="EM28" i="7" s="1"/>
  <c r="BY509" i="3"/>
  <c r="EK28" i="7" s="1"/>
  <c r="BX509" i="3"/>
  <c r="EI28" i="7" s="1"/>
  <c r="BW509" i="3"/>
  <c r="EG28" i="7" s="1"/>
  <c r="BV509" i="3"/>
  <c r="EE28" i="7" s="1"/>
  <c r="BU509" i="3"/>
  <c r="EC28" i="7" s="1"/>
  <c r="BT509" i="3"/>
  <c r="EA28" i="7" s="1"/>
  <c r="BS509" i="3"/>
  <c r="DY28" i="7" s="1"/>
  <c r="BR509" i="3"/>
  <c r="DW28" i="7" s="1"/>
  <c r="BQ509" i="3"/>
  <c r="DU28" i="7" s="1"/>
  <c r="BP509" i="3"/>
  <c r="DS28" i="7" s="1"/>
  <c r="BO509" i="3"/>
  <c r="DQ28" i="7" s="1"/>
  <c r="BN509" i="3"/>
  <c r="DO28" i="7" s="1"/>
  <c r="BM509" i="3"/>
  <c r="DM28" i="7" s="1"/>
  <c r="BL509" i="3"/>
  <c r="DK28" i="7" s="1"/>
  <c r="BK509" i="3"/>
  <c r="DI28" i="7" s="1"/>
  <c r="BJ509" i="3"/>
  <c r="DG28" i="7" s="1"/>
  <c r="BI509" i="3"/>
  <c r="DE28" i="7" s="1"/>
  <c r="BH509" i="3"/>
  <c r="DC28" i="7" s="1"/>
  <c r="BG509" i="3"/>
  <c r="DA28" i="7" s="1"/>
  <c r="BF509" i="3"/>
  <c r="CY28" i="7" s="1"/>
  <c r="BE509" i="3"/>
  <c r="CW28" i="7" s="1"/>
  <c r="BD509" i="3"/>
  <c r="CU28" i="7" s="1"/>
  <c r="BC509" i="3"/>
  <c r="CS28" i="7" s="1"/>
  <c r="BB509" i="3"/>
  <c r="CQ28" i="7" s="1"/>
  <c r="BA509" i="3"/>
  <c r="CO28" i="7" s="1"/>
  <c r="AZ509" i="3"/>
  <c r="CM28" i="7" s="1"/>
  <c r="AY509" i="3"/>
  <c r="CK28" i="7" s="1"/>
  <c r="AX509" i="3"/>
  <c r="CI28" i="7" s="1"/>
  <c r="AW509" i="3"/>
  <c r="CG28" i="7" s="1"/>
  <c r="AV509" i="3"/>
  <c r="CE28" i="7" s="1"/>
  <c r="AU509" i="3"/>
  <c r="CC28" i="7" s="1"/>
  <c r="AT509" i="3"/>
  <c r="CA28" i="7" s="1"/>
  <c r="AS509" i="3"/>
  <c r="BY28" i="7" s="1"/>
  <c r="AR509" i="3"/>
  <c r="BW28" i="7" s="1"/>
  <c r="AQ509" i="3"/>
  <c r="BU28" i="7" s="1"/>
  <c r="AP509" i="3"/>
  <c r="BS28" i="7" s="1"/>
  <c r="AO509" i="3"/>
  <c r="BQ28" i="7" s="1"/>
  <c r="AN509" i="3"/>
  <c r="BO28" i="7" s="1"/>
  <c r="AM509" i="3"/>
  <c r="BM28" i="7" s="1"/>
  <c r="AL509" i="3"/>
  <c r="BK28" i="7" s="1"/>
  <c r="AK509" i="3"/>
  <c r="BI28" i="7" s="1"/>
  <c r="AJ509" i="3"/>
  <c r="BG28" i="7" s="1"/>
  <c r="AI509" i="3"/>
  <c r="AH509" i="3"/>
  <c r="BC28" i="7" s="1"/>
  <c r="AG509" i="3"/>
  <c r="AF509" i="3"/>
  <c r="AY28" i="7" s="1"/>
  <c r="AE509" i="3"/>
  <c r="AW28" i="7" s="1"/>
  <c r="AD509" i="3"/>
  <c r="AU28" i="7" s="1"/>
  <c r="AC509" i="3"/>
  <c r="AS28" i="7" s="1"/>
  <c r="AB509" i="3"/>
  <c r="AQ28" i="7" s="1"/>
  <c r="AA509" i="3"/>
  <c r="AO28" i="7" s="1"/>
  <c r="Z509" i="3"/>
  <c r="AM28" i="7" s="1"/>
  <c r="Y509" i="3"/>
  <c r="AK28" i="7" s="1"/>
  <c r="X509" i="3"/>
  <c r="AI28" i="7" s="1"/>
  <c r="W509" i="3"/>
  <c r="AG28" i="7" s="1"/>
  <c r="V509" i="3"/>
  <c r="AE28" i="7" s="1"/>
  <c r="U509" i="3"/>
  <c r="AC28" i="7" s="1"/>
  <c r="T509" i="3"/>
  <c r="AA28" i="7" s="1"/>
  <c r="S509" i="3"/>
  <c r="Y28" i="7" s="1"/>
  <c r="R509" i="3"/>
  <c r="W28" i="7" s="1"/>
  <c r="Q509" i="3"/>
  <c r="U28" i="7" s="1"/>
  <c r="P509" i="3"/>
  <c r="S28" i="7" s="1"/>
  <c r="O509" i="3"/>
  <c r="Q28" i="7" s="1"/>
  <c r="N509" i="3"/>
  <c r="O28" i="7" s="1"/>
  <c r="M509" i="3"/>
  <c r="M28" i="7" s="1"/>
  <c r="L509" i="3"/>
  <c r="K28" i="7" s="1"/>
  <c r="K509" i="3"/>
  <c r="I28" i="7" s="1"/>
  <c r="J509" i="3"/>
  <c r="G28" i="7" s="1"/>
  <c r="AA66" i="7" s="1"/>
  <c r="AE26" i="9" s="1"/>
  <c r="I509" i="3"/>
  <c r="E28" i="7" s="1"/>
  <c r="H509" i="3"/>
  <c r="C28" i="7" s="1"/>
  <c r="EQ508" i="3"/>
  <c r="AA508" i="5" s="1"/>
  <c r="EP508" i="3"/>
  <c r="Z508" i="5" s="1"/>
  <c r="EO508" i="3"/>
  <c r="Y508" i="5" s="1"/>
  <c r="EN508" i="3"/>
  <c r="X508" i="5" s="1"/>
  <c r="EM508" i="3"/>
  <c r="W508" i="5" s="1"/>
  <c r="EL508" i="3"/>
  <c r="V508" i="5" s="1"/>
  <c r="EK508" i="3"/>
  <c r="U508" i="5" s="1"/>
  <c r="EJ508" i="3"/>
  <c r="T508" i="5" s="1"/>
  <c r="EI508" i="3"/>
  <c r="S508" i="5" s="1"/>
  <c r="EH508" i="3"/>
  <c r="R508" i="5" s="1"/>
  <c r="G508" i="3"/>
  <c r="EQ507" i="3"/>
  <c r="AA507" i="5" s="1"/>
  <c r="EP507" i="3"/>
  <c r="Z507" i="5" s="1"/>
  <c r="EO507" i="3"/>
  <c r="Y507" i="5" s="1"/>
  <c r="EN507" i="3"/>
  <c r="X507" i="5" s="1"/>
  <c r="EM507" i="3"/>
  <c r="W507" i="5" s="1"/>
  <c r="EL507" i="3"/>
  <c r="V507" i="5" s="1"/>
  <c r="EK507" i="3"/>
  <c r="U507" i="5" s="1"/>
  <c r="EJ507" i="3"/>
  <c r="T507" i="5" s="1"/>
  <c r="EI507" i="3"/>
  <c r="S507" i="5" s="1"/>
  <c r="EH507" i="3"/>
  <c r="EQ506" i="3"/>
  <c r="AA506" i="5" s="1"/>
  <c r="EP506" i="3"/>
  <c r="Z506" i="5" s="1"/>
  <c r="EO506" i="3"/>
  <c r="Y506" i="5" s="1"/>
  <c r="EN506" i="3"/>
  <c r="X506" i="5" s="1"/>
  <c r="EM506" i="3"/>
  <c r="W506" i="5" s="1"/>
  <c r="EL506" i="3"/>
  <c r="V506" i="5" s="1"/>
  <c r="EK506" i="3"/>
  <c r="U506" i="5" s="1"/>
  <c r="EJ506" i="3"/>
  <c r="T506" i="5" s="1"/>
  <c r="EI506" i="3"/>
  <c r="EH506" i="3"/>
  <c r="EQ505" i="3"/>
  <c r="AA505" i="5" s="1"/>
  <c r="EP505" i="3"/>
  <c r="Z505" i="5" s="1"/>
  <c r="EO505" i="3"/>
  <c r="Y505" i="5" s="1"/>
  <c r="EN505" i="3"/>
  <c r="X505" i="5" s="1"/>
  <c r="EM505" i="3"/>
  <c r="W505" i="5" s="1"/>
  <c r="EL505" i="3"/>
  <c r="V505" i="5" s="1"/>
  <c r="EK505" i="3"/>
  <c r="U505" i="5" s="1"/>
  <c r="EJ505" i="3"/>
  <c r="T505" i="5" s="1"/>
  <c r="EI505" i="3"/>
  <c r="EH505" i="3"/>
  <c r="EQ504" i="3"/>
  <c r="AA504" i="5" s="1"/>
  <c r="EP504" i="3"/>
  <c r="Z504" i="5" s="1"/>
  <c r="EO504" i="3"/>
  <c r="Y504" i="5" s="1"/>
  <c r="AS504" i="5" s="1"/>
  <c r="EN504" i="3"/>
  <c r="X504" i="5" s="1"/>
  <c r="EM504" i="3"/>
  <c r="W504" i="5" s="1"/>
  <c r="EL504" i="3"/>
  <c r="V504" i="5" s="1"/>
  <c r="EK504" i="3"/>
  <c r="U504" i="5" s="1"/>
  <c r="EJ504" i="3"/>
  <c r="T504" i="5" s="1"/>
  <c r="EI504" i="3"/>
  <c r="S504" i="5" s="1"/>
  <c r="EH504" i="3"/>
  <c r="R504" i="5" s="1"/>
  <c r="F504" i="3"/>
  <c r="EQ503" i="3"/>
  <c r="AA503" i="5" s="1"/>
  <c r="EP503" i="3"/>
  <c r="Z503" i="5" s="1"/>
  <c r="EO503" i="3"/>
  <c r="Y503" i="5" s="1"/>
  <c r="EN503" i="3"/>
  <c r="X503" i="5" s="1"/>
  <c r="EM503" i="3"/>
  <c r="W503" i="5" s="1"/>
  <c r="EL503" i="3"/>
  <c r="V503" i="5" s="1"/>
  <c r="EK503" i="3"/>
  <c r="U503" i="5" s="1"/>
  <c r="EJ503" i="3"/>
  <c r="T503" i="5" s="1"/>
  <c r="EI503" i="3"/>
  <c r="S503" i="5" s="1"/>
  <c r="EH503" i="3"/>
  <c r="EQ502" i="3"/>
  <c r="AA502" i="5" s="1"/>
  <c r="EP502" i="3"/>
  <c r="Z502" i="5" s="1"/>
  <c r="EO502" i="3"/>
  <c r="Y502" i="5" s="1"/>
  <c r="EN502" i="3"/>
  <c r="X502" i="5" s="1"/>
  <c r="EM502" i="3"/>
  <c r="W502" i="5" s="1"/>
  <c r="EL502" i="3"/>
  <c r="V502" i="5" s="1"/>
  <c r="EK502" i="3"/>
  <c r="U502" i="5" s="1"/>
  <c r="EJ502" i="3"/>
  <c r="T502" i="5" s="1"/>
  <c r="EI502" i="3"/>
  <c r="EH502" i="3"/>
  <c r="F502" i="3" s="1"/>
  <c r="EQ501" i="3"/>
  <c r="AA501" i="5" s="1"/>
  <c r="EP501" i="3"/>
  <c r="Z501" i="5" s="1"/>
  <c r="EO501" i="3"/>
  <c r="Y501" i="5" s="1"/>
  <c r="EN501" i="3"/>
  <c r="X501" i="5" s="1"/>
  <c r="EM501" i="3"/>
  <c r="W501" i="5" s="1"/>
  <c r="EL501" i="3"/>
  <c r="V501" i="5" s="1"/>
  <c r="EK501" i="3"/>
  <c r="U501" i="5" s="1"/>
  <c r="EJ501" i="3"/>
  <c r="T501" i="5" s="1"/>
  <c r="EI501" i="3"/>
  <c r="EH501" i="3"/>
  <c r="R501" i="5" s="1"/>
  <c r="EQ500" i="3"/>
  <c r="AA500" i="5" s="1"/>
  <c r="EP500" i="3"/>
  <c r="Z500" i="5" s="1"/>
  <c r="EO500" i="3"/>
  <c r="Y500" i="5" s="1"/>
  <c r="EN500" i="3"/>
  <c r="X500" i="5" s="1"/>
  <c r="EM500" i="3"/>
  <c r="W500" i="5" s="1"/>
  <c r="EL500" i="3"/>
  <c r="V500" i="5" s="1"/>
  <c r="EK500" i="3"/>
  <c r="U500" i="5" s="1"/>
  <c r="EJ500" i="3"/>
  <c r="T500" i="5" s="1"/>
  <c r="EI500" i="3"/>
  <c r="S500" i="5" s="1"/>
  <c r="EH500" i="3"/>
  <c r="G500" i="3"/>
  <c r="EQ499" i="3"/>
  <c r="AA499" i="5" s="1"/>
  <c r="EP499" i="3"/>
  <c r="Z499" i="5" s="1"/>
  <c r="EO499" i="3"/>
  <c r="Y499" i="5" s="1"/>
  <c r="EN499" i="3"/>
  <c r="X499" i="5" s="1"/>
  <c r="EM499" i="3"/>
  <c r="W499" i="5" s="1"/>
  <c r="EL499" i="3"/>
  <c r="V499" i="5" s="1"/>
  <c r="EK499" i="3"/>
  <c r="U499" i="5" s="1"/>
  <c r="EJ499" i="3"/>
  <c r="T499" i="5" s="1"/>
  <c r="EI499" i="3"/>
  <c r="S499" i="5" s="1"/>
  <c r="EH499" i="3"/>
  <c r="G499" i="3"/>
  <c r="EQ498" i="3"/>
  <c r="AA498" i="5" s="1"/>
  <c r="EP498" i="3"/>
  <c r="Z498" i="5" s="1"/>
  <c r="EO498" i="3"/>
  <c r="Y498" i="5" s="1"/>
  <c r="EN498" i="3"/>
  <c r="X498" i="5" s="1"/>
  <c r="EM498" i="3"/>
  <c r="W498" i="5" s="1"/>
  <c r="EL498" i="3"/>
  <c r="V498" i="5" s="1"/>
  <c r="EK498" i="3"/>
  <c r="U498" i="5" s="1"/>
  <c r="EJ498" i="3"/>
  <c r="T498" i="5" s="1"/>
  <c r="EI498" i="3"/>
  <c r="EH498" i="3"/>
  <c r="EQ497" i="3"/>
  <c r="AA497" i="5" s="1"/>
  <c r="EP497" i="3"/>
  <c r="Z497" i="5" s="1"/>
  <c r="EO497" i="3"/>
  <c r="Y497" i="5" s="1"/>
  <c r="EN497" i="3"/>
  <c r="X497" i="5" s="1"/>
  <c r="EM497" i="3"/>
  <c r="W497" i="5" s="1"/>
  <c r="EL497" i="3"/>
  <c r="V497" i="5" s="1"/>
  <c r="EK497" i="3"/>
  <c r="U497" i="5" s="1"/>
  <c r="EJ497" i="3"/>
  <c r="T497" i="5" s="1"/>
  <c r="EI497" i="3"/>
  <c r="EH497" i="3"/>
  <c r="EQ496" i="3"/>
  <c r="AA496" i="5" s="1"/>
  <c r="EP496" i="3"/>
  <c r="Z496" i="5" s="1"/>
  <c r="EO496" i="3"/>
  <c r="Y496" i="5" s="1"/>
  <c r="EN496" i="3"/>
  <c r="X496" i="5" s="1"/>
  <c r="EM496" i="3"/>
  <c r="W496" i="5" s="1"/>
  <c r="EL496" i="3"/>
  <c r="V496" i="5" s="1"/>
  <c r="EK496" i="3"/>
  <c r="U496" i="5" s="1"/>
  <c r="EJ496" i="3"/>
  <c r="T496" i="5" s="1"/>
  <c r="EI496" i="3"/>
  <c r="S496" i="5" s="1"/>
  <c r="EH496" i="3"/>
  <c r="R496" i="5" s="1"/>
  <c r="EQ495" i="3"/>
  <c r="AA495" i="5" s="1"/>
  <c r="EP495" i="3"/>
  <c r="Z495" i="5" s="1"/>
  <c r="EO495" i="3"/>
  <c r="Y495" i="5" s="1"/>
  <c r="EN495" i="3"/>
  <c r="X495" i="5" s="1"/>
  <c r="EM495" i="3"/>
  <c r="W495" i="5" s="1"/>
  <c r="EL495" i="3"/>
  <c r="V495" i="5" s="1"/>
  <c r="EK495" i="3"/>
  <c r="U495" i="5" s="1"/>
  <c r="EJ495" i="3"/>
  <c r="T495" i="5" s="1"/>
  <c r="EI495" i="3"/>
  <c r="S495" i="5" s="1"/>
  <c r="EH495" i="3"/>
  <c r="G495" i="3"/>
  <c r="EQ494" i="3"/>
  <c r="AA494" i="5" s="1"/>
  <c r="EP494" i="3"/>
  <c r="Z494" i="5" s="1"/>
  <c r="EO494" i="3"/>
  <c r="Y494" i="5" s="1"/>
  <c r="EN494" i="3"/>
  <c r="X494" i="5" s="1"/>
  <c r="EM494" i="3"/>
  <c r="W494" i="5" s="1"/>
  <c r="EL494" i="3"/>
  <c r="V494" i="5" s="1"/>
  <c r="EK494" i="3"/>
  <c r="U494" i="5" s="1"/>
  <c r="EJ494" i="3"/>
  <c r="T494" i="5" s="1"/>
  <c r="EI494" i="3"/>
  <c r="EH494" i="3"/>
  <c r="EQ493" i="3"/>
  <c r="AA493" i="5" s="1"/>
  <c r="EP493" i="3"/>
  <c r="Z493" i="5" s="1"/>
  <c r="EO493" i="3"/>
  <c r="Y493" i="5" s="1"/>
  <c r="EN493" i="3"/>
  <c r="X493" i="5" s="1"/>
  <c r="EM493" i="3"/>
  <c r="W493" i="5" s="1"/>
  <c r="EL493" i="3"/>
  <c r="V493" i="5" s="1"/>
  <c r="EK493" i="3"/>
  <c r="U493" i="5" s="1"/>
  <c r="EJ493" i="3"/>
  <c r="T493" i="5" s="1"/>
  <c r="EI493" i="3"/>
  <c r="EH493" i="3"/>
  <c r="R493" i="5" s="1"/>
  <c r="EQ492" i="3"/>
  <c r="AA492" i="5" s="1"/>
  <c r="EP492" i="3"/>
  <c r="Z492" i="5" s="1"/>
  <c r="EO492" i="3"/>
  <c r="Y492" i="5" s="1"/>
  <c r="EN492" i="3"/>
  <c r="X492" i="5" s="1"/>
  <c r="EM492" i="3"/>
  <c r="W492" i="5" s="1"/>
  <c r="EL492" i="3"/>
  <c r="V492" i="5" s="1"/>
  <c r="EK492" i="3"/>
  <c r="U492" i="5" s="1"/>
  <c r="EJ492" i="3"/>
  <c r="T492" i="5" s="1"/>
  <c r="EI492" i="3"/>
  <c r="EH492" i="3"/>
  <c r="R492" i="5" s="1"/>
  <c r="EQ491" i="3"/>
  <c r="AA491" i="5" s="1"/>
  <c r="EP491" i="3"/>
  <c r="Z491" i="5" s="1"/>
  <c r="EO491" i="3"/>
  <c r="Y491" i="5" s="1"/>
  <c r="EN491" i="3"/>
  <c r="X491" i="5" s="1"/>
  <c r="EM491" i="3"/>
  <c r="W491" i="5" s="1"/>
  <c r="EL491" i="3"/>
  <c r="V491" i="5" s="1"/>
  <c r="EK491" i="3"/>
  <c r="U491" i="5" s="1"/>
  <c r="EJ491" i="3"/>
  <c r="T491" i="5" s="1"/>
  <c r="EI491" i="3"/>
  <c r="EH491" i="3"/>
  <c r="EQ490" i="3"/>
  <c r="AA490" i="5" s="1"/>
  <c r="EP490" i="3"/>
  <c r="Z490" i="5" s="1"/>
  <c r="EO490" i="3"/>
  <c r="Y490" i="5" s="1"/>
  <c r="EN490" i="3"/>
  <c r="X490" i="5" s="1"/>
  <c r="EM490" i="3"/>
  <c r="W490" i="5" s="1"/>
  <c r="EL490" i="3"/>
  <c r="V490" i="5" s="1"/>
  <c r="EK490" i="3"/>
  <c r="U490" i="5" s="1"/>
  <c r="EJ490" i="3"/>
  <c r="T490" i="5" s="1"/>
  <c r="EI490" i="3"/>
  <c r="EH490" i="3"/>
  <c r="EQ489" i="3"/>
  <c r="AA489" i="5" s="1"/>
  <c r="EP489" i="3"/>
  <c r="Z489" i="5" s="1"/>
  <c r="EO489" i="3"/>
  <c r="Y489" i="5" s="1"/>
  <c r="EN489" i="3"/>
  <c r="X489" i="5" s="1"/>
  <c r="EM489" i="3"/>
  <c r="W489" i="5" s="1"/>
  <c r="EL489" i="3"/>
  <c r="V489" i="5" s="1"/>
  <c r="EK489" i="3"/>
  <c r="U489" i="5" s="1"/>
  <c r="EJ489" i="3"/>
  <c r="T489" i="5" s="1"/>
  <c r="EI489" i="3"/>
  <c r="EH489" i="3"/>
  <c r="R489" i="5" s="1"/>
  <c r="F489" i="3"/>
  <c r="EQ488" i="3"/>
  <c r="AA488" i="5" s="1"/>
  <c r="EP488" i="3"/>
  <c r="Z488" i="5" s="1"/>
  <c r="EO488" i="3"/>
  <c r="Y488" i="5" s="1"/>
  <c r="EN488" i="3"/>
  <c r="X488" i="5" s="1"/>
  <c r="EM488" i="3"/>
  <c r="W488" i="5" s="1"/>
  <c r="EL488" i="3"/>
  <c r="V488" i="5" s="1"/>
  <c r="EK488" i="3"/>
  <c r="U488" i="5" s="1"/>
  <c r="EJ488" i="3"/>
  <c r="EI488" i="3"/>
  <c r="S488" i="5" s="1"/>
  <c r="EH488" i="3"/>
  <c r="R488" i="5" s="1"/>
  <c r="EQ487" i="3"/>
  <c r="AA487" i="5" s="1"/>
  <c r="EP487" i="3"/>
  <c r="Z487" i="5" s="1"/>
  <c r="EO487" i="3"/>
  <c r="Y487" i="5" s="1"/>
  <c r="EN487" i="3"/>
  <c r="X487" i="5" s="1"/>
  <c r="EM487" i="3"/>
  <c r="W487" i="5" s="1"/>
  <c r="EL487" i="3"/>
  <c r="V487" i="5" s="1"/>
  <c r="EK487" i="3"/>
  <c r="U487" i="5" s="1"/>
  <c r="EJ487" i="3"/>
  <c r="T487" i="5" s="1"/>
  <c r="EI487" i="3"/>
  <c r="S487" i="5" s="1"/>
  <c r="EH487" i="3"/>
  <c r="EQ486" i="3"/>
  <c r="AA486" i="5" s="1"/>
  <c r="EP486" i="3"/>
  <c r="Z486" i="5" s="1"/>
  <c r="EO486" i="3"/>
  <c r="Y486" i="5" s="1"/>
  <c r="EN486" i="3"/>
  <c r="X486" i="5" s="1"/>
  <c r="EM486" i="3"/>
  <c r="W486" i="5" s="1"/>
  <c r="EL486" i="3"/>
  <c r="V486" i="5" s="1"/>
  <c r="EK486" i="3"/>
  <c r="U486" i="5" s="1"/>
  <c r="EJ486" i="3"/>
  <c r="T486" i="5" s="1"/>
  <c r="EI486" i="3"/>
  <c r="EH486" i="3"/>
  <c r="EQ485" i="3"/>
  <c r="AA485" i="5" s="1"/>
  <c r="EP485" i="3"/>
  <c r="Z485" i="5" s="1"/>
  <c r="EO485" i="3"/>
  <c r="Y485" i="5" s="1"/>
  <c r="EN485" i="3"/>
  <c r="X485" i="5" s="1"/>
  <c r="EM485" i="3"/>
  <c r="W485" i="5" s="1"/>
  <c r="EL485" i="3"/>
  <c r="V485" i="5" s="1"/>
  <c r="EK485" i="3"/>
  <c r="U485" i="5" s="1"/>
  <c r="EJ485" i="3"/>
  <c r="T485" i="5" s="1"/>
  <c r="EI485" i="3"/>
  <c r="EH485" i="3"/>
  <c r="R485" i="5" s="1"/>
  <c r="EQ484" i="3"/>
  <c r="AA484" i="5" s="1"/>
  <c r="EP484" i="3"/>
  <c r="Z484" i="5" s="1"/>
  <c r="EO484" i="3"/>
  <c r="Y484" i="5" s="1"/>
  <c r="EN484" i="3"/>
  <c r="X484" i="5" s="1"/>
  <c r="EM484" i="3"/>
  <c r="W484" i="5" s="1"/>
  <c r="EL484" i="3"/>
  <c r="V484" i="5" s="1"/>
  <c r="EK484" i="3"/>
  <c r="U484" i="5" s="1"/>
  <c r="EJ484" i="3"/>
  <c r="T484" i="5" s="1"/>
  <c r="EI484" i="3"/>
  <c r="S484" i="5" s="1"/>
  <c r="EH484" i="3"/>
  <c r="R484" i="5" s="1"/>
  <c r="G484" i="3"/>
  <c r="F484" i="3"/>
  <c r="E484" i="3" s="1"/>
  <c r="EQ483" i="3"/>
  <c r="AA483" i="5" s="1"/>
  <c r="EP483" i="3"/>
  <c r="Z483" i="5" s="1"/>
  <c r="EO483" i="3"/>
  <c r="Y483" i="5" s="1"/>
  <c r="EN483" i="3"/>
  <c r="X483" i="5" s="1"/>
  <c r="EM483" i="3"/>
  <c r="W483" i="5" s="1"/>
  <c r="EL483" i="3"/>
  <c r="V483" i="5" s="1"/>
  <c r="EK483" i="3"/>
  <c r="U483" i="5" s="1"/>
  <c r="EJ483" i="3"/>
  <c r="T483" i="5" s="1"/>
  <c r="EI483" i="3"/>
  <c r="S483" i="5" s="1"/>
  <c r="EH483" i="3"/>
  <c r="G483" i="3"/>
  <c r="EQ482" i="3"/>
  <c r="AA482" i="5" s="1"/>
  <c r="EP482" i="3"/>
  <c r="Z482" i="5" s="1"/>
  <c r="EO482" i="3"/>
  <c r="Y482" i="5" s="1"/>
  <c r="EN482" i="3"/>
  <c r="X482" i="5" s="1"/>
  <c r="EM482" i="3"/>
  <c r="W482" i="5" s="1"/>
  <c r="EL482" i="3"/>
  <c r="V482" i="5" s="1"/>
  <c r="EK482" i="3"/>
  <c r="U482" i="5" s="1"/>
  <c r="EJ482" i="3"/>
  <c r="T482" i="5" s="1"/>
  <c r="EI482" i="3"/>
  <c r="EH482" i="3"/>
  <c r="EQ481" i="3"/>
  <c r="AA481" i="5" s="1"/>
  <c r="EP481" i="3"/>
  <c r="Z481" i="5" s="1"/>
  <c r="EO481" i="3"/>
  <c r="Y481" i="5" s="1"/>
  <c r="EN481" i="3"/>
  <c r="X481" i="5" s="1"/>
  <c r="EM481" i="3"/>
  <c r="W481" i="5" s="1"/>
  <c r="EL481" i="3"/>
  <c r="V481" i="5" s="1"/>
  <c r="EK481" i="3"/>
  <c r="U481" i="5" s="1"/>
  <c r="EJ481" i="3"/>
  <c r="T481" i="5" s="1"/>
  <c r="EI481" i="3"/>
  <c r="EH481" i="3"/>
  <c r="R481" i="5" s="1"/>
  <c r="F481" i="3"/>
  <c r="EQ480" i="3"/>
  <c r="AA480" i="5" s="1"/>
  <c r="EP480" i="3"/>
  <c r="Z480" i="5" s="1"/>
  <c r="EO480" i="3"/>
  <c r="Y480" i="5" s="1"/>
  <c r="EN480" i="3"/>
  <c r="X480" i="5" s="1"/>
  <c r="EM480" i="3"/>
  <c r="W480" i="5" s="1"/>
  <c r="EL480" i="3"/>
  <c r="V480" i="5" s="1"/>
  <c r="EK480" i="3"/>
  <c r="U480" i="5" s="1"/>
  <c r="EJ480" i="3"/>
  <c r="EI480" i="3"/>
  <c r="S480" i="5" s="1"/>
  <c r="EH480" i="3"/>
  <c r="R480" i="5" s="1"/>
  <c r="EQ479" i="3"/>
  <c r="AA479" i="5" s="1"/>
  <c r="EP479" i="3"/>
  <c r="Z479" i="5" s="1"/>
  <c r="EO479" i="3"/>
  <c r="EN479" i="3"/>
  <c r="X479" i="5" s="1"/>
  <c r="EM479" i="3"/>
  <c r="W479" i="5" s="1"/>
  <c r="EL479" i="3"/>
  <c r="V479" i="5" s="1"/>
  <c r="EK479" i="3"/>
  <c r="U479" i="5" s="1"/>
  <c r="EJ479" i="3"/>
  <c r="T479" i="5" s="1"/>
  <c r="EI479" i="3"/>
  <c r="EH479" i="3"/>
  <c r="EG478" i="3"/>
  <c r="U65" i="7" s="1"/>
  <c r="EF478" i="3"/>
  <c r="S65" i="7" s="1"/>
  <c r="EE478" i="3"/>
  <c r="Q65" i="7" s="1"/>
  <c r="ED478" i="3"/>
  <c r="O65" i="7" s="1"/>
  <c r="EC478" i="3"/>
  <c r="M65" i="7" s="1"/>
  <c r="EB478" i="3"/>
  <c r="K65" i="7" s="1"/>
  <c r="EA478" i="3"/>
  <c r="I65" i="7" s="1"/>
  <c r="DZ478" i="3"/>
  <c r="G65" i="7" s="1"/>
  <c r="DY478" i="3"/>
  <c r="E65" i="7" s="1"/>
  <c r="DX478" i="3"/>
  <c r="C65" i="7" s="1"/>
  <c r="DW478" i="3"/>
  <c r="IG27" i="7" s="1"/>
  <c r="DV478" i="3"/>
  <c r="IE27" i="7" s="1"/>
  <c r="DU478" i="3"/>
  <c r="IC27" i="7" s="1"/>
  <c r="DT478" i="3"/>
  <c r="IA27" i="7" s="1"/>
  <c r="DS478" i="3"/>
  <c r="HY27" i="7" s="1"/>
  <c r="DR478" i="3"/>
  <c r="HW27" i="7" s="1"/>
  <c r="DQ478" i="3"/>
  <c r="HU27" i="7" s="1"/>
  <c r="DP478" i="3"/>
  <c r="HS27" i="7" s="1"/>
  <c r="DO478" i="3"/>
  <c r="HQ27" i="7" s="1"/>
  <c r="DN478" i="3"/>
  <c r="HO27" i="7" s="1"/>
  <c r="DM478" i="3"/>
  <c r="HM27" i="7" s="1"/>
  <c r="DL478" i="3"/>
  <c r="HK27" i="7" s="1"/>
  <c r="DK478" i="3"/>
  <c r="HI27" i="7" s="1"/>
  <c r="DJ478" i="3"/>
  <c r="HG27" i="7" s="1"/>
  <c r="DI478" i="3"/>
  <c r="HE27" i="7" s="1"/>
  <c r="DH478" i="3"/>
  <c r="HC27" i="7" s="1"/>
  <c r="DG478" i="3"/>
  <c r="HA27" i="7" s="1"/>
  <c r="DF478" i="3"/>
  <c r="GY27" i="7" s="1"/>
  <c r="DE478" i="3"/>
  <c r="GW27" i="7" s="1"/>
  <c r="DD478" i="3"/>
  <c r="GU27" i="7" s="1"/>
  <c r="DC478" i="3"/>
  <c r="GS27" i="7" s="1"/>
  <c r="DB478" i="3"/>
  <c r="GQ27" i="7" s="1"/>
  <c r="DA478" i="3"/>
  <c r="GO27" i="7" s="1"/>
  <c r="CZ478" i="3"/>
  <c r="GM27" i="7" s="1"/>
  <c r="CY478" i="3"/>
  <c r="GK27" i="7" s="1"/>
  <c r="CX478" i="3"/>
  <c r="GI27" i="7" s="1"/>
  <c r="CW478" i="3"/>
  <c r="GG27" i="7" s="1"/>
  <c r="CV478" i="3"/>
  <c r="GE27" i="7" s="1"/>
  <c r="CU478" i="3"/>
  <c r="GC27" i="7" s="1"/>
  <c r="CT478" i="3"/>
  <c r="GA27" i="7" s="1"/>
  <c r="CS478" i="3"/>
  <c r="FY27" i="7" s="1"/>
  <c r="CR478" i="3"/>
  <c r="FW27" i="7" s="1"/>
  <c r="CQ478" i="3"/>
  <c r="FU27" i="7" s="1"/>
  <c r="CP478" i="3"/>
  <c r="FS27" i="7" s="1"/>
  <c r="CO478" i="3"/>
  <c r="FQ27" i="7" s="1"/>
  <c r="CN478" i="3"/>
  <c r="FO27" i="7" s="1"/>
  <c r="CM478" i="3"/>
  <c r="FM27" i="7" s="1"/>
  <c r="CL478" i="3"/>
  <c r="FK27" i="7" s="1"/>
  <c r="CK478" i="3"/>
  <c r="FI27" i="7" s="1"/>
  <c r="CJ478" i="3"/>
  <c r="FG27" i="7" s="1"/>
  <c r="CI478" i="3"/>
  <c r="FE27" i="7" s="1"/>
  <c r="CH478" i="3"/>
  <c r="FC27" i="7" s="1"/>
  <c r="CG478" i="3"/>
  <c r="FA27" i="7" s="1"/>
  <c r="CF478" i="3"/>
  <c r="EY27" i="7" s="1"/>
  <c r="CE478" i="3"/>
  <c r="EW27" i="7" s="1"/>
  <c r="CD478" i="3"/>
  <c r="EU27" i="7" s="1"/>
  <c r="CC478" i="3"/>
  <c r="ES27" i="7" s="1"/>
  <c r="CB478" i="3"/>
  <c r="EQ27" i="7" s="1"/>
  <c r="CA478" i="3"/>
  <c r="EO27" i="7" s="1"/>
  <c r="BZ478" i="3"/>
  <c r="EM27" i="7" s="1"/>
  <c r="BY478" i="3"/>
  <c r="EK27" i="7" s="1"/>
  <c r="BX478" i="3"/>
  <c r="EI27" i="7" s="1"/>
  <c r="BW478" i="3"/>
  <c r="EG27" i="7" s="1"/>
  <c r="BV478" i="3"/>
  <c r="EE27" i="7" s="1"/>
  <c r="BU478" i="3"/>
  <c r="EC27" i="7" s="1"/>
  <c r="BT478" i="3"/>
  <c r="EA27" i="7" s="1"/>
  <c r="BS478" i="3"/>
  <c r="DY27" i="7" s="1"/>
  <c r="BR478" i="3"/>
  <c r="DW27" i="7" s="1"/>
  <c r="BQ478" i="3"/>
  <c r="DU27" i="7" s="1"/>
  <c r="BP478" i="3"/>
  <c r="DS27" i="7" s="1"/>
  <c r="BO478" i="3"/>
  <c r="DQ27" i="7" s="1"/>
  <c r="BN478" i="3"/>
  <c r="DO27" i="7" s="1"/>
  <c r="BM478" i="3"/>
  <c r="DM27" i="7" s="1"/>
  <c r="BL478" i="3"/>
  <c r="DK27" i="7" s="1"/>
  <c r="BK478" i="3"/>
  <c r="DI27" i="7" s="1"/>
  <c r="BJ478" i="3"/>
  <c r="DG27" i="7" s="1"/>
  <c r="BI478" i="3"/>
  <c r="DE27" i="7" s="1"/>
  <c r="BH478" i="3"/>
  <c r="DC27" i="7" s="1"/>
  <c r="BG478" i="3"/>
  <c r="DA27" i="7" s="1"/>
  <c r="BF478" i="3"/>
  <c r="CY27" i="7" s="1"/>
  <c r="BE478" i="3"/>
  <c r="CW27" i="7" s="1"/>
  <c r="BD478" i="3"/>
  <c r="CU27" i="7" s="1"/>
  <c r="BC478" i="3"/>
  <c r="CS27" i="7" s="1"/>
  <c r="BB478" i="3"/>
  <c r="CQ27" i="7" s="1"/>
  <c r="BA478" i="3"/>
  <c r="CO27" i="7" s="1"/>
  <c r="AZ478" i="3"/>
  <c r="CM27" i="7" s="1"/>
  <c r="AY478" i="3"/>
  <c r="CK27" i="7" s="1"/>
  <c r="AX478" i="3"/>
  <c r="CI27" i="7" s="1"/>
  <c r="AW478" i="3"/>
  <c r="CG27" i="7" s="1"/>
  <c r="AV478" i="3"/>
  <c r="CE27" i="7" s="1"/>
  <c r="AU478" i="3"/>
  <c r="CC27" i="7" s="1"/>
  <c r="AT478" i="3"/>
  <c r="CA27" i="7" s="1"/>
  <c r="AS478" i="3"/>
  <c r="BY27" i="7" s="1"/>
  <c r="AR478" i="3"/>
  <c r="BW27" i="7" s="1"/>
  <c r="AQ478" i="3"/>
  <c r="BU27" i="7" s="1"/>
  <c r="AP478" i="3"/>
  <c r="BS27" i="7" s="1"/>
  <c r="AO478" i="3"/>
  <c r="BQ27" i="7" s="1"/>
  <c r="AN478" i="3"/>
  <c r="BO27" i="7" s="1"/>
  <c r="AM478" i="3"/>
  <c r="BM27" i="7" s="1"/>
  <c r="AL478" i="3"/>
  <c r="BK27" i="7" s="1"/>
  <c r="AK478" i="3"/>
  <c r="BI27" i="7" s="1"/>
  <c r="AJ478" i="3"/>
  <c r="BG27" i="7" s="1"/>
  <c r="AI478" i="3"/>
  <c r="AH478" i="3"/>
  <c r="BC27" i="7" s="1"/>
  <c r="AG478" i="3"/>
  <c r="AF478" i="3"/>
  <c r="AY27" i="7" s="1"/>
  <c r="AE478" i="3"/>
  <c r="AW27" i="7" s="1"/>
  <c r="AD478" i="3"/>
  <c r="AU27" i="7" s="1"/>
  <c r="AC478" i="3"/>
  <c r="AS27" i="7" s="1"/>
  <c r="AB478" i="3"/>
  <c r="AQ27" i="7" s="1"/>
  <c r="AA478" i="3"/>
  <c r="AO27" i="7" s="1"/>
  <c r="Z478" i="3"/>
  <c r="AM27" i="7" s="1"/>
  <c r="Y478" i="3"/>
  <c r="AK27" i="7" s="1"/>
  <c r="X478" i="3"/>
  <c r="AI27" i="7" s="1"/>
  <c r="W478" i="3"/>
  <c r="AG27" i="7" s="1"/>
  <c r="V478" i="3"/>
  <c r="AE27" i="7" s="1"/>
  <c r="U478" i="3"/>
  <c r="AC27" i="7" s="1"/>
  <c r="T478" i="3"/>
  <c r="AA27" i="7" s="1"/>
  <c r="S478" i="3"/>
  <c r="Y27" i="7" s="1"/>
  <c r="R478" i="3"/>
  <c r="W27" i="7" s="1"/>
  <c r="Q478" i="3"/>
  <c r="U27" i="7" s="1"/>
  <c r="P478" i="3"/>
  <c r="S27" i="7" s="1"/>
  <c r="O478" i="3"/>
  <c r="Q27" i="7" s="1"/>
  <c r="N478" i="3"/>
  <c r="O27" i="7" s="1"/>
  <c r="M478" i="3"/>
  <c r="M27" i="7" s="1"/>
  <c r="L478" i="3"/>
  <c r="K27" i="7" s="1"/>
  <c r="K478" i="3"/>
  <c r="I27" i="7" s="1"/>
  <c r="AC65" i="7" s="1"/>
  <c r="AG25" i="9" s="1"/>
  <c r="J478" i="3"/>
  <c r="G27" i="7" s="1"/>
  <c r="I478" i="3"/>
  <c r="E27" i="7" s="1"/>
  <c r="H478" i="3"/>
  <c r="C27" i="7" s="1"/>
  <c r="EQ477" i="3"/>
  <c r="AA477" i="5" s="1"/>
  <c r="EP477" i="3"/>
  <c r="Z477" i="5" s="1"/>
  <c r="EO477" i="3"/>
  <c r="Y477" i="5" s="1"/>
  <c r="EN477" i="3"/>
  <c r="X477" i="5" s="1"/>
  <c r="EM477" i="3"/>
  <c r="W477" i="5" s="1"/>
  <c r="EL477" i="3"/>
  <c r="V477" i="5" s="1"/>
  <c r="EK477" i="3"/>
  <c r="U477" i="5" s="1"/>
  <c r="EJ477" i="3"/>
  <c r="T477" i="5" s="1"/>
  <c r="EI477" i="3"/>
  <c r="EH477" i="3"/>
  <c r="D477" i="3"/>
  <c r="C477" i="3"/>
  <c r="B477" i="3"/>
  <c r="EQ476" i="3"/>
  <c r="AA476" i="5" s="1"/>
  <c r="EP476" i="3"/>
  <c r="Z476" i="5" s="1"/>
  <c r="EO476" i="3"/>
  <c r="Y476" i="5" s="1"/>
  <c r="EN476" i="3"/>
  <c r="X476" i="5" s="1"/>
  <c r="EM476" i="3"/>
  <c r="W476" i="5" s="1"/>
  <c r="EL476" i="3"/>
  <c r="V476" i="5" s="1"/>
  <c r="EK476" i="3"/>
  <c r="U476" i="5" s="1"/>
  <c r="EJ476" i="3"/>
  <c r="T476" i="5" s="1"/>
  <c r="EI476" i="3"/>
  <c r="S476" i="5" s="1"/>
  <c r="EH476" i="3"/>
  <c r="D476" i="3"/>
  <c r="C476" i="3"/>
  <c r="B476" i="3"/>
  <c r="EQ475" i="3"/>
  <c r="AA475" i="5" s="1"/>
  <c r="EP475" i="3"/>
  <c r="Z475" i="5" s="1"/>
  <c r="EO475" i="3"/>
  <c r="Y475" i="5" s="1"/>
  <c r="EN475" i="3"/>
  <c r="X475" i="5" s="1"/>
  <c r="EM475" i="3"/>
  <c r="W475" i="5" s="1"/>
  <c r="EL475" i="3"/>
  <c r="V475" i="5" s="1"/>
  <c r="EK475" i="3"/>
  <c r="U475" i="5" s="1"/>
  <c r="EJ475" i="3"/>
  <c r="T475" i="5" s="1"/>
  <c r="EI475" i="3"/>
  <c r="EH475" i="3"/>
  <c r="D475" i="3"/>
  <c r="C475" i="3"/>
  <c r="B475" i="3"/>
  <c r="EQ474" i="3"/>
  <c r="AA474" i="5" s="1"/>
  <c r="EP474" i="3"/>
  <c r="Z474" i="5" s="1"/>
  <c r="EO474" i="3"/>
  <c r="Y474" i="5" s="1"/>
  <c r="EN474" i="3"/>
  <c r="X474" i="5" s="1"/>
  <c r="EM474" i="3"/>
  <c r="W474" i="5" s="1"/>
  <c r="EL474" i="3"/>
  <c r="V474" i="5" s="1"/>
  <c r="EK474" i="3"/>
  <c r="U474" i="5" s="1"/>
  <c r="EJ474" i="3"/>
  <c r="T474" i="5" s="1"/>
  <c r="EI474" i="3"/>
  <c r="S474" i="5" s="1"/>
  <c r="EH474" i="3"/>
  <c r="G474" i="3"/>
  <c r="D474" i="3"/>
  <c r="C474" i="3"/>
  <c r="B474" i="3"/>
  <c r="EQ473" i="3"/>
  <c r="AA473" i="5" s="1"/>
  <c r="EP473" i="3"/>
  <c r="Z473" i="5" s="1"/>
  <c r="EO473" i="3"/>
  <c r="Y473" i="5" s="1"/>
  <c r="EN473" i="3"/>
  <c r="X473" i="5" s="1"/>
  <c r="EM473" i="3"/>
  <c r="W473" i="5" s="1"/>
  <c r="EL473" i="3"/>
  <c r="V473" i="5" s="1"/>
  <c r="EK473" i="3"/>
  <c r="U473" i="5" s="1"/>
  <c r="EJ473" i="3"/>
  <c r="T473" i="5" s="1"/>
  <c r="EI473" i="3"/>
  <c r="EH473" i="3"/>
  <c r="D473" i="3"/>
  <c r="C473" i="3"/>
  <c r="B473" i="3"/>
  <c r="EQ472" i="3"/>
  <c r="AA472" i="5" s="1"/>
  <c r="EP472" i="3"/>
  <c r="Z472" i="5" s="1"/>
  <c r="EO472" i="3"/>
  <c r="Y472" i="5" s="1"/>
  <c r="EN472" i="3"/>
  <c r="X472" i="5" s="1"/>
  <c r="EM472" i="3"/>
  <c r="W472" i="5" s="1"/>
  <c r="EL472" i="3"/>
  <c r="V472" i="5" s="1"/>
  <c r="EK472" i="3"/>
  <c r="U472" i="5" s="1"/>
  <c r="EJ472" i="3"/>
  <c r="T472" i="5" s="1"/>
  <c r="EI472" i="3"/>
  <c r="S472" i="5" s="1"/>
  <c r="EH472" i="3"/>
  <c r="D472" i="3"/>
  <c r="C472" i="3"/>
  <c r="B472" i="3"/>
  <c r="EQ471" i="3"/>
  <c r="AA471" i="5" s="1"/>
  <c r="EP471" i="3"/>
  <c r="Z471" i="5" s="1"/>
  <c r="EO471" i="3"/>
  <c r="Y471" i="5" s="1"/>
  <c r="EN471" i="3"/>
  <c r="X471" i="5" s="1"/>
  <c r="EM471" i="3"/>
  <c r="W471" i="5" s="1"/>
  <c r="EL471" i="3"/>
  <c r="V471" i="5" s="1"/>
  <c r="EK471" i="3"/>
  <c r="U471" i="5" s="1"/>
  <c r="EJ471" i="3"/>
  <c r="T471" i="5" s="1"/>
  <c r="EI471" i="3"/>
  <c r="S471" i="5" s="1"/>
  <c r="EH471" i="3"/>
  <c r="G471" i="3"/>
  <c r="D471" i="3"/>
  <c r="C471" i="3"/>
  <c r="B471" i="3"/>
  <c r="EQ470" i="3"/>
  <c r="AA470" i="5" s="1"/>
  <c r="EP470" i="3"/>
  <c r="Z470" i="5" s="1"/>
  <c r="EO470" i="3"/>
  <c r="Y470" i="5" s="1"/>
  <c r="EN470" i="3"/>
  <c r="X470" i="5" s="1"/>
  <c r="EM470" i="3"/>
  <c r="W470" i="5" s="1"/>
  <c r="EL470" i="3"/>
  <c r="V470" i="5" s="1"/>
  <c r="EK470" i="3"/>
  <c r="U470" i="5" s="1"/>
  <c r="EJ470" i="3"/>
  <c r="T470" i="5" s="1"/>
  <c r="EI470" i="3"/>
  <c r="S470" i="5" s="1"/>
  <c r="EH470" i="3"/>
  <c r="D470" i="3"/>
  <c r="C470" i="3"/>
  <c r="B470" i="3"/>
  <c r="EQ469" i="3"/>
  <c r="AA469" i="5" s="1"/>
  <c r="EP469" i="3"/>
  <c r="Z469" i="5" s="1"/>
  <c r="EO469" i="3"/>
  <c r="Y469" i="5" s="1"/>
  <c r="EN469" i="3"/>
  <c r="X469" i="5" s="1"/>
  <c r="EM469" i="3"/>
  <c r="W469" i="5" s="1"/>
  <c r="EL469" i="3"/>
  <c r="V469" i="5" s="1"/>
  <c r="EK469" i="3"/>
  <c r="U469" i="5" s="1"/>
  <c r="EJ469" i="3"/>
  <c r="T469" i="5" s="1"/>
  <c r="EI469" i="3"/>
  <c r="S469" i="5" s="1"/>
  <c r="EH469" i="3"/>
  <c r="G469" i="3"/>
  <c r="D469" i="3"/>
  <c r="C469" i="3"/>
  <c r="B469" i="3"/>
  <c r="EQ468" i="3"/>
  <c r="AA468" i="5" s="1"/>
  <c r="EP468" i="3"/>
  <c r="Z468" i="5" s="1"/>
  <c r="EO468" i="3"/>
  <c r="Y468" i="5" s="1"/>
  <c r="EN468" i="3"/>
  <c r="X468" i="5" s="1"/>
  <c r="EM468" i="3"/>
  <c r="W468" i="5" s="1"/>
  <c r="EL468" i="3"/>
  <c r="V468" i="5" s="1"/>
  <c r="EK468" i="3"/>
  <c r="EJ468" i="3"/>
  <c r="T468" i="5" s="1"/>
  <c r="EI468" i="3"/>
  <c r="S468" i="5" s="1"/>
  <c r="EH468" i="3"/>
  <c r="D468" i="3"/>
  <c r="C468" i="3"/>
  <c r="B468" i="3"/>
  <c r="EQ467" i="3"/>
  <c r="AA467" i="5" s="1"/>
  <c r="EP467" i="3"/>
  <c r="Z467" i="5" s="1"/>
  <c r="EO467" i="3"/>
  <c r="Y467" i="5" s="1"/>
  <c r="EN467" i="3"/>
  <c r="X467" i="5" s="1"/>
  <c r="EM467" i="3"/>
  <c r="W467" i="5" s="1"/>
  <c r="EL467" i="3"/>
  <c r="V467" i="5" s="1"/>
  <c r="EK467" i="3"/>
  <c r="U467" i="5" s="1"/>
  <c r="EJ467" i="3"/>
  <c r="T467" i="5" s="1"/>
  <c r="EI467" i="3"/>
  <c r="EH467" i="3"/>
  <c r="D467" i="3"/>
  <c r="C467" i="3"/>
  <c r="B467" i="3"/>
  <c r="EQ466" i="3"/>
  <c r="AA466" i="5" s="1"/>
  <c r="EP466" i="3"/>
  <c r="Z466" i="5" s="1"/>
  <c r="EO466" i="3"/>
  <c r="Y466" i="5" s="1"/>
  <c r="EN466" i="3"/>
  <c r="X466" i="5" s="1"/>
  <c r="EM466" i="3"/>
  <c r="W466" i="5" s="1"/>
  <c r="EL466" i="3"/>
  <c r="V466" i="5" s="1"/>
  <c r="EK466" i="3"/>
  <c r="U466" i="5" s="1"/>
  <c r="EJ466" i="3"/>
  <c r="T466" i="5" s="1"/>
  <c r="EI466" i="3"/>
  <c r="S466" i="5" s="1"/>
  <c r="EH466" i="3"/>
  <c r="G466" i="3"/>
  <c r="D466" i="3"/>
  <c r="C466" i="3"/>
  <c r="B466" i="3"/>
  <c r="EQ465" i="3"/>
  <c r="AA465" i="5" s="1"/>
  <c r="EP465" i="3"/>
  <c r="Z465" i="5" s="1"/>
  <c r="EO465" i="3"/>
  <c r="Y465" i="5" s="1"/>
  <c r="EN465" i="3"/>
  <c r="X465" i="5" s="1"/>
  <c r="EM465" i="3"/>
  <c r="W465" i="5" s="1"/>
  <c r="EL465" i="3"/>
  <c r="V465" i="5" s="1"/>
  <c r="EK465" i="3"/>
  <c r="U465" i="5" s="1"/>
  <c r="EJ465" i="3"/>
  <c r="T465" i="5" s="1"/>
  <c r="EI465" i="3"/>
  <c r="EH465" i="3"/>
  <c r="D465" i="3"/>
  <c r="C465" i="3"/>
  <c r="B465" i="3"/>
  <c r="EQ464" i="3"/>
  <c r="AA464" i="5" s="1"/>
  <c r="EP464" i="3"/>
  <c r="Z464" i="5" s="1"/>
  <c r="EO464" i="3"/>
  <c r="Y464" i="5" s="1"/>
  <c r="EN464" i="3"/>
  <c r="X464" i="5" s="1"/>
  <c r="EM464" i="3"/>
  <c r="W464" i="5" s="1"/>
  <c r="EL464" i="3"/>
  <c r="V464" i="5" s="1"/>
  <c r="EK464" i="3"/>
  <c r="U464" i="5" s="1"/>
  <c r="EJ464" i="3"/>
  <c r="T464" i="5" s="1"/>
  <c r="EI464" i="3"/>
  <c r="S464" i="5" s="1"/>
  <c r="EH464" i="3"/>
  <c r="G464" i="3"/>
  <c r="D464" i="3"/>
  <c r="C464" i="3"/>
  <c r="B464" i="3"/>
  <c r="EQ463" i="3"/>
  <c r="AA463" i="5" s="1"/>
  <c r="EP463" i="3"/>
  <c r="Z463" i="5" s="1"/>
  <c r="EO463" i="3"/>
  <c r="Y463" i="5" s="1"/>
  <c r="EN463" i="3"/>
  <c r="X463" i="5" s="1"/>
  <c r="EM463" i="3"/>
  <c r="W463" i="5" s="1"/>
  <c r="EL463" i="3"/>
  <c r="V463" i="5" s="1"/>
  <c r="EK463" i="3"/>
  <c r="U463" i="5" s="1"/>
  <c r="EJ463" i="3"/>
  <c r="T463" i="5" s="1"/>
  <c r="EI463" i="3"/>
  <c r="EH463" i="3"/>
  <c r="D463" i="3"/>
  <c r="C463" i="3"/>
  <c r="B463" i="3"/>
  <c r="EQ462" i="3"/>
  <c r="AA462" i="5" s="1"/>
  <c r="EP462" i="3"/>
  <c r="Z462" i="5" s="1"/>
  <c r="EO462" i="3"/>
  <c r="Y462" i="5" s="1"/>
  <c r="EN462" i="3"/>
  <c r="X462" i="5" s="1"/>
  <c r="EM462" i="3"/>
  <c r="W462" i="5" s="1"/>
  <c r="EL462" i="3"/>
  <c r="V462" i="5" s="1"/>
  <c r="EK462" i="3"/>
  <c r="U462" i="5" s="1"/>
  <c r="EJ462" i="3"/>
  <c r="T462" i="5" s="1"/>
  <c r="EI462" i="3"/>
  <c r="S462" i="5" s="1"/>
  <c r="EH462" i="3"/>
  <c r="G462" i="3"/>
  <c r="D462" i="3"/>
  <c r="C462" i="3"/>
  <c r="B462" i="3"/>
  <c r="EQ461" i="3"/>
  <c r="EP461" i="3"/>
  <c r="Z461" i="5" s="1"/>
  <c r="EO461" i="3"/>
  <c r="EN461" i="3"/>
  <c r="X461" i="5" s="1"/>
  <c r="EM461" i="3"/>
  <c r="EL461" i="3"/>
  <c r="V461" i="5" s="1"/>
  <c r="EK461" i="3"/>
  <c r="U461" i="5" s="1"/>
  <c r="EJ461" i="3"/>
  <c r="T461" i="5" s="1"/>
  <c r="EI461" i="3"/>
  <c r="EH461" i="3"/>
  <c r="D461" i="3"/>
  <c r="C461" i="3"/>
  <c r="B461" i="3"/>
  <c r="EG460" i="3"/>
  <c r="U64" i="7" s="1"/>
  <c r="EF460" i="3"/>
  <c r="S64" i="7" s="1"/>
  <c r="EE460" i="3"/>
  <c r="Q64" i="7" s="1"/>
  <c r="ED460" i="3"/>
  <c r="O64" i="7" s="1"/>
  <c r="EC460" i="3"/>
  <c r="M64" i="7" s="1"/>
  <c r="EB460" i="3"/>
  <c r="K64" i="7" s="1"/>
  <c r="EA460" i="3"/>
  <c r="I64" i="7" s="1"/>
  <c r="DZ460" i="3"/>
  <c r="G64" i="7" s="1"/>
  <c r="DY460" i="3"/>
  <c r="E64" i="7" s="1"/>
  <c r="DX460" i="3"/>
  <c r="C64" i="7" s="1"/>
  <c r="DW460" i="3"/>
  <c r="IG26" i="7" s="1"/>
  <c r="DV460" i="3"/>
  <c r="IE26" i="7" s="1"/>
  <c r="DU460" i="3"/>
  <c r="IC26" i="7" s="1"/>
  <c r="DT460" i="3"/>
  <c r="IA26" i="7" s="1"/>
  <c r="DS460" i="3"/>
  <c r="HY26" i="7" s="1"/>
  <c r="DR460" i="3"/>
  <c r="HW26" i="7" s="1"/>
  <c r="DQ460" i="3"/>
  <c r="HU26" i="7" s="1"/>
  <c r="DP460" i="3"/>
  <c r="HS26" i="7" s="1"/>
  <c r="DO460" i="3"/>
  <c r="HQ26" i="7" s="1"/>
  <c r="DN460" i="3"/>
  <c r="HO26" i="7" s="1"/>
  <c r="DM460" i="3"/>
  <c r="HM26" i="7" s="1"/>
  <c r="DL460" i="3"/>
  <c r="HK26" i="7" s="1"/>
  <c r="DK460" i="3"/>
  <c r="HI26" i="7" s="1"/>
  <c r="DJ460" i="3"/>
  <c r="HG26" i="7" s="1"/>
  <c r="DI460" i="3"/>
  <c r="HE26" i="7" s="1"/>
  <c r="DH460" i="3"/>
  <c r="HC26" i="7" s="1"/>
  <c r="DG460" i="3"/>
  <c r="HA26" i="7" s="1"/>
  <c r="DF460" i="3"/>
  <c r="GY26" i="7" s="1"/>
  <c r="DE460" i="3"/>
  <c r="GW26" i="7" s="1"/>
  <c r="DD460" i="3"/>
  <c r="GU26" i="7" s="1"/>
  <c r="DC460" i="3"/>
  <c r="GS26" i="7" s="1"/>
  <c r="DB460" i="3"/>
  <c r="GQ26" i="7" s="1"/>
  <c r="DA460" i="3"/>
  <c r="GO26" i="7" s="1"/>
  <c r="CZ460" i="3"/>
  <c r="GM26" i="7" s="1"/>
  <c r="CY460" i="3"/>
  <c r="GK26" i="7" s="1"/>
  <c r="CX460" i="3"/>
  <c r="GI26" i="7" s="1"/>
  <c r="CW460" i="3"/>
  <c r="GG26" i="7" s="1"/>
  <c r="CV460" i="3"/>
  <c r="GE26" i="7" s="1"/>
  <c r="CU460" i="3"/>
  <c r="GC26" i="7" s="1"/>
  <c r="CT460" i="3"/>
  <c r="GA26" i="7" s="1"/>
  <c r="CS460" i="3"/>
  <c r="FY26" i="7" s="1"/>
  <c r="CR460" i="3"/>
  <c r="FW26" i="7" s="1"/>
  <c r="CQ460" i="3"/>
  <c r="FU26" i="7" s="1"/>
  <c r="CP460" i="3"/>
  <c r="FS26" i="7" s="1"/>
  <c r="CO460" i="3"/>
  <c r="FQ26" i="7" s="1"/>
  <c r="CN460" i="3"/>
  <c r="FO26" i="7" s="1"/>
  <c r="CM460" i="3"/>
  <c r="FM26" i="7" s="1"/>
  <c r="CL460" i="3"/>
  <c r="FK26" i="7" s="1"/>
  <c r="CK460" i="3"/>
  <c r="FI26" i="7" s="1"/>
  <c r="CJ460" i="3"/>
  <c r="FG26" i="7" s="1"/>
  <c r="CI460" i="3"/>
  <c r="FE26" i="7" s="1"/>
  <c r="CH460" i="3"/>
  <c r="FC26" i="7" s="1"/>
  <c r="CG460" i="3"/>
  <c r="FA26" i="7" s="1"/>
  <c r="CF460" i="3"/>
  <c r="EY26" i="7" s="1"/>
  <c r="CE460" i="3"/>
  <c r="EW26" i="7" s="1"/>
  <c r="CD460" i="3"/>
  <c r="EU26" i="7" s="1"/>
  <c r="CC460" i="3"/>
  <c r="ES26" i="7" s="1"/>
  <c r="CB460" i="3"/>
  <c r="EQ26" i="7" s="1"/>
  <c r="CA460" i="3"/>
  <c r="EO26" i="7" s="1"/>
  <c r="BZ460" i="3"/>
  <c r="EM26" i="7" s="1"/>
  <c r="BY460" i="3"/>
  <c r="EK26" i="7" s="1"/>
  <c r="BX460" i="3"/>
  <c r="EI26" i="7" s="1"/>
  <c r="BW460" i="3"/>
  <c r="EG26" i="7" s="1"/>
  <c r="BV460" i="3"/>
  <c r="EE26" i="7" s="1"/>
  <c r="BU460" i="3"/>
  <c r="EC26" i="7" s="1"/>
  <c r="BT460" i="3"/>
  <c r="EA26" i="7" s="1"/>
  <c r="BS460" i="3"/>
  <c r="DY26" i="7" s="1"/>
  <c r="BR460" i="3"/>
  <c r="DW26" i="7" s="1"/>
  <c r="BQ460" i="3"/>
  <c r="DU26" i="7" s="1"/>
  <c r="BP460" i="3"/>
  <c r="DS26" i="7" s="1"/>
  <c r="BO460" i="3"/>
  <c r="DQ26" i="7" s="1"/>
  <c r="BN460" i="3"/>
  <c r="DO26" i="7" s="1"/>
  <c r="BM460" i="3"/>
  <c r="DM26" i="7" s="1"/>
  <c r="BL460" i="3"/>
  <c r="DK26" i="7" s="1"/>
  <c r="BK460" i="3"/>
  <c r="DI26" i="7" s="1"/>
  <c r="BJ460" i="3"/>
  <c r="DG26" i="7" s="1"/>
  <c r="BI460" i="3"/>
  <c r="DE26" i="7" s="1"/>
  <c r="BH460" i="3"/>
  <c r="DC26" i="7" s="1"/>
  <c r="BG460" i="3"/>
  <c r="DA26" i="7" s="1"/>
  <c r="BF460" i="3"/>
  <c r="CY26" i="7" s="1"/>
  <c r="BE460" i="3"/>
  <c r="CW26" i="7" s="1"/>
  <c r="BD460" i="3"/>
  <c r="CU26" i="7" s="1"/>
  <c r="BC460" i="3"/>
  <c r="CS26" i="7" s="1"/>
  <c r="BB460" i="3"/>
  <c r="CQ26" i="7" s="1"/>
  <c r="BA460" i="3"/>
  <c r="CO26" i="7" s="1"/>
  <c r="AZ460" i="3"/>
  <c r="CM26" i="7" s="1"/>
  <c r="AY460" i="3"/>
  <c r="CK26" i="7" s="1"/>
  <c r="AX460" i="3"/>
  <c r="CI26" i="7" s="1"/>
  <c r="AW460" i="3"/>
  <c r="CG26" i="7" s="1"/>
  <c r="AV460" i="3"/>
  <c r="CE26" i="7" s="1"/>
  <c r="AU460" i="3"/>
  <c r="CC26" i="7" s="1"/>
  <c r="AT460" i="3"/>
  <c r="CA26" i="7" s="1"/>
  <c r="AS460" i="3"/>
  <c r="BY26" i="7" s="1"/>
  <c r="AR460" i="3"/>
  <c r="BW26" i="7" s="1"/>
  <c r="AQ460" i="3"/>
  <c r="BU26" i="7" s="1"/>
  <c r="AP460" i="3"/>
  <c r="BS26" i="7" s="1"/>
  <c r="AO460" i="3"/>
  <c r="BQ26" i="7" s="1"/>
  <c r="AN460" i="3"/>
  <c r="BO26" i="7" s="1"/>
  <c r="AM460" i="3"/>
  <c r="BM26" i="7" s="1"/>
  <c r="AL460" i="3"/>
  <c r="BK26" i="7" s="1"/>
  <c r="AK460" i="3"/>
  <c r="BI26" i="7" s="1"/>
  <c r="AJ460" i="3"/>
  <c r="BG26" i="7" s="1"/>
  <c r="AI460" i="3"/>
  <c r="AH460" i="3"/>
  <c r="BC26" i="7" s="1"/>
  <c r="AG460" i="3"/>
  <c r="AF460" i="3"/>
  <c r="AY26" i="7" s="1"/>
  <c r="AE460" i="3"/>
  <c r="AW26" i="7" s="1"/>
  <c r="AD460" i="3"/>
  <c r="AU26" i="7" s="1"/>
  <c r="AC460" i="3"/>
  <c r="AS26" i="7" s="1"/>
  <c r="AB460" i="3"/>
  <c r="AQ26" i="7" s="1"/>
  <c r="AA460" i="3"/>
  <c r="AO26" i="7" s="1"/>
  <c r="Z460" i="3"/>
  <c r="AM26" i="7" s="1"/>
  <c r="Y460" i="3"/>
  <c r="AK26" i="7" s="1"/>
  <c r="X460" i="3"/>
  <c r="AI26" i="7" s="1"/>
  <c r="W460" i="3"/>
  <c r="AG26" i="7" s="1"/>
  <c r="V460" i="3"/>
  <c r="AE26" i="7" s="1"/>
  <c r="U460" i="3"/>
  <c r="AC26" i="7" s="1"/>
  <c r="T460" i="3"/>
  <c r="AA26" i="7" s="1"/>
  <c r="S460" i="3"/>
  <c r="Y26" i="7" s="1"/>
  <c r="R460" i="3"/>
  <c r="W26" i="7" s="1"/>
  <c r="Q460" i="3"/>
  <c r="U26" i="7" s="1"/>
  <c r="P460" i="3"/>
  <c r="S26" i="7" s="1"/>
  <c r="O460" i="3"/>
  <c r="Q26" i="7" s="1"/>
  <c r="N460" i="3"/>
  <c r="O26" i="7" s="1"/>
  <c r="M460" i="3"/>
  <c r="M26" i="7" s="1"/>
  <c r="L460" i="3"/>
  <c r="K26" i="7" s="1"/>
  <c r="K460" i="3"/>
  <c r="I26" i="7" s="1"/>
  <c r="J460" i="3"/>
  <c r="G26" i="7" s="1"/>
  <c r="I460" i="3"/>
  <c r="E26" i="7" s="1"/>
  <c r="H460" i="3"/>
  <c r="C26" i="7" s="1"/>
  <c r="EQ459" i="3"/>
  <c r="AA459" i="5" s="1"/>
  <c r="EP459" i="3"/>
  <c r="Z459" i="5" s="1"/>
  <c r="EO459" i="3"/>
  <c r="Y459" i="5" s="1"/>
  <c r="EN459" i="3"/>
  <c r="X459" i="5" s="1"/>
  <c r="EM459" i="3"/>
  <c r="W459" i="5" s="1"/>
  <c r="EL459" i="3"/>
  <c r="V459" i="5" s="1"/>
  <c r="EK459" i="3"/>
  <c r="U459" i="5" s="1"/>
  <c r="EJ459" i="3"/>
  <c r="T459" i="5" s="1"/>
  <c r="EI459" i="3"/>
  <c r="EH459" i="3"/>
  <c r="R459" i="5" s="1"/>
  <c r="EQ458" i="3"/>
  <c r="AA458" i="5" s="1"/>
  <c r="EP458" i="3"/>
  <c r="Z458" i="5" s="1"/>
  <c r="EO458" i="3"/>
  <c r="Y458" i="5" s="1"/>
  <c r="EN458" i="3"/>
  <c r="X458" i="5" s="1"/>
  <c r="EM458" i="3"/>
  <c r="W458" i="5" s="1"/>
  <c r="EL458" i="3"/>
  <c r="V458" i="5" s="1"/>
  <c r="EK458" i="3"/>
  <c r="U458" i="5" s="1"/>
  <c r="EJ458" i="3"/>
  <c r="T458" i="5" s="1"/>
  <c r="EI458" i="3"/>
  <c r="S458" i="5" s="1"/>
  <c r="EH458" i="3"/>
  <c r="EQ457" i="3"/>
  <c r="AA457" i="5" s="1"/>
  <c r="EP457" i="3"/>
  <c r="Z457" i="5" s="1"/>
  <c r="EO457" i="3"/>
  <c r="Y457" i="5" s="1"/>
  <c r="EN457" i="3"/>
  <c r="X457" i="5" s="1"/>
  <c r="EM457" i="3"/>
  <c r="W457" i="5" s="1"/>
  <c r="EL457" i="3"/>
  <c r="V457" i="5" s="1"/>
  <c r="EK457" i="3"/>
  <c r="U457" i="5" s="1"/>
  <c r="EJ457" i="3"/>
  <c r="T457" i="5" s="1"/>
  <c r="EI457" i="3"/>
  <c r="EH457" i="3"/>
  <c r="EQ456" i="3"/>
  <c r="AA456" i="5" s="1"/>
  <c r="EP456" i="3"/>
  <c r="Z456" i="5" s="1"/>
  <c r="EO456" i="3"/>
  <c r="Y456" i="5" s="1"/>
  <c r="EN456" i="3"/>
  <c r="X456" i="5" s="1"/>
  <c r="EM456" i="3"/>
  <c r="W456" i="5" s="1"/>
  <c r="EL456" i="3"/>
  <c r="V456" i="5" s="1"/>
  <c r="EK456" i="3"/>
  <c r="U456" i="5" s="1"/>
  <c r="EJ456" i="3"/>
  <c r="T456" i="5" s="1"/>
  <c r="EI456" i="3"/>
  <c r="EH456" i="3"/>
  <c r="R456" i="5" s="1"/>
  <c r="EQ455" i="3"/>
  <c r="AA455" i="5" s="1"/>
  <c r="EP455" i="3"/>
  <c r="Z455" i="5" s="1"/>
  <c r="EO455" i="3"/>
  <c r="Y455" i="5" s="1"/>
  <c r="EN455" i="3"/>
  <c r="X455" i="5" s="1"/>
  <c r="EM455" i="3"/>
  <c r="W455" i="5" s="1"/>
  <c r="EL455" i="3"/>
  <c r="V455" i="5" s="1"/>
  <c r="EK455" i="3"/>
  <c r="U455" i="5" s="1"/>
  <c r="EJ455" i="3"/>
  <c r="T455" i="5" s="1"/>
  <c r="EI455" i="3"/>
  <c r="S455" i="5" s="1"/>
  <c r="EH455" i="3"/>
  <c r="G455" i="3"/>
  <c r="EQ454" i="3"/>
  <c r="AA454" i="5" s="1"/>
  <c r="EP454" i="3"/>
  <c r="Z454" i="5" s="1"/>
  <c r="EO454" i="3"/>
  <c r="Y454" i="5" s="1"/>
  <c r="EN454" i="3"/>
  <c r="X454" i="5" s="1"/>
  <c r="EM454" i="3"/>
  <c r="W454" i="5" s="1"/>
  <c r="EL454" i="3"/>
  <c r="V454" i="5" s="1"/>
  <c r="EK454" i="3"/>
  <c r="U454" i="5" s="1"/>
  <c r="EJ454" i="3"/>
  <c r="T454" i="5" s="1"/>
  <c r="EI454" i="3"/>
  <c r="S454" i="5" s="1"/>
  <c r="EH454" i="3"/>
  <c r="G454" i="3"/>
  <c r="EQ453" i="3"/>
  <c r="AA453" i="5" s="1"/>
  <c r="EP453" i="3"/>
  <c r="Z453" i="5" s="1"/>
  <c r="EO453" i="3"/>
  <c r="Y453" i="5" s="1"/>
  <c r="EN453" i="3"/>
  <c r="X453" i="5" s="1"/>
  <c r="EM453" i="3"/>
  <c r="W453" i="5" s="1"/>
  <c r="EL453" i="3"/>
  <c r="V453" i="5" s="1"/>
  <c r="EK453" i="3"/>
  <c r="U453" i="5" s="1"/>
  <c r="EJ453" i="3"/>
  <c r="T453" i="5" s="1"/>
  <c r="EI453" i="3"/>
  <c r="EH453" i="3"/>
  <c r="EQ452" i="3"/>
  <c r="AA452" i="5" s="1"/>
  <c r="EP452" i="3"/>
  <c r="Z452" i="5" s="1"/>
  <c r="EO452" i="3"/>
  <c r="Y452" i="5" s="1"/>
  <c r="EN452" i="3"/>
  <c r="X452" i="5" s="1"/>
  <c r="EM452" i="3"/>
  <c r="W452" i="5" s="1"/>
  <c r="EL452" i="3"/>
  <c r="V452" i="5" s="1"/>
  <c r="EK452" i="3"/>
  <c r="U452" i="5" s="1"/>
  <c r="EJ452" i="3"/>
  <c r="T452" i="5" s="1"/>
  <c r="EI452" i="3"/>
  <c r="G452" i="3" s="1"/>
  <c r="EH452" i="3"/>
  <c r="EQ451" i="3"/>
  <c r="AA451" i="5" s="1"/>
  <c r="EP451" i="3"/>
  <c r="Z451" i="5" s="1"/>
  <c r="EO451" i="3"/>
  <c r="Y451" i="5" s="1"/>
  <c r="EN451" i="3"/>
  <c r="X451" i="5" s="1"/>
  <c r="EM451" i="3"/>
  <c r="W451" i="5" s="1"/>
  <c r="EL451" i="3"/>
  <c r="V451" i="5" s="1"/>
  <c r="EK451" i="3"/>
  <c r="U451" i="5" s="1"/>
  <c r="EJ451" i="3"/>
  <c r="T451" i="5" s="1"/>
  <c r="EI451" i="3"/>
  <c r="S451" i="5" s="1"/>
  <c r="EH451" i="3"/>
  <c r="R451" i="5" s="1"/>
  <c r="F451" i="3"/>
  <c r="EQ450" i="3"/>
  <c r="AA450" i="5" s="1"/>
  <c r="EP450" i="3"/>
  <c r="Z450" i="5" s="1"/>
  <c r="EO450" i="3"/>
  <c r="Y450" i="5" s="1"/>
  <c r="EN450" i="3"/>
  <c r="X450" i="5" s="1"/>
  <c r="EM450" i="3"/>
  <c r="W450" i="5" s="1"/>
  <c r="EL450" i="3"/>
  <c r="V450" i="5" s="1"/>
  <c r="EK450" i="3"/>
  <c r="U450" i="5" s="1"/>
  <c r="EJ450" i="3"/>
  <c r="T450" i="5" s="1"/>
  <c r="EI450" i="3"/>
  <c r="S450" i="5" s="1"/>
  <c r="EH450" i="3"/>
  <c r="G450" i="3"/>
  <c r="EQ449" i="3"/>
  <c r="AA449" i="5" s="1"/>
  <c r="EP449" i="3"/>
  <c r="Z449" i="5" s="1"/>
  <c r="EO449" i="3"/>
  <c r="Y449" i="5" s="1"/>
  <c r="EN449" i="3"/>
  <c r="X449" i="5" s="1"/>
  <c r="EM449" i="3"/>
  <c r="W449" i="5" s="1"/>
  <c r="EL449" i="3"/>
  <c r="V449" i="5" s="1"/>
  <c r="EK449" i="3"/>
  <c r="U449" i="5" s="1"/>
  <c r="EJ449" i="3"/>
  <c r="T449" i="5" s="1"/>
  <c r="EI449" i="3"/>
  <c r="EH449" i="3"/>
  <c r="EQ448" i="3"/>
  <c r="AA448" i="5" s="1"/>
  <c r="EP448" i="3"/>
  <c r="Z448" i="5" s="1"/>
  <c r="EO448" i="3"/>
  <c r="Y448" i="5" s="1"/>
  <c r="EN448" i="3"/>
  <c r="X448" i="5" s="1"/>
  <c r="EM448" i="3"/>
  <c r="W448" i="5" s="1"/>
  <c r="EL448" i="3"/>
  <c r="V448" i="5" s="1"/>
  <c r="EK448" i="3"/>
  <c r="U448" i="5" s="1"/>
  <c r="EJ448" i="3"/>
  <c r="T448" i="5" s="1"/>
  <c r="EI448" i="3"/>
  <c r="EH448" i="3"/>
  <c r="R448" i="5" s="1"/>
  <c r="EQ447" i="3"/>
  <c r="AA447" i="5" s="1"/>
  <c r="EP447" i="3"/>
  <c r="Z447" i="5" s="1"/>
  <c r="EO447" i="3"/>
  <c r="Y447" i="5" s="1"/>
  <c r="EN447" i="3"/>
  <c r="X447" i="5" s="1"/>
  <c r="EM447" i="3"/>
  <c r="W447" i="5" s="1"/>
  <c r="EL447" i="3"/>
  <c r="V447" i="5" s="1"/>
  <c r="EK447" i="3"/>
  <c r="U447" i="5" s="1"/>
  <c r="EJ447" i="3"/>
  <c r="T447" i="5" s="1"/>
  <c r="EI447" i="3"/>
  <c r="EH447" i="3"/>
  <c r="R447" i="5" s="1"/>
  <c r="F447" i="3"/>
  <c r="EQ446" i="3"/>
  <c r="AA446" i="5" s="1"/>
  <c r="EP446" i="3"/>
  <c r="Z446" i="5" s="1"/>
  <c r="EO446" i="3"/>
  <c r="Y446" i="5" s="1"/>
  <c r="EN446" i="3"/>
  <c r="X446" i="5" s="1"/>
  <c r="EM446" i="3"/>
  <c r="W446" i="5" s="1"/>
  <c r="EL446" i="3"/>
  <c r="V446" i="5" s="1"/>
  <c r="EK446" i="3"/>
  <c r="U446" i="5" s="1"/>
  <c r="EJ446" i="3"/>
  <c r="T446" i="5" s="1"/>
  <c r="EI446" i="3"/>
  <c r="EH446" i="3"/>
  <c r="EQ445" i="3"/>
  <c r="AA445" i="5" s="1"/>
  <c r="EP445" i="3"/>
  <c r="Z445" i="5" s="1"/>
  <c r="EO445" i="3"/>
  <c r="Y445" i="5" s="1"/>
  <c r="EN445" i="3"/>
  <c r="X445" i="5" s="1"/>
  <c r="EM445" i="3"/>
  <c r="W445" i="5" s="1"/>
  <c r="EL445" i="3"/>
  <c r="V445" i="5" s="1"/>
  <c r="EK445" i="3"/>
  <c r="U445" i="5" s="1"/>
  <c r="EJ445" i="3"/>
  <c r="T445" i="5" s="1"/>
  <c r="EI445" i="3"/>
  <c r="EH445" i="3"/>
  <c r="EQ444" i="3"/>
  <c r="AA444" i="5" s="1"/>
  <c r="EP444" i="3"/>
  <c r="Z444" i="5" s="1"/>
  <c r="EO444" i="3"/>
  <c r="Y444" i="5" s="1"/>
  <c r="EN444" i="3"/>
  <c r="EM444" i="3"/>
  <c r="EL444" i="3"/>
  <c r="V444" i="5" s="1"/>
  <c r="EK444" i="3"/>
  <c r="U444" i="5" s="1"/>
  <c r="EJ444" i="3"/>
  <c r="EI444" i="3"/>
  <c r="EH444" i="3"/>
  <c r="EG443" i="3"/>
  <c r="U63" i="7" s="1"/>
  <c r="EF443" i="3"/>
  <c r="S63" i="7" s="1"/>
  <c r="EE443" i="3"/>
  <c r="Q63" i="7" s="1"/>
  <c r="ED443" i="3"/>
  <c r="O63" i="7" s="1"/>
  <c r="EC443" i="3"/>
  <c r="M63" i="7" s="1"/>
  <c r="EB443" i="3"/>
  <c r="K63" i="7" s="1"/>
  <c r="EA443" i="3"/>
  <c r="I63" i="7" s="1"/>
  <c r="DZ443" i="3"/>
  <c r="G63" i="7" s="1"/>
  <c r="DY443" i="3"/>
  <c r="E63" i="7" s="1"/>
  <c r="DX443" i="3"/>
  <c r="C63" i="7" s="1"/>
  <c r="DW443" i="3"/>
  <c r="IG25" i="7" s="1"/>
  <c r="DV443" i="3"/>
  <c r="IE25" i="7" s="1"/>
  <c r="DU443" i="3"/>
  <c r="IC25" i="7" s="1"/>
  <c r="DT443" i="3"/>
  <c r="IA25" i="7" s="1"/>
  <c r="DS443" i="3"/>
  <c r="HY25" i="7" s="1"/>
  <c r="DR443" i="3"/>
  <c r="HW25" i="7" s="1"/>
  <c r="DQ443" i="3"/>
  <c r="HU25" i="7" s="1"/>
  <c r="DP443" i="3"/>
  <c r="HS25" i="7" s="1"/>
  <c r="DO443" i="3"/>
  <c r="HQ25" i="7" s="1"/>
  <c r="DN443" i="3"/>
  <c r="HO25" i="7" s="1"/>
  <c r="DM443" i="3"/>
  <c r="HM25" i="7" s="1"/>
  <c r="DL443" i="3"/>
  <c r="HK25" i="7" s="1"/>
  <c r="DK443" i="3"/>
  <c r="HI25" i="7" s="1"/>
  <c r="DJ443" i="3"/>
  <c r="HG25" i="7" s="1"/>
  <c r="DI443" i="3"/>
  <c r="HE25" i="7" s="1"/>
  <c r="DH443" i="3"/>
  <c r="HC25" i="7" s="1"/>
  <c r="DG443" i="3"/>
  <c r="HA25" i="7" s="1"/>
  <c r="DF443" i="3"/>
  <c r="GY25" i="7" s="1"/>
  <c r="DE443" i="3"/>
  <c r="GW25" i="7" s="1"/>
  <c r="DD443" i="3"/>
  <c r="GU25" i="7" s="1"/>
  <c r="DC443" i="3"/>
  <c r="GS25" i="7" s="1"/>
  <c r="DB443" i="3"/>
  <c r="GQ25" i="7" s="1"/>
  <c r="DA443" i="3"/>
  <c r="GO25" i="7" s="1"/>
  <c r="CZ443" i="3"/>
  <c r="GM25" i="7" s="1"/>
  <c r="CY443" i="3"/>
  <c r="GK25" i="7" s="1"/>
  <c r="CX443" i="3"/>
  <c r="GI25" i="7" s="1"/>
  <c r="CW443" i="3"/>
  <c r="GG25" i="7" s="1"/>
  <c r="CV443" i="3"/>
  <c r="GE25" i="7" s="1"/>
  <c r="CU443" i="3"/>
  <c r="GC25" i="7" s="1"/>
  <c r="CT443" i="3"/>
  <c r="GA25" i="7" s="1"/>
  <c r="CS443" i="3"/>
  <c r="FY25" i="7" s="1"/>
  <c r="CR443" i="3"/>
  <c r="FW25" i="7" s="1"/>
  <c r="CQ443" i="3"/>
  <c r="FU25" i="7" s="1"/>
  <c r="CP443" i="3"/>
  <c r="FS25" i="7" s="1"/>
  <c r="CO443" i="3"/>
  <c r="FQ25" i="7" s="1"/>
  <c r="CN443" i="3"/>
  <c r="FO25" i="7" s="1"/>
  <c r="CM443" i="3"/>
  <c r="FM25" i="7" s="1"/>
  <c r="CL443" i="3"/>
  <c r="FK25" i="7" s="1"/>
  <c r="CK443" i="3"/>
  <c r="FI25" i="7" s="1"/>
  <c r="CJ443" i="3"/>
  <c r="FG25" i="7" s="1"/>
  <c r="CI443" i="3"/>
  <c r="FE25" i="7" s="1"/>
  <c r="CH443" i="3"/>
  <c r="FC25" i="7" s="1"/>
  <c r="CG443" i="3"/>
  <c r="FA25" i="7" s="1"/>
  <c r="CF443" i="3"/>
  <c r="EY25" i="7" s="1"/>
  <c r="CE443" i="3"/>
  <c r="EW25" i="7" s="1"/>
  <c r="CD443" i="3"/>
  <c r="EU25" i="7" s="1"/>
  <c r="CC443" i="3"/>
  <c r="ES25" i="7" s="1"/>
  <c r="CB443" i="3"/>
  <c r="EQ25" i="7" s="1"/>
  <c r="CA443" i="3"/>
  <c r="EO25" i="7" s="1"/>
  <c r="BZ443" i="3"/>
  <c r="EM25" i="7" s="1"/>
  <c r="BY443" i="3"/>
  <c r="EK25" i="7" s="1"/>
  <c r="BX443" i="3"/>
  <c r="EI25" i="7" s="1"/>
  <c r="BW443" i="3"/>
  <c r="EG25" i="7" s="1"/>
  <c r="BV443" i="3"/>
  <c r="EE25" i="7" s="1"/>
  <c r="BU443" i="3"/>
  <c r="EC25" i="7" s="1"/>
  <c r="BT443" i="3"/>
  <c r="EA25" i="7" s="1"/>
  <c r="BS443" i="3"/>
  <c r="DY25" i="7" s="1"/>
  <c r="BR443" i="3"/>
  <c r="DW25" i="7" s="1"/>
  <c r="BQ443" i="3"/>
  <c r="DU25" i="7" s="1"/>
  <c r="BP443" i="3"/>
  <c r="DS25" i="7" s="1"/>
  <c r="BO443" i="3"/>
  <c r="DQ25" i="7" s="1"/>
  <c r="BN443" i="3"/>
  <c r="DO25" i="7" s="1"/>
  <c r="BM443" i="3"/>
  <c r="DM25" i="7" s="1"/>
  <c r="BL443" i="3"/>
  <c r="DK25" i="7" s="1"/>
  <c r="BK443" i="3"/>
  <c r="DI25" i="7" s="1"/>
  <c r="BJ443" i="3"/>
  <c r="DG25" i="7" s="1"/>
  <c r="BI443" i="3"/>
  <c r="DE25" i="7" s="1"/>
  <c r="BH443" i="3"/>
  <c r="DC25" i="7" s="1"/>
  <c r="BG443" i="3"/>
  <c r="DA25" i="7" s="1"/>
  <c r="BF443" i="3"/>
  <c r="CY25" i="7" s="1"/>
  <c r="BE443" i="3"/>
  <c r="CW25" i="7" s="1"/>
  <c r="BD443" i="3"/>
  <c r="CU25" i="7" s="1"/>
  <c r="BC443" i="3"/>
  <c r="CS25" i="7" s="1"/>
  <c r="BB443" i="3"/>
  <c r="CQ25" i="7" s="1"/>
  <c r="BA443" i="3"/>
  <c r="CO25" i="7" s="1"/>
  <c r="AZ443" i="3"/>
  <c r="CM25" i="7" s="1"/>
  <c r="AY443" i="3"/>
  <c r="CK25" i="7" s="1"/>
  <c r="AX443" i="3"/>
  <c r="CI25" i="7" s="1"/>
  <c r="AW443" i="3"/>
  <c r="CG25" i="7" s="1"/>
  <c r="AV443" i="3"/>
  <c r="CE25" i="7" s="1"/>
  <c r="AU443" i="3"/>
  <c r="CC25" i="7" s="1"/>
  <c r="AT443" i="3"/>
  <c r="CA25" i="7" s="1"/>
  <c r="AS443" i="3"/>
  <c r="BY25" i="7" s="1"/>
  <c r="AR443" i="3"/>
  <c r="BW25" i="7" s="1"/>
  <c r="AQ443" i="3"/>
  <c r="BU25" i="7" s="1"/>
  <c r="AP443" i="3"/>
  <c r="BS25" i="7" s="1"/>
  <c r="AO443" i="3"/>
  <c r="BQ25" i="7" s="1"/>
  <c r="AN443" i="3"/>
  <c r="BO25" i="7" s="1"/>
  <c r="AM443" i="3"/>
  <c r="BM25" i="7" s="1"/>
  <c r="AL443" i="3"/>
  <c r="BK25" i="7" s="1"/>
  <c r="AK443" i="3"/>
  <c r="BI25" i="7" s="1"/>
  <c r="AJ443" i="3"/>
  <c r="BG25" i="7" s="1"/>
  <c r="AI443" i="3"/>
  <c r="AH443" i="3"/>
  <c r="BC25" i="7" s="1"/>
  <c r="AG443" i="3"/>
  <c r="AF443" i="3"/>
  <c r="AY25" i="7" s="1"/>
  <c r="AE443" i="3"/>
  <c r="AW25" i="7" s="1"/>
  <c r="AD443" i="3"/>
  <c r="AU25" i="7" s="1"/>
  <c r="AC443" i="3"/>
  <c r="AS25" i="7" s="1"/>
  <c r="AB443" i="3"/>
  <c r="AQ25" i="7" s="1"/>
  <c r="AA443" i="3"/>
  <c r="AO25" i="7" s="1"/>
  <c r="Z443" i="3"/>
  <c r="AM25" i="7" s="1"/>
  <c r="Y443" i="3"/>
  <c r="AK25" i="7" s="1"/>
  <c r="X443" i="3"/>
  <c r="AI25" i="7" s="1"/>
  <c r="W443" i="3"/>
  <c r="AG25" i="7" s="1"/>
  <c r="V443" i="3"/>
  <c r="AE25" i="7" s="1"/>
  <c r="U443" i="3"/>
  <c r="AC25" i="7" s="1"/>
  <c r="T443" i="3"/>
  <c r="AA25" i="7" s="1"/>
  <c r="S443" i="3"/>
  <c r="Y25" i="7" s="1"/>
  <c r="R443" i="3"/>
  <c r="W25" i="7" s="1"/>
  <c r="Q443" i="3"/>
  <c r="U25" i="7" s="1"/>
  <c r="P443" i="3"/>
  <c r="S25" i="7" s="1"/>
  <c r="O443" i="3"/>
  <c r="Q25" i="7" s="1"/>
  <c r="N443" i="3"/>
  <c r="O25" i="7" s="1"/>
  <c r="M443" i="3"/>
  <c r="M25" i="7" s="1"/>
  <c r="L443" i="3"/>
  <c r="K25" i="7" s="1"/>
  <c r="K443" i="3"/>
  <c r="I25" i="7" s="1"/>
  <c r="J443" i="3"/>
  <c r="G25" i="7" s="1"/>
  <c r="I443" i="3"/>
  <c r="E25" i="7" s="1"/>
  <c r="H443" i="3"/>
  <c r="C25" i="7" s="1"/>
  <c r="EQ442" i="3"/>
  <c r="AA442" i="5" s="1"/>
  <c r="EP442" i="3"/>
  <c r="Z442" i="5" s="1"/>
  <c r="EO442" i="3"/>
  <c r="Y442" i="5" s="1"/>
  <c r="EN442" i="3"/>
  <c r="X442" i="5" s="1"/>
  <c r="EM442" i="3"/>
  <c r="W442" i="5" s="1"/>
  <c r="EL442" i="3"/>
  <c r="V442" i="5" s="1"/>
  <c r="EK442" i="3"/>
  <c r="U442" i="5" s="1"/>
  <c r="EJ442" i="3"/>
  <c r="T442" i="5" s="1"/>
  <c r="EI442" i="3"/>
  <c r="EH442" i="3"/>
  <c r="R442" i="5" s="1"/>
  <c r="EQ441" i="3"/>
  <c r="AA441" i="5" s="1"/>
  <c r="EP441" i="3"/>
  <c r="Z441" i="5" s="1"/>
  <c r="EO441" i="3"/>
  <c r="Y441" i="5" s="1"/>
  <c r="EN441" i="3"/>
  <c r="X441" i="5" s="1"/>
  <c r="EM441" i="3"/>
  <c r="W441" i="5" s="1"/>
  <c r="EL441" i="3"/>
  <c r="V441" i="5" s="1"/>
  <c r="EK441" i="3"/>
  <c r="U441" i="5" s="1"/>
  <c r="EJ441" i="3"/>
  <c r="T441" i="5" s="1"/>
  <c r="EI441" i="3"/>
  <c r="S441" i="5" s="1"/>
  <c r="EH441" i="3"/>
  <c r="EQ440" i="3"/>
  <c r="AA440" i="5" s="1"/>
  <c r="EP440" i="3"/>
  <c r="Z440" i="5" s="1"/>
  <c r="EO440" i="3"/>
  <c r="Y440" i="5" s="1"/>
  <c r="EN440" i="3"/>
  <c r="X440" i="5" s="1"/>
  <c r="EM440" i="3"/>
  <c r="W440" i="5" s="1"/>
  <c r="EL440" i="3"/>
  <c r="V440" i="5" s="1"/>
  <c r="EK440" i="3"/>
  <c r="U440" i="5" s="1"/>
  <c r="EJ440" i="3"/>
  <c r="T440" i="5" s="1"/>
  <c r="EI440" i="3"/>
  <c r="S440" i="5" s="1"/>
  <c r="EH440" i="3"/>
  <c r="G440" i="3"/>
  <c r="EQ439" i="3"/>
  <c r="AA439" i="5" s="1"/>
  <c r="EP439" i="3"/>
  <c r="Z439" i="5" s="1"/>
  <c r="EO439" i="3"/>
  <c r="Y439" i="5" s="1"/>
  <c r="EN439" i="3"/>
  <c r="X439" i="5" s="1"/>
  <c r="EM439" i="3"/>
  <c r="W439" i="5" s="1"/>
  <c r="EL439" i="3"/>
  <c r="V439" i="5" s="1"/>
  <c r="EK439" i="3"/>
  <c r="U439" i="5" s="1"/>
  <c r="EJ439" i="3"/>
  <c r="T439" i="5" s="1"/>
  <c r="EI439" i="3"/>
  <c r="EH439" i="3"/>
  <c r="EQ438" i="3"/>
  <c r="AA438" i="5" s="1"/>
  <c r="EP438" i="3"/>
  <c r="Z438" i="5" s="1"/>
  <c r="EO438" i="3"/>
  <c r="Y438" i="5" s="1"/>
  <c r="EN438" i="3"/>
  <c r="X438" i="5" s="1"/>
  <c r="EM438" i="3"/>
  <c r="W438" i="5" s="1"/>
  <c r="EL438" i="3"/>
  <c r="V438" i="5" s="1"/>
  <c r="EK438" i="3"/>
  <c r="U438" i="5" s="1"/>
  <c r="EJ438" i="3"/>
  <c r="T438" i="5" s="1"/>
  <c r="EI438" i="3"/>
  <c r="EH438" i="3"/>
  <c r="R438" i="5" s="1"/>
  <c r="EQ437" i="3"/>
  <c r="AA437" i="5" s="1"/>
  <c r="EP437" i="3"/>
  <c r="Z437" i="5" s="1"/>
  <c r="EO437" i="3"/>
  <c r="Y437" i="5" s="1"/>
  <c r="EN437" i="3"/>
  <c r="X437" i="5" s="1"/>
  <c r="EM437" i="3"/>
  <c r="W437" i="5" s="1"/>
  <c r="EL437" i="3"/>
  <c r="V437" i="5" s="1"/>
  <c r="EK437" i="3"/>
  <c r="U437" i="5" s="1"/>
  <c r="EJ437" i="3"/>
  <c r="T437" i="5" s="1"/>
  <c r="EI437" i="3"/>
  <c r="EH437" i="3"/>
  <c r="R437" i="5" s="1"/>
  <c r="EQ436" i="3"/>
  <c r="AA436" i="5" s="1"/>
  <c r="EP436" i="3"/>
  <c r="Z436" i="5" s="1"/>
  <c r="EO436" i="3"/>
  <c r="Y436" i="5" s="1"/>
  <c r="EN436" i="3"/>
  <c r="X436" i="5" s="1"/>
  <c r="EM436" i="3"/>
  <c r="W436" i="5" s="1"/>
  <c r="EL436" i="3"/>
  <c r="V436" i="5" s="1"/>
  <c r="EK436" i="3"/>
  <c r="U436" i="5" s="1"/>
  <c r="EJ436" i="3"/>
  <c r="T436" i="5" s="1"/>
  <c r="EI436" i="3"/>
  <c r="EH436" i="3"/>
  <c r="EQ435" i="3"/>
  <c r="AA435" i="5" s="1"/>
  <c r="EP435" i="3"/>
  <c r="Z435" i="5" s="1"/>
  <c r="EO435" i="3"/>
  <c r="Y435" i="5" s="1"/>
  <c r="EN435" i="3"/>
  <c r="X435" i="5" s="1"/>
  <c r="EM435" i="3"/>
  <c r="W435" i="5" s="1"/>
  <c r="EL435" i="3"/>
  <c r="V435" i="5" s="1"/>
  <c r="EK435" i="3"/>
  <c r="U435" i="5" s="1"/>
  <c r="EJ435" i="3"/>
  <c r="T435" i="5" s="1"/>
  <c r="EI435" i="3"/>
  <c r="EH435" i="3"/>
  <c r="EQ434" i="3"/>
  <c r="AA434" i="5" s="1"/>
  <c r="EP434" i="3"/>
  <c r="Z434" i="5" s="1"/>
  <c r="EO434" i="3"/>
  <c r="Y434" i="5" s="1"/>
  <c r="EN434" i="3"/>
  <c r="X434" i="5" s="1"/>
  <c r="EM434" i="3"/>
  <c r="W434" i="5" s="1"/>
  <c r="EL434" i="3"/>
  <c r="V434" i="5" s="1"/>
  <c r="EK434" i="3"/>
  <c r="U434" i="5" s="1"/>
  <c r="EJ434" i="3"/>
  <c r="T434" i="5" s="1"/>
  <c r="EI434" i="3"/>
  <c r="EH434" i="3"/>
  <c r="R434" i="5" s="1"/>
  <c r="EQ433" i="3"/>
  <c r="AA433" i="5" s="1"/>
  <c r="EP433" i="3"/>
  <c r="Z433" i="5" s="1"/>
  <c r="EO433" i="3"/>
  <c r="Y433" i="5" s="1"/>
  <c r="EN433" i="3"/>
  <c r="X433" i="5" s="1"/>
  <c r="EM433" i="3"/>
  <c r="W433" i="5" s="1"/>
  <c r="EL433" i="3"/>
  <c r="V433" i="5" s="1"/>
  <c r="EK433" i="3"/>
  <c r="U433" i="5" s="1"/>
  <c r="EJ433" i="3"/>
  <c r="T433" i="5" s="1"/>
  <c r="EI433" i="3"/>
  <c r="S433" i="5" s="1"/>
  <c r="EH433" i="3"/>
  <c r="G433" i="3"/>
  <c r="EQ432" i="3"/>
  <c r="AA432" i="5" s="1"/>
  <c r="EP432" i="3"/>
  <c r="Z432" i="5" s="1"/>
  <c r="EO432" i="3"/>
  <c r="Y432" i="5" s="1"/>
  <c r="EN432" i="3"/>
  <c r="X432" i="5" s="1"/>
  <c r="EM432" i="3"/>
  <c r="W432" i="5" s="1"/>
  <c r="EL432" i="3"/>
  <c r="V432" i="5" s="1"/>
  <c r="EK432" i="3"/>
  <c r="U432" i="5" s="1"/>
  <c r="EJ432" i="3"/>
  <c r="T432" i="5" s="1"/>
  <c r="EI432" i="3"/>
  <c r="S432" i="5" s="1"/>
  <c r="EH432" i="3"/>
  <c r="G432" i="3"/>
  <c r="EQ431" i="3"/>
  <c r="AA431" i="5" s="1"/>
  <c r="EP431" i="3"/>
  <c r="Z431" i="5" s="1"/>
  <c r="EO431" i="3"/>
  <c r="Y431" i="5" s="1"/>
  <c r="EN431" i="3"/>
  <c r="X431" i="5" s="1"/>
  <c r="EM431" i="3"/>
  <c r="W431" i="5" s="1"/>
  <c r="EL431" i="3"/>
  <c r="V431" i="5" s="1"/>
  <c r="EK431" i="3"/>
  <c r="U431" i="5" s="1"/>
  <c r="EJ431" i="3"/>
  <c r="T431" i="5" s="1"/>
  <c r="EI431" i="3"/>
  <c r="EH431" i="3"/>
  <c r="EQ430" i="3"/>
  <c r="AA430" i="5" s="1"/>
  <c r="EP430" i="3"/>
  <c r="Z430" i="5" s="1"/>
  <c r="EO430" i="3"/>
  <c r="Y430" i="5" s="1"/>
  <c r="EN430" i="3"/>
  <c r="X430" i="5" s="1"/>
  <c r="EM430" i="3"/>
  <c r="W430" i="5" s="1"/>
  <c r="EL430" i="3"/>
  <c r="V430" i="5" s="1"/>
  <c r="EK430" i="3"/>
  <c r="U430" i="5" s="1"/>
  <c r="EJ430" i="3"/>
  <c r="T430" i="5" s="1"/>
  <c r="EI430" i="3"/>
  <c r="EH430" i="3"/>
  <c r="R430" i="5" s="1"/>
  <c r="EQ429" i="3"/>
  <c r="AA429" i="5" s="1"/>
  <c r="EP429" i="3"/>
  <c r="Z429" i="5" s="1"/>
  <c r="EO429" i="3"/>
  <c r="Y429" i="5" s="1"/>
  <c r="EN429" i="3"/>
  <c r="X429" i="5" s="1"/>
  <c r="EM429" i="3"/>
  <c r="W429" i="5" s="1"/>
  <c r="EL429" i="3"/>
  <c r="V429" i="5" s="1"/>
  <c r="EK429" i="3"/>
  <c r="U429" i="5" s="1"/>
  <c r="EJ429" i="3"/>
  <c r="T429" i="5" s="1"/>
  <c r="EI429" i="3"/>
  <c r="S429" i="5" s="1"/>
  <c r="EH429" i="3"/>
  <c r="R429" i="5" s="1"/>
  <c r="G429" i="3"/>
  <c r="F429" i="3"/>
  <c r="EQ428" i="3"/>
  <c r="AA428" i="5" s="1"/>
  <c r="EP428" i="3"/>
  <c r="Z428" i="5" s="1"/>
  <c r="EO428" i="3"/>
  <c r="Y428" i="5" s="1"/>
  <c r="EN428" i="3"/>
  <c r="X428" i="5" s="1"/>
  <c r="EM428" i="3"/>
  <c r="W428" i="5" s="1"/>
  <c r="EL428" i="3"/>
  <c r="V428" i="5" s="1"/>
  <c r="EK428" i="3"/>
  <c r="U428" i="5" s="1"/>
  <c r="EJ428" i="3"/>
  <c r="T428" i="5" s="1"/>
  <c r="EI428" i="3"/>
  <c r="S428" i="5" s="1"/>
  <c r="EH428" i="3"/>
  <c r="G428" i="3"/>
  <c r="EQ427" i="3"/>
  <c r="AA427" i="5" s="1"/>
  <c r="EP427" i="3"/>
  <c r="Z427" i="5" s="1"/>
  <c r="EO427" i="3"/>
  <c r="Y427" i="5" s="1"/>
  <c r="EN427" i="3"/>
  <c r="X427" i="5" s="1"/>
  <c r="EM427" i="3"/>
  <c r="W427" i="5" s="1"/>
  <c r="EL427" i="3"/>
  <c r="V427" i="5" s="1"/>
  <c r="EK427" i="3"/>
  <c r="U427" i="5" s="1"/>
  <c r="EJ427" i="3"/>
  <c r="T427" i="5" s="1"/>
  <c r="EI427" i="3"/>
  <c r="G427" i="3" s="1"/>
  <c r="EH427" i="3"/>
  <c r="EQ426" i="3"/>
  <c r="AA426" i="5" s="1"/>
  <c r="EP426" i="3"/>
  <c r="Z426" i="5" s="1"/>
  <c r="EO426" i="3"/>
  <c r="Y426" i="5" s="1"/>
  <c r="EN426" i="3"/>
  <c r="X426" i="5" s="1"/>
  <c r="EM426" i="3"/>
  <c r="W426" i="5" s="1"/>
  <c r="EL426" i="3"/>
  <c r="V426" i="5" s="1"/>
  <c r="EK426" i="3"/>
  <c r="U426" i="5" s="1"/>
  <c r="EJ426" i="3"/>
  <c r="T426" i="5" s="1"/>
  <c r="EI426" i="3"/>
  <c r="EH426" i="3"/>
  <c r="R426" i="5" s="1"/>
  <c r="EQ425" i="3"/>
  <c r="AA425" i="5" s="1"/>
  <c r="EP425" i="3"/>
  <c r="Z425" i="5" s="1"/>
  <c r="EO425" i="3"/>
  <c r="Y425" i="5" s="1"/>
  <c r="EN425" i="3"/>
  <c r="X425" i="5" s="1"/>
  <c r="EM425" i="3"/>
  <c r="W425" i="5" s="1"/>
  <c r="EL425" i="3"/>
  <c r="V425" i="5" s="1"/>
  <c r="EK425" i="3"/>
  <c r="U425" i="5" s="1"/>
  <c r="EJ425" i="3"/>
  <c r="T425" i="5" s="1"/>
  <c r="EI425" i="3"/>
  <c r="S425" i="5" s="1"/>
  <c r="EH425" i="3"/>
  <c r="R425" i="5" s="1"/>
  <c r="EQ424" i="3"/>
  <c r="AA424" i="5" s="1"/>
  <c r="EP424" i="3"/>
  <c r="Z424" i="5" s="1"/>
  <c r="EO424" i="3"/>
  <c r="Y424" i="5" s="1"/>
  <c r="EN424" i="3"/>
  <c r="X424" i="5" s="1"/>
  <c r="EM424" i="3"/>
  <c r="W424" i="5" s="1"/>
  <c r="EL424" i="3"/>
  <c r="V424" i="5" s="1"/>
  <c r="EK424" i="3"/>
  <c r="U424" i="5" s="1"/>
  <c r="EJ424" i="3"/>
  <c r="T424" i="5" s="1"/>
  <c r="EI424" i="3"/>
  <c r="S424" i="5" s="1"/>
  <c r="EH424" i="3"/>
  <c r="G424" i="3"/>
  <c r="EQ423" i="3"/>
  <c r="AA423" i="5" s="1"/>
  <c r="EP423" i="3"/>
  <c r="Z423" i="5" s="1"/>
  <c r="EO423" i="3"/>
  <c r="Y423" i="5" s="1"/>
  <c r="EN423" i="3"/>
  <c r="X423" i="5" s="1"/>
  <c r="EM423" i="3"/>
  <c r="W423" i="5" s="1"/>
  <c r="EL423" i="3"/>
  <c r="V423" i="5" s="1"/>
  <c r="EK423" i="3"/>
  <c r="U423" i="5" s="1"/>
  <c r="EJ423" i="3"/>
  <c r="T423" i="5" s="1"/>
  <c r="EI423" i="3"/>
  <c r="EH423" i="3"/>
  <c r="EQ422" i="3"/>
  <c r="AA422" i="5" s="1"/>
  <c r="EP422" i="3"/>
  <c r="Z422" i="5" s="1"/>
  <c r="EO422" i="3"/>
  <c r="Y422" i="5" s="1"/>
  <c r="EN422" i="3"/>
  <c r="X422" i="5" s="1"/>
  <c r="EM422" i="3"/>
  <c r="W422" i="5" s="1"/>
  <c r="EL422" i="3"/>
  <c r="V422" i="5" s="1"/>
  <c r="EK422" i="3"/>
  <c r="U422" i="5" s="1"/>
  <c r="EJ422" i="3"/>
  <c r="T422" i="5" s="1"/>
  <c r="EI422" i="3"/>
  <c r="EH422" i="3"/>
  <c r="R422" i="5" s="1"/>
  <c r="EQ421" i="3"/>
  <c r="AA421" i="5" s="1"/>
  <c r="EP421" i="3"/>
  <c r="Z421" i="5" s="1"/>
  <c r="EO421" i="3"/>
  <c r="Y421" i="5" s="1"/>
  <c r="EN421" i="3"/>
  <c r="X421" i="5" s="1"/>
  <c r="EM421" i="3"/>
  <c r="W421" i="5" s="1"/>
  <c r="EL421" i="3"/>
  <c r="V421" i="5" s="1"/>
  <c r="EK421" i="3"/>
  <c r="U421" i="5" s="1"/>
  <c r="EJ421" i="3"/>
  <c r="T421" i="5" s="1"/>
  <c r="EI421" i="3"/>
  <c r="S421" i="5" s="1"/>
  <c r="EH421" i="3"/>
  <c r="R421" i="5" s="1"/>
  <c r="G421" i="3"/>
  <c r="F421" i="3"/>
  <c r="EQ420" i="3"/>
  <c r="AA420" i="5" s="1"/>
  <c r="EP420" i="3"/>
  <c r="Z420" i="5" s="1"/>
  <c r="EO420" i="3"/>
  <c r="Y420" i="5" s="1"/>
  <c r="EN420" i="3"/>
  <c r="X420" i="5" s="1"/>
  <c r="EM420" i="3"/>
  <c r="W420" i="5" s="1"/>
  <c r="EL420" i="3"/>
  <c r="V420" i="5" s="1"/>
  <c r="EK420" i="3"/>
  <c r="U420" i="5" s="1"/>
  <c r="EJ420" i="3"/>
  <c r="T420" i="5" s="1"/>
  <c r="EI420" i="3"/>
  <c r="S420" i="5" s="1"/>
  <c r="EH420" i="3"/>
  <c r="G420" i="3"/>
  <c r="EQ419" i="3"/>
  <c r="AA419" i="5" s="1"/>
  <c r="EP419" i="3"/>
  <c r="Z419" i="5" s="1"/>
  <c r="EO419" i="3"/>
  <c r="Y419" i="5" s="1"/>
  <c r="EN419" i="3"/>
  <c r="X419" i="5" s="1"/>
  <c r="EM419" i="3"/>
  <c r="W419" i="5" s="1"/>
  <c r="EL419" i="3"/>
  <c r="V419" i="5" s="1"/>
  <c r="EK419" i="3"/>
  <c r="U419" i="5" s="1"/>
  <c r="EJ419" i="3"/>
  <c r="T419" i="5" s="1"/>
  <c r="EI419" i="3"/>
  <c r="EH419" i="3"/>
  <c r="EQ418" i="3"/>
  <c r="AA418" i="5" s="1"/>
  <c r="EP418" i="3"/>
  <c r="Z418" i="5" s="1"/>
  <c r="EO418" i="3"/>
  <c r="Y418" i="5" s="1"/>
  <c r="EN418" i="3"/>
  <c r="X418" i="5" s="1"/>
  <c r="EM418" i="3"/>
  <c r="W418" i="5" s="1"/>
  <c r="EL418" i="3"/>
  <c r="V418" i="5" s="1"/>
  <c r="EK418" i="3"/>
  <c r="U418" i="5" s="1"/>
  <c r="EJ418" i="3"/>
  <c r="T418" i="5" s="1"/>
  <c r="EI418" i="3"/>
  <c r="EH418" i="3"/>
  <c r="R418" i="5" s="1"/>
  <c r="EQ417" i="3"/>
  <c r="AA417" i="5" s="1"/>
  <c r="EP417" i="3"/>
  <c r="Z417" i="5" s="1"/>
  <c r="EO417" i="3"/>
  <c r="Y417" i="5" s="1"/>
  <c r="EN417" i="3"/>
  <c r="X417" i="5" s="1"/>
  <c r="EM417" i="3"/>
  <c r="W417" i="5" s="1"/>
  <c r="EL417" i="3"/>
  <c r="V417" i="5" s="1"/>
  <c r="EK417" i="3"/>
  <c r="U417" i="5" s="1"/>
  <c r="EJ417" i="3"/>
  <c r="T417" i="5" s="1"/>
  <c r="EI417" i="3"/>
  <c r="S417" i="5" s="1"/>
  <c r="EH417" i="3"/>
  <c r="R417" i="5" s="1"/>
  <c r="EG416" i="3"/>
  <c r="U62" i="7" s="1"/>
  <c r="EF416" i="3"/>
  <c r="S62" i="7" s="1"/>
  <c r="EE416" i="3"/>
  <c r="Q62" i="7" s="1"/>
  <c r="ED416" i="3"/>
  <c r="O62" i="7" s="1"/>
  <c r="EC416" i="3"/>
  <c r="M62" i="7" s="1"/>
  <c r="EB416" i="3"/>
  <c r="K62" i="7" s="1"/>
  <c r="EA416" i="3"/>
  <c r="I62" i="7" s="1"/>
  <c r="DZ416" i="3"/>
  <c r="G62" i="7" s="1"/>
  <c r="DY416" i="3"/>
  <c r="E62" i="7" s="1"/>
  <c r="DX416" i="3"/>
  <c r="C62" i="7" s="1"/>
  <c r="DW416" i="3"/>
  <c r="IG24" i="7" s="1"/>
  <c r="DV416" i="3"/>
  <c r="IE24" i="7" s="1"/>
  <c r="DU416" i="3"/>
  <c r="IC24" i="7" s="1"/>
  <c r="DT416" i="3"/>
  <c r="IA24" i="7" s="1"/>
  <c r="DS416" i="3"/>
  <c r="HY24" i="7" s="1"/>
  <c r="DR416" i="3"/>
  <c r="HW24" i="7" s="1"/>
  <c r="DQ416" i="3"/>
  <c r="HU24" i="7" s="1"/>
  <c r="DP416" i="3"/>
  <c r="HS24" i="7" s="1"/>
  <c r="DO416" i="3"/>
  <c r="HQ24" i="7" s="1"/>
  <c r="DN416" i="3"/>
  <c r="HO24" i="7" s="1"/>
  <c r="DM416" i="3"/>
  <c r="HM24" i="7" s="1"/>
  <c r="DL416" i="3"/>
  <c r="HK24" i="7" s="1"/>
  <c r="DK416" i="3"/>
  <c r="HI24" i="7" s="1"/>
  <c r="DJ416" i="3"/>
  <c r="HG24" i="7" s="1"/>
  <c r="DI416" i="3"/>
  <c r="HE24" i="7" s="1"/>
  <c r="DH416" i="3"/>
  <c r="HC24" i="7" s="1"/>
  <c r="DG416" i="3"/>
  <c r="HA24" i="7" s="1"/>
  <c r="DF416" i="3"/>
  <c r="GY24" i="7" s="1"/>
  <c r="DE416" i="3"/>
  <c r="GW24" i="7" s="1"/>
  <c r="DD416" i="3"/>
  <c r="GU24" i="7" s="1"/>
  <c r="DC416" i="3"/>
  <c r="GS24" i="7" s="1"/>
  <c r="DB416" i="3"/>
  <c r="GQ24" i="7" s="1"/>
  <c r="DA416" i="3"/>
  <c r="GO24" i="7" s="1"/>
  <c r="CZ416" i="3"/>
  <c r="GM24" i="7" s="1"/>
  <c r="CY416" i="3"/>
  <c r="GK24" i="7" s="1"/>
  <c r="CX416" i="3"/>
  <c r="GI24" i="7" s="1"/>
  <c r="CW416" i="3"/>
  <c r="GG24" i="7" s="1"/>
  <c r="CV416" i="3"/>
  <c r="GE24" i="7" s="1"/>
  <c r="CU416" i="3"/>
  <c r="GC24" i="7" s="1"/>
  <c r="CT416" i="3"/>
  <c r="GA24" i="7" s="1"/>
  <c r="CS416" i="3"/>
  <c r="FY24" i="7" s="1"/>
  <c r="CR416" i="3"/>
  <c r="FW24" i="7" s="1"/>
  <c r="CQ416" i="3"/>
  <c r="FU24" i="7" s="1"/>
  <c r="CP416" i="3"/>
  <c r="FS24" i="7" s="1"/>
  <c r="CO416" i="3"/>
  <c r="FQ24" i="7" s="1"/>
  <c r="CN416" i="3"/>
  <c r="FO24" i="7" s="1"/>
  <c r="CM416" i="3"/>
  <c r="FM24" i="7" s="1"/>
  <c r="CL416" i="3"/>
  <c r="FK24" i="7" s="1"/>
  <c r="CK416" i="3"/>
  <c r="FI24" i="7" s="1"/>
  <c r="CJ416" i="3"/>
  <c r="FG24" i="7" s="1"/>
  <c r="CI416" i="3"/>
  <c r="FE24" i="7" s="1"/>
  <c r="CH416" i="3"/>
  <c r="FC24" i="7" s="1"/>
  <c r="CG416" i="3"/>
  <c r="FA24" i="7" s="1"/>
  <c r="CF416" i="3"/>
  <c r="EY24" i="7" s="1"/>
  <c r="CE416" i="3"/>
  <c r="EW24" i="7" s="1"/>
  <c r="CD416" i="3"/>
  <c r="EU24" i="7" s="1"/>
  <c r="CC416" i="3"/>
  <c r="ES24" i="7" s="1"/>
  <c r="CB416" i="3"/>
  <c r="EQ24" i="7" s="1"/>
  <c r="CA416" i="3"/>
  <c r="EO24" i="7" s="1"/>
  <c r="BZ416" i="3"/>
  <c r="EM24" i="7" s="1"/>
  <c r="BY416" i="3"/>
  <c r="EK24" i="7" s="1"/>
  <c r="BX416" i="3"/>
  <c r="EI24" i="7" s="1"/>
  <c r="BW416" i="3"/>
  <c r="EG24" i="7" s="1"/>
  <c r="BV416" i="3"/>
  <c r="EE24" i="7" s="1"/>
  <c r="BU416" i="3"/>
  <c r="EC24" i="7" s="1"/>
  <c r="BT416" i="3"/>
  <c r="EA24" i="7" s="1"/>
  <c r="BS416" i="3"/>
  <c r="DY24" i="7" s="1"/>
  <c r="BR416" i="3"/>
  <c r="DW24" i="7" s="1"/>
  <c r="BQ416" i="3"/>
  <c r="DU24" i="7" s="1"/>
  <c r="BP416" i="3"/>
  <c r="DS24" i="7" s="1"/>
  <c r="BO416" i="3"/>
  <c r="DQ24" i="7" s="1"/>
  <c r="BN416" i="3"/>
  <c r="DO24" i="7" s="1"/>
  <c r="BM416" i="3"/>
  <c r="DM24" i="7" s="1"/>
  <c r="BL416" i="3"/>
  <c r="DK24" i="7" s="1"/>
  <c r="BK416" i="3"/>
  <c r="DI24" i="7" s="1"/>
  <c r="BJ416" i="3"/>
  <c r="DG24" i="7" s="1"/>
  <c r="BI416" i="3"/>
  <c r="DE24" i="7" s="1"/>
  <c r="BH416" i="3"/>
  <c r="DC24" i="7" s="1"/>
  <c r="BG416" i="3"/>
  <c r="DA24" i="7" s="1"/>
  <c r="BF416" i="3"/>
  <c r="CY24" i="7" s="1"/>
  <c r="BE416" i="3"/>
  <c r="CW24" i="7" s="1"/>
  <c r="BD416" i="3"/>
  <c r="CU24" i="7" s="1"/>
  <c r="BC416" i="3"/>
  <c r="CS24" i="7" s="1"/>
  <c r="BB416" i="3"/>
  <c r="CQ24" i="7" s="1"/>
  <c r="BA416" i="3"/>
  <c r="CO24" i="7" s="1"/>
  <c r="AZ416" i="3"/>
  <c r="CM24" i="7" s="1"/>
  <c r="AY416" i="3"/>
  <c r="CK24" i="7" s="1"/>
  <c r="AX416" i="3"/>
  <c r="CI24" i="7" s="1"/>
  <c r="AW416" i="3"/>
  <c r="CG24" i="7" s="1"/>
  <c r="AV416" i="3"/>
  <c r="CE24" i="7" s="1"/>
  <c r="AU416" i="3"/>
  <c r="CC24" i="7" s="1"/>
  <c r="AT416" i="3"/>
  <c r="CA24" i="7" s="1"/>
  <c r="AS416" i="3"/>
  <c r="BY24" i="7" s="1"/>
  <c r="AR416" i="3"/>
  <c r="BW24" i="7" s="1"/>
  <c r="AQ416" i="3"/>
  <c r="BU24" i="7" s="1"/>
  <c r="AP416" i="3"/>
  <c r="BS24" i="7" s="1"/>
  <c r="AO416" i="3"/>
  <c r="BQ24" i="7" s="1"/>
  <c r="AN416" i="3"/>
  <c r="BO24" i="7" s="1"/>
  <c r="AM416" i="3"/>
  <c r="BM24" i="7" s="1"/>
  <c r="AL416" i="3"/>
  <c r="BK24" i="7" s="1"/>
  <c r="AK416" i="3"/>
  <c r="BI24" i="7" s="1"/>
  <c r="AJ416" i="3"/>
  <c r="BG24" i="7" s="1"/>
  <c r="AI416" i="3"/>
  <c r="AH416" i="3"/>
  <c r="BC24" i="7" s="1"/>
  <c r="AG416" i="3"/>
  <c r="AF416" i="3"/>
  <c r="AY24" i="7" s="1"/>
  <c r="AE416" i="3"/>
  <c r="AW24" i="7" s="1"/>
  <c r="AD416" i="3"/>
  <c r="AU24" i="7" s="1"/>
  <c r="AC416" i="3"/>
  <c r="AS24" i="7" s="1"/>
  <c r="AB416" i="3"/>
  <c r="AQ24" i="7" s="1"/>
  <c r="AA416" i="3"/>
  <c r="AO24" i="7" s="1"/>
  <c r="Z416" i="3"/>
  <c r="AM24" i="7" s="1"/>
  <c r="Y416" i="3"/>
  <c r="AK24" i="7" s="1"/>
  <c r="X416" i="3"/>
  <c r="AI24" i="7" s="1"/>
  <c r="W416" i="3"/>
  <c r="AG24" i="7" s="1"/>
  <c r="V416" i="3"/>
  <c r="AE24" i="7" s="1"/>
  <c r="U416" i="3"/>
  <c r="AC24" i="7" s="1"/>
  <c r="T416" i="3"/>
  <c r="AA24" i="7" s="1"/>
  <c r="S416" i="3"/>
  <c r="Y24" i="7" s="1"/>
  <c r="R416" i="3"/>
  <c r="W24" i="7" s="1"/>
  <c r="Q416" i="3"/>
  <c r="U24" i="7" s="1"/>
  <c r="P416" i="3"/>
  <c r="S24" i="7" s="1"/>
  <c r="O416" i="3"/>
  <c r="Q24" i="7" s="1"/>
  <c r="N416" i="3"/>
  <c r="O24" i="7" s="1"/>
  <c r="M416" i="3"/>
  <c r="M24" i="7" s="1"/>
  <c r="L416" i="3"/>
  <c r="K24" i="7" s="1"/>
  <c r="K416" i="3"/>
  <c r="I24" i="7" s="1"/>
  <c r="J416" i="3"/>
  <c r="G24" i="7" s="1"/>
  <c r="I416" i="3"/>
  <c r="E24" i="7" s="1"/>
  <c r="H416" i="3"/>
  <c r="C24" i="7" s="1"/>
  <c r="EQ415" i="3"/>
  <c r="AA415" i="5" s="1"/>
  <c r="EP415" i="3"/>
  <c r="Z415" i="5" s="1"/>
  <c r="EO415" i="3"/>
  <c r="Y415" i="5" s="1"/>
  <c r="EN415" i="3"/>
  <c r="X415" i="5" s="1"/>
  <c r="EM415" i="3"/>
  <c r="W415" i="5" s="1"/>
  <c r="EL415" i="3"/>
  <c r="V415" i="5" s="1"/>
  <c r="EK415" i="3"/>
  <c r="U415" i="5" s="1"/>
  <c r="EJ415" i="3"/>
  <c r="T415" i="5" s="1"/>
  <c r="EI415" i="3"/>
  <c r="S415" i="5" s="1"/>
  <c r="EH415" i="3"/>
  <c r="R415" i="5" s="1"/>
  <c r="G415" i="3"/>
  <c r="F415" i="3"/>
  <c r="EQ414" i="3"/>
  <c r="AA414" i="5" s="1"/>
  <c r="EP414" i="3"/>
  <c r="Z414" i="5" s="1"/>
  <c r="EO414" i="3"/>
  <c r="Y414" i="5" s="1"/>
  <c r="EN414" i="3"/>
  <c r="X414" i="5" s="1"/>
  <c r="EM414" i="3"/>
  <c r="W414" i="5" s="1"/>
  <c r="EL414" i="3"/>
  <c r="V414" i="5" s="1"/>
  <c r="EK414" i="3"/>
  <c r="U414" i="5" s="1"/>
  <c r="EJ414" i="3"/>
  <c r="T414" i="5" s="1"/>
  <c r="EI414" i="3"/>
  <c r="S414" i="5" s="1"/>
  <c r="EH414" i="3"/>
  <c r="EQ413" i="3"/>
  <c r="AA413" i="5" s="1"/>
  <c r="EP413" i="3"/>
  <c r="Z413" i="5" s="1"/>
  <c r="EO413" i="3"/>
  <c r="Y413" i="5" s="1"/>
  <c r="EN413" i="3"/>
  <c r="X413" i="5" s="1"/>
  <c r="EM413" i="3"/>
  <c r="W413" i="5" s="1"/>
  <c r="EL413" i="3"/>
  <c r="V413" i="5" s="1"/>
  <c r="EK413" i="3"/>
  <c r="U413" i="5" s="1"/>
  <c r="EJ413" i="3"/>
  <c r="T413" i="5" s="1"/>
  <c r="EI413" i="3"/>
  <c r="G413" i="3" s="1"/>
  <c r="EH413" i="3"/>
  <c r="EQ412" i="3"/>
  <c r="AA412" i="5" s="1"/>
  <c r="EP412" i="3"/>
  <c r="Z412" i="5" s="1"/>
  <c r="EO412" i="3"/>
  <c r="Y412" i="5" s="1"/>
  <c r="EN412" i="3"/>
  <c r="X412" i="5" s="1"/>
  <c r="EM412" i="3"/>
  <c r="W412" i="5" s="1"/>
  <c r="EL412" i="3"/>
  <c r="V412" i="5" s="1"/>
  <c r="EK412" i="3"/>
  <c r="U412" i="5" s="1"/>
  <c r="EJ412" i="3"/>
  <c r="T412" i="5" s="1"/>
  <c r="EI412" i="3"/>
  <c r="EH412" i="3"/>
  <c r="R412" i="5" s="1"/>
  <c r="EQ411" i="3"/>
  <c r="AA411" i="5" s="1"/>
  <c r="EP411" i="3"/>
  <c r="Z411" i="5" s="1"/>
  <c r="EO411" i="3"/>
  <c r="Y411" i="5" s="1"/>
  <c r="EN411" i="3"/>
  <c r="X411" i="5" s="1"/>
  <c r="EM411" i="3"/>
  <c r="W411" i="5" s="1"/>
  <c r="EL411" i="3"/>
  <c r="V411" i="5" s="1"/>
  <c r="EK411" i="3"/>
  <c r="U411" i="5" s="1"/>
  <c r="EJ411" i="3"/>
  <c r="T411" i="5" s="1"/>
  <c r="EI411" i="3"/>
  <c r="EH411" i="3"/>
  <c r="R411" i="5" s="1"/>
  <c r="F411" i="3"/>
  <c r="EQ410" i="3"/>
  <c r="AA410" i="5" s="1"/>
  <c r="EP410" i="3"/>
  <c r="Z410" i="5" s="1"/>
  <c r="EO410" i="3"/>
  <c r="Y410" i="5" s="1"/>
  <c r="EN410" i="3"/>
  <c r="X410" i="5" s="1"/>
  <c r="EM410" i="3"/>
  <c r="W410" i="5" s="1"/>
  <c r="EL410" i="3"/>
  <c r="V410" i="5" s="1"/>
  <c r="EK410" i="3"/>
  <c r="U410" i="5" s="1"/>
  <c r="EJ410" i="3"/>
  <c r="T410" i="5" s="1"/>
  <c r="EI410" i="3"/>
  <c r="EH410" i="3"/>
  <c r="EQ409" i="3"/>
  <c r="AA409" i="5" s="1"/>
  <c r="EP409" i="3"/>
  <c r="Z409" i="5" s="1"/>
  <c r="EO409" i="3"/>
  <c r="Y409" i="5" s="1"/>
  <c r="EN409" i="3"/>
  <c r="X409" i="5" s="1"/>
  <c r="EM409" i="3"/>
  <c r="W409" i="5" s="1"/>
  <c r="EL409" i="3"/>
  <c r="V409" i="5" s="1"/>
  <c r="EK409" i="3"/>
  <c r="U409" i="5" s="1"/>
  <c r="EJ409" i="3"/>
  <c r="T409" i="5" s="1"/>
  <c r="EI409" i="3"/>
  <c r="EH409" i="3"/>
  <c r="EQ408" i="3"/>
  <c r="AA408" i="5" s="1"/>
  <c r="EP408" i="3"/>
  <c r="Z408" i="5" s="1"/>
  <c r="EO408" i="3"/>
  <c r="Y408" i="5" s="1"/>
  <c r="EN408" i="3"/>
  <c r="X408" i="5" s="1"/>
  <c r="EM408" i="3"/>
  <c r="W408" i="5" s="1"/>
  <c r="EL408" i="3"/>
  <c r="V408" i="5" s="1"/>
  <c r="EK408" i="3"/>
  <c r="U408" i="5" s="1"/>
  <c r="EJ408" i="3"/>
  <c r="EI408" i="3"/>
  <c r="EH408" i="3"/>
  <c r="R408" i="5" s="1"/>
  <c r="EQ407" i="3"/>
  <c r="AA407" i="5" s="1"/>
  <c r="EP407" i="3"/>
  <c r="Z407" i="5" s="1"/>
  <c r="EO407" i="3"/>
  <c r="Y407" i="5" s="1"/>
  <c r="EN407" i="3"/>
  <c r="X407" i="5" s="1"/>
  <c r="EM407" i="3"/>
  <c r="W407" i="5" s="1"/>
  <c r="EL407" i="3"/>
  <c r="V407" i="5" s="1"/>
  <c r="EK407" i="3"/>
  <c r="U407" i="5" s="1"/>
  <c r="EJ407" i="3"/>
  <c r="T407" i="5" s="1"/>
  <c r="EI407" i="3"/>
  <c r="S407" i="5" s="1"/>
  <c r="EH407" i="3"/>
  <c r="EQ406" i="3"/>
  <c r="AA406" i="5" s="1"/>
  <c r="EP406" i="3"/>
  <c r="Z406" i="5" s="1"/>
  <c r="EO406" i="3"/>
  <c r="Y406" i="5" s="1"/>
  <c r="EN406" i="3"/>
  <c r="X406" i="5" s="1"/>
  <c r="EM406" i="3"/>
  <c r="W406" i="5" s="1"/>
  <c r="EL406" i="3"/>
  <c r="V406" i="5" s="1"/>
  <c r="EK406" i="3"/>
  <c r="U406" i="5" s="1"/>
  <c r="EJ406" i="3"/>
  <c r="T406" i="5" s="1"/>
  <c r="EI406" i="3"/>
  <c r="S406" i="5" s="1"/>
  <c r="EH406" i="3"/>
  <c r="EQ405" i="3"/>
  <c r="AA405" i="5" s="1"/>
  <c r="EP405" i="3"/>
  <c r="Z405" i="5" s="1"/>
  <c r="EO405" i="3"/>
  <c r="Y405" i="5" s="1"/>
  <c r="EN405" i="3"/>
  <c r="X405" i="5" s="1"/>
  <c r="EM405" i="3"/>
  <c r="W405" i="5" s="1"/>
  <c r="EL405" i="3"/>
  <c r="V405" i="5" s="1"/>
  <c r="EK405" i="3"/>
  <c r="U405" i="5" s="1"/>
  <c r="EJ405" i="3"/>
  <c r="T405" i="5" s="1"/>
  <c r="EI405" i="3"/>
  <c r="EH405" i="3"/>
  <c r="EQ404" i="3"/>
  <c r="AA404" i="5" s="1"/>
  <c r="EP404" i="3"/>
  <c r="Z404" i="5" s="1"/>
  <c r="EO404" i="3"/>
  <c r="Y404" i="5" s="1"/>
  <c r="EN404" i="3"/>
  <c r="X404" i="5" s="1"/>
  <c r="EM404" i="3"/>
  <c r="W404" i="5" s="1"/>
  <c r="EL404" i="3"/>
  <c r="V404" i="5" s="1"/>
  <c r="EK404" i="3"/>
  <c r="U404" i="5" s="1"/>
  <c r="EJ404" i="3"/>
  <c r="T404" i="5" s="1"/>
  <c r="EI404" i="3"/>
  <c r="EH404" i="3"/>
  <c r="R404" i="5" s="1"/>
  <c r="EQ403" i="3"/>
  <c r="AA403" i="5" s="1"/>
  <c r="EP403" i="3"/>
  <c r="Z403" i="5" s="1"/>
  <c r="EO403" i="3"/>
  <c r="Y403" i="5" s="1"/>
  <c r="EN403" i="3"/>
  <c r="X403" i="5" s="1"/>
  <c r="EM403" i="3"/>
  <c r="W403" i="5" s="1"/>
  <c r="EL403" i="3"/>
  <c r="V403" i="5" s="1"/>
  <c r="EK403" i="3"/>
  <c r="U403" i="5" s="1"/>
  <c r="EJ403" i="3"/>
  <c r="T403" i="5" s="1"/>
  <c r="EI403" i="3"/>
  <c r="EH403" i="3"/>
  <c r="R403" i="5" s="1"/>
  <c r="F403" i="3"/>
  <c r="EQ402" i="3"/>
  <c r="AA402" i="5" s="1"/>
  <c r="EP402" i="3"/>
  <c r="Z402" i="5" s="1"/>
  <c r="EO402" i="3"/>
  <c r="Y402" i="5" s="1"/>
  <c r="EN402" i="3"/>
  <c r="X402" i="5" s="1"/>
  <c r="EM402" i="3"/>
  <c r="W402" i="5" s="1"/>
  <c r="EL402" i="3"/>
  <c r="V402" i="5" s="1"/>
  <c r="EK402" i="3"/>
  <c r="U402" i="5" s="1"/>
  <c r="EJ402" i="3"/>
  <c r="T402" i="5" s="1"/>
  <c r="EI402" i="3"/>
  <c r="EH402" i="3"/>
  <c r="EQ401" i="3"/>
  <c r="EP401" i="3"/>
  <c r="Z401" i="5" s="1"/>
  <c r="EO401" i="3"/>
  <c r="Y401" i="5" s="1"/>
  <c r="EN401" i="3"/>
  <c r="X401" i="5" s="1"/>
  <c r="EM401" i="3"/>
  <c r="W401" i="5" s="1"/>
  <c r="EL401" i="3"/>
  <c r="V401" i="5" s="1"/>
  <c r="EK401" i="3"/>
  <c r="U401" i="5" s="1"/>
  <c r="EJ401" i="3"/>
  <c r="T401" i="5" s="1"/>
  <c r="EI401" i="3"/>
  <c r="EH401" i="3"/>
  <c r="EG400" i="3"/>
  <c r="U61" i="7" s="1"/>
  <c r="EF400" i="3"/>
  <c r="S61" i="7" s="1"/>
  <c r="EE400" i="3"/>
  <c r="Q61" i="7" s="1"/>
  <c r="ED400" i="3"/>
  <c r="O61" i="7" s="1"/>
  <c r="EC400" i="3"/>
  <c r="M61" i="7" s="1"/>
  <c r="EB400" i="3"/>
  <c r="K61" i="7" s="1"/>
  <c r="EA400" i="3"/>
  <c r="I61" i="7" s="1"/>
  <c r="DZ400" i="3"/>
  <c r="G61" i="7" s="1"/>
  <c r="DY400" i="3"/>
  <c r="E61" i="7" s="1"/>
  <c r="DX400" i="3"/>
  <c r="C61" i="7" s="1"/>
  <c r="DW400" i="3"/>
  <c r="IG23" i="7" s="1"/>
  <c r="DV400" i="3"/>
  <c r="IE23" i="7" s="1"/>
  <c r="DU400" i="3"/>
  <c r="IC23" i="7" s="1"/>
  <c r="DT400" i="3"/>
  <c r="IA23" i="7" s="1"/>
  <c r="DS400" i="3"/>
  <c r="HY23" i="7" s="1"/>
  <c r="DR400" i="3"/>
  <c r="HW23" i="7" s="1"/>
  <c r="DQ400" i="3"/>
  <c r="HU23" i="7" s="1"/>
  <c r="DP400" i="3"/>
  <c r="HS23" i="7" s="1"/>
  <c r="DO400" i="3"/>
  <c r="HQ23" i="7" s="1"/>
  <c r="DN400" i="3"/>
  <c r="HO23" i="7" s="1"/>
  <c r="DM400" i="3"/>
  <c r="HM23" i="7" s="1"/>
  <c r="DL400" i="3"/>
  <c r="HK23" i="7" s="1"/>
  <c r="DK400" i="3"/>
  <c r="HI23" i="7" s="1"/>
  <c r="DJ400" i="3"/>
  <c r="HG23" i="7" s="1"/>
  <c r="DI400" i="3"/>
  <c r="HE23" i="7" s="1"/>
  <c r="DH400" i="3"/>
  <c r="HC23" i="7" s="1"/>
  <c r="DG400" i="3"/>
  <c r="HA23" i="7" s="1"/>
  <c r="DF400" i="3"/>
  <c r="GY23" i="7" s="1"/>
  <c r="DE400" i="3"/>
  <c r="GW23" i="7" s="1"/>
  <c r="DD400" i="3"/>
  <c r="GU23" i="7" s="1"/>
  <c r="DC400" i="3"/>
  <c r="GS23" i="7" s="1"/>
  <c r="DB400" i="3"/>
  <c r="GQ23" i="7" s="1"/>
  <c r="DA400" i="3"/>
  <c r="GO23" i="7" s="1"/>
  <c r="CZ400" i="3"/>
  <c r="GM23" i="7" s="1"/>
  <c r="CY400" i="3"/>
  <c r="GK23" i="7" s="1"/>
  <c r="CX400" i="3"/>
  <c r="GI23" i="7" s="1"/>
  <c r="CW400" i="3"/>
  <c r="GG23" i="7" s="1"/>
  <c r="CV400" i="3"/>
  <c r="GE23" i="7" s="1"/>
  <c r="CU400" i="3"/>
  <c r="GC23" i="7" s="1"/>
  <c r="CT400" i="3"/>
  <c r="GA23" i="7" s="1"/>
  <c r="CS400" i="3"/>
  <c r="FY23" i="7" s="1"/>
  <c r="CR400" i="3"/>
  <c r="FW23" i="7" s="1"/>
  <c r="CQ400" i="3"/>
  <c r="FU23" i="7" s="1"/>
  <c r="CP400" i="3"/>
  <c r="FS23" i="7" s="1"/>
  <c r="CO400" i="3"/>
  <c r="FQ23" i="7" s="1"/>
  <c r="CN400" i="3"/>
  <c r="FO23" i="7" s="1"/>
  <c r="CM400" i="3"/>
  <c r="FM23" i="7" s="1"/>
  <c r="CL400" i="3"/>
  <c r="FK23" i="7" s="1"/>
  <c r="CK400" i="3"/>
  <c r="FI23" i="7" s="1"/>
  <c r="CJ400" i="3"/>
  <c r="FG23" i="7" s="1"/>
  <c r="CI400" i="3"/>
  <c r="FE23" i="7" s="1"/>
  <c r="CH400" i="3"/>
  <c r="FC23" i="7" s="1"/>
  <c r="CG400" i="3"/>
  <c r="FA23" i="7" s="1"/>
  <c r="CF400" i="3"/>
  <c r="EY23" i="7" s="1"/>
  <c r="CE400" i="3"/>
  <c r="EW23" i="7" s="1"/>
  <c r="CD400" i="3"/>
  <c r="EU23" i="7" s="1"/>
  <c r="CC400" i="3"/>
  <c r="ES23" i="7" s="1"/>
  <c r="CB400" i="3"/>
  <c r="EQ23" i="7" s="1"/>
  <c r="CA400" i="3"/>
  <c r="EO23" i="7" s="1"/>
  <c r="BZ400" i="3"/>
  <c r="EM23" i="7" s="1"/>
  <c r="BY400" i="3"/>
  <c r="EK23" i="7" s="1"/>
  <c r="BX400" i="3"/>
  <c r="EI23" i="7" s="1"/>
  <c r="BW400" i="3"/>
  <c r="EG23" i="7" s="1"/>
  <c r="BV400" i="3"/>
  <c r="EE23" i="7" s="1"/>
  <c r="BU400" i="3"/>
  <c r="EC23" i="7" s="1"/>
  <c r="BT400" i="3"/>
  <c r="EA23" i="7" s="1"/>
  <c r="BS400" i="3"/>
  <c r="DY23" i="7" s="1"/>
  <c r="BR400" i="3"/>
  <c r="DW23" i="7" s="1"/>
  <c r="BQ400" i="3"/>
  <c r="DU23" i="7" s="1"/>
  <c r="BP400" i="3"/>
  <c r="DS23" i="7" s="1"/>
  <c r="BO400" i="3"/>
  <c r="DQ23" i="7" s="1"/>
  <c r="BN400" i="3"/>
  <c r="DO23" i="7" s="1"/>
  <c r="BM400" i="3"/>
  <c r="DM23" i="7" s="1"/>
  <c r="BL400" i="3"/>
  <c r="DK23" i="7" s="1"/>
  <c r="BK400" i="3"/>
  <c r="DI23" i="7" s="1"/>
  <c r="BJ400" i="3"/>
  <c r="DG23" i="7" s="1"/>
  <c r="BI400" i="3"/>
  <c r="DE23" i="7" s="1"/>
  <c r="BH400" i="3"/>
  <c r="DC23" i="7" s="1"/>
  <c r="BG400" i="3"/>
  <c r="DA23" i="7" s="1"/>
  <c r="BF400" i="3"/>
  <c r="CY23" i="7" s="1"/>
  <c r="BE400" i="3"/>
  <c r="CW23" i="7" s="1"/>
  <c r="BD400" i="3"/>
  <c r="CU23" i="7" s="1"/>
  <c r="BC400" i="3"/>
  <c r="CS23" i="7" s="1"/>
  <c r="BB400" i="3"/>
  <c r="CQ23" i="7" s="1"/>
  <c r="BA400" i="3"/>
  <c r="CO23" i="7" s="1"/>
  <c r="AZ400" i="3"/>
  <c r="CM23" i="7" s="1"/>
  <c r="AY400" i="3"/>
  <c r="CK23" i="7" s="1"/>
  <c r="AX400" i="3"/>
  <c r="CI23" i="7" s="1"/>
  <c r="AW400" i="3"/>
  <c r="CG23" i="7" s="1"/>
  <c r="AV400" i="3"/>
  <c r="CE23" i="7" s="1"/>
  <c r="AU400" i="3"/>
  <c r="CC23" i="7" s="1"/>
  <c r="AT400" i="3"/>
  <c r="CA23" i="7" s="1"/>
  <c r="AS400" i="3"/>
  <c r="BY23" i="7" s="1"/>
  <c r="AR400" i="3"/>
  <c r="BW23" i="7" s="1"/>
  <c r="AQ400" i="3"/>
  <c r="BU23" i="7" s="1"/>
  <c r="AP400" i="3"/>
  <c r="BS23" i="7" s="1"/>
  <c r="AO400" i="3"/>
  <c r="BQ23" i="7" s="1"/>
  <c r="AN400" i="3"/>
  <c r="BO23" i="7" s="1"/>
  <c r="AM400" i="3"/>
  <c r="BM23" i="7" s="1"/>
  <c r="AL400" i="3"/>
  <c r="BK23" i="7" s="1"/>
  <c r="AK400" i="3"/>
  <c r="BI23" i="7" s="1"/>
  <c r="AJ400" i="3"/>
  <c r="BG23" i="7" s="1"/>
  <c r="AI400" i="3"/>
  <c r="AH400" i="3"/>
  <c r="BC23" i="7" s="1"/>
  <c r="AG400" i="3"/>
  <c r="AF400" i="3"/>
  <c r="AY23" i="7" s="1"/>
  <c r="AE400" i="3"/>
  <c r="AW23" i="7" s="1"/>
  <c r="AD400" i="3"/>
  <c r="AU23" i="7" s="1"/>
  <c r="AC400" i="3"/>
  <c r="AS23" i="7" s="1"/>
  <c r="AB400" i="3"/>
  <c r="AQ23" i="7" s="1"/>
  <c r="AA400" i="3"/>
  <c r="AO23" i="7" s="1"/>
  <c r="Z400" i="3"/>
  <c r="AM23" i="7" s="1"/>
  <c r="Y400" i="3"/>
  <c r="AK23" i="7" s="1"/>
  <c r="X400" i="3"/>
  <c r="AI23" i="7" s="1"/>
  <c r="W400" i="3"/>
  <c r="AG23" i="7" s="1"/>
  <c r="V400" i="3"/>
  <c r="AE23" i="7" s="1"/>
  <c r="U400" i="3"/>
  <c r="AC23" i="7" s="1"/>
  <c r="T400" i="3"/>
  <c r="AA23" i="7" s="1"/>
  <c r="S400" i="3"/>
  <c r="Y23" i="7" s="1"/>
  <c r="R400" i="3"/>
  <c r="W23" i="7" s="1"/>
  <c r="Q400" i="3"/>
  <c r="U23" i="7" s="1"/>
  <c r="P400" i="3"/>
  <c r="S23" i="7" s="1"/>
  <c r="O400" i="3"/>
  <c r="Q23" i="7" s="1"/>
  <c r="N400" i="3"/>
  <c r="O23" i="7" s="1"/>
  <c r="M400" i="3"/>
  <c r="M23" i="7" s="1"/>
  <c r="L400" i="3"/>
  <c r="K23" i="7" s="1"/>
  <c r="K400" i="3"/>
  <c r="I23" i="7" s="1"/>
  <c r="J400" i="3"/>
  <c r="G23" i="7" s="1"/>
  <c r="I400" i="3"/>
  <c r="E23" i="7" s="1"/>
  <c r="H400" i="3"/>
  <c r="C23" i="7" s="1"/>
  <c r="EQ399" i="3"/>
  <c r="AA399" i="5" s="1"/>
  <c r="EP399" i="3"/>
  <c r="Z399" i="5" s="1"/>
  <c r="EO399" i="3"/>
  <c r="Y399" i="5" s="1"/>
  <c r="EN399" i="3"/>
  <c r="X399" i="5" s="1"/>
  <c r="EM399" i="3"/>
  <c r="W399" i="5" s="1"/>
  <c r="EL399" i="3"/>
  <c r="V399" i="5" s="1"/>
  <c r="EK399" i="3"/>
  <c r="U399" i="5" s="1"/>
  <c r="EJ399" i="3"/>
  <c r="T399" i="5" s="1"/>
  <c r="EI399" i="3"/>
  <c r="EH399" i="3"/>
  <c r="EQ398" i="3"/>
  <c r="AA398" i="5" s="1"/>
  <c r="EP398" i="3"/>
  <c r="Z398" i="5" s="1"/>
  <c r="EO398" i="3"/>
  <c r="Y398" i="5" s="1"/>
  <c r="EN398" i="3"/>
  <c r="X398" i="5" s="1"/>
  <c r="EM398" i="3"/>
  <c r="W398" i="5" s="1"/>
  <c r="EL398" i="3"/>
  <c r="V398" i="5" s="1"/>
  <c r="EK398" i="3"/>
  <c r="U398" i="5" s="1"/>
  <c r="EJ398" i="3"/>
  <c r="T398" i="5" s="1"/>
  <c r="EI398" i="3"/>
  <c r="EH398" i="3"/>
  <c r="R398" i="5" s="1"/>
  <c r="EQ397" i="3"/>
  <c r="AA397" i="5" s="1"/>
  <c r="EP397" i="3"/>
  <c r="Z397" i="5" s="1"/>
  <c r="EO397" i="3"/>
  <c r="Y397" i="5" s="1"/>
  <c r="EN397" i="3"/>
  <c r="X397" i="5" s="1"/>
  <c r="EM397" i="3"/>
  <c r="W397" i="5" s="1"/>
  <c r="EL397" i="3"/>
  <c r="V397" i="5" s="1"/>
  <c r="EK397" i="3"/>
  <c r="U397" i="5" s="1"/>
  <c r="EJ397" i="3"/>
  <c r="T397" i="5" s="1"/>
  <c r="EI397" i="3"/>
  <c r="EH397" i="3"/>
  <c r="EQ396" i="3"/>
  <c r="AA396" i="5" s="1"/>
  <c r="EP396" i="3"/>
  <c r="Z396" i="5" s="1"/>
  <c r="EO396" i="3"/>
  <c r="Y396" i="5" s="1"/>
  <c r="EN396" i="3"/>
  <c r="X396" i="5" s="1"/>
  <c r="EM396" i="3"/>
  <c r="W396" i="5" s="1"/>
  <c r="EL396" i="3"/>
  <c r="V396" i="5" s="1"/>
  <c r="EK396" i="3"/>
  <c r="U396" i="5" s="1"/>
  <c r="EJ396" i="3"/>
  <c r="T396" i="5" s="1"/>
  <c r="EI396" i="3"/>
  <c r="EH396" i="3"/>
  <c r="EQ395" i="3"/>
  <c r="AA395" i="5" s="1"/>
  <c r="EP395" i="3"/>
  <c r="Z395" i="5" s="1"/>
  <c r="EO395" i="3"/>
  <c r="Y395" i="5" s="1"/>
  <c r="EN395" i="3"/>
  <c r="X395" i="5" s="1"/>
  <c r="EM395" i="3"/>
  <c r="W395" i="5" s="1"/>
  <c r="EL395" i="3"/>
  <c r="V395" i="5" s="1"/>
  <c r="EK395" i="3"/>
  <c r="U395" i="5" s="1"/>
  <c r="EJ395" i="3"/>
  <c r="T395" i="5" s="1"/>
  <c r="EI395" i="3"/>
  <c r="G395" i="3" s="1"/>
  <c r="EH395" i="3"/>
  <c r="EQ394" i="3"/>
  <c r="AA394" i="5" s="1"/>
  <c r="EP394" i="3"/>
  <c r="Z394" i="5" s="1"/>
  <c r="EO394" i="3"/>
  <c r="Y394" i="5" s="1"/>
  <c r="EN394" i="3"/>
  <c r="X394" i="5" s="1"/>
  <c r="EM394" i="3"/>
  <c r="W394" i="5" s="1"/>
  <c r="EL394" i="3"/>
  <c r="V394" i="5" s="1"/>
  <c r="EK394" i="3"/>
  <c r="U394" i="5" s="1"/>
  <c r="EJ394" i="3"/>
  <c r="T394" i="5" s="1"/>
  <c r="EI394" i="3"/>
  <c r="EH394" i="3"/>
  <c r="R394" i="5" s="1"/>
  <c r="F394" i="3"/>
  <c r="EQ393" i="3"/>
  <c r="AA393" i="5" s="1"/>
  <c r="EP393" i="3"/>
  <c r="Z393" i="5" s="1"/>
  <c r="EO393" i="3"/>
  <c r="Y393" i="5" s="1"/>
  <c r="EN393" i="3"/>
  <c r="X393" i="5" s="1"/>
  <c r="EM393" i="3"/>
  <c r="W393" i="5" s="1"/>
  <c r="EL393" i="3"/>
  <c r="V393" i="5" s="1"/>
  <c r="EK393" i="3"/>
  <c r="U393" i="5" s="1"/>
  <c r="EJ393" i="3"/>
  <c r="T393" i="5" s="1"/>
  <c r="EI393" i="3"/>
  <c r="EH393" i="3"/>
  <c r="R393" i="5" s="1"/>
  <c r="EQ392" i="3"/>
  <c r="AA392" i="5" s="1"/>
  <c r="EP392" i="3"/>
  <c r="Z392" i="5" s="1"/>
  <c r="EO392" i="3"/>
  <c r="Y392" i="5" s="1"/>
  <c r="EN392" i="3"/>
  <c r="X392" i="5" s="1"/>
  <c r="EM392" i="3"/>
  <c r="W392" i="5" s="1"/>
  <c r="EL392" i="3"/>
  <c r="V392" i="5" s="1"/>
  <c r="EK392" i="3"/>
  <c r="U392" i="5" s="1"/>
  <c r="EJ392" i="3"/>
  <c r="T392" i="5" s="1"/>
  <c r="EI392" i="3"/>
  <c r="EH392" i="3"/>
  <c r="EQ391" i="3"/>
  <c r="AA391" i="5" s="1"/>
  <c r="EP391" i="3"/>
  <c r="Z391" i="5" s="1"/>
  <c r="EO391" i="3"/>
  <c r="Y391" i="5" s="1"/>
  <c r="EN391" i="3"/>
  <c r="X391" i="5" s="1"/>
  <c r="EM391" i="3"/>
  <c r="W391" i="5" s="1"/>
  <c r="EL391" i="3"/>
  <c r="V391" i="5" s="1"/>
  <c r="EK391" i="3"/>
  <c r="U391" i="5" s="1"/>
  <c r="EJ391" i="3"/>
  <c r="T391" i="5" s="1"/>
  <c r="EI391" i="3"/>
  <c r="EH391" i="3"/>
  <c r="EQ390" i="3"/>
  <c r="AA390" i="5" s="1"/>
  <c r="EP390" i="3"/>
  <c r="Z390" i="5" s="1"/>
  <c r="EO390" i="3"/>
  <c r="Y390" i="5" s="1"/>
  <c r="EN390" i="3"/>
  <c r="X390" i="5" s="1"/>
  <c r="EM390" i="3"/>
  <c r="W390" i="5" s="1"/>
  <c r="EL390" i="3"/>
  <c r="V390" i="5" s="1"/>
  <c r="EK390" i="3"/>
  <c r="U390" i="5" s="1"/>
  <c r="EJ390" i="3"/>
  <c r="T390" i="5" s="1"/>
  <c r="EI390" i="3"/>
  <c r="EH390" i="3"/>
  <c r="R390" i="5" s="1"/>
  <c r="EQ389" i="3"/>
  <c r="AA389" i="5" s="1"/>
  <c r="EP389" i="3"/>
  <c r="Z389" i="5" s="1"/>
  <c r="EO389" i="3"/>
  <c r="Y389" i="5" s="1"/>
  <c r="EN389" i="3"/>
  <c r="X389" i="5" s="1"/>
  <c r="EM389" i="3"/>
  <c r="W389" i="5" s="1"/>
  <c r="EL389" i="3"/>
  <c r="V389" i="5" s="1"/>
  <c r="EK389" i="3"/>
  <c r="U389" i="5" s="1"/>
  <c r="EJ389" i="3"/>
  <c r="T389" i="5" s="1"/>
  <c r="EI389" i="3"/>
  <c r="S389" i="5" s="1"/>
  <c r="EH389" i="3"/>
  <c r="G389" i="3"/>
  <c r="EQ388" i="3"/>
  <c r="AA388" i="5" s="1"/>
  <c r="EP388" i="3"/>
  <c r="Z388" i="5" s="1"/>
  <c r="EO388" i="3"/>
  <c r="Y388" i="5" s="1"/>
  <c r="EN388" i="3"/>
  <c r="X388" i="5" s="1"/>
  <c r="EM388" i="3"/>
  <c r="W388" i="5" s="1"/>
  <c r="EL388" i="3"/>
  <c r="V388" i="5" s="1"/>
  <c r="EK388" i="3"/>
  <c r="U388" i="5" s="1"/>
  <c r="EJ388" i="3"/>
  <c r="T388" i="5" s="1"/>
  <c r="EI388" i="3"/>
  <c r="S388" i="5" s="1"/>
  <c r="EH388" i="3"/>
  <c r="G388" i="3"/>
  <c r="EQ387" i="3"/>
  <c r="AA387" i="5" s="1"/>
  <c r="EP387" i="3"/>
  <c r="Z387" i="5" s="1"/>
  <c r="EO387" i="3"/>
  <c r="Y387" i="5" s="1"/>
  <c r="EN387" i="3"/>
  <c r="X387" i="5" s="1"/>
  <c r="EM387" i="3"/>
  <c r="W387" i="5" s="1"/>
  <c r="EL387" i="3"/>
  <c r="V387" i="5" s="1"/>
  <c r="EK387" i="3"/>
  <c r="U387" i="5" s="1"/>
  <c r="EJ387" i="3"/>
  <c r="T387" i="5" s="1"/>
  <c r="EI387" i="3"/>
  <c r="EH387" i="3"/>
  <c r="EQ386" i="3"/>
  <c r="AA386" i="5" s="1"/>
  <c r="EP386" i="3"/>
  <c r="Z386" i="5" s="1"/>
  <c r="EO386" i="3"/>
  <c r="Y386" i="5" s="1"/>
  <c r="EN386" i="3"/>
  <c r="X386" i="5" s="1"/>
  <c r="EM386" i="3"/>
  <c r="W386" i="5" s="1"/>
  <c r="EL386" i="3"/>
  <c r="V386" i="5" s="1"/>
  <c r="EK386" i="3"/>
  <c r="U386" i="5" s="1"/>
  <c r="EJ386" i="3"/>
  <c r="T386" i="5" s="1"/>
  <c r="EI386" i="3"/>
  <c r="EH386" i="3"/>
  <c r="EQ385" i="3"/>
  <c r="AA385" i="5" s="1"/>
  <c r="EP385" i="3"/>
  <c r="Z385" i="5" s="1"/>
  <c r="EO385" i="3"/>
  <c r="Y385" i="5" s="1"/>
  <c r="EN385" i="3"/>
  <c r="X385" i="5" s="1"/>
  <c r="EM385" i="3"/>
  <c r="W385" i="5" s="1"/>
  <c r="EL385" i="3"/>
  <c r="V385" i="5" s="1"/>
  <c r="EK385" i="3"/>
  <c r="U385" i="5" s="1"/>
  <c r="EJ385" i="3"/>
  <c r="T385" i="5" s="1"/>
  <c r="EI385" i="3"/>
  <c r="EH385" i="3"/>
  <c r="EQ384" i="3"/>
  <c r="AA384" i="5" s="1"/>
  <c r="EP384" i="3"/>
  <c r="Z384" i="5" s="1"/>
  <c r="EO384" i="3"/>
  <c r="Y384" i="5" s="1"/>
  <c r="EN384" i="3"/>
  <c r="X384" i="5" s="1"/>
  <c r="EM384" i="3"/>
  <c r="W384" i="5" s="1"/>
  <c r="EL384" i="3"/>
  <c r="V384" i="5" s="1"/>
  <c r="EK384" i="3"/>
  <c r="U384" i="5" s="1"/>
  <c r="EJ384" i="3"/>
  <c r="T384" i="5" s="1"/>
  <c r="EI384" i="3"/>
  <c r="S384" i="5" s="1"/>
  <c r="EH384" i="3"/>
  <c r="EQ383" i="3"/>
  <c r="AA383" i="5" s="1"/>
  <c r="EP383" i="3"/>
  <c r="Z383" i="5" s="1"/>
  <c r="EO383" i="3"/>
  <c r="Y383" i="5" s="1"/>
  <c r="EN383" i="3"/>
  <c r="X383" i="5" s="1"/>
  <c r="EM383" i="3"/>
  <c r="W383" i="5" s="1"/>
  <c r="EL383" i="3"/>
  <c r="V383" i="5" s="1"/>
  <c r="EK383" i="3"/>
  <c r="U383" i="5" s="1"/>
  <c r="EJ383" i="3"/>
  <c r="T383" i="5" s="1"/>
  <c r="EI383" i="3"/>
  <c r="EH383" i="3"/>
  <c r="EQ382" i="3"/>
  <c r="AA382" i="5" s="1"/>
  <c r="EP382" i="3"/>
  <c r="Z382" i="5" s="1"/>
  <c r="EO382" i="3"/>
  <c r="Y382" i="5" s="1"/>
  <c r="EN382" i="3"/>
  <c r="X382" i="5" s="1"/>
  <c r="EM382" i="3"/>
  <c r="W382" i="5" s="1"/>
  <c r="EL382" i="3"/>
  <c r="V382" i="5" s="1"/>
  <c r="EK382" i="3"/>
  <c r="U382" i="5" s="1"/>
  <c r="EJ382" i="3"/>
  <c r="T382" i="5" s="1"/>
  <c r="EI382" i="3"/>
  <c r="G382" i="3" s="1"/>
  <c r="EH382" i="3"/>
  <c r="R382" i="5" s="1"/>
  <c r="EQ381" i="3"/>
  <c r="AA381" i="5" s="1"/>
  <c r="EP381" i="3"/>
  <c r="Z381" i="5" s="1"/>
  <c r="EO381" i="3"/>
  <c r="Y381" i="5" s="1"/>
  <c r="EN381" i="3"/>
  <c r="X381" i="5" s="1"/>
  <c r="EM381" i="3"/>
  <c r="W381" i="5" s="1"/>
  <c r="EL381" i="3"/>
  <c r="V381" i="5" s="1"/>
  <c r="EK381" i="3"/>
  <c r="U381" i="5" s="1"/>
  <c r="EJ381" i="3"/>
  <c r="T381" i="5" s="1"/>
  <c r="EI381" i="3"/>
  <c r="S381" i="5" s="1"/>
  <c r="EH381" i="3"/>
  <c r="R381" i="5" s="1"/>
  <c r="G381" i="3"/>
  <c r="EQ380" i="3"/>
  <c r="AA380" i="5" s="1"/>
  <c r="EP380" i="3"/>
  <c r="Z380" i="5" s="1"/>
  <c r="EO380" i="3"/>
  <c r="Y380" i="5" s="1"/>
  <c r="EN380" i="3"/>
  <c r="X380" i="5" s="1"/>
  <c r="EM380" i="3"/>
  <c r="W380" i="5" s="1"/>
  <c r="EL380" i="3"/>
  <c r="V380" i="5" s="1"/>
  <c r="EK380" i="3"/>
  <c r="U380" i="5" s="1"/>
  <c r="AO380" i="5" s="1"/>
  <c r="EJ380" i="3"/>
  <c r="T380" i="5" s="1"/>
  <c r="EI380" i="3"/>
  <c r="S380" i="5" s="1"/>
  <c r="EH380" i="3"/>
  <c r="EQ379" i="3"/>
  <c r="AA379" i="5" s="1"/>
  <c r="EP379" i="3"/>
  <c r="Z379" i="5" s="1"/>
  <c r="EO379" i="3"/>
  <c r="Y379" i="5" s="1"/>
  <c r="EN379" i="3"/>
  <c r="X379" i="5" s="1"/>
  <c r="EM379" i="3"/>
  <c r="W379" i="5" s="1"/>
  <c r="EL379" i="3"/>
  <c r="V379" i="5" s="1"/>
  <c r="EK379" i="3"/>
  <c r="U379" i="5" s="1"/>
  <c r="EJ379" i="3"/>
  <c r="T379" i="5" s="1"/>
  <c r="EI379" i="3"/>
  <c r="G379" i="3" s="1"/>
  <c r="EH379" i="3"/>
  <c r="EQ378" i="3"/>
  <c r="AA378" i="5" s="1"/>
  <c r="EP378" i="3"/>
  <c r="Z378" i="5" s="1"/>
  <c r="EO378" i="3"/>
  <c r="Y378" i="5" s="1"/>
  <c r="EN378" i="3"/>
  <c r="X378" i="5" s="1"/>
  <c r="EM378" i="3"/>
  <c r="W378" i="5" s="1"/>
  <c r="EL378" i="3"/>
  <c r="V378" i="5" s="1"/>
  <c r="EK378" i="3"/>
  <c r="U378" i="5" s="1"/>
  <c r="EJ378" i="3"/>
  <c r="T378" i="5" s="1"/>
  <c r="EI378" i="3"/>
  <c r="EH378" i="3"/>
  <c r="R378" i="5" s="1"/>
  <c r="F378" i="3"/>
  <c r="EQ377" i="3"/>
  <c r="AA377" i="5" s="1"/>
  <c r="EP377" i="3"/>
  <c r="Z377" i="5" s="1"/>
  <c r="EO377" i="3"/>
  <c r="Y377" i="5" s="1"/>
  <c r="EN377" i="3"/>
  <c r="X377" i="5" s="1"/>
  <c r="EM377" i="3"/>
  <c r="W377" i="5" s="1"/>
  <c r="EL377" i="3"/>
  <c r="V377" i="5" s="1"/>
  <c r="EK377" i="3"/>
  <c r="U377" i="5" s="1"/>
  <c r="EJ377" i="3"/>
  <c r="T377" i="5" s="1"/>
  <c r="EI377" i="3"/>
  <c r="S377" i="5" s="1"/>
  <c r="EH377" i="3"/>
  <c r="R377" i="5" s="1"/>
  <c r="G377" i="3"/>
  <c r="EQ376" i="3"/>
  <c r="AA376" i="5" s="1"/>
  <c r="EP376" i="3"/>
  <c r="Z376" i="5" s="1"/>
  <c r="EO376" i="3"/>
  <c r="Y376" i="5" s="1"/>
  <c r="EN376" i="3"/>
  <c r="X376" i="5" s="1"/>
  <c r="EM376" i="3"/>
  <c r="W376" i="5" s="1"/>
  <c r="EL376" i="3"/>
  <c r="V376" i="5" s="1"/>
  <c r="EK376" i="3"/>
  <c r="U376" i="5" s="1"/>
  <c r="EJ376" i="3"/>
  <c r="T376" i="5" s="1"/>
  <c r="EI376" i="3"/>
  <c r="S376" i="5" s="1"/>
  <c r="EH376" i="3"/>
  <c r="G376" i="3"/>
  <c r="EQ375" i="3"/>
  <c r="AA375" i="5" s="1"/>
  <c r="AU375" i="5" s="1"/>
  <c r="EP375" i="3"/>
  <c r="Z375" i="5" s="1"/>
  <c r="EO375" i="3"/>
  <c r="Y375" i="5" s="1"/>
  <c r="EN375" i="3"/>
  <c r="X375" i="5" s="1"/>
  <c r="EM375" i="3"/>
  <c r="W375" i="5" s="1"/>
  <c r="EL375" i="3"/>
  <c r="V375" i="5" s="1"/>
  <c r="EK375" i="3"/>
  <c r="U375" i="5" s="1"/>
  <c r="EJ375" i="3"/>
  <c r="T375" i="5" s="1"/>
  <c r="EI375" i="3"/>
  <c r="EH375" i="3"/>
  <c r="EQ374" i="3"/>
  <c r="AA374" i="5" s="1"/>
  <c r="EP374" i="3"/>
  <c r="Z374" i="5" s="1"/>
  <c r="EO374" i="3"/>
  <c r="Y374" i="5" s="1"/>
  <c r="EN374" i="3"/>
  <c r="X374" i="5" s="1"/>
  <c r="EM374" i="3"/>
  <c r="W374" i="5" s="1"/>
  <c r="EL374" i="3"/>
  <c r="V374" i="5" s="1"/>
  <c r="EK374" i="3"/>
  <c r="U374" i="5" s="1"/>
  <c r="EJ374" i="3"/>
  <c r="T374" i="5" s="1"/>
  <c r="EI374" i="3"/>
  <c r="EH374" i="3"/>
  <c r="R374" i="5" s="1"/>
  <c r="EQ373" i="3"/>
  <c r="AA373" i="5" s="1"/>
  <c r="EP373" i="3"/>
  <c r="Z373" i="5" s="1"/>
  <c r="EO373" i="3"/>
  <c r="Y373" i="5" s="1"/>
  <c r="EN373" i="3"/>
  <c r="X373" i="5" s="1"/>
  <c r="EM373" i="3"/>
  <c r="W373" i="5" s="1"/>
  <c r="EL373" i="3"/>
  <c r="V373" i="5" s="1"/>
  <c r="EK373" i="3"/>
  <c r="U373" i="5" s="1"/>
  <c r="EJ373" i="3"/>
  <c r="T373" i="5" s="1"/>
  <c r="EI373" i="3"/>
  <c r="EH373" i="3"/>
  <c r="R373" i="5" s="1"/>
  <c r="F373" i="3"/>
  <c r="EQ372" i="3"/>
  <c r="AA372" i="5" s="1"/>
  <c r="EP372" i="3"/>
  <c r="Z372" i="5" s="1"/>
  <c r="EO372" i="3"/>
  <c r="Y372" i="5" s="1"/>
  <c r="EN372" i="3"/>
  <c r="X372" i="5" s="1"/>
  <c r="EM372" i="3"/>
  <c r="W372" i="5" s="1"/>
  <c r="EL372" i="3"/>
  <c r="V372" i="5" s="1"/>
  <c r="EK372" i="3"/>
  <c r="U372" i="5" s="1"/>
  <c r="EJ372" i="3"/>
  <c r="T372" i="5" s="1"/>
  <c r="EI372" i="3"/>
  <c r="EH372" i="3"/>
  <c r="EQ371" i="3"/>
  <c r="AA371" i="5" s="1"/>
  <c r="EP371" i="3"/>
  <c r="Z371" i="5" s="1"/>
  <c r="EO371" i="3"/>
  <c r="Y371" i="5" s="1"/>
  <c r="EN371" i="3"/>
  <c r="X371" i="5" s="1"/>
  <c r="EM371" i="3"/>
  <c r="W371" i="5" s="1"/>
  <c r="EL371" i="3"/>
  <c r="V371" i="5" s="1"/>
  <c r="EK371" i="3"/>
  <c r="U371" i="5" s="1"/>
  <c r="EJ371" i="3"/>
  <c r="T371" i="5" s="1"/>
  <c r="EI371" i="3"/>
  <c r="EH371" i="3"/>
  <c r="EQ370" i="3"/>
  <c r="AA370" i="5" s="1"/>
  <c r="EP370" i="3"/>
  <c r="Z370" i="5" s="1"/>
  <c r="EO370" i="3"/>
  <c r="Y370" i="5" s="1"/>
  <c r="EN370" i="3"/>
  <c r="X370" i="5" s="1"/>
  <c r="EM370" i="3"/>
  <c r="W370" i="5" s="1"/>
  <c r="EL370" i="3"/>
  <c r="V370" i="5" s="1"/>
  <c r="EK370" i="3"/>
  <c r="U370" i="5" s="1"/>
  <c r="EJ370" i="3"/>
  <c r="T370" i="5" s="1"/>
  <c r="EI370" i="3"/>
  <c r="EH370" i="3"/>
  <c r="R370" i="5" s="1"/>
  <c r="EQ369" i="3"/>
  <c r="AA369" i="5" s="1"/>
  <c r="EP369" i="3"/>
  <c r="Z369" i="5" s="1"/>
  <c r="EO369" i="3"/>
  <c r="Y369" i="5" s="1"/>
  <c r="EN369" i="3"/>
  <c r="X369" i="5" s="1"/>
  <c r="EM369" i="3"/>
  <c r="W369" i="5" s="1"/>
  <c r="EL369" i="3"/>
  <c r="V369" i="5" s="1"/>
  <c r="EK369" i="3"/>
  <c r="U369" i="5" s="1"/>
  <c r="EJ369" i="3"/>
  <c r="T369" i="5" s="1"/>
  <c r="EI369" i="3"/>
  <c r="EH369" i="3"/>
  <c r="R369" i="5" s="1"/>
  <c r="F369" i="3"/>
  <c r="EQ368" i="3"/>
  <c r="AA368" i="5" s="1"/>
  <c r="EP368" i="3"/>
  <c r="EO368" i="3"/>
  <c r="EN368" i="3"/>
  <c r="X368" i="5" s="1"/>
  <c r="EM368" i="3"/>
  <c r="W368" i="5" s="1"/>
  <c r="EL368" i="3"/>
  <c r="EK368" i="3"/>
  <c r="EJ368" i="3"/>
  <c r="T368" i="5" s="1"/>
  <c r="EI368" i="3"/>
  <c r="EH368" i="3"/>
  <c r="EM367" i="3"/>
  <c r="EG367" i="3"/>
  <c r="U60" i="7" s="1"/>
  <c r="EF367" i="3"/>
  <c r="S60" i="7" s="1"/>
  <c r="EE367" i="3"/>
  <c r="Q60" i="7" s="1"/>
  <c r="ED367" i="3"/>
  <c r="O60" i="7" s="1"/>
  <c r="EC367" i="3"/>
  <c r="M60" i="7" s="1"/>
  <c r="EB367" i="3"/>
  <c r="K60" i="7" s="1"/>
  <c r="EA367" i="3"/>
  <c r="I60" i="7" s="1"/>
  <c r="DZ367" i="3"/>
  <c r="G60" i="7" s="1"/>
  <c r="DY367" i="3"/>
  <c r="E60" i="7" s="1"/>
  <c r="DX367" i="3"/>
  <c r="C60" i="7" s="1"/>
  <c r="DW367" i="3"/>
  <c r="IG22" i="7" s="1"/>
  <c r="DV367" i="3"/>
  <c r="IE22" i="7" s="1"/>
  <c r="DU367" i="3"/>
  <c r="IC22" i="7" s="1"/>
  <c r="DT367" i="3"/>
  <c r="IA22" i="7" s="1"/>
  <c r="DS367" i="3"/>
  <c r="HY22" i="7" s="1"/>
  <c r="DR367" i="3"/>
  <c r="HW22" i="7" s="1"/>
  <c r="DQ367" i="3"/>
  <c r="HU22" i="7" s="1"/>
  <c r="DP367" i="3"/>
  <c r="HS22" i="7" s="1"/>
  <c r="DO367" i="3"/>
  <c r="HQ22" i="7" s="1"/>
  <c r="DN367" i="3"/>
  <c r="HO22" i="7" s="1"/>
  <c r="DM367" i="3"/>
  <c r="HM22" i="7" s="1"/>
  <c r="DL367" i="3"/>
  <c r="HK22" i="7" s="1"/>
  <c r="DK367" i="3"/>
  <c r="HI22" i="7" s="1"/>
  <c r="DJ367" i="3"/>
  <c r="HG22" i="7" s="1"/>
  <c r="DI367" i="3"/>
  <c r="HE22" i="7" s="1"/>
  <c r="DH367" i="3"/>
  <c r="HC22" i="7" s="1"/>
  <c r="DG367" i="3"/>
  <c r="HA22" i="7" s="1"/>
  <c r="DF367" i="3"/>
  <c r="GY22" i="7" s="1"/>
  <c r="DE367" i="3"/>
  <c r="GW22" i="7" s="1"/>
  <c r="DD367" i="3"/>
  <c r="GU22" i="7" s="1"/>
  <c r="DC367" i="3"/>
  <c r="GS22" i="7" s="1"/>
  <c r="DB367" i="3"/>
  <c r="GQ22" i="7" s="1"/>
  <c r="DA367" i="3"/>
  <c r="GO22" i="7" s="1"/>
  <c r="CZ367" i="3"/>
  <c r="GM22" i="7" s="1"/>
  <c r="CY367" i="3"/>
  <c r="GK22" i="7" s="1"/>
  <c r="CX367" i="3"/>
  <c r="GI22" i="7" s="1"/>
  <c r="CW367" i="3"/>
  <c r="GG22" i="7" s="1"/>
  <c r="CV367" i="3"/>
  <c r="GE22" i="7" s="1"/>
  <c r="CU367" i="3"/>
  <c r="GC22" i="7" s="1"/>
  <c r="CT367" i="3"/>
  <c r="GA22" i="7" s="1"/>
  <c r="CS367" i="3"/>
  <c r="FY22" i="7" s="1"/>
  <c r="CR367" i="3"/>
  <c r="FW22" i="7" s="1"/>
  <c r="CQ367" i="3"/>
  <c r="FU22" i="7" s="1"/>
  <c r="CP367" i="3"/>
  <c r="FS22" i="7" s="1"/>
  <c r="CO367" i="3"/>
  <c r="FQ22" i="7" s="1"/>
  <c r="CN367" i="3"/>
  <c r="FO22" i="7" s="1"/>
  <c r="CM367" i="3"/>
  <c r="FM22" i="7" s="1"/>
  <c r="CL367" i="3"/>
  <c r="FK22" i="7" s="1"/>
  <c r="CK367" i="3"/>
  <c r="FI22" i="7" s="1"/>
  <c r="CJ367" i="3"/>
  <c r="FG22" i="7" s="1"/>
  <c r="CI367" i="3"/>
  <c r="FE22" i="7" s="1"/>
  <c r="CH367" i="3"/>
  <c r="FC22" i="7" s="1"/>
  <c r="CG367" i="3"/>
  <c r="FA22" i="7" s="1"/>
  <c r="CF367" i="3"/>
  <c r="EY22" i="7" s="1"/>
  <c r="CE367" i="3"/>
  <c r="EW22" i="7" s="1"/>
  <c r="CD367" i="3"/>
  <c r="EU22" i="7" s="1"/>
  <c r="CC367" i="3"/>
  <c r="ES22" i="7" s="1"/>
  <c r="CB367" i="3"/>
  <c r="EQ22" i="7" s="1"/>
  <c r="CA367" i="3"/>
  <c r="EO22" i="7" s="1"/>
  <c r="BZ367" i="3"/>
  <c r="EM22" i="7" s="1"/>
  <c r="BY367" i="3"/>
  <c r="EK22" i="7" s="1"/>
  <c r="BX367" i="3"/>
  <c r="EI22" i="7" s="1"/>
  <c r="BW367" i="3"/>
  <c r="EG22" i="7" s="1"/>
  <c r="BV367" i="3"/>
  <c r="EE22" i="7" s="1"/>
  <c r="BU367" i="3"/>
  <c r="EC22" i="7" s="1"/>
  <c r="BT367" i="3"/>
  <c r="EA22" i="7" s="1"/>
  <c r="BS367" i="3"/>
  <c r="DY22" i="7" s="1"/>
  <c r="BR367" i="3"/>
  <c r="DW22" i="7" s="1"/>
  <c r="BQ367" i="3"/>
  <c r="DU22" i="7" s="1"/>
  <c r="BP367" i="3"/>
  <c r="DS22" i="7" s="1"/>
  <c r="BO367" i="3"/>
  <c r="DQ22" i="7" s="1"/>
  <c r="BN367" i="3"/>
  <c r="DO22" i="7" s="1"/>
  <c r="BM367" i="3"/>
  <c r="DM22" i="7" s="1"/>
  <c r="BL367" i="3"/>
  <c r="DK22" i="7" s="1"/>
  <c r="BK367" i="3"/>
  <c r="DI22" i="7" s="1"/>
  <c r="BJ367" i="3"/>
  <c r="DG22" i="7" s="1"/>
  <c r="BI367" i="3"/>
  <c r="DE22" i="7" s="1"/>
  <c r="BH367" i="3"/>
  <c r="DC22" i="7" s="1"/>
  <c r="BG367" i="3"/>
  <c r="DA22" i="7" s="1"/>
  <c r="BF367" i="3"/>
  <c r="CY22" i="7" s="1"/>
  <c r="BE367" i="3"/>
  <c r="CW22" i="7" s="1"/>
  <c r="BD367" i="3"/>
  <c r="CU22" i="7" s="1"/>
  <c r="BC367" i="3"/>
  <c r="CS22" i="7" s="1"/>
  <c r="BB367" i="3"/>
  <c r="CQ22" i="7" s="1"/>
  <c r="BA367" i="3"/>
  <c r="CO22" i="7" s="1"/>
  <c r="AZ367" i="3"/>
  <c r="CM22" i="7" s="1"/>
  <c r="AY367" i="3"/>
  <c r="CK22" i="7" s="1"/>
  <c r="AX367" i="3"/>
  <c r="CI22" i="7" s="1"/>
  <c r="AW367" i="3"/>
  <c r="CG22" i="7" s="1"/>
  <c r="AV367" i="3"/>
  <c r="CE22" i="7" s="1"/>
  <c r="AU367" i="3"/>
  <c r="CC22" i="7" s="1"/>
  <c r="AT367" i="3"/>
  <c r="CA22" i="7" s="1"/>
  <c r="AS367" i="3"/>
  <c r="BY22" i="7" s="1"/>
  <c r="AR367" i="3"/>
  <c r="BW22" i="7" s="1"/>
  <c r="AQ367" i="3"/>
  <c r="BU22" i="7" s="1"/>
  <c r="AP367" i="3"/>
  <c r="BS22" i="7" s="1"/>
  <c r="AO367" i="3"/>
  <c r="BQ22" i="7" s="1"/>
  <c r="AN367" i="3"/>
  <c r="BO22" i="7" s="1"/>
  <c r="AM367" i="3"/>
  <c r="BM22" i="7" s="1"/>
  <c r="AL367" i="3"/>
  <c r="BK22" i="7" s="1"/>
  <c r="AK367" i="3"/>
  <c r="BI22" i="7" s="1"/>
  <c r="AJ367" i="3"/>
  <c r="BG22" i="7" s="1"/>
  <c r="AI367" i="3"/>
  <c r="AH367" i="3"/>
  <c r="BC22" i="7" s="1"/>
  <c r="AG367" i="3"/>
  <c r="AF367" i="3"/>
  <c r="AY22" i="7" s="1"/>
  <c r="AE367" i="3"/>
  <c r="AW22" i="7" s="1"/>
  <c r="AD367" i="3"/>
  <c r="AU22" i="7" s="1"/>
  <c r="AC367" i="3"/>
  <c r="AS22" i="7" s="1"/>
  <c r="AB367" i="3"/>
  <c r="AQ22" i="7" s="1"/>
  <c r="AA367" i="3"/>
  <c r="AO22" i="7" s="1"/>
  <c r="Z367" i="3"/>
  <c r="AM22" i="7" s="1"/>
  <c r="Y367" i="3"/>
  <c r="AK22" i="7" s="1"/>
  <c r="X367" i="3"/>
  <c r="AI22" i="7" s="1"/>
  <c r="W367" i="3"/>
  <c r="AG22" i="7" s="1"/>
  <c r="V367" i="3"/>
  <c r="AE22" i="7" s="1"/>
  <c r="U367" i="3"/>
  <c r="AC22" i="7" s="1"/>
  <c r="T367" i="3"/>
  <c r="AA22" i="7" s="1"/>
  <c r="S367" i="3"/>
  <c r="Y22" i="7" s="1"/>
  <c r="R367" i="3"/>
  <c r="W22" i="7" s="1"/>
  <c r="Q367" i="3"/>
  <c r="U22" i="7" s="1"/>
  <c r="P367" i="3"/>
  <c r="S22" i="7" s="1"/>
  <c r="O367" i="3"/>
  <c r="Q22" i="7" s="1"/>
  <c r="N367" i="3"/>
  <c r="O22" i="7" s="1"/>
  <c r="M367" i="3"/>
  <c r="M22" i="7" s="1"/>
  <c r="L367" i="3"/>
  <c r="K22" i="7" s="1"/>
  <c r="K367" i="3"/>
  <c r="I22" i="7" s="1"/>
  <c r="J367" i="3"/>
  <c r="G22" i="7" s="1"/>
  <c r="I367" i="3"/>
  <c r="E22" i="7" s="1"/>
  <c r="H367" i="3"/>
  <c r="C22" i="7" s="1"/>
  <c r="EQ366" i="3"/>
  <c r="AA366" i="5" s="1"/>
  <c r="EP366" i="3"/>
  <c r="Z366" i="5" s="1"/>
  <c r="EO366" i="3"/>
  <c r="Y366" i="5" s="1"/>
  <c r="EN366" i="3"/>
  <c r="X366" i="5" s="1"/>
  <c r="EM366" i="3"/>
  <c r="W366" i="5" s="1"/>
  <c r="EL366" i="3"/>
  <c r="V366" i="5" s="1"/>
  <c r="EK366" i="3"/>
  <c r="U366" i="5" s="1"/>
  <c r="EJ366" i="3"/>
  <c r="T366" i="5" s="1"/>
  <c r="EI366" i="3"/>
  <c r="EH366" i="3"/>
  <c r="D366" i="3"/>
  <c r="C366" i="3"/>
  <c r="B366" i="3"/>
  <c r="EQ365" i="3"/>
  <c r="AA365" i="5" s="1"/>
  <c r="EP365" i="3"/>
  <c r="Z365" i="5" s="1"/>
  <c r="EO365" i="3"/>
  <c r="Y365" i="5" s="1"/>
  <c r="EN365" i="3"/>
  <c r="X365" i="5" s="1"/>
  <c r="EM365" i="3"/>
  <c r="W365" i="5" s="1"/>
  <c r="EL365" i="3"/>
  <c r="V365" i="5" s="1"/>
  <c r="EK365" i="3"/>
  <c r="U365" i="5" s="1"/>
  <c r="EJ365" i="3"/>
  <c r="T365" i="5" s="1"/>
  <c r="EI365" i="3"/>
  <c r="S365" i="5" s="1"/>
  <c r="EH365" i="3"/>
  <c r="D365" i="3"/>
  <c r="C365" i="3"/>
  <c r="B365" i="3"/>
  <c r="EQ364" i="3"/>
  <c r="AA364" i="5" s="1"/>
  <c r="EP364" i="3"/>
  <c r="Z364" i="5" s="1"/>
  <c r="EO364" i="3"/>
  <c r="Y364" i="5" s="1"/>
  <c r="EN364" i="3"/>
  <c r="X364" i="5" s="1"/>
  <c r="EM364" i="3"/>
  <c r="W364" i="5" s="1"/>
  <c r="EL364" i="3"/>
  <c r="V364" i="5" s="1"/>
  <c r="EK364" i="3"/>
  <c r="U364" i="5" s="1"/>
  <c r="EJ364" i="3"/>
  <c r="T364" i="5" s="1"/>
  <c r="EI364" i="3"/>
  <c r="S364" i="5" s="1"/>
  <c r="EH364" i="3"/>
  <c r="G364" i="3"/>
  <c r="D364" i="3"/>
  <c r="C364" i="3"/>
  <c r="B364" i="3"/>
  <c r="EQ363" i="3"/>
  <c r="AA363" i="5" s="1"/>
  <c r="EP363" i="3"/>
  <c r="Z363" i="5" s="1"/>
  <c r="EO363" i="3"/>
  <c r="Y363" i="5" s="1"/>
  <c r="EN363" i="3"/>
  <c r="X363" i="5" s="1"/>
  <c r="EM363" i="3"/>
  <c r="W363" i="5" s="1"/>
  <c r="EL363" i="3"/>
  <c r="V363" i="5" s="1"/>
  <c r="EK363" i="3"/>
  <c r="U363" i="5" s="1"/>
  <c r="EJ363" i="3"/>
  <c r="T363" i="5" s="1"/>
  <c r="EI363" i="3"/>
  <c r="S363" i="5" s="1"/>
  <c r="EH363" i="3"/>
  <c r="D363" i="3"/>
  <c r="C363" i="3"/>
  <c r="B363" i="3"/>
  <c r="EQ362" i="3"/>
  <c r="AA362" i="5" s="1"/>
  <c r="EP362" i="3"/>
  <c r="Z362" i="5" s="1"/>
  <c r="EO362" i="3"/>
  <c r="Y362" i="5" s="1"/>
  <c r="EN362" i="3"/>
  <c r="X362" i="5" s="1"/>
  <c r="EM362" i="3"/>
  <c r="W362" i="5" s="1"/>
  <c r="EL362" i="3"/>
  <c r="V362" i="5" s="1"/>
  <c r="EK362" i="3"/>
  <c r="U362" i="5" s="1"/>
  <c r="EJ362" i="3"/>
  <c r="T362" i="5" s="1"/>
  <c r="EI362" i="3"/>
  <c r="S362" i="5" s="1"/>
  <c r="EH362" i="3"/>
  <c r="G362" i="3"/>
  <c r="D362" i="3"/>
  <c r="C362" i="3"/>
  <c r="B362" i="3"/>
  <c r="EQ361" i="3"/>
  <c r="AA361" i="5" s="1"/>
  <c r="EP361" i="3"/>
  <c r="Z361" i="5" s="1"/>
  <c r="EO361" i="3"/>
  <c r="Y361" i="5" s="1"/>
  <c r="EN361" i="3"/>
  <c r="X361" i="5" s="1"/>
  <c r="EM361" i="3"/>
  <c r="W361" i="5" s="1"/>
  <c r="EL361" i="3"/>
  <c r="V361" i="5" s="1"/>
  <c r="EK361" i="3"/>
  <c r="U361" i="5" s="1"/>
  <c r="EJ361" i="3"/>
  <c r="T361" i="5" s="1"/>
  <c r="EI361" i="3"/>
  <c r="S361" i="5" s="1"/>
  <c r="EH361" i="3"/>
  <c r="D361" i="3"/>
  <c r="C361" i="3"/>
  <c r="B361" i="3"/>
  <c r="EQ360" i="3"/>
  <c r="AA360" i="5" s="1"/>
  <c r="EP360" i="3"/>
  <c r="Z360" i="5" s="1"/>
  <c r="EO360" i="3"/>
  <c r="Y360" i="5" s="1"/>
  <c r="EN360" i="3"/>
  <c r="X360" i="5" s="1"/>
  <c r="EM360" i="3"/>
  <c r="W360" i="5" s="1"/>
  <c r="EL360" i="3"/>
  <c r="V360" i="5" s="1"/>
  <c r="EK360" i="3"/>
  <c r="U360" i="5" s="1"/>
  <c r="EJ360" i="3"/>
  <c r="T360" i="5" s="1"/>
  <c r="EI360" i="3"/>
  <c r="EH360" i="3"/>
  <c r="D360" i="3"/>
  <c r="C360" i="3"/>
  <c r="B360" i="3"/>
  <c r="EQ359" i="3"/>
  <c r="AA359" i="5" s="1"/>
  <c r="EP359" i="3"/>
  <c r="Z359" i="5" s="1"/>
  <c r="EO359" i="3"/>
  <c r="Y359" i="5" s="1"/>
  <c r="EN359" i="3"/>
  <c r="X359" i="5" s="1"/>
  <c r="EM359" i="3"/>
  <c r="W359" i="5" s="1"/>
  <c r="EL359" i="3"/>
  <c r="V359" i="5" s="1"/>
  <c r="EK359" i="3"/>
  <c r="U359" i="5" s="1"/>
  <c r="EJ359" i="3"/>
  <c r="T359" i="5" s="1"/>
  <c r="EI359" i="3"/>
  <c r="S359" i="5" s="1"/>
  <c r="EH359" i="3"/>
  <c r="D359" i="3"/>
  <c r="C359" i="3"/>
  <c r="B359" i="3"/>
  <c r="EQ358" i="3"/>
  <c r="AA358" i="5" s="1"/>
  <c r="EP358" i="3"/>
  <c r="Z358" i="5" s="1"/>
  <c r="EO358" i="3"/>
  <c r="Y358" i="5" s="1"/>
  <c r="EN358" i="3"/>
  <c r="X358" i="5" s="1"/>
  <c r="EM358" i="3"/>
  <c r="W358" i="5" s="1"/>
  <c r="EL358" i="3"/>
  <c r="V358" i="5" s="1"/>
  <c r="EK358" i="3"/>
  <c r="U358" i="5" s="1"/>
  <c r="EJ358" i="3"/>
  <c r="T358" i="5" s="1"/>
  <c r="EI358" i="3"/>
  <c r="EH358" i="3"/>
  <c r="D358" i="3"/>
  <c r="C358" i="3"/>
  <c r="B358" i="3"/>
  <c r="EQ357" i="3"/>
  <c r="AA357" i="5" s="1"/>
  <c r="EP357" i="3"/>
  <c r="Z357" i="5" s="1"/>
  <c r="EO357" i="3"/>
  <c r="Y357" i="5" s="1"/>
  <c r="EN357" i="3"/>
  <c r="X357" i="5" s="1"/>
  <c r="EM357" i="3"/>
  <c r="W357" i="5" s="1"/>
  <c r="EL357" i="3"/>
  <c r="V357" i="5" s="1"/>
  <c r="EK357" i="3"/>
  <c r="U357" i="5" s="1"/>
  <c r="EJ357" i="3"/>
  <c r="T357" i="5" s="1"/>
  <c r="EI357" i="3"/>
  <c r="S357" i="5" s="1"/>
  <c r="EH357" i="3"/>
  <c r="D357" i="3"/>
  <c r="C357" i="3"/>
  <c r="B357" i="3"/>
  <c r="EQ356" i="3"/>
  <c r="AA356" i="5" s="1"/>
  <c r="EP356" i="3"/>
  <c r="Z356" i="5" s="1"/>
  <c r="EO356" i="3"/>
  <c r="Y356" i="5" s="1"/>
  <c r="EN356" i="3"/>
  <c r="X356" i="5" s="1"/>
  <c r="EM356" i="3"/>
  <c r="W356" i="5" s="1"/>
  <c r="EL356" i="3"/>
  <c r="V356" i="5" s="1"/>
  <c r="EK356" i="3"/>
  <c r="U356" i="5" s="1"/>
  <c r="EJ356" i="3"/>
  <c r="T356" i="5" s="1"/>
  <c r="EI356" i="3"/>
  <c r="S356" i="5" s="1"/>
  <c r="EH356" i="3"/>
  <c r="G356" i="3"/>
  <c r="D356" i="3"/>
  <c r="C356" i="3"/>
  <c r="B356" i="3"/>
  <c r="EQ355" i="3"/>
  <c r="AA355" i="5" s="1"/>
  <c r="EP355" i="3"/>
  <c r="Z355" i="5" s="1"/>
  <c r="EO355" i="3"/>
  <c r="Y355" i="5" s="1"/>
  <c r="EN355" i="3"/>
  <c r="X355" i="5" s="1"/>
  <c r="EM355" i="3"/>
  <c r="W355" i="5" s="1"/>
  <c r="EL355" i="3"/>
  <c r="V355" i="5" s="1"/>
  <c r="EK355" i="3"/>
  <c r="U355" i="5" s="1"/>
  <c r="EJ355" i="3"/>
  <c r="T355" i="5" s="1"/>
  <c r="EI355" i="3"/>
  <c r="S355" i="5" s="1"/>
  <c r="EH355" i="3"/>
  <c r="D355" i="3"/>
  <c r="C355" i="3"/>
  <c r="B355" i="3"/>
  <c r="EQ354" i="3"/>
  <c r="AA354" i="5" s="1"/>
  <c r="EP354" i="3"/>
  <c r="Z354" i="5" s="1"/>
  <c r="EO354" i="3"/>
  <c r="Y354" i="5" s="1"/>
  <c r="EN354" i="3"/>
  <c r="X354" i="5" s="1"/>
  <c r="EM354" i="3"/>
  <c r="W354" i="5" s="1"/>
  <c r="EL354" i="3"/>
  <c r="V354" i="5" s="1"/>
  <c r="EK354" i="3"/>
  <c r="U354" i="5" s="1"/>
  <c r="EJ354" i="3"/>
  <c r="T354" i="5" s="1"/>
  <c r="EI354" i="3"/>
  <c r="S354" i="5" s="1"/>
  <c r="EH354" i="3"/>
  <c r="G354" i="3"/>
  <c r="D354" i="3"/>
  <c r="C354" i="3"/>
  <c r="B354" i="3"/>
  <c r="EQ353" i="3"/>
  <c r="AA353" i="5" s="1"/>
  <c r="EP353" i="3"/>
  <c r="Z353" i="5" s="1"/>
  <c r="EO353" i="3"/>
  <c r="Y353" i="5" s="1"/>
  <c r="EN353" i="3"/>
  <c r="X353" i="5" s="1"/>
  <c r="EM353" i="3"/>
  <c r="W353" i="5" s="1"/>
  <c r="EL353" i="3"/>
  <c r="V353" i="5" s="1"/>
  <c r="EK353" i="3"/>
  <c r="U353" i="5" s="1"/>
  <c r="EJ353" i="3"/>
  <c r="T353" i="5" s="1"/>
  <c r="EI353" i="3"/>
  <c r="S353" i="5" s="1"/>
  <c r="EH353" i="3"/>
  <c r="D353" i="3"/>
  <c r="C353" i="3"/>
  <c r="B353" i="3"/>
  <c r="EQ352" i="3"/>
  <c r="AA352" i="5" s="1"/>
  <c r="EP352" i="3"/>
  <c r="Z352" i="5" s="1"/>
  <c r="EO352" i="3"/>
  <c r="Y352" i="5" s="1"/>
  <c r="EN352" i="3"/>
  <c r="X352" i="5" s="1"/>
  <c r="EM352" i="3"/>
  <c r="W352" i="5" s="1"/>
  <c r="EL352" i="3"/>
  <c r="V352" i="5" s="1"/>
  <c r="EK352" i="3"/>
  <c r="U352" i="5" s="1"/>
  <c r="EJ352" i="3"/>
  <c r="T352" i="5" s="1"/>
  <c r="EI352" i="3"/>
  <c r="S352" i="5" s="1"/>
  <c r="EH352" i="3"/>
  <c r="D352" i="3"/>
  <c r="C352" i="3"/>
  <c r="B352" i="3"/>
  <c r="EQ351" i="3"/>
  <c r="AA351" i="5" s="1"/>
  <c r="EP351" i="3"/>
  <c r="Z351" i="5" s="1"/>
  <c r="EO351" i="3"/>
  <c r="Y351" i="5" s="1"/>
  <c r="EN351" i="3"/>
  <c r="X351" i="5" s="1"/>
  <c r="EM351" i="3"/>
  <c r="W351" i="5" s="1"/>
  <c r="EL351" i="3"/>
  <c r="V351" i="5" s="1"/>
  <c r="EK351" i="3"/>
  <c r="U351" i="5" s="1"/>
  <c r="EJ351" i="3"/>
  <c r="T351" i="5" s="1"/>
  <c r="EI351" i="3"/>
  <c r="S351" i="5" s="1"/>
  <c r="EH351" i="3"/>
  <c r="D351" i="3"/>
  <c r="C351" i="3"/>
  <c r="B351" i="3"/>
  <c r="EQ350" i="3"/>
  <c r="AA350" i="5" s="1"/>
  <c r="EP350" i="3"/>
  <c r="Z350" i="5" s="1"/>
  <c r="EO350" i="3"/>
  <c r="Y350" i="5" s="1"/>
  <c r="EN350" i="3"/>
  <c r="X350" i="5" s="1"/>
  <c r="EM350" i="3"/>
  <c r="W350" i="5" s="1"/>
  <c r="EL350" i="3"/>
  <c r="V350" i="5" s="1"/>
  <c r="EK350" i="3"/>
  <c r="U350" i="5" s="1"/>
  <c r="EJ350" i="3"/>
  <c r="T350" i="5" s="1"/>
  <c r="EI350" i="3"/>
  <c r="EH350" i="3"/>
  <c r="D350" i="3"/>
  <c r="C350" i="3"/>
  <c r="B350" i="3"/>
  <c r="EQ349" i="3"/>
  <c r="AA349" i="5" s="1"/>
  <c r="EP349" i="3"/>
  <c r="Z349" i="5" s="1"/>
  <c r="EO349" i="3"/>
  <c r="Y349" i="5" s="1"/>
  <c r="EN349" i="3"/>
  <c r="X349" i="5" s="1"/>
  <c r="EM349" i="3"/>
  <c r="W349" i="5" s="1"/>
  <c r="EL349" i="3"/>
  <c r="V349" i="5" s="1"/>
  <c r="EK349" i="3"/>
  <c r="U349" i="5" s="1"/>
  <c r="EJ349" i="3"/>
  <c r="T349" i="5" s="1"/>
  <c r="EI349" i="3"/>
  <c r="S349" i="5" s="1"/>
  <c r="EH349" i="3"/>
  <c r="D349" i="3"/>
  <c r="C349" i="3"/>
  <c r="B349" i="3"/>
  <c r="EQ348" i="3"/>
  <c r="AA348" i="5" s="1"/>
  <c r="EP348" i="3"/>
  <c r="Z348" i="5" s="1"/>
  <c r="EO348" i="3"/>
  <c r="Y348" i="5" s="1"/>
  <c r="EN348" i="3"/>
  <c r="X348" i="5" s="1"/>
  <c r="EM348" i="3"/>
  <c r="W348" i="5" s="1"/>
  <c r="EL348" i="3"/>
  <c r="V348" i="5" s="1"/>
  <c r="EK348" i="3"/>
  <c r="U348" i="5" s="1"/>
  <c r="EJ348" i="3"/>
  <c r="T348" i="5" s="1"/>
  <c r="EI348" i="3"/>
  <c r="EH348" i="3"/>
  <c r="F348" i="3" s="1"/>
  <c r="D348" i="3"/>
  <c r="C348" i="3"/>
  <c r="B348" i="3"/>
  <c r="EQ347" i="3"/>
  <c r="AA347" i="5" s="1"/>
  <c r="EP347" i="3"/>
  <c r="Z347" i="5" s="1"/>
  <c r="EO347" i="3"/>
  <c r="Y347" i="5" s="1"/>
  <c r="EN347" i="3"/>
  <c r="X347" i="5" s="1"/>
  <c r="EM347" i="3"/>
  <c r="W347" i="5" s="1"/>
  <c r="EL347" i="3"/>
  <c r="V347" i="5" s="1"/>
  <c r="EK347" i="3"/>
  <c r="U347" i="5" s="1"/>
  <c r="EJ347" i="3"/>
  <c r="T347" i="5" s="1"/>
  <c r="EI347" i="3"/>
  <c r="S347" i="5" s="1"/>
  <c r="EH347" i="3"/>
  <c r="D347" i="3"/>
  <c r="C347" i="3"/>
  <c r="B347" i="3"/>
  <c r="EQ346" i="3"/>
  <c r="AA346" i="5" s="1"/>
  <c r="EP346" i="3"/>
  <c r="Z346" i="5" s="1"/>
  <c r="EO346" i="3"/>
  <c r="Y346" i="5" s="1"/>
  <c r="EN346" i="3"/>
  <c r="X346" i="5" s="1"/>
  <c r="EM346" i="3"/>
  <c r="W346" i="5" s="1"/>
  <c r="EL346" i="3"/>
  <c r="V346" i="5" s="1"/>
  <c r="EK346" i="3"/>
  <c r="U346" i="5" s="1"/>
  <c r="EJ346" i="3"/>
  <c r="T346" i="5" s="1"/>
  <c r="EI346" i="3"/>
  <c r="S346" i="5" s="1"/>
  <c r="EH346" i="3"/>
  <c r="G346" i="3"/>
  <c r="D346" i="3"/>
  <c r="C346" i="3"/>
  <c r="B346" i="3"/>
  <c r="EQ345" i="3"/>
  <c r="AA345" i="5" s="1"/>
  <c r="EP345" i="3"/>
  <c r="Z345" i="5" s="1"/>
  <c r="EO345" i="3"/>
  <c r="EN345" i="3"/>
  <c r="X345" i="5" s="1"/>
  <c r="EM345" i="3"/>
  <c r="W345" i="5" s="1"/>
  <c r="EL345" i="3"/>
  <c r="V345" i="5" s="1"/>
  <c r="EK345" i="3"/>
  <c r="EJ345" i="3"/>
  <c r="EI345" i="3"/>
  <c r="S345" i="5" s="1"/>
  <c r="EH345" i="3"/>
  <c r="D345" i="3"/>
  <c r="C345" i="3"/>
  <c r="B345" i="3"/>
  <c r="EG344" i="3"/>
  <c r="U59" i="7" s="1"/>
  <c r="EF344" i="3"/>
  <c r="S59" i="7" s="1"/>
  <c r="EE344" i="3"/>
  <c r="Q59" i="7" s="1"/>
  <c r="ED344" i="3"/>
  <c r="O59" i="7" s="1"/>
  <c r="EC344" i="3"/>
  <c r="M59" i="7" s="1"/>
  <c r="EB344" i="3"/>
  <c r="K59" i="7" s="1"/>
  <c r="EA344" i="3"/>
  <c r="I59" i="7" s="1"/>
  <c r="DZ344" i="3"/>
  <c r="G59" i="7" s="1"/>
  <c r="DY344" i="3"/>
  <c r="E59" i="7" s="1"/>
  <c r="DX344" i="3"/>
  <c r="C59" i="7" s="1"/>
  <c r="DW344" i="3"/>
  <c r="IG21" i="7" s="1"/>
  <c r="DV344" i="3"/>
  <c r="IE21" i="7" s="1"/>
  <c r="DU344" i="3"/>
  <c r="IC21" i="7" s="1"/>
  <c r="DT344" i="3"/>
  <c r="IA21" i="7" s="1"/>
  <c r="DS344" i="3"/>
  <c r="HY21" i="7" s="1"/>
  <c r="DR344" i="3"/>
  <c r="HW21" i="7" s="1"/>
  <c r="DQ344" i="3"/>
  <c r="HU21" i="7" s="1"/>
  <c r="DP344" i="3"/>
  <c r="HS21" i="7" s="1"/>
  <c r="DO344" i="3"/>
  <c r="HQ21" i="7" s="1"/>
  <c r="DN344" i="3"/>
  <c r="HO21" i="7" s="1"/>
  <c r="DM344" i="3"/>
  <c r="HM21" i="7" s="1"/>
  <c r="DL344" i="3"/>
  <c r="HK21" i="7" s="1"/>
  <c r="DK344" i="3"/>
  <c r="HI21" i="7" s="1"/>
  <c r="DJ344" i="3"/>
  <c r="HG21" i="7" s="1"/>
  <c r="DI344" i="3"/>
  <c r="HE21" i="7" s="1"/>
  <c r="DH344" i="3"/>
  <c r="HC21" i="7" s="1"/>
  <c r="DG344" i="3"/>
  <c r="HA21" i="7" s="1"/>
  <c r="DF344" i="3"/>
  <c r="GY21" i="7" s="1"/>
  <c r="DE344" i="3"/>
  <c r="GW21" i="7" s="1"/>
  <c r="DD344" i="3"/>
  <c r="GU21" i="7" s="1"/>
  <c r="DC344" i="3"/>
  <c r="GS21" i="7" s="1"/>
  <c r="DB344" i="3"/>
  <c r="GQ21" i="7" s="1"/>
  <c r="DA344" i="3"/>
  <c r="GO21" i="7" s="1"/>
  <c r="CZ344" i="3"/>
  <c r="GM21" i="7" s="1"/>
  <c r="CY344" i="3"/>
  <c r="GK21" i="7" s="1"/>
  <c r="CX344" i="3"/>
  <c r="GI21" i="7" s="1"/>
  <c r="CW344" i="3"/>
  <c r="GG21" i="7" s="1"/>
  <c r="CV344" i="3"/>
  <c r="GE21" i="7" s="1"/>
  <c r="CU344" i="3"/>
  <c r="GC21" i="7" s="1"/>
  <c r="CT344" i="3"/>
  <c r="GA21" i="7" s="1"/>
  <c r="CS344" i="3"/>
  <c r="FY21" i="7" s="1"/>
  <c r="CR344" i="3"/>
  <c r="FW21" i="7" s="1"/>
  <c r="CQ344" i="3"/>
  <c r="FU21" i="7" s="1"/>
  <c r="CP344" i="3"/>
  <c r="FS21" i="7" s="1"/>
  <c r="CO344" i="3"/>
  <c r="FQ21" i="7" s="1"/>
  <c r="CN344" i="3"/>
  <c r="FO21" i="7" s="1"/>
  <c r="CM344" i="3"/>
  <c r="FM21" i="7" s="1"/>
  <c r="CL344" i="3"/>
  <c r="FK21" i="7" s="1"/>
  <c r="CK344" i="3"/>
  <c r="FI21" i="7" s="1"/>
  <c r="CJ344" i="3"/>
  <c r="FG21" i="7" s="1"/>
  <c r="CI344" i="3"/>
  <c r="FE21" i="7" s="1"/>
  <c r="CH344" i="3"/>
  <c r="FC21" i="7" s="1"/>
  <c r="CG344" i="3"/>
  <c r="FA21" i="7" s="1"/>
  <c r="CF344" i="3"/>
  <c r="EY21" i="7" s="1"/>
  <c r="CE344" i="3"/>
  <c r="EW21" i="7" s="1"/>
  <c r="CD344" i="3"/>
  <c r="EU21" i="7" s="1"/>
  <c r="CC344" i="3"/>
  <c r="ES21" i="7" s="1"/>
  <c r="CB344" i="3"/>
  <c r="EQ21" i="7" s="1"/>
  <c r="CA344" i="3"/>
  <c r="EO21" i="7" s="1"/>
  <c r="BZ344" i="3"/>
  <c r="EM21" i="7" s="1"/>
  <c r="BY344" i="3"/>
  <c r="EK21" i="7" s="1"/>
  <c r="BX344" i="3"/>
  <c r="EI21" i="7" s="1"/>
  <c r="BW344" i="3"/>
  <c r="EG21" i="7" s="1"/>
  <c r="BV344" i="3"/>
  <c r="EE21" i="7" s="1"/>
  <c r="BU344" i="3"/>
  <c r="EC21" i="7" s="1"/>
  <c r="BT344" i="3"/>
  <c r="EA21" i="7" s="1"/>
  <c r="BS344" i="3"/>
  <c r="DY21" i="7" s="1"/>
  <c r="BR344" i="3"/>
  <c r="DW21" i="7" s="1"/>
  <c r="BQ344" i="3"/>
  <c r="DU21" i="7" s="1"/>
  <c r="BP344" i="3"/>
  <c r="DS21" i="7" s="1"/>
  <c r="BO344" i="3"/>
  <c r="DQ21" i="7" s="1"/>
  <c r="BN344" i="3"/>
  <c r="DO21" i="7" s="1"/>
  <c r="BM344" i="3"/>
  <c r="DM21" i="7" s="1"/>
  <c r="BL344" i="3"/>
  <c r="DK21" i="7" s="1"/>
  <c r="BK344" i="3"/>
  <c r="DI21" i="7" s="1"/>
  <c r="BJ344" i="3"/>
  <c r="DG21" i="7" s="1"/>
  <c r="BI344" i="3"/>
  <c r="DE21" i="7" s="1"/>
  <c r="BH344" i="3"/>
  <c r="DC21" i="7" s="1"/>
  <c r="BG344" i="3"/>
  <c r="DA21" i="7" s="1"/>
  <c r="BF344" i="3"/>
  <c r="CY21" i="7" s="1"/>
  <c r="BE344" i="3"/>
  <c r="CW21" i="7" s="1"/>
  <c r="BD344" i="3"/>
  <c r="CU21" i="7" s="1"/>
  <c r="BC344" i="3"/>
  <c r="CS21" i="7" s="1"/>
  <c r="BB344" i="3"/>
  <c r="CQ21" i="7" s="1"/>
  <c r="BA344" i="3"/>
  <c r="CO21" i="7" s="1"/>
  <c r="AZ344" i="3"/>
  <c r="CM21" i="7" s="1"/>
  <c r="AY344" i="3"/>
  <c r="CK21" i="7" s="1"/>
  <c r="AX344" i="3"/>
  <c r="CI21" i="7" s="1"/>
  <c r="AW344" i="3"/>
  <c r="CG21" i="7" s="1"/>
  <c r="AV344" i="3"/>
  <c r="CE21" i="7" s="1"/>
  <c r="AU344" i="3"/>
  <c r="CC21" i="7" s="1"/>
  <c r="AT344" i="3"/>
  <c r="CA21" i="7" s="1"/>
  <c r="AS344" i="3"/>
  <c r="BY21" i="7" s="1"/>
  <c r="AR344" i="3"/>
  <c r="BW21" i="7" s="1"/>
  <c r="AQ344" i="3"/>
  <c r="BU21" i="7" s="1"/>
  <c r="AP344" i="3"/>
  <c r="BS21" i="7" s="1"/>
  <c r="AO344" i="3"/>
  <c r="BQ21" i="7" s="1"/>
  <c r="AN344" i="3"/>
  <c r="BO21" i="7" s="1"/>
  <c r="AM344" i="3"/>
  <c r="BM21" i="7" s="1"/>
  <c r="AL344" i="3"/>
  <c r="BK21" i="7" s="1"/>
  <c r="AK344" i="3"/>
  <c r="BI21" i="7" s="1"/>
  <c r="AJ344" i="3"/>
  <c r="BG21" i="7" s="1"/>
  <c r="AI344" i="3"/>
  <c r="AH344" i="3"/>
  <c r="BC21" i="7" s="1"/>
  <c r="AG344" i="3"/>
  <c r="AF344" i="3"/>
  <c r="AY21" i="7" s="1"/>
  <c r="AE344" i="3"/>
  <c r="AW21" i="7" s="1"/>
  <c r="AD344" i="3"/>
  <c r="AU21" i="7" s="1"/>
  <c r="AC344" i="3"/>
  <c r="AS21" i="7" s="1"/>
  <c r="AB344" i="3"/>
  <c r="AQ21" i="7" s="1"/>
  <c r="AA344" i="3"/>
  <c r="AO21" i="7" s="1"/>
  <c r="Z344" i="3"/>
  <c r="AM21" i="7" s="1"/>
  <c r="Y344" i="3"/>
  <c r="AK21" i="7" s="1"/>
  <c r="X344" i="3"/>
  <c r="AI21" i="7" s="1"/>
  <c r="W344" i="3"/>
  <c r="AG21" i="7" s="1"/>
  <c r="V344" i="3"/>
  <c r="AE21" i="7" s="1"/>
  <c r="U344" i="3"/>
  <c r="AC21" i="7" s="1"/>
  <c r="T344" i="3"/>
  <c r="AA21" i="7" s="1"/>
  <c r="S344" i="3"/>
  <c r="Y21" i="7" s="1"/>
  <c r="R344" i="3"/>
  <c r="W21" i="7" s="1"/>
  <c r="Q344" i="3"/>
  <c r="U21" i="7" s="1"/>
  <c r="P344" i="3"/>
  <c r="S21" i="7" s="1"/>
  <c r="O344" i="3"/>
  <c r="Q21" i="7" s="1"/>
  <c r="N344" i="3"/>
  <c r="O21" i="7" s="1"/>
  <c r="M344" i="3"/>
  <c r="M21" i="7" s="1"/>
  <c r="L344" i="3"/>
  <c r="K21" i="7" s="1"/>
  <c r="K344" i="3"/>
  <c r="I21" i="7" s="1"/>
  <c r="J344" i="3"/>
  <c r="G21" i="7" s="1"/>
  <c r="I344" i="3"/>
  <c r="E21" i="7" s="1"/>
  <c r="H344" i="3"/>
  <c r="C21" i="7" s="1"/>
  <c r="EQ343" i="3"/>
  <c r="AA343" i="5" s="1"/>
  <c r="EP343" i="3"/>
  <c r="Z343" i="5" s="1"/>
  <c r="EO343" i="3"/>
  <c r="Y343" i="5" s="1"/>
  <c r="EN343" i="3"/>
  <c r="X343" i="5" s="1"/>
  <c r="EM343" i="3"/>
  <c r="W343" i="5" s="1"/>
  <c r="EL343" i="3"/>
  <c r="V343" i="5" s="1"/>
  <c r="EK343" i="3"/>
  <c r="U343" i="5" s="1"/>
  <c r="EJ343" i="3"/>
  <c r="T343" i="5" s="1"/>
  <c r="EI343" i="3"/>
  <c r="S343" i="5" s="1"/>
  <c r="EH343" i="3"/>
  <c r="R343" i="5" s="1"/>
  <c r="EQ342" i="3"/>
  <c r="AA342" i="5" s="1"/>
  <c r="EP342" i="3"/>
  <c r="Z342" i="5" s="1"/>
  <c r="EO342" i="3"/>
  <c r="Y342" i="5" s="1"/>
  <c r="EN342" i="3"/>
  <c r="X342" i="5" s="1"/>
  <c r="EM342" i="3"/>
  <c r="W342" i="5" s="1"/>
  <c r="EL342" i="3"/>
  <c r="V342" i="5" s="1"/>
  <c r="EK342" i="3"/>
  <c r="U342" i="5" s="1"/>
  <c r="EJ342" i="3"/>
  <c r="T342" i="5" s="1"/>
  <c r="EI342" i="3"/>
  <c r="S342" i="5" s="1"/>
  <c r="EH342" i="3"/>
  <c r="EQ341" i="3"/>
  <c r="AA341" i="5" s="1"/>
  <c r="EP341" i="3"/>
  <c r="Z341" i="5" s="1"/>
  <c r="EO341" i="3"/>
  <c r="Y341" i="5" s="1"/>
  <c r="EN341" i="3"/>
  <c r="X341" i="5" s="1"/>
  <c r="EM341" i="3"/>
  <c r="W341" i="5" s="1"/>
  <c r="EL341" i="3"/>
  <c r="V341" i="5" s="1"/>
  <c r="EK341" i="3"/>
  <c r="U341" i="5" s="1"/>
  <c r="EJ341" i="3"/>
  <c r="T341" i="5" s="1"/>
  <c r="EI341" i="3"/>
  <c r="EH341" i="3"/>
  <c r="EQ340" i="3"/>
  <c r="AA340" i="5" s="1"/>
  <c r="EP340" i="3"/>
  <c r="Z340" i="5" s="1"/>
  <c r="EO340" i="3"/>
  <c r="Y340" i="5" s="1"/>
  <c r="EN340" i="3"/>
  <c r="X340" i="5" s="1"/>
  <c r="EM340" i="3"/>
  <c r="W340" i="5" s="1"/>
  <c r="EL340" i="3"/>
  <c r="V340" i="5" s="1"/>
  <c r="EK340" i="3"/>
  <c r="U340" i="5" s="1"/>
  <c r="EJ340" i="3"/>
  <c r="T340" i="5" s="1"/>
  <c r="EI340" i="3"/>
  <c r="EH340" i="3"/>
  <c r="R340" i="5" s="1"/>
  <c r="F340" i="3"/>
  <c r="EQ339" i="3"/>
  <c r="AA339" i="5" s="1"/>
  <c r="EP339" i="3"/>
  <c r="Z339" i="5" s="1"/>
  <c r="EO339" i="3"/>
  <c r="Y339" i="5" s="1"/>
  <c r="EN339" i="3"/>
  <c r="X339" i="5" s="1"/>
  <c r="EM339" i="3"/>
  <c r="W339" i="5" s="1"/>
  <c r="EL339" i="3"/>
  <c r="V339" i="5" s="1"/>
  <c r="EK339" i="3"/>
  <c r="U339" i="5" s="1"/>
  <c r="EJ339" i="3"/>
  <c r="T339" i="5" s="1"/>
  <c r="EI339" i="3"/>
  <c r="EH339" i="3"/>
  <c r="R339" i="5" s="1"/>
  <c r="EQ338" i="3"/>
  <c r="AA338" i="5" s="1"/>
  <c r="EP338" i="3"/>
  <c r="Z338" i="5" s="1"/>
  <c r="EO338" i="3"/>
  <c r="Y338" i="5" s="1"/>
  <c r="EN338" i="3"/>
  <c r="X338" i="5" s="1"/>
  <c r="EM338" i="3"/>
  <c r="W338" i="5" s="1"/>
  <c r="EL338" i="3"/>
  <c r="V338" i="5" s="1"/>
  <c r="EK338" i="3"/>
  <c r="U338" i="5" s="1"/>
  <c r="EJ338" i="3"/>
  <c r="T338" i="5" s="1"/>
  <c r="EI338" i="3"/>
  <c r="EH338" i="3"/>
  <c r="EQ337" i="3"/>
  <c r="AA337" i="5" s="1"/>
  <c r="EP337" i="3"/>
  <c r="Z337" i="5" s="1"/>
  <c r="EO337" i="3"/>
  <c r="Y337" i="5" s="1"/>
  <c r="EN337" i="3"/>
  <c r="X337" i="5" s="1"/>
  <c r="EM337" i="3"/>
  <c r="W337" i="5" s="1"/>
  <c r="EL337" i="3"/>
  <c r="V337" i="5" s="1"/>
  <c r="EK337" i="3"/>
  <c r="U337" i="5" s="1"/>
  <c r="EJ337" i="3"/>
  <c r="T337" i="5" s="1"/>
  <c r="EI337" i="3"/>
  <c r="EH337" i="3"/>
  <c r="EQ336" i="3"/>
  <c r="AA336" i="5" s="1"/>
  <c r="EP336" i="3"/>
  <c r="Z336" i="5" s="1"/>
  <c r="EO336" i="3"/>
  <c r="Y336" i="5" s="1"/>
  <c r="EN336" i="3"/>
  <c r="X336" i="5" s="1"/>
  <c r="EM336" i="3"/>
  <c r="W336" i="5" s="1"/>
  <c r="EL336" i="3"/>
  <c r="V336" i="5" s="1"/>
  <c r="EK336" i="3"/>
  <c r="U336" i="5" s="1"/>
  <c r="EJ336" i="3"/>
  <c r="T336" i="5" s="1"/>
  <c r="EI336" i="3"/>
  <c r="EH336" i="3"/>
  <c r="R336" i="5" s="1"/>
  <c r="EQ335" i="3"/>
  <c r="AA335" i="5" s="1"/>
  <c r="EP335" i="3"/>
  <c r="Z335" i="5" s="1"/>
  <c r="EO335" i="3"/>
  <c r="Y335" i="5" s="1"/>
  <c r="EN335" i="3"/>
  <c r="X335" i="5" s="1"/>
  <c r="EM335" i="3"/>
  <c r="W335" i="5" s="1"/>
  <c r="EL335" i="3"/>
  <c r="V335" i="5" s="1"/>
  <c r="EK335" i="3"/>
  <c r="U335" i="5" s="1"/>
  <c r="EJ335" i="3"/>
  <c r="T335" i="5" s="1"/>
  <c r="EI335" i="3"/>
  <c r="S335" i="5" s="1"/>
  <c r="EH335" i="3"/>
  <c r="R335" i="5" s="1"/>
  <c r="G335" i="3"/>
  <c r="EQ334" i="3"/>
  <c r="AA334" i="5" s="1"/>
  <c r="EP334" i="3"/>
  <c r="Z334" i="5" s="1"/>
  <c r="EO334" i="3"/>
  <c r="Y334" i="5" s="1"/>
  <c r="EN334" i="3"/>
  <c r="X334" i="5" s="1"/>
  <c r="EM334" i="3"/>
  <c r="W334" i="5" s="1"/>
  <c r="EL334" i="3"/>
  <c r="V334" i="5" s="1"/>
  <c r="EK334" i="3"/>
  <c r="U334" i="5" s="1"/>
  <c r="EJ334" i="3"/>
  <c r="T334" i="5" s="1"/>
  <c r="EI334" i="3"/>
  <c r="S334" i="5" s="1"/>
  <c r="EH334" i="3"/>
  <c r="G334" i="3"/>
  <c r="EQ333" i="3"/>
  <c r="EP333" i="3"/>
  <c r="Z333" i="5" s="1"/>
  <c r="EO333" i="3"/>
  <c r="Y333" i="5" s="1"/>
  <c r="EN333" i="3"/>
  <c r="X333" i="5" s="1"/>
  <c r="EM333" i="3"/>
  <c r="EL333" i="3"/>
  <c r="V333" i="5" s="1"/>
  <c r="EK333" i="3"/>
  <c r="U333" i="5" s="1"/>
  <c r="EJ333" i="3"/>
  <c r="T333" i="5" s="1"/>
  <c r="EI333" i="3"/>
  <c r="EH333" i="3"/>
  <c r="EG332" i="3"/>
  <c r="U58" i="7" s="1"/>
  <c r="EF332" i="3"/>
  <c r="S58" i="7" s="1"/>
  <c r="EE332" i="3"/>
  <c r="Q58" i="7" s="1"/>
  <c r="ED332" i="3"/>
  <c r="O58" i="7" s="1"/>
  <c r="EC332" i="3"/>
  <c r="M58" i="7" s="1"/>
  <c r="EB332" i="3"/>
  <c r="K58" i="7" s="1"/>
  <c r="EA332" i="3"/>
  <c r="I58" i="7" s="1"/>
  <c r="DZ332" i="3"/>
  <c r="G58" i="7" s="1"/>
  <c r="DY332" i="3"/>
  <c r="E58" i="7" s="1"/>
  <c r="DX332" i="3"/>
  <c r="C58" i="7" s="1"/>
  <c r="DW332" i="3"/>
  <c r="IG20" i="7" s="1"/>
  <c r="DV332" i="3"/>
  <c r="IE20" i="7" s="1"/>
  <c r="DU332" i="3"/>
  <c r="IC20" i="7" s="1"/>
  <c r="DT332" i="3"/>
  <c r="IA20" i="7" s="1"/>
  <c r="DS332" i="3"/>
  <c r="HY20" i="7" s="1"/>
  <c r="DR332" i="3"/>
  <c r="HW20" i="7" s="1"/>
  <c r="DQ332" i="3"/>
  <c r="HU20" i="7" s="1"/>
  <c r="DP332" i="3"/>
  <c r="HS20" i="7" s="1"/>
  <c r="DO332" i="3"/>
  <c r="HQ20" i="7" s="1"/>
  <c r="DN332" i="3"/>
  <c r="HO20" i="7" s="1"/>
  <c r="DM332" i="3"/>
  <c r="HM20" i="7" s="1"/>
  <c r="DL332" i="3"/>
  <c r="HK20" i="7" s="1"/>
  <c r="DK332" i="3"/>
  <c r="HI20" i="7" s="1"/>
  <c r="DJ332" i="3"/>
  <c r="HG20" i="7" s="1"/>
  <c r="DI332" i="3"/>
  <c r="HE20" i="7" s="1"/>
  <c r="DH332" i="3"/>
  <c r="HC20" i="7" s="1"/>
  <c r="DG332" i="3"/>
  <c r="HA20" i="7" s="1"/>
  <c r="DF332" i="3"/>
  <c r="GY20" i="7" s="1"/>
  <c r="DE332" i="3"/>
  <c r="GW20" i="7" s="1"/>
  <c r="DD332" i="3"/>
  <c r="GU20" i="7" s="1"/>
  <c r="DC332" i="3"/>
  <c r="GS20" i="7" s="1"/>
  <c r="DB332" i="3"/>
  <c r="GQ20" i="7" s="1"/>
  <c r="DA332" i="3"/>
  <c r="GO20" i="7" s="1"/>
  <c r="CZ332" i="3"/>
  <c r="GM20" i="7" s="1"/>
  <c r="CY332" i="3"/>
  <c r="GK20" i="7" s="1"/>
  <c r="CX332" i="3"/>
  <c r="GI20" i="7" s="1"/>
  <c r="CW332" i="3"/>
  <c r="GG20" i="7" s="1"/>
  <c r="CV332" i="3"/>
  <c r="GE20" i="7" s="1"/>
  <c r="CU332" i="3"/>
  <c r="GC20" i="7" s="1"/>
  <c r="CT332" i="3"/>
  <c r="GA20" i="7" s="1"/>
  <c r="CS332" i="3"/>
  <c r="FY20" i="7" s="1"/>
  <c r="CR332" i="3"/>
  <c r="FW20" i="7" s="1"/>
  <c r="CQ332" i="3"/>
  <c r="FU20" i="7" s="1"/>
  <c r="CP332" i="3"/>
  <c r="FS20" i="7" s="1"/>
  <c r="CO332" i="3"/>
  <c r="FQ20" i="7" s="1"/>
  <c r="CN332" i="3"/>
  <c r="FO20" i="7" s="1"/>
  <c r="CM332" i="3"/>
  <c r="FM20" i="7" s="1"/>
  <c r="CL332" i="3"/>
  <c r="FK20" i="7" s="1"/>
  <c r="CK332" i="3"/>
  <c r="FI20" i="7" s="1"/>
  <c r="CJ332" i="3"/>
  <c r="FG20" i="7" s="1"/>
  <c r="CI332" i="3"/>
  <c r="FE20" i="7" s="1"/>
  <c r="CH332" i="3"/>
  <c r="FC20" i="7" s="1"/>
  <c r="CG332" i="3"/>
  <c r="FA20" i="7" s="1"/>
  <c r="CF332" i="3"/>
  <c r="EY20" i="7" s="1"/>
  <c r="CE332" i="3"/>
  <c r="EW20" i="7" s="1"/>
  <c r="CD332" i="3"/>
  <c r="EU20" i="7" s="1"/>
  <c r="CC332" i="3"/>
  <c r="ES20" i="7" s="1"/>
  <c r="CB332" i="3"/>
  <c r="EQ20" i="7" s="1"/>
  <c r="CA332" i="3"/>
  <c r="EO20" i="7" s="1"/>
  <c r="BZ332" i="3"/>
  <c r="EM20" i="7" s="1"/>
  <c r="BY332" i="3"/>
  <c r="EK20" i="7" s="1"/>
  <c r="BX332" i="3"/>
  <c r="EI20" i="7" s="1"/>
  <c r="BW332" i="3"/>
  <c r="EG20" i="7" s="1"/>
  <c r="BV332" i="3"/>
  <c r="EE20" i="7" s="1"/>
  <c r="BU332" i="3"/>
  <c r="EC20" i="7" s="1"/>
  <c r="BT332" i="3"/>
  <c r="EA20" i="7" s="1"/>
  <c r="BS332" i="3"/>
  <c r="DY20" i="7" s="1"/>
  <c r="BR332" i="3"/>
  <c r="DW20" i="7" s="1"/>
  <c r="BQ332" i="3"/>
  <c r="DU20" i="7" s="1"/>
  <c r="BP332" i="3"/>
  <c r="DS20" i="7" s="1"/>
  <c r="BO332" i="3"/>
  <c r="DQ20" i="7" s="1"/>
  <c r="BN332" i="3"/>
  <c r="DO20" i="7" s="1"/>
  <c r="BM332" i="3"/>
  <c r="DM20" i="7" s="1"/>
  <c r="BL332" i="3"/>
  <c r="DK20" i="7" s="1"/>
  <c r="BK332" i="3"/>
  <c r="DI20" i="7" s="1"/>
  <c r="BJ332" i="3"/>
  <c r="DG20" i="7" s="1"/>
  <c r="BI332" i="3"/>
  <c r="DE20" i="7" s="1"/>
  <c r="BH332" i="3"/>
  <c r="DC20" i="7" s="1"/>
  <c r="BG332" i="3"/>
  <c r="DA20" i="7" s="1"/>
  <c r="BF332" i="3"/>
  <c r="CY20" i="7" s="1"/>
  <c r="BE332" i="3"/>
  <c r="CW20" i="7" s="1"/>
  <c r="BD332" i="3"/>
  <c r="CU20" i="7" s="1"/>
  <c r="BC332" i="3"/>
  <c r="CS20" i="7" s="1"/>
  <c r="BB332" i="3"/>
  <c r="CQ20" i="7" s="1"/>
  <c r="BA332" i="3"/>
  <c r="CO20" i="7" s="1"/>
  <c r="AZ332" i="3"/>
  <c r="CM20" i="7" s="1"/>
  <c r="AY332" i="3"/>
  <c r="CK20" i="7" s="1"/>
  <c r="AX332" i="3"/>
  <c r="CI20" i="7" s="1"/>
  <c r="AW332" i="3"/>
  <c r="CG20" i="7" s="1"/>
  <c r="AV332" i="3"/>
  <c r="CE20" i="7" s="1"/>
  <c r="AU332" i="3"/>
  <c r="CC20" i="7" s="1"/>
  <c r="AT332" i="3"/>
  <c r="CA20" i="7" s="1"/>
  <c r="AS332" i="3"/>
  <c r="BY20" i="7" s="1"/>
  <c r="AR332" i="3"/>
  <c r="BW20" i="7" s="1"/>
  <c r="AQ332" i="3"/>
  <c r="BU20" i="7" s="1"/>
  <c r="AP332" i="3"/>
  <c r="BS20" i="7" s="1"/>
  <c r="AO332" i="3"/>
  <c r="BQ20" i="7" s="1"/>
  <c r="AN332" i="3"/>
  <c r="BO20" i="7" s="1"/>
  <c r="AM332" i="3"/>
  <c r="BM20" i="7" s="1"/>
  <c r="AL332" i="3"/>
  <c r="BK20" i="7" s="1"/>
  <c r="AK332" i="3"/>
  <c r="BI20" i="7" s="1"/>
  <c r="AJ332" i="3"/>
  <c r="BG20" i="7" s="1"/>
  <c r="AI332" i="3"/>
  <c r="AH332" i="3"/>
  <c r="BC20" i="7" s="1"/>
  <c r="AG332" i="3"/>
  <c r="AF332" i="3"/>
  <c r="AY20" i="7" s="1"/>
  <c r="AE332" i="3"/>
  <c r="AW20" i="7" s="1"/>
  <c r="AD332" i="3"/>
  <c r="AU20" i="7" s="1"/>
  <c r="AC332" i="3"/>
  <c r="AS20" i="7" s="1"/>
  <c r="AB332" i="3"/>
  <c r="AQ20" i="7" s="1"/>
  <c r="AA332" i="3"/>
  <c r="AO20" i="7" s="1"/>
  <c r="Z332" i="3"/>
  <c r="AM20" i="7" s="1"/>
  <c r="Y332" i="3"/>
  <c r="AK20" i="7" s="1"/>
  <c r="X332" i="3"/>
  <c r="AI20" i="7" s="1"/>
  <c r="W332" i="3"/>
  <c r="AG20" i="7" s="1"/>
  <c r="V332" i="3"/>
  <c r="AE20" i="7" s="1"/>
  <c r="U332" i="3"/>
  <c r="AC20" i="7" s="1"/>
  <c r="T332" i="3"/>
  <c r="AA20" i="7" s="1"/>
  <c r="S332" i="3"/>
  <c r="Y20" i="7" s="1"/>
  <c r="R332" i="3"/>
  <c r="W20" i="7" s="1"/>
  <c r="Q332" i="3"/>
  <c r="U20" i="7" s="1"/>
  <c r="P332" i="3"/>
  <c r="S20" i="7" s="1"/>
  <c r="O332" i="3"/>
  <c r="Q20" i="7" s="1"/>
  <c r="N332" i="3"/>
  <c r="O20" i="7" s="1"/>
  <c r="M332" i="3"/>
  <c r="M20" i="7" s="1"/>
  <c r="L332" i="3"/>
  <c r="K20" i="7" s="1"/>
  <c r="K332" i="3"/>
  <c r="I20" i="7" s="1"/>
  <c r="J332" i="3"/>
  <c r="G20" i="7" s="1"/>
  <c r="I332" i="3"/>
  <c r="E20" i="7" s="1"/>
  <c r="H332" i="3"/>
  <c r="C20" i="7" s="1"/>
  <c r="EQ331" i="3"/>
  <c r="AA331" i="5" s="1"/>
  <c r="EP331" i="3"/>
  <c r="Z331" i="5" s="1"/>
  <c r="EO331" i="3"/>
  <c r="Y331" i="5" s="1"/>
  <c r="EN331" i="3"/>
  <c r="X331" i="5" s="1"/>
  <c r="EM331" i="3"/>
  <c r="W331" i="5" s="1"/>
  <c r="EL331" i="3"/>
  <c r="V331" i="5" s="1"/>
  <c r="EK331" i="3"/>
  <c r="U331" i="5" s="1"/>
  <c r="EJ331" i="3"/>
  <c r="T331" i="5" s="1"/>
  <c r="EI331" i="3"/>
  <c r="EH331" i="3"/>
  <c r="D331" i="3"/>
  <c r="C331" i="3"/>
  <c r="B331" i="3"/>
  <c r="EQ330" i="3"/>
  <c r="AA330" i="5" s="1"/>
  <c r="EP330" i="3"/>
  <c r="Z330" i="5" s="1"/>
  <c r="EO330" i="3"/>
  <c r="Y330" i="5" s="1"/>
  <c r="EN330" i="3"/>
  <c r="X330" i="5" s="1"/>
  <c r="EM330" i="3"/>
  <c r="W330" i="5" s="1"/>
  <c r="EL330" i="3"/>
  <c r="V330" i="5" s="1"/>
  <c r="EK330" i="3"/>
  <c r="U330" i="5" s="1"/>
  <c r="EJ330" i="3"/>
  <c r="T330" i="5" s="1"/>
  <c r="EI330" i="3"/>
  <c r="EH330" i="3"/>
  <c r="D330" i="3"/>
  <c r="C330" i="3"/>
  <c r="B330" i="3"/>
  <c r="EQ329" i="3"/>
  <c r="AA329" i="5" s="1"/>
  <c r="EP329" i="3"/>
  <c r="Z329" i="5" s="1"/>
  <c r="EO329" i="3"/>
  <c r="Y329" i="5" s="1"/>
  <c r="EN329" i="3"/>
  <c r="X329" i="5" s="1"/>
  <c r="EM329" i="3"/>
  <c r="W329" i="5" s="1"/>
  <c r="EL329" i="3"/>
  <c r="V329" i="5" s="1"/>
  <c r="EK329" i="3"/>
  <c r="U329" i="5" s="1"/>
  <c r="EJ329" i="3"/>
  <c r="T329" i="5" s="1"/>
  <c r="EI329" i="3"/>
  <c r="EH329" i="3"/>
  <c r="D329" i="3"/>
  <c r="C329" i="3"/>
  <c r="B329" i="3"/>
  <c r="EQ328" i="3"/>
  <c r="AA328" i="5" s="1"/>
  <c r="EP328" i="3"/>
  <c r="Z328" i="5" s="1"/>
  <c r="EO328" i="3"/>
  <c r="Y328" i="5" s="1"/>
  <c r="EN328" i="3"/>
  <c r="X328" i="5" s="1"/>
  <c r="EM328" i="3"/>
  <c r="W328" i="5" s="1"/>
  <c r="EL328" i="3"/>
  <c r="V328" i="5" s="1"/>
  <c r="EK328" i="3"/>
  <c r="U328" i="5" s="1"/>
  <c r="EJ328" i="3"/>
  <c r="T328" i="5" s="1"/>
  <c r="EI328" i="3"/>
  <c r="EH328" i="3"/>
  <c r="D328" i="3"/>
  <c r="C328" i="3"/>
  <c r="B328" i="3"/>
  <c r="EQ327" i="3"/>
  <c r="AA327" i="5" s="1"/>
  <c r="EP327" i="3"/>
  <c r="Z327" i="5" s="1"/>
  <c r="EO327" i="3"/>
  <c r="Y327" i="5" s="1"/>
  <c r="EN327" i="3"/>
  <c r="X327" i="5" s="1"/>
  <c r="EM327" i="3"/>
  <c r="W327" i="5" s="1"/>
  <c r="EL327" i="3"/>
  <c r="V327" i="5" s="1"/>
  <c r="EK327" i="3"/>
  <c r="U327" i="5" s="1"/>
  <c r="EJ327" i="3"/>
  <c r="T327" i="5" s="1"/>
  <c r="EI327" i="3"/>
  <c r="EH327" i="3"/>
  <c r="F327" i="3" s="1"/>
  <c r="D327" i="3"/>
  <c r="C327" i="3"/>
  <c r="B327" i="3"/>
  <c r="EQ326" i="3"/>
  <c r="AA326" i="5" s="1"/>
  <c r="EP326" i="3"/>
  <c r="Z326" i="5" s="1"/>
  <c r="EO326" i="3"/>
  <c r="Y326" i="5" s="1"/>
  <c r="EN326" i="3"/>
  <c r="X326" i="5" s="1"/>
  <c r="EM326" i="3"/>
  <c r="W326" i="5" s="1"/>
  <c r="EL326" i="3"/>
  <c r="V326" i="5" s="1"/>
  <c r="EK326" i="3"/>
  <c r="U326" i="5" s="1"/>
  <c r="EJ326" i="3"/>
  <c r="T326" i="5" s="1"/>
  <c r="EI326" i="3"/>
  <c r="EH326" i="3"/>
  <c r="D326" i="3"/>
  <c r="C326" i="3"/>
  <c r="B326" i="3"/>
  <c r="EQ325" i="3"/>
  <c r="AA325" i="5" s="1"/>
  <c r="EP325" i="3"/>
  <c r="Z325" i="5" s="1"/>
  <c r="EO325" i="3"/>
  <c r="Y325" i="5" s="1"/>
  <c r="EN325" i="3"/>
  <c r="X325" i="5" s="1"/>
  <c r="EM325" i="3"/>
  <c r="W325" i="5" s="1"/>
  <c r="EL325" i="3"/>
  <c r="V325" i="5" s="1"/>
  <c r="EK325" i="3"/>
  <c r="U325" i="5" s="1"/>
  <c r="EJ325" i="3"/>
  <c r="T325" i="5" s="1"/>
  <c r="EI325" i="3"/>
  <c r="EH325" i="3"/>
  <c r="D325" i="3"/>
  <c r="C325" i="3"/>
  <c r="B325" i="3"/>
  <c r="EQ324" i="3"/>
  <c r="AA324" i="5" s="1"/>
  <c r="EP324" i="3"/>
  <c r="Z324" i="5" s="1"/>
  <c r="EO324" i="3"/>
  <c r="Y324" i="5" s="1"/>
  <c r="EN324" i="3"/>
  <c r="X324" i="5" s="1"/>
  <c r="EM324" i="3"/>
  <c r="W324" i="5" s="1"/>
  <c r="EL324" i="3"/>
  <c r="V324" i="5" s="1"/>
  <c r="EK324" i="3"/>
  <c r="U324" i="5" s="1"/>
  <c r="EJ324" i="3"/>
  <c r="T324" i="5" s="1"/>
  <c r="EI324" i="3"/>
  <c r="EH324" i="3"/>
  <c r="D324" i="3"/>
  <c r="C324" i="3"/>
  <c r="B324" i="3"/>
  <c r="EQ323" i="3"/>
  <c r="AA323" i="5" s="1"/>
  <c r="EP323" i="3"/>
  <c r="Z323" i="5" s="1"/>
  <c r="EO323" i="3"/>
  <c r="Y323" i="5" s="1"/>
  <c r="EN323" i="3"/>
  <c r="X323" i="5" s="1"/>
  <c r="EM323" i="3"/>
  <c r="W323" i="5" s="1"/>
  <c r="EL323" i="3"/>
  <c r="V323" i="5" s="1"/>
  <c r="EK323" i="3"/>
  <c r="U323" i="5" s="1"/>
  <c r="EJ323" i="3"/>
  <c r="T323" i="5" s="1"/>
  <c r="EI323" i="3"/>
  <c r="EH323" i="3"/>
  <c r="D323" i="3"/>
  <c r="C323" i="3"/>
  <c r="B323" i="3"/>
  <c r="EQ322" i="3"/>
  <c r="AA322" i="5" s="1"/>
  <c r="EP322" i="3"/>
  <c r="Z322" i="5" s="1"/>
  <c r="EO322" i="3"/>
  <c r="Y322" i="5" s="1"/>
  <c r="EN322" i="3"/>
  <c r="X322" i="5" s="1"/>
  <c r="EM322" i="3"/>
  <c r="W322" i="5" s="1"/>
  <c r="EL322" i="3"/>
  <c r="V322" i="5" s="1"/>
  <c r="EK322" i="3"/>
  <c r="U322" i="5" s="1"/>
  <c r="EJ322" i="3"/>
  <c r="T322" i="5" s="1"/>
  <c r="EI322" i="3"/>
  <c r="EH322" i="3"/>
  <c r="D322" i="3"/>
  <c r="C322" i="3"/>
  <c r="B322" i="3"/>
  <c r="EQ321" i="3"/>
  <c r="AA321" i="5" s="1"/>
  <c r="EP321" i="3"/>
  <c r="Z321" i="5" s="1"/>
  <c r="EO321" i="3"/>
  <c r="Y321" i="5" s="1"/>
  <c r="EN321" i="3"/>
  <c r="X321" i="5" s="1"/>
  <c r="EM321" i="3"/>
  <c r="W321" i="5" s="1"/>
  <c r="EL321" i="3"/>
  <c r="V321" i="5" s="1"/>
  <c r="EK321" i="3"/>
  <c r="U321" i="5" s="1"/>
  <c r="EJ321" i="3"/>
  <c r="T321" i="5" s="1"/>
  <c r="EI321" i="3"/>
  <c r="EH321" i="3"/>
  <c r="D321" i="3"/>
  <c r="C321" i="3"/>
  <c r="B321" i="3"/>
  <c r="EQ320" i="3"/>
  <c r="AA320" i="5" s="1"/>
  <c r="EP320" i="3"/>
  <c r="Z320" i="5" s="1"/>
  <c r="EO320" i="3"/>
  <c r="Y320" i="5" s="1"/>
  <c r="EN320" i="3"/>
  <c r="X320" i="5" s="1"/>
  <c r="EM320" i="3"/>
  <c r="W320" i="5" s="1"/>
  <c r="EL320" i="3"/>
  <c r="V320" i="5" s="1"/>
  <c r="EK320" i="3"/>
  <c r="U320" i="5" s="1"/>
  <c r="EJ320" i="3"/>
  <c r="T320" i="5" s="1"/>
  <c r="EI320" i="3"/>
  <c r="EH320" i="3"/>
  <c r="D320" i="3"/>
  <c r="C320" i="3"/>
  <c r="B320" i="3"/>
  <c r="EQ319" i="3"/>
  <c r="AA319" i="5" s="1"/>
  <c r="EP319" i="3"/>
  <c r="Z319" i="5" s="1"/>
  <c r="EO319" i="3"/>
  <c r="Y319" i="5" s="1"/>
  <c r="EN319" i="3"/>
  <c r="X319" i="5" s="1"/>
  <c r="EM319" i="3"/>
  <c r="W319" i="5" s="1"/>
  <c r="EL319" i="3"/>
  <c r="V319" i="5" s="1"/>
  <c r="EK319" i="3"/>
  <c r="U319" i="5" s="1"/>
  <c r="EJ319" i="3"/>
  <c r="T319" i="5" s="1"/>
  <c r="EI319" i="3"/>
  <c r="EH319" i="3"/>
  <c r="D319" i="3"/>
  <c r="C319" i="3"/>
  <c r="B319" i="3"/>
  <c r="EQ318" i="3"/>
  <c r="AA318" i="5" s="1"/>
  <c r="EP318" i="3"/>
  <c r="Z318" i="5" s="1"/>
  <c r="EO318" i="3"/>
  <c r="Y318" i="5" s="1"/>
  <c r="EN318" i="3"/>
  <c r="X318" i="5" s="1"/>
  <c r="EM318" i="3"/>
  <c r="W318" i="5" s="1"/>
  <c r="EL318" i="3"/>
  <c r="V318" i="5" s="1"/>
  <c r="EK318" i="3"/>
  <c r="U318" i="5" s="1"/>
  <c r="EJ318" i="3"/>
  <c r="T318" i="5" s="1"/>
  <c r="EI318" i="3"/>
  <c r="EH318" i="3"/>
  <c r="D318" i="3"/>
  <c r="C318" i="3"/>
  <c r="B318" i="3"/>
  <c r="EQ317" i="3"/>
  <c r="AA317" i="5" s="1"/>
  <c r="EP317" i="3"/>
  <c r="Z317" i="5" s="1"/>
  <c r="EO317" i="3"/>
  <c r="Y317" i="5" s="1"/>
  <c r="EN317" i="3"/>
  <c r="X317" i="5" s="1"/>
  <c r="EM317" i="3"/>
  <c r="W317" i="5" s="1"/>
  <c r="EL317" i="3"/>
  <c r="V317" i="5" s="1"/>
  <c r="EK317" i="3"/>
  <c r="U317" i="5" s="1"/>
  <c r="EJ317" i="3"/>
  <c r="T317" i="5" s="1"/>
  <c r="EI317" i="3"/>
  <c r="EH317" i="3"/>
  <c r="D317" i="3"/>
  <c r="C317" i="3"/>
  <c r="B317" i="3"/>
  <c r="EQ316" i="3"/>
  <c r="AA316" i="5" s="1"/>
  <c r="EP316" i="3"/>
  <c r="Z316" i="5" s="1"/>
  <c r="EO316" i="3"/>
  <c r="Y316" i="5" s="1"/>
  <c r="EN316" i="3"/>
  <c r="X316" i="5" s="1"/>
  <c r="EM316" i="3"/>
  <c r="W316" i="5" s="1"/>
  <c r="EL316" i="3"/>
  <c r="V316" i="5" s="1"/>
  <c r="EK316" i="3"/>
  <c r="U316" i="5" s="1"/>
  <c r="EJ316" i="3"/>
  <c r="T316" i="5" s="1"/>
  <c r="EI316" i="3"/>
  <c r="EH316" i="3"/>
  <c r="D316" i="3"/>
  <c r="C316" i="3"/>
  <c r="B316" i="3"/>
  <c r="EQ315" i="3"/>
  <c r="AA315" i="5" s="1"/>
  <c r="EP315" i="3"/>
  <c r="Z315" i="5" s="1"/>
  <c r="EO315" i="3"/>
  <c r="Y315" i="5" s="1"/>
  <c r="EN315" i="3"/>
  <c r="X315" i="5" s="1"/>
  <c r="EM315" i="3"/>
  <c r="W315" i="5" s="1"/>
  <c r="EL315" i="3"/>
  <c r="V315" i="5" s="1"/>
  <c r="EK315" i="3"/>
  <c r="U315" i="5" s="1"/>
  <c r="EJ315" i="3"/>
  <c r="T315" i="5" s="1"/>
  <c r="EI315" i="3"/>
  <c r="EH315" i="3"/>
  <c r="D315" i="3"/>
  <c r="C315" i="3"/>
  <c r="B315" i="3"/>
  <c r="EQ314" i="3"/>
  <c r="AA314" i="5" s="1"/>
  <c r="EP314" i="3"/>
  <c r="Z314" i="5" s="1"/>
  <c r="EO314" i="3"/>
  <c r="Y314" i="5" s="1"/>
  <c r="EN314" i="3"/>
  <c r="X314" i="5" s="1"/>
  <c r="EM314" i="3"/>
  <c r="W314" i="5" s="1"/>
  <c r="EL314" i="3"/>
  <c r="V314" i="5" s="1"/>
  <c r="EK314" i="3"/>
  <c r="U314" i="5" s="1"/>
  <c r="EJ314" i="3"/>
  <c r="T314" i="5" s="1"/>
  <c r="EI314" i="3"/>
  <c r="EH314" i="3"/>
  <c r="D314" i="3"/>
  <c r="C314" i="3"/>
  <c r="B314" i="3"/>
  <c r="EQ313" i="3"/>
  <c r="AA313" i="5" s="1"/>
  <c r="EP313" i="3"/>
  <c r="Z313" i="5" s="1"/>
  <c r="EO313" i="3"/>
  <c r="Y313" i="5" s="1"/>
  <c r="EN313" i="3"/>
  <c r="X313" i="5" s="1"/>
  <c r="EM313" i="3"/>
  <c r="W313" i="5" s="1"/>
  <c r="EL313" i="3"/>
  <c r="V313" i="5" s="1"/>
  <c r="EK313" i="3"/>
  <c r="U313" i="5" s="1"/>
  <c r="EJ313" i="3"/>
  <c r="T313" i="5" s="1"/>
  <c r="EI313" i="3"/>
  <c r="EH313" i="3"/>
  <c r="D313" i="3"/>
  <c r="C313" i="3"/>
  <c r="B313" i="3"/>
  <c r="EQ312" i="3"/>
  <c r="AA312" i="5" s="1"/>
  <c r="EP312" i="3"/>
  <c r="Z312" i="5" s="1"/>
  <c r="EO312" i="3"/>
  <c r="Y312" i="5" s="1"/>
  <c r="EN312" i="3"/>
  <c r="X312" i="5" s="1"/>
  <c r="EM312" i="3"/>
  <c r="W312" i="5" s="1"/>
  <c r="EL312" i="3"/>
  <c r="V312" i="5" s="1"/>
  <c r="EK312" i="3"/>
  <c r="U312" i="5" s="1"/>
  <c r="EJ312" i="3"/>
  <c r="T312" i="5" s="1"/>
  <c r="EI312" i="3"/>
  <c r="EH312" i="3"/>
  <c r="D312" i="3"/>
  <c r="C312" i="3"/>
  <c r="B312" i="3"/>
  <c r="EQ311" i="3"/>
  <c r="AA311" i="5" s="1"/>
  <c r="EP311" i="3"/>
  <c r="Z311" i="5" s="1"/>
  <c r="EO311" i="3"/>
  <c r="Y311" i="5" s="1"/>
  <c r="EN311" i="3"/>
  <c r="X311" i="5" s="1"/>
  <c r="EM311" i="3"/>
  <c r="W311" i="5" s="1"/>
  <c r="EL311" i="3"/>
  <c r="V311" i="5" s="1"/>
  <c r="EK311" i="3"/>
  <c r="U311" i="5" s="1"/>
  <c r="EJ311" i="3"/>
  <c r="T311" i="5" s="1"/>
  <c r="EI311" i="3"/>
  <c r="EH311" i="3"/>
  <c r="D311" i="3"/>
  <c r="C311" i="3"/>
  <c r="B311" i="3"/>
  <c r="EQ310" i="3"/>
  <c r="AA310" i="5" s="1"/>
  <c r="EP310" i="3"/>
  <c r="Z310" i="5" s="1"/>
  <c r="EO310" i="3"/>
  <c r="Y310" i="5" s="1"/>
  <c r="EN310" i="3"/>
  <c r="X310" i="5" s="1"/>
  <c r="EM310" i="3"/>
  <c r="W310" i="5" s="1"/>
  <c r="EL310" i="3"/>
  <c r="V310" i="5" s="1"/>
  <c r="EK310" i="3"/>
  <c r="U310" i="5" s="1"/>
  <c r="EJ310" i="3"/>
  <c r="T310" i="5" s="1"/>
  <c r="EI310" i="3"/>
  <c r="EH310" i="3"/>
  <c r="D310" i="3"/>
  <c r="C310" i="3"/>
  <c r="B310" i="3"/>
  <c r="EQ309" i="3"/>
  <c r="AA309" i="5" s="1"/>
  <c r="EP309" i="3"/>
  <c r="Z309" i="5" s="1"/>
  <c r="EO309" i="3"/>
  <c r="Y309" i="5" s="1"/>
  <c r="EN309" i="3"/>
  <c r="X309" i="5" s="1"/>
  <c r="EM309" i="3"/>
  <c r="W309" i="5" s="1"/>
  <c r="EL309" i="3"/>
  <c r="V309" i="5" s="1"/>
  <c r="EK309" i="3"/>
  <c r="U309" i="5" s="1"/>
  <c r="EJ309" i="3"/>
  <c r="T309" i="5" s="1"/>
  <c r="EI309" i="3"/>
  <c r="EH309" i="3"/>
  <c r="D309" i="3"/>
  <c r="C309" i="3"/>
  <c r="B309" i="3"/>
  <c r="EQ308" i="3"/>
  <c r="AA308" i="5" s="1"/>
  <c r="EP308" i="3"/>
  <c r="Z308" i="5" s="1"/>
  <c r="EO308" i="3"/>
  <c r="Y308" i="5" s="1"/>
  <c r="EN308" i="3"/>
  <c r="X308" i="5" s="1"/>
  <c r="EM308" i="3"/>
  <c r="W308" i="5" s="1"/>
  <c r="EL308" i="3"/>
  <c r="V308" i="5" s="1"/>
  <c r="EK308" i="3"/>
  <c r="U308" i="5" s="1"/>
  <c r="EJ308" i="3"/>
  <c r="T308" i="5" s="1"/>
  <c r="EI308" i="3"/>
  <c r="EH308" i="3"/>
  <c r="D308" i="3"/>
  <c r="C308" i="3"/>
  <c r="B308" i="3"/>
  <c r="EQ307" i="3"/>
  <c r="AA307" i="5" s="1"/>
  <c r="EP307" i="3"/>
  <c r="Z307" i="5" s="1"/>
  <c r="EO307" i="3"/>
  <c r="Y307" i="5" s="1"/>
  <c r="EN307" i="3"/>
  <c r="X307" i="5" s="1"/>
  <c r="EM307" i="3"/>
  <c r="W307" i="5" s="1"/>
  <c r="EL307" i="3"/>
  <c r="V307" i="5" s="1"/>
  <c r="EK307" i="3"/>
  <c r="U307" i="5" s="1"/>
  <c r="EJ307" i="3"/>
  <c r="T307" i="5" s="1"/>
  <c r="EI307" i="3"/>
  <c r="EH307" i="3"/>
  <c r="D307" i="3"/>
  <c r="C307" i="3"/>
  <c r="B307" i="3"/>
  <c r="EQ306" i="3"/>
  <c r="AA306" i="5" s="1"/>
  <c r="EP306" i="3"/>
  <c r="Z306" i="5" s="1"/>
  <c r="EO306" i="3"/>
  <c r="Y306" i="5" s="1"/>
  <c r="EN306" i="3"/>
  <c r="EM306" i="3"/>
  <c r="W306" i="5" s="1"/>
  <c r="EL306" i="3"/>
  <c r="V306" i="5" s="1"/>
  <c r="EK306" i="3"/>
  <c r="U306" i="5" s="1"/>
  <c r="EJ306" i="3"/>
  <c r="EI306" i="3"/>
  <c r="EH306" i="3"/>
  <c r="D306" i="3"/>
  <c r="C306" i="3"/>
  <c r="B306" i="3"/>
  <c r="EQ305" i="3"/>
  <c r="AA305" i="5" s="1"/>
  <c r="EP305" i="3"/>
  <c r="EO305" i="3"/>
  <c r="Y305" i="5" s="1"/>
  <c r="EN305" i="3"/>
  <c r="X305" i="5" s="1"/>
  <c r="EM305" i="3"/>
  <c r="W305" i="5" s="1"/>
  <c r="EL305" i="3"/>
  <c r="EK305" i="3"/>
  <c r="U305" i="5" s="1"/>
  <c r="EJ305" i="3"/>
  <c r="T305" i="5" s="1"/>
  <c r="EI305" i="3"/>
  <c r="EH305" i="3"/>
  <c r="D305" i="3"/>
  <c r="C305" i="3"/>
  <c r="B305" i="3"/>
  <c r="EG304" i="3"/>
  <c r="U57" i="7" s="1"/>
  <c r="EF304" i="3"/>
  <c r="S57" i="7" s="1"/>
  <c r="EE304" i="3"/>
  <c r="Q57" i="7" s="1"/>
  <c r="ED304" i="3"/>
  <c r="O57" i="7" s="1"/>
  <c r="EC304" i="3"/>
  <c r="M57" i="7" s="1"/>
  <c r="EB304" i="3"/>
  <c r="K57" i="7" s="1"/>
  <c r="EA304" i="3"/>
  <c r="I57" i="7" s="1"/>
  <c r="DZ304" i="3"/>
  <c r="G57" i="7" s="1"/>
  <c r="DY304" i="3"/>
  <c r="E57" i="7" s="1"/>
  <c r="DX304" i="3"/>
  <c r="C57" i="7" s="1"/>
  <c r="DW304" i="3"/>
  <c r="IG19" i="7" s="1"/>
  <c r="DV304" i="3"/>
  <c r="IE19" i="7" s="1"/>
  <c r="DU304" i="3"/>
  <c r="IC19" i="7" s="1"/>
  <c r="DT304" i="3"/>
  <c r="IA19" i="7" s="1"/>
  <c r="DS304" i="3"/>
  <c r="HY19" i="7" s="1"/>
  <c r="DR304" i="3"/>
  <c r="HW19" i="7" s="1"/>
  <c r="DQ304" i="3"/>
  <c r="HU19" i="7" s="1"/>
  <c r="DP304" i="3"/>
  <c r="HS19" i="7" s="1"/>
  <c r="DO304" i="3"/>
  <c r="HQ19" i="7" s="1"/>
  <c r="DN304" i="3"/>
  <c r="HO19" i="7" s="1"/>
  <c r="DM304" i="3"/>
  <c r="HM19" i="7" s="1"/>
  <c r="DL304" i="3"/>
  <c r="HK19" i="7" s="1"/>
  <c r="DK304" i="3"/>
  <c r="HI19" i="7" s="1"/>
  <c r="DJ304" i="3"/>
  <c r="HG19" i="7" s="1"/>
  <c r="DI304" i="3"/>
  <c r="HE19" i="7" s="1"/>
  <c r="DH304" i="3"/>
  <c r="HC19" i="7" s="1"/>
  <c r="DG304" i="3"/>
  <c r="HA19" i="7" s="1"/>
  <c r="DF304" i="3"/>
  <c r="GY19" i="7" s="1"/>
  <c r="DE304" i="3"/>
  <c r="GW19" i="7" s="1"/>
  <c r="DD304" i="3"/>
  <c r="GU19" i="7" s="1"/>
  <c r="DC304" i="3"/>
  <c r="GS19" i="7" s="1"/>
  <c r="DB304" i="3"/>
  <c r="GQ19" i="7" s="1"/>
  <c r="DA304" i="3"/>
  <c r="GO19" i="7" s="1"/>
  <c r="CZ304" i="3"/>
  <c r="GM19" i="7" s="1"/>
  <c r="CY304" i="3"/>
  <c r="GK19" i="7" s="1"/>
  <c r="CX304" i="3"/>
  <c r="GI19" i="7" s="1"/>
  <c r="CW304" i="3"/>
  <c r="GG19" i="7" s="1"/>
  <c r="CV304" i="3"/>
  <c r="GE19" i="7" s="1"/>
  <c r="CU304" i="3"/>
  <c r="GC19" i="7" s="1"/>
  <c r="CT304" i="3"/>
  <c r="GA19" i="7" s="1"/>
  <c r="CS304" i="3"/>
  <c r="FY19" i="7" s="1"/>
  <c r="CR304" i="3"/>
  <c r="FW19" i="7" s="1"/>
  <c r="CQ304" i="3"/>
  <c r="FU19" i="7" s="1"/>
  <c r="CP304" i="3"/>
  <c r="FS19" i="7" s="1"/>
  <c r="CO304" i="3"/>
  <c r="FQ19" i="7" s="1"/>
  <c r="CN304" i="3"/>
  <c r="FO19" i="7" s="1"/>
  <c r="CM304" i="3"/>
  <c r="FM19" i="7" s="1"/>
  <c r="CL304" i="3"/>
  <c r="FK19" i="7" s="1"/>
  <c r="CK304" i="3"/>
  <c r="FI19" i="7" s="1"/>
  <c r="CJ304" i="3"/>
  <c r="FG19" i="7" s="1"/>
  <c r="CI304" i="3"/>
  <c r="FE19" i="7" s="1"/>
  <c r="CH304" i="3"/>
  <c r="FC19" i="7" s="1"/>
  <c r="CG304" i="3"/>
  <c r="FA19" i="7" s="1"/>
  <c r="CF304" i="3"/>
  <c r="EY19" i="7" s="1"/>
  <c r="CE304" i="3"/>
  <c r="EW19" i="7" s="1"/>
  <c r="CD304" i="3"/>
  <c r="EU19" i="7" s="1"/>
  <c r="CC304" i="3"/>
  <c r="ES19" i="7" s="1"/>
  <c r="CB304" i="3"/>
  <c r="EQ19" i="7" s="1"/>
  <c r="CA304" i="3"/>
  <c r="EO19" i="7" s="1"/>
  <c r="BZ304" i="3"/>
  <c r="EM19" i="7" s="1"/>
  <c r="BY304" i="3"/>
  <c r="EK19" i="7" s="1"/>
  <c r="BX304" i="3"/>
  <c r="EI19" i="7" s="1"/>
  <c r="BW304" i="3"/>
  <c r="EG19" i="7" s="1"/>
  <c r="BV304" i="3"/>
  <c r="EE19" i="7" s="1"/>
  <c r="BU304" i="3"/>
  <c r="EC19" i="7" s="1"/>
  <c r="BT304" i="3"/>
  <c r="EA19" i="7" s="1"/>
  <c r="BS304" i="3"/>
  <c r="DY19" i="7" s="1"/>
  <c r="BR304" i="3"/>
  <c r="DW19" i="7" s="1"/>
  <c r="BQ304" i="3"/>
  <c r="DU19" i="7" s="1"/>
  <c r="BP304" i="3"/>
  <c r="DS19" i="7" s="1"/>
  <c r="BO304" i="3"/>
  <c r="DQ19" i="7" s="1"/>
  <c r="BN304" i="3"/>
  <c r="DO19" i="7" s="1"/>
  <c r="BM304" i="3"/>
  <c r="DM19" i="7" s="1"/>
  <c r="BL304" i="3"/>
  <c r="DK19" i="7" s="1"/>
  <c r="BK304" i="3"/>
  <c r="DI19" i="7" s="1"/>
  <c r="BJ304" i="3"/>
  <c r="DG19" i="7" s="1"/>
  <c r="BI304" i="3"/>
  <c r="DE19" i="7" s="1"/>
  <c r="BH304" i="3"/>
  <c r="DC19" i="7" s="1"/>
  <c r="BG304" i="3"/>
  <c r="DA19" i="7" s="1"/>
  <c r="BF304" i="3"/>
  <c r="CY19" i="7" s="1"/>
  <c r="BE304" i="3"/>
  <c r="CW19" i="7" s="1"/>
  <c r="BD304" i="3"/>
  <c r="CU19" i="7" s="1"/>
  <c r="BC304" i="3"/>
  <c r="CS19" i="7" s="1"/>
  <c r="BB304" i="3"/>
  <c r="CQ19" i="7" s="1"/>
  <c r="BA304" i="3"/>
  <c r="CO19" i="7" s="1"/>
  <c r="AZ304" i="3"/>
  <c r="CM19" i="7" s="1"/>
  <c r="AY304" i="3"/>
  <c r="CK19" i="7" s="1"/>
  <c r="AX304" i="3"/>
  <c r="CI19" i="7" s="1"/>
  <c r="AW304" i="3"/>
  <c r="CG19" i="7" s="1"/>
  <c r="AV304" i="3"/>
  <c r="CE19" i="7" s="1"/>
  <c r="AU304" i="3"/>
  <c r="CC19" i="7" s="1"/>
  <c r="AT304" i="3"/>
  <c r="CA19" i="7" s="1"/>
  <c r="AS304" i="3"/>
  <c r="BY19" i="7" s="1"/>
  <c r="AR304" i="3"/>
  <c r="BW19" i="7" s="1"/>
  <c r="AQ304" i="3"/>
  <c r="BU19" i="7" s="1"/>
  <c r="AP304" i="3"/>
  <c r="BS19" i="7" s="1"/>
  <c r="AO304" i="3"/>
  <c r="BQ19" i="7" s="1"/>
  <c r="AN304" i="3"/>
  <c r="BO19" i="7" s="1"/>
  <c r="AM304" i="3"/>
  <c r="BM19" i="7" s="1"/>
  <c r="AL304" i="3"/>
  <c r="BK19" i="7" s="1"/>
  <c r="AK304" i="3"/>
  <c r="BI19" i="7" s="1"/>
  <c r="AJ304" i="3"/>
  <c r="BG19" i="7" s="1"/>
  <c r="AI304" i="3"/>
  <c r="AH304" i="3"/>
  <c r="BC19" i="7" s="1"/>
  <c r="AG304" i="3"/>
  <c r="AF304" i="3"/>
  <c r="AY19" i="7" s="1"/>
  <c r="AE304" i="3"/>
  <c r="AW19" i="7" s="1"/>
  <c r="AD304" i="3"/>
  <c r="AU19" i="7" s="1"/>
  <c r="AC304" i="3"/>
  <c r="AS19" i="7" s="1"/>
  <c r="AB304" i="3"/>
  <c r="AQ19" i="7" s="1"/>
  <c r="AA304" i="3"/>
  <c r="AO19" i="7" s="1"/>
  <c r="Z304" i="3"/>
  <c r="AM19" i="7" s="1"/>
  <c r="Y304" i="3"/>
  <c r="AK19" i="7" s="1"/>
  <c r="X304" i="3"/>
  <c r="AI19" i="7" s="1"/>
  <c r="W304" i="3"/>
  <c r="AG19" i="7" s="1"/>
  <c r="V304" i="3"/>
  <c r="AE19" i="7" s="1"/>
  <c r="U304" i="3"/>
  <c r="AC19" i="7" s="1"/>
  <c r="T304" i="3"/>
  <c r="AA19" i="7" s="1"/>
  <c r="S304" i="3"/>
  <c r="Y19" i="7" s="1"/>
  <c r="R304" i="3"/>
  <c r="W19" i="7" s="1"/>
  <c r="Q304" i="3"/>
  <c r="U19" i="7" s="1"/>
  <c r="P304" i="3"/>
  <c r="S19" i="7" s="1"/>
  <c r="O304" i="3"/>
  <c r="Q19" i="7" s="1"/>
  <c r="N304" i="3"/>
  <c r="O19" i="7" s="1"/>
  <c r="M304" i="3"/>
  <c r="M19" i="7" s="1"/>
  <c r="L304" i="3"/>
  <c r="K19" i="7" s="1"/>
  <c r="K304" i="3"/>
  <c r="I19" i="7" s="1"/>
  <c r="J304" i="3"/>
  <c r="G19" i="7" s="1"/>
  <c r="I304" i="3"/>
  <c r="E19" i="7" s="1"/>
  <c r="H304" i="3"/>
  <c r="C19" i="7" s="1"/>
  <c r="EQ303" i="3"/>
  <c r="AA303" i="5" s="1"/>
  <c r="EP303" i="3"/>
  <c r="Z303" i="5" s="1"/>
  <c r="EO303" i="3"/>
  <c r="Y303" i="5" s="1"/>
  <c r="EN303" i="3"/>
  <c r="X303" i="5" s="1"/>
  <c r="EM303" i="3"/>
  <c r="W303" i="5" s="1"/>
  <c r="EL303" i="3"/>
  <c r="V303" i="5" s="1"/>
  <c r="EK303" i="3"/>
  <c r="U303" i="5" s="1"/>
  <c r="EJ303" i="3"/>
  <c r="T303" i="5" s="1"/>
  <c r="EI303" i="3"/>
  <c r="S303" i="5" s="1"/>
  <c r="EH303" i="3"/>
  <c r="D303" i="3"/>
  <c r="C303" i="3"/>
  <c r="B303" i="3"/>
  <c r="EQ302" i="3"/>
  <c r="AA302" i="5" s="1"/>
  <c r="EP302" i="3"/>
  <c r="Z302" i="5" s="1"/>
  <c r="EO302" i="3"/>
  <c r="Y302" i="5" s="1"/>
  <c r="EN302" i="3"/>
  <c r="X302" i="5" s="1"/>
  <c r="EM302" i="3"/>
  <c r="W302" i="5" s="1"/>
  <c r="EL302" i="3"/>
  <c r="V302" i="5" s="1"/>
  <c r="EK302" i="3"/>
  <c r="U302" i="5" s="1"/>
  <c r="EJ302" i="3"/>
  <c r="T302" i="5" s="1"/>
  <c r="EI302" i="3"/>
  <c r="S302" i="5" s="1"/>
  <c r="EH302" i="3"/>
  <c r="G302" i="3"/>
  <c r="D302" i="3"/>
  <c r="C302" i="3"/>
  <c r="B302" i="3"/>
  <c r="EQ301" i="3"/>
  <c r="AA301" i="5" s="1"/>
  <c r="EP301" i="3"/>
  <c r="Z301" i="5" s="1"/>
  <c r="EO301" i="3"/>
  <c r="Y301" i="5" s="1"/>
  <c r="EN301" i="3"/>
  <c r="X301" i="5" s="1"/>
  <c r="EM301" i="3"/>
  <c r="W301" i="5" s="1"/>
  <c r="EL301" i="3"/>
  <c r="V301" i="5" s="1"/>
  <c r="EK301" i="3"/>
  <c r="U301" i="5" s="1"/>
  <c r="EJ301" i="3"/>
  <c r="T301" i="5" s="1"/>
  <c r="EI301" i="3"/>
  <c r="S301" i="5" s="1"/>
  <c r="EH301" i="3"/>
  <c r="D301" i="3"/>
  <c r="C301" i="3"/>
  <c r="B301" i="3"/>
  <c r="EQ300" i="3"/>
  <c r="AA300" i="5" s="1"/>
  <c r="EP300" i="3"/>
  <c r="Z300" i="5" s="1"/>
  <c r="EO300" i="3"/>
  <c r="Y300" i="5" s="1"/>
  <c r="EN300" i="3"/>
  <c r="X300" i="5" s="1"/>
  <c r="EM300" i="3"/>
  <c r="W300" i="5" s="1"/>
  <c r="EL300" i="3"/>
  <c r="V300" i="5" s="1"/>
  <c r="EK300" i="3"/>
  <c r="U300" i="5" s="1"/>
  <c r="EJ300" i="3"/>
  <c r="T300" i="5" s="1"/>
  <c r="EI300" i="3"/>
  <c r="S300" i="5" s="1"/>
  <c r="EH300" i="3"/>
  <c r="D300" i="3"/>
  <c r="C300" i="3"/>
  <c r="B300" i="3"/>
  <c r="EQ299" i="3"/>
  <c r="AA299" i="5" s="1"/>
  <c r="EP299" i="3"/>
  <c r="Z299" i="5" s="1"/>
  <c r="EO299" i="3"/>
  <c r="Y299" i="5" s="1"/>
  <c r="EN299" i="3"/>
  <c r="X299" i="5" s="1"/>
  <c r="EM299" i="3"/>
  <c r="W299" i="5" s="1"/>
  <c r="EL299" i="3"/>
  <c r="V299" i="5" s="1"/>
  <c r="EK299" i="3"/>
  <c r="U299" i="5" s="1"/>
  <c r="EJ299" i="3"/>
  <c r="T299" i="5" s="1"/>
  <c r="EI299" i="3"/>
  <c r="EH299" i="3"/>
  <c r="D299" i="3"/>
  <c r="C299" i="3"/>
  <c r="B299" i="3"/>
  <c r="EQ298" i="3"/>
  <c r="AA298" i="5" s="1"/>
  <c r="EP298" i="3"/>
  <c r="Z298" i="5" s="1"/>
  <c r="EO298" i="3"/>
  <c r="Y298" i="5" s="1"/>
  <c r="EN298" i="3"/>
  <c r="X298" i="5" s="1"/>
  <c r="EM298" i="3"/>
  <c r="W298" i="5" s="1"/>
  <c r="EL298" i="3"/>
  <c r="V298" i="5" s="1"/>
  <c r="EK298" i="3"/>
  <c r="U298" i="5" s="1"/>
  <c r="EJ298" i="3"/>
  <c r="T298" i="5" s="1"/>
  <c r="EI298" i="3"/>
  <c r="S298" i="5" s="1"/>
  <c r="EH298" i="3"/>
  <c r="G298" i="3"/>
  <c r="D298" i="3"/>
  <c r="C298" i="3"/>
  <c r="B298" i="3"/>
  <c r="EQ297" i="3"/>
  <c r="AA297" i="5" s="1"/>
  <c r="EP297" i="3"/>
  <c r="Z297" i="5" s="1"/>
  <c r="EO297" i="3"/>
  <c r="Y297" i="5" s="1"/>
  <c r="EN297" i="3"/>
  <c r="X297" i="5" s="1"/>
  <c r="EM297" i="3"/>
  <c r="W297" i="5" s="1"/>
  <c r="EL297" i="3"/>
  <c r="V297" i="5" s="1"/>
  <c r="EK297" i="3"/>
  <c r="U297" i="5" s="1"/>
  <c r="EJ297" i="3"/>
  <c r="T297" i="5" s="1"/>
  <c r="EI297" i="3"/>
  <c r="EH297" i="3"/>
  <c r="D297" i="3"/>
  <c r="C297" i="3"/>
  <c r="B297" i="3"/>
  <c r="EQ296" i="3"/>
  <c r="AA296" i="5" s="1"/>
  <c r="EP296" i="3"/>
  <c r="Z296" i="5" s="1"/>
  <c r="EO296" i="3"/>
  <c r="Y296" i="5" s="1"/>
  <c r="EN296" i="3"/>
  <c r="X296" i="5" s="1"/>
  <c r="EM296" i="3"/>
  <c r="W296" i="5" s="1"/>
  <c r="EL296" i="3"/>
  <c r="V296" i="5" s="1"/>
  <c r="EK296" i="3"/>
  <c r="U296" i="5" s="1"/>
  <c r="EJ296" i="3"/>
  <c r="T296" i="5" s="1"/>
  <c r="EI296" i="3"/>
  <c r="S296" i="5" s="1"/>
  <c r="EH296" i="3"/>
  <c r="G296" i="3"/>
  <c r="D296" i="3"/>
  <c r="C296" i="3"/>
  <c r="B296" i="3"/>
  <c r="EQ295" i="3"/>
  <c r="AA295" i="5" s="1"/>
  <c r="EP295" i="3"/>
  <c r="Z295" i="5" s="1"/>
  <c r="EO295" i="3"/>
  <c r="Y295" i="5" s="1"/>
  <c r="EN295" i="3"/>
  <c r="X295" i="5" s="1"/>
  <c r="EM295" i="3"/>
  <c r="W295" i="5" s="1"/>
  <c r="EL295" i="3"/>
  <c r="V295" i="5" s="1"/>
  <c r="EK295" i="3"/>
  <c r="U295" i="5" s="1"/>
  <c r="EJ295" i="3"/>
  <c r="T295" i="5" s="1"/>
  <c r="EI295" i="3"/>
  <c r="EH295" i="3"/>
  <c r="D295" i="3"/>
  <c r="C295" i="3"/>
  <c r="B295" i="3"/>
  <c r="EQ294" i="3"/>
  <c r="AA294" i="5" s="1"/>
  <c r="EP294" i="3"/>
  <c r="Z294" i="5" s="1"/>
  <c r="EO294" i="3"/>
  <c r="Y294" i="5" s="1"/>
  <c r="EN294" i="3"/>
  <c r="X294" i="5" s="1"/>
  <c r="EM294" i="3"/>
  <c r="W294" i="5" s="1"/>
  <c r="EL294" i="3"/>
  <c r="V294" i="5" s="1"/>
  <c r="EK294" i="3"/>
  <c r="U294" i="5" s="1"/>
  <c r="EJ294" i="3"/>
  <c r="T294" i="5" s="1"/>
  <c r="EI294" i="3"/>
  <c r="S294" i="5" s="1"/>
  <c r="EH294" i="3"/>
  <c r="G294" i="3"/>
  <c r="D294" i="3"/>
  <c r="C294" i="3"/>
  <c r="B294" i="3"/>
  <c r="EQ293" i="3"/>
  <c r="AA293" i="5" s="1"/>
  <c r="EP293" i="3"/>
  <c r="Z293" i="5" s="1"/>
  <c r="EO293" i="3"/>
  <c r="Y293" i="5" s="1"/>
  <c r="EN293" i="3"/>
  <c r="X293" i="5" s="1"/>
  <c r="EM293" i="3"/>
  <c r="W293" i="5" s="1"/>
  <c r="EL293" i="3"/>
  <c r="V293" i="5" s="1"/>
  <c r="EK293" i="3"/>
  <c r="U293" i="5" s="1"/>
  <c r="EJ293" i="3"/>
  <c r="T293" i="5" s="1"/>
  <c r="EI293" i="3"/>
  <c r="EH293" i="3"/>
  <c r="D293" i="3"/>
  <c r="C293" i="3"/>
  <c r="B293" i="3"/>
  <c r="EQ292" i="3"/>
  <c r="AA292" i="5" s="1"/>
  <c r="EP292" i="3"/>
  <c r="Z292" i="5" s="1"/>
  <c r="EO292" i="3"/>
  <c r="Y292" i="5" s="1"/>
  <c r="EN292" i="3"/>
  <c r="X292" i="5" s="1"/>
  <c r="EM292" i="3"/>
  <c r="W292" i="5" s="1"/>
  <c r="EL292" i="3"/>
  <c r="V292" i="5" s="1"/>
  <c r="EK292" i="3"/>
  <c r="U292" i="5" s="1"/>
  <c r="EJ292" i="3"/>
  <c r="T292" i="5" s="1"/>
  <c r="EI292" i="3"/>
  <c r="S292" i="5" s="1"/>
  <c r="EH292" i="3"/>
  <c r="D292" i="3"/>
  <c r="C292" i="3"/>
  <c r="B292" i="3"/>
  <c r="EQ291" i="3"/>
  <c r="AA291" i="5" s="1"/>
  <c r="EP291" i="3"/>
  <c r="Z291" i="5" s="1"/>
  <c r="EO291" i="3"/>
  <c r="Y291" i="5" s="1"/>
  <c r="EN291" i="3"/>
  <c r="X291" i="5" s="1"/>
  <c r="EM291" i="3"/>
  <c r="W291" i="5" s="1"/>
  <c r="EL291" i="3"/>
  <c r="V291" i="5" s="1"/>
  <c r="EK291" i="3"/>
  <c r="U291" i="5" s="1"/>
  <c r="EJ291" i="3"/>
  <c r="T291" i="5" s="1"/>
  <c r="EI291" i="3"/>
  <c r="S291" i="5" s="1"/>
  <c r="EH291" i="3"/>
  <c r="G291" i="3"/>
  <c r="D291" i="3"/>
  <c r="C291" i="3"/>
  <c r="B291" i="3"/>
  <c r="EQ290" i="3"/>
  <c r="AA290" i="5" s="1"/>
  <c r="EP290" i="3"/>
  <c r="Z290" i="5" s="1"/>
  <c r="EO290" i="3"/>
  <c r="Y290" i="5" s="1"/>
  <c r="EN290" i="3"/>
  <c r="X290" i="5" s="1"/>
  <c r="EM290" i="3"/>
  <c r="W290" i="5" s="1"/>
  <c r="EL290" i="3"/>
  <c r="V290" i="5" s="1"/>
  <c r="EK290" i="3"/>
  <c r="U290" i="5" s="1"/>
  <c r="EJ290" i="3"/>
  <c r="T290" i="5" s="1"/>
  <c r="EI290" i="3"/>
  <c r="S290" i="5" s="1"/>
  <c r="EH290" i="3"/>
  <c r="D290" i="3"/>
  <c r="C290" i="3"/>
  <c r="B290" i="3"/>
  <c r="EQ289" i="3"/>
  <c r="AA289" i="5" s="1"/>
  <c r="EP289" i="3"/>
  <c r="Z289" i="5" s="1"/>
  <c r="EO289" i="3"/>
  <c r="Y289" i="5" s="1"/>
  <c r="EN289" i="3"/>
  <c r="X289" i="5" s="1"/>
  <c r="EM289" i="3"/>
  <c r="W289" i="5" s="1"/>
  <c r="EL289" i="3"/>
  <c r="V289" i="5" s="1"/>
  <c r="EK289" i="3"/>
  <c r="U289" i="5" s="1"/>
  <c r="EJ289" i="3"/>
  <c r="T289" i="5" s="1"/>
  <c r="EI289" i="3"/>
  <c r="S289" i="5" s="1"/>
  <c r="EH289" i="3"/>
  <c r="F289" i="3" s="1"/>
  <c r="E289" i="3" s="1"/>
  <c r="G289" i="3"/>
  <c r="D289" i="3"/>
  <c r="C289" i="3"/>
  <c r="B289" i="3"/>
  <c r="EQ288" i="3"/>
  <c r="AA288" i="5" s="1"/>
  <c r="EP288" i="3"/>
  <c r="Z288" i="5" s="1"/>
  <c r="EO288" i="3"/>
  <c r="Y288" i="5" s="1"/>
  <c r="EN288" i="3"/>
  <c r="X288" i="5" s="1"/>
  <c r="EM288" i="3"/>
  <c r="W288" i="5" s="1"/>
  <c r="EL288" i="3"/>
  <c r="V288" i="5" s="1"/>
  <c r="EK288" i="3"/>
  <c r="U288" i="5" s="1"/>
  <c r="EJ288" i="3"/>
  <c r="T288" i="5" s="1"/>
  <c r="EI288" i="3"/>
  <c r="S288" i="5" s="1"/>
  <c r="EH288" i="3"/>
  <c r="D288" i="3"/>
  <c r="C288" i="3"/>
  <c r="B288" i="3"/>
  <c r="EQ287" i="3"/>
  <c r="AA287" i="5" s="1"/>
  <c r="EP287" i="3"/>
  <c r="Z287" i="5" s="1"/>
  <c r="EO287" i="3"/>
  <c r="Y287" i="5" s="1"/>
  <c r="EN287" i="3"/>
  <c r="X287" i="5" s="1"/>
  <c r="EM287" i="3"/>
  <c r="W287" i="5" s="1"/>
  <c r="EL287" i="3"/>
  <c r="V287" i="5" s="1"/>
  <c r="EK287" i="3"/>
  <c r="U287" i="5" s="1"/>
  <c r="EJ287" i="3"/>
  <c r="T287" i="5" s="1"/>
  <c r="EI287" i="3"/>
  <c r="S287" i="5" s="1"/>
  <c r="EH287" i="3"/>
  <c r="G287" i="3"/>
  <c r="D287" i="3"/>
  <c r="C287" i="3"/>
  <c r="B287" i="3"/>
  <c r="EQ286" i="3"/>
  <c r="AA286" i="5" s="1"/>
  <c r="EP286" i="3"/>
  <c r="Z286" i="5" s="1"/>
  <c r="EO286" i="3"/>
  <c r="Y286" i="5" s="1"/>
  <c r="EN286" i="3"/>
  <c r="X286" i="5" s="1"/>
  <c r="EM286" i="3"/>
  <c r="W286" i="5" s="1"/>
  <c r="EL286" i="3"/>
  <c r="V286" i="5" s="1"/>
  <c r="EK286" i="3"/>
  <c r="U286" i="5" s="1"/>
  <c r="EJ286" i="3"/>
  <c r="T286" i="5" s="1"/>
  <c r="EI286" i="3"/>
  <c r="S286" i="5" s="1"/>
  <c r="EH286" i="3"/>
  <c r="D286" i="3"/>
  <c r="C286" i="3"/>
  <c r="B286" i="3"/>
  <c r="EQ285" i="3"/>
  <c r="AA285" i="5" s="1"/>
  <c r="EP285" i="3"/>
  <c r="Z285" i="5" s="1"/>
  <c r="EO285" i="3"/>
  <c r="Y285" i="5" s="1"/>
  <c r="EN285" i="3"/>
  <c r="X285" i="5" s="1"/>
  <c r="EM285" i="3"/>
  <c r="W285" i="5" s="1"/>
  <c r="EL285" i="3"/>
  <c r="V285" i="5" s="1"/>
  <c r="EK285" i="3"/>
  <c r="U285" i="5" s="1"/>
  <c r="EJ285" i="3"/>
  <c r="T285" i="5" s="1"/>
  <c r="EI285" i="3"/>
  <c r="S285" i="5" s="1"/>
  <c r="EH285" i="3"/>
  <c r="G285" i="3"/>
  <c r="D285" i="3"/>
  <c r="C285" i="3"/>
  <c r="B285" i="3"/>
  <c r="EQ284" i="3"/>
  <c r="AA284" i="5" s="1"/>
  <c r="EP284" i="3"/>
  <c r="Z284" i="5" s="1"/>
  <c r="EO284" i="3"/>
  <c r="Y284" i="5" s="1"/>
  <c r="EN284" i="3"/>
  <c r="X284" i="5" s="1"/>
  <c r="EM284" i="3"/>
  <c r="W284" i="5" s="1"/>
  <c r="EL284" i="3"/>
  <c r="V284" i="5" s="1"/>
  <c r="EK284" i="3"/>
  <c r="U284" i="5" s="1"/>
  <c r="EJ284" i="3"/>
  <c r="T284" i="5" s="1"/>
  <c r="EI284" i="3"/>
  <c r="S284" i="5" s="1"/>
  <c r="EH284" i="3"/>
  <c r="D284" i="3"/>
  <c r="C284" i="3"/>
  <c r="B284" i="3"/>
  <c r="EQ283" i="3"/>
  <c r="AA283" i="5" s="1"/>
  <c r="EP283" i="3"/>
  <c r="Z283" i="5" s="1"/>
  <c r="EO283" i="3"/>
  <c r="Y283" i="5" s="1"/>
  <c r="EN283" i="3"/>
  <c r="X283" i="5" s="1"/>
  <c r="EM283" i="3"/>
  <c r="W283" i="5" s="1"/>
  <c r="EL283" i="3"/>
  <c r="V283" i="5" s="1"/>
  <c r="EK283" i="3"/>
  <c r="U283" i="5" s="1"/>
  <c r="EJ283" i="3"/>
  <c r="T283" i="5" s="1"/>
  <c r="EI283" i="3"/>
  <c r="S283" i="5" s="1"/>
  <c r="EH283" i="3"/>
  <c r="D283" i="3"/>
  <c r="C283" i="3"/>
  <c r="B283" i="3"/>
  <c r="EQ282" i="3"/>
  <c r="AA282" i="5" s="1"/>
  <c r="EP282" i="3"/>
  <c r="Z282" i="5" s="1"/>
  <c r="EO282" i="3"/>
  <c r="Y282" i="5" s="1"/>
  <c r="EN282" i="3"/>
  <c r="X282" i="5" s="1"/>
  <c r="EM282" i="3"/>
  <c r="W282" i="5" s="1"/>
  <c r="EL282" i="3"/>
  <c r="V282" i="5" s="1"/>
  <c r="EK282" i="3"/>
  <c r="U282" i="5" s="1"/>
  <c r="EJ282" i="3"/>
  <c r="T282" i="5" s="1"/>
  <c r="EI282" i="3"/>
  <c r="S282" i="5" s="1"/>
  <c r="EH282" i="3"/>
  <c r="G282" i="3"/>
  <c r="D282" i="3"/>
  <c r="C282" i="3"/>
  <c r="B282" i="3"/>
  <c r="EQ281" i="3"/>
  <c r="AA281" i="5" s="1"/>
  <c r="EP281" i="3"/>
  <c r="EO281" i="3"/>
  <c r="EN281" i="3"/>
  <c r="X281" i="5" s="1"/>
  <c r="EM281" i="3"/>
  <c r="W281" i="5" s="1"/>
  <c r="EL281" i="3"/>
  <c r="V281" i="5" s="1"/>
  <c r="EK281" i="3"/>
  <c r="EJ281" i="3"/>
  <c r="T281" i="5" s="1"/>
  <c r="EI281" i="3"/>
  <c r="G281" i="3" s="1"/>
  <c r="EH281" i="3"/>
  <c r="D281" i="3"/>
  <c r="C281" i="3"/>
  <c r="B281" i="3"/>
  <c r="EG280" i="3"/>
  <c r="U56" i="7" s="1"/>
  <c r="EF280" i="3"/>
  <c r="S56" i="7" s="1"/>
  <c r="EE280" i="3"/>
  <c r="Q56" i="7" s="1"/>
  <c r="ED280" i="3"/>
  <c r="O56" i="7" s="1"/>
  <c r="EC280" i="3"/>
  <c r="M56" i="7" s="1"/>
  <c r="EB280" i="3"/>
  <c r="K56" i="7" s="1"/>
  <c r="EA280" i="3"/>
  <c r="I56" i="7" s="1"/>
  <c r="DZ280" i="3"/>
  <c r="G56" i="7" s="1"/>
  <c r="DY280" i="3"/>
  <c r="E56" i="7" s="1"/>
  <c r="DX280" i="3"/>
  <c r="C56" i="7" s="1"/>
  <c r="DW280" i="3"/>
  <c r="IG18" i="7" s="1"/>
  <c r="DV280" i="3"/>
  <c r="IE18" i="7" s="1"/>
  <c r="DU280" i="3"/>
  <c r="IC18" i="7" s="1"/>
  <c r="DT280" i="3"/>
  <c r="IA18" i="7" s="1"/>
  <c r="DS280" i="3"/>
  <c r="HY18" i="7" s="1"/>
  <c r="DR280" i="3"/>
  <c r="HW18" i="7" s="1"/>
  <c r="DQ280" i="3"/>
  <c r="HU18" i="7" s="1"/>
  <c r="DP280" i="3"/>
  <c r="HS18" i="7" s="1"/>
  <c r="DO280" i="3"/>
  <c r="HQ18" i="7" s="1"/>
  <c r="DN280" i="3"/>
  <c r="HO18" i="7" s="1"/>
  <c r="DM280" i="3"/>
  <c r="HM18" i="7" s="1"/>
  <c r="DL280" i="3"/>
  <c r="HK18" i="7" s="1"/>
  <c r="DK280" i="3"/>
  <c r="HI18" i="7" s="1"/>
  <c r="DJ280" i="3"/>
  <c r="HG18" i="7" s="1"/>
  <c r="DI280" i="3"/>
  <c r="HE18" i="7" s="1"/>
  <c r="DH280" i="3"/>
  <c r="HC18" i="7" s="1"/>
  <c r="DG280" i="3"/>
  <c r="HA18" i="7" s="1"/>
  <c r="DF280" i="3"/>
  <c r="GY18" i="7" s="1"/>
  <c r="DE280" i="3"/>
  <c r="GW18" i="7" s="1"/>
  <c r="DD280" i="3"/>
  <c r="GU18" i="7" s="1"/>
  <c r="DC280" i="3"/>
  <c r="GS18" i="7" s="1"/>
  <c r="DB280" i="3"/>
  <c r="GQ18" i="7" s="1"/>
  <c r="DA280" i="3"/>
  <c r="GO18" i="7" s="1"/>
  <c r="CZ280" i="3"/>
  <c r="GM18" i="7" s="1"/>
  <c r="CY280" i="3"/>
  <c r="GK18" i="7" s="1"/>
  <c r="CX280" i="3"/>
  <c r="GI18" i="7" s="1"/>
  <c r="CW280" i="3"/>
  <c r="GG18" i="7" s="1"/>
  <c r="CV280" i="3"/>
  <c r="GE18" i="7" s="1"/>
  <c r="CU280" i="3"/>
  <c r="GC18" i="7" s="1"/>
  <c r="CT280" i="3"/>
  <c r="GA18" i="7" s="1"/>
  <c r="CS280" i="3"/>
  <c r="FY18" i="7" s="1"/>
  <c r="CR280" i="3"/>
  <c r="FW18" i="7" s="1"/>
  <c r="CQ280" i="3"/>
  <c r="FU18" i="7" s="1"/>
  <c r="CP280" i="3"/>
  <c r="FS18" i="7" s="1"/>
  <c r="CO280" i="3"/>
  <c r="FQ18" i="7" s="1"/>
  <c r="CN280" i="3"/>
  <c r="FO18" i="7" s="1"/>
  <c r="CM280" i="3"/>
  <c r="FM18" i="7" s="1"/>
  <c r="CL280" i="3"/>
  <c r="FK18" i="7" s="1"/>
  <c r="CK280" i="3"/>
  <c r="FI18" i="7" s="1"/>
  <c r="CJ280" i="3"/>
  <c r="FG18" i="7" s="1"/>
  <c r="CI280" i="3"/>
  <c r="FE18" i="7" s="1"/>
  <c r="CH280" i="3"/>
  <c r="FC18" i="7" s="1"/>
  <c r="CG280" i="3"/>
  <c r="FA18" i="7" s="1"/>
  <c r="CF280" i="3"/>
  <c r="EY18" i="7" s="1"/>
  <c r="CE280" i="3"/>
  <c r="EW18" i="7" s="1"/>
  <c r="CD280" i="3"/>
  <c r="EU18" i="7" s="1"/>
  <c r="CC280" i="3"/>
  <c r="ES18" i="7" s="1"/>
  <c r="CB280" i="3"/>
  <c r="EQ18" i="7" s="1"/>
  <c r="CA280" i="3"/>
  <c r="EO18" i="7" s="1"/>
  <c r="BZ280" i="3"/>
  <c r="EM18" i="7" s="1"/>
  <c r="BY280" i="3"/>
  <c r="EK18" i="7" s="1"/>
  <c r="BX280" i="3"/>
  <c r="EI18" i="7" s="1"/>
  <c r="BW280" i="3"/>
  <c r="EG18" i="7" s="1"/>
  <c r="BV280" i="3"/>
  <c r="EE18" i="7" s="1"/>
  <c r="BU280" i="3"/>
  <c r="EC18" i="7" s="1"/>
  <c r="BT280" i="3"/>
  <c r="EA18" i="7" s="1"/>
  <c r="BS280" i="3"/>
  <c r="DY18" i="7" s="1"/>
  <c r="BR280" i="3"/>
  <c r="DW18" i="7" s="1"/>
  <c r="BQ280" i="3"/>
  <c r="DU18" i="7" s="1"/>
  <c r="BP280" i="3"/>
  <c r="DS18" i="7" s="1"/>
  <c r="BO280" i="3"/>
  <c r="DQ18" i="7" s="1"/>
  <c r="BN280" i="3"/>
  <c r="DO18" i="7" s="1"/>
  <c r="BM280" i="3"/>
  <c r="DM18" i="7" s="1"/>
  <c r="BL280" i="3"/>
  <c r="DK18" i="7" s="1"/>
  <c r="BK280" i="3"/>
  <c r="DI18" i="7" s="1"/>
  <c r="BJ280" i="3"/>
  <c r="DG18" i="7" s="1"/>
  <c r="BI280" i="3"/>
  <c r="DE18" i="7" s="1"/>
  <c r="BH280" i="3"/>
  <c r="DC18" i="7" s="1"/>
  <c r="BG280" i="3"/>
  <c r="DA18" i="7" s="1"/>
  <c r="BF280" i="3"/>
  <c r="CY18" i="7" s="1"/>
  <c r="BE280" i="3"/>
  <c r="CW18" i="7" s="1"/>
  <c r="BD280" i="3"/>
  <c r="CU18" i="7" s="1"/>
  <c r="BC280" i="3"/>
  <c r="CS18" i="7" s="1"/>
  <c r="BB280" i="3"/>
  <c r="CQ18" i="7" s="1"/>
  <c r="BA280" i="3"/>
  <c r="CO18" i="7" s="1"/>
  <c r="AZ280" i="3"/>
  <c r="CM18" i="7" s="1"/>
  <c r="AY280" i="3"/>
  <c r="CK18" i="7" s="1"/>
  <c r="AX280" i="3"/>
  <c r="CI18" i="7" s="1"/>
  <c r="AW280" i="3"/>
  <c r="CG18" i="7" s="1"/>
  <c r="AV280" i="3"/>
  <c r="CE18" i="7" s="1"/>
  <c r="AU280" i="3"/>
  <c r="CC18" i="7" s="1"/>
  <c r="AT280" i="3"/>
  <c r="CA18" i="7" s="1"/>
  <c r="AS280" i="3"/>
  <c r="BY18" i="7" s="1"/>
  <c r="AR280" i="3"/>
  <c r="BW18" i="7" s="1"/>
  <c r="AQ280" i="3"/>
  <c r="BU18" i="7" s="1"/>
  <c r="AP280" i="3"/>
  <c r="BS18" i="7" s="1"/>
  <c r="AO280" i="3"/>
  <c r="BQ18" i="7" s="1"/>
  <c r="AN280" i="3"/>
  <c r="BO18" i="7" s="1"/>
  <c r="AM280" i="3"/>
  <c r="BM18" i="7" s="1"/>
  <c r="AL280" i="3"/>
  <c r="BK18" i="7" s="1"/>
  <c r="AK280" i="3"/>
  <c r="BI18" i="7" s="1"/>
  <c r="AJ280" i="3"/>
  <c r="BG18" i="7" s="1"/>
  <c r="AI280" i="3"/>
  <c r="AH280" i="3"/>
  <c r="BC18" i="7" s="1"/>
  <c r="AG280" i="3"/>
  <c r="AF280" i="3"/>
  <c r="AY18" i="7" s="1"/>
  <c r="AE280" i="3"/>
  <c r="AW18" i="7" s="1"/>
  <c r="AD280" i="3"/>
  <c r="AU18" i="7" s="1"/>
  <c r="AC280" i="3"/>
  <c r="AS18" i="7" s="1"/>
  <c r="AB280" i="3"/>
  <c r="AQ18" i="7" s="1"/>
  <c r="AA280" i="3"/>
  <c r="AO18" i="7" s="1"/>
  <c r="Z280" i="3"/>
  <c r="AM18" i="7" s="1"/>
  <c r="Y280" i="3"/>
  <c r="AK18" i="7" s="1"/>
  <c r="X280" i="3"/>
  <c r="AI18" i="7" s="1"/>
  <c r="W280" i="3"/>
  <c r="AG18" i="7" s="1"/>
  <c r="V280" i="3"/>
  <c r="AE18" i="7" s="1"/>
  <c r="U280" i="3"/>
  <c r="AC18" i="7" s="1"/>
  <c r="T280" i="3"/>
  <c r="AA18" i="7" s="1"/>
  <c r="S280" i="3"/>
  <c r="Y18" i="7" s="1"/>
  <c r="R280" i="3"/>
  <c r="W18" i="7" s="1"/>
  <c r="Q280" i="3"/>
  <c r="U18" i="7" s="1"/>
  <c r="P280" i="3"/>
  <c r="S18" i="7" s="1"/>
  <c r="O280" i="3"/>
  <c r="Q18" i="7" s="1"/>
  <c r="N280" i="3"/>
  <c r="O18" i="7" s="1"/>
  <c r="M280" i="3"/>
  <c r="M18" i="7" s="1"/>
  <c r="L280" i="3"/>
  <c r="K18" i="7" s="1"/>
  <c r="K280" i="3"/>
  <c r="I18" i="7" s="1"/>
  <c r="J280" i="3"/>
  <c r="G18" i="7" s="1"/>
  <c r="I280" i="3"/>
  <c r="E18" i="7" s="1"/>
  <c r="H280" i="3"/>
  <c r="C18" i="7" s="1"/>
  <c r="EQ279" i="3"/>
  <c r="AA279" i="5" s="1"/>
  <c r="EP279" i="3"/>
  <c r="Z279" i="5" s="1"/>
  <c r="EO279" i="3"/>
  <c r="Y279" i="5" s="1"/>
  <c r="EN279" i="3"/>
  <c r="X279" i="5" s="1"/>
  <c r="EM279" i="3"/>
  <c r="W279" i="5" s="1"/>
  <c r="EL279" i="3"/>
  <c r="V279" i="5" s="1"/>
  <c r="EK279" i="3"/>
  <c r="U279" i="5" s="1"/>
  <c r="EJ279" i="3"/>
  <c r="T279" i="5" s="1"/>
  <c r="EI279" i="3"/>
  <c r="S279" i="5" s="1"/>
  <c r="EH279" i="3"/>
  <c r="D279" i="3"/>
  <c r="C279" i="3"/>
  <c r="B279" i="3"/>
  <c r="EQ278" i="3"/>
  <c r="AA278" i="5" s="1"/>
  <c r="EP278" i="3"/>
  <c r="Z278" i="5" s="1"/>
  <c r="EO278" i="3"/>
  <c r="Y278" i="5" s="1"/>
  <c r="EN278" i="3"/>
  <c r="X278" i="5" s="1"/>
  <c r="EM278" i="3"/>
  <c r="W278" i="5" s="1"/>
  <c r="EL278" i="3"/>
  <c r="V278" i="5" s="1"/>
  <c r="EK278" i="3"/>
  <c r="U278" i="5" s="1"/>
  <c r="EJ278" i="3"/>
  <c r="T278" i="5" s="1"/>
  <c r="EI278" i="3"/>
  <c r="S278" i="5" s="1"/>
  <c r="EH278" i="3"/>
  <c r="R278" i="5" s="1"/>
  <c r="G278" i="3"/>
  <c r="D278" i="3"/>
  <c r="C278" i="3"/>
  <c r="B278" i="3"/>
  <c r="EQ277" i="3"/>
  <c r="AA277" i="5" s="1"/>
  <c r="EP277" i="3"/>
  <c r="Z277" i="5" s="1"/>
  <c r="EO277" i="3"/>
  <c r="Y277" i="5" s="1"/>
  <c r="EN277" i="3"/>
  <c r="X277" i="5" s="1"/>
  <c r="EM277" i="3"/>
  <c r="W277" i="5" s="1"/>
  <c r="EL277" i="3"/>
  <c r="V277" i="5" s="1"/>
  <c r="EK277" i="3"/>
  <c r="U277" i="5" s="1"/>
  <c r="EJ277" i="3"/>
  <c r="T277" i="5" s="1"/>
  <c r="EI277" i="3"/>
  <c r="EH277" i="3"/>
  <c r="R277" i="5" s="1"/>
  <c r="D277" i="3"/>
  <c r="C277" i="3"/>
  <c r="B277" i="3"/>
  <c r="EQ276" i="3"/>
  <c r="AA276" i="5" s="1"/>
  <c r="EP276" i="3"/>
  <c r="Z276" i="5" s="1"/>
  <c r="EO276" i="3"/>
  <c r="Y276" i="5" s="1"/>
  <c r="EN276" i="3"/>
  <c r="X276" i="5" s="1"/>
  <c r="EM276" i="3"/>
  <c r="W276" i="5" s="1"/>
  <c r="EL276" i="3"/>
  <c r="V276" i="5" s="1"/>
  <c r="EK276" i="3"/>
  <c r="U276" i="5" s="1"/>
  <c r="EJ276" i="3"/>
  <c r="T276" i="5" s="1"/>
  <c r="EI276" i="3"/>
  <c r="S276" i="5" s="1"/>
  <c r="EH276" i="3"/>
  <c r="D276" i="3"/>
  <c r="C276" i="3"/>
  <c r="B276" i="3"/>
  <c r="EQ275" i="3"/>
  <c r="AA275" i="5" s="1"/>
  <c r="EP275" i="3"/>
  <c r="Z275" i="5" s="1"/>
  <c r="EO275" i="3"/>
  <c r="Y275" i="5" s="1"/>
  <c r="EN275" i="3"/>
  <c r="X275" i="5" s="1"/>
  <c r="EM275" i="3"/>
  <c r="W275" i="5" s="1"/>
  <c r="EL275" i="3"/>
  <c r="V275" i="5" s="1"/>
  <c r="EK275" i="3"/>
  <c r="U275" i="5" s="1"/>
  <c r="EJ275" i="3"/>
  <c r="T275" i="5" s="1"/>
  <c r="EI275" i="3"/>
  <c r="S275" i="5" s="1"/>
  <c r="EH275" i="3"/>
  <c r="R275" i="5" s="1"/>
  <c r="D275" i="3"/>
  <c r="C275" i="3"/>
  <c r="B275" i="3"/>
  <c r="EQ274" i="3"/>
  <c r="AA274" i="5" s="1"/>
  <c r="EP274" i="3"/>
  <c r="Z274" i="5" s="1"/>
  <c r="EO274" i="3"/>
  <c r="Y274" i="5" s="1"/>
  <c r="EN274" i="3"/>
  <c r="X274" i="5" s="1"/>
  <c r="EM274" i="3"/>
  <c r="W274" i="5" s="1"/>
  <c r="EL274" i="3"/>
  <c r="V274" i="5" s="1"/>
  <c r="EK274" i="3"/>
  <c r="EJ274" i="3"/>
  <c r="T274" i="5" s="1"/>
  <c r="EI274" i="3"/>
  <c r="S274" i="5" s="1"/>
  <c r="EH274" i="3"/>
  <c r="R274" i="5" s="1"/>
  <c r="D274" i="3"/>
  <c r="C274" i="3"/>
  <c r="B274" i="3"/>
  <c r="EQ273" i="3"/>
  <c r="AA273" i="5" s="1"/>
  <c r="EP273" i="3"/>
  <c r="Z273" i="5" s="1"/>
  <c r="EO273" i="3"/>
  <c r="Y273" i="5" s="1"/>
  <c r="EN273" i="3"/>
  <c r="X273" i="5" s="1"/>
  <c r="EM273" i="3"/>
  <c r="W273" i="5" s="1"/>
  <c r="EL273" i="3"/>
  <c r="V273" i="5" s="1"/>
  <c r="EK273" i="3"/>
  <c r="U273" i="5" s="1"/>
  <c r="EJ273" i="3"/>
  <c r="T273" i="5" s="1"/>
  <c r="EI273" i="3"/>
  <c r="EH273" i="3"/>
  <c r="R273" i="5" s="1"/>
  <c r="D273" i="3"/>
  <c r="C273" i="3"/>
  <c r="B273" i="3"/>
  <c r="EQ272" i="3"/>
  <c r="AA272" i="5" s="1"/>
  <c r="EP272" i="3"/>
  <c r="Z272" i="5" s="1"/>
  <c r="EO272" i="3"/>
  <c r="Y272" i="5" s="1"/>
  <c r="EN272" i="3"/>
  <c r="X272" i="5" s="1"/>
  <c r="EM272" i="3"/>
  <c r="W272" i="5" s="1"/>
  <c r="EL272" i="3"/>
  <c r="V272" i="5" s="1"/>
  <c r="EK272" i="3"/>
  <c r="U272" i="5" s="1"/>
  <c r="EJ272" i="3"/>
  <c r="T272" i="5" s="1"/>
  <c r="EI272" i="3"/>
  <c r="S272" i="5" s="1"/>
  <c r="EH272" i="3"/>
  <c r="D272" i="3"/>
  <c r="C272" i="3"/>
  <c r="B272" i="3"/>
  <c r="EQ271" i="3"/>
  <c r="AA271" i="5" s="1"/>
  <c r="EP271" i="3"/>
  <c r="Z271" i="5" s="1"/>
  <c r="EO271" i="3"/>
  <c r="Y271" i="5" s="1"/>
  <c r="EN271" i="3"/>
  <c r="X271" i="5" s="1"/>
  <c r="EM271" i="3"/>
  <c r="W271" i="5" s="1"/>
  <c r="EL271" i="3"/>
  <c r="V271" i="5" s="1"/>
  <c r="EK271" i="3"/>
  <c r="U271" i="5" s="1"/>
  <c r="EJ271" i="3"/>
  <c r="T271" i="5" s="1"/>
  <c r="EI271" i="3"/>
  <c r="S271" i="5" s="1"/>
  <c r="EH271" i="3"/>
  <c r="R271" i="5" s="1"/>
  <c r="F271" i="3"/>
  <c r="D271" i="3"/>
  <c r="C271" i="3"/>
  <c r="B271" i="3"/>
  <c r="EQ270" i="3"/>
  <c r="AA270" i="5" s="1"/>
  <c r="EP270" i="3"/>
  <c r="Z270" i="5" s="1"/>
  <c r="EO270" i="3"/>
  <c r="Y270" i="5" s="1"/>
  <c r="EN270" i="3"/>
  <c r="X270" i="5" s="1"/>
  <c r="EM270" i="3"/>
  <c r="W270" i="5" s="1"/>
  <c r="EL270" i="3"/>
  <c r="V270" i="5" s="1"/>
  <c r="EK270" i="3"/>
  <c r="U270" i="5" s="1"/>
  <c r="EJ270" i="3"/>
  <c r="T270" i="5" s="1"/>
  <c r="EI270" i="3"/>
  <c r="S270" i="5" s="1"/>
  <c r="EH270" i="3"/>
  <c r="R270" i="5" s="1"/>
  <c r="D270" i="3"/>
  <c r="C270" i="3"/>
  <c r="B270" i="3"/>
  <c r="EQ269" i="3"/>
  <c r="AA269" i="5" s="1"/>
  <c r="EP269" i="3"/>
  <c r="Z269" i="5" s="1"/>
  <c r="EO269" i="3"/>
  <c r="Y269" i="5" s="1"/>
  <c r="EN269" i="3"/>
  <c r="X269" i="5" s="1"/>
  <c r="EM269" i="3"/>
  <c r="W269" i="5" s="1"/>
  <c r="EL269" i="3"/>
  <c r="V269" i="5" s="1"/>
  <c r="EK269" i="3"/>
  <c r="U269" i="5" s="1"/>
  <c r="EJ269" i="3"/>
  <c r="T269" i="5" s="1"/>
  <c r="EI269" i="3"/>
  <c r="S269" i="5" s="1"/>
  <c r="EH269" i="3"/>
  <c r="R269" i="5" s="1"/>
  <c r="F269" i="3"/>
  <c r="D269" i="3"/>
  <c r="C269" i="3"/>
  <c r="B269" i="3"/>
  <c r="EQ268" i="3"/>
  <c r="AA268" i="5" s="1"/>
  <c r="EP268" i="3"/>
  <c r="Z268" i="5" s="1"/>
  <c r="EO268" i="3"/>
  <c r="Y268" i="5" s="1"/>
  <c r="EN268" i="3"/>
  <c r="X268" i="5" s="1"/>
  <c r="EM268" i="3"/>
  <c r="W268" i="5" s="1"/>
  <c r="EL268" i="3"/>
  <c r="V268" i="5" s="1"/>
  <c r="EK268" i="3"/>
  <c r="U268" i="5" s="1"/>
  <c r="EJ268" i="3"/>
  <c r="T268" i="5" s="1"/>
  <c r="EI268" i="3"/>
  <c r="EH268" i="3"/>
  <c r="R268" i="5" s="1"/>
  <c r="F268" i="3"/>
  <c r="D268" i="3"/>
  <c r="C268" i="3"/>
  <c r="B268" i="3"/>
  <c r="EQ267" i="3"/>
  <c r="AA267" i="5" s="1"/>
  <c r="EP267" i="3"/>
  <c r="Z267" i="5" s="1"/>
  <c r="EO267" i="3"/>
  <c r="Y267" i="5" s="1"/>
  <c r="EN267" i="3"/>
  <c r="X267" i="5" s="1"/>
  <c r="EM267" i="3"/>
  <c r="W267" i="5" s="1"/>
  <c r="EL267" i="3"/>
  <c r="V267" i="5" s="1"/>
  <c r="EK267" i="3"/>
  <c r="U267" i="5" s="1"/>
  <c r="EJ267" i="3"/>
  <c r="T267" i="5" s="1"/>
  <c r="EI267" i="3"/>
  <c r="S267" i="5" s="1"/>
  <c r="EH267" i="3"/>
  <c r="R267" i="5" s="1"/>
  <c r="F267" i="3"/>
  <c r="D267" i="3"/>
  <c r="C267" i="3"/>
  <c r="B267" i="3"/>
  <c r="EQ266" i="3"/>
  <c r="AA266" i="5" s="1"/>
  <c r="EP266" i="3"/>
  <c r="Z266" i="5" s="1"/>
  <c r="EO266" i="3"/>
  <c r="Y266" i="5" s="1"/>
  <c r="EN266" i="3"/>
  <c r="X266" i="5" s="1"/>
  <c r="EM266" i="3"/>
  <c r="W266" i="5" s="1"/>
  <c r="EL266" i="3"/>
  <c r="V266" i="5" s="1"/>
  <c r="EK266" i="3"/>
  <c r="U266" i="5" s="1"/>
  <c r="EJ266" i="3"/>
  <c r="T266" i="5" s="1"/>
  <c r="EI266" i="3"/>
  <c r="S266" i="5" s="1"/>
  <c r="EH266" i="3"/>
  <c r="R266" i="5" s="1"/>
  <c r="D266" i="3"/>
  <c r="C266" i="3"/>
  <c r="B266" i="3"/>
  <c r="EQ265" i="3"/>
  <c r="AA265" i="5" s="1"/>
  <c r="EP265" i="3"/>
  <c r="Z265" i="5" s="1"/>
  <c r="EO265" i="3"/>
  <c r="Y265" i="5" s="1"/>
  <c r="EN265" i="3"/>
  <c r="X265" i="5" s="1"/>
  <c r="EM265" i="3"/>
  <c r="W265" i="5" s="1"/>
  <c r="EL265" i="3"/>
  <c r="V265" i="5" s="1"/>
  <c r="EK265" i="3"/>
  <c r="U265" i="5" s="1"/>
  <c r="EJ265" i="3"/>
  <c r="T265" i="5" s="1"/>
  <c r="EI265" i="3"/>
  <c r="S265" i="5" s="1"/>
  <c r="EH265" i="3"/>
  <c r="R265" i="5" s="1"/>
  <c r="G265" i="3"/>
  <c r="D265" i="3"/>
  <c r="C265" i="3"/>
  <c r="B265" i="3"/>
  <c r="EQ264" i="3"/>
  <c r="AA264" i="5" s="1"/>
  <c r="EP264" i="3"/>
  <c r="Z264" i="5" s="1"/>
  <c r="EO264" i="3"/>
  <c r="Y264" i="5" s="1"/>
  <c r="EN264" i="3"/>
  <c r="X264" i="5" s="1"/>
  <c r="EM264" i="3"/>
  <c r="W264" i="5" s="1"/>
  <c r="EL264" i="3"/>
  <c r="V264" i="5" s="1"/>
  <c r="EK264" i="3"/>
  <c r="U264" i="5" s="1"/>
  <c r="EJ264" i="3"/>
  <c r="T264" i="5" s="1"/>
  <c r="EI264" i="3"/>
  <c r="EH264" i="3"/>
  <c r="R264" i="5" s="1"/>
  <c r="D264" i="3"/>
  <c r="C264" i="3"/>
  <c r="B264" i="3"/>
  <c r="EQ263" i="3"/>
  <c r="AA263" i="5" s="1"/>
  <c r="EP263" i="3"/>
  <c r="Z263" i="5" s="1"/>
  <c r="EO263" i="3"/>
  <c r="Y263" i="5" s="1"/>
  <c r="EN263" i="3"/>
  <c r="X263" i="5" s="1"/>
  <c r="EM263" i="3"/>
  <c r="W263" i="5" s="1"/>
  <c r="EL263" i="3"/>
  <c r="V263" i="5" s="1"/>
  <c r="EK263" i="3"/>
  <c r="U263" i="5" s="1"/>
  <c r="EJ263" i="3"/>
  <c r="T263" i="5" s="1"/>
  <c r="EI263" i="3"/>
  <c r="S263" i="5" s="1"/>
  <c r="EH263" i="3"/>
  <c r="D263" i="3"/>
  <c r="C263" i="3"/>
  <c r="B263" i="3"/>
  <c r="EQ262" i="3"/>
  <c r="AA262" i="5" s="1"/>
  <c r="EP262" i="3"/>
  <c r="Z262" i="5" s="1"/>
  <c r="EO262" i="3"/>
  <c r="Y262" i="5" s="1"/>
  <c r="EN262" i="3"/>
  <c r="X262" i="5" s="1"/>
  <c r="EM262" i="3"/>
  <c r="W262" i="5" s="1"/>
  <c r="EL262" i="3"/>
  <c r="V262" i="5" s="1"/>
  <c r="EK262" i="3"/>
  <c r="U262" i="5" s="1"/>
  <c r="EJ262" i="3"/>
  <c r="T262" i="5" s="1"/>
  <c r="EI262" i="3"/>
  <c r="S262" i="5" s="1"/>
  <c r="EH262" i="3"/>
  <c r="R262" i="5" s="1"/>
  <c r="D262" i="3"/>
  <c r="C262" i="3"/>
  <c r="B262" i="3"/>
  <c r="EQ261" i="3"/>
  <c r="AA261" i="5" s="1"/>
  <c r="EP261" i="3"/>
  <c r="Z261" i="5" s="1"/>
  <c r="EO261" i="3"/>
  <c r="Y261" i="5" s="1"/>
  <c r="EN261" i="3"/>
  <c r="X261" i="5" s="1"/>
  <c r="EM261" i="3"/>
  <c r="W261" i="5" s="1"/>
  <c r="EL261" i="3"/>
  <c r="V261" i="5" s="1"/>
  <c r="EK261" i="3"/>
  <c r="U261" i="5" s="1"/>
  <c r="EJ261" i="3"/>
  <c r="T261" i="5" s="1"/>
  <c r="EI261" i="3"/>
  <c r="S261" i="5" s="1"/>
  <c r="EH261" i="3"/>
  <c r="R261" i="5" s="1"/>
  <c r="G261" i="3"/>
  <c r="D261" i="3"/>
  <c r="C261" i="3"/>
  <c r="B261" i="3"/>
  <c r="EQ260" i="3"/>
  <c r="AA260" i="5" s="1"/>
  <c r="EP260" i="3"/>
  <c r="Z260" i="5" s="1"/>
  <c r="EO260" i="3"/>
  <c r="Y260" i="5" s="1"/>
  <c r="EN260" i="3"/>
  <c r="X260" i="5" s="1"/>
  <c r="EM260" i="3"/>
  <c r="W260" i="5" s="1"/>
  <c r="EL260" i="3"/>
  <c r="V260" i="5" s="1"/>
  <c r="EK260" i="3"/>
  <c r="U260" i="5" s="1"/>
  <c r="EJ260" i="3"/>
  <c r="T260" i="5" s="1"/>
  <c r="EI260" i="3"/>
  <c r="EH260" i="3"/>
  <c r="R260" i="5" s="1"/>
  <c r="F260" i="3"/>
  <c r="D260" i="3"/>
  <c r="C260" i="3"/>
  <c r="B260" i="3"/>
  <c r="EQ259" i="3"/>
  <c r="AA259" i="5" s="1"/>
  <c r="EP259" i="3"/>
  <c r="Z259" i="5" s="1"/>
  <c r="EO259" i="3"/>
  <c r="Y259" i="5" s="1"/>
  <c r="EN259" i="3"/>
  <c r="X259" i="5" s="1"/>
  <c r="EM259" i="3"/>
  <c r="W259" i="5" s="1"/>
  <c r="EL259" i="3"/>
  <c r="V259" i="5" s="1"/>
  <c r="EK259" i="3"/>
  <c r="U259" i="5" s="1"/>
  <c r="EJ259" i="3"/>
  <c r="T259" i="5" s="1"/>
  <c r="EI259" i="3"/>
  <c r="S259" i="5" s="1"/>
  <c r="EH259" i="3"/>
  <c r="R259" i="5" s="1"/>
  <c r="F259" i="3"/>
  <c r="D259" i="3"/>
  <c r="C259" i="3"/>
  <c r="B259" i="3"/>
  <c r="EQ258" i="3"/>
  <c r="AA258" i="5" s="1"/>
  <c r="EP258" i="3"/>
  <c r="Z258" i="5" s="1"/>
  <c r="EO258" i="3"/>
  <c r="Y258" i="5" s="1"/>
  <c r="EN258" i="3"/>
  <c r="X258" i="5" s="1"/>
  <c r="EM258" i="3"/>
  <c r="W258" i="5" s="1"/>
  <c r="EL258" i="3"/>
  <c r="V258" i="5" s="1"/>
  <c r="EK258" i="3"/>
  <c r="U258" i="5" s="1"/>
  <c r="EJ258" i="3"/>
  <c r="T258" i="5" s="1"/>
  <c r="EI258" i="3"/>
  <c r="S258" i="5" s="1"/>
  <c r="EH258" i="3"/>
  <c r="R258" i="5" s="1"/>
  <c r="D258" i="3"/>
  <c r="C258" i="3"/>
  <c r="B258" i="3"/>
  <c r="EQ257" i="3"/>
  <c r="AA257" i="5" s="1"/>
  <c r="EP257" i="3"/>
  <c r="Z257" i="5" s="1"/>
  <c r="EO257" i="3"/>
  <c r="EN257" i="3"/>
  <c r="EM257" i="3"/>
  <c r="W257" i="5" s="1"/>
  <c r="EL257" i="3"/>
  <c r="V257" i="5" s="1"/>
  <c r="EK257" i="3"/>
  <c r="U257" i="5" s="1"/>
  <c r="EJ257" i="3"/>
  <c r="EI257" i="3"/>
  <c r="S257" i="5" s="1"/>
  <c r="EH257" i="3"/>
  <c r="R257" i="5" s="1"/>
  <c r="G257" i="3"/>
  <c r="F257" i="3"/>
  <c r="E257" i="3" s="1"/>
  <c r="D257" i="3"/>
  <c r="C257" i="3"/>
  <c r="B257" i="3"/>
  <c r="EG256" i="3"/>
  <c r="U55" i="7" s="1"/>
  <c r="EF256" i="3"/>
  <c r="S55" i="7" s="1"/>
  <c r="EE256" i="3"/>
  <c r="Q55" i="7" s="1"/>
  <c r="ED256" i="3"/>
  <c r="O55" i="7" s="1"/>
  <c r="EC256" i="3"/>
  <c r="M55" i="7" s="1"/>
  <c r="EB256" i="3"/>
  <c r="K55" i="7" s="1"/>
  <c r="EA256" i="3"/>
  <c r="I55" i="7" s="1"/>
  <c r="DZ256" i="3"/>
  <c r="G55" i="7" s="1"/>
  <c r="DY256" i="3"/>
  <c r="E55" i="7" s="1"/>
  <c r="DX256" i="3"/>
  <c r="C55" i="7" s="1"/>
  <c r="DW256" i="3"/>
  <c r="IG17" i="7" s="1"/>
  <c r="DV256" i="3"/>
  <c r="IE17" i="7" s="1"/>
  <c r="DU256" i="3"/>
  <c r="IC17" i="7" s="1"/>
  <c r="DT256" i="3"/>
  <c r="IA17" i="7" s="1"/>
  <c r="DS256" i="3"/>
  <c r="HY17" i="7" s="1"/>
  <c r="DR256" i="3"/>
  <c r="HW17" i="7" s="1"/>
  <c r="DQ256" i="3"/>
  <c r="HU17" i="7" s="1"/>
  <c r="DP256" i="3"/>
  <c r="HS17" i="7" s="1"/>
  <c r="DO256" i="3"/>
  <c r="HQ17" i="7" s="1"/>
  <c r="DN256" i="3"/>
  <c r="HO17" i="7" s="1"/>
  <c r="DM256" i="3"/>
  <c r="HM17" i="7" s="1"/>
  <c r="DL256" i="3"/>
  <c r="HK17" i="7" s="1"/>
  <c r="DK256" i="3"/>
  <c r="HI17" i="7" s="1"/>
  <c r="DJ256" i="3"/>
  <c r="HG17" i="7" s="1"/>
  <c r="DI256" i="3"/>
  <c r="HE17" i="7" s="1"/>
  <c r="DH256" i="3"/>
  <c r="HC17" i="7" s="1"/>
  <c r="DG256" i="3"/>
  <c r="HA17" i="7" s="1"/>
  <c r="DF256" i="3"/>
  <c r="GY17" i="7" s="1"/>
  <c r="DE256" i="3"/>
  <c r="GW17" i="7" s="1"/>
  <c r="DD256" i="3"/>
  <c r="GU17" i="7" s="1"/>
  <c r="DC256" i="3"/>
  <c r="GS17" i="7" s="1"/>
  <c r="DB256" i="3"/>
  <c r="GQ17" i="7" s="1"/>
  <c r="DA256" i="3"/>
  <c r="GO17" i="7" s="1"/>
  <c r="CZ256" i="3"/>
  <c r="GM17" i="7" s="1"/>
  <c r="CY256" i="3"/>
  <c r="GK17" i="7" s="1"/>
  <c r="CX256" i="3"/>
  <c r="GI17" i="7" s="1"/>
  <c r="CW256" i="3"/>
  <c r="GG17" i="7" s="1"/>
  <c r="CV256" i="3"/>
  <c r="GE17" i="7" s="1"/>
  <c r="CU256" i="3"/>
  <c r="GC17" i="7" s="1"/>
  <c r="CT256" i="3"/>
  <c r="GA17" i="7" s="1"/>
  <c r="CS256" i="3"/>
  <c r="FY17" i="7" s="1"/>
  <c r="CR256" i="3"/>
  <c r="FW17" i="7" s="1"/>
  <c r="CQ256" i="3"/>
  <c r="FU17" i="7" s="1"/>
  <c r="CP256" i="3"/>
  <c r="FS17" i="7" s="1"/>
  <c r="CO256" i="3"/>
  <c r="FQ17" i="7" s="1"/>
  <c r="CN256" i="3"/>
  <c r="FO17" i="7" s="1"/>
  <c r="CM256" i="3"/>
  <c r="FM17" i="7" s="1"/>
  <c r="CL256" i="3"/>
  <c r="FK17" i="7" s="1"/>
  <c r="CK256" i="3"/>
  <c r="FI17" i="7" s="1"/>
  <c r="CJ256" i="3"/>
  <c r="FG17" i="7" s="1"/>
  <c r="CI256" i="3"/>
  <c r="FE17" i="7" s="1"/>
  <c r="CH256" i="3"/>
  <c r="FC17" i="7" s="1"/>
  <c r="CG256" i="3"/>
  <c r="FA17" i="7" s="1"/>
  <c r="CF256" i="3"/>
  <c r="EY17" i="7" s="1"/>
  <c r="CE256" i="3"/>
  <c r="EW17" i="7" s="1"/>
  <c r="CD256" i="3"/>
  <c r="EU17" i="7" s="1"/>
  <c r="CC256" i="3"/>
  <c r="ES17" i="7" s="1"/>
  <c r="CB256" i="3"/>
  <c r="EQ17" i="7" s="1"/>
  <c r="CA256" i="3"/>
  <c r="EO17" i="7" s="1"/>
  <c r="BZ256" i="3"/>
  <c r="EM17" i="7" s="1"/>
  <c r="BY256" i="3"/>
  <c r="EK17" i="7" s="1"/>
  <c r="BX256" i="3"/>
  <c r="EI17" i="7" s="1"/>
  <c r="BW256" i="3"/>
  <c r="EG17" i="7" s="1"/>
  <c r="BV256" i="3"/>
  <c r="EE17" i="7" s="1"/>
  <c r="BU256" i="3"/>
  <c r="EC17" i="7" s="1"/>
  <c r="BT256" i="3"/>
  <c r="EA17" i="7" s="1"/>
  <c r="BS256" i="3"/>
  <c r="DY17" i="7" s="1"/>
  <c r="BR256" i="3"/>
  <c r="DW17" i="7" s="1"/>
  <c r="BQ256" i="3"/>
  <c r="DU17" i="7" s="1"/>
  <c r="BP256" i="3"/>
  <c r="DS17" i="7" s="1"/>
  <c r="BO256" i="3"/>
  <c r="DQ17" i="7" s="1"/>
  <c r="BN256" i="3"/>
  <c r="DO17" i="7" s="1"/>
  <c r="BM256" i="3"/>
  <c r="DM17" i="7" s="1"/>
  <c r="BL256" i="3"/>
  <c r="DK17" i="7" s="1"/>
  <c r="BK256" i="3"/>
  <c r="DI17" i="7" s="1"/>
  <c r="BJ256" i="3"/>
  <c r="DG17" i="7" s="1"/>
  <c r="BI256" i="3"/>
  <c r="DE17" i="7" s="1"/>
  <c r="BH256" i="3"/>
  <c r="DC17" i="7" s="1"/>
  <c r="BG256" i="3"/>
  <c r="DA17" i="7" s="1"/>
  <c r="BF256" i="3"/>
  <c r="CY17" i="7" s="1"/>
  <c r="BE256" i="3"/>
  <c r="CW17" i="7" s="1"/>
  <c r="BD256" i="3"/>
  <c r="CU17" i="7" s="1"/>
  <c r="BC256" i="3"/>
  <c r="CS17" i="7" s="1"/>
  <c r="BB256" i="3"/>
  <c r="CQ17" i="7" s="1"/>
  <c r="BA256" i="3"/>
  <c r="CO17" i="7" s="1"/>
  <c r="AZ256" i="3"/>
  <c r="CM17" i="7" s="1"/>
  <c r="AY256" i="3"/>
  <c r="CK17" i="7" s="1"/>
  <c r="AX256" i="3"/>
  <c r="CI17" i="7" s="1"/>
  <c r="AW256" i="3"/>
  <c r="CG17" i="7" s="1"/>
  <c r="AV256" i="3"/>
  <c r="CE17" i="7" s="1"/>
  <c r="AU256" i="3"/>
  <c r="CC17" i="7" s="1"/>
  <c r="AT256" i="3"/>
  <c r="CA17" i="7" s="1"/>
  <c r="AS256" i="3"/>
  <c r="BY17" i="7" s="1"/>
  <c r="AR256" i="3"/>
  <c r="BW17" i="7" s="1"/>
  <c r="AQ256" i="3"/>
  <c r="BU17" i="7" s="1"/>
  <c r="AP256" i="3"/>
  <c r="BS17" i="7" s="1"/>
  <c r="AO256" i="3"/>
  <c r="BQ17" i="7" s="1"/>
  <c r="AN256" i="3"/>
  <c r="BO17" i="7" s="1"/>
  <c r="AM256" i="3"/>
  <c r="BM17" i="7" s="1"/>
  <c r="AL256" i="3"/>
  <c r="BK17" i="7" s="1"/>
  <c r="AK256" i="3"/>
  <c r="BI17" i="7" s="1"/>
  <c r="AJ256" i="3"/>
  <c r="BG17" i="7" s="1"/>
  <c r="AI256" i="3"/>
  <c r="AH256" i="3"/>
  <c r="BC17" i="7" s="1"/>
  <c r="AG256" i="3"/>
  <c r="AF256" i="3"/>
  <c r="AY17" i="7" s="1"/>
  <c r="AE256" i="3"/>
  <c r="AW17" i="7" s="1"/>
  <c r="AD256" i="3"/>
  <c r="AU17" i="7" s="1"/>
  <c r="AC256" i="3"/>
  <c r="AS17" i="7" s="1"/>
  <c r="AB256" i="3"/>
  <c r="AQ17" i="7" s="1"/>
  <c r="AA256" i="3"/>
  <c r="AO17" i="7" s="1"/>
  <c r="Z256" i="3"/>
  <c r="AM17" i="7" s="1"/>
  <c r="Y256" i="3"/>
  <c r="AK17" i="7" s="1"/>
  <c r="X256" i="3"/>
  <c r="AI17" i="7" s="1"/>
  <c r="W256" i="3"/>
  <c r="AG17" i="7" s="1"/>
  <c r="V256" i="3"/>
  <c r="AE17" i="7" s="1"/>
  <c r="U256" i="3"/>
  <c r="AC17" i="7" s="1"/>
  <c r="T256" i="3"/>
  <c r="AA17" i="7" s="1"/>
  <c r="S256" i="3"/>
  <c r="Y17" i="7" s="1"/>
  <c r="R256" i="3"/>
  <c r="W17" i="7" s="1"/>
  <c r="Q256" i="3"/>
  <c r="U17" i="7" s="1"/>
  <c r="P256" i="3"/>
  <c r="S17" i="7" s="1"/>
  <c r="O256" i="3"/>
  <c r="Q17" i="7" s="1"/>
  <c r="N256" i="3"/>
  <c r="O17" i="7" s="1"/>
  <c r="M256" i="3"/>
  <c r="M17" i="7" s="1"/>
  <c r="L256" i="3"/>
  <c r="K17" i="7" s="1"/>
  <c r="K256" i="3"/>
  <c r="I17" i="7" s="1"/>
  <c r="J256" i="3"/>
  <c r="G17" i="7" s="1"/>
  <c r="I256" i="3"/>
  <c r="E17" i="7" s="1"/>
  <c r="H256" i="3"/>
  <c r="C17" i="7" s="1"/>
  <c r="EQ255" i="3"/>
  <c r="AA255" i="5" s="1"/>
  <c r="EP255" i="3"/>
  <c r="Z255" i="5" s="1"/>
  <c r="EO255" i="3"/>
  <c r="Y255" i="5" s="1"/>
  <c r="EN255" i="3"/>
  <c r="X255" i="5" s="1"/>
  <c r="AR255" i="5" s="1"/>
  <c r="EM255" i="3"/>
  <c r="W255" i="5" s="1"/>
  <c r="EL255" i="3"/>
  <c r="V255" i="5" s="1"/>
  <c r="EK255" i="3"/>
  <c r="U255" i="5" s="1"/>
  <c r="AO255" i="5" s="1"/>
  <c r="EJ255" i="3"/>
  <c r="T255" i="5" s="1"/>
  <c r="EI255" i="3"/>
  <c r="EH255" i="3"/>
  <c r="D255" i="3"/>
  <c r="C255" i="3"/>
  <c r="B255" i="3"/>
  <c r="EQ254" i="3"/>
  <c r="AA254" i="5" s="1"/>
  <c r="AU254" i="5" s="1"/>
  <c r="EP254" i="3"/>
  <c r="Z254" i="5" s="1"/>
  <c r="EO254" i="3"/>
  <c r="Y254" i="5" s="1"/>
  <c r="EN254" i="3"/>
  <c r="X254" i="5" s="1"/>
  <c r="AR254" i="5" s="1"/>
  <c r="EM254" i="3"/>
  <c r="W254" i="5" s="1"/>
  <c r="EL254" i="3"/>
  <c r="V254" i="5" s="1"/>
  <c r="EK254" i="3"/>
  <c r="U254" i="5" s="1"/>
  <c r="EJ254" i="3"/>
  <c r="F254" i="3" s="1"/>
  <c r="EI254" i="3"/>
  <c r="EH254" i="3"/>
  <c r="R254" i="5" s="1"/>
  <c r="D254" i="3"/>
  <c r="C254" i="3"/>
  <c r="B254" i="3"/>
  <c r="EQ253" i="3"/>
  <c r="AA253" i="5" s="1"/>
  <c r="AU253" i="5" s="1"/>
  <c r="EP253" i="3"/>
  <c r="Z253" i="5" s="1"/>
  <c r="EO253" i="3"/>
  <c r="Y253" i="5" s="1"/>
  <c r="EN253" i="3"/>
  <c r="X253" i="5" s="1"/>
  <c r="EM253" i="3"/>
  <c r="W253" i="5" s="1"/>
  <c r="AQ253" i="5" s="1"/>
  <c r="EL253" i="3"/>
  <c r="V253" i="5" s="1"/>
  <c r="AP253" i="5" s="1"/>
  <c r="EK253" i="3"/>
  <c r="U253" i="5" s="1"/>
  <c r="EJ253" i="3"/>
  <c r="T253" i="5" s="1"/>
  <c r="EI253" i="3"/>
  <c r="EH253" i="3"/>
  <c r="R253" i="5" s="1"/>
  <c r="D253" i="3"/>
  <c r="C253" i="3"/>
  <c r="B253" i="3"/>
  <c r="EQ252" i="3"/>
  <c r="AA252" i="5" s="1"/>
  <c r="EP252" i="3"/>
  <c r="Z252" i="5" s="1"/>
  <c r="AT252" i="5" s="1"/>
  <c r="EO252" i="3"/>
  <c r="Y252" i="5" s="1"/>
  <c r="EN252" i="3"/>
  <c r="X252" i="5" s="1"/>
  <c r="EM252" i="3"/>
  <c r="W252" i="5" s="1"/>
  <c r="EL252" i="3"/>
  <c r="V252" i="5" s="1"/>
  <c r="EK252" i="3"/>
  <c r="U252" i="5" s="1"/>
  <c r="AO252" i="5" s="1"/>
  <c r="EJ252" i="3"/>
  <c r="T252" i="5" s="1"/>
  <c r="EI252" i="3"/>
  <c r="EH252" i="3"/>
  <c r="D252" i="3"/>
  <c r="C252" i="3"/>
  <c r="B252" i="3"/>
  <c r="EQ251" i="3"/>
  <c r="AA251" i="5" s="1"/>
  <c r="EP251" i="3"/>
  <c r="Z251" i="5" s="1"/>
  <c r="EO251" i="3"/>
  <c r="Y251" i="5" s="1"/>
  <c r="AS251" i="5" s="1"/>
  <c r="EN251" i="3"/>
  <c r="X251" i="5" s="1"/>
  <c r="AR251" i="5" s="1"/>
  <c r="EM251" i="3"/>
  <c r="W251" i="5" s="1"/>
  <c r="EL251" i="3"/>
  <c r="V251" i="5" s="1"/>
  <c r="EK251" i="3"/>
  <c r="U251" i="5" s="1"/>
  <c r="EJ251" i="3"/>
  <c r="T251" i="5" s="1"/>
  <c r="AN251" i="5" s="1"/>
  <c r="EI251" i="3"/>
  <c r="EH251" i="3"/>
  <c r="R251" i="5" s="1"/>
  <c r="D251" i="3"/>
  <c r="C251" i="3"/>
  <c r="B251" i="3"/>
  <c r="EQ250" i="3"/>
  <c r="AA250" i="5" s="1"/>
  <c r="AU250" i="5" s="1"/>
  <c r="EP250" i="3"/>
  <c r="Z250" i="5" s="1"/>
  <c r="EO250" i="3"/>
  <c r="Y250" i="5" s="1"/>
  <c r="EN250" i="3"/>
  <c r="X250" i="5" s="1"/>
  <c r="AR250" i="5" s="1"/>
  <c r="EM250" i="3"/>
  <c r="W250" i="5" s="1"/>
  <c r="AQ250" i="5" s="1"/>
  <c r="EL250" i="3"/>
  <c r="V250" i="5" s="1"/>
  <c r="EK250" i="3"/>
  <c r="U250" i="5" s="1"/>
  <c r="EJ250" i="3"/>
  <c r="T250" i="5" s="1"/>
  <c r="AN250" i="5" s="1"/>
  <c r="EI250" i="3"/>
  <c r="EH250" i="3"/>
  <c r="R250" i="5" s="1"/>
  <c r="D250" i="3"/>
  <c r="C250" i="3"/>
  <c r="B250" i="3"/>
  <c r="EQ249" i="3"/>
  <c r="AA249" i="5" s="1"/>
  <c r="AU249" i="5" s="1"/>
  <c r="EP249" i="3"/>
  <c r="Z249" i="5" s="1"/>
  <c r="AT249" i="5" s="1"/>
  <c r="EO249" i="3"/>
  <c r="Y249" i="5" s="1"/>
  <c r="EN249" i="3"/>
  <c r="X249" i="5" s="1"/>
  <c r="EM249" i="3"/>
  <c r="W249" i="5" s="1"/>
  <c r="AQ249" i="5" s="1"/>
  <c r="EL249" i="3"/>
  <c r="V249" i="5" s="1"/>
  <c r="EK249" i="3"/>
  <c r="U249" i="5" s="1"/>
  <c r="EJ249" i="3"/>
  <c r="T249" i="5" s="1"/>
  <c r="EI249" i="3"/>
  <c r="G249" i="3" s="1"/>
  <c r="EH249" i="3"/>
  <c r="R249" i="5" s="1"/>
  <c r="D249" i="3"/>
  <c r="C249" i="3"/>
  <c r="B249" i="3"/>
  <c r="EQ248" i="3"/>
  <c r="AA248" i="5" s="1"/>
  <c r="EP248" i="3"/>
  <c r="Z248" i="5" s="1"/>
  <c r="EO248" i="3"/>
  <c r="Y248" i="5" s="1"/>
  <c r="EN248" i="3"/>
  <c r="X248" i="5" s="1"/>
  <c r="EM248" i="3"/>
  <c r="W248" i="5" s="1"/>
  <c r="EL248" i="3"/>
  <c r="V248" i="5" s="1"/>
  <c r="EK248" i="3"/>
  <c r="U248" i="5" s="1"/>
  <c r="EJ248" i="3"/>
  <c r="T248" i="5" s="1"/>
  <c r="EI248" i="3"/>
  <c r="EH248" i="3"/>
  <c r="R248" i="5" s="1"/>
  <c r="D248" i="3"/>
  <c r="C248" i="3"/>
  <c r="B248" i="3"/>
  <c r="EQ247" i="3"/>
  <c r="AA247" i="5" s="1"/>
  <c r="EP247" i="3"/>
  <c r="Z247" i="5" s="1"/>
  <c r="EO247" i="3"/>
  <c r="Y247" i="5" s="1"/>
  <c r="EN247" i="3"/>
  <c r="X247" i="5" s="1"/>
  <c r="EM247" i="3"/>
  <c r="W247" i="5" s="1"/>
  <c r="EL247" i="3"/>
  <c r="V247" i="5" s="1"/>
  <c r="EK247" i="3"/>
  <c r="U247" i="5" s="1"/>
  <c r="AO247" i="5" s="1"/>
  <c r="EJ247" i="3"/>
  <c r="T247" i="5" s="1"/>
  <c r="AN247" i="5" s="1"/>
  <c r="EI247" i="3"/>
  <c r="EH247" i="3"/>
  <c r="D247" i="3"/>
  <c r="C247" i="3"/>
  <c r="B247" i="3"/>
  <c r="EQ246" i="3"/>
  <c r="AA246" i="5" s="1"/>
  <c r="AU246" i="5" s="1"/>
  <c r="EP246" i="3"/>
  <c r="Z246" i="5" s="1"/>
  <c r="EO246" i="3"/>
  <c r="Y246" i="5" s="1"/>
  <c r="EN246" i="3"/>
  <c r="X246" i="5" s="1"/>
  <c r="EM246" i="3"/>
  <c r="W246" i="5" s="1"/>
  <c r="EL246" i="3"/>
  <c r="V246" i="5" s="1"/>
  <c r="EK246" i="3"/>
  <c r="U246" i="5" s="1"/>
  <c r="EJ246" i="3"/>
  <c r="F246" i="3" s="1"/>
  <c r="EI246" i="3"/>
  <c r="EH246" i="3"/>
  <c r="R246" i="5" s="1"/>
  <c r="D246" i="3"/>
  <c r="C246" i="3"/>
  <c r="B246" i="3"/>
  <c r="EQ245" i="3"/>
  <c r="AA245" i="5" s="1"/>
  <c r="EP245" i="3"/>
  <c r="Z245" i="5" s="1"/>
  <c r="EO245" i="3"/>
  <c r="Y245" i="5" s="1"/>
  <c r="EN245" i="3"/>
  <c r="X245" i="5" s="1"/>
  <c r="EM245" i="3"/>
  <c r="W245" i="5" s="1"/>
  <c r="EL245" i="3"/>
  <c r="V245" i="5" s="1"/>
  <c r="EK245" i="3"/>
  <c r="U245" i="5" s="1"/>
  <c r="EJ245" i="3"/>
  <c r="T245" i="5" s="1"/>
  <c r="EI245" i="3"/>
  <c r="EH245" i="3"/>
  <c r="R245" i="5" s="1"/>
  <c r="D245" i="3"/>
  <c r="C245" i="3"/>
  <c r="B245" i="3"/>
  <c r="EQ244" i="3"/>
  <c r="AA244" i="5" s="1"/>
  <c r="EP244" i="3"/>
  <c r="Z244" i="5" s="1"/>
  <c r="EO244" i="3"/>
  <c r="Y244" i="5" s="1"/>
  <c r="EN244" i="3"/>
  <c r="X244" i="5" s="1"/>
  <c r="EM244" i="3"/>
  <c r="W244" i="5" s="1"/>
  <c r="EL244" i="3"/>
  <c r="V244" i="5" s="1"/>
  <c r="EK244" i="3"/>
  <c r="U244" i="5" s="1"/>
  <c r="EJ244" i="3"/>
  <c r="T244" i="5" s="1"/>
  <c r="EI244" i="3"/>
  <c r="EH244" i="3"/>
  <c r="D244" i="3"/>
  <c r="C244" i="3"/>
  <c r="B244" i="3"/>
  <c r="EQ243" i="3"/>
  <c r="AA243" i="5" s="1"/>
  <c r="EP243" i="3"/>
  <c r="Z243" i="5" s="1"/>
  <c r="EO243" i="3"/>
  <c r="Y243" i="5" s="1"/>
  <c r="EN243" i="3"/>
  <c r="X243" i="5" s="1"/>
  <c r="EM243" i="3"/>
  <c r="W243" i="5" s="1"/>
  <c r="EL243" i="3"/>
  <c r="V243" i="5" s="1"/>
  <c r="EK243" i="3"/>
  <c r="U243" i="5" s="1"/>
  <c r="EJ243" i="3"/>
  <c r="T243" i="5" s="1"/>
  <c r="EI243" i="3"/>
  <c r="EH243" i="3"/>
  <c r="R243" i="5" s="1"/>
  <c r="D243" i="3"/>
  <c r="C243" i="3"/>
  <c r="B243" i="3"/>
  <c r="EQ242" i="3"/>
  <c r="AA242" i="5" s="1"/>
  <c r="EP242" i="3"/>
  <c r="Z242" i="5" s="1"/>
  <c r="EO242" i="3"/>
  <c r="Y242" i="5" s="1"/>
  <c r="EN242" i="3"/>
  <c r="X242" i="5" s="1"/>
  <c r="EM242" i="3"/>
  <c r="W242" i="5" s="1"/>
  <c r="EL242" i="3"/>
  <c r="V242" i="5" s="1"/>
  <c r="EK242" i="3"/>
  <c r="U242" i="5" s="1"/>
  <c r="EJ242" i="3"/>
  <c r="T242" i="5" s="1"/>
  <c r="EI242" i="3"/>
  <c r="G242" i="3" s="1"/>
  <c r="EH242" i="3"/>
  <c r="R242" i="5" s="1"/>
  <c r="D242" i="3"/>
  <c r="C242" i="3"/>
  <c r="B242" i="3"/>
  <c r="EQ241" i="3"/>
  <c r="AA241" i="5" s="1"/>
  <c r="EP241" i="3"/>
  <c r="Z241" i="5" s="1"/>
  <c r="EO241" i="3"/>
  <c r="Y241" i="5" s="1"/>
  <c r="EN241" i="3"/>
  <c r="X241" i="5" s="1"/>
  <c r="EM241" i="3"/>
  <c r="W241" i="5" s="1"/>
  <c r="EL241" i="3"/>
  <c r="V241" i="5" s="1"/>
  <c r="EK241" i="3"/>
  <c r="U241" i="5" s="1"/>
  <c r="EJ241" i="3"/>
  <c r="T241" i="5" s="1"/>
  <c r="EI241" i="3"/>
  <c r="G241" i="3" s="1"/>
  <c r="EH241" i="3"/>
  <c r="R241" i="5" s="1"/>
  <c r="D241" i="3"/>
  <c r="C241" i="3"/>
  <c r="B241" i="3"/>
  <c r="EQ240" i="3"/>
  <c r="AA240" i="5" s="1"/>
  <c r="EP240" i="3"/>
  <c r="Z240" i="5" s="1"/>
  <c r="EO240" i="3"/>
  <c r="Y240" i="5" s="1"/>
  <c r="EN240" i="3"/>
  <c r="X240" i="5" s="1"/>
  <c r="EM240" i="3"/>
  <c r="W240" i="5" s="1"/>
  <c r="EL240" i="3"/>
  <c r="V240" i="5" s="1"/>
  <c r="EK240" i="3"/>
  <c r="U240" i="5" s="1"/>
  <c r="EJ240" i="3"/>
  <c r="T240" i="5" s="1"/>
  <c r="EI240" i="3"/>
  <c r="EH240" i="3"/>
  <c r="R240" i="5" s="1"/>
  <c r="D240" i="3"/>
  <c r="C240" i="3"/>
  <c r="B240" i="3"/>
  <c r="EQ239" i="3"/>
  <c r="AA239" i="5" s="1"/>
  <c r="EP239" i="3"/>
  <c r="Z239" i="5" s="1"/>
  <c r="EO239" i="3"/>
  <c r="Y239" i="5" s="1"/>
  <c r="EN239" i="3"/>
  <c r="X239" i="5" s="1"/>
  <c r="EM239" i="3"/>
  <c r="W239" i="5" s="1"/>
  <c r="EL239" i="3"/>
  <c r="V239" i="5" s="1"/>
  <c r="EK239" i="3"/>
  <c r="U239" i="5" s="1"/>
  <c r="EJ239" i="3"/>
  <c r="T239" i="5" s="1"/>
  <c r="EI239" i="3"/>
  <c r="EH239" i="3"/>
  <c r="D239" i="3"/>
  <c r="C239" i="3"/>
  <c r="B239" i="3"/>
  <c r="EQ238" i="3"/>
  <c r="AA238" i="5" s="1"/>
  <c r="EP238" i="3"/>
  <c r="Z238" i="5" s="1"/>
  <c r="EO238" i="3"/>
  <c r="Y238" i="5" s="1"/>
  <c r="EN238" i="3"/>
  <c r="X238" i="5" s="1"/>
  <c r="EM238" i="3"/>
  <c r="W238" i="5" s="1"/>
  <c r="EL238" i="3"/>
  <c r="V238" i="5" s="1"/>
  <c r="EK238" i="3"/>
  <c r="U238" i="5" s="1"/>
  <c r="EJ238" i="3"/>
  <c r="T238" i="5" s="1"/>
  <c r="EI238" i="3"/>
  <c r="EH238" i="3"/>
  <c r="R238" i="5" s="1"/>
  <c r="D238" i="3"/>
  <c r="C238" i="3"/>
  <c r="B238" i="3"/>
  <c r="EQ237" i="3"/>
  <c r="AA237" i="5" s="1"/>
  <c r="EP237" i="3"/>
  <c r="Z237" i="5" s="1"/>
  <c r="EO237" i="3"/>
  <c r="Y237" i="5" s="1"/>
  <c r="EN237" i="3"/>
  <c r="X237" i="5" s="1"/>
  <c r="EM237" i="3"/>
  <c r="W237" i="5" s="1"/>
  <c r="EL237" i="3"/>
  <c r="V237" i="5" s="1"/>
  <c r="EK237" i="3"/>
  <c r="U237" i="5" s="1"/>
  <c r="EJ237" i="3"/>
  <c r="T237" i="5" s="1"/>
  <c r="EI237" i="3"/>
  <c r="EH237" i="3"/>
  <c r="R237" i="5" s="1"/>
  <c r="D237" i="3"/>
  <c r="C237" i="3"/>
  <c r="B237" i="3"/>
  <c r="EQ236" i="3"/>
  <c r="AA236" i="5" s="1"/>
  <c r="EP236" i="3"/>
  <c r="Z236" i="5" s="1"/>
  <c r="EO236" i="3"/>
  <c r="Y236" i="5" s="1"/>
  <c r="EN236" i="3"/>
  <c r="X236" i="5" s="1"/>
  <c r="EM236" i="3"/>
  <c r="W236" i="5" s="1"/>
  <c r="EL236" i="3"/>
  <c r="V236" i="5" s="1"/>
  <c r="EK236" i="3"/>
  <c r="U236" i="5" s="1"/>
  <c r="EJ236" i="3"/>
  <c r="T236" i="5" s="1"/>
  <c r="EI236" i="3"/>
  <c r="EH236" i="3"/>
  <c r="D236" i="3"/>
  <c r="C236" i="3"/>
  <c r="B236" i="3"/>
  <c r="EQ235" i="3"/>
  <c r="AA235" i="5" s="1"/>
  <c r="EP235" i="3"/>
  <c r="Z235" i="5" s="1"/>
  <c r="EO235" i="3"/>
  <c r="Y235" i="5" s="1"/>
  <c r="EN235" i="3"/>
  <c r="X235" i="5" s="1"/>
  <c r="EM235" i="3"/>
  <c r="W235" i="5" s="1"/>
  <c r="EL235" i="3"/>
  <c r="V235" i="5" s="1"/>
  <c r="EK235" i="3"/>
  <c r="U235" i="5" s="1"/>
  <c r="EJ235" i="3"/>
  <c r="T235" i="5" s="1"/>
  <c r="EI235" i="3"/>
  <c r="EH235" i="3"/>
  <c r="R235" i="5" s="1"/>
  <c r="D235" i="3"/>
  <c r="C235" i="3"/>
  <c r="B235" i="3"/>
  <c r="EQ234" i="3"/>
  <c r="AA234" i="5" s="1"/>
  <c r="EP234" i="3"/>
  <c r="Z234" i="5" s="1"/>
  <c r="EO234" i="3"/>
  <c r="Y234" i="5" s="1"/>
  <c r="EN234" i="3"/>
  <c r="X234" i="5" s="1"/>
  <c r="EM234" i="3"/>
  <c r="W234" i="5" s="1"/>
  <c r="EL234" i="3"/>
  <c r="V234" i="5" s="1"/>
  <c r="EK234" i="3"/>
  <c r="U234" i="5" s="1"/>
  <c r="EJ234" i="3"/>
  <c r="T234" i="5" s="1"/>
  <c r="EI234" i="3"/>
  <c r="EH234" i="3"/>
  <c r="R234" i="5" s="1"/>
  <c r="D234" i="3"/>
  <c r="C234" i="3"/>
  <c r="B234" i="3"/>
  <c r="EQ233" i="3"/>
  <c r="AA233" i="5" s="1"/>
  <c r="EP233" i="3"/>
  <c r="Z233" i="5" s="1"/>
  <c r="EO233" i="3"/>
  <c r="Y233" i="5" s="1"/>
  <c r="EN233" i="3"/>
  <c r="X233" i="5" s="1"/>
  <c r="EM233" i="3"/>
  <c r="W233" i="5" s="1"/>
  <c r="EL233" i="3"/>
  <c r="V233" i="5" s="1"/>
  <c r="EK233" i="3"/>
  <c r="U233" i="5" s="1"/>
  <c r="EJ233" i="3"/>
  <c r="T233" i="5" s="1"/>
  <c r="EI233" i="3"/>
  <c r="G233" i="3" s="1"/>
  <c r="EH233" i="3"/>
  <c r="R233" i="5" s="1"/>
  <c r="D233" i="3"/>
  <c r="C233" i="3"/>
  <c r="B233" i="3"/>
  <c r="EQ232" i="3"/>
  <c r="AA232" i="5" s="1"/>
  <c r="EP232" i="3"/>
  <c r="Z232" i="5" s="1"/>
  <c r="EO232" i="3"/>
  <c r="Y232" i="5" s="1"/>
  <c r="EN232" i="3"/>
  <c r="X232" i="5" s="1"/>
  <c r="EM232" i="3"/>
  <c r="W232" i="5" s="1"/>
  <c r="EL232" i="3"/>
  <c r="V232" i="5" s="1"/>
  <c r="EK232" i="3"/>
  <c r="U232" i="5" s="1"/>
  <c r="EJ232" i="3"/>
  <c r="T232" i="5" s="1"/>
  <c r="EI232" i="3"/>
  <c r="EH232" i="3"/>
  <c r="R232" i="5" s="1"/>
  <c r="D232" i="3"/>
  <c r="C232" i="3"/>
  <c r="B232" i="3"/>
  <c r="EQ231" i="3"/>
  <c r="AA231" i="5" s="1"/>
  <c r="EP231" i="3"/>
  <c r="Z231" i="5" s="1"/>
  <c r="EO231" i="3"/>
  <c r="Y231" i="5" s="1"/>
  <c r="EN231" i="3"/>
  <c r="X231" i="5" s="1"/>
  <c r="EM231" i="3"/>
  <c r="W231" i="5" s="1"/>
  <c r="EL231" i="3"/>
  <c r="V231" i="5" s="1"/>
  <c r="EK231" i="3"/>
  <c r="U231" i="5" s="1"/>
  <c r="EJ231" i="3"/>
  <c r="T231" i="5" s="1"/>
  <c r="EI231" i="3"/>
  <c r="EH231" i="3"/>
  <c r="D231" i="3"/>
  <c r="C231" i="3"/>
  <c r="B231" i="3"/>
  <c r="EQ230" i="3"/>
  <c r="AA230" i="5" s="1"/>
  <c r="EP230" i="3"/>
  <c r="Z230" i="5" s="1"/>
  <c r="EO230" i="3"/>
  <c r="Y230" i="5" s="1"/>
  <c r="EN230" i="3"/>
  <c r="X230" i="5" s="1"/>
  <c r="EM230" i="3"/>
  <c r="W230" i="5" s="1"/>
  <c r="EL230" i="3"/>
  <c r="V230" i="5" s="1"/>
  <c r="EK230" i="3"/>
  <c r="U230" i="5" s="1"/>
  <c r="EJ230" i="3"/>
  <c r="T230" i="5" s="1"/>
  <c r="EI230" i="3"/>
  <c r="EH230" i="3"/>
  <c r="R230" i="5" s="1"/>
  <c r="D230" i="3"/>
  <c r="C230" i="3"/>
  <c r="B230" i="3"/>
  <c r="EQ229" i="3"/>
  <c r="AA229" i="5" s="1"/>
  <c r="EP229" i="3"/>
  <c r="Z229" i="5" s="1"/>
  <c r="EO229" i="3"/>
  <c r="Y229" i="5" s="1"/>
  <c r="EN229" i="3"/>
  <c r="X229" i="5" s="1"/>
  <c r="EM229" i="3"/>
  <c r="W229" i="5" s="1"/>
  <c r="EL229" i="3"/>
  <c r="V229" i="5" s="1"/>
  <c r="EK229" i="3"/>
  <c r="U229" i="5" s="1"/>
  <c r="EJ229" i="3"/>
  <c r="T229" i="5" s="1"/>
  <c r="EI229" i="3"/>
  <c r="EH229" i="3"/>
  <c r="R229" i="5" s="1"/>
  <c r="D229" i="3"/>
  <c r="C229" i="3"/>
  <c r="B229" i="3"/>
  <c r="EQ228" i="3"/>
  <c r="AA228" i="5" s="1"/>
  <c r="EP228" i="3"/>
  <c r="Z228" i="5" s="1"/>
  <c r="EO228" i="3"/>
  <c r="Y228" i="5" s="1"/>
  <c r="EN228" i="3"/>
  <c r="X228" i="5" s="1"/>
  <c r="EM228" i="3"/>
  <c r="W228" i="5" s="1"/>
  <c r="EL228" i="3"/>
  <c r="V228" i="5" s="1"/>
  <c r="EK228" i="3"/>
  <c r="U228" i="5" s="1"/>
  <c r="EJ228" i="3"/>
  <c r="T228" i="5" s="1"/>
  <c r="EI228" i="3"/>
  <c r="EH228" i="3"/>
  <c r="D228" i="3"/>
  <c r="C228" i="3"/>
  <c r="B228" i="3"/>
  <c r="EQ227" i="3"/>
  <c r="AA227" i="5" s="1"/>
  <c r="EP227" i="3"/>
  <c r="Z227" i="5" s="1"/>
  <c r="EO227" i="3"/>
  <c r="Y227" i="5" s="1"/>
  <c r="EN227" i="3"/>
  <c r="X227" i="5" s="1"/>
  <c r="EM227" i="3"/>
  <c r="W227" i="5" s="1"/>
  <c r="EL227" i="3"/>
  <c r="V227" i="5" s="1"/>
  <c r="EK227" i="3"/>
  <c r="U227" i="5" s="1"/>
  <c r="EJ227" i="3"/>
  <c r="T227" i="5" s="1"/>
  <c r="EI227" i="3"/>
  <c r="EH227" i="3"/>
  <c r="R227" i="5" s="1"/>
  <c r="D227" i="3"/>
  <c r="C227" i="3"/>
  <c r="B227" i="3"/>
  <c r="EQ226" i="3"/>
  <c r="AA226" i="5" s="1"/>
  <c r="EP226" i="3"/>
  <c r="Z226" i="5" s="1"/>
  <c r="EO226" i="3"/>
  <c r="Y226" i="5" s="1"/>
  <c r="EN226" i="3"/>
  <c r="X226" i="5" s="1"/>
  <c r="EM226" i="3"/>
  <c r="W226" i="5" s="1"/>
  <c r="EL226" i="3"/>
  <c r="V226" i="5" s="1"/>
  <c r="EK226" i="3"/>
  <c r="U226" i="5" s="1"/>
  <c r="EJ226" i="3"/>
  <c r="T226" i="5" s="1"/>
  <c r="EI226" i="3"/>
  <c r="G226" i="3" s="1"/>
  <c r="EH226" i="3"/>
  <c r="R226" i="5" s="1"/>
  <c r="D226" i="3"/>
  <c r="C226" i="3"/>
  <c r="B226" i="3"/>
  <c r="EQ225" i="3"/>
  <c r="AA225" i="5" s="1"/>
  <c r="EP225" i="3"/>
  <c r="Z225" i="5" s="1"/>
  <c r="EO225" i="3"/>
  <c r="Y225" i="5" s="1"/>
  <c r="EN225" i="3"/>
  <c r="X225" i="5" s="1"/>
  <c r="EM225" i="3"/>
  <c r="W225" i="5" s="1"/>
  <c r="EL225" i="3"/>
  <c r="V225" i="5" s="1"/>
  <c r="EK225" i="3"/>
  <c r="U225" i="5" s="1"/>
  <c r="EJ225" i="3"/>
  <c r="T225" i="5" s="1"/>
  <c r="EI225" i="3"/>
  <c r="G225" i="3" s="1"/>
  <c r="EH225" i="3"/>
  <c r="R225" i="5" s="1"/>
  <c r="D225" i="3"/>
  <c r="C225" i="3"/>
  <c r="B225" i="3"/>
  <c r="EQ224" i="3"/>
  <c r="AA224" i="5" s="1"/>
  <c r="EP224" i="3"/>
  <c r="Z224" i="5" s="1"/>
  <c r="EO224" i="3"/>
  <c r="Y224" i="5" s="1"/>
  <c r="EN224" i="3"/>
  <c r="X224" i="5" s="1"/>
  <c r="EM224" i="3"/>
  <c r="W224" i="5" s="1"/>
  <c r="EL224" i="3"/>
  <c r="V224" i="5" s="1"/>
  <c r="EK224" i="3"/>
  <c r="U224" i="5" s="1"/>
  <c r="EJ224" i="3"/>
  <c r="T224" i="5" s="1"/>
  <c r="EI224" i="3"/>
  <c r="EH224" i="3"/>
  <c r="R224" i="5" s="1"/>
  <c r="D224" i="3"/>
  <c r="C224" i="3"/>
  <c r="B224" i="3"/>
  <c r="EQ223" i="3"/>
  <c r="AA223" i="5" s="1"/>
  <c r="EP223" i="3"/>
  <c r="Z223" i="5" s="1"/>
  <c r="EO223" i="3"/>
  <c r="Y223" i="5" s="1"/>
  <c r="EN223" i="3"/>
  <c r="X223" i="5" s="1"/>
  <c r="EM223" i="3"/>
  <c r="W223" i="5" s="1"/>
  <c r="EL223" i="3"/>
  <c r="V223" i="5" s="1"/>
  <c r="EK223" i="3"/>
  <c r="U223" i="5" s="1"/>
  <c r="EJ223" i="3"/>
  <c r="T223" i="5" s="1"/>
  <c r="EI223" i="3"/>
  <c r="EH223" i="3"/>
  <c r="D223" i="3"/>
  <c r="C223" i="3"/>
  <c r="B223" i="3"/>
  <c r="EQ222" i="3"/>
  <c r="AA222" i="5" s="1"/>
  <c r="EP222" i="3"/>
  <c r="Z222" i="5" s="1"/>
  <c r="EO222" i="3"/>
  <c r="Y222" i="5" s="1"/>
  <c r="EN222" i="3"/>
  <c r="X222" i="5" s="1"/>
  <c r="EM222" i="3"/>
  <c r="W222" i="5" s="1"/>
  <c r="EL222" i="3"/>
  <c r="V222" i="5" s="1"/>
  <c r="EK222" i="3"/>
  <c r="U222" i="5" s="1"/>
  <c r="EJ222" i="3"/>
  <c r="T222" i="5" s="1"/>
  <c r="EI222" i="3"/>
  <c r="EH222" i="3"/>
  <c r="R222" i="5" s="1"/>
  <c r="D222" i="3"/>
  <c r="C222" i="3"/>
  <c r="B222" i="3"/>
  <c r="EQ221" i="3"/>
  <c r="AA221" i="5" s="1"/>
  <c r="EP221" i="3"/>
  <c r="Z221" i="5" s="1"/>
  <c r="EO221" i="3"/>
  <c r="Y221" i="5" s="1"/>
  <c r="EN221" i="3"/>
  <c r="X221" i="5" s="1"/>
  <c r="EM221" i="3"/>
  <c r="W221" i="5" s="1"/>
  <c r="EL221" i="3"/>
  <c r="V221" i="5" s="1"/>
  <c r="EK221" i="3"/>
  <c r="U221" i="5" s="1"/>
  <c r="EJ221" i="3"/>
  <c r="T221" i="5" s="1"/>
  <c r="EI221" i="3"/>
  <c r="EH221" i="3"/>
  <c r="R221" i="5" s="1"/>
  <c r="D221" i="3"/>
  <c r="C221" i="3"/>
  <c r="B221" i="3"/>
  <c r="EQ220" i="3"/>
  <c r="AA220" i="5" s="1"/>
  <c r="EP220" i="3"/>
  <c r="Z220" i="5" s="1"/>
  <c r="EO220" i="3"/>
  <c r="Y220" i="5" s="1"/>
  <c r="EN220" i="3"/>
  <c r="X220" i="5" s="1"/>
  <c r="EM220" i="3"/>
  <c r="W220" i="5" s="1"/>
  <c r="EL220" i="3"/>
  <c r="V220" i="5" s="1"/>
  <c r="EK220" i="3"/>
  <c r="U220" i="5" s="1"/>
  <c r="EJ220" i="3"/>
  <c r="T220" i="5" s="1"/>
  <c r="EI220" i="3"/>
  <c r="EH220" i="3"/>
  <c r="D220" i="3"/>
  <c r="C220" i="3"/>
  <c r="B220" i="3"/>
  <c r="EQ219" i="3"/>
  <c r="AA219" i="5" s="1"/>
  <c r="EP219" i="3"/>
  <c r="Z219" i="5" s="1"/>
  <c r="EO219" i="3"/>
  <c r="Y219" i="5" s="1"/>
  <c r="EN219" i="3"/>
  <c r="X219" i="5" s="1"/>
  <c r="EM219" i="3"/>
  <c r="W219" i="5" s="1"/>
  <c r="EL219" i="3"/>
  <c r="V219" i="5" s="1"/>
  <c r="EK219" i="3"/>
  <c r="U219" i="5" s="1"/>
  <c r="EJ219" i="3"/>
  <c r="T219" i="5" s="1"/>
  <c r="EI219" i="3"/>
  <c r="EH219" i="3"/>
  <c r="R219" i="5" s="1"/>
  <c r="D219" i="3"/>
  <c r="C219" i="3"/>
  <c r="B219" i="3"/>
  <c r="EQ218" i="3"/>
  <c r="AA218" i="5" s="1"/>
  <c r="EP218" i="3"/>
  <c r="Z218" i="5" s="1"/>
  <c r="EO218" i="3"/>
  <c r="Y218" i="5" s="1"/>
  <c r="EN218" i="3"/>
  <c r="X218" i="5" s="1"/>
  <c r="EM218" i="3"/>
  <c r="W218" i="5" s="1"/>
  <c r="EL218" i="3"/>
  <c r="V218" i="5" s="1"/>
  <c r="EK218" i="3"/>
  <c r="U218" i="5" s="1"/>
  <c r="EJ218" i="3"/>
  <c r="T218" i="5" s="1"/>
  <c r="EI218" i="3"/>
  <c r="EH218" i="3"/>
  <c r="R218" i="5" s="1"/>
  <c r="D218" i="3"/>
  <c r="C218" i="3"/>
  <c r="B218" i="3"/>
  <c r="EQ217" i="3"/>
  <c r="AA217" i="5" s="1"/>
  <c r="EP217" i="3"/>
  <c r="Z217" i="5" s="1"/>
  <c r="EO217" i="3"/>
  <c r="Y217" i="5" s="1"/>
  <c r="EN217" i="3"/>
  <c r="X217" i="5" s="1"/>
  <c r="EM217" i="3"/>
  <c r="W217" i="5" s="1"/>
  <c r="EL217" i="3"/>
  <c r="V217" i="5" s="1"/>
  <c r="EK217" i="3"/>
  <c r="U217" i="5" s="1"/>
  <c r="EJ217" i="3"/>
  <c r="T217" i="5" s="1"/>
  <c r="EI217" i="3"/>
  <c r="G217" i="3" s="1"/>
  <c r="EH217" i="3"/>
  <c r="R217" i="5" s="1"/>
  <c r="D217" i="3"/>
  <c r="C217" i="3"/>
  <c r="B217" i="3"/>
  <c r="EQ216" i="3"/>
  <c r="AA216" i="5" s="1"/>
  <c r="EP216" i="3"/>
  <c r="Z216" i="5" s="1"/>
  <c r="EO216" i="3"/>
  <c r="Y216" i="5" s="1"/>
  <c r="EN216" i="3"/>
  <c r="X216" i="5" s="1"/>
  <c r="EM216" i="3"/>
  <c r="W216" i="5" s="1"/>
  <c r="EL216" i="3"/>
  <c r="V216" i="5" s="1"/>
  <c r="EK216" i="3"/>
  <c r="U216" i="5" s="1"/>
  <c r="EJ216" i="3"/>
  <c r="T216" i="5" s="1"/>
  <c r="EI216" i="3"/>
  <c r="EH216" i="3"/>
  <c r="R216" i="5" s="1"/>
  <c r="D216" i="3"/>
  <c r="C216" i="3"/>
  <c r="B216" i="3"/>
  <c r="EQ215" i="3"/>
  <c r="AA215" i="5" s="1"/>
  <c r="EP215" i="3"/>
  <c r="Z215" i="5" s="1"/>
  <c r="EO215" i="3"/>
  <c r="Y215" i="5" s="1"/>
  <c r="EN215" i="3"/>
  <c r="X215" i="5" s="1"/>
  <c r="EM215" i="3"/>
  <c r="W215" i="5" s="1"/>
  <c r="EL215" i="3"/>
  <c r="V215" i="5" s="1"/>
  <c r="EK215" i="3"/>
  <c r="U215" i="5" s="1"/>
  <c r="EJ215" i="3"/>
  <c r="T215" i="5" s="1"/>
  <c r="EI215" i="3"/>
  <c r="EH215" i="3"/>
  <c r="D215" i="3"/>
  <c r="C215" i="3"/>
  <c r="B215" i="3"/>
  <c r="EQ214" i="3"/>
  <c r="AA214" i="5" s="1"/>
  <c r="EP214" i="3"/>
  <c r="Z214" i="5" s="1"/>
  <c r="EO214" i="3"/>
  <c r="Y214" i="5" s="1"/>
  <c r="EN214" i="3"/>
  <c r="X214" i="5" s="1"/>
  <c r="EM214" i="3"/>
  <c r="W214" i="5" s="1"/>
  <c r="EL214" i="3"/>
  <c r="V214" i="5" s="1"/>
  <c r="EK214" i="3"/>
  <c r="U214" i="5" s="1"/>
  <c r="EJ214" i="3"/>
  <c r="EI214" i="3"/>
  <c r="EH214" i="3"/>
  <c r="R214" i="5" s="1"/>
  <c r="D214" i="3"/>
  <c r="C214" i="3"/>
  <c r="B214" i="3"/>
  <c r="EQ213" i="3"/>
  <c r="AA213" i="5" s="1"/>
  <c r="EP213" i="3"/>
  <c r="Z213" i="5" s="1"/>
  <c r="EO213" i="3"/>
  <c r="Y213" i="5" s="1"/>
  <c r="EN213" i="3"/>
  <c r="X213" i="5" s="1"/>
  <c r="EM213" i="3"/>
  <c r="W213" i="5" s="1"/>
  <c r="EL213" i="3"/>
  <c r="V213" i="5" s="1"/>
  <c r="EK213" i="3"/>
  <c r="U213" i="5" s="1"/>
  <c r="EJ213" i="3"/>
  <c r="T213" i="5" s="1"/>
  <c r="EI213" i="3"/>
  <c r="EH213" i="3"/>
  <c r="R213" i="5" s="1"/>
  <c r="D213" i="3"/>
  <c r="C213" i="3"/>
  <c r="B213" i="3"/>
  <c r="EQ212" i="3"/>
  <c r="AA212" i="5" s="1"/>
  <c r="EP212" i="3"/>
  <c r="Z212" i="5" s="1"/>
  <c r="EO212" i="3"/>
  <c r="Y212" i="5" s="1"/>
  <c r="EN212" i="3"/>
  <c r="X212" i="5" s="1"/>
  <c r="EM212" i="3"/>
  <c r="W212" i="5" s="1"/>
  <c r="EL212" i="3"/>
  <c r="V212" i="5" s="1"/>
  <c r="EK212" i="3"/>
  <c r="U212" i="5" s="1"/>
  <c r="EJ212" i="3"/>
  <c r="T212" i="5" s="1"/>
  <c r="EI212" i="3"/>
  <c r="EH212" i="3"/>
  <c r="D212" i="3"/>
  <c r="C212" i="3"/>
  <c r="B212" i="3"/>
  <c r="EQ211" i="3"/>
  <c r="AA211" i="5" s="1"/>
  <c r="EP211" i="3"/>
  <c r="Z211" i="5" s="1"/>
  <c r="EO211" i="3"/>
  <c r="Y211" i="5" s="1"/>
  <c r="EN211" i="3"/>
  <c r="X211" i="5" s="1"/>
  <c r="EM211" i="3"/>
  <c r="W211" i="5" s="1"/>
  <c r="EL211" i="3"/>
  <c r="V211" i="5" s="1"/>
  <c r="EK211" i="3"/>
  <c r="U211" i="5" s="1"/>
  <c r="EJ211" i="3"/>
  <c r="T211" i="5" s="1"/>
  <c r="EI211" i="3"/>
  <c r="EH211" i="3"/>
  <c r="R211" i="5" s="1"/>
  <c r="D211" i="3"/>
  <c r="C211" i="3"/>
  <c r="B211" i="3"/>
  <c r="EQ210" i="3"/>
  <c r="AA210" i="5" s="1"/>
  <c r="EP210" i="3"/>
  <c r="Z210" i="5" s="1"/>
  <c r="EO210" i="3"/>
  <c r="Y210" i="5" s="1"/>
  <c r="EN210" i="3"/>
  <c r="X210" i="5" s="1"/>
  <c r="EM210" i="3"/>
  <c r="W210" i="5" s="1"/>
  <c r="EL210" i="3"/>
  <c r="V210" i="5" s="1"/>
  <c r="EK210" i="3"/>
  <c r="U210" i="5" s="1"/>
  <c r="EJ210" i="3"/>
  <c r="T210" i="5" s="1"/>
  <c r="EI210" i="3"/>
  <c r="G210" i="3" s="1"/>
  <c r="EH210" i="3"/>
  <c r="R210" i="5" s="1"/>
  <c r="D210" i="3"/>
  <c r="C210" i="3"/>
  <c r="B210" i="3"/>
  <c r="EQ209" i="3"/>
  <c r="AA209" i="5" s="1"/>
  <c r="EP209" i="3"/>
  <c r="Z209" i="5" s="1"/>
  <c r="EO209" i="3"/>
  <c r="Y209" i="5" s="1"/>
  <c r="EN209" i="3"/>
  <c r="X209" i="5" s="1"/>
  <c r="EM209" i="3"/>
  <c r="W209" i="5" s="1"/>
  <c r="EL209" i="3"/>
  <c r="V209" i="5" s="1"/>
  <c r="EK209" i="3"/>
  <c r="U209" i="5" s="1"/>
  <c r="EJ209" i="3"/>
  <c r="T209" i="5" s="1"/>
  <c r="EI209" i="3"/>
  <c r="G209" i="3" s="1"/>
  <c r="EH209" i="3"/>
  <c r="R209" i="5" s="1"/>
  <c r="D209" i="3"/>
  <c r="C209" i="3"/>
  <c r="B209" i="3"/>
  <c r="EQ208" i="3"/>
  <c r="AA208" i="5" s="1"/>
  <c r="EP208" i="3"/>
  <c r="Z208" i="5" s="1"/>
  <c r="EO208" i="3"/>
  <c r="Y208" i="5" s="1"/>
  <c r="EN208" i="3"/>
  <c r="X208" i="5" s="1"/>
  <c r="EM208" i="3"/>
  <c r="W208" i="5" s="1"/>
  <c r="EL208" i="3"/>
  <c r="V208" i="5" s="1"/>
  <c r="EK208" i="3"/>
  <c r="U208" i="5" s="1"/>
  <c r="EJ208" i="3"/>
  <c r="T208" i="5" s="1"/>
  <c r="EI208" i="3"/>
  <c r="EH208" i="3"/>
  <c r="R208" i="5" s="1"/>
  <c r="D208" i="3"/>
  <c r="C208" i="3"/>
  <c r="B208" i="3"/>
  <c r="EQ207" i="3"/>
  <c r="AA207" i="5" s="1"/>
  <c r="EP207" i="3"/>
  <c r="Z207" i="5" s="1"/>
  <c r="EO207" i="3"/>
  <c r="Y207" i="5" s="1"/>
  <c r="EN207" i="3"/>
  <c r="X207" i="5" s="1"/>
  <c r="EM207" i="3"/>
  <c r="W207" i="5" s="1"/>
  <c r="EL207" i="3"/>
  <c r="V207" i="5" s="1"/>
  <c r="EK207" i="3"/>
  <c r="U207" i="5" s="1"/>
  <c r="EJ207" i="3"/>
  <c r="T207" i="5" s="1"/>
  <c r="EI207" i="3"/>
  <c r="EH207" i="3"/>
  <c r="D207" i="3"/>
  <c r="C207" i="3"/>
  <c r="B207" i="3"/>
  <c r="EQ206" i="3"/>
  <c r="AA206" i="5" s="1"/>
  <c r="EP206" i="3"/>
  <c r="Z206" i="5" s="1"/>
  <c r="EO206" i="3"/>
  <c r="Y206" i="5" s="1"/>
  <c r="EN206" i="3"/>
  <c r="X206" i="5" s="1"/>
  <c r="EM206" i="3"/>
  <c r="W206" i="5" s="1"/>
  <c r="EL206" i="3"/>
  <c r="V206" i="5" s="1"/>
  <c r="EK206" i="3"/>
  <c r="U206" i="5" s="1"/>
  <c r="EJ206" i="3"/>
  <c r="T206" i="5" s="1"/>
  <c r="EI206" i="3"/>
  <c r="EH206" i="3"/>
  <c r="R206" i="5" s="1"/>
  <c r="D206" i="3"/>
  <c r="C206" i="3"/>
  <c r="B206" i="3"/>
  <c r="EQ205" i="3"/>
  <c r="AA205" i="5" s="1"/>
  <c r="EP205" i="3"/>
  <c r="Z205" i="5" s="1"/>
  <c r="EO205" i="3"/>
  <c r="Y205" i="5" s="1"/>
  <c r="EN205" i="3"/>
  <c r="X205" i="5" s="1"/>
  <c r="EM205" i="3"/>
  <c r="W205" i="5" s="1"/>
  <c r="EL205" i="3"/>
  <c r="V205" i="5" s="1"/>
  <c r="EK205" i="3"/>
  <c r="U205" i="5" s="1"/>
  <c r="EJ205" i="3"/>
  <c r="T205" i="5" s="1"/>
  <c r="EI205" i="3"/>
  <c r="EH205" i="3"/>
  <c r="R205" i="5" s="1"/>
  <c r="D205" i="3"/>
  <c r="C205" i="3"/>
  <c r="B205" i="3"/>
  <c r="EQ204" i="3"/>
  <c r="AA204" i="5" s="1"/>
  <c r="EP204" i="3"/>
  <c r="Z204" i="5" s="1"/>
  <c r="EO204" i="3"/>
  <c r="Y204" i="5" s="1"/>
  <c r="EN204" i="3"/>
  <c r="X204" i="5" s="1"/>
  <c r="EM204" i="3"/>
  <c r="W204" i="5" s="1"/>
  <c r="EL204" i="3"/>
  <c r="V204" i="5" s="1"/>
  <c r="EK204" i="3"/>
  <c r="U204" i="5" s="1"/>
  <c r="EJ204" i="3"/>
  <c r="T204" i="5" s="1"/>
  <c r="EI204" i="3"/>
  <c r="EH204" i="3"/>
  <c r="D204" i="3"/>
  <c r="C204" i="3"/>
  <c r="B204" i="3"/>
  <c r="EQ203" i="3"/>
  <c r="AA203" i="5" s="1"/>
  <c r="EP203" i="3"/>
  <c r="Z203" i="5" s="1"/>
  <c r="EO203" i="3"/>
  <c r="Y203" i="5" s="1"/>
  <c r="EN203" i="3"/>
  <c r="X203" i="5" s="1"/>
  <c r="EM203" i="3"/>
  <c r="W203" i="5" s="1"/>
  <c r="EL203" i="3"/>
  <c r="V203" i="5" s="1"/>
  <c r="EK203" i="3"/>
  <c r="U203" i="5" s="1"/>
  <c r="EJ203" i="3"/>
  <c r="T203" i="5" s="1"/>
  <c r="EI203" i="3"/>
  <c r="EH203" i="3"/>
  <c r="R203" i="5" s="1"/>
  <c r="D203" i="3"/>
  <c r="C203" i="3"/>
  <c r="B203" i="3"/>
  <c r="EQ202" i="3"/>
  <c r="AA202" i="5" s="1"/>
  <c r="EP202" i="3"/>
  <c r="Z202" i="5" s="1"/>
  <c r="EO202" i="3"/>
  <c r="Y202" i="5" s="1"/>
  <c r="EN202" i="3"/>
  <c r="X202" i="5" s="1"/>
  <c r="EM202" i="3"/>
  <c r="W202" i="5" s="1"/>
  <c r="EL202" i="3"/>
  <c r="V202" i="5" s="1"/>
  <c r="EK202" i="3"/>
  <c r="U202" i="5" s="1"/>
  <c r="EJ202" i="3"/>
  <c r="T202" i="5" s="1"/>
  <c r="EI202" i="3"/>
  <c r="EH202" i="3"/>
  <c r="R202" i="5" s="1"/>
  <c r="D202" i="3"/>
  <c r="C202" i="3"/>
  <c r="B202" i="3"/>
  <c r="EQ201" i="3"/>
  <c r="AA201" i="5" s="1"/>
  <c r="EP201" i="3"/>
  <c r="Z201" i="5" s="1"/>
  <c r="EO201" i="3"/>
  <c r="Y201" i="5" s="1"/>
  <c r="EN201" i="3"/>
  <c r="X201" i="5" s="1"/>
  <c r="EM201" i="3"/>
  <c r="W201" i="5" s="1"/>
  <c r="EL201" i="3"/>
  <c r="V201" i="5" s="1"/>
  <c r="EK201" i="3"/>
  <c r="U201" i="5" s="1"/>
  <c r="EJ201" i="3"/>
  <c r="T201" i="5" s="1"/>
  <c r="EI201" i="3"/>
  <c r="S201" i="5" s="1"/>
  <c r="EH201" i="3"/>
  <c r="R201" i="5" s="1"/>
  <c r="D201" i="3"/>
  <c r="C201" i="3"/>
  <c r="B201" i="3"/>
  <c r="EQ200" i="3"/>
  <c r="AA200" i="5" s="1"/>
  <c r="EP200" i="3"/>
  <c r="Z200" i="5" s="1"/>
  <c r="EO200" i="3"/>
  <c r="Y200" i="5" s="1"/>
  <c r="EN200" i="3"/>
  <c r="X200" i="5" s="1"/>
  <c r="EM200" i="3"/>
  <c r="W200" i="5" s="1"/>
  <c r="EL200" i="3"/>
  <c r="V200" i="5" s="1"/>
  <c r="EK200" i="3"/>
  <c r="U200" i="5" s="1"/>
  <c r="EJ200" i="3"/>
  <c r="T200" i="5" s="1"/>
  <c r="EI200" i="3"/>
  <c r="EH200" i="3"/>
  <c r="R200" i="5" s="1"/>
  <c r="D200" i="3"/>
  <c r="C200" i="3"/>
  <c r="B200" i="3"/>
  <c r="EQ199" i="3"/>
  <c r="AA199" i="5" s="1"/>
  <c r="EP199" i="3"/>
  <c r="Z199" i="5" s="1"/>
  <c r="EO199" i="3"/>
  <c r="Y199" i="5" s="1"/>
  <c r="EN199" i="3"/>
  <c r="X199" i="5" s="1"/>
  <c r="EM199" i="3"/>
  <c r="W199" i="5" s="1"/>
  <c r="EL199" i="3"/>
  <c r="V199" i="5" s="1"/>
  <c r="EK199" i="3"/>
  <c r="U199" i="5" s="1"/>
  <c r="EJ199" i="3"/>
  <c r="T199" i="5" s="1"/>
  <c r="EI199" i="3"/>
  <c r="EH199" i="3"/>
  <c r="D199" i="3"/>
  <c r="C199" i="3"/>
  <c r="B199" i="3"/>
  <c r="EQ198" i="3"/>
  <c r="AA198" i="5" s="1"/>
  <c r="EP198" i="3"/>
  <c r="Z198" i="5" s="1"/>
  <c r="EO198" i="3"/>
  <c r="Y198" i="5" s="1"/>
  <c r="EN198" i="3"/>
  <c r="X198" i="5" s="1"/>
  <c r="EM198" i="3"/>
  <c r="W198" i="5" s="1"/>
  <c r="EL198" i="3"/>
  <c r="V198" i="5" s="1"/>
  <c r="EK198" i="3"/>
  <c r="U198" i="5" s="1"/>
  <c r="EJ198" i="3"/>
  <c r="T198" i="5" s="1"/>
  <c r="EI198" i="3"/>
  <c r="EH198" i="3"/>
  <c r="R198" i="5" s="1"/>
  <c r="D198" i="3"/>
  <c r="C198" i="3"/>
  <c r="B198" i="3"/>
  <c r="EQ197" i="3"/>
  <c r="AA197" i="5" s="1"/>
  <c r="EP197" i="3"/>
  <c r="Z197" i="5" s="1"/>
  <c r="EO197" i="3"/>
  <c r="Y197" i="5" s="1"/>
  <c r="EN197" i="3"/>
  <c r="X197" i="5" s="1"/>
  <c r="EM197" i="3"/>
  <c r="W197" i="5" s="1"/>
  <c r="EL197" i="3"/>
  <c r="V197" i="5" s="1"/>
  <c r="EK197" i="3"/>
  <c r="U197" i="5" s="1"/>
  <c r="EJ197" i="3"/>
  <c r="T197" i="5" s="1"/>
  <c r="EI197" i="3"/>
  <c r="EH197" i="3"/>
  <c r="R197" i="5" s="1"/>
  <c r="D197" i="3"/>
  <c r="C197" i="3"/>
  <c r="B197" i="3"/>
  <c r="EQ196" i="3"/>
  <c r="AA196" i="5" s="1"/>
  <c r="EP196" i="3"/>
  <c r="Z196" i="5" s="1"/>
  <c r="EO196" i="3"/>
  <c r="Y196" i="5" s="1"/>
  <c r="EN196" i="3"/>
  <c r="X196" i="5" s="1"/>
  <c r="EM196" i="3"/>
  <c r="W196" i="5" s="1"/>
  <c r="EL196" i="3"/>
  <c r="V196" i="5" s="1"/>
  <c r="EK196" i="3"/>
  <c r="U196" i="5" s="1"/>
  <c r="EJ196" i="3"/>
  <c r="T196" i="5" s="1"/>
  <c r="EI196" i="3"/>
  <c r="EH196" i="3"/>
  <c r="D196" i="3"/>
  <c r="C196" i="3"/>
  <c r="B196" i="3"/>
  <c r="EQ195" i="3"/>
  <c r="EP195" i="3"/>
  <c r="Z195" i="5" s="1"/>
  <c r="EO195" i="3"/>
  <c r="Y195" i="5" s="1"/>
  <c r="EN195" i="3"/>
  <c r="X195" i="5" s="1"/>
  <c r="EM195" i="3"/>
  <c r="EL195" i="3"/>
  <c r="V195" i="5" s="1"/>
  <c r="EK195" i="3"/>
  <c r="EJ195" i="3"/>
  <c r="T195" i="5" s="1"/>
  <c r="EI195" i="3"/>
  <c r="EH195" i="3"/>
  <c r="R195" i="5" s="1"/>
  <c r="D195" i="3"/>
  <c r="C195" i="3"/>
  <c r="B195" i="3"/>
  <c r="EG194" i="3"/>
  <c r="U54" i="7" s="1"/>
  <c r="EF194" i="3"/>
  <c r="S54" i="7" s="1"/>
  <c r="EE194" i="3"/>
  <c r="Q54" i="7" s="1"/>
  <c r="ED194" i="3"/>
  <c r="O54" i="7" s="1"/>
  <c r="EC194" i="3"/>
  <c r="M54" i="7" s="1"/>
  <c r="EB194" i="3"/>
  <c r="K54" i="7" s="1"/>
  <c r="EA194" i="3"/>
  <c r="I54" i="7" s="1"/>
  <c r="DZ194" i="3"/>
  <c r="G54" i="7" s="1"/>
  <c r="DY194" i="3"/>
  <c r="E54" i="7" s="1"/>
  <c r="DX194" i="3"/>
  <c r="C54" i="7" s="1"/>
  <c r="DW194" i="3"/>
  <c r="IG16" i="7" s="1"/>
  <c r="DV194" i="3"/>
  <c r="IE16" i="7" s="1"/>
  <c r="DU194" i="3"/>
  <c r="IC16" i="7" s="1"/>
  <c r="DT194" i="3"/>
  <c r="IA16" i="7" s="1"/>
  <c r="DS194" i="3"/>
  <c r="HY16" i="7" s="1"/>
  <c r="DR194" i="3"/>
  <c r="HW16" i="7" s="1"/>
  <c r="DQ194" i="3"/>
  <c r="HU16" i="7" s="1"/>
  <c r="DP194" i="3"/>
  <c r="HS16" i="7" s="1"/>
  <c r="DO194" i="3"/>
  <c r="HQ16" i="7" s="1"/>
  <c r="DN194" i="3"/>
  <c r="HO16" i="7" s="1"/>
  <c r="DM194" i="3"/>
  <c r="HM16" i="7" s="1"/>
  <c r="DL194" i="3"/>
  <c r="HK16" i="7" s="1"/>
  <c r="DK194" i="3"/>
  <c r="HI16" i="7" s="1"/>
  <c r="DJ194" i="3"/>
  <c r="HG16" i="7" s="1"/>
  <c r="DI194" i="3"/>
  <c r="HE16" i="7" s="1"/>
  <c r="DH194" i="3"/>
  <c r="HC16" i="7" s="1"/>
  <c r="DG194" i="3"/>
  <c r="HA16" i="7" s="1"/>
  <c r="DF194" i="3"/>
  <c r="GY16" i="7" s="1"/>
  <c r="DE194" i="3"/>
  <c r="GW16" i="7" s="1"/>
  <c r="DD194" i="3"/>
  <c r="GU16" i="7" s="1"/>
  <c r="DC194" i="3"/>
  <c r="GS16" i="7" s="1"/>
  <c r="DB194" i="3"/>
  <c r="GQ16" i="7" s="1"/>
  <c r="DA194" i="3"/>
  <c r="GO16" i="7" s="1"/>
  <c r="CZ194" i="3"/>
  <c r="GM16" i="7" s="1"/>
  <c r="CY194" i="3"/>
  <c r="GK16" i="7" s="1"/>
  <c r="CX194" i="3"/>
  <c r="GI16" i="7" s="1"/>
  <c r="CW194" i="3"/>
  <c r="GG16" i="7" s="1"/>
  <c r="CV194" i="3"/>
  <c r="GE16" i="7" s="1"/>
  <c r="CU194" i="3"/>
  <c r="GC16" i="7" s="1"/>
  <c r="CT194" i="3"/>
  <c r="GA16" i="7" s="1"/>
  <c r="CS194" i="3"/>
  <c r="FY16" i="7" s="1"/>
  <c r="CR194" i="3"/>
  <c r="FW16" i="7" s="1"/>
  <c r="CQ194" i="3"/>
  <c r="FU16" i="7" s="1"/>
  <c r="CP194" i="3"/>
  <c r="FS16" i="7" s="1"/>
  <c r="CO194" i="3"/>
  <c r="FQ16" i="7" s="1"/>
  <c r="CN194" i="3"/>
  <c r="FO16" i="7" s="1"/>
  <c r="CM194" i="3"/>
  <c r="FM16" i="7" s="1"/>
  <c r="CL194" i="3"/>
  <c r="FK16" i="7" s="1"/>
  <c r="CK194" i="3"/>
  <c r="FI16" i="7" s="1"/>
  <c r="CJ194" i="3"/>
  <c r="FG16" i="7" s="1"/>
  <c r="CI194" i="3"/>
  <c r="FE16" i="7" s="1"/>
  <c r="CH194" i="3"/>
  <c r="FC16" i="7" s="1"/>
  <c r="CG194" i="3"/>
  <c r="FA16" i="7" s="1"/>
  <c r="CF194" i="3"/>
  <c r="EY16" i="7" s="1"/>
  <c r="CE194" i="3"/>
  <c r="EW16" i="7" s="1"/>
  <c r="CD194" i="3"/>
  <c r="EU16" i="7" s="1"/>
  <c r="CC194" i="3"/>
  <c r="ES16" i="7" s="1"/>
  <c r="CB194" i="3"/>
  <c r="EQ16" i="7" s="1"/>
  <c r="CA194" i="3"/>
  <c r="EO16" i="7" s="1"/>
  <c r="BZ194" i="3"/>
  <c r="EM16" i="7" s="1"/>
  <c r="BY194" i="3"/>
  <c r="EK16" i="7" s="1"/>
  <c r="BX194" i="3"/>
  <c r="EI16" i="7" s="1"/>
  <c r="BW194" i="3"/>
  <c r="EG16" i="7" s="1"/>
  <c r="BV194" i="3"/>
  <c r="EE16" i="7" s="1"/>
  <c r="BU194" i="3"/>
  <c r="EC16" i="7" s="1"/>
  <c r="BT194" i="3"/>
  <c r="EA16" i="7" s="1"/>
  <c r="BS194" i="3"/>
  <c r="DY16" i="7" s="1"/>
  <c r="BR194" i="3"/>
  <c r="DW16" i="7" s="1"/>
  <c r="BQ194" i="3"/>
  <c r="DU16" i="7" s="1"/>
  <c r="BP194" i="3"/>
  <c r="DS16" i="7" s="1"/>
  <c r="BO194" i="3"/>
  <c r="DQ16" i="7" s="1"/>
  <c r="BN194" i="3"/>
  <c r="DO16" i="7" s="1"/>
  <c r="BM194" i="3"/>
  <c r="DM16" i="7" s="1"/>
  <c r="BL194" i="3"/>
  <c r="DK16" i="7" s="1"/>
  <c r="BK194" i="3"/>
  <c r="DI16" i="7" s="1"/>
  <c r="BJ194" i="3"/>
  <c r="DG16" i="7" s="1"/>
  <c r="BI194" i="3"/>
  <c r="DE16" i="7" s="1"/>
  <c r="BH194" i="3"/>
  <c r="DC16" i="7" s="1"/>
  <c r="BG194" i="3"/>
  <c r="DA16" i="7" s="1"/>
  <c r="BF194" i="3"/>
  <c r="CY16" i="7" s="1"/>
  <c r="BE194" i="3"/>
  <c r="CW16" i="7" s="1"/>
  <c r="BD194" i="3"/>
  <c r="CU16" i="7" s="1"/>
  <c r="BC194" i="3"/>
  <c r="CS16" i="7" s="1"/>
  <c r="BB194" i="3"/>
  <c r="CQ16" i="7" s="1"/>
  <c r="BA194" i="3"/>
  <c r="CO16" i="7" s="1"/>
  <c r="AZ194" i="3"/>
  <c r="CM16" i="7" s="1"/>
  <c r="AY194" i="3"/>
  <c r="CK16" i="7" s="1"/>
  <c r="AX194" i="3"/>
  <c r="CI16" i="7" s="1"/>
  <c r="AW194" i="3"/>
  <c r="CG16" i="7" s="1"/>
  <c r="AV194" i="3"/>
  <c r="CE16" i="7" s="1"/>
  <c r="AU194" i="3"/>
  <c r="CC16" i="7" s="1"/>
  <c r="AT194" i="3"/>
  <c r="CA16" i="7" s="1"/>
  <c r="AS194" i="3"/>
  <c r="BY16" i="7" s="1"/>
  <c r="AR194" i="3"/>
  <c r="BW16" i="7" s="1"/>
  <c r="AQ194" i="3"/>
  <c r="BU16" i="7" s="1"/>
  <c r="AP194" i="3"/>
  <c r="BS16" i="7" s="1"/>
  <c r="AO194" i="3"/>
  <c r="BQ16" i="7" s="1"/>
  <c r="AN194" i="3"/>
  <c r="BO16" i="7" s="1"/>
  <c r="AM194" i="3"/>
  <c r="BM16" i="7" s="1"/>
  <c r="AL194" i="3"/>
  <c r="BK16" i="7" s="1"/>
  <c r="AK194" i="3"/>
  <c r="BI16" i="7" s="1"/>
  <c r="AJ194" i="3"/>
  <c r="BG16" i="7" s="1"/>
  <c r="AI194" i="3"/>
  <c r="AH194" i="3"/>
  <c r="BC16" i="7" s="1"/>
  <c r="AG194" i="3"/>
  <c r="AF194" i="3"/>
  <c r="AY16" i="7" s="1"/>
  <c r="AE194" i="3"/>
  <c r="AW16" i="7" s="1"/>
  <c r="AD194" i="3"/>
  <c r="AU16" i="7" s="1"/>
  <c r="AC194" i="3"/>
  <c r="AS16" i="7" s="1"/>
  <c r="AB194" i="3"/>
  <c r="AQ16" i="7" s="1"/>
  <c r="AA194" i="3"/>
  <c r="AO16" i="7" s="1"/>
  <c r="Z194" i="3"/>
  <c r="AM16" i="7" s="1"/>
  <c r="Y194" i="3"/>
  <c r="AK16" i="7" s="1"/>
  <c r="X194" i="3"/>
  <c r="AI16" i="7" s="1"/>
  <c r="W194" i="3"/>
  <c r="AG16" i="7" s="1"/>
  <c r="V194" i="3"/>
  <c r="AE16" i="7" s="1"/>
  <c r="U194" i="3"/>
  <c r="AC16" i="7" s="1"/>
  <c r="T194" i="3"/>
  <c r="AA16" i="7" s="1"/>
  <c r="S194" i="3"/>
  <c r="Y16" i="7" s="1"/>
  <c r="R194" i="3"/>
  <c r="W16" i="7" s="1"/>
  <c r="Q194" i="3"/>
  <c r="U16" i="7" s="1"/>
  <c r="P194" i="3"/>
  <c r="S16" i="7" s="1"/>
  <c r="O194" i="3"/>
  <c r="Q16" i="7" s="1"/>
  <c r="N194" i="3"/>
  <c r="O16" i="7" s="1"/>
  <c r="M194" i="3"/>
  <c r="M16" i="7" s="1"/>
  <c r="L194" i="3"/>
  <c r="K16" i="7" s="1"/>
  <c r="K194" i="3"/>
  <c r="I16" i="7" s="1"/>
  <c r="J194" i="3"/>
  <c r="G16" i="7" s="1"/>
  <c r="I194" i="3"/>
  <c r="E16" i="7" s="1"/>
  <c r="H194" i="3"/>
  <c r="C16" i="7" s="1"/>
  <c r="EQ193" i="3"/>
  <c r="AA193" i="5" s="1"/>
  <c r="EP193" i="3"/>
  <c r="Z193" i="5" s="1"/>
  <c r="EO193" i="3"/>
  <c r="Y193" i="5" s="1"/>
  <c r="EN193" i="3"/>
  <c r="X193" i="5" s="1"/>
  <c r="EM193" i="3"/>
  <c r="W193" i="5" s="1"/>
  <c r="EL193" i="3"/>
  <c r="V193" i="5" s="1"/>
  <c r="EK193" i="3"/>
  <c r="U193" i="5" s="1"/>
  <c r="EJ193" i="3"/>
  <c r="T193" i="5" s="1"/>
  <c r="EI193" i="3"/>
  <c r="EH193" i="3"/>
  <c r="D193" i="3"/>
  <c r="C193" i="3"/>
  <c r="B193" i="3"/>
  <c r="EQ192" i="3"/>
  <c r="AA192" i="5" s="1"/>
  <c r="EP192" i="3"/>
  <c r="Z192" i="5" s="1"/>
  <c r="EO192" i="3"/>
  <c r="Y192" i="5" s="1"/>
  <c r="EN192" i="3"/>
  <c r="X192" i="5" s="1"/>
  <c r="EM192" i="3"/>
  <c r="W192" i="5" s="1"/>
  <c r="EL192" i="3"/>
  <c r="V192" i="5" s="1"/>
  <c r="EK192" i="3"/>
  <c r="U192" i="5" s="1"/>
  <c r="EJ192" i="3"/>
  <c r="T192" i="5" s="1"/>
  <c r="EI192" i="3"/>
  <c r="EH192" i="3"/>
  <c r="D192" i="3"/>
  <c r="C192" i="3"/>
  <c r="B192" i="3"/>
  <c r="EQ191" i="3"/>
  <c r="AA191" i="5" s="1"/>
  <c r="EP191" i="3"/>
  <c r="Z191" i="5" s="1"/>
  <c r="EO191" i="3"/>
  <c r="Y191" i="5" s="1"/>
  <c r="EN191" i="3"/>
  <c r="X191" i="5" s="1"/>
  <c r="EM191" i="3"/>
  <c r="W191" i="5" s="1"/>
  <c r="EL191" i="3"/>
  <c r="V191" i="5" s="1"/>
  <c r="EK191" i="3"/>
  <c r="U191" i="5" s="1"/>
  <c r="EJ191" i="3"/>
  <c r="T191" i="5" s="1"/>
  <c r="EI191" i="3"/>
  <c r="EH191" i="3"/>
  <c r="D191" i="3"/>
  <c r="C191" i="3"/>
  <c r="B191" i="3"/>
  <c r="EQ190" i="3"/>
  <c r="AA190" i="5" s="1"/>
  <c r="EP190" i="3"/>
  <c r="Z190" i="5" s="1"/>
  <c r="EO190" i="3"/>
  <c r="Y190" i="5" s="1"/>
  <c r="EN190" i="3"/>
  <c r="X190" i="5" s="1"/>
  <c r="EM190" i="3"/>
  <c r="W190" i="5" s="1"/>
  <c r="EL190" i="3"/>
  <c r="V190" i="5" s="1"/>
  <c r="EK190" i="3"/>
  <c r="U190" i="5" s="1"/>
  <c r="EJ190" i="3"/>
  <c r="T190" i="5" s="1"/>
  <c r="EI190" i="3"/>
  <c r="EH190" i="3"/>
  <c r="R190" i="5" s="1"/>
  <c r="D190" i="3"/>
  <c r="C190" i="3"/>
  <c r="B190" i="3"/>
  <c r="EQ189" i="3"/>
  <c r="AA189" i="5" s="1"/>
  <c r="EP189" i="3"/>
  <c r="Z189" i="5" s="1"/>
  <c r="EO189" i="3"/>
  <c r="Y189" i="5" s="1"/>
  <c r="EN189" i="3"/>
  <c r="X189" i="5" s="1"/>
  <c r="EM189" i="3"/>
  <c r="W189" i="5" s="1"/>
  <c r="EL189" i="3"/>
  <c r="V189" i="5" s="1"/>
  <c r="EK189" i="3"/>
  <c r="U189" i="5" s="1"/>
  <c r="EJ189" i="3"/>
  <c r="T189" i="5" s="1"/>
  <c r="EI189" i="3"/>
  <c r="EH189" i="3"/>
  <c r="D189" i="3"/>
  <c r="C189" i="3"/>
  <c r="B189" i="3"/>
  <c r="EQ188" i="3"/>
  <c r="AA188" i="5" s="1"/>
  <c r="EP188" i="3"/>
  <c r="Z188" i="5" s="1"/>
  <c r="EO188" i="3"/>
  <c r="Y188" i="5" s="1"/>
  <c r="EN188" i="3"/>
  <c r="X188" i="5" s="1"/>
  <c r="EM188" i="3"/>
  <c r="W188" i="5" s="1"/>
  <c r="EL188" i="3"/>
  <c r="V188" i="5" s="1"/>
  <c r="EK188" i="3"/>
  <c r="U188" i="5" s="1"/>
  <c r="EJ188" i="3"/>
  <c r="T188" i="5" s="1"/>
  <c r="EI188" i="3"/>
  <c r="G188" i="3" s="1"/>
  <c r="EH188" i="3"/>
  <c r="D188" i="3"/>
  <c r="C188" i="3"/>
  <c r="B188" i="3"/>
  <c r="EQ187" i="3"/>
  <c r="AA187" i="5" s="1"/>
  <c r="EP187" i="3"/>
  <c r="Z187" i="5" s="1"/>
  <c r="EO187" i="3"/>
  <c r="Y187" i="5" s="1"/>
  <c r="EN187" i="3"/>
  <c r="X187" i="5" s="1"/>
  <c r="EM187" i="3"/>
  <c r="W187" i="5" s="1"/>
  <c r="EL187" i="3"/>
  <c r="V187" i="5" s="1"/>
  <c r="EK187" i="3"/>
  <c r="U187" i="5" s="1"/>
  <c r="EJ187" i="3"/>
  <c r="T187" i="5" s="1"/>
  <c r="EI187" i="3"/>
  <c r="EH187" i="3"/>
  <c r="D187" i="3"/>
  <c r="C187" i="3"/>
  <c r="B187" i="3"/>
  <c r="EQ186" i="3"/>
  <c r="AA186" i="5" s="1"/>
  <c r="EP186" i="3"/>
  <c r="Z186" i="5" s="1"/>
  <c r="EO186" i="3"/>
  <c r="Y186" i="5" s="1"/>
  <c r="EN186" i="3"/>
  <c r="X186" i="5" s="1"/>
  <c r="EM186" i="3"/>
  <c r="W186" i="5" s="1"/>
  <c r="EL186" i="3"/>
  <c r="V186" i="5" s="1"/>
  <c r="EK186" i="3"/>
  <c r="U186" i="5" s="1"/>
  <c r="EJ186" i="3"/>
  <c r="T186" i="5" s="1"/>
  <c r="EI186" i="3"/>
  <c r="EH186" i="3"/>
  <c r="D186" i="3"/>
  <c r="C186" i="3"/>
  <c r="B186" i="3"/>
  <c r="EQ185" i="3"/>
  <c r="AA185" i="5" s="1"/>
  <c r="EP185" i="3"/>
  <c r="Z185" i="5" s="1"/>
  <c r="EO185" i="3"/>
  <c r="Y185" i="5" s="1"/>
  <c r="EN185" i="3"/>
  <c r="X185" i="5" s="1"/>
  <c r="EM185" i="3"/>
  <c r="W185" i="5" s="1"/>
  <c r="EL185" i="3"/>
  <c r="V185" i="5" s="1"/>
  <c r="EK185" i="3"/>
  <c r="U185" i="5" s="1"/>
  <c r="EJ185" i="3"/>
  <c r="T185" i="5" s="1"/>
  <c r="EI185" i="3"/>
  <c r="EH185" i="3"/>
  <c r="D185" i="3"/>
  <c r="C185" i="3"/>
  <c r="B185" i="3"/>
  <c r="EQ184" i="3"/>
  <c r="AA184" i="5" s="1"/>
  <c r="EP184" i="3"/>
  <c r="Z184" i="5" s="1"/>
  <c r="EO184" i="3"/>
  <c r="Y184" i="5" s="1"/>
  <c r="EN184" i="3"/>
  <c r="X184" i="5" s="1"/>
  <c r="EM184" i="3"/>
  <c r="W184" i="5" s="1"/>
  <c r="EL184" i="3"/>
  <c r="V184" i="5" s="1"/>
  <c r="EK184" i="3"/>
  <c r="U184" i="5" s="1"/>
  <c r="EJ184" i="3"/>
  <c r="T184" i="5" s="1"/>
  <c r="EI184" i="3"/>
  <c r="EH184" i="3"/>
  <c r="D184" i="3"/>
  <c r="C184" i="3"/>
  <c r="B184" i="3"/>
  <c r="EQ183" i="3"/>
  <c r="AA183" i="5" s="1"/>
  <c r="EP183" i="3"/>
  <c r="Z183" i="5" s="1"/>
  <c r="EO183" i="3"/>
  <c r="Y183" i="5" s="1"/>
  <c r="EN183" i="3"/>
  <c r="X183" i="5" s="1"/>
  <c r="EM183" i="3"/>
  <c r="W183" i="5" s="1"/>
  <c r="EL183" i="3"/>
  <c r="V183" i="5" s="1"/>
  <c r="EK183" i="3"/>
  <c r="U183" i="5" s="1"/>
  <c r="EJ183" i="3"/>
  <c r="T183" i="5" s="1"/>
  <c r="EI183" i="3"/>
  <c r="EH183" i="3"/>
  <c r="D183" i="3"/>
  <c r="C183" i="3"/>
  <c r="B183" i="3"/>
  <c r="EQ182" i="3"/>
  <c r="AA182" i="5" s="1"/>
  <c r="EP182" i="3"/>
  <c r="Z182" i="5" s="1"/>
  <c r="EO182" i="3"/>
  <c r="Y182" i="5" s="1"/>
  <c r="EN182" i="3"/>
  <c r="X182" i="5" s="1"/>
  <c r="EM182" i="3"/>
  <c r="W182" i="5" s="1"/>
  <c r="EL182" i="3"/>
  <c r="V182" i="5" s="1"/>
  <c r="EK182" i="3"/>
  <c r="U182" i="5" s="1"/>
  <c r="EJ182" i="3"/>
  <c r="T182" i="5" s="1"/>
  <c r="EI182" i="3"/>
  <c r="EH182" i="3"/>
  <c r="F182" i="3" s="1"/>
  <c r="D182" i="3"/>
  <c r="C182" i="3"/>
  <c r="B182" i="3"/>
  <c r="EQ181" i="3"/>
  <c r="AA181" i="5" s="1"/>
  <c r="EP181" i="3"/>
  <c r="Z181" i="5" s="1"/>
  <c r="EO181" i="3"/>
  <c r="Y181" i="5" s="1"/>
  <c r="EN181" i="3"/>
  <c r="X181" i="5" s="1"/>
  <c r="EM181" i="3"/>
  <c r="W181" i="5" s="1"/>
  <c r="EL181" i="3"/>
  <c r="V181" i="5" s="1"/>
  <c r="EK181" i="3"/>
  <c r="U181" i="5" s="1"/>
  <c r="EJ181" i="3"/>
  <c r="T181" i="5" s="1"/>
  <c r="EI181" i="3"/>
  <c r="EH181" i="3"/>
  <c r="D181" i="3"/>
  <c r="C181" i="3"/>
  <c r="B181" i="3"/>
  <c r="EQ180" i="3"/>
  <c r="AA180" i="5" s="1"/>
  <c r="EP180" i="3"/>
  <c r="Z180" i="5" s="1"/>
  <c r="EO180" i="3"/>
  <c r="Y180" i="5" s="1"/>
  <c r="EN180" i="3"/>
  <c r="X180" i="5" s="1"/>
  <c r="EM180" i="3"/>
  <c r="W180" i="5" s="1"/>
  <c r="EL180" i="3"/>
  <c r="V180" i="5" s="1"/>
  <c r="EK180" i="3"/>
  <c r="U180" i="5" s="1"/>
  <c r="EJ180" i="3"/>
  <c r="T180" i="5" s="1"/>
  <c r="EI180" i="3"/>
  <c r="EH180" i="3"/>
  <c r="D180" i="3"/>
  <c r="C180" i="3"/>
  <c r="B180" i="3"/>
  <c r="EQ179" i="3"/>
  <c r="AA179" i="5" s="1"/>
  <c r="EP179" i="3"/>
  <c r="Z179" i="5" s="1"/>
  <c r="EO179" i="3"/>
  <c r="Y179" i="5" s="1"/>
  <c r="EN179" i="3"/>
  <c r="X179" i="5" s="1"/>
  <c r="EM179" i="3"/>
  <c r="W179" i="5" s="1"/>
  <c r="EL179" i="3"/>
  <c r="V179" i="5" s="1"/>
  <c r="EK179" i="3"/>
  <c r="U179" i="5" s="1"/>
  <c r="EJ179" i="3"/>
  <c r="T179" i="5" s="1"/>
  <c r="EI179" i="3"/>
  <c r="EH179" i="3"/>
  <c r="D179" i="3"/>
  <c r="C179" i="3"/>
  <c r="B179" i="3"/>
  <c r="EQ178" i="3"/>
  <c r="AA178" i="5" s="1"/>
  <c r="EP178" i="3"/>
  <c r="Z178" i="5" s="1"/>
  <c r="EO178" i="3"/>
  <c r="Y178" i="5" s="1"/>
  <c r="EN178" i="3"/>
  <c r="X178" i="5" s="1"/>
  <c r="EM178" i="3"/>
  <c r="W178" i="5" s="1"/>
  <c r="EL178" i="3"/>
  <c r="V178" i="5" s="1"/>
  <c r="EK178" i="3"/>
  <c r="U178" i="5" s="1"/>
  <c r="EJ178" i="3"/>
  <c r="T178" i="5" s="1"/>
  <c r="EI178" i="3"/>
  <c r="EH178" i="3"/>
  <c r="D178" i="3"/>
  <c r="C178" i="3"/>
  <c r="B178" i="3"/>
  <c r="EQ177" i="3"/>
  <c r="AA177" i="5" s="1"/>
  <c r="EP177" i="3"/>
  <c r="Z177" i="5" s="1"/>
  <c r="EO177" i="3"/>
  <c r="Y177" i="5" s="1"/>
  <c r="EN177" i="3"/>
  <c r="X177" i="5" s="1"/>
  <c r="EM177" i="3"/>
  <c r="W177" i="5" s="1"/>
  <c r="EL177" i="3"/>
  <c r="V177" i="5" s="1"/>
  <c r="EK177" i="3"/>
  <c r="U177" i="5" s="1"/>
  <c r="EJ177" i="3"/>
  <c r="T177" i="5" s="1"/>
  <c r="EI177" i="3"/>
  <c r="EH177" i="3"/>
  <c r="D177" i="3"/>
  <c r="C177" i="3"/>
  <c r="B177" i="3"/>
  <c r="EQ176" i="3"/>
  <c r="AA176" i="5" s="1"/>
  <c r="EP176" i="3"/>
  <c r="Z176" i="5" s="1"/>
  <c r="EO176" i="3"/>
  <c r="Y176" i="5" s="1"/>
  <c r="EN176" i="3"/>
  <c r="X176" i="5" s="1"/>
  <c r="EM176" i="3"/>
  <c r="W176" i="5" s="1"/>
  <c r="EL176" i="3"/>
  <c r="V176" i="5" s="1"/>
  <c r="EK176" i="3"/>
  <c r="U176" i="5" s="1"/>
  <c r="EJ176" i="3"/>
  <c r="T176" i="5" s="1"/>
  <c r="EI176" i="3"/>
  <c r="EH176" i="3"/>
  <c r="D176" i="3"/>
  <c r="C176" i="3"/>
  <c r="B176" i="3"/>
  <c r="EQ175" i="3"/>
  <c r="AA175" i="5" s="1"/>
  <c r="EP175" i="3"/>
  <c r="Z175" i="5" s="1"/>
  <c r="EO175" i="3"/>
  <c r="Y175" i="5" s="1"/>
  <c r="EN175" i="3"/>
  <c r="X175" i="5" s="1"/>
  <c r="EM175" i="3"/>
  <c r="W175" i="5" s="1"/>
  <c r="EL175" i="3"/>
  <c r="V175" i="5" s="1"/>
  <c r="EK175" i="3"/>
  <c r="U175" i="5" s="1"/>
  <c r="EJ175" i="3"/>
  <c r="T175" i="5" s="1"/>
  <c r="EI175" i="3"/>
  <c r="EH175" i="3"/>
  <c r="D175" i="3"/>
  <c r="C175" i="3"/>
  <c r="B175" i="3"/>
  <c r="EQ174" i="3"/>
  <c r="AA174" i="5" s="1"/>
  <c r="EP174" i="3"/>
  <c r="Z174" i="5" s="1"/>
  <c r="EO174" i="3"/>
  <c r="Y174" i="5" s="1"/>
  <c r="EN174" i="3"/>
  <c r="X174" i="5" s="1"/>
  <c r="EM174" i="3"/>
  <c r="W174" i="5" s="1"/>
  <c r="EL174" i="3"/>
  <c r="V174" i="5" s="1"/>
  <c r="EK174" i="3"/>
  <c r="U174" i="5" s="1"/>
  <c r="EJ174" i="3"/>
  <c r="T174" i="5" s="1"/>
  <c r="EI174" i="3"/>
  <c r="EH174" i="3"/>
  <c r="F174" i="3" s="1"/>
  <c r="D174" i="3"/>
  <c r="C174" i="3"/>
  <c r="B174" i="3"/>
  <c r="EQ173" i="3"/>
  <c r="AA173" i="5" s="1"/>
  <c r="EP173" i="3"/>
  <c r="Z173" i="5" s="1"/>
  <c r="EO173" i="3"/>
  <c r="Y173" i="5" s="1"/>
  <c r="EN173" i="3"/>
  <c r="X173" i="5" s="1"/>
  <c r="EM173" i="3"/>
  <c r="W173" i="5" s="1"/>
  <c r="EL173" i="3"/>
  <c r="V173" i="5" s="1"/>
  <c r="EK173" i="3"/>
  <c r="U173" i="5" s="1"/>
  <c r="EJ173" i="3"/>
  <c r="T173" i="5" s="1"/>
  <c r="EI173" i="3"/>
  <c r="EH173" i="3"/>
  <c r="D173" i="3"/>
  <c r="C173" i="3"/>
  <c r="B173" i="3"/>
  <c r="EQ172" i="3"/>
  <c r="AA172" i="5" s="1"/>
  <c r="EP172" i="3"/>
  <c r="Z172" i="5" s="1"/>
  <c r="EO172" i="3"/>
  <c r="Y172" i="5" s="1"/>
  <c r="EN172" i="3"/>
  <c r="X172" i="5" s="1"/>
  <c r="EM172" i="3"/>
  <c r="W172" i="5" s="1"/>
  <c r="EL172" i="3"/>
  <c r="V172" i="5" s="1"/>
  <c r="EK172" i="3"/>
  <c r="U172" i="5" s="1"/>
  <c r="EJ172" i="3"/>
  <c r="T172" i="5" s="1"/>
  <c r="EI172" i="3"/>
  <c r="G172" i="3" s="1"/>
  <c r="EH172" i="3"/>
  <c r="D172" i="3"/>
  <c r="C172" i="3"/>
  <c r="B172" i="3"/>
  <c r="EQ171" i="3"/>
  <c r="AA171" i="5" s="1"/>
  <c r="EP171" i="3"/>
  <c r="Z171" i="5" s="1"/>
  <c r="EO171" i="3"/>
  <c r="Y171" i="5" s="1"/>
  <c r="EN171" i="3"/>
  <c r="X171" i="5" s="1"/>
  <c r="EM171" i="3"/>
  <c r="W171" i="5" s="1"/>
  <c r="EL171" i="3"/>
  <c r="V171" i="5" s="1"/>
  <c r="EK171" i="3"/>
  <c r="U171" i="5" s="1"/>
  <c r="EJ171" i="3"/>
  <c r="T171" i="5" s="1"/>
  <c r="EI171" i="3"/>
  <c r="EH171" i="3"/>
  <c r="D171" i="3"/>
  <c r="C171" i="3"/>
  <c r="B171" i="3"/>
  <c r="EQ170" i="3"/>
  <c r="AA170" i="5" s="1"/>
  <c r="EP170" i="3"/>
  <c r="Z170" i="5" s="1"/>
  <c r="EO170" i="3"/>
  <c r="Y170" i="5" s="1"/>
  <c r="EN170" i="3"/>
  <c r="X170" i="5" s="1"/>
  <c r="EM170" i="3"/>
  <c r="W170" i="5" s="1"/>
  <c r="EL170" i="3"/>
  <c r="V170" i="5" s="1"/>
  <c r="EK170" i="3"/>
  <c r="U170" i="5" s="1"/>
  <c r="EJ170" i="3"/>
  <c r="T170" i="5" s="1"/>
  <c r="EI170" i="3"/>
  <c r="EH170" i="3"/>
  <c r="D170" i="3"/>
  <c r="C170" i="3"/>
  <c r="B170" i="3"/>
  <c r="EQ169" i="3"/>
  <c r="AA169" i="5" s="1"/>
  <c r="EP169" i="3"/>
  <c r="Z169" i="5" s="1"/>
  <c r="EO169" i="3"/>
  <c r="Y169" i="5" s="1"/>
  <c r="EN169" i="3"/>
  <c r="X169" i="5" s="1"/>
  <c r="EM169" i="3"/>
  <c r="W169" i="5" s="1"/>
  <c r="EL169" i="3"/>
  <c r="V169" i="5" s="1"/>
  <c r="EK169" i="3"/>
  <c r="U169" i="5" s="1"/>
  <c r="EJ169" i="3"/>
  <c r="T169" i="5" s="1"/>
  <c r="EI169" i="3"/>
  <c r="EH169" i="3"/>
  <c r="D169" i="3"/>
  <c r="C169" i="3"/>
  <c r="B169" i="3"/>
  <c r="EQ168" i="3"/>
  <c r="AA168" i="5" s="1"/>
  <c r="EP168" i="3"/>
  <c r="Z168" i="5" s="1"/>
  <c r="EO168" i="3"/>
  <c r="Y168" i="5" s="1"/>
  <c r="EN168" i="3"/>
  <c r="X168" i="5" s="1"/>
  <c r="EM168" i="3"/>
  <c r="W168" i="5" s="1"/>
  <c r="EL168" i="3"/>
  <c r="V168" i="5" s="1"/>
  <c r="EK168" i="3"/>
  <c r="U168" i="5" s="1"/>
  <c r="EJ168" i="3"/>
  <c r="T168" i="5" s="1"/>
  <c r="EI168" i="3"/>
  <c r="EH168" i="3"/>
  <c r="D168" i="3"/>
  <c r="C168" i="3"/>
  <c r="B168" i="3"/>
  <c r="EQ167" i="3"/>
  <c r="AA167" i="5" s="1"/>
  <c r="EP167" i="3"/>
  <c r="Z167" i="5" s="1"/>
  <c r="EO167" i="3"/>
  <c r="Y167" i="5" s="1"/>
  <c r="EN167" i="3"/>
  <c r="X167" i="5" s="1"/>
  <c r="EM167" i="3"/>
  <c r="W167" i="5" s="1"/>
  <c r="EL167" i="3"/>
  <c r="V167" i="5" s="1"/>
  <c r="EK167" i="3"/>
  <c r="U167" i="5" s="1"/>
  <c r="EJ167" i="3"/>
  <c r="T167" i="5" s="1"/>
  <c r="EI167" i="3"/>
  <c r="EH167" i="3"/>
  <c r="D167" i="3"/>
  <c r="C167" i="3"/>
  <c r="B167" i="3"/>
  <c r="EQ166" i="3"/>
  <c r="AA166" i="5" s="1"/>
  <c r="EP166" i="3"/>
  <c r="Z166" i="5" s="1"/>
  <c r="EO166" i="3"/>
  <c r="Y166" i="5" s="1"/>
  <c r="EN166" i="3"/>
  <c r="X166" i="5" s="1"/>
  <c r="EM166" i="3"/>
  <c r="W166" i="5" s="1"/>
  <c r="EL166" i="3"/>
  <c r="V166" i="5" s="1"/>
  <c r="EK166" i="3"/>
  <c r="U166" i="5" s="1"/>
  <c r="EJ166" i="3"/>
  <c r="T166" i="5" s="1"/>
  <c r="EI166" i="3"/>
  <c r="EH166" i="3"/>
  <c r="D166" i="3"/>
  <c r="C166" i="3"/>
  <c r="B166" i="3"/>
  <c r="EQ165" i="3"/>
  <c r="AA165" i="5" s="1"/>
  <c r="EP165" i="3"/>
  <c r="Z165" i="5" s="1"/>
  <c r="EO165" i="3"/>
  <c r="Y165" i="5" s="1"/>
  <c r="EN165" i="3"/>
  <c r="X165" i="5" s="1"/>
  <c r="EM165" i="3"/>
  <c r="W165" i="5" s="1"/>
  <c r="EL165" i="3"/>
  <c r="V165" i="5" s="1"/>
  <c r="EK165" i="3"/>
  <c r="U165" i="5" s="1"/>
  <c r="EJ165" i="3"/>
  <c r="T165" i="5" s="1"/>
  <c r="EI165" i="3"/>
  <c r="G165" i="3" s="1"/>
  <c r="EH165" i="3"/>
  <c r="D165" i="3"/>
  <c r="C165" i="3"/>
  <c r="B165" i="3"/>
  <c r="EQ164" i="3"/>
  <c r="AA164" i="5" s="1"/>
  <c r="EP164" i="3"/>
  <c r="Z164" i="5" s="1"/>
  <c r="EO164" i="3"/>
  <c r="Y164" i="5" s="1"/>
  <c r="EN164" i="3"/>
  <c r="X164" i="5" s="1"/>
  <c r="EM164" i="3"/>
  <c r="W164" i="5" s="1"/>
  <c r="EL164" i="3"/>
  <c r="V164" i="5" s="1"/>
  <c r="EK164" i="3"/>
  <c r="U164" i="5" s="1"/>
  <c r="EJ164" i="3"/>
  <c r="T164" i="5" s="1"/>
  <c r="EI164" i="3"/>
  <c r="EH164" i="3"/>
  <c r="D164" i="3"/>
  <c r="C164" i="3"/>
  <c r="B164" i="3"/>
  <c r="EQ163" i="3"/>
  <c r="AA163" i="5" s="1"/>
  <c r="EP163" i="3"/>
  <c r="Z163" i="5" s="1"/>
  <c r="EO163" i="3"/>
  <c r="Y163" i="5" s="1"/>
  <c r="EN163" i="3"/>
  <c r="X163" i="5" s="1"/>
  <c r="EM163" i="3"/>
  <c r="W163" i="5" s="1"/>
  <c r="EL163" i="3"/>
  <c r="V163" i="5" s="1"/>
  <c r="EK163" i="3"/>
  <c r="U163" i="5" s="1"/>
  <c r="EJ163" i="3"/>
  <c r="T163" i="5" s="1"/>
  <c r="EI163" i="3"/>
  <c r="EH163" i="3"/>
  <c r="D163" i="3"/>
  <c r="C163" i="3"/>
  <c r="B163" i="3"/>
  <c r="EQ162" i="3"/>
  <c r="AA162" i="5" s="1"/>
  <c r="EP162" i="3"/>
  <c r="Z162" i="5" s="1"/>
  <c r="EO162" i="3"/>
  <c r="Y162" i="5" s="1"/>
  <c r="EN162" i="3"/>
  <c r="X162" i="5" s="1"/>
  <c r="EM162" i="3"/>
  <c r="W162" i="5" s="1"/>
  <c r="EL162" i="3"/>
  <c r="V162" i="5" s="1"/>
  <c r="EK162" i="3"/>
  <c r="U162" i="5" s="1"/>
  <c r="EJ162" i="3"/>
  <c r="T162" i="5" s="1"/>
  <c r="EI162" i="3"/>
  <c r="EH162" i="3"/>
  <c r="D162" i="3"/>
  <c r="C162" i="3"/>
  <c r="B162" i="3"/>
  <c r="EQ161" i="3"/>
  <c r="AA161" i="5" s="1"/>
  <c r="EP161" i="3"/>
  <c r="Z161" i="5" s="1"/>
  <c r="EO161" i="3"/>
  <c r="Y161" i="5" s="1"/>
  <c r="EN161" i="3"/>
  <c r="X161" i="5" s="1"/>
  <c r="EM161" i="3"/>
  <c r="W161" i="5" s="1"/>
  <c r="EL161" i="3"/>
  <c r="V161" i="5" s="1"/>
  <c r="EK161" i="3"/>
  <c r="U161" i="5" s="1"/>
  <c r="EJ161" i="3"/>
  <c r="T161" i="5" s="1"/>
  <c r="EI161" i="3"/>
  <c r="EH161" i="3"/>
  <c r="F161" i="3" s="1"/>
  <c r="D161" i="3"/>
  <c r="C161" i="3"/>
  <c r="B161" i="3"/>
  <c r="EQ160" i="3"/>
  <c r="AA160" i="5" s="1"/>
  <c r="EP160" i="3"/>
  <c r="Z160" i="5" s="1"/>
  <c r="EO160" i="3"/>
  <c r="Y160" i="5" s="1"/>
  <c r="EN160" i="3"/>
  <c r="X160" i="5" s="1"/>
  <c r="EM160" i="3"/>
  <c r="W160" i="5" s="1"/>
  <c r="EL160" i="3"/>
  <c r="V160" i="5" s="1"/>
  <c r="EK160" i="3"/>
  <c r="U160" i="5" s="1"/>
  <c r="EJ160" i="3"/>
  <c r="T160" i="5" s="1"/>
  <c r="EI160" i="3"/>
  <c r="EH160" i="3"/>
  <c r="D160" i="3"/>
  <c r="C160" i="3"/>
  <c r="B160" i="3"/>
  <c r="EQ159" i="3"/>
  <c r="AA159" i="5" s="1"/>
  <c r="EP159" i="3"/>
  <c r="Z159" i="5" s="1"/>
  <c r="EO159" i="3"/>
  <c r="Y159" i="5" s="1"/>
  <c r="EN159" i="3"/>
  <c r="X159" i="5" s="1"/>
  <c r="EM159" i="3"/>
  <c r="W159" i="5" s="1"/>
  <c r="EL159" i="3"/>
  <c r="V159" i="5" s="1"/>
  <c r="EK159" i="3"/>
  <c r="U159" i="5" s="1"/>
  <c r="EJ159" i="3"/>
  <c r="T159" i="5" s="1"/>
  <c r="EI159" i="3"/>
  <c r="EH159" i="3"/>
  <c r="D159" i="3"/>
  <c r="C159" i="3"/>
  <c r="B159" i="3"/>
  <c r="EQ158" i="3"/>
  <c r="AA158" i="5" s="1"/>
  <c r="EP158" i="3"/>
  <c r="Z158" i="5" s="1"/>
  <c r="EO158" i="3"/>
  <c r="Y158" i="5" s="1"/>
  <c r="EN158" i="3"/>
  <c r="X158" i="5" s="1"/>
  <c r="EM158" i="3"/>
  <c r="W158" i="5" s="1"/>
  <c r="EL158" i="3"/>
  <c r="V158" i="5" s="1"/>
  <c r="EK158" i="3"/>
  <c r="U158" i="5" s="1"/>
  <c r="EJ158" i="3"/>
  <c r="T158" i="5" s="1"/>
  <c r="EI158" i="3"/>
  <c r="EH158" i="3"/>
  <c r="D158" i="3"/>
  <c r="C158" i="3"/>
  <c r="B158" i="3"/>
  <c r="EQ157" i="3"/>
  <c r="AA157" i="5" s="1"/>
  <c r="EP157" i="3"/>
  <c r="Z157" i="5" s="1"/>
  <c r="EO157" i="3"/>
  <c r="Y157" i="5" s="1"/>
  <c r="EN157" i="3"/>
  <c r="X157" i="5" s="1"/>
  <c r="EM157" i="3"/>
  <c r="W157" i="5" s="1"/>
  <c r="EL157" i="3"/>
  <c r="V157" i="5" s="1"/>
  <c r="EK157" i="3"/>
  <c r="U157" i="5" s="1"/>
  <c r="EJ157" i="3"/>
  <c r="T157" i="5" s="1"/>
  <c r="EI157" i="3"/>
  <c r="G157" i="3" s="1"/>
  <c r="EH157" i="3"/>
  <c r="D157" i="3"/>
  <c r="C157" i="3"/>
  <c r="B157" i="3"/>
  <c r="EQ156" i="3"/>
  <c r="AA156" i="5" s="1"/>
  <c r="EP156" i="3"/>
  <c r="Z156" i="5" s="1"/>
  <c r="EO156" i="3"/>
  <c r="Y156" i="5" s="1"/>
  <c r="EN156" i="3"/>
  <c r="X156" i="5" s="1"/>
  <c r="EM156" i="3"/>
  <c r="W156" i="5" s="1"/>
  <c r="EL156" i="3"/>
  <c r="V156" i="5" s="1"/>
  <c r="EK156" i="3"/>
  <c r="U156" i="5" s="1"/>
  <c r="EJ156" i="3"/>
  <c r="T156" i="5" s="1"/>
  <c r="EI156" i="3"/>
  <c r="EH156" i="3"/>
  <c r="D156" i="3"/>
  <c r="C156" i="3"/>
  <c r="B156" i="3"/>
  <c r="EQ155" i="3"/>
  <c r="AA155" i="5" s="1"/>
  <c r="EP155" i="3"/>
  <c r="Z155" i="5" s="1"/>
  <c r="EO155" i="3"/>
  <c r="Y155" i="5" s="1"/>
  <c r="EN155" i="3"/>
  <c r="X155" i="5" s="1"/>
  <c r="EM155" i="3"/>
  <c r="W155" i="5" s="1"/>
  <c r="EL155" i="3"/>
  <c r="V155" i="5" s="1"/>
  <c r="EK155" i="3"/>
  <c r="U155" i="5" s="1"/>
  <c r="EJ155" i="3"/>
  <c r="T155" i="5" s="1"/>
  <c r="EI155" i="3"/>
  <c r="EH155" i="3"/>
  <c r="D155" i="3"/>
  <c r="C155" i="3"/>
  <c r="B155" i="3"/>
  <c r="EQ154" i="3"/>
  <c r="AA154" i="5" s="1"/>
  <c r="EP154" i="3"/>
  <c r="Z154" i="5" s="1"/>
  <c r="EO154" i="3"/>
  <c r="Y154" i="5" s="1"/>
  <c r="EN154" i="3"/>
  <c r="X154" i="5" s="1"/>
  <c r="EM154" i="3"/>
  <c r="W154" i="5" s="1"/>
  <c r="EL154" i="3"/>
  <c r="V154" i="5" s="1"/>
  <c r="EK154" i="3"/>
  <c r="U154" i="5" s="1"/>
  <c r="EJ154" i="3"/>
  <c r="T154" i="5" s="1"/>
  <c r="EI154" i="3"/>
  <c r="EH154" i="3"/>
  <c r="D154" i="3"/>
  <c r="C154" i="3"/>
  <c r="B154" i="3"/>
  <c r="EQ153" i="3"/>
  <c r="AA153" i="5" s="1"/>
  <c r="EP153" i="3"/>
  <c r="Z153" i="5" s="1"/>
  <c r="EO153" i="3"/>
  <c r="Y153" i="5" s="1"/>
  <c r="EN153" i="3"/>
  <c r="X153" i="5" s="1"/>
  <c r="EM153" i="3"/>
  <c r="W153" i="5" s="1"/>
  <c r="EL153" i="3"/>
  <c r="V153" i="5" s="1"/>
  <c r="EK153" i="3"/>
  <c r="U153" i="5" s="1"/>
  <c r="EJ153" i="3"/>
  <c r="T153" i="5" s="1"/>
  <c r="EI153" i="3"/>
  <c r="EH153" i="3"/>
  <c r="F153" i="3" s="1"/>
  <c r="D153" i="3"/>
  <c r="C153" i="3"/>
  <c r="B153" i="3"/>
  <c r="EQ152" i="3"/>
  <c r="AA152" i="5" s="1"/>
  <c r="EP152" i="3"/>
  <c r="Z152" i="5" s="1"/>
  <c r="EO152" i="3"/>
  <c r="Y152" i="5" s="1"/>
  <c r="EN152" i="3"/>
  <c r="X152" i="5" s="1"/>
  <c r="EM152" i="3"/>
  <c r="W152" i="5" s="1"/>
  <c r="EL152" i="3"/>
  <c r="V152" i="5" s="1"/>
  <c r="EK152" i="3"/>
  <c r="U152" i="5" s="1"/>
  <c r="EJ152" i="3"/>
  <c r="T152" i="5" s="1"/>
  <c r="EI152" i="3"/>
  <c r="EH152" i="3"/>
  <c r="D152" i="3"/>
  <c r="C152" i="3"/>
  <c r="B152" i="3"/>
  <c r="EQ151" i="3"/>
  <c r="AA151" i="5" s="1"/>
  <c r="EP151" i="3"/>
  <c r="Z151" i="5" s="1"/>
  <c r="EO151" i="3"/>
  <c r="Y151" i="5" s="1"/>
  <c r="EN151" i="3"/>
  <c r="X151" i="5" s="1"/>
  <c r="EM151" i="3"/>
  <c r="W151" i="5" s="1"/>
  <c r="EL151" i="3"/>
  <c r="V151" i="5" s="1"/>
  <c r="EK151" i="3"/>
  <c r="U151" i="5" s="1"/>
  <c r="EJ151" i="3"/>
  <c r="T151" i="5" s="1"/>
  <c r="EI151" i="3"/>
  <c r="EH151" i="3"/>
  <c r="D151" i="3"/>
  <c r="C151" i="3"/>
  <c r="B151" i="3"/>
  <c r="EQ150" i="3"/>
  <c r="AA150" i="5" s="1"/>
  <c r="EP150" i="3"/>
  <c r="Z150" i="5" s="1"/>
  <c r="EO150" i="3"/>
  <c r="Y150" i="5" s="1"/>
  <c r="EN150" i="3"/>
  <c r="X150" i="5" s="1"/>
  <c r="EM150" i="3"/>
  <c r="W150" i="5" s="1"/>
  <c r="EL150" i="3"/>
  <c r="V150" i="5" s="1"/>
  <c r="EK150" i="3"/>
  <c r="U150" i="5" s="1"/>
  <c r="EJ150" i="3"/>
  <c r="T150" i="5" s="1"/>
  <c r="EI150" i="3"/>
  <c r="EH150" i="3"/>
  <c r="D150" i="3"/>
  <c r="C150" i="3"/>
  <c r="B150" i="3"/>
  <c r="EQ149" i="3"/>
  <c r="AA149" i="5" s="1"/>
  <c r="EP149" i="3"/>
  <c r="Z149" i="5" s="1"/>
  <c r="EO149" i="3"/>
  <c r="Y149" i="5" s="1"/>
  <c r="EN149" i="3"/>
  <c r="X149" i="5" s="1"/>
  <c r="EM149" i="3"/>
  <c r="W149" i="5" s="1"/>
  <c r="EL149" i="3"/>
  <c r="V149" i="5" s="1"/>
  <c r="EK149" i="3"/>
  <c r="U149" i="5" s="1"/>
  <c r="EJ149" i="3"/>
  <c r="T149" i="5" s="1"/>
  <c r="EI149" i="3"/>
  <c r="G149" i="3" s="1"/>
  <c r="EH149" i="3"/>
  <c r="D149" i="3"/>
  <c r="C149" i="3"/>
  <c r="B149" i="3"/>
  <c r="EQ148" i="3"/>
  <c r="AA148" i="5" s="1"/>
  <c r="EP148" i="3"/>
  <c r="Z148" i="5" s="1"/>
  <c r="EO148" i="3"/>
  <c r="Y148" i="5" s="1"/>
  <c r="EN148" i="3"/>
  <c r="X148" i="5" s="1"/>
  <c r="EM148" i="3"/>
  <c r="W148" i="5" s="1"/>
  <c r="EL148" i="3"/>
  <c r="V148" i="5" s="1"/>
  <c r="EK148" i="3"/>
  <c r="U148" i="5" s="1"/>
  <c r="EJ148" i="3"/>
  <c r="T148" i="5" s="1"/>
  <c r="EI148" i="3"/>
  <c r="EH148" i="3"/>
  <c r="D148" i="3"/>
  <c r="C148" i="3"/>
  <c r="B148" i="3"/>
  <c r="EQ147" i="3"/>
  <c r="AA147" i="5" s="1"/>
  <c r="EP147" i="3"/>
  <c r="Z147" i="5" s="1"/>
  <c r="EO147" i="3"/>
  <c r="Y147" i="5" s="1"/>
  <c r="EN147" i="3"/>
  <c r="X147" i="5" s="1"/>
  <c r="EM147" i="3"/>
  <c r="W147" i="5" s="1"/>
  <c r="EL147" i="3"/>
  <c r="V147" i="5" s="1"/>
  <c r="EK147" i="3"/>
  <c r="U147" i="5" s="1"/>
  <c r="EJ147" i="3"/>
  <c r="T147" i="5" s="1"/>
  <c r="EI147" i="3"/>
  <c r="EH147" i="3"/>
  <c r="D147" i="3"/>
  <c r="C147" i="3"/>
  <c r="B147" i="3"/>
  <c r="EQ146" i="3"/>
  <c r="AA146" i="5" s="1"/>
  <c r="EP146" i="3"/>
  <c r="Z146" i="5" s="1"/>
  <c r="EO146" i="3"/>
  <c r="Y146" i="5" s="1"/>
  <c r="EN146" i="3"/>
  <c r="X146" i="5" s="1"/>
  <c r="EM146" i="3"/>
  <c r="W146" i="5" s="1"/>
  <c r="EL146" i="3"/>
  <c r="V146" i="5" s="1"/>
  <c r="EK146" i="3"/>
  <c r="U146" i="5" s="1"/>
  <c r="EJ146" i="3"/>
  <c r="T146" i="5" s="1"/>
  <c r="EI146" i="3"/>
  <c r="EH146" i="3"/>
  <c r="D146" i="3"/>
  <c r="C146" i="3"/>
  <c r="B146" i="3"/>
  <c r="EQ145" i="3"/>
  <c r="AA145" i="5" s="1"/>
  <c r="EP145" i="3"/>
  <c r="Z145" i="5" s="1"/>
  <c r="EO145" i="3"/>
  <c r="Y145" i="5" s="1"/>
  <c r="EN145" i="3"/>
  <c r="X145" i="5" s="1"/>
  <c r="EM145" i="3"/>
  <c r="W145" i="5" s="1"/>
  <c r="EL145" i="3"/>
  <c r="V145" i="5" s="1"/>
  <c r="EK145" i="3"/>
  <c r="U145" i="5" s="1"/>
  <c r="EJ145" i="3"/>
  <c r="T145" i="5" s="1"/>
  <c r="EI145" i="3"/>
  <c r="EH145" i="3"/>
  <c r="F145" i="3" s="1"/>
  <c r="D145" i="3"/>
  <c r="C145" i="3"/>
  <c r="B145" i="3"/>
  <c r="EQ144" i="3"/>
  <c r="AA144" i="5" s="1"/>
  <c r="EP144" i="3"/>
  <c r="Z144" i="5" s="1"/>
  <c r="EO144" i="3"/>
  <c r="Y144" i="5" s="1"/>
  <c r="EN144" i="3"/>
  <c r="X144" i="5" s="1"/>
  <c r="EM144" i="3"/>
  <c r="W144" i="5" s="1"/>
  <c r="EL144" i="3"/>
  <c r="V144" i="5" s="1"/>
  <c r="EK144" i="3"/>
  <c r="U144" i="5" s="1"/>
  <c r="EJ144" i="3"/>
  <c r="T144" i="5" s="1"/>
  <c r="EI144" i="3"/>
  <c r="EH144" i="3"/>
  <c r="D144" i="3"/>
  <c r="C144" i="3"/>
  <c r="B144" i="3"/>
  <c r="EQ143" i="3"/>
  <c r="AA143" i="5" s="1"/>
  <c r="EP143" i="3"/>
  <c r="Z143" i="5" s="1"/>
  <c r="EO143" i="3"/>
  <c r="Y143" i="5" s="1"/>
  <c r="EN143" i="3"/>
  <c r="X143" i="5" s="1"/>
  <c r="EM143" i="3"/>
  <c r="W143" i="5" s="1"/>
  <c r="EL143" i="3"/>
  <c r="V143" i="5" s="1"/>
  <c r="EK143" i="3"/>
  <c r="U143" i="5" s="1"/>
  <c r="EJ143" i="3"/>
  <c r="T143" i="5" s="1"/>
  <c r="EI143" i="3"/>
  <c r="EH143" i="3"/>
  <c r="D143" i="3"/>
  <c r="C143" i="3"/>
  <c r="B143" i="3"/>
  <c r="EQ142" i="3"/>
  <c r="AA142" i="5" s="1"/>
  <c r="EP142" i="3"/>
  <c r="Z142" i="5" s="1"/>
  <c r="EO142" i="3"/>
  <c r="Y142" i="5" s="1"/>
  <c r="EN142" i="3"/>
  <c r="X142" i="5" s="1"/>
  <c r="EM142" i="3"/>
  <c r="W142" i="5" s="1"/>
  <c r="EL142" i="3"/>
  <c r="V142" i="5" s="1"/>
  <c r="EK142" i="3"/>
  <c r="U142" i="5" s="1"/>
  <c r="EJ142" i="3"/>
  <c r="T142" i="5" s="1"/>
  <c r="EI142" i="3"/>
  <c r="EH142" i="3"/>
  <c r="D142" i="3"/>
  <c r="C142" i="3"/>
  <c r="B142" i="3"/>
  <c r="EQ141" i="3"/>
  <c r="AA141" i="5" s="1"/>
  <c r="EP141" i="3"/>
  <c r="Z141" i="5" s="1"/>
  <c r="EO141" i="3"/>
  <c r="Y141" i="5" s="1"/>
  <c r="EN141" i="3"/>
  <c r="X141" i="5" s="1"/>
  <c r="EM141" i="3"/>
  <c r="W141" i="5" s="1"/>
  <c r="EL141" i="3"/>
  <c r="V141" i="5" s="1"/>
  <c r="EK141" i="3"/>
  <c r="U141" i="5" s="1"/>
  <c r="EJ141" i="3"/>
  <c r="T141" i="5" s="1"/>
  <c r="EI141" i="3"/>
  <c r="G141" i="3" s="1"/>
  <c r="EH141" i="3"/>
  <c r="D141" i="3"/>
  <c r="C141" i="3"/>
  <c r="B141" i="3"/>
  <c r="EQ140" i="3"/>
  <c r="AA140" i="5" s="1"/>
  <c r="EP140" i="3"/>
  <c r="Z140" i="5" s="1"/>
  <c r="EO140" i="3"/>
  <c r="Y140" i="5" s="1"/>
  <c r="EN140" i="3"/>
  <c r="X140" i="5" s="1"/>
  <c r="EM140" i="3"/>
  <c r="W140" i="5" s="1"/>
  <c r="EL140" i="3"/>
  <c r="V140" i="5" s="1"/>
  <c r="EK140" i="3"/>
  <c r="U140" i="5" s="1"/>
  <c r="EJ140" i="3"/>
  <c r="T140" i="5" s="1"/>
  <c r="EI140" i="3"/>
  <c r="EH140" i="3"/>
  <c r="D140" i="3"/>
  <c r="C140" i="3"/>
  <c r="B140" i="3"/>
  <c r="EQ139" i="3"/>
  <c r="EP139" i="3"/>
  <c r="Z139" i="5" s="1"/>
  <c r="EO139" i="3"/>
  <c r="Y139" i="5" s="1"/>
  <c r="EN139" i="3"/>
  <c r="X139" i="5" s="1"/>
  <c r="EM139" i="3"/>
  <c r="W139" i="5" s="1"/>
  <c r="EL139" i="3"/>
  <c r="EK139" i="3"/>
  <c r="U139" i="5" s="1"/>
  <c r="EJ139" i="3"/>
  <c r="T139" i="5" s="1"/>
  <c r="EI139" i="3"/>
  <c r="EH139" i="3"/>
  <c r="R139" i="5" s="1"/>
  <c r="D139" i="3"/>
  <c r="C139" i="3"/>
  <c r="B139" i="3"/>
  <c r="EG138" i="3"/>
  <c r="U53" i="7" s="1"/>
  <c r="EF138" i="3"/>
  <c r="S53" i="7" s="1"/>
  <c r="EE138" i="3"/>
  <c r="Q53" i="7" s="1"/>
  <c r="ED138" i="3"/>
  <c r="O53" i="7" s="1"/>
  <c r="EC138" i="3"/>
  <c r="M53" i="7" s="1"/>
  <c r="EB138" i="3"/>
  <c r="K53" i="7" s="1"/>
  <c r="EA138" i="3"/>
  <c r="I53" i="7" s="1"/>
  <c r="DZ138" i="3"/>
  <c r="G53" i="7" s="1"/>
  <c r="DY138" i="3"/>
  <c r="E53" i="7" s="1"/>
  <c r="DX138" i="3"/>
  <c r="C53" i="7" s="1"/>
  <c r="DW138" i="3"/>
  <c r="IG15" i="7" s="1"/>
  <c r="DV138" i="3"/>
  <c r="IE15" i="7" s="1"/>
  <c r="DU138" i="3"/>
  <c r="IC15" i="7" s="1"/>
  <c r="DT138" i="3"/>
  <c r="IA15" i="7" s="1"/>
  <c r="DS138" i="3"/>
  <c r="HY15" i="7" s="1"/>
  <c r="DR138" i="3"/>
  <c r="HW15" i="7" s="1"/>
  <c r="DQ138" i="3"/>
  <c r="HU15" i="7" s="1"/>
  <c r="DP138" i="3"/>
  <c r="HS15" i="7" s="1"/>
  <c r="DO138" i="3"/>
  <c r="HQ15" i="7" s="1"/>
  <c r="DN138" i="3"/>
  <c r="HO15" i="7" s="1"/>
  <c r="DM138" i="3"/>
  <c r="HM15" i="7" s="1"/>
  <c r="DL138" i="3"/>
  <c r="HK15" i="7" s="1"/>
  <c r="DK138" i="3"/>
  <c r="HI15" i="7" s="1"/>
  <c r="DJ138" i="3"/>
  <c r="HG15" i="7" s="1"/>
  <c r="DI138" i="3"/>
  <c r="HE15" i="7" s="1"/>
  <c r="DH138" i="3"/>
  <c r="HC15" i="7" s="1"/>
  <c r="DG138" i="3"/>
  <c r="HA15" i="7" s="1"/>
  <c r="DF138" i="3"/>
  <c r="GY15" i="7" s="1"/>
  <c r="DE138" i="3"/>
  <c r="GW15" i="7" s="1"/>
  <c r="DD138" i="3"/>
  <c r="GU15" i="7" s="1"/>
  <c r="DC138" i="3"/>
  <c r="GS15" i="7" s="1"/>
  <c r="DB138" i="3"/>
  <c r="GQ15" i="7" s="1"/>
  <c r="DA138" i="3"/>
  <c r="GO15" i="7" s="1"/>
  <c r="CZ138" i="3"/>
  <c r="GM15" i="7" s="1"/>
  <c r="CY138" i="3"/>
  <c r="GK15" i="7" s="1"/>
  <c r="CX138" i="3"/>
  <c r="GI15" i="7" s="1"/>
  <c r="CW138" i="3"/>
  <c r="GG15" i="7" s="1"/>
  <c r="CV138" i="3"/>
  <c r="GE15" i="7" s="1"/>
  <c r="CU138" i="3"/>
  <c r="GC15" i="7" s="1"/>
  <c r="CT138" i="3"/>
  <c r="GA15" i="7" s="1"/>
  <c r="CS138" i="3"/>
  <c r="FY15" i="7" s="1"/>
  <c r="CR138" i="3"/>
  <c r="FW15" i="7" s="1"/>
  <c r="CQ138" i="3"/>
  <c r="FU15" i="7" s="1"/>
  <c r="CP138" i="3"/>
  <c r="FS15" i="7" s="1"/>
  <c r="CO138" i="3"/>
  <c r="FQ15" i="7" s="1"/>
  <c r="CN138" i="3"/>
  <c r="FO15" i="7" s="1"/>
  <c r="CM138" i="3"/>
  <c r="FM15" i="7" s="1"/>
  <c r="CL138" i="3"/>
  <c r="FK15" i="7" s="1"/>
  <c r="CK138" i="3"/>
  <c r="FI15" i="7" s="1"/>
  <c r="CJ138" i="3"/>
  <c r="FG15" i="7" s="1"/>
  <c r="CI138" i="3"/>
  <c r="FE15" i="7" s="1"/>
  <c r="CH138" i="3"/>
  <c r="FC15" i="7" s="1"/>
  <c r="CG138" i="3"/>
  <c r="FA15" i="7" s="1"/>
  <c r="CF138" i="3"/>
  <c r="EY15" i="7" s="1"/>
  <c r="CE138" i="3"/>
  <c r="EW15" i="7" s="1"/>
  <c r="CD138" i="3"/>
  <c r="EU15" i="7" s="1"/>
  <c r="CC138" i="3"/>
  <c r="ES15" i="7" s="1"/>
  <c r="CB138" i="3"/>
  <c r="EQ15" i="7" s="1"/>
  <c r="CA138" i="3"/>
  <c r="EO15" i="7" s="1"/>
  <c r="BZ138" i="3"/>
  <c r="EM15" i="7" s="1"/>
  <c r="BY138" i="3"/>
  <c r="EK15" i="7" s="1"/>
  <c r="BX138" i="3"/>
  <c r="EI15" i="7" s="1"/>
  <c r="BW138" i="3"/>
  <c r="EG15" i="7" s="1"/>
  <c r="BV138" i="3"/>
  <c r="EE15" i="7" s="1"/>
  <c r="BU138" i="3"/>
  <c r="EC15" i="7" s="1"/>
  <c r="BT138" i="3"/>
  <c r="EA15" i="7" s="1"/>
  <c r="BS138" i="3"/>
  <c r="DY15" i="7" s="1"/>
  <c r="BR138" i="3"/>
  <c r="DW15" i="7" s="1"/>
  <c r="BQ138" i="3"/>
  <c r="DU15" i="7" s="1"/>
  <c r="BP138" i="3"/>
  <c r="DS15" i="7" s="1"/>
  <c r="BO138" i="3"/>
  <c r="DQ15" i="7" s="1"/>
  <c r="BN138" i="3"/>
  <c r="DO15" i="7" s="1"/>
  <c r="BM138" i="3"/>
  <c r="DM15" i="7" s="1"/>
  <c r="BL138" i="3"/>
  <c r="DK15" i="7" s="1"/>
  <c r="BK138" i="3"/>
  <c r="DI15" i="7" s="1"/>
  <c r="BJ138" i="3"/>
  <c r="DG15" i="7" s="1"/>
  <c r="BI138" i="3"/>
  <c r="DE15" i="7" s="1"/>
  <c r="BH138" i="3"/>
  <c r="DC15" i="7" s="1"/>
  <c r="BG138" i="3"/>
  <c r="DA15" i="7" s="1"/>
  <c r="BF138" i="3"/>
  <c r="CY15" i="7" s="1"/>
  <c r="BE138" i="3"/>
  <c r="CW15" i="7" s="1"/>
  <c r="BD138" i="3"/>
  <c r="CU15" i="7" s="1"/>
  <c r="BC138" i="3"/>
  <c r="CS15" i="7" s="1"/>
  <c r="BB138" i="3"/>
  <c r="CQ15" i="7" s="1"/>
  <c r="BA138" i="3"/>
  <c r="CO15" i="7" s="1"/>
  <c r="AZ138" i="3"/>
  <c r="CM15" i="7" s="1"/>
  <c r="AY138" i="3"/>
  <c r="CK15" i="7" s="1"/>
  <c r="AX138" i="3"/>
  <c r="CI15" i="7" s="1"/>
  <c r="AW138" i="3"/>
  <c r="CG15" i="7" s="1"/>
  <c r="AV138" i="3"/>
  <c r="CE15" i="7" s="1"/>
  <c r="AU138" i="3"/>
  <c r="CC15" i="7" s="1"/>
  <c r="AT138" i="3"/>
  <c r="CA15" i="7" s="1"/>
  <c r="AS138" i="3"/>
  <c r="BY15" i="7" s="1"/>
  <c r="AR138" i="3"/>
  <c r="BW15" i="7" s="1"/>
  <c r="AQ138" i="3"/>
  <c r="BU15" i="7" s="1"/>
  <c r="AP138" i="3"/>
  <c r="BS15" i="7" s="1"/>
  <c r="AO138" i="3"/>
  <c r="BQ15" i="7" s="1"/>
  <c r="AN138" i="3"/>
  <c r="BO15" i="7" s="1"/>
  <c r="AM138" i="3"/>
  <c r="BM15" i="7" s="1"/>
  <c r="AL138" i="3"/>
  <c r="BK15" i="7" s="1"/>
  <c r="AK138" i="3"/>
  <c r="BI15" i="7" s="1"/>
  <c r="AJ138" i="3"/>
  <c r="BG15" i="7" s="1"/>
  <c r="AI138" i="3"/>
  <c r="AH138" i="3"/>
  <c r="BC15" i="7" s="1"/>
  <c r="AG138" i="3"/>
  <c r="AF138" i="3"/>
  <c r="AY15" i="7" s="1"/>
  <c r="AE138" i="3"/>
  <c r="AW15" i="7" s="1"/>
  <c r="AD138" i="3"/>
  <c r="AU15" i="7" s="1"/>
  <c r="AC138" i="3"/>
  <c r="AS15" i="7" s="1"/>
  <c r="AB138" i="3"/>
  <c r="AQ15" i="7" s="1"/>
  <c r="AA138" i="3"/>
  <c r="AO15" i="7" s="1"/>
  <c r="Z138" i="3"/>
  <c r="AM15" i="7" s="1"/>
  <c r="Y138" i="3"/>
  <c r="AK15" i="7" s="1"/>
  <c r="X138" i="3"/>
  <c r="AI15" i="7" s="1"/>
  <c r="W138" i="3"/>
  <c r="AG15" i="7" s="1"/>
  <c r="V138" i="3"/>
  <c r="AE15" i="7" s="1"/>
  <c r="U138" i="3"/>
  <c r="AC15" i="7" s="1"/>
  <c r="T138" i="3"/>
  <c r="AA15" i="7" s="1"/>
  <c r="S138" i="3"/>
  <c r="Y15" i="7" s="1"/>
  <c r="R138" i="3"/>
  <c r="W15" i="7" s="1"/>
  <c r="Q138" i="3"/>
  <c r="U15" i="7" s="1"/>
  <c r="P138" i="3"/>
  <c r="S15" i="7" s="1"/>
  <c r="O138" i="3"/>
  <c r="Q15" i="7" s="1"/>
  <c r="N138" i="3"/>
  <c r="O15" i="7" s="1"/>
  <c r="L138" i="3"/>
  <c r="K15" i="7" s="1"/>
  <c r="K138" i="3"/>
  <c r="I15" i="7" s="1"/>
  <c r="J138" i="3"/>
  <c r="G15" i="7" s="1"/>
  <c r="I138" i="3"/>
  <c r="E15" i="7" s="1"/>
  <c r="H138" i="3"/>
  <c r="C15" i="7" s="1"/>
  <c r="EQ137" i="3"/>
  <c r="AA137" i="5" s="1"/>
  <c r="EP137" i="3"/>
  <c r="Z137" i="5" s="1"/>
  <c r="EO137" i="3"/>
  <c r="Y137" i="5" s="1"/>
  <c r="EN137" i="3"/>
  <c r="X137" i="5" s="1"/>
  <c r="EM137" i="3"/>
  <c r="W137" i="5" s="1"/>
  <c r="EL137" i="3"/>
  <c r="V137" i="5" s="1"/>
  <c r="EK137" i="3"/>
  <c r="U137" i="5" s="1"/>
  <c r="EJ137" i="3"/>
  <c r="T137" i="5" s="1"/>
  <c r="EI137" i="3"/>
  <c r="S137" i="5" s="1"/>
  <c r="EH137" i="3"/>
  <c r="D137" i="3"/>
  <c r="C137" i="3"/>
  <c r="B137" i="3"/>
  <c r="EQ136" i="3"/>
  <c r="AA136" i="5" s="1"/>
  <c r="EP136" i="3"/>
  <c r="Z136" i="5" s="1"/>
  <c r="EO136" i="3"/>
  <c r="Y136" i="5" s="1"/>
  <c r="EN136" i="3"/>
  <c r="X136" i="5" s="1"/>
  <c r="EM136" i="3"/>
  <c r="W136" i="5" s="1"/>
  <c r="EL136" i="3"/>
  <c r="V136" i="5" s="1"/>
  <c r="EK136" i="3"/>
  <c r="U136" i="5" s="1"/>
  <c r="EJ136" i="3"/>
  <c r="T136" i="5" s="1"/>
  <c r="EI136" i="3"/>
  <c r="S136" i="5" s="1"/>
  <c r="EH136" i="3"/>
  <c r="D136" i="3"/>
  <c r="C136" i="3"/>
  <c r="B136" i="3"/>
  <c r="EQ135" i="3"/>
  <c r="AA135" i="5" s="1"/>
  <c r="EP135" i="3"/>
  <c r="Z135" i="5" s="1"/>
  <c r="EO135" i="3"/>
  <c r="Y135" i="5" s="1"/>
  <c r="EN135" i="3"/>
  <c r="X135" i="5" s="1"/>
  <c r="EM135" i="3"/>
  <c r="W135" i="5" s="1"/>
  <c r="EL135" i="3"/>
  <c r="V135" i="5" s="1"/>
  <c r="EK135" i="3"/>
  <c r="U135" i="5" s="1"/>
  <c r="EJ135" i="3"/>
  <c r="T135" i="5" s="1"/>
  <c r="EI135" i="3"/>
  <c r="S135" i="5" s="1"/>
  <c r="EH135" i="3"/>
  <c r="D135" i="3"/>
  <c r="C135" i="3"/>
  <c r="B135" i="3"/>
  <c r="EQ134" i="3"/>
  <c r="AA134" i="5" s="1"/>
  <c r="EP134" i="3"/>
  <c r="Z134" i="5" s="1"/>
  <c r="EO134" i="3"/>
  <c r="Y134" i="5" s="1"/>
  <c r="EN134" i="3"/>
  <c r="X134" i="5" s="1"/>
  <c r="EM134" i="3"/>
  <c r="W134" i="5" s="1"/>
  <c r="EL134" i="3"/>
  <c r="V134" i="5" s="1"/>
  <c r="EK134" i="3"/>
  <c r="U134" i="5" s="1"/>
  <c r="EJ134" i="3"/>
  <c r="T134" i="5" s="1"/>
  <c r="EI134" i="3"/>
  <c r="S134" i="5" s="1"/>
  <c r="EH134" i="3"/>
  <c r="D134" i="3"/>
  <c r="C134" i="3"/>
  <c r="B134" i="3"/>
  <c r="EQ133" i="3"/>
  <c r="AA133" i="5" s="1"/>
  <c r="EP133" i="3"/>
  <c r="Z133" i="5" s="1"/>
  <c r="EO133" i="3"/>
  <c r="Y133" i="5" s="1"/>
  <c r="EN133" i="3"/>
  <c r="X133" i="5" s="1"/>
  <c r="EM133" i="3"/>
  <c r="W133" i="5" s="1"/>
  <c r="EL133" i="3"/>
  <c r="V133" i="5" s="1"/>
  <c r="EK133" i="3"/>
  <c r="U133" i="5" s="1"/>
  <c r="EJ133" i="3"/>
  <c r="T133" i="5" s="1"/>
  <c r="EI133" i="3"/>
  <c r="S133" i="5" s="1"/>
  <c r="EH133" i="3"/>
  <c r="G133" i="3"/>
  <c r="D133" i="3"/>
  <c r="C133" i="3"/>
  <c r="B133" i="3"/>
  <c r="EQ132" i="3"/>
  <c r="AA132" i="5" s="1"/>
  <c r="EP132" i="3"/>
  <c r="Z132" i="5" s="1"/>
  <c r="EO132" i="3"/>
  <c r="Y132" i="5" s="1"/>
  <c r="EN132" i="3"/>
  <c r="X132" i="5" s="1"/>
  <c r="EM132" i="3"/>
  <c r="W132" i="5" s="1"/>
  <c r="EL132" i="3"/>
  <c r="V132" i="5" s="1"/>
  <c r="EK132" i="3"/>
  <c r="U132" i="5" s="1"/>
  <c r="EJ132" i="3"/>
  <c r="T132" i="5" s="1"/>
  <c r="EI132" i="3"/>
  <c r="S132" i="5" s="1"/>
  <c r="EH132" i="3"/>
  <c r="D132" i="3"/>
  <c r="C132" i="3"/>
  <c r="B132" i="3"/>
  <c r="EQ131" i="3"/>
  <c r="AA131" i="5" s="1"/>
  <c r="EP131" i="3"/>
  <c r="Z131" i="5" s="1"/>
  <c r="EO131" i="3"/>
  <c r="Y131" i="5" s="1"/>
  <c r="EN131" i="3"/>
  <c r="X131" i="5" s="1"/>
  <c r="EM131" i="3"/>
  <c r="W131" i="5" s="1"/>
  <c r="EL131" i="3"/>
  <c r="V131" i="5" s="1"/>
  <c r="EK131" i="3"/>
  <c r="U131" i="5" s="1"/>
  <c r="EJ131" i="3"/>
  <c r="T131" i="5" s="1"/>
  <c r="EI131" i="3"/>
  <c r="EH131" i="3"/>
  <c r="D131" i="3"/>
  <c r="C131" i="3"/>
  <c r="B131" i="3"/>
  <c r="EQ130" i="3"/>
  <c r="AA130" i="5" s="1"/>
  <c r="EP130" i="3"/>
  <c r="Z130" i="5" s="1"/>
  <c r="EO130" i="3"/>
  <c r="Y130" i="5" s="1"/>
  <c r="EN130" i="3"/>
  <c r="X130" i="5" s="1"/>
  <c r="EM130" i="3"/>
  <c r="W130" i="5" s="1"/>
  <c r="EL130" i="3"/>
  <c r="V130" i="5" s="1"/>
  <c r="EK130" i="3"/>
  <c r="U130" i="5" s="1"/>
  <c r="EJ130" i="3"/>
  <c r="T130" i="5" s="1"/>
  <c r="EI130" i="3"/>
  <c r="S130" i="5" s="1"/>
  <c r="EH130" i="3"/>
  <c r="F130" i="3" s="1"/>
  <c r="D130" i="3"/>
  <c r="C130" i="3"/>
  <c r="B130" i="3"/>
  <c r="EQ129" i="3"/>
  <c r="AA129" i="5" s="1"/>
  <c r="EP129" i="3"/>
  <c r="Z129" i="5" s="1"/>
  <c r="EO129" i="3"/>
  <c r="Y129" i="5" s="1"/>
  <c r="EN129" i="3"/>
  <c r="X129" i="5" s="1"/>
  <c r="EM129" i="3"/>
  <c r="W129" i="5" s="1"/>
  <c r="EL129" i="3"/>
  <c r="V129" i="5" s="1"/>
  <c r="EK129" i="3"/>
  <c r="U129" i="5" s="1"/>
  <c r="EJ129" i="3"/>
  <c r="T129" i="5" s="1"/>
  <c r="EI129" i="3"/>
  <c r="S129" i="5" s="1"/>
  <c r="EH129" i="3"/>
  <c r="D129" i="3"/>
  <c r="C129" i="3"/>
  <c r="B129" i="3"/>
  <c r="EQ128" i="3"/>
  <c r="AA128" i="5" s="1"/>
  <c r="EP128" i="3"/>
  <c r="Z128" i="5" s="1"/>
  <c r="EO128" i="3"/>
  <c r="Y128" i="5" s="1"/>
  <c r="EN128" i="3"/>
  <c r="X128" i="5" s="1"/>
  <c r="EM128" i="3"/>
  <c r="W128" i="5" s="1"/>
  <c r="EL128" i="3"/>
  <c r="V128" i="5" s="1"/>
  <c r="EK128" i="3"/>
  <c r="U128" i="5" s="1"/>
  <c r="EJ128" i="3"/>
  <c r="T128" i="5" s="1"/>
  <c r="EI128" i="3"/>
  <c r="S128" i="5" s="1"/>
  <c r="EH128" i="3"/>
  <c r="D128" i="3"/>
  <c r="C128" i="3"/>
  <c r="B128" i="3"/>
  <c r="EQ127" i="3"/>
  <c r="AA127" i="5" s="1"/>
  <c r="EP127" i="3"/>
  <c r="Z127" i="5" s="1"/>
  <c r="EO127" i="3"/>
  <c r="Y127" i="5" s="1"/>
  <c r="EN127" i="3"/>
  <c r="X127" i="5" s="1"/>
  <c r="EM127" i="3"/>
  <c r="W127" i="5" s="1"/>
  <c r="EL127" i="3"/>
  <c r="V127" i="5" s="1"/>
  <c r="EK127" i="3"/>
  <c r="U127" i="5" s="1"/>
  <c r="EJ127" i="3"/>
  <c r="T127" i="5" s="1"/>
  <c r="EI127" i="3"/>
  <c r="S127" i="5" s="1"/>
  <c r="EH127" i="3"/>
  <c r="G127" i="3"/>
  <c r="D127" i="3"/>
  <c r="C127" i="3"/>
  <c r="B127" i="3"/>
  <c r="EQ126" i="3"/>
  <c r="AA126" i="5" s="1"/>
  <c r="EP126" i="3"/>
  <c r="Z126" i="5" s="1"/>
  <c r="EO126" i="3"/>
  <c r="Y126" i="5" s="1"/>
  <c r="EN126" i="3"/>
  <c r="X126" i="5" s="1"/>
  <c r="EM126" i="3"/>
  <c r="W126" i="5" s="1"/>
  <c r="EL126" i="3"/>
  <c r="V126" i="5" s="1"/>
  <c r="EK126" i="3"/>
  <c r="U126" i="5" s="1"/>
  <c r="EJ126" i="3"/>
  <c r="T126" i="5" s="1"/>
  <c r="EI126" i="3"/>
  <c r="S126" i="5" s="1"/>
  <c r="EH126" i="3"/>
  <c r="D126" i="3"/>
  <c r="C126" i="3"/>
  <c r="B126" i="3"/>
  <c r="EQ125" i="3"/>
  <c r="AA125" i="5" s="1"/>
  <c r="EP125" i="3"/>
  <c r="Z125" i="5" s="1"/>
  <c r="EO125" i="3"/>
  <c r="Y125" i="5" s="1"/>
  <c r="EN125" i="3"/>
  <c r="X125" i="5" s="1"/>
  <c r="EM125" i="3"/>
  <c r="W125" i="5" s="1"/>
  <c r="EL125" i="3"/>
  <c r="V125" i="5" s="1"/>
  <c r="EK125" i="3"/>
  <c r="U125" i="5" s="1"/>
  <c r="EJ125" i="3"/>
  <c r="T125" i="5" s="1"/>
  <c r="EI125" i="3"/>
  <c r="S125" i="5" s="1"/>
  <c r="EH125" i="3"/>
  <c r="G125" i="3"/>
  <c r="D125" i="3"/>
  <c r="C125" i="3"/>
  <c r="B125" i="3"/>
  <c r="EQ124" i="3"/>
  <c r="AA124" i="5" s="1"/>
  <c r="EP124" i="3"/>
  <c r="Z124" i="5" s="1"/>
  <c r="EO124" i="3"/>
  <c r="Y124" i="5" s="1"/>
  <c r="EN124" i="3"/>
  <c r="X124" i="5" s="1"/>
  <c r="EM124" i="3"/>
  <c r="W124" i="5" s="1"/>
  <c r="EL124" i="3"/>
  <c r="V124" i="5" s="1"/>
  <c r="EK124" i="3"/>
  <c r="U124" i="5" s="1"/>
  <c r="EJ124" i="3"/>
  <c r="T124" i="5" s="1"/>
  <c r="EI124" i="3"/>
  <c r="S124" i="5" s="1"/>
  <c r="EH124" i="3"/>
  <c r="D124" i="3"/>
  <c r="C124" i="3"/>
  <c r="B124" i="3"/>
  <c r="EQ123" i="3"/>
  <c r="AA123" i="5" s="1"/>
  <c r="EP123" i="3"/>
  <c r="Z123" i="5" s="1"/>
  <c r="EO123" i="3"/>
  <c r="Y123" i="5" s="1"/>
  <c r="EN123" i="3"/>
  <c r="X123" i="5" s="1"/>
  <c r="EM123" i="3"/>
  <c r="W123" i="5" s="1"/>
  <c r="EL123" i="3"/>
  <c r="V123" i="5" s="1"/>
  <c r="EK123" i="3"/>
  <c r="U123" i="5" s="1"/>
  <c r="EJ123" i="3"/>
  <c r="T123" i="5" s="1"/>
  <c r="EI123" i="3"/>
  <c r="EH123" i="3"/>
  <c r="D123" i="3"/>
  <c r="C123" i="3"/>
  <c r="B123" i="3"/>
  <c r="EQ122" i="3"/>
  <c r="AA122" i="5" s="1"/>
  <c r="EP122" i="3"/>
  <c r="Z122" i="5" s="1"/>
  <c r="EO122" i="3"/>
  <c r="Y122" i="5" s="1"/>
  <c r="EN122" i="3"/>
  <c r="X122" i="5" s="1"/>
  <c r="EM122" i="3"/>
  <c r="W122" i="5" s="1"/>
  <c r="EL122" i="3"/>
  <c r="V122" i="5" s="1"/>
  <c r="EK122" i="3"/>
  <c r="U122" i="5" s="1"/>
  <c r="EJ122" i="3"/>
  <c r="T122" i="5" s="1"/>
  <c r="EI122" i="3"/>
  <c r="S122" i="5" s="1"/>
  <c r="EH122" i="3"/>
  <c r="F122" i="3" s="1"/>
  <c r="D122" i="3"/>
  <c r="C122" i="3"/>
  <c r="B122" i="3"/>
  <c r="EQ121" i="3"/>
  <c r="AA121" i="5" s="1"/>
  <c r="EP121" i="3"/>
  <c r="Z121" i="5" s="1"/>
  <c r="EO121" i="3"/>
  <c r="Y121" i="5" s="1"/>
  <c r="EN121" i="3"/>
  <c r="X121" i="5" s="1"/>
  <c r="EM121" i="3"/>
  <c r="W121" i="5" s="1"/>
  <c r="EL121" i="3"/>
  <c r="V121" i="5" s="1"/>
  <c r="EK121" i="3"/>
  <c r="U121" i="5" s="1"/>
  <c r="EJ121" i="3"/>
  <c r="T121" i="5" s="1"/>
  <c r="EI121" i="3"/>
  <c r="S121" i="5" s="1"/>
  <c r="EH121" i="3"/>
  <c r="D121" i="3"/>
  <c r="C121" i="3"/>
  <c r="B121" i="3"/>
  <c r="EQ120" i="3"/>
  <c r="AA120" i="5" s="1"/>
  <c r="EP120" i="3"/>
  <c r="Z120" i="5" s="1"/>
  <c r="EO120" i="3"/>
  <c r="Y120" i="5" s="1"/>
  <c r="EN120" i="3"/>
  <c r="X120" i="5" s="1"/>
  <c r="EM120" i="3"/>
  <c r="W120" i="5" s="1"/>
  <c r="EL120" i="3"/>
  <c r="V120" i="5" s="1"/>
  <c r="EK120" i="3"/>
  <c r="G120" i="3" s="1"/>
  <c r="EJ120" i="3"/>
  <c r="T120" i="5" s="1"/>
  <c r="EI120" i="3"/>
  <c r="S120" i="5" s="1"/>
  <c r="EH120" i="3"/>
  <c r="D120" i="3"/>
  <c r="C120" i="3"/>
  <c r="B120" i="3"/>
  <c r="EQ119" i="3"/>
  <c r="AA119" i="5" s="1"/>
  <c r="EP119" i="3"/>
  <c r="Z119" i="5" s="1"/>
  <c r="EO119" i="3"/>
  <c r="Y119" i="5" s="1"/>
  <c r="EN119" i="3"/>
  <c r="X119" i="5" s="1"/>
  <c r="EM119" i="3"/>
  <c r="W119" i="5" s="1"/>
  <c r="EL119" i="3"/>
  <c r="V119" i="5" s="1"/>
  <c r="EK119" i="3"/>
  <c r="U119" i="5" s="1"/>
  <c r="EJ119" i="3"/>
  <c r="T119" i="5" s="1"/>
  <c r="EI119" i="3"/>
  <c r="S119" i="5" s="1"/>
  <c r="EH119" i="3"/>
  <c r="D119" i="3"/>
  <c r="C119" i="3"/>
  <c r="B119" i="3"/>
  <c r="EQ118" i="3"/>
  <c r="AA118" i="5" s="1"/>
  <c r="EP118" i="3"/>
  <c r="Z118" i="5" s="1"/>
  <c r="EO118" i="3"/>
  <c r="Y118" i="5" s="1"/>
  <c r="EN118" i="3"/>
  <c r="X118" i="5" s="1"/>
  <c r="EM118" i="3"/>
  <c r="W118" i="5" s="1"/>
  <c r="EL118" i="3"/>
  <c r="V118" i="5" s="1"/>
  <c r="EK118" i="3"/>
  <c r="U118" i="5" s="1"/>
  <c r="EJ118" i="3"/>
  <c r="T118" i="5" s="1"/>
  <c r="EI118" i="3"/>
  <c r="S118" i="5" s="1"/>
  <c r="EH118" i="3"/>
  <c r="D118" i="3"/>
  <c r="C118" i="3"/>
  <c r="B118" i="3"/>
  <c r="EQ117" i="3"/>
  <c r="AA117" i="5" s="1"/>
  <c r="EP117" i="3"/>
  <c r="Z117" i="5" s="1"/>
  <c r="EO117" i="3"/>
  <c r="Y117" i="5" s="1"/>
  <c r="EN117" i="3"/>
  <c r="X117" i="5" s="1"/>
  <c r="EM117" i="3"/>
  <c r="W117" i="5" s="1"/>
  <c r="EL117" i="3"/>
  <c r="V117" i="5" s="1"/>
  <c r="EK117" i="3"/>
  <c r="U117" i="5" s="1"/>
  <c r="EJ117" i="3"/>
  <c r="T117" i="5" s="1"/>
  <c r="EI117" i="3"/>
  <c r="S117" i="5" s="1"/>
  <c r="EH117" i="3"/>
  <c r="G117" i="3"/>
  <c r="D117" i="3"/>
  <c r="C117" i="3"/>
  <c r="B117" i="3"/>
  <c r="EQ116" i="3"/>
  <c r="AA116" i="5" s="1"/>
  <c r="EP116" i="3"/>
  <c r="Z116" i="5" s="1"/>
  <c r="EO116" i="3"/>
  <c r="Y116" i="5" s="1"/>
  <c r="EN116" i="3"/>
  <c r="X116" i="5" s="1"/>
  <c r="EM116" i="3"/>
  <c r="W116" i="5" s="1"/>
  <c r="EL116" i="3"/>
  <c r="V116" i="5" s="1"/>
  <c r="EK116" i="3"/>
  <c r="U116" i="5" s="1"/>
  <c r="EJ116" i="3"/>
  <c r="T116" i="5" s="1"/>
  <c r="EI116" i="3"/>
  <c r="S116" i="5" s="1"/>
  <c r="EH116" i="3"/>
  <c r="D116" i="3"/>
  <c r="C116" i="3"/>
  <c r="B116" i="3"/>
  <c r="EQ115" i="3"/>
  <c r="AA115" i="5" s="1"/>
  <c r="EP115" i="3"/>
  <c r="Z115" i="5" s="1"/>
  <c r="EO115" i="3"/>
  <c r="Y115" i="5" s="1"/>
  <c r="EN115" i="3"/>
  <c r="X115" i="5" s="1"/>
  <c r="EM115" i="3"/>
  <c r="W115" i="5" s="1"/>
  <c r="EL115" i="3"/>
  <c r="V115" i="5" s="1"/>
  <c r="EK115" i="3"/>
  <c r="U115" i="5" s="1"/>
  <c r="EJ115" i="3"/>
  <c r="T115" i="5" s="1"/>
  <c r="EI115" i="3"/>
  <c r="EH115" i="3"/>
  <c r="D115" i="3"/>
  <c r="C115" i="3"/>
  <c r="B115" i="3"/>
  <c r="EQ114" i="3"/>
  <c r="AA114" i="5" s="1"/>
  <c r="EP114" i="3"/>
  <c r="Z114" i="5" s="1"/>
  <c r="EO114" i="3"/>
  <c r="Y114" i="5" s="1"/>
  <c r="EN114" i="3"/>
  <c r="X114" i="5" s="1"/>
  <c r="EM114" i="3"/>
  <c r="W114" i="5" s="1"/>
  <c r="EL114" i="3"/>
  <c r="V114" i="5" s="1"/>
  <c r="EK114" i="3"/>
  <c r="U114" i="5" s="1"/>
  <c r="EJ114" i="3"/>
  <c r="T114" i="5" s="1"/>
  <c r="EI114" i="3"/>
  <c r="S114" i="5" s="1"/>
  <c r="EH114" i="3"/>
  <c r="F114" i="3" s="1"/>
  <c r="D114" i="3"/>
  <c r="C114" i="3"/>
  <c r="B114" i="3"/>
  <c r="EQ113" i="3"/>
  <c r="AA113" i="5" s="1"/>
  <c r="EP113" i="3"/>
  <c r="Z113" i="5" s="1"/>
  <c r="EO113" i="3"/>
  <c r="Y113" i="5" s="1"/>
  <c r="EN113" i="3"/>
  <c r="X113" i="5" s="1"/>
  <c r="EM113" i="3"/>
  <c r="W113" i="5" s="1"/>
  <c r="EL113" i="3"/>
  <c r="V113" i="5" s="1"/>
  <c r="EK113" i="3"/>
  <c r="U113" i="5" s="1"/>
  <c r="EJ113" i="3"/>
  <c r="T113" i="5" s="1"/>
  <c r="EI113" i="3"/>
  <c r="S113" i="5" s="1"/>
  <c r="EH113" i="3"/>
  <c r="D113" i="3"/>
  <c r="C113" i="3"/>
  <c r="B113" i="3"/>
  <c r="EQ112" i="3"/>
  <c r="AA112" i="5" s="1"/>
  <c r="EP112" i="3"/>
  <c r="Z112" i="5" s="1"/>
  <c r="EO112" i="3"/>
  <c r="Y112" i="5" s="1"/>
  <c r="EN112" i="3"/>
  <c r="X112" i="5" s="1"/>
  <c r="EM112" i="3"/>
  <c r="W112" i="5" s="1"/>
  <c r="EL112" i="3"/>
  <c r="V112" i="5" s="1"/>
  <c r="EK112" i="3"/>
  <c r="U112" i="5" s="1"/>
  <c r="EJ112" i="3"/>
  <c r="T112" i="5" s="1"/>
  <c r="EI112" i="3"/>
  <c r="S112" i="5" s="1"/>
  <c r="EH112" i="3"/>
  <c r="D112" i="3"/>
  <c r="C112" i="3"/>
  <c r="B112" i="3"/>
  <c r="EQ111" i="3"/>
  <c r="AA111" i="5" s="1"/>
  <c r="EP111" i="3"/>
  <c r="Z111" i="5" s="1"/>
  <c r="EO111" i="3"/>
  <c r="Y111" i="5" s="1"/>
  <c r="EN111" i="3"/>
  <c r="X111" i="5" s="1"/>
  <c r="EM111" i="3"/>
  <c r="W111" i="5" s="1"/>
  <c r="EL111" i="3"/>
  <c r="V111" i="5" s="1"/>
  <c r="EK111" i="3"/>
  <c r="U111" i="5" s="1"/>
  <c r="EJ111" i="3"/>
  <c r="T111" i="5" s="1"/>
  <c r="EI111" i="3"/>
  <c r="S111" i="5" s="1"/>
  <c r="EH111" i="3"/>
  <c r="G111" i="3"/>
  <c r="D111" i="3"/>
  <c r="C111" i="3"/>
  <c r="B111" i="3"/>
  <c r="EQ110" i="3"/>
  <c r="AA110" i="5" s="1"/>
  <c r="EP110" i="3"/>
  <c r="Z110" i="5" s="1"/>
  <c r="EO110" i="3"/>
  <c r="Y110" i="5" s="1"/>
  <c r="EN110" i="3"/>
  <c r="X110" i="5" s="1"/>
  <c r="EM110" i="3"/>
  <c r="W110" i="5" s="1"/>
  <c r="EL110" i="3"/>
  <c r="V110" i="5" s="1"/>
  <c r="EK110" i="3"/>
  <c r="U110" i="5" s="1"/>
  <c r="EJ110" i="3"/>
  <c r="T110" i="5" s="1"/>
  <c r="EI110" i="3"/>
  <c r="S110" i="5" s="1"/>
  <c r="EH110" i="3"/>
  <c r="D110" i="3"/>
  <c r="C110" i="3"/>
  <c r="B110" i="3"/>
  <c r="EQ109" i="3"/>
  <c r="AA109" i="5" s="1"/>
  <c r="EP109" i="3"/>
  <c r="Z109" i="5" s="1"/>
  <c r="EO109" i="3"/>
  <c r="Y109" i="5" s="1"/>
  <c r="EN109" i="3"/>
  <c r="X109" i="5" s="1"/>
  <c r="EM109" i="3"/>
  <c r="W109" i="5" s="1"/>
  <c r="EL109" i="3"/>
  <c r="V109" i="5" s="1"/>
  <c r="EK109" i="3"/>
  <c r="U109" i="5" s="1"/>
  <c r="EJ109" i="3"/>
  <c r="T109" i="5" s="1"/>
  <c r="EI109" i="3"/>
  <c r="S109" i="5" s="1"/>
  <c r="EH109" i="3"/>
  <c r="G109" i="3"/>
  <c r="D109" i="3"/>
  <c r="C109" i="3"/>
  <c r="B109" i="3"/>
  <c r="EQ108" i="3"/>
  <c r="AA108" i="5" s="1"/>
  <c r="EP108" i="3"/>
  <c r="Z108" i="5" s="1"/>
  <c r="EO108" i="3"/>
  <c r="EN108" i="3"/>
  <c r="X108" i="5" s="1"/>
  <c r="EM108" i="3"/>
  <c r="W108" i="5" s="1"/>
  <c r="EL108" i="3"/>
  <c r="V108" i="5" s="1"/>
  <c r="EK108" i="3"/>
  <c r="U108" i="5" s="1"/>
  <c r="EJ108" i="3"/>
  <c r="T108" i="5" s="1"/>
  <c r="EI108" i="3"/>
  <c r="S108" i="5" s="1"/>
  <c r="EH108" i="3"/>
  <c r="D108" i="3"/>
  <c r="C108" i="3"/>
  <c r="B108" i="3"/>
  <c r="EQ107" i="3"/>
  <c r="AA107" i="5" s="1"/>
  <c r="EP107" i="3"/>
  <c r="Z107" i="5" s="1"/>
  <c r="EO107" i="3"/>
  <c r="Y107" i="5" s="1"/>
  <c r="EN107" i="3"/>
  <c r="X107" i="5" s="1"/>
  <c r="EM107" i="3"/>
  <c r="W107" i="5" s="1"/>
  <c r="EL107" i="3"/>
  <c r="V107" i="5" s="1"/>
  <c r="EK107" i="3"/>
  <c r="U107" i="5" s="1"/>
  <c r="EJ107" i="3"/>
  <c r="T107" i="5" s="1"/>
  <c r="EI107" i="3"/>
  <c r="EH107" i="3"/>
  <c r="D107" i="3"/>
  <c r="C107" i="3"/>
  <c r="B107" i="3"/>
  <c r="EQ106" i="3"/>
  <c r="AA106" i="5" s="1"/>
  <c r="EP106" i="3"/>
  <c r="Z106" i="5" s="1"/>
  <c r="EO106" i="3"/>
  <c r="Y106" i="5" s="1"/>
  <c r="EN106" i="3"/>
  <c r="X106" i="5" s="1"/>
  <c r="EL106" i="3"/>
  <c r="V106" i="5" s="1"/>
  <c r="EK106" i="3"/>
  <c r="U106" i="5" s="1"/>
  <c r="EJ106" i="3"/>
  <c r="T106" i="5" s="1"/>
  <c r="EI106" i="3"/>
  <c r="S106" i="5" s="1"/>
  <c r="EH106" i="3"/>
  <c r="M106" i="3"/>
  <c r="D106" i="3"/>
  <c r="C106" i="3"/>
  <c r="B106" i="3"/>
  <c r="EQ105" i="3"/>
  <c r="AA105" i="5" s="1"/>
  <c r="EP105" i="3"/>
  <c r="Z105" i="5" s="1"/>
  <c r="EO105" i="3"/>
  <c r="Y105" i="5" s="1"/>
  <c r="EN105" i="3"/>
  <c r="X105" i="5" s="1"/>
  <c r="EM105" i="3"/>
  <c r="W105" i="5" s="1"/>
  <c r="EL105" i="3"/>
  <c r="V105" i="5" s="1"/>
  <c r="EK105" i="3"/>
  <c r="U105" i="5" s="1"/>
  <c r="EJ105" i="3"/>
  <c r="T105" i="5" s="1"/>
  <c r="EI105" i="3"/>
  <c r="EH105" i="3"/>
  <c r="D105" i="3"/>
  <c r="C105" i="3"/>
  <c r="B105" i="3"/>
  <c r="EQ104" i="3"/>
  <c r="AA104" i="5" s="1"/>
  <c r="EP104" i="3"/>
  <c r="Z104" i="5" s="1"/>
  <c r="EO104" i="3"/>
  <c r="Y104" i="5" s="1"/>
  <c r="EN104" i="3"/>
  <c r="X104" i="5" s="1"/>
  <c r="EM104" i="3"/>
  <c r="W104" i="5" s="1"/>
  <c r="EL104" i="3"/>
  <c r="V104" i="5" s="1"/>
  <c r="EK104" i="3"/>
  <c r="U104" i="5" s="1"/>
  <c r="EJ104" i="3"/>
  <c r="T104" i="5" s="1"/>
  <c r="EI104" i="3"/>
  <c r="EH104" i="3"/>
  <c r="D104" i="3"/>
  <c r="C104" i="3"/>
  <c r="B104" i="3"/>
  <c r="EQ103" i="3"/>
  <c r="AA103" i="5" s="1"/>
  <c r="EP103" i="3"/>
  <c r="Z103" i="5" s="1"/>
  <c r="EO103" i="3"/>
  <c r="Y103" i="5" s="1"/>
  <c r="EN103" i="3"/>
  <c r="X103" i="5" s="1"/>
  <c r="EM103" i="3"/>
  <c r="W103" i="5" s="1"/>
  <c r="EL103" i="3"/>
  <c r="V103" i="5" s="1"/>
  <c r="EK103" i="3"/>
  <c r="U103" i="5" s="1"/>
  <c r="EJ103" i="3"/>
  <c r="T103" i="5" s="1"/>
  <c r="EI103" i="3"/>
  <c r="EH103" i="3"/>
  <c r="D103" i="3"/>
  <c r="C103" i="3"/>
  <c r="B103" i="3"/>
  <c r="EQ102" i="3"/>
  <c r="AA102" i="5" s="1"/>
  <c r="EP102" i="3"/>
  <c r="Z102" i="5" s="1"/>
  <c r="EO102" i="3"/>
  <c r="Y102" i="5" s="1"/>
  <c r="EN102" i="3"/>
  <c r="X102" i="5" s="1"/>
  <c r="EM102" i="3"/>
  <c r="W102" i="5" s="1"/>
  <c r="EL102" i="3"/>
  <c r="V102" i="5" s="1"/>
  <c r="EK102" i="3"/>
  <c r="U102" i="5" s="1"/>
  <c r="EJ102" i="3"/>
  <c r="T102" i="5" s="1"/>
  <c r="EI102" i="3"/>
  <c r="EH102" i="3"/>
  <c r="D102" i="3"/>
  <c r="C102" i="3"/>
  <c r="B102" i="3"/>
  <c r="EQ101" i="3"/>
  <c r="AA101" i="5" s="1"/>
  <c r="EP101" i="3"/>
  <c r="Z101" i="5" s="1"/>
  <c r="EO101" i="3"/>
  <c r="Y101" i="5" s="1"/>
  <c r="EN101" i="3"/>
  <c r="X101" i="5" s="1"/>
  <c r="EM101" i="3"/>
  <c r="W101" i="5" s="1"/>
  <c r="EL101" i="3"/>
  <c r="V101" i="5" s="1"/>
  <c r="EK101" i="3"/>
  <c r="U101" i="5" s="1"/>
  <c r="EJ101" i="3"/>
  <c r="T101" i="5" s="1"/>
  <c r="EI101" i="3"/>
  <c r="EH101" i="3"/>
  <c r="D101" i="3"/>
  <c r="C101" i="3"/>
  <c r="B101" i="3"/>
  <c r="EQ100" i="3"/>
  <c r="AA100" i="5" s="1"/>
  <c r="EP100" i="3"/>
  <c r="Z100" i="5" s="1"/>
  <c r="EO100" i="3"/>
  <c r="Y100" i="5" s="1"/>
  <c r="EN100" i="3"/>
  <c r="X100" i="5" s="1"/>
  <c r="EM100" i="3"/>
  <c r="W100" i="5" s="1"/>
  <c r="EL100" i="3"/>
  <c r="V100" i="5" s="1"/>
  <c r="EK100" i="3"/>
  <c r="U100" i="5" s="1"/>
  <c r="EJ100" i="3"/>
  <c r="T100" i="5" s="1"/>
  <c r="EI100" i="3"/>
  <c r="EH100" i="3"/>
  <c r="D100" i="3"/>
  <c r="C100" i="3"/>
  <c r="B100" i="3"/>
  <c r="EQ99" i="3"/>
  <c r="AA99" i="5" s="1"/>
  <c r="EP99" i="3"/>
  <c r="Z99" i="5" s="1"/>
  <c r="EO99" i="3"/>
  <c r="Y99" i="5" s="1"/>
  <c r="EN99" i="3"/>
  <c r="X99" i="5" s="1"/>
  <c r="EM99" i="3"/>
  <c r="W99" i="5" s="1"/>
  <c r="EL99" i="3"/>
  <c r="V99" i="5" s="1"/>
  <c r="EK99" i="3"/>
  <c r="U99" i="5" s="1"/>
  <c r="EJ99" i="3"/>
  <c r="T99" i="5" s="1"/>
  <c r="EI99" i="3"/>
  <c r="EH99" i="3"/>
  <c r="D99" i="3"/>
  <c r="C99" i="3"/>
  <c r="B99" i="3"/>
  <c r="EQ98" i="3"/>
  <c r="AA98" i="5" s="1"/>
  <c r="EP98" i="3"/>
  <c r="Z98" i="5" s="1"/>
  <c r="EO98" i="3"/>
  <c r="Y98" i="5" s="1"/>
  <c r="EN98" i="3"/>
  <c r="X98" i="5" s="1"/>
  <c r="EM98" i="3"/>
  <c r="W98" i="5" s="1"/>
  <c r="EL98" i="3"/>
  <c r="V98" i="5" s="1"/>
  <c r="EK98" i="3"/>
  <c r="U98" i="5" s="1"/>
  <c r="EJ98" i="3"/>
  <c r="T98" i="5" s="1"/>
  <c r="EI98" i="3"/>
  <c r="G98" i="3" s="1"/>
  <c r="EH98" i="3"/>
  <c r="F98" i="3" s="1"/>
  <c r="E98" i="3" s="1"/>
  <c r="D98" i="3"/>
  <c r="C98" i="3"/>
  <c r="B98" i="3"/>
  <c r="EQ97" i="3"/>
  <c r="AA97" i="5" s="1"/>
  <c r="EP97" i="3"/>
  <c r="Z97" i="5" s="1"/>
  <c r="EO97" i="3"/>
  <c r="Y97" i="5" s="1"/>
  <c r="EN97" i="3"/>
  <c r="X97" i="5" s="1"/>
  <c r="EM97" i="3"/>
  <c r="W97" i="5" s="1"/>
  <c r="EL97" i="3"/>
  <c r="V97" i="5" s="1"/>
  <c r="EK97" i="3"/>
  <c r="U97" i="5" s="1"/>
  <c r="EJ97" i="3"/>
  <c r="T97" i="5" s="1"/>
  <c r="EI97" i="3"/>
  <c r="EH97" i="3"/>
  <c r="D97" i="3"/>
  <c r="C97" i="3"/>
  <c r="B97" i="3"/>
  <c r="EQ96" i="3"/>
  <c r="AA96" i="5" s="1"/>
  <c r="EP96" i="3"/>
  <c r="Z96" i="5" s="1"/>
  <c r="EO96" i="3"/>
  <c r="Y96" i="5" s="1"/>
  <c r="EN96" i="3"/>
  <c r="X96" i="5" s="1"/>
  <c r="EM96" i="3"/>
  <c r="W96" i="5" s="1"/>
  <c r="EL96" i="3"/>
  <c r="V96" i="5" s="1"/>
  <c r="EK96" i="3"/>
  <c r="U96" i="5" s="1"/>
  <c r="EJ96" i="3"/>
  <c r="T96" i="5" s="1"/>
  <c r="EI96" i="3"/>
  <c r="EH96" i="3"/>
  <c r="D96" i="3"/>
  <c r="C96" i="3"/>
  <c r="B96" i="3"/>
  <c r="EQ95" i="3"/>
  <c r="AA95" i="5" s="1"/>
  <c r="EP95" i="3"/>
  <c r="Z95" i="5" s="1"/>
  <c r="EO95" i="3"/>
  <c r="Y95" i="5" s="1"/>
  <c r="EN95" i="3"/>
  <c r="X95" i="5" s="1"/>
  <c r="EM95" i="3"/>
  <c r="W95" i="5" s="1"/>
  <c r="EL95" i="3"/>
  <c r="V95" i="5" s="1"/>
  <c r="EK95" i="3"/>
  <c r="U95" i="5" s="1"/>
  <c r="EJ95" i="3"/>
  <c r="T95" i="5" s="1"/>
  <c r="EI95" i="3"/>
  <c r="S95" i="5" s="1"/>
  <c r="EH95" i="3"/>
  <c r="D95" i="3"/>
  <c r="C95" i="3"/>
  <c r="B95" i="3"/>
  <c r="EQ94" i="3"/>
  <c r="AA94" i="5" s="1"/>
  <c r="EP94" i="3"/>
  <c r="Z94" i="5" s="1"/>
  <c r="EO94" i="3"/>
  <c r="Y94" i="5" s="1"/>
  <c r="EN94" i="3"/>
  <c r="X94" i="5" s="1"/>
  <c r="EM94" i="3"/>
  <c r="W94" i="5" s="1"/>
  <c r="AQ94" i="5" s="1"/>
  <c r="EL94" i="3"/>
  <c r="V94" i="5" s="1"/>
  <c r="EK94" i="3"/>
  <c r="U94" i="5" s="1"/>
  <c r="EJ94" i="3"/>
  <c r="T94" i="5" s="1"/>
  <c r="EI94" i="3"/>
  <c r="EH94" i="3"/>
  <c r="D94" i="3"/>
  <c r="C94" i="3"/>
  <c r="B94" i="3"/>
  <c r="EQ93" i="3"/>
  <c r="AA93" i="5" s="1"/>
  <c r="EP93" i="3"/>
  <c r="Z93" i="5" s="1"/>
  <c r="EO93" i="3"/>
  <c r="Y93" i="5" s="1"/>
  <c r="EN93" i="3"/>
  <c r="X93" i="5" s="1"/>
  <c r="EM93" i="3"/>
  <c r="W93" i="5" s="1"/>
  <c r="EL93" i="3"/>
  <c r="V93" i="5" s="1"/>
  <c r="EK93" i="3"/>
  <c r="U93" i="5" s="1"/>
  <c r="EJ93" i="3"/>
  <c r="T93" i="5" s="1"/>
  <c r="EI93" i="3"/>
  <c r="EH93" i="3"/>
  <c r="F93" i="3" s="1"/>
  <c r="D93" i="3"/>
  <c r="C93" i="3"/>
  <c r="B93" i="3"/>
  <c r="EQ92" i="3"/>
  <c r="AA92" i="5" s="1"/>
  <c r="EP92" i="3"/>
  <c r="Z92" i="5" s="1"/>
  <c r="EO92" i="3"/>
  <c r="Y92" i="5" s="1"/>
  <c r="EN92" i="3"/>
  <c r="X92" i="5" s="1"/>
  <c r="EM92" i="3"/>
  <c r="W92" i="5" s="1"/>
  <c r="EL92" i="3"/>
  <c r="V92" i="5" s="1"/>
  <c r="EK92" i="3"/>
  <c r="U92" i="5" s="1"/>
  <c r="EJ92" i="3"/>
  <c r="T92" i="5" s="1"/>
  <c r="EI92" i="3"/>
  <c r="EH92" i="3"/>
  <c r="D92" i="3"/>
  <c r="C92" i="3"/>
  <c r="B92" i="3"/>
  <c r="EQ91" i="3"/>
  <c r="AA91" i="5" s="1"/>
  <c r="EP91" i="3"/>
  <c r="Z91" i="5" s="1"/>
  <c r="EO91" i="3"/>
  <c r="Y91" i="5" s="1"/>
  <c r="EN91" i="3"/>
  <c r="X91" i="5" s="1"/>
  <c r="EM91" i="3"/>
  <c r="W91" i="5" s="1"/>
  <c r="EL91" i="3"/>
  <c r="V91" i="5" s="1"/>
  <c r="EK91" i="3"/>
  <c r="U91" i="5" s="1"/>
  <c r="EJ91" i="3"/>
  <c r="T91" i="5" s="1"/>
  <c r="EI91" i="3"/>
  <c r="G91" i="3" s="1"/>
  <c r="EH91" i="3"/>
  <c r="D91" i="3"/>
  <c r="C91" i="3"/>
  <c r="B91" i="3"/>
  <c r="EQ90" i="3"/>
  <c r="AA90" i="5" s="1"/>
  <c r="EP90" i="3"/>
  <c r="Z90" i="5" s="1"/>
  <c r="EO90" i="3"/>
  <c r="Y90" i="5" s="1"/>
  <c r="EN90" i="3"/>
  <c r="X90" i="5" s="1"/>
  <c r="EM90" i="3"/>
  <c r="W90" i="5" s="1"/>
  <c r="EL90" i="3"/>
  <c r="V90" i="5" s="1"/>
  <c r="EK90" i="3"/>
  <c r="U90" i="5" s="1"/>
  <c r="EJ90" i="3"/>
  <c r="T90" i="5" s="1"/>
  <c r="EI90" i="3"/>
  <c r="EH90" i="3"/>
  <c r="D90" i="3"/>
  <c r="C90" i="3"/>
  <c r="B90" i="3"/>
  <c r="EQ89" i="3"/>
  <c r="AA89" i="5" s="1"/>
  <c r="EP89" i="3"/>
  <c r="Z89" i="5" s="1"/>
  <c r="EO89" i="3"/>
  <c r="Y89" i="5" s="1"/>
  <c r="EN89" i="3"/>
  <c r="X89" i="5" s="1"/>
  <c r="EM89" i="3"/>
  <c r="W89" i="5" s="1"/>
  <c r="EL89" i="3"/>
  <c r="V89" i="5" s="1"/>
  <c r="EK89" i="3"/>
  <c r="U89" i="5" s="1"/>
  <c r="EJ89" i="3"/>
  <c r="T89" i="5" s="1"/>
  <c r="EI89" i="3"/>
  <c r="EH89" i="3"/>
  <c r="D89" i="3"/>
  <c r="C89" i="3"/>
  <c r="B89" i="3"/>
  <c r="EQ88" i="3"/>
  <c r="AA88" i="5" s="1"/>
  <c r="EP88" i="3"/>
  <c r="Z88" i="5" s="1"/>
  <c r="EO88" i="3"/>
  <c r="Y88" i="5" s="1"/>
  <c r="EN88" i="3"/>
  <c r="X88" i="5" s="1"/>
  <c r="EM88" i="3"/>
  <c r="W88" i="5" s="1"/>
  <c r="EL88" i="3"/>
  <c r="V88" i="5" s="1"/>
  <c r="EK88" i="3"/>
  <c r="U88" i="5" s="1"/>
  <c r="EJ88" i="3"/>
  <c r="T88" i="5" s="1"/>
  <c r="EI88" i="3"/>
  <c r="EH88" i="3"/>
  <c r="D88" i="3"/>
  <c r="C88" i="3"/>
  <c r="B88" i="3"/>
  <c r="EQ87" i="3"/>
  <c r="AA87" i="5" s="1"/>
  <c r="EP87" i="3"/>
  <c r="Z87" i="5" s="1"/>
  <c r="EO87" i="3"/>
  <c r="Y87" i="5" s="1"/>
  <c r="EN87" i="3"/>
  <c r="X87" i="5" s="1"/>
  <c r="EM87" i="3"/>
  <c r="W87" i="5" s="1"/>
  <c r="EL87" i="3"/>
  <c r="V87" i="5" s="1"/>
  <c r="EK87" i="3"/>
  <c r="U87" i="5" s="1"/>
  <c r="EJ87" i="3"/>
  <c r="T87" i="5" s="1"/>
  <c r="EI87" i="3"/>
  <c r="EH87" i="3"/>
  <c r="D87" i="3"/>
  <c r="C87" i="3"/>
  <c r="B87" i="3"/>
  <c r="EQ86" i="3"/>
  <c r="AA86" i="5" s="1"/>
  <c r="EP86" i="3"/>
  <c r="Z86" i="5" s="1"/>
  <c r="EO86" i="3"/>
  <c r="Y86" i="5" s="1"/>
  <c r="EN86" i="3"/>
  <c r="X86" i="5" s="1"/>
  <c r="EM86" i="3"/>
  <c r="W86" i="5" s="1"/>
  <c r="EL86" i="3"/>
  <c r="V86" i="5" s="1"/>
  <c r="EK86" i="3"/>
  <c r="U86" i="5" s="1"/>
  <c r="EJ86" i="3"/>
  <c r="T86" i="5" s="1"/>
  <c r="EI86" i="3"/>
  <c r="EH86" i="3"/>
  <c r="D86" i="3"/>
  <c r="C86" i="3"/>
  <c r="B86" i="3"/>
  <c r="EQ85" i="3"/>
  <c r="AA85" i="5" s="1"/>
  <c r="EP85" i="3"/>
  <c r="Z85" i="5" s="1"/>
  <c r="EO85" i="3"/>
  <c r="Y85" i="5" s="1"/>
  <c r="EN85" i="3"/>
  <c r="X85" i="5" s="1"/>
  <c r="EM85" i="3"/>
  <c r="W85" i="5" s="1"/>
  <c r="EL85" i="3"/>
  <c r="V85" i="5" s="1"/>
  <c r="EK85" i="3"/>
  <c r="U85" i="5" s="1"/>
  <c r="EJ85" i="3"/>
  <c r="T85" i="5" s="1"/>
  <c r="EI85" i="3"/>
  <c r="EH85" i="3"/>
  <c r="D85" i="3"/>
  <c r="C85" i="3"/>
  <c r="B85" i="3"/>
  <c r="EQ84" i="3"/>
  <c r="AA84" i="5" s="1"/>
  <c r="EP84" i="3"/>
  <c r="Z84" i="5" s="1"/>
  <c r="EO84" i="3"/>
  <c r="Y84" i="5" s="1"/>
  <c r="EN84" i="3"/>
  <c r="X84" i="5" s="1"/>
  <c r="EM84" i="3"/>
  <c r="W84" i="5" s="1"/>
  <c r="EL84" i="3"/>
  <c r="V84" i="5" s="1"/>
  <c r="EK84" i="3"/>
  <c r="U84" i="5" s="1"/>
  <c r="EJ84" i="3"/>
  <c r="T84" i="5" s="1"/>
  <c r="EI84" i="3"/>
  <c r="EH84" i="3"/>
  <c r="D84" i="3"/>
  <c r="C84" i="3"/>
  <c r="B84" i="3"/>
  <c r="EQ83" i="3"/>
  <c r="AA83" i="5" s="1"/>
  <c r="EP83" i="3"/>
  <c r="Z83" i="5" s="1"/>
  <c r="EO83" i="3"/>
  <c r="Y83" i="5" s="1"/>
  <c r="EN83" i="3"/>
  <c r="X83" i="5" s="1"/>
  <c r="EM83" i="3"/>
  <c r="W83" i="5" s="1"/>
  <c r="EL83" i="3"/>
  <c r="V83" i="5" s="1"/>
  <c r="EK83" i="3"/>
  <c r="U83" i="5" s="1"/>
  <c r="EJ83" i="3"/>
  <c r="T83" i="5" s="1"/>
  <c r="EI83" i="3"/>
  <c r="S83" i="5" s="1"/>
  <c r="EH83" i="3"/>
  <c r="D83" i="3"/>
  <c r="C83" i="3"/>
  <c r="B83" i="3"/>
  <c r="EQ82" i="3"/>
  <c r="AA82" i="5" s="1"/>
  <c r="EP82" i="3"/>
  <c r="Z82" i="5" s="1"/>
  <c r="EO82" i="3"/>
  <c r="Y82" i="5" s="1"/>
  <c r="EN82" i="3"/>
  <c r="X82" i="5" s="1"/>
  <c r="EM82" i="3"/>
  <c r="W82" i="5" s="1"/>
  <c r="EL82" i="3"/>
  <c r="V82" i="5" s="1"/>
  <c r="EK82" i="3"/>
  <c r="U82" i="5" s="1"/>
  <c r="EJ82" i="3"/>
  <c r="T82" i="5" s="1"/>
  <c r="EI82" i="3"/>
  <c r="G82" i="3" s="1"/>
  <c r="EH82" i="3"/>
  <c r="F82" i="3" s="1"/>
  <c r="E82" i="3" s="1"/>
  <c r="D82" i="3"/>
  <c r="C82" i="3"/>
  <c r="B82" i="3"/>
  <c r="EQ81" i="3"/>
  <c r="AA81" i="5" s="1"/>
  <c r="EP81" i="3"/>
  <c r="Z81" i="5" s="1"/>
  <c r="EO81" i="3"/>
  <c r="Y81" i="5" s="1"/>
  <c r="EN81" i="3"/>
  <c r="X81" i="5" s="1"/>
  <c r="EM81" i="3"/>
  <c r="W81" i="5" s="1"/>
  <c r="EL81" i="3"/>
  <c r="V81" i="5" s="1"/>
  <c r="EK81" i="3"/>
  <c r="U81" i="5" s="1"/>
  <c r="EJ81" i="3"/>
  <c r="T81" i="5" s="1"/>
  <c r="EI81" i="3"/>
  <c r="EH81" i="3"/>
  <c r="D81" i="3"/>
  <c r="C81" i="3"/>
  <c r="B81" i="3"/>
  <c r="EQ80" i="3"/>
  <c r="AA80" i="5" s="1"/>
  <c r="EP80" i="3"/>
  <c r="Z80" i="5" s="1"/>
  <c r="EO80" i="3"/>
  <c r="Y80" i="5" s="1"/>
  <c r="EN80" i="3"/>
  <c r="X80" i="5" s="1"/>
  <c r="EM80" i="3"/>
  <c r="W80" i="5" s="1"/>
  <c r="EL80" i="3"/>
  <c r="V80" i="5" s="1"/>
  <c r="EK80" i="3"/>
  <c r="U80" i="5" s="1"/>
  <c r="EJ80" i="3"/>
  <c r="T80" i="5" s="1"/>
  <c r="EI80" i="3"/>
  <c r="EH80" i="3"/>
  <c r="D80" i="3"/>
  <c r="C80" i="3"/>
  <c r="B80" i="3"/>
  <c r="EQ79" i="3"/>
  <c r="AA79" i="5" s="1"/>
  <c r="EP79" i="3"/>
  <c r="Z79" i="5" s="1"/>
  <c r="EO79" i="3"/>
  <c r="Y79" i="5" s="1"/>
  <c r="EN79" i="3"/>
  <c r="X79" i="5" s="1"/>
  <c r="EM79" i="3"/>
  <c r="W79" i="5" s="1"/>
  <c r="EL79" i="3"/>
  <c r="V79" i="5" s="1"/>
  <c r="EK79" i="3"/>
  <c r="U79" i="5" s="1"/>
  <c r="EJ79" i="3"/>
  <c r="T79" i="5" s="1"/>
  <c r="EI79" i="3"/>
  <c r="G79" i="3" s="1"/>
  <c r="EH79" i="3"/>
  <c r="D79" i="3"/>
  <c r="C79" i="3"/>
  <c r="B79" i="3"/>
  <c r="EQ78" i="3"/>
  <c r="AA78" i="5" s="1"/>
  <c r="EP78" i="3"/>
  <c r="Z78" i="5" s="1"/>
  <c r="EO78" i="3"/>
  <c r="Y78" i="5" s="1"/>
  <c r="EN78" i="3"/>
  <c r="X78" i="5" s="1"/>
  <c r="EM78" i="3"/>
  <c r="W78" i="5" s="1"/>
  <c r="EL78" i="3"/>
  <c r="V78" i="5" s="1"/>
  <c r="EK78" i="3"/>
  <c r="U78" i="5" s="1"/>
  <c r="EJ78" i="3"/>
  <c r="T78" i="5" s="1"/>
  <c r="EI78" i="3"/>
  <c r="EH78" i="3"/>
  <c r="D78" i="3"/>
  <c r="C78" i="3"/>
  <c r="B78" i="3"/>
  <c r="EG77" i="3"/>
  <c r="U52" i="7" s="1"/>
  <c r="EF77" i="3"/>
  <c r="S52" i="7" s="1"/>
  <c r="EE77" i="3"/>
  <c r="Q52" i="7" s="1"/>
  <c r="ED77" i="3"/>
  <c r="O52" i="7" s="1"/>
  <c r="EC77" i="3"/>
  <c r="M52" i="7" s="1"/>
  <c r="EB77" i="3"/>
  <c r="K52" i="7" s="1"/>
  <c r="EA77" i="3"/>
  <c r="I52" i="7" s="1"/>
  <c r="DZ77" i="3"/>
  <c r="G52" i="7" s="1"/>
  <c r="DY77" i="3"/>
  <c r="E52" i="7" s="1"/>
  <c r="DX77" i="3"/>
  <c r="C52" i="7" s="1"/>
  <c r="DW77" i="3"/>
  <c r="IG14" i="7" s="1"/>
  <c r="DV77" i="3"/>
  <c r="IE14" i="7" s="1"/>
  <c r="DU77" i="3"/>
  <c r="IC14" i="7" s="1"/>
  <c r="DT77" i="3"/>
  <c r="IA14" i="7" s="1"/>
  <c r="DS77" i="3"/>
  <c r="HY14" i="7" s="1"/>
  <c r="DR77" i="3"/>
  <c r="HW14" i="7" s="1"/>
  <c r="DQ77" i="3"/>
  <c r="HU14" i="7" s="1"/>
  <c r="DP77" i="3"/>
  <c r="HS14" i="7" s="1"/>
  <c r="DO77" i="3"/>
  <c r="HQ14" i="7" s="1"/>
  <c r="DN77" i="3"/>
  <c r="HO14" i="7" s="1"/>
  <c r="DM77" i="3"/>
  <c r="HM14" i="7" s="1"/>
  <c r="DL77" i="3"/>
  <c r="HK14" i="7" s="1"/>
  <c r="DK77" i="3"/>
  <c r="HI14" i="7" s="1"/>
  <c r="DJ77" i="3"/>
  <c r="HG14" i="7" s="1"/>
  <c r="DI77" i="3"/>
  <c r="HE14" i="7" s="1"/>
  <c r="DH77" i="3"/>
  <c r="HC14" i="7" s="1"/>
  <c r="DG77" i="3"/>
  <c r="HA14" i="7" s="1"/>
  <c r="DF77" i="3"/>
  <c r="GY14" i="7" s="1"/>
  <c r="DE77" i="3"/>
  <c r="GW14" i="7" s="1"/>
  <c r="DD77" i="3"/>
  <c r="GU14" i="7" s="1"/>
  <c r="DC77" i="3"/>
  <c r="GS14" i="7" s="1"/>
  <c r="DB77" i="3"/>
  <c r="GQ14" i="7" s="1"/>
  <c r="DA77" i="3"/>
  <c r="GO14" i="7" s="1"/>
  <c r="CZ77" i="3"/>
  <c r="GM14" i="7" s="1"/>
  <c r="CY77" i="3"/>
  <c r="GK14" i="7" s="1"/>
  <c r="CX77" i="3"/>
  <c r="GI14" i="7" s="1"/>
  <c r="CW77" i="3"/>
  <c r="GG14" i="7" s="1"/>
  <c r="CV77" i="3"/>
  <c r="GE14" i="7" s="1"/>
  <c r="CU77" i="3"/>
  <c r="GC14" i="7" s="1"/>
  <c r="CT77" i="3"/>
  <c r="GA14" i="7" s="1"/>
  <c r="CS77" i="3"/>
  <c r="FY14" i="7" s="1"/>
  <c r="CR77" i="3"/>
  <c r="FW14" i="7" s="1"/>
  <c r="CQ77" i="3"/>
  <c r="FU14" i="7" s="1"/>
  <c r="CP77" i="3"/>
  <c r="FS14" i="7" s="1"/>
  <c r="CO77" i="3"/>
  <c r="FQ14" i="7" s="1"/>
  <c r="CN77" i="3"/>
  <c r="FO14" i="7" s="1"/>
  <c r="CM77" i="3"/>
  <c r="FM14" i="7" s="1"/>
  <c r="CL77" i="3"/>
  <c r="FK14" i="7" s="1"/>
  <c r="CK77" i="3"/>
  <c r="FI14" i="7" s="1"/>
  <c r="CJ77" i="3"/>
  <c r="FG14" i="7" s="1"/>
  <c r="CI77" i="3"/>
  <c r="FE14" i="7" s="1"/>
  <c r="CH77" i="3"/>
  <c r="FC14" i="7" s="1"/>
  <c r="CG77" i="3"/>
  <c r="FA14" i="7" s="1"/>
  <c r="CF77" i="3"/>
  <c r="EY14" i="7" s="1"/>
  <c r="CE77" i="3"/>
  <c r="EW14" i="7" s="1"/>
  <c r="CD77" i="3"/>
  <c r="EU14" i="7" s="1"/>
  <c r="CC77" i="3"/>
  <c r="ES14" i="7" s="1"/>
  <c r="CB77" i="3"/>
  <c r="EQ14" i="7" s="1"/>
  <c r="CA77" i="3"/>
  <c r="EO14" i="7" s="1"/>
  <c r="BZ77" i="3"/>
  <c r="EM14" i="7" s="1"/>
  <c r="BY77" i="3"/>
  <c r="EK14" i="7" s="1"/>
  <c r="BX77" i="3"/>
  <c r="EI14" i="7" s="1"/>
  <c r="BW77" i="3"/>
  <c r="EG14" i="7" s="1"/>
  <c r="BV77" i="3"/>
  <c r="EE14" i="7" s="1"/>
  <c r="BU77" i="3"/>
  <c r="EC14" i="7" s="1"/>
  <c r="BT77" i="3"/>
  <c r="EA14" i="7" s="1"/>
  <c r="BS77" i="3"/>
  <c r="DY14" i="7" s="1"/>
  <c r="BR77" i="3"/>
  <c r="DW14" i="7" s="1"/>
  <c r="BQ77" i="3"/>
  <c r="DU14" i="7" s="1"/>
  <c r="BP77" i="3"/>
  <c r="DS14" i="7" s="1"/>
  <c r="BO77" i="3"/>
  <c r="DQ14" i="7" s="1"/>
  <c r="BN77" i="3"/>
  <c r="DO14" i="7" s="1"/>
  <c r="BM77" i="3"/>
  <c r="DM14" i="7" s="1"/>
  <c r="BL77" i="3"/>
  <c r="DK14" i="7" s="1"/>
  <c r="BK77" i="3"/>
  <c r="DI14" i="7" s="1"/>
  <c r="BJ77" i="3"/>
  <c r="DG14" i="7" s="1"/>
  <c r="BI77" i="3"/>
  <c r="DE14" i="7" s="1"/>
  <c r="BH77" i="3"/>
  <c r="DC14" i="7" s="1"/>
  <c r="BG77" i="3"/>
  <c r="DA14" i="7" s="1"/>
  <c r="BF77" i="3"/>
  <c r="CY14" i="7" s="1"/>
  <c r="BE77" i="3"/>
  <c r="CW14" i="7" s="1"/>
  <c r="BD77" i="3"/>
  <c r="CU14" i="7" s="1"/>
  <c r="BC77" i="3"/>
  <c r="CS14" i="7" s="1"/>
  <c r="BB77" i="3"/>
  <c r="CQ14" i="7" s="1"/>
  <c r="BA77" i="3"/>
  <c r="CO14" i="7" s="1"/>
  <c r="AZ77" i="3"/>
  <c r="CM14" i="7" s="1"/>
  <c r="AY77" i="3"/>
  <c r="CK14" i="7" s="1"/>
  <c r="AX77" i="3"/>
  <c r="CI14" i="7" s="1"/>
  <c r="AW77" i="3"/>
  <c r="CG14" i="7" s="1"/>
  <c r="AV77" i="3"/>
  <c r="CE14" i="7" s="1"/>
  <c r="AU77" i="3"/>
  <c r="CC14" i="7" s="1"/>
  <c r="AT77" i="3"/>
  <c r="CA14" i="7" s="1"/>
  <c r="AS77" i="3"/>
  <c r="BY14" i="7" s="1"/>
  <c r="AR77" i="3"/>
  <c r="BW14" i="7" s="1"/>
  <c r="AQ77" i="3"/>
  <c r="BU14" i="7" s="1"/>
  <c r="AP77" i="3"/>
  <c r="BS14" i="7" s="1"/>
  <c r="AO77" i="3"/>
  <c r="BQ14" i="7" s="1"/>
  <c r="AN77" i="3"/>
  <c r="BO14" i="7" s="1"/>
  <c r="AM77" i="3"/>
  <c r="BM14" i="7" s="1"/>
  <c r="AL77" i="3"/>
  <c r="BK14" i="7" s="1"/>
  <c r="AK77" i="3"/>
  <c r="BI14" i="7" s="1"/>
  <c r="AJ77" i="3"/>
  <c r="BG14" i="7" s="1"/>
  <c r="AI77" i="3"/>
  <c r="AH77" i="3"/>
  <c r="BC14" i="7" s="1"/>
  <c r="AG77" i="3"/>
  <c r="AF77" i="3"/>
  <c r="AY14" i="7" s="1"/>
  <c r="AE77" i="3"/>
  <c r="AW14" i="7" s="1"/>
  <c r="AD77" i="3"/>
  <c r="AU14" i="7" s="1"/>
  <c r="AC77" i="3"/>
  <c r="AS14" i="7" s="1"/>
  <c r="AB77" i="3"/>
  <c r="AQ14" i="7" s="1"/>
  <c r="AA77" i="3"/>
  <c r="AO14" i="7" s="1"/>
  <c r="Z77" i="3"/>
  <c r="AM14" i="7" s="1"/>
  <c r="Y77" i="3"/>
  <c r="AK14" i="7" s="1"/>
  <c r="X77" i="3"/>
  <c r="AI14" i="7" s="1"/>
  <c r="W77" i="3"/>
  <c r="AG14" i="7" s="1"/>
  <c r="V77" i="3"/>
  <c r="AE14" i="7" s="1"/>
  <c r="U77" i="3"/>
  <c r="AC14" i="7" s="1"/>
  <c r="T77" i="3"/>
  <c r="AA14" i="7" s="1"/>
  <c r="S77" i="3"/>
  <c r="Y14" i="7" s="1"/>
  <c r="R77" i="3"/>
  <c r="W14" i="7" s="1"/>
  <c r="Q77" i="3"/>
  <c r="U14" i="7" s="1"/>
  <c r="P77" i="3"/>
  <c r="S14" i="7" s="1"/>
  <c r="O77" i="3"/>
  <c r="Q14" i="7" s="1"/>
  <c r="N77" i="3"/>
  <c r="O14" i="7" s="1"/>
  <c r="M77" i="3"/>
  <c r="M14" i="7" s="1"/>
  <c r="L77" i="3"/>
  <c r="K14" i="7" s="1"/>
  <c r="K77" i="3"/>
  <c r="I14" i="7" s="1"/>
  <c r="J77" i="3"/>
  <c r="G14" i="7" s="1"/>
  <c r="I77" i="3"/>
  <c r="E14" i="7" s="1"/>
  <c r="H77" i="3"/>
  <c r="C14" i="7" s="1"/>
  <c r="EQ76" i="3"/>
  <c r="AA76" i="5" s="1"/>
  <c r="EP76" i="3"/>
  <c r="Z76" i="5" s="1"/>
  <c r="EO76" i="3"/>
  <c r="Y76" i="5" s="1"/>
  <c r="EN76" i="3"/>
  <c r="X76" i="5" s="1"/>
  <c r="EM76" i="3"/>
  <c r="W76" i="5" s="1"/>
  <c r="EL76" i="3"/>
  <c r="V76" i="5" s="1"/>
  <c r="EK76" i="3"/>
  <c r="U76" i="5" s="1"/>
  <c r="EJ76" i="3"/>
  <c r="T76" i="5" s="1"/>
  <c r="EI76" i="3"/>
  <c r="S76" i="5" s="1"/>
  <c r="EH76" i="3"/>
  <c r="EQ75" i="3"/>
  <c r="AA75" i="5" s="1"/>
  <c r="EP75" i="3"/>
  <c r="Z75" i="5" s="1"/>
  <c r="EO75" i="3"/>
  <c r="Y75" i="5" s="1"/>
  <c r="EN75" i="3"/>
  <c r="X75" i="5" s="1"/>
  <c r="EM75" i="3"/>
  <c r="W75" i="5" s="1"/>
  <c r="EL75" i="3"/>
  <c r="V75" i="5" s="1"/>
  <c r="EK75" i="3"/>
  <c r="U75" i="5" s="1"/>
  <c r="EJ75" i="3"/>
  <c r="T75" i="5" s="1"/>
  <c r="EI75" i="3"/>
  <c r="EH75" i="3"/>
  <c r="EQ74" i="3"/>
  <c r="AA74" i="5" s="1"/>
  <c r="EP74" i="3"/>
  <c r="Z74" i="5" s="1"/>
  <c r="EO74" i="3"/>
  <c r="Y74" i="5" s="1"/>
  <c r="EN74" i="3"/>
  <c r="X74" i="5" s="1"/>
  <c r="EM74" i="3"/>
  <c r="W74" i="5" s="1"/>
  <c r="EL74" i="3"/>
  <c r="V74" i="5" s="1"/>
  <c r="EK74" i="3"/>
  <c r="U74" i="5" s="1"/>
  <c r="EJ74" i="3"/>
  <c r="EI74" i="3"/>
  <c r="EH74" i="3"/>
  <c r="R74" i="5" s="1"/>
  <c r="EQ73" i="3"/>
  <c r="AA73" i="5" s="1"/>
  <c r="EP73" i="3"/>
  <c r="Z73" i="5" s="1"/>
  <c r="EO73" i="3"/>
  <c r="Y73" i="5" s="1"/>
  <c r="EN73" i="3"/>
  <c r="X73" i="5" s="1"/>
  <c r="EM73" i="3"/>
  <c r="W73" i="5" s="1"/>
  <c r="EL73" i="3"/>
  <c r="V73" i="5" s="1"/>
  <c r="EK73" i="3"/>
  <c r="U73" i="5" s="1"/>
  <c r="EJ73" i="3"/>
  <c r="T73" i="5" s="1"/>
  <c r="EI73" i="3"/>
  <c r="S73" i="5" s="1"/>
  <c r="EH73" i="3"/>
  <c r="R73" i="5" s="1"/>
  <c r="EQ72" i="3"/>
  <c r="AA72" i="5" s="1"/>
  <c r="EP72" i="3"/>
  <c r="Z72" i="5" s="1"/>
  <c r="EO72" i="3"/>
  <c r="Y72" i="5" s="1"/>
  <c r="EN72" i="3"/>
  <c r="X72" i="5" s="1"/>
  <c r="EM72" i="3"/>
  <c r="W72" i="5" s="1"/>
  <c r="EL72" i="3"/>
  <c r="V72" i="5" s="1"/>
  <c r="EK72" i="3"/>
  <c r="U72" i="5" s="1"/>
  <c r="EJ72" i="3"/>
  <c r="T72" i="5" s="1"/>
  <c r="EI72" i="3"/>
  <c r="S72" i="5" s="1"/>
  <c r="EH72" i="3"/>
  <c r="G72" i="3"/>
  <c r="EQ71" i="3"/>
  <c r="AA71" i="5" s="1"/>
  <c r="EP71" i="3"/>
  <c r="Z71" i="5" s="1"/>
  <c r="EO71" i="3"/>
  <c r="Y71" i="5" s="1"/>
  <c r="EN71" i="3"/>
  <c r="X71" i="5" s="1"/>
  <c r="EM71" i="3"/>
  <c r="W71" i="5" s="1"/>
  <c r="EL71" i="3"/>
  <c r="V71" i="5" s="1"/>
  <c r="EK71" i="3"/>
  <c r="U71" i="5" s="1"/>
  <c r="EJ71" i="3"/>
  <c r="T71" i="5" s="1"/>
  <c r="EI71" i="3"/>
  <c r="EH71" i="3"/>
  <c r="EQ70" i="3"/>
  <c r="AA70" i="5" s="1"/>
  <c r="EP70" i="3"/>
  <c r="Z70" i="5" s="1"/>
  <c r="EO70" i="3"/>
  <c r="Y70" i="5" s="1"/>
  <c r="EN70" i="3"/>
  <c r="X70" i="5" s="1"/>
  <c r="EM70" i="3"/>
  <c r="W70" i="5" s="1"/>
  <c r="EL70" i="3"/>
  <c r="V70" i="5" s="1"/>
  <c r="EK70" i="3"/>
  <c r="U70" i="5" s="1"/>
  <c r="EJ70" i="3"/>
  <c r="T70" i="5" s="1"/>
  <c r="EI70" i="3"/>
  <c r="EH70" i="3"/>
  <c r="EQ69" i="3"/>
  <c r="AA69" i="5" s="1"/>
  <c r="EP69" i="3"/>
  <c r="Z69" i="5" s="1"/>
  <c r="EO69" i="3"/>
  <c r="Y69" i="5" s="1"/>
  <c r="EN69" i="3"/>
  <c r="X69" i="5" s="1"/>
  <c r="EM69" i="3"/>
  <c r="W69" i="5" s="1"/>
  <c r="EL69" i="3"/>
  <c r="V69" i="5" s="1"/>
  <c r="EK69" i="3"/>
  <c r="U69" i="5" s="1"/>
  <c r="EJ69" i="3"/>
  <c r="T69" i="5" s="1"/>
  <c r="EI69" i="3"/>
  <c r="S69" i="5" s="1"/>
  <c r="EH69" i="3"/>
  <c r="R69" i="5" s="1"/>
  <c r="F69" i="3"/>
  <c r="EQ68" i="3"/>
  <c r="AA68" i="5" s="1"/>
  <c r="EP68" i="3"/>
  <c r="Z68" i="5" s="1"/>
  <c r="EO68" i="3"/>
  <c r="Y68" i="5" s="1"/>
  <c r="EN68" i="3"/>
  <c r="X68" i="5" s="1"/>
  <c r="EM68" i="3"/>
  <c r="W68" i="5" s="1"/>
  <c r="EL68" i="3"/>
  <c r="V68" i="5" s="1"/>
  <c r="EK68" i="3"/>
  <c r="U68" i="5" s="1"/>
  <c r="EJ68" i="3"/>
  <c r="T68" i="5" s="1"/>
  <c r="EI68" i="3"/>
  <c r="S68" i="5" s="1"/>
  <c r="EH68" i="3"/>
  <c r="EQ67" i="3"/>
  <c r="AA67" i="5" s="1"/>
  <c r="EP67" i="3"/>
  <c r="Z67" i="5" s="1"/>
  <c r="EO67" i="3"/>
  <c r="Y67" i="5" s="1"/>
  <c r="EN67" i="3"/>
  <c r="X67" i="5" s="1"/>
  <c r="EM67" i="3"/>
  <c r="W67" i="5" s="1"/>
  <c r="EL67" i="3"/>
  <c r="V67" i="5" s="1"/>
  <c r="EK67" i="3"/>
  <c r="U67" i="5" s="1"/>
  <c r="EJ67" i="3"/>
  <c r="T67" i="5" s="1"/>
  <c r="EI67" i="3"/>
  <c r="EH67" i="3"/>
  <c r="EQ66" i="3"/>
  <c r="AA66" i="5" s="1"/>
  <c r="EP66" i="3"/>
  <c r="Z66" i="5" s="1"/>
  <c r="EO66" i="3"/>
  <c r="Y66" i="5" s="1"/>
  <c r="EN66" i="3"/>
  <c r="X66" i="5" s="1"/>
  <c r="EM66" i="3"/>
  <c r="W66" i="5" s="1"/>
  <c r="EL66" i="3"/>
  <c r="V66" i="5" s="1"/>
  <c r="EK66" i="3"/>
  <c r="U66" i="5" s="1"/>
  <c r="EJ66" i="3"/>
  <c r="EI66" i="3"/>
  <c r="EH66" i="3"/>
  <c r="R66" i="5" s="1"/>
  <c r="EQ65" i="3"/>
  <c r="AA65" i="5" s="1"/>
  <c r="EP65" i="3"/>
  <c r="Z65" i="5" s="1"/>
  <c r="EO65" i="3"/>
  <c r="Y65" i="5" s="1"/>
  <c r="EN65" i="3"/>
  <c r="X65" i="5" s="1"/>
  <c r="EM65" i="3"/>
  <c r="W65" i="5" s="1"/>
  <c r="EL65" i="3"/>
  <c r="V65" i="5" s="1"/>
  <c r="EK65" i="3"/>
  <c r="U65" i="5" s="1"/>
  <c r="EJ65" i="3"/>
  <c r="T65" i="5" s="1"/>
  <c r="EI65" i="3"/>
  <c r="S65" i="5" s="1"/>
  <c r="EH65" i="3"/>
  <c r="R65" i="5" s="1"/>
  <c r="EQ64" i="3"/>
  <c r="AA64" i="5" s="1"/>
  <c r="EP64" i="3"/>
  <c r="Z64" i="5" s="1"/>
  <c r="EO64" i="3"/>
  <c r="Y64" i="5" s="1"/>
  <c r="EN64" i="3"/>
  <c r="X64" i="5" s="1"/>
  <c r="EM64" i="3"/>
  <c r="W64" i="5" s="1"/>
  <c r="EL64" i="3"/>
  <c r="V64" i="5" s="1"/>
  <c r="EK64" i="3"/>
  <c r="U64" i="5" s="1"/>
  <c r="EJ64" i="3"/>
  <c r="T64" i="5" s="1"/>
  <c r="EI64" i="3"/>
  <c r="S64" i="5" s="1"/>
  <c r="EH64" i="3"/>
  <c r="G64" i="3"/>
  <c r="EQ63" i="3"/>
  <c r="AA63" i="5" s="1"/>
  <c r="EP63" i="3"/>
  <c r="Z63" i="5" s="1"/>
  <c r="EO63" i="3"/>
  <c r="Y63" i="5" s="1"/>
  <c r="EN63" i="3"/>
  <c r="X63" i="5" s="1"/>
  <c r="EM63" i="3"/>
  <c r="W63" i="5" s="1"/>
  <c r="EL63" i="3"/>
  <c r="V63" i="5" s="1"/>
  <c r="EK63" i="3"/>
  <c r="U63" i="5" s="1"/>
  <c r="EJ63" i="3"/>
  <c r="T63" i="5" s="1"/>
  <c r="EI63" i="3"/>
  <c r="EH63" i="3"/>
  <c r="EQ62" i="3"/>
  <c r="AA62" i="5" s="1"/>
  <c r="EP62" i="3"/>
  <c r="Z62" i="5" s="1"/>
  <c r="EO62" i="3"/>
  <c r="Y62" i="5" s="1"/>
  <c r="EN62" i="3"/>
  <c r="X62" i="5" s="1"/>
  <c r="EM62" i="3"/>
  <c r="W62" i="5" s="1"/>
  <c r="EL62" i="3"/>
  <c r="V62" i="5" s="1"/>
  <c r="EK62" i="3"/>
  <c r="U62" i="5" s="1"/>
  <c r="EJ62" i="3"/>
  <c r="T62" i="5" s="1"/>
  <c r="EI62" i="3"/>
  <c r="EH62" i="3"/>
  <c r="EQ61" i="3"/>
  <c r="AA61" i="5" s="1"/>
  <c r="EP61" i="3"/>
  <c r="Z61" i="5" s="1"/>
  <c r="EO61" i="3"/>
  <c r="Y61" i="5" s="1"/>
  <c r="EN61" i="3"/>
  <c r="X61" i="5" s="1"/>
  <c r="EM61" i="3"/>
  <c r="W61" i="5" s="1"/>
  <c r="EL61" i="3"/>
  <c r="V61" i="5" s="1"/>
  <c r="EK61" i="3"/>
  <c r="U61" i="5" s="1"/>
  <c r="EJ61" i="3"/>
  <c r="T61" i="5" s="1"/>
  <c r="EI61" i="3"/>
  <c r="S61" i="5" s="1"/>
  <c r="EH61" i="3"/>
  <c r="R61" i="5" s="1"/>
  <c r="F61" i="3"/>
  <c r="EQ60" i="3"/>
  <c r="AA60" i="5" s="1"/>
  <c r="EP60" i="3"/>
  <c r="Z60" i="5" s="1"/>
  <c r="EO60" i="3"/>
  <c r="Y60" i="5" s="1"/>
  <c r="EN60" i="3"/>
  <c r="X60" i="5" s="1"/>
  <c r="EM60" i="3"/>
  <c r="W60" i="5" s="1"/>
  <c r="EL60" i="3"/>
  <c r="V60" i="5" s="1"/>
  <c r="EK60" i="3"/>
  <c r="U60" i="5" s="1"/>
  <c r="EJ60" i="3"/>
  <c r="T60" i="5" s="1"/>
  <c r="EI60" i="3"/>
  <c r="S60" i="5" s="1"/>
  <c r="EH60" i="3"/>
  <c r="EQ59" i="3"/>
  <c r="AA59" i="5" s="1"/>
  <c r="EP59" i="3"/>
  <c r="Z59" i="5" s="1"/>
  <c r="EO59" i="3"/>
  <c r="Y59" i="5" s="1"/>
  <c r="EN59" i="3"/>
  <c r="X59" i="5" s="1"/>
  <c r="EM59" i="3"/>
  <c r="W59" i="5" s="1"/>
  <c r="EL59" i="3"/>
  <c r="V59" i="5" s="1"/>
  <c r="EK59" i="3"/>
  <c r="U59" i="5" s="1"/>
  <c r="EJ59" i="3"/>
  <c r="T59" i="5" s="1"/>
  <c r="EI59" i="3"/>
  <c r="EH59" i="3"/>
  <c r="EQ58" i="3"/>
  <c r="AA58" i="5" s="1"/>
  <c r="EP58" i="3"/>
  <c r="Z58" i="5" s="1"/>
  <c r="EO58" i="3"/>
  <c r="Y58" i="5" s="1"/>
  <c r="EN58" i="3"/>
  <c r="X58" i="5" s="1"/>
  <c r="AR58" i="5" s="1"/>
  <c r="EM58" i="3"/>
  <c r="W58" i="5" s="1"/>
  <c r="EL58" i="3"/>
  <c r="V58" i="5" s="1"/>
  <c r="EK58" i="3"/>
  <c r="U58" i="5" s="1"/>
  <c r="EJ58" i="3"/>
  <c r="EI58" i="3"/>
  <c r="EH58" i="3"/>
  <c r="R58" i="5" s="1"/>
  <c r="EQ57" i="3"/>
  <c r="AA57" i="5" s="1"/>
  <c r="EP57" i="3"/>
  <c r="Z57" i="5" s="1"/>
  <c r="EO57" i="3"/>
  <c r="Y57" i="5" s="1"/>
  <c r="EN57" i="3"/>
  <c r="X57" i="5" s="1"/>
  <c r="EM57" i="3"/>
  <c r="W57" i="5" s="1"/>
  <c r="EL57" i="3"/>
  <c r="V57" i="5" s="1"/>
  <c r="EK57" i="3"/>
  <c r="U57" i="5" s="1"/>
  <c r="EJ57" i="3"/>
  <c r="T57" i="5" s="1"/>
  <c r="EI57" i="3"/>
  <c r="S57" i="5" s="1"/>
  <c r="EH57" i="3"/>
  <c r="R57" i="5" s="1"/>
  <c r="EQ56" i="3"/>
  <c r="AA56" i="5" s="1"/>
  <c r="EP56" i="3"/>
  <c r="Z56" i="5" s="1"/>
  <c r="EO56" i="3"/>
  <c r="Y56" i="5" s="1"/>
  <c r="EN56" i="3"/>
  <c r="X56" i="5" s="1"/>
  <c r="EM56" i="3"/>
  <c r="W56" i="5" s="1"/>
  <c r="EL56" i="3"/>
  <c r="V56" i="5" s="1"/>
  <c r="EK56" i="3"/>
  <c r="U56" i="5" s="1"/>
  <c r="EJ56" i="3"/>
  <c r="T56" i="5" s="1"/>
  <c r="EI56" i="3"/>
  <c r="S56" i="5" s="1"/>
  <c r="EH56" i="3"/>
  <c r="G56" i="3"/>
  <c r="EQ55" i="3"/>
  <c r="AA55" i="5" s="1"/>
  <c r="EP55" i="3"/>
  <c r="Z55" i="5" s="1"/>
  <c r="EO55" i="3"/>
  <c r="Y55" i="5" s="1"/>
  <c r="EN55" i="3"/>
  <c r="X55" i="5" s="1"/>
  <c r="EM55" i="3"/>
  <c r="W55" i="5" s="1"/>
  <c r="EL55" i="3"/>
  <c r="V55" i="5" s="1"/>
  <c r="EK55" i="3"/>
  <c r="U55" i="5" s="1"/>
  <c r="EJ55" i="3"/>
  <c r="T55" i="5" s="1"/>
  <c r="EI55" i="3"/>
  <c r="EH55" i="3"/>
  <c r="EQ54" i="3"/>
  <c r="AA54" i="5" s="1"/>
  <c r="EP54" i="3"/>
  <c r="Z54" i="5" s="1"/>
  <c r="EO54" i="3"/>
  <c r="Y54" i="5" s="1"/>
  <c r="EN54" i="3"/>
  <c r="X54" i="5" s="1"/>
  <c r="EM54" i="3"/>
  <c r="W54" i="5" s="1"/>
  <c r="EL54" i="3"/>
  <c r="V54" i="5" s="1"/>
  <c r="EK54" i="3"/>
  <c r="U54" i="5" s="1"/>
  <c r="EJ54" i="3"/>
  <c r="T54" i="5" s="1"/>
  <c r="EI54" i="3"/>
  <c r="EH54" i="3"/>
  <c r="EQ53" i="3"/>
  <c r="AA53" i="5" s="1"/>
  <c r="EP53" i="3"/>
  <c r="Z53" i="5" s="1"/>
  <c r="EO53" i="3"/>
  <c r="Y53" i="5" s="1"/>
  <c r="EN53" i="3"/>
  <c r="X53" i="5" s="1"/>
  <c r="EM53" i="3"/>
  <c r="W53" i="5" s="1"/>
  <c r="EL53" i="3"/>
  <c r="V53" i="5" s="1"/>
  <c r="EK53" i="3"/>
  <c r="U53" i="5" s="1"/>
  <c r="EJ53" i="3"/>
  <c r="T53" i="5" s="1"/>
  <c r="EI53" i="3"/>
  <c r="S53" i="5" s="1"/>
  <c r="EH53" i="3"/>
  <c r="R53" i="5" s="1"/>
  <c r="F53" i="3"/>
  <c r="EQ52" i="3"/>
  <c r="AA52" i="5" s="1"/>
  <c r="EP52" i="3"/>
  <c r="Z52" i="5" s="1"/>
  <c r="EO52" i="3"/>
  <c r="Y52" i="5" s="1"/>
  <c r="EN52" i="3"/>
  <c r="X52" i="5" s="1"/>
  <c r="EM52" i="3"/>
  <c r="W52" i="5" s="1"/>
  <c r="EL52" i="3"/>
  <c r="V52" i="5" s="1"/>
  <c r="EK52" i="3"/>
  <c r="U52" i="5" s="1"/>
  <c r="EJ52" i="3"/>
  <c r="T52" i="5" s="1"/>
  <c r="EI52" i="3"/>
  <c r="S52" i="5" s="1"/>
  <c r="EH52" i="3"/>
  <c r="EQ51" i="3"/>
  <c r="AA51" i="5" s="1"/>
  <c r="EP51" i="3"/>
  <c r="Z51" i="5" s="1"/>
  <c r="EO51" i="3"/>
  <c r="Y51" i="5" s="1"/>
  <c r="EN51" i="3"/>
  <c r="X51" i="5" s="1"/>
  <c r="EM51" i="3"/>
  <c r="W51" i="5" s="1"/>
  <c r="EL51" i="3"/>
  <c r="V51" i="5" s="1"/>
  <c r="EK51" i="3"/>
  <c r="U51" i="5" s="1"/>
  <c r="EJ51" i="3"/>
  <c r="T51" i="5" s="1"/>
  <c r="EI51" i="3"/>
  <c r="EH51" i="3"/>
  <c r="EQ50" i="3"/>
  <c r="AA50" i="5" s="1"/>
  <c r="EP50" i="3"/>
  <c r="Z50" i="5" s="1"/>
  <c r="EO50" i="3"/>
  <c r="Y50" i="5" s="1"/>
  <c r="EN50" i="3"/>
  <c r="X50" i="5" s="1"/>
  <c r="EM50" i="3"/>
  <c r="W50" i="5" s="1"/>
  <c r="EL50" i="3"/>
  <c r="V50" i="5" s="1"/>
  <c r="EK50" i="3"/>
  <c r="U50" i="5" s="1"/>
  <c r="EJ50" i="3"/>
  <c r="EI50" i="3"/>
  <c r="EH50" i="3"/>
  <c r="R50" i="5" s="1"/>
  <c r="EQ49" i="3"/>
  <c r="AA49" i="5" s="1"/>
  <c r="EP49" i="3"/>
  <c r="Z49" i="5" s="1"/>
  <c r="EO49" i="3"/>
  <c r="Y49" i="5" s="1"/>
  <c r="EN49" i="3"/>
  <c r="X49" i="5" s="1"/>
  <c r="EM49" i="3"/>
  <c r="W49" i="5" s="1"/>
  <c r="EL49" i="3"/>
  <c r="V49" i="5" s="1"/>
  <c r="EK49" i="3"/>
  <c r="U49" i="5" s="1"/>
  <c r="EJ49" i="3"/>
  <c r="T49" i="5" s="1"/>
  <c r="EI49" i="3"/>
  <c r="S49" i="5" s="1"/>
  <c r="EH49" i="3"/>
  <c r="EQ48" i="3"/>
  <c r="EP48" i="3"/>
  <c r="Z48" i="5" s="1"/>
  <c r="EO48" i="3"/>
  <c r="Y48" i="5" s="1"/>
  <c r="EN48" i="3"/>
  <c r="X48" i="5" s="1"/>
  <c r="EM48" i="3"/>
  <c r="W48" i="5" s="1"/>
  <c r="EL48" i="3"/>
  <c r="V48" i="5" s="1"/>
  <c r="AP48" i="5" s="1"/>
  <c r="EK48" i="3"/>
  <c r="U48" i="5" s="1"/>
  <c r="EJ48" i="3"/>
  <c r="T48" i="5" s="1"/>
  <c r="EI48" i="3"/>
  <c r="S48" i="5" s="1"/>
  <c r="EH48" i="3"/>
  <c r="EQ47" i="3"/>
  <c r="AA47" i="5" s="1"/>
  <c r="EP47" i="3"/>
  <c r="Z47" i="5" s="1"/>
  <c r="EO47" i="3"/>
  <c r="Y47" i="5" s="1"/>
  <c r="EN47" i="3"/>
  <c r="X47" i="5" s="1"/>
  <c r="EM47" i="3"/>
  <c r="W47" i="5" s="1"/>
  <c r="EL47" i="3"/>
  <c r="V47" i="5" s="1"/>
  <c r="EK47" i="3"/>
  <c r="U47" i="5" s="1"/>
  <c r="EJ47" i="3"/>
  <c r="T47" i="5" s="1"/>
  <c r="EI47" i="3"/>
  <c r="EH47" i="3"/>
  <c r="F47" i="3" s="1"/>
  <c r="EG46" i="3"/>
  <c r="U51" i="7" s="1"/>
  <c r="EF46" i="3"/>
  <c r="S51" i="7" s="1"/>
  <c r="EE46" i="3"/>
  <c r="Q51" i="7" s="1"/>
  <c r="ED46" i="3"/>
  <c r="O51" i="7" s="1"/>
  <c r="EC46" i="3"/>
  <c r="M51" i="7" s="1"/>
  <c r="EB46" i="3"/>
  <c r="K51" i="7" s="1"/>
  <c r="EA46" i="3"/>
  <c r="I51" i="7" s="1"/>
  <c r="DZ46" i="3"/>
  <c r="G51" i="7" s="1"/>
  <c r="DY46" i="3"/>
  <c r="E51" i="7" s="1"/>
  <c r="DX46" i="3"/>
  <c r="C51" i="7" s="1"/>
  <c r="DW46" i="3"/>
  <c r="IG13" i="7" s="1"/>
  <c r="DV46" i="3"/>
  <c r="IE13" i="7" s="1"/>
  <c r="DU46" i="3"/>
  <c r="IC13" i="7" s="1"/>
  <c r="DT46" i="3"/>
  <c r="IA13" i="7" s="1"/>
  <c r="DS46" i="3"/>
  <c r="HY13" i="7" s="1"/>
  <c r="DR46" i="3"/>
  <c r="HW13" i="7" s="1"/>
  <c r="DQ46" i="3"/>
  <c r="HU13" i="7" s="1"/>
  <c r="DP46" i="3"/>
  <c r="HS13" i="7" s="1"/>
  <c r="DO46" i="3"/>
  <c r="HQ13" i="7" s="1"/>
  <c r="DN46" i="3"/>
  <c r="HO13" i="7" s="1"/>
  <c r="DM46" i="3"/>
  <c r="HM13" i="7" s="1"/>
  <c r="DL46" i="3"/>
  <c r="HK13" i="7" s="1"/>
  <c r="DK46" i="3"/>
  <c r="HI13" i="7" s="1"/>
  <c r="DJ46" i="3"/>
  <c r="HG13" i="7" s="1"/>
  <c r="DI46" i="3"/>
  <c r="HE13" i="7" s="1"/>
  <c r="DH46" i="3"/>
  <c r="HC13" i="7" s="1"/>
  <c r="DG46" i="3"/>
  <c r="HA13" i="7" s="1"/>
  <c r="DF46" i="3"/>
  <c r="GY13" i="7" s="1"/>
  <c r="DE46" i="3"/>
  <c r="GW13" i="7" s="1"/>
  <c r="DD46" i="3"/>
  <c r="GU13" i="7" s="1"/>
  <c r="DC46" i="3"/>
  <c r="GS13" i="7" s="1"/>
  <c r="DB46" i="3"/>
  <c r="GQ13" i="7" s="1"/>
  <c r="DA46" i="3"/>
  <c r="GO13" i="7" s="1"/>
  <c r="CZ46" i="3"/>
  <c r="GM13" i="7" s="1"/>
  <c r="CY46" i="3"/>
  <c r="GK13" i="7" s="1"/>
  <c r="CX46" i="3"/>
  <c r="GI13" i="7" s="1"/>
  <c r="CW46" i="3"/>
  <c r="GG13" i="7" s="1"/>
  <c r="CV46" i="3"/>
  <c r="GE13" i="7" s="1"/>
  <c r="CU46" i="3"/>
  <c r="GC13" i="7" s="1"/>
  <c r="CT46" i="3"/>
  <c r="GA13" i="7" s="1"/>
  <c r="CS46" i="3"/>
  <c r="FY13" i="7" s="1"/>
  <c r="CR46" i="3"/>
  <c r="FW13" i="7" s="1"/>
  <c r="CQ46" i="3"/>
  <c r="FU13" i="7" s="1"/>
  <c r="CP46" i="3"/>
  <c r="FS13" i="7" s="1"/>
  <c r="CO46" i="3"/>
  <c r="FQ13" i="7" s="1"/>
  <c r="CN46" i="3"/>
  <c r="FO13" i="7" s="1"/>
  <c r="CM46" i="3"/>
  <c r="FM13" i="7" s="1"/>
  <c r="CL46" i="3"/>
  <c r="FK13" i="7" s="1"/>
  <c r="CK46" i="3"/>
  <c r="FI13" i="7" s="1"/>
  <c r="CJ46" i="3"/>
  <c r="FG13" i="7" s="1"/>
  <c r="CI46" i="3"/>
  <c r="FE13" i="7" s="1"/>
  <c r="CH46" i="3"/>
  <c r="FC13" i="7" s="1"/>
  <c r="CG46" i="3"/>
  <c r="FA13" i="7" s="1"/>
  <c r="CF46" i="3"/>
  <c r="EY13" i="7" s="1"/>
  <c r="CE46" i="3"/>
  <c r="EW13" i="7" s="1"/>
  <c r="CD46" i="3"/>
  <c r="EU13" i="7" s="1"/>
  <c r="CC46" i="3"/>
  <c r="ES13" i="7" s="1"/>
  <c r="CB46" i="3"/>
  <c r="EQ13" i="7" s="1"/>
  <c r="CA46" i="3"/>
  <c r="EO13" i="7" s="1"/>
  <c r="BZ46" i="3"/>
  <c r="EM13" i="7" s="1"/>
  <c r="BY46" i="3"/>
  <c r="EK13" i="7" s="1"/>
  <c r="BX46" i="3"/>
  <c r="EI13" i="7" s="1"/>
  <c r="BW46" i="3"/>
  <c r="EG13" i="7" s="1"/>
  <c r="BV46" i="3"/>
  <c r="EE13" i="7" s="1"/>
  <c r="BU46" i="3"/>
  <c r="EC13" i="7" s="1"/>
  <c r="BT46" i="3"/>
  <c r="EA13" i="7" s="1"/>
  <c r="BS46" i="3"/>
  <c r="DY13" i="7" s="1"/>
  <c r="BR46" i="3"/>
  <c r="DW13" i="7" s="1"/>
  <c r="BQ46" i="3"/>
  <c r="DU13" i="7" s="1"/>
  <c r="BP46" i="3"/>
  <c r="DS13" i="7" s="1"/>
  <c r="BO46" i="3"/>
  <c r="DQ13" i="7" s="1"/>
  <c r="BN46" i="3"/>
  <c r="DO13" i="7" s="1"/>
  <c r="BM46" i="3"/>
  <c r="DM13" i="7" s="1"/>
  <c r="BL46" i="3"/>
  <c r="DK13" i="7" s="1"/>
  <c r="BK46" i="3"/>
  <c r="DI13" i="7" s="1"/>
  <c r="BJ46" i="3"/>
  <c r="DG13" i="7" s="1"/>
  <c r="BI46" i="3"/>
  <c r="DE13" i="7" s="1"/>
  <c r="BH46" i="3"/>
  <c r="DC13" i="7" s="1"/>
  <c r="BG46" i="3"/>
  <c r="DA13" i="7" s="1"/>
  <c r="BF46" i="3"/>
  <c r="CY13" i="7" s="1"/>
  <c r="BE46" i="3"/>
  <c r="CW13" i="7" s="1"/>
  <c r="BD46" i="3"/>
  <c r="CU13" i="7" s="1"/>
  <c r="BC46" i="3"/>
  <c r="CS13" i="7" s="1"/>
  <c r="BB46" i="3"/>
  <c r="CQ13" i="7" s="1"/>
  <c r="BA46" i="3"/>
  <c r="CO13" i="7" s="1"/>
  <c r="AZ46" i="3"/>
  <c r="CM13" i="7" s="1"/>
  <c r="AY46" i="3"/>
  <c r="CK13" i="7" s="1"/>
  <c r="AX46" i="3"/>
  <c r="CI13" i="7" s="1"/>
  <c r="AW46" i="3"/>
  <c r="CG13" i="7" s="1"/>
  <c r="AV46" i="3"/>
  <c r="CE13" i="7" s="1"/>
  <c r="AU46" i="3"/>
  <c r="CC13" i="7" s="1"/>
  <c r="AT46" i="3"/>
  <c r="CA13" i="7" s="1"/>
  <c r="AS46" i="3"/>
  <c r="BY13" i="7" s="1"/>
  <c r="AR46" i="3"/>
  <c r="BW13" i="7" s="1"/>
  <c r="AQ46" i="3"/>
  <c r="BU13" i="7" s="1"/>
  <c r="AP46" i="3"/>
  <c r="BS13" i="7" s="1"/>
  <c r="AO46" i="3"/>
  <c r="BQ13" i="7" s="1"/>
  <c r="AN46" i="3"/>
  <c r="BO13" i="7" s="1"/>
  <c r="AM46" i="3"/>
  <c r="BM13" i="7" s="1"/>
  <c r="AL46" i="3"/>
  <c r="BK13" i="7" s="1"/>
  <c r="AK46" i="3"/>
  <c r="BI13" i="7" s="1"/>
  <c r="AJ46" i="3"/>
  <c r="BG13" i="7" s="1"/>
  <c r="AI46" i="3"/>
  <c r="AH46" i="3"/>
  <c r="BC13" i="7" s="1"/>
  <c r="AG46" i="3"/>
  <c r="BA13" i="7" s="1"/>
  <c r="AF46" i="3"/>
  <c r="AY13" i="7" s="1"/>
  <c r="AE46" i="3"/>
  <c r="AW13" i="7" s="1"/>
  <c r="AD46" i="3"/>
  <c r="AU13" i="7" s="1"/>
  <c r="AC46" i="3"/>
  <c r="AS13" i="7" s="1"/>
  <c r="AB46" i="3"/>
  <c r="AQ13" i="7" s="1"/>
  <c r="AA46" i="3"/>
  <c r="AO13" i="7" s="1"/>
  <c r="Z46" i="3"/>
  <c r="AM13" i="7" s="1"/>
  <c r="Y46" i="3"/>
  <c r="AK13" i="7" s="1"/>
  <c r="X46" i="3"/>
  <c r="AI13" i="7" s="1"/>
  <c r="W46" i="3"/>
  <c r="AG13" i="7" s="1"/>
  <c r="V46" i="3"/>
  <c r="AE13" i="7" s="1"/>
  <c r="U46" i="3"/>
  <c r="AC13" i="7" s="1"/>
  <c r="T46" i="3"/>
  <c r="AA13" i="7" s="1"/>
  <c r="S46" i="3"/>
  <c r="Y13" i="7" s="1"/>
  <c r="R46" i="3"/>
  <c r="W13" i="7" s="1"/>
  <c r="Q46" i="3"/>
  <c r="U13" i="7" s="1"/>
  <c r="P46" i="3"/>
  <c r="S13" i="7" s="1"/>
  <c r="O46" i="3"/>
  <c r="Q13" i="7" s="1"/>
  <c r="N46" i="3"/>
  <c r="O13" i="7" s="1"/>
  <c r="M46" i="3"/>
  <c r="M13" i="7" s="1"/>
  <c r="L46" i="3"/>
  <c r="K13" i="7" s="1"/>
  <c r="K46" i="3"/>
  <c r="I13" i="7" s="1"/>
  <c r="J46" i="3"/>
  <c r="G13" i="7" s="1"/>
  <c r="I46" i="3"/>
  <c r="E13" i="7" s="1"/>
  <c r="H46" i="3"/>
  <c r="C13" i="7" s="1"/>
  <c r="EQ42" i="3"/>
  <c r="AA42" i="5" s="1"/>
  <c r="EP42" i="3"/>
  <c r="Z42" i="5" s="1"/>
  <c r="EO42" i="3"/>
  <c r="Y42" i="5" s="1"/>
  <c r="EN42" i="3"/>
  <c r="X42" i="5" s="1"/>
  <c r="EM42" i="3"/>
  <c r="W42" i="5" s="1"/>
  <c r="EL42" i="3"/>
  <c r="V42" i="5" s="1"/>
  <c r="EK42" i="3"/>
  <c r="U42" i="5" s="1"/>
  <c r="EJ42" i="3"/>
  <c r="T42" i="5" s="1"/>
  <c r="EI42" i="3"/>
  <c r="G42" i="3" s="1"/>
  <c r="EH42" i="3"/>
  <c r="F42" i="3" s="1"/>
  <c r="E42" i="3" s="1"/>
  <c r="EQ32" i="3"/>
  <c r="AA32" i="5" s="1"/>
  <c r="EP32" i="3"/>
  <c r="EO32" i="3"/>
  <c r="EN32" i="3"/>
  <c r="EM32" i="3"/>
  <c r="W32" i="5" s="1"/>
  <c r="EL32" i="3"/>
  <c r="EK32" i="3"/>
  <c r="EJ32" i="3"/>
  <c r="EI32" i="3"/>
  <c r="EI46" i="3" s="1"/>
  <c r="EH32" i="3"/>
  <c r="EG25" i="3"/>
  <c r="U50" i="7" s="1"/>
  <c r="EF25" i="3"/>
  <c r="S50" i="7" s="1"/>
  <c r="EE25" i="3"/>
  <c r="Q50" i="7" s="1"/>
  <c r="ED25" i="3"/>
  <c r="O50" i="7" s="1"/>
  <c r="EC25" i="3"/>
  <c r="M50" i="7" s="1"/>
  <c r="EB25" i="3"/>
  <c r="K50" i="7" s="1"/>
  <c r="EA25" i="3"/>
  <c r="I50" i="7" s="1"/>
  <c r="DZ25" i="3"/>
  <c r="G50" i="7" s="1"/>
  <c r="DY25" i="3"/>
  <c r="E50" i="7" s="1"/>
  <c r="DX25" i="3"/>
  <c r="C50" i="7" s="1"/>
  <c r="DW25" i="3"/>
  <c r="IG12" i="7" s="1"/>
  <c r="DV25" i="3"/>
  <c r="IE12" i="7" s="1"/>
  <c r="DU25" i="3"/>
  <c r="IC12" i="7" s="1"/>
  <c r="DT25" i="3"/>
  <c r="IA12" i="7" s="1"/>
  <c r="DS25" i="3"/>
  <c r="HY12" i="7" s="1"/>
  <c r="DR25" i="3"/>
  <c r="HW12" i="7" s="1"/>
  <c r="DQ25" i="3"/>
  <c r="HU12" i="7" s="1"/>
  <c r="DP25" i="3"/>
  <c r="HS12" i="7" s="1"/>
  <c r="DO25" i="3"/>
  <c r="HQ12" i="7" s="1"/>
  <c r="DN25" i="3"/>
  <c r="HO12" i="7" s="1"/>
  <c r="DM25" i="3"/>
  <c r="HM12" i="7" s="1"/>
  <c r="DL25" i="3"/>
  <c r="HK12" i="7" s="1"/>
  <c r="DK25" i="3"/>
  <c r="HI12" i="7" s="1"/>
  <c r="DJ25" i="3"/>
  <c r="HG12" i="7" s="1"/>
  <c r="DI25" i="3"/>
  <c r="HE12" i="7" s="1"/>
  <c r="DH25" i="3"/>
  <c r="HC12" i="7" s="1"/>
  <c r="DG25" i="3"/>
  <c r="HA12" i="7" s="1"/>
  <c r="DF25" i="3"/>
  <c r="GY12" i="7" s="1"/>
  <c r="DE25" i="3"/>
  <c r="GW12" i="7" s="1"/>
  <c r="DD25" i="3"/>
  <c r="GU12" i="7" s="1"/>
  <c r="DC25" i="3"/>
  <c r="GS12" i="7" s="1"/>
  <c r="DB25" i="3"/>
  <c r="GQ12" i="7" s="1"/>
  <c r="DA25" i="3"/>
  <c r="GO12" i="7" s="1"/>
  <c r="CZ25" i="3"/>
  <c r="GM12" i="7" s="1"/>
  <c r="CY25" i="3"/>
  <c r="GK12" i="7" s="1"/>
  <c r="CX25" i="3"/>
  <c r="GI12" i="7" s="1"/>
  <c r="CW25" i="3"/>
  <c r="GG12" i="7" s="1"/>
  <c r="CV25" i="3"/>
  <c r="GE12" i="7" s="1"/>
  <c r="CU25" i="3"/>
  <c r="GC12" i="7" s="1"/>
  <c r="CT25" i="3"/>
  <c r="GA12" i="7" s="1"/>
  <c r="CS25" i="3"/>
  <c r="FY12" i="7" s="1"/>
  <c r="CR25" i="3"/>
  <c r="FW12" i="7" s="1"/>
  <c r="CQ25" i="3"/>
  <c r="FU12" i="7" s="1"/>
  <c r="CP25" i="3"/>
  <c r="FS12" i="7" s="1"/>
  <c r="CO25" i="3"/>
  <c r="FQ12" i="7" s="1"/>
  <c r="CN25" i="3"/>
  <c r="FO12" i="7" s="1"/>
  <c r="CM25" i="3"/>
  <c r="FM12" i="7" s="1"/>
  <c r="CL25" i="3"/>
  <c r="FK12" i="7" s="1"/>
  <c r="CK25" i="3"/>
  <c r="FI12" i="7" s="1"/>
  <c r="CJ25" i="3"/>
  <c r="FG12" i="7" s="1"/>
  <c r="CI25" i="3"/>
  <c r="FE12" i="7" s="1"/>
  <c r="CH25" i="3"/>
  <c r="FC12" i="7" s="1"/>
  <c r="CG25" i="3"/>
  <c r="FA12" i="7" s="1"/>
  <c r="CF25" i="3"/>
  <c r="EY12" i="7" s="1"/>
  <c r="CE25" i="3"/>
  <c r="EW12" i="7" s="1"/>
  <c r="CD25" i="3"/>
  <c r="EU12" i="7" s="1"/>
  <c r="CC25" i="3"/>
  <c r="ES12" i="7" s="1"/>
  <c r="CB25" i="3"/>
  <c r="EQ12" i="7" s="1"/>
  <c r="CA25" i="3"/>
  <c r="EO12" i="7" s="1"/>
  <c r="BZ25" i="3"/>
  <c r="EM12" i="7" s="1"/>
  <c r="BY25" i="3"/>
  <c r="EK12" i="7" s="1"/>
  <c r="BX25" i="3"/>
  <c r="EI12" i="7" s="1"/>
  <c r="BW25" i="3"/>
  <c r="EG12" i="7" s="1"/>
  <c r="BV25" i="3"/>
  <c r="EE12" i="7" s="1"/>
  <c r="BU25" i="3"/>
  <c r="EC12" i="7" s="1"/>
  <c r="BT25" i="3"/>
  <c r="EA12" i="7" s="1"/>
  <c r="BS25" i="3"/>
  <c r="DY12" i="7" s="1"/>
  <c r="BR25" i="3"/>
  <c r="DW12" i="7" s="1"/>
  <c r="BQ25" i="3"/>
  <c r="DU12" i="7" s="1"/>
  <c r="BP25" i="3"/>
  <c r="DS12" i="7" s="1"/>
  <c r="BO25" i="3"/>
  <c r="DQ12" i="7" s="1"/>
  <c r="BN25" i="3"/>
  <c r="DO12" i="7" s="1"/>
  <c r="BM25" i="3"/>
  <c r="DM12" i="7" s="1"/>
  <c r="BL25" i="3"/>
  <c r="DK12" i="7" s="1"/>
  <c r="BK25" i="3"/>
  <c r="DI12" i="7" s="1"/>
  <c r="BJ25" i="3"/>
  <c r="DG12" i="7" s="1"/>
  <c r="BI25" i="3"/>
  <c r="DE12" i="7" s="1"/>
  <c r="BH25" i="3"/>
  <c r="DC12" i="7" s="1"/>
  <c r="BG25" i="3"/>
  <c r="DA12" i="7" s="1"/>
  <c r="BF25" i="3"/>
  <c r="CY12" i="7" s="1"/>
  <c r="BE25" i="3"/>
  <c r="CW12" i="7" s="1"/>
  <c r="BD25" i="3"/>
  <c r="CU12" i="7" s="1"/>
  <c r="BC25" i="3"/>
  <c r="CS12" i="7" s="1"/>
  <c r="BB25" i="3"/>
  <c r="CQ12" i="7" s="1"/>
  <c r="BA25" i="3"/>
  <c r="CO12" i="7" s="1"/>
  <c r="AZ25" i="3"/>
  <c r="CM12" i="7" s="1"/>
  <c r="AY25" i="3"/>
  <c r="CK12" i="7" s="1"/>
  <c r="AX25" i="3"/>
  <c r="CI12" i="7" s="1"/>
  <c r="AW25" i="3"/>
  <c r="CG12" i="7" s="1"/>
  <c r="AV25" i="3"/>
  <c r="CE12" i="7" s="1"/>
  <c r="AU25" i="3"/>
  <c r="CC12" i="7" s="1"/>
  <c r="AT25" i="3"/>
  <c r="CA12" i="7" s="1"/>
  <c r="AS25" i="3"/>
  <c r="BY12" i="7" s="1"/>
  <c r="AR25" i="3"/>
  <c r="BW12" i="7" s="1"/>
  <c r="AQ25" i="3"/>
  <c r="BU12" i="7" s="1"/>
  <c r="AP25" i="3"/>
  <c r="BS12" i="7" s="1"/>
  <c r="AO25" i="3"/>
  <c r="BQ12" i="7" s="1"/>
  <c r="AN25" i="3"/>
  <c r="BO12" i="7" s="1"/>
  <c r="AM25" i="3"/>
  <c r="BM12" i="7" s="1"/>
  <c r="AL25" i="3"/>
  <c r="BK12" i="7" s="1"/>
  <c r="AK25" i="3"/>
  <c r="BI12" i="7" s="1"/>
  <c r="AJ25" i="3"/>
  <c r="BG12" i="7" s="1"/>
  <c r="AI25" i="3"/>
  <c r="AH25" i="3"/>
  <c r="BC12" i="7" s="1"/>
  <c r="AG25" i="3"/>
  <c r="AF25" i="3"/>
  <c r="AY12" i="7" s="1"/>
  <c r="AE25" i="3"/>
  <c r="AW12" i="7" s="1"/>
  <c r="AD25" i="3"/>
  <c r="AU12" i="7" s="1"/>
  <c r="AC25" i="3"/>
  <c r="AS12" i="7" s="1"/>
  <c r="AB25" i="3"/>
  <c r="AQ12" i="7" s="1"/>
  <c r="AA25" i="3"/>
  <c r="AO12" i="7" s="1"/>
  <c r="Z25" i="3"/>
  <c r="AM12" i="7" s="1"/>
  <c r="Y25" i="3"/>
  <c r="AK12" i="7" s="1"/>
  <c r="X25" i="3"/>
  <c r="AI12" i="7" s="1"/>
  <c r="W25" i="3"/>
  <c r="AG12" i="7" s="1"/>
  <c r="V25" i="3"/>
  <c r="AE12" i="7" s="1"/>
  <c r="U25" i="3"/>
  <c r="AC12" i="7" s="1"/>
  <c r="T25" i="3"/>
  <c r="AA12" i="7" s="1"/>
  <c r="S25" i="3"/>
  <c r="Y12" i="7" s="1"/>
  <c r="R25" i="3"/>
  <c r="W12" i="7" s="1"/>
  <c r="Q25" i="3"/>
  <c r="U12" i="7" s="1"/>
  <c r="P25" i="3"/>
  <c r="S12" i="7" s="1"/>
  <c r="O25" i="3"/>
  <c r="Q12" i="7" s="1"/>
  <c r="N25" i="3"/>
  <c r="O12" i="7" s="1"/>
  <c r="M25" i="3"/>
  <c r="M12" i="7" s="1"/>
  <c r="L25" i="3"/>
  <c r="K12" i="7" s="1"/>
  <c r="K25" i="3"/>
  <c r="I12" i="7" s="1"/>
  <c r="J25" i="3"/>
  <c r="G12" i="7" s="1"/>
  <c r="I25" i="3"/>
  <c r="E12" i="7" s="1"/>
  <c r="H25" i="3"/>
  <c r="C12" i="7" s="1"/>
  <c r="EQ24" i="3"/>
  <c r="AA24" i="5" s="1"/>
  <c r="EP24" i="3"/>
  <c r="Z24" i="5" s="1"/>
  <c r="EO24" i="3"/>
  <c r="Y24" i="5" s="1"/>
  <c r="EN24" i="3"/>
  <c r="X24" i="5" s="1"/>
  <c r="EM24" i="3"/>
  <c r="W24" i="5" s="1"/>
  <c r="EL24" i="3"/>
  <c r="V24" i="5" s="1"/>
  <c r="EK24" i="3"/>
  <c r="U24" i="5" s="1"/>
  <c r="EJ24" i="3"/>
  <c r="T24" i="5" s="1"/>
  <c r="EI24" i="3"/>
  <c r="G24" i="3" s="1"/>
  <c r="EH24" i="3"/>
  <c r="R24" i="5" s="1"/>
  <c r="EQ23" i="3"/>
  <c r="AA23" i="5" s="1"/>
  <c r="EP23" i="3"/>
  <c r="Z23" i="5" s="1"/>
  <c r="EO23" i="3"/>
  <c r="Y23" i="5" s="1"/>
  <c r="EN23" i="3"/>
  <c r="X23" i="5" s="1"/>
  <c r="EM23" i="3"/>
  <c r="W23" i="5" s="1"/>
  <c r="EL23" i="3"/>
  <c r="V23" i="5" s="1"/>
  <c r="EK23" i="3"/>
  <c r="U23" i="5" s="1"/>
  <c r="EJ23" i="3"/>
  <c r="T23" i="5" s="1"/>
  <c r="EI23" i="3"/>
  <c r="S23" i="5" s="1"/>
  <c r="EH23" i="3"/>
  <c r="R23" i="5" s="1"/>
  <c r="G23" i="3"/>
  <c r="EQ22" i="3"/>
  <c r="AA22" i="5" s="1"/>
  <c r="EP22" i="3"/>
  <c r="Z22" i="5" s="1"/>
  <c r="EO22" i="3"/>
  <c r="Y22" i="5" s="1"/>
  <c r="EN22" i="3"/>
  <c r="X22" i="5" s="1"/>
  <c r="EM22" i="3"/>
  <c r="W22" i="5" s="1"/>
  <c r="EL22" i="3"/>
  <c r="V22" i="5" s="1"/>
  <c r="EK22" i="3"/>
  <c r="U22" i="5" s="1"/>
  <c r="EJ22" i="3"/>
  <c r="T22" i="5" s="1"/>
  <c r="EI22" i="3"/>
  <c r="S22" i="5" s="1"/>
  <c r="EH22" i="3"/>
  <c r="G22" i="3"/>
  <c r="EQ21" i="3"/>
  <c r="AA21" i="5" s="1"/>
  <c r="EP21" i="3"/>
  <c r="Z21" i="5" s="1"/>
  <c r="EO21" i="3"/>
  <c r="Y21" i="5" s="1"/>
  <c r="EN21" i="3"/>
  <c r="X21" i="5" s="1"/>
  <c r="EM21" i="3"/>
  <c r="W21" i="5" s="1"/>
  <c r="EL21" i="3"/>
  <c r="V21" i="5" s="1"/>
  <c r="EK21" i="3"/>
  <c r="U21" i="5" s="1"/>
  <c r="EJ21" i="3"/>
  <c r="T21" i="5" s="1"/>
  <c r="EI21" i="3"/>
  <c r="EH21" i="3"/>
  <c r="EQ20" i="3"/>
  <c r="AA20" i="5" s="1"/>
  <c r="EP20" i="3"/>
  <c r="Z20" i="5" s="1"/>
  <c r="EO20" i="3"/>
  <c r="Y20" i="5" s="1"/>
  <c r="EN20" i="3"/>
  <c r="X20" i="5" s="1"/>
  <c r="EM20" i="3"/>
  <c r="W20" i="5" s="1"/>
  <c r="EL20" i="3"/>
  <c r="V20" i="5" s="1"/>
  <c r="EK20" i="3"/>
  <c r="U20" i="5" s="1"/>
  <c r="EJ20" i="3"/>
  <c r="T20" i="5" s="1"/>
  <c r="EI20" i="3"/>
  <c r="EH20" i="3"/>
  <c r="R20" i="5" s="1"/>
  <c r="F20" i="3"/>
  <c r="EQ19" i="3"/>
  <c r="AA19" i="5" s="1"/>
  <c r="EP19" i="3"/>
  <c r="Z19" i="5" s="1"/>
  <c r="EO19" i="3"/>
  <c r="Y19" i="5" s="1"/>
  <c r="EN19" i="3"/>
  <c r="X19" i="5" s="1"/>
  <c r="EM19" i="3"/>
  <c r="W19" i="5" s="1"/>
  <c r="EL19" i="3"/>
  <c r="V19" i="5" s="1"/>
  <c r="EK19" i="3"/>
  <c r="U19" i="5" s="1"/>
  <c r="EJ19" i="3"/>
  <c r="T19" i="5" s="1"/>
  <c r="EI19" i="3"/>
  <c r="S19" i="5" s="1"/>
  <c r="EH19" i="3"/>
  <c r="EQ18" i="3"/>
  <c r="AA18" i="5" s="1"/>
  <c r="EP18" i="3"/>
  <c r="Z18" i="5" s="1"/>
  <c r="EO18" i="3"/>
  <c r="Y18" i="5" s="1"/>
  <c r="EN18" i="3"/>
  <c r="X18" i="5" s="1"/>
  <c r="EM18" i="3"/>
  <c r="W18" i="5" s="1"/>
  <c r="EL18" i="3"/>
  <c r="V18" i="5" s="1"/>
  <c r="EK18" i="3"/>
  <c r="U18" i="5" s="1"/>
  <c r="EJ18" i="3"/>
  <c r="EI18" i="3"/>
  <c r="S18" i="5" s="1"/>
  <c r="EH18" i="3"/>
  <c r="EQ17" i="3"/>
  <c r="AA17" i="5" s="1"/>
  <c r="EP17" i="3"/>
  <c r="Z17" i="5" s="1"/>
  <c r="EO17" i="3"/>
  <c r="Y17" i="5" s="1"/>
  <c r="EN17" i="3"/>
  <c r="X17" i="5" s="1"/>
  <c r="EM17" i="3"/>
  <c r="W17" i="5" s="1"/>
  <c r="EL17" i="3"/>
  <c r="V17" i="5" s="1"/>
  <c r="EK17" i="3"/>
  <c r="U17" i="5" s="1"/>
  <c r="EJ17" i="3"/>
  <c r="T17" i="5" s="1"/>
  <c r="EI17" i="3"/>
  <c r="G17" i="3" s="1"/>
  <c r="EH17" i="3"/>
  <c r="EQ16" i="3"/>
  <c r="AA16" i="5" s="1"/>
  <c r="EP16" i="3"/>
  <c r="Z16" i="5" s="1"/>
  <c r="EO16" i="3"/>
  <c r="Y16" i="5" s="1"/>
  <c r="EN16" i="3"/>
  <c r="X16" i="5" s="1"/>
  <c r="EM16" i="3"/>
  <c r="W16" i="5" s="1"/>
  <c r="EL16" i="3"/>
  <c r="V16" i="5" s="1"/>
  <c r="EK16" i="3"/>
  <c r="U16" i="5" s="1"/>
  <c r="EJ16" i="3"/>
  <c r="T16" i="5" s="1"/>
  <c r="EI16" i="3"/>
  <c r="EH16" i="3"/>
  <c r="R16" i="5" s="1"/>
  <c r="EQ15" i="3"/>
  <c r="AA15" i="5" s="1"/>
  <c r="EP15" i="3"/>
  <c r="Z15" i="5" s="1"/>
  <c r="EO15" i="3"/>
  <c r="Y15" i="5" s="1"/>
  <c r="EN15" i="3"/>
  <c r="X15" i="5" s="1"/>
  <c r="EM15" i="3"/>
  <c r="W15" i="5" s="1"/>
  <c r="EL15" i="3"/>
  <c r="EK15" i="3"/>
  <c r="U15" i="5" s="1"/>
  <c r="EJ15" i="3"/>
  <c r="T15" i="5" s="1"/>
  <c r="EI15" i="3"/>
  <c r="S15" i="5" s="1"/>
  <c r="EH15" i="3"/>
  <c r="R15" i="5" s="1"/>
  <c r="EQ14" i="3"/>
  <c r="AA14" i="5" s="1"/>
  <c r="EP14" i="3"/>
  <c r="Z14" i="5" s="1"/>
  <c r="EO14" i="3"/>
  <c r="Y14" i="5" s="1"/>
  <c r="AS14" i="5" s="1"/>
  <c r="EN14" i="3"/>
  <c r="X14" i="5" s="1"/>
  <c r="EM14" i="3"/>
  <c r="W14" i="5" s="1"/>
  <c r="EL14" i="3"/>
  <c r="V14" i="5" s="1"/>
  <c r="EK14" i="3"/>
  <c r="U14" i="5" s="1"/>
  <c r="EJ14" i="3"/>
  <c r="T14" i="5" s="1"/>
  <c r="EI14" i="3"/>
  <c r="S14" i="5" s="1"/>
  <c r="EH14" i="3"/>
  <c r="EQ13" i="3"/>
  <c r="AA13" i="5" s="1"/>
  <c r="EP13" i="3"/>
  <c r="Z13" i="5" s="1"/>
  <c r="EO13" i="3"/>
  <c r="Y13" i="5" s="1"/>
  <c r="EN13" i="3"/>
  <c r="X13" i="5" s="1"/>
  <c r="EM13" i="3"/>
  <c r="W13" i="5" s="1"/>
  <c r="EL13" i="3"/>
  <c r="V13" i="5" s="1"/>
  <c r="EK13" i="3"/>
  <c r="U13" i="5" s="1"/>
  <c r="EJ13" i="3"/>
  <c r="T13" i="5" s="1"/>
  <c r="EI13" i="3"/>
  <c r="EH13" i="3"/>
  <c r="EQ12" i="3"/>
  <c r="AA12" i="5" s="1"/>
  <c r="EP12" i="3"/>
  <c r="Z12" i="5" s="1"/>
  <c r="EO12" i="3"/>
  <c r="Y12" i="5" s="1"/>
  <c r="EN12" i="3"/>
  <c r="X12" i="5" s="1"/>
  <c r="EM12" i="3"/>
  <c r="W12" i="5" s="1"/>
  <c r="EL12" i="3"/>
  <c r="V12" i="5" s="1"/>
  <c r="EK12" i="3"/>
  <c r="U12" i="5" s="1"/>
  <c r="EJ12" i="3"/>
  <c r="T12" i="5" s="1"/>
  <c r="EI12" i="3"/>
  <c r="G12" i="3" s="1"/>
  <c r="EH12" i="3"/>
  <c r="EQ11" i="3"/>
  <c r="AA11" i="5" s="1"/>
  <c r="EP11" i="3"/>
  <c r="Z11" i="5" s="1"/>
  <c r="EO11" i="3"/>
  <c r="Y11" i="5" s="1"/>
  <c r="EN11" i="3"/>
  <c r="X11" i="5" s="1"/>
  <c r="EM11" i="3"/>
  <c r="W11" i="5" s="1"/>
  <c r="EL11" i="3"/>
  <c r="V11" i="5" s="1"/>
  <c r="EK11" i="3"/>
  <c r="U11" i="5" s="1"/>
  <c r="EJ11" i="3"/>
  <c r="T11" i="5" s="1"/>
  <c r="EI11" i="3"/>
  <c r="S11" i="5" s="1"/>
  <c r="EH11" i="3"/>
  <c r="R11" i="5" s="1"/>
  <c r="F11" i="3"/>
  <c r="EQ10" i="3"/>
  <c r="AA10" i="5" s="1"/>
  <c r="EP10" i="3"/>
  <c r="Z10" i="5" s="1"/>
  <c r="EO10" i="3"/>
  <c r="EN10" i="3"/>
  <c r="X10" i="5" s="1"/>
  <c r="EM10" i="3"/>
  <c r="W10" i="5" s="1"/>
  <c r="EL10" i="3"/>
  <c r="V10" i="5" s="1"/>
  <c r="EK10" i="3"/>
  <c r="EJ10" i="3"/>
  <c r="T10" i="5" s="1"/>
  <c r="EI10" i="3"/>
  <c r="S10" i="5" s="1"/>
  <c r="EH10" i="3"/>
  <c r="EQ9" i="3"/>
  <c r="AA9" i="5" s="1"/>
  <c r="EP9" i="3"/>
  <c r="Z9" i="5" s="1"/>
  <c r="EO9" i="3"/>
  <c r="Y9" i="5" s="1"/>
  <c r="EN9" i="3"/>
  <c r="X9" i="5" s="1"/>
  <c r="EM9" i="3"/>
  <c r="W9" i="5" s="1"/>
  <c r="EL9" i="3"/>
  <c r="V9" i="5" s="1"/>
  <c r="EK9" i="3"/>
  <c r="U9" i="5" s="1"/>
  <c r="EJ9" i="3"/>
  <c r="T9" i="5" s="1"/>
  <c r="EI9" i="3"/>
  <c r="G9" i="3" s="1"/>
  <c r="EH9" i="3"/>
  <c r="EQ8" i="3"/>
  <c r="AA8" i="5" s="1"/>
  <c r="EP8" i="3"/>
  <c r="Z8" i="5" s="1"/>
  <c r="EO8" i="3"/>
  <c r="Y8" i="5" s="1"/>
  <c r="EN8" i="3"/>
  <c r="X8" i="5" s="1"/>
  <c r="EM8" i="3"/>
  <c r="W8" i="5" s="1"/>
  <c r="EL8" i="3"/>
  <c r="V8" i="5" s="1"/>
  <c r="EK8" i="3"/>
  <c r="U8" i="5" s="1"/>
  <c r="EJ8" i="3"/>
  <c r="T8" i="5" s="1"/>
  <c r="EI8" i="3"/>
  <c r="EH8" i="3"/>
  <c r="R8" i="5" s="1"/>
  <c r="EQ7" i="3"/>
  <c r="EP7" i="3"/>
  <c r="Z7" i="5" s="1"/>
  <c r="EO7" i="3"/>
  <c r="Y7" i="5" s="1"/>
  <c r="EN7" i="3"/>
  <c r="X7" i="5" s="1"/>
  <c r="EM7" i="3"/>
  <c r="EL7" i="3"/>
  <c r="V7" i="5" s="1"/>
  <c r="EK7" i="3"/>
  <c r="EJ7" i="3"/>
  <c r="T7" i="5" s="1"/>
  <c r="EI7" i="3"/>
  <c r="G7" i="3" s="1"/>
  <c r="EH7" i="3"/>
  <c r="R7" i="5" s="1"/>
  <c r="F7" i="3"/>
  <c r="BY524" i="2"/>
  <c r="EK29" i="6" s="1"/>
  <c r="BX524" i="2"/>
  <c r="EI29" i="6" s="1"/>
  <c r="BW524" i="2"/>
  <c r="EG29" i="6" s="1"/>
  <c r="BV524" i="2"/>
  <c r="EE29" i="6" s="1"/>
  <c r="BU524" i="2"/>
  <c r="EC29" i="6" s="1"/>
  <c r="BT524" i="2"/>
  <c r="EA29" i="6" s="1"/>
  <c r="BS524" i="2"/>
  <c r="DY29" i="6" s="1"/>
  <c r="BR524" i="2"/>
  <c r="DW29" i="6" s="1"/>
  <c r="BQ524" i="2"/>
  <c r="DU29" i="6" s="1"/>
  <c r="BP524" i="2"/>
  <c r="DS29" i="6" s="1"/>
  <c r="BO524" i="2"/>
  <c r="DQ29" i="6" s="1"/>
  <c r="BN524" i="2"/>
  <c r="DO29" i="6" s="1"/>
  <c r="BM524" i="2"/>
  <c r="DM29" i="6" s="1"/>
  <c r="BL524" i="2"/>
  <c r="DK29" i="6" s="1"/>
  <c r="BK524" i="2"/>
  <c r="DI29" i="6" s="1"/>
  <c r="BJ524" i="2"/>
  <c r="DG29" i="6" s="1"/>
  <c r="BI524" i="2"/>
  <c r="DE29" i="6" s="1"/>
  <c r="BH524" i="2"/>
  <c r="DC29" i="6" s="1"/>
  <c r="BG524" i="2"/>
  <c r="DA29" i="6" s="1"/>
  <c r="BF524" i="2"/>
  <c r="CY29" i="6" s="1"/>
  <c r="BE524" i="2"/>
  <c r="CW29" i="6" s="1"/>
  <c r="BD524" i="2"/>
  <c r="CU29" i="6" s="1"/>
  <c r="BC524" i="2"/>
  <c r="CS29" i="6" s="1"/>
  <c r="BB524" i="2"/>
  <c r="CQ29" i="6" s="1"/>
  <c r="BA524" i="2"/>
  <c r="CO29" i="6" s="1"/>
  <c r="AZ524" i="2"/>
  <c r="CM29" i="6" s="1"/>
  <c r="AY524" i="2"/>
  <c r="CK29" i="6" s="1"/>
  <c r="AX524" i="2"/>
  <c r="CI29" i="6" s="1"/>
  <c r="AW524" i="2"/>
  <c r="CG29" i="6" s="1"/>
  <c r="AV524" i="2"/>
  <c r="CE29" i="6" s="1"/>
  <c r="AU524" i="2"/>
  <c r="CC29" i="6" s="1"/>
  <c r="AT524" i="2"/>
  <c r="CA29" i="6" s="1"/>
  <c r="AS524" i="2"/>
  <c r="BY29" i="6" s="1"/>
  <c r="AR524" i="2"/>
  <c r="BW29" i="6" s="1"/>
  <c r="AQ524" i="2"/>
  <c r="BU29" i="6" s="1"/>
  <c r="AP524" i="2"/>
  <c r="BS29" i="6" s="1"/>
  <c r="AO524" i="2"/>
  <c r="BQ29" i="6" s="1"/>
  <c r="AN524" i="2"/>
  <c r="BO29" i="6" s="1"/>
  <c r="AM524" i="2"/>
  <c r="BM29" i="6" s="1"/>
  <c r="AL524" i="2"/>
  <c r="BK29" i="6" s="1"/>
  <c r="AK524" i="2"/>
  <c r="BI29" i="6" s="1"/>
  <c r="AJ524" i="2"/>
  <c r="BG29" i="6" s="1"/>
  <c r="AI524" i="2"/>
  <c r="BE29" i="6" s="1"/>
  <c r="AH524" i="2"/>
  <c r="BC29" i="6" s="1"/>
  <c r="AG524" i="2"/>
  <c r="BA29" i="6" s="1"/>
  <c r="AF524" i="2"/>
  <c r="AY29" i="6" s="1"/>
  <c r="AE524" i="2"/>
  <c r="AW29" i="6" s="1"/>
  <c r="AD524" i="2"/>
  <c r="AU29" i="6" s="1"/>
  <c r="AC524" i="2"/>
  <c r="AS29" i="6" s="1"/>
  <c r="AB524" i="2"/>
  <c r="AQ29" i="6" s="1"/>
  <c r="AA524" i="2"/>
  <c r="AO29" i="6" s="1"/>
  <c r="Z524" i="2"/>
  <c r="AM29" i="6" s="1"/>
  <c r="Y524" i="2"/>
  <c r="AK29" i="6" s="1"/>
  <c r="X524" i="2"/>
  <c r="AI29" i="6" s="1"/>
  <c r="W524" i="2"/>
  <c r="AG29" i="6" s="1"/>
  <c r="V524" i="2"/>
  <c r="AE29" i="6" s="1"/>
  <c r="U524" i="2"/>
  <c r="AC29" i="6" s="1"/>
  <c r="T524" i="2"/>
  <c r="AA29" i="6" s="1"/>
  <c r="S524" i="2"/>
  <c r="Y29" i="6" s="1"/>
  <c r="R524" i="2"/>
  <c r="W29" i="6" s="1"/>
  <c r="Q524" i="2"/>
  <c r="U29" i="6" s="1"/>
  <c r="P524" i="2"/>
  <c r="S29" i="6" s="1"/>
  <c r="O524" i="2"/>
  <c r="Q29" i="6" s="1"/>
  <c r="N524" i="2"/>
  <c r="O29" i="6" s="1"/>
  <c r="M524" i="2"/>
  <c r="M29" i="6" s="1"/>
  <c r="L524" i="2"/>
  <c r="K29" i="6" s="1"/>
  <c r="K524" i="2"/>
  <c r="I29" i="6" s="1"/>
  <c r="J524" i="2"/>
  <c r="G29" i="6" s="1"/>
  <c r="I524" i="2"/>
  <c r="E29" i="6" s="1"/>
  <c r="H524" i="2"/>
  <c r="C29" i="6" s="1"/>
  <c r="CI523" i="2"/>
  <c r="Q523" i="5" s="1"/>
  <c r="CH523" i="2"/>
  <c r="P523" i="5" s="1"/>
  <c r="CG523" i="2"/>
  <c r="O523" i="5" s="1"/>
  <c r="CF523" i="2"/>
  <c r="N523" i="5" s="1"/>
  <c r="CE523" i="2"/>
  <c r="M523" i="5" s="1"/>
  <c r="CD523" i="2"/>
  <c r="L523" i="5" s="1"/>
  <c r="AP523" i="5" s="1"/>
  <c r="CC523" i="2"/>
  <c r="K523" i="5" s="1"/>
  <c r="AO523" i="5" s="1"/>
  <c r="CB523" i="2"/>
  <c r="J523" i="5" s="1"/>
  <c r="CA523" i="2"/>
  <c r="I523" i="5" s="1"/>
  <c r="BZ523" i="2"/>
  <c r="H523" i="5" s="1"/>
  <c r="G523" i="2"/>
  <c r="CI522" i="2"/>
  <c r="Q522" i="5" s="1"/>
  <c r="CH522" i="2"/>
  <c r="P522" i="5" s="1"/>
  <c r="AT522" i="5" s="1"/>
  <c r="CG522" i="2"/>
  <c r="O522" i="5" s="1"/>
  <c r="CF522" i="2"/>
  <c r="N522" i="5" s="1"/>
  <c r="CE522" i="2"/>
  <c r="M522" i="5" s="1"/>
  <c r="CD522" i="2"/>
  <c r="L522" i="5" s="1"/>
  <c r="AP522" i="5" s="1"/>
  <c r="CC522" i="2"/>
  <c r="K522" i="5" s="1"/>
  <c r="CB522" i="2"/>
  <c r="J522" i="5" s="1"/>
  <c r="CA522" i="2"/>
  <c r="I522" i="5" s="1"/>
  <c r="BZ522" i="2"/>
  <c r="G522" i="2"/>
  <c r="CI521" i="2"/>
  <c r="Q521" i="5" s="1"/>
  <c r="AU521" i="5" s="1"/>
  <c r="CH521" i="2"/>
  <c r="P521" i="5" s="1"/>
  <c r="AT521" i="5" s="1"/>
  <c r="CG521" i="2"/>
  <c r="O521" i="5" s="1"/>
  <c r="AS521" i="5" s="1"/>
  <c r="CF521" i="2"/>
  <c r="N521" i="5" s="1"/>
  <c r="CE521" i="2"/>
  <c r="M521" i="5" s="1"/>
  <c r="AQ521" i="5" s="1"/>
  <c r="CD521" i="2"/>
  <c r="L521" i="5" s="1"/>
  <c r="AP521" i="5" s="1"/>
  <c r="CC521" i="2"/>
  <c r="K521" i="5" s="1"/>
  <c r="CB521" i="2"/>
  <c r="J521" i="5" s="1"/>
  <c r="CA521" i="2"/>
  <c r="BZ521" i="2"/>
  <c r="CI520" i="2"/>
  <c r="Q520" i="5" s="1"/>
  <c r="CH520" i="2"/>
  <c r="P520" i="5" s="1"/>
  <c r="CG520" i="2"/>
  <c r="O520" i="5" s="1"/>
  <c r="CF520" i="2"/>
  <c r="N520" i="5" s="1"/>
  <c r="AR520" i="5" s="1"/>
  <c r="CE520" i="2"/>
  <c r="M520" i="5" s="1"/>
  <c r="CD520" i="2"/>
  <c r="L520" i="5" s="1"/>
  <c r="AP520" i="5" s="1"/>
  <c r="CC520" i="2"/>
  <c r="K520" i="5" s="1"/>
  <c r="AO520" i="5" s="1"/>
  <c r="CB520" i="2"/>
  <c r="J520" i="5" s="1"/>
  <c r="AN520" i="5" s="1"/>
  <c r="CA520" i="2"/>
  <c r="BZ520" i="2"/>
  <c r="H520" i="5" s="1"/>
  <c r="CI519" i="2"/>
  <c r="Q519" i="5" s="1"/>
  <c r="CH519" i="2"/>
  <c r="P519" i="5" s="1"/>
  <c r="CG519" i="2"/>
  <c r="O519" i="5" s="1"/>
  <c r="AS519" i="5" s="1"/>
  <c r="CF519" i="2"/>
  <c r="N519" i="5" s="1"/>
  <c r="AR519" i="5" s="1"/>
  <c r="CE519" i="2"/>
  <c r="M519" i="5" s="1"/>
  <c r="CD519" i="2"/>
  <c r="L519" i="5" s="1"/>
  <c r="CC519" i="2"/>
  <c r="K519" i="5" s="1"/>
  <c r="AO519" i="5" s="1"/>
  <c r="CB519" i="2"/>
  <c r="J519" i="5" s="1"/>
  <c r="AN519" i="5" s="1"/>
  <c r="CA519" i="2"/>
  <c r="I519" i="5" s="1"/>
  <c r="BZ519" i="2"/>
  <c r="H519" i="5" s="1"/>
  <c r="G519" i="2"/>
  <c r="F519" i="2"/>
  <c r="CI518" i="2"/>
  <c r="Q518" i="5" s="1"/>
  <c r="CH518" i="2"/>
  <c r="P518" i="5" s="1"/>
  <c r="AT518" i="5" s="1"/>
  <c r="CG518" i="2"/>
  <c r="O518" i="5" s="1"/>
  <c r="AS518" i="5" s="1"/>
  <c r="CF518" i="2"/>
  <c r="N518" i="5" s="1"/>
  <c r="CE518" i="2"/>
  <c r="M518" i="5" s="1"/>
  <c r="CD518" i="2"/>
  <c r="L518" i="5" s="1"/>
  <c r="AP518" i="5" s="1"/>
  <c r="CC518" i="2"/>
  <c r="K518" i="5" s="1"/>
  <c r="AO518" i="5" s="1"/>
  <c r="CB518" i="2"/>
  <c r="J518" i="5" s="1"/>
  <c r="CA518" i="2"/>
  <c r="I518" i="5" s="1"/>
  <c r="BZ518" i="2"/>
  <c r="G518" i="2"/>
  <c r="CI517" i="2"/>
  <c r="Q517" i="5" s="1"/>
  <c r="AU517" i="5" s="1"/>
  <c r="CH517" i="2"/>
  <c r="P517" i="5" s="1"/>
  <c r="CG517" i="2"/>
  <c r="O517" i="5" s="1"/>
  <c r="CF517" i="2"/>
  <c r="N517" i="5" s="1"/>
  <c r="AR517" i="5" s="1"/>
  <c r="CE517" i="2"/>
  <c r="M517" i="5" s="1"/>
  <c r="AQ517" i="5" s="1"/>
  <c r="CD517" i="2"/>
  <c r="L517" i="5" s="1"/>
  <c r="CC517" i="2"/>
  <c r="K517" i="5" s="1"/>
  <c r="CB517" i="2"/>
  <c r="J517" i="5" s="1"/>
  <c r="CA517" i="2"/>
  <c r="BZ517" i="2"/>
  <c r="CI516" i="2"/>
  <c r="Q516" i="5" s="1"/>
  <c r="AU516" i="5" s="1"/>
  <c r="CH516" i="2"/>
  <c r="P516" i="5" s="1"/>
  <c r="CG516" i="2"/>
  <c r="O516" i="5" s="1"/>
  <c r="CF516" i="2"/>
  <c r="N516" i="5" s="1"/>
  <c r="AR516" i="5" s="1"/>
  <c r="CE516" i="2"/>
  <c r="M516" i="5" s="1"/>
  <c r="AQ516" i="5" s="1"/>
  <c r="CD516" i="2"/>
  <c r="L516" i="5" s="1"/>
  <c r="CC516" i="2"/>
  <c r="K516" i="5" s="1"/>
  <c r="CB516" i="2"/>
  <c r="J516" i="5" s="1"/>
  <c r="AN516" i="5" s="1"/>
  <c r="CA516" i="2"/>
  <c r="BZ516" i="2"/>
  <c r="H516" i="5" s="1"/>
  <c r="CI515" i="2"/>
  <c r="Q515" i="5" s="1"/>
  <c r="AU515" i="5" s="1"/>
  <c r="CH515" i="2"/>
  <c r="P515" i="5" s="1"/>
  <c r="CG515" i="2"/>
  <c r="O515" i="5" s="1"/>
  <c r="AS515" i="5" s="1"/>
  <c r="CF515" i="2"/>
  <c r="N515" i="5" s="1"/>
  <c r="CE515" i="2"/>
  <c r="M515" i="5" s="1"/>
  <c r="CD515" i="2"/>
  <c r="L515" i="5" s="1"/>
  <c r="CC515" i="2"/>
  <c r="K515" i="5" s="1"/>
  <c r="AO515" i="5" s="1"/>
  <c r="CB515" i="2"/>
  <c r="J515" i="5" s="1"/>
  <c r="CA515" i="2"/>
  <c r="I515" i="5" s="1"/>
  <c r="BZ515" i="2"/>
  <c r="H515" i="5" s="1"/>
  <c r="F515" i="2"/>
  <c r="CI514" i="2"/>
  <c r="Q514" i="5" s="1"/>
  <c r="CH514" i="2"/>
  <c r="P514" i="5" s="1"/>
  <c r="AT514" i="5" s="1"/>
  <c r="CG514" i="2"/>
  <c r="O514" i="5" s="1"/>
  <c r="CF514" i="2"/>
  <c r="N514" i="5" s="1"/>
  <c r="CE514" i="2"/>
  <c r="M514" i="5" s="1"/>
  <c r="CD514" i="2"/>
  <c r="L514" i="5" s="1"/>
  <c r="AP514" i="5" s="1"/>
  <c r="CC514" i="2"/>
  <c r="K514" i="5" s="1"/>
  <c r="CB514" i="2"/>
  <c r="J514" i="5" s="1"/>
  <c r="CA514" i="2"/>
  <c r="I514" i="5" s="1"/>
  <c r="BZ514" i="2"/>
  <c r="G514" i="2"/>
  <c r="CI513" i="2"/>
  <c r="Q513" i="5" s="1"/>
  <c r="AU513" i="5" s="1"/>
  <c r="CH513" i="2"/>
  <c r="P513" i="5" s="1"/>
  <c r="AT513" i="5" s="1"/>
  <c r="CG513" i="2"/>
  <c r="O513" i="5" s="1"/>
  <c r="CF513" i="2"/>
  <c r="N513" i="5" s="1"/>
  <c r="CE513" i="2"/>
  <c r="M513" i="5" s="1"/>
  <c r="CD513" i="2"/>
  <c r="L513" i="5" s="1"/>
  <c r="AP513" i="5" s="1"/>
  <c r="CC513" i="2"/>
  <c r="K513" i="5" s="1"/>
  <c r="CB513" i="2"/>
  <c r="J513" i="5" s="1"/>
  <c r="CA513" i="2"/>
  <c r="BZ513" i="2"/>
  <c r="CI512" i="2"/>
  <c r="Q512" i="5" s="1"/>
  <c r="CH512" i="2"/>
  <c r="P512" i="5" s="1"/>
  <c r="CG512" i="2"/>
  <c r="O512" i="5" s="1"/>
  <c r="CF512" i="2"/>
  <c r="N512" i="5" s="1"/>
  <c r="AR512" i="5" s="1"/>
  <c r="CE512" i="2"/>
  <c r="M512" i="5" s="1"/>
  <c r="CD512" i="2"/>
  <c r="L512" i="5" s="1"/>
  <c r="CC512" i="2"/>
  <c r="K512" i="5" s="1"/>
  <c r="CB512" i="2"/>
  <c r="J512" i="5" s="1"/>
  <c r="AN512" i="5" s="1"/>
  <c r="CA512" i="2"/>
  <c r="BZ512" i="2"/>
  <c r="H512" i="5" s="1"/>
  <c r="CI511" i="2"/>
  <c r="Q511" i="5" s="1"/>
  <c r="CH511" i="2"/>
  <c r="P511" i="5" s="1"/>
  <c r="CG511" i="2"/>
  <c r="O511" i="5" s="1"/>
  <c r="AS511" i="5" s="1"/>
  <c r="CF511" i="2"/>
  <c r="N511" i="5" s="1"/>
  <c r="AR511" i="5" s="1"/>
  <c r="CE511" i="2"/>
  <c r="M511" i="5" s="1"/>
  <c r="CD511" i="2"/>
  <c r="L511" i="5" s="1"/>
  <c r="CC511" i="2"/>
  <c r="K511" i="5" s="1"/>
  <c r="AO511" i="5" s="1"/>
  <c r="CB511" i="2"/>
  <c r="J511" i="5" s="1"/>
  <c r="AN511" i="5" s="1"/>
  <c r="CA511" i="2"/>
  <c r="BZ511" i="2"/>
  <c r="H511" i="5" s="1"/>
  <c r="CI510" i="2"/>
  <c r="Q510" i="5" s="1"/>
  <c r="CH510" i="2"/>
  <c r="P510" i="5" s="1"/>
  <c r="CG510" i="2"/>
  <c r="O510" i="5" s="1"/>
  <c r="CF510" i="2"/>
  <c r="N510" i="5" s="1"/>
  <c r="CE510" i="2"/>
  <c r="M510" i="5" s="1"/>
  <c r="CD510" i="2"/>
  <c r="L510" i="5" s="1"/>
  <c r="CC510" i="2"/>
  <c r="K510" i="5" s="1"/>
  <c r="CB510" i="2"/>
  <c r="J510" i="5" s="1"/>
  <c r="CA510" i="2"/>
  <c r="BZ510" i="2"/>
  <c r="BY509" i="2"/>
  <c r="EK28" i="6" s="1"/>
  <c r="BX509" i="2"/>
  <c r="EI28" i="6" s="1"/>
  <c r="BW509" i="2"/>
  <c r="EG28" i="6" s="1"/>
  <c r="BV509" i="2"/>
  <c r="EE28" i="6" s="1"/>
  <c r="BU509" i="2"/>
  <c r="EC28" i="6" s="1"/>
  <c r="BT509" i="2"/>
  <c r="EA28" i="6" s="1"/>
  <c r="BS509" i="2"/>
  <c r="DY28" i="6" s="1"/>
  <c r="BR509" i="2"/>
  <c r="DW28" i="6" s="1"/>
  <c r="BQ509" i="2"/>
  <c r="DU28" i="6" s="1"/>
  <c r="BP509" i="2"/>
  <c r="DS28" i="6" s="1"/>
  <c r="BO509" i="2"/>
  <c r="DQ28" i="6" s="1"/>
  <c r="BN509" i="2"/>
  <c r="DO28" i="6" s="1"/>
  <c r="BM509" i="2"/>
  <c r="DM28" i="6" s="1"/>
  <c r="BL509" i="2"/>
  <c r="DK28" i="6" s="1"/>
  <c r="BK509" i="2"/>
  <c r="DI28" i="6" s="1"/>
  <c r="BJ509" i="2"/>
  <c r="DG28" i="6" s="1"/>
  <c r="BI509" i="2"/>
  <c r="DE28" i="6" s="1"/>
  <c r="BH509" i="2"/>
  <c r="DC28" i="6" s="1"/>
  <c r="BG509" i="2"/>
  <c r="DA28" i="6" s="1"/>
  <c r="BF509" i="2"/>
  <c r="CY28" i="6" s="1"/>
  <c r="BE509" i="2"/>
  <c r="CW28" i="6" s="1"/>
  <c r="BD509" i="2"/>
  <c r="CU28" i="6" s="1"/>
  <c r="BC509" i="2"/>
  <c r="CS28" i="6" s="1"/>
  <c r="BB509" i="2"/>
  <c r="CQ28" i="6" s="1"/>
  <c r="BA509" i="2"/>
  <c r="CO28" i="6" s="1"/>
  <c r="AZ509" i="2"/>
  <c r="CM28" i="6" s="1"/>
  <c r="AY509" i="2"/>
  <c r="CK28" i="6" s="1"/>
  <c r="AX509" i="2"/>
  <c r="CI28" i="6" s="1"/>
  <c r="AW509" i="2"/>
  <c r="CG28" i="6" s="1"/>
  <c r="AV509" i="2"/>
  <c r="CE28" i="6" s="1"/>
  <c r="AU509" i="2"/>
  <c r="CC28" i="6" s="1"/>
  <c r="AT509" i="2"/>
  <c r="CA28" i="6" s="1"/>
  <c r="AS509" i="2"/>
  <c r="BY28" i="6" s="1"/>
  <c r="AR509" i="2"/>
  <c r="BW28" i="6" s="1"/>
  <c r="AQ509" i="2"/>
  <c r="BU28" i="6" s="1"/>
  <c r="AP509" i="2"/>
  <c r="BS28" i="6" s="1"/>
  <c r="AO509" i="2"/>
  <c r="BQ28" i="6" s="1"/>
  <c r="AN509" i="2"/>
  <c r="BO28" i="6" s="1"/>
  <c r="AM509" i="2"/>
  <c r="BM28" i="6" s="1"/>
  <c r="AL509" i="2"/>
  <c r="BK28" i="6" s="1"/>
  <c r="AK509" i="2"/>
  <c r="BI28" i="6" s="1"/>
  <c r="AJ509" i="2"/>
  <c r="BG28" i="6" s="1"/>
  <c r="AI509" i="2"/>
  <c r="BE28" i="6" s="1"/>
  <c r="AH509" i="2"/>
  <c r="BC28" i="6" s="1"/>
  <c r="AG509" i="2"/>
  <c r="BA28" i="6" s="1"/>
  <c r="AF509" i="2"/>
  <c r="AY28" i="6" s="1"/>
  <c r="AE509" i="2"/>
  <c r="AW28" i="6" s="1"/>
  <c r="AD509" i="2"/>
  <c r="AU28" i="6" s="1"/>
  <c r="AC509" i="2"/>
  <c r="AS28" i="6" s="1"/>
  <c r="AB509" i="2"/>
  <c r="AQ28" i="6" s="1"/>
  <c r="AA509" i="2"/>
  <c r="AO28" i="6" s="1"/>
  <c r="Z509" i="2"/>
  <c r="AM28" i="6" s="1"/>
  <c r="Y509" i="2"/>
  <c r="AK28" i="6" s="1"/>
  <c r="X509" i="2"/>
  <c r="AI28" i="6" s="1"/>
  <c r="W509" i="2"/>
  <c r="AG28" i="6" s="1"/>
  <c r="V509" i="2"/>
  <c r="AE28" i="6" s="1"/>
  <c r="U509" i="2"/>
  <c r="AC28" i="6" s="1"/>
  <c r="T509" i="2"/>
  <c r="AA28" i="6" s="1"/>
  <c r="S509" i="2"/>
  <c r="Y28" i="6" s="1"/>
  <c r="R509" i="2"/>
  <c r="W28" i="6" s="1"/>
  <c r="Q509" i="2"/>
  <c r="U28" i="6" s="1"/>
  <c r="P509" i="2"/>
  <c r="S28" i="6" s="1"/>
  <c r="O509" i="2"/>
  <c r="Q28" i="6" s="1"/>
  <c r="N509" i="2"/>
  <c r="O28" i="6" s="1"/>
  <c r="M509" i="2"/>
  <c r="M28" i="6" s="1"/>
  <c r="L509" i="2"/>
  <c r="K28" i="6" s="1"/>
  <c r="K509" i="2"/>
  <c r="I28" i="6" s="1"/>
  <c r="J509" i="2"/>
  <c r="G28" i="6" s="1"/>
  <c r="I509" i="2"/>
  <c r="E28" i="6" s="1"/>
  <c r="H509" i="2"/>
  <c r="C28" i="6" s="1"/>
  <c r="CI508" i="2"/>
  <c r="Q508" i="5" s="1"/>
  <c r="AU508" i="5" s="1"/>
  <c r="CH508" i="2"/>
  <c r="P508" i="5" s="1"/>
  <c r="CG508" i="2"/>
  <c r="O508" i="5" s="1"/>
  <c r="AS508" i="5" s="1"/>
  <c r="CF508" i="2"/>
  <c r="N508" i="5" s="1"/>
  <c r="CE508" i="2"/>
  <c r="M508" i="5" s="1"/>
  <c r="CD508" i="2"/>
  <c r="L508" i="5" s="1"/>
  <c r="CC508" i="2"/>
  <c r="K508" i="5" s="1"/>
  <c r="AO508" i="5" s="1"/>
  <c r="CB508" i="2"/>
  <c r="J508" i="5" s="1"/>
  <c r="CA508" i="2"/>
  <c r="I508" i="5" s="1"/>
  <c r="BZ508" i="2"/>
  <c r="CI507" i="2"/>
  <c r="Q507" i="5" s="1"/>
  <c r="CH507" i="2"/>
  <c r="P507" i="5" s="1"/>
  <c r="AT507" i="5" s="1"/>
  <c r="CG507" i="2"/>
  <c r="O507" i="5" s="1"/>
  <c r="CF507" i="2"/>
  <c r="N507" i="5" s="1"/>
  <c r="CE507" i="2"/>
  <c r="M507" i="5" s="1"/>
  <c r="AQ507" i="5" s="1"/>
  <c r="CD507" i="2"/>
  <c r="L507" i="5" s="1"/>
  <c r="AP507" i="5" s="1"/>
  <c r="CC507" i="2"/>
  <c r="K507" i="5" s="1"/>
  <c r="CB507" i="2"/>
  <c r="J507" i="5" s="1"/>
  <c r="CA507" i="2"/>
  <c r="BZ507" i="2"/>
  <c r="CI506" i="2"/>
  <c r="Q506" i="5" s="1"/>
  <c r="AU506" i="5" s="1"/>
  <c r="CH506" i="2"/>
  <c r="P506" i="5" s="1"/>
  <c r="CG506" i="2"/>
  <c r="O506" i="5" s="1"/>
  <c r="CF506" i="2"/>
  <c r="N506" i="5" s="1"/>
  <c r="AR506" i="5" s="1"/>
  <c r="CE506" i="2"/>
  <c r="M506" i="5" s="1"/>
  <c r="CD506" i="2"/>
  <c r="L506" i="5" s="1"/>
  <c r="CC506" i="2"/>
  <c r="K506" i="5" s="1"/>
  <c r="CB506" i="2"/>
  <c r="J506" i="5" s="1"/>
  <c r="AN506" i="5" s="1"/>
  <c r="CA506" i="2"/>
  <c r="BZ506" i="2"/>
  <c r="H506" i="5" s="1"/>
  <c r="CI505" i="2"/>
  <c r="Q505" i="5" s="1"/>
  <c r="CH505" i="2"/>
  <c r="P505" i="5" s="1"/>
  <c r="CG505" i="2"/>
  <c r="O505" i="5" s="1"/>
  <c r="AS505" i="5" s="1"/>
  <c r="CF505" i="2"/>
  <c r="N505" i="5" s="1"/>
  <c r="AR505" i="5" s="1"/>
  <c r="CE505" i="2"/>
  <c r="M505" i="5" s="1"/>
  <c r="CD505" i="2"/>
  <c r="L505" i="5" s="1"/>
  <c r="CC505" i="2"/>
  <c r="K505" i="5" s="1"/>
  <c r="AO505" i="5" s="1"/>
  <c r="CB505" i="2"/>
  <c r="J505" i="5" s="1"/>
  <c r="AN505" i="5" s="1"/>
  <c r="CA505" i="2"/>
  <c r="BZ505" i="2"/>
  <c r="H505" i="5" s="1"/>
  <c r="CI504" i="2"/>
  <c r="Q504" i="5" s="1"/>
  <c r="CH504" i="2"/>
  <c r="P504" i="5" s="1"/>
  <c r="AT504" i="5" s="1"/>
  <c r="CG504" i="2"/>
  <c r="O504" i="5" s="1"/>
  <c r="CF504" i="2"/>
  <c r="N504" i="5" s="1"/>
  <c r="AR504" i="5" s="1"/>
  <c r="CE504" i="2"/>
  <c r="M504" i="5" s="1"/>
  <c r="CD504" i="2"/>
  <c r="L504" i="5" s="1"/>
  <c r="AP504" i="5" s="1"/>
  <c r="CC504" i="2"/>
  <c r="K504" i="5" s="1"/>
  <c r="CB504" i="2"/>
  <c r="J504" i="5" s="1"/>
  <c r="CA504" i="2"/>
  <c r="BZ504" i="2"/>
  <c r="CI503" i="2"/>
  <c r="Q503" i="5" s="1"/>
  <c r="AU503" i="5" s="1"/>
  <c r="CH503" i="2"/>
  <c r="P503" i="5" s="1"/>
  <c r="AT503" i="5" s="1"/>
  <c r="CG503" i="2"/>
  <c r="O503" i="5" s="1"/>
  <c r="CF503" i="2"/>
  <c r="N503" i="5" s="1"/>
  <c r="CE503" i="2"/>
  <c r="M503" i="5" s="1"/>
  <c r="AQ503" i="5" s="1"/>
  <c r="CD503" i="2"/>
  <c r="L503" i="5" s="1"/>
  <c r="AP503" i="5" s="1"/>
  <c r="CC503" i="2"/>
  <c r="K503" i="5" s="1"/>
  <c r="CB503" i="2"/>
  <c r="J503" i="5" s="1"/>
  <c r="CA503" i="2"/>
  <c r="BZ503" i="2"/>
  <c r="CI502" i="2"/>
  <c r="Q502" i="5" s="1"/>
  <c r="AU502" i="5" s="1"/>
  <c r="CH502" i="2"/>
  <c r="P502" i="5" s="1"/>
  <c r="CG502" i="2"/>
  <c r="O502" i="5" s="1"/>
  <c r="CF502" i="2"/>
  <c r="N502" i="5" s="1"/>
  <c r="AR502" i="5" s="1"/>
  <c r="CE502" i="2"/>
  <c r="M502" i="5" s="1"/>
  <c r="AQ502" i="5" s="1"/>
  <c r="CD502" i="2"/>
  <c r="L502" i="5" s="1"/>
  <c r="CC502" i="2"/>
  <c r="K502" i="5" s="1"/>
  <c r="CB502" i="2"/>
  <c r="J502" i="5" s="1"/>
  <c r="AN502" i="5" s="1"/>
  <c r="CA502" i="2"/>
  <c r="BZ502" i="2"/>
  <c r="H502" i="5" s="1"/>
  <c r="F502" i="2"/>
  <c r="CI501" i="2"/>
  <c r="Q501" i="5" s="1"/>
  <c r="CH501" i="2"/>
  <c r="P501" i="5" s="1"/>
  <c r="CG501" i="2"/>
  <c r="O501" i="5" s="1"/>
  <c r="AS501" i="5" s="1"/>
  <c r="CF501" i="2"/>
  <c r="N501" i="5" s="1"/>
  <c r="AR501" i="5" s="1"/>
  <c r="CE501" i="2"/>
  <c r="M501" i="5" s="1"/>
  <c r="CD501" i="2"/>
  <c r="L501" i="5" s="1"/>
  <c r="CC501" i="2"/>
  <c r="K501" i="5" s="1"/>
  <c r="AO501" i="5" s="1"/>
  <c r="CB501" i="2"/>
  <c r="J501" i="5" s="1"/>
  <c r="CA501" i="2"/>
  <c r="BZ501" i="2"/>
  <c r="H501" i="5" s="1"/>
  <c r="CI500" i="2"/>
  <c r="Q500" i="5" s="1"/>
  <c r="CH500" i="2"/>
  <c r="P500" i="5" s="1"/>
  <c r="AT500" i="5" s="1"/>
  <c r="CG500" i="2"/>
  <c r="O500" i="5" s="1"/>
  <c r="AS500" i="5" s="1"/>
  <c r="CF500" i="2"/>
  <c r="N500" i="5" s="1"/>
  <c r="CE500" i="2"/>
  <c r="M500" i="5" s="1"/>
  <c r="CD500" i="2"/>
  <c r="L500" i="5" s="1"/>
  <c r="AP500" i="5" s="1"/>
  <c r="CC500" i="2"/>
  <c r="K500" i="5" s="1"/>
  <c r="AO500" i="5" s="1"/>
  <c r="CB500" i="2"/>
  <c r="J500" i="5" s="1"/>
  <c r="CA500" i="2"/>
  <c r="I500" i="5" s="1"/>
  <c r="BZ500" i="2"/>
  <c r="CI499" i="2"/>
  <c r="Q499" i="5" s="1"/>
  <c r="AU499" i="5" s="1"/>
  <c r="CH499" i="2"/>
  <c r="P499" i="5" s="1"/>
  <c r="AT499" i="5" s="1"/>
  <c r="CG499" i="2"/>
  <c r="O499" i="5" s="1"/>
  <c r="CF499" i="2"/>
  <c r="N499" i="5" s="1"/>
  <c r="CE499" i="2"/>
  <c r="M499" i="5" s="1"/>
  <c r="AQ499" i="5" s="1"/>
  <c r="CD499" i="2"/>
  <c r="L499" i="5" s="1"/>
  <c r="AP499" i="5" s="1"/>
  <c r="CC499" i="2"/>
  <c r="K499" i="5" s="1"/>
  <c r="CB499" i="2"/>
  <c r="J499" i="5" s="1"/>
  <c r="CA499" i="2"/>
  <c r="BZ499" i="2"/>
  <c r="CI498" i="2"/>
  <c r="Q498" i="5" s="1"/>
  <c r="AU498" i="5" s="1"/>
  <c r="CH498" i="2"/>
  <c r="P498" i="5" s="1"/>
  <c r="CG498" i="2"/>
  <c r="O498" i="5" s="1"/>
  <c r="CF498" i="2"/>
  <c r="N498" i="5" s="1"/>
  <c r="AR498" i="5" s="1"/>
  <c r="CE498" i="2"/>
  <c r="M498" i="5" s="1"/>
  <c r="AQ498" i="5" s="1"/>
  <c r="CD498" i="2"/>
  <c r="L498" i="5" s="1"/>
  <c r="CC498" i="2"/>
  <c r="K498" i="5" s="1"/>
  <c r="CB498" i="2"/>
  <c r="J498" i="5" s="1"/>
  <c r="CA498" i="2"/>
  <c r="BZ498" i="2"/>
  <c r="H498" i="5" s="1"/>
  <c r="CI497" i="2"/>
  <c r="Q497" i="5" s="1"/>
  <c r="CH497" i="2"/>
  <c r="P497" i="5" s="1"/>
  <c r="CG497" i="2"/>
  <c r="O497" i="5" s="1"/>
  <c r="CF497" i="2"/>
  <c r="N497" i="5" s="1"/>
  <c r="AR497" i="5" s="1"/>
  <c r="CE497" i="2"/>
  <c r="M497" i="5" s="1"/>
  <c r="CD497" i="2"/>
  <c r="L497" i="5" s="1"/>
  <c r="AP497" i="5" s="1"/>
  <c r="CC497" i="2"/>
  <c r="K497" i="5" s="1"/>
  <c r="AO497" i="5" s="1"/>
  <c r="CB497" i="2"/>
  <c r="J497" i="5" s="1"/>
  <c r="AN497" i="5" s="1"/>
  <c r="CA497" i="2"/>
  <c r="I497" i="5" s="1"/>
  <c r="BZ497" i="2"/>
  <c r="H497" i="5" s="1"/>
  <c r="G497" i="2"/>
  <c r="CI496" i="2"/>
  <c r="Q496" i="5" s="1"/>
  <c r="CH496" i="2"/>
  <c r="P496" i="5" s="1"/>
  <c r="CG496" i="2"/>
  <c r="O496" i="5" s="1"/>
  <c r="CF496" i="2"/>
  <c r="N496" i="5" s="1"/>
  <c r="CE496" i="2"/>
  <c r="M496" i="5" s="1"/>
  <c r="CD496" i="2"/>
  <c r="L496" i="5" s="1"/>
  <c r="AP496" i="5" s="1"/>
  <c r="CC496" i="2"/>
  <c r="K496" i="5" s="1"/>
  <c r="CB496" i="2"/>
  <c r="J496" i="5" s="1"/>
  <c r="CA496" i="2"/>
  <c r="I496" i="5" s="1"/>
  <c r="BZ496" i="2"/>
  <c r="G496" i="2"/>
  <c r="CI495" i="2"/>
  <c r="Q495" i="5" s="1"/>
  <c r="AU495" i="5" s="1"/>
  <c r="CH495" i="2"/>
  <c r="P495" i="5" s="1"/>
  <c r="AT495" i="5" s="1"/>
  <c r="CG495" i="2"/>
  <c r="O495" i="5" s="1"/>
  <c r="CF495" i="2"/>
  <c r="N495" i="5" s="1"/>
  <c r="CE495" i="2"/>
  <c r="M495" i="5" s="1"/>
  <c r="AQ495" i="5" s="1"/>
  <c r="CD495" i="2"/>
  <c r="L495" i="5" s="1"/>
  <c r="AP495" i="5" s="1"/>
  <c r="CC495" i="2"/>
  <c r="K495" i="5" s="1"/>
  <c r="CB495" i="2"/>
  <c r="J495" i="5" s="1"/>
  <c r="CA495" i="2"/>
  <c r="BZ495" i="2"/>
  <c r="CI494" i="2"/>
  <c r="Q494" i="5" s="1"/>
  <c r="CH494" i="2"/>
  <c r="P494" i="5" s="1"/>
  <c r="CG494" i="2"/>
  <c r="O494" i="5" s="1"/>
  <c r="CF494" i="2"/>
  <c r="N494" i="5" s="1"/>
  <c r="AR494" i="5" s="1"/>
  <c r="CE494" i="2"/>
  <c r="M494" i="5" s="1"/>
  <c r="AQ494" i="5" s="1"/>
  <c r="CD494" i="2"/>
  <c r="L494" i="5" s="1"/>
  <c r="CC494" i="2"/>
  <c r="K494" i="5" s="1"/>
  <c r="AO494" i="5" s="1"/>
  <c r="CB494" i="2"/>
  <c r="J494" i="5" s="1"/>
  <c r="AN494" i="5" s="1"/>
  <c r="CA494" i="2"/>
  <c r="BZ494" i="2"/>
  <c r="H494" i="5" s="1"/>
  <c r="CI493" i="2"/>
  <c r="Q493" i="5" s="1"/>
  <c r="CH493" i="2"/>
  <c r="P493" i="5" s="1"/>
  <c r="CG493" i="2"/>
  <c r="O493" i="5" s="1"/>
  <c r="AS493" i="5" s="1"/>
  <c r="CF493" i="2"/>
  <c r="N493" i="5" s="1"/>
  <c r="CE493" i="2"/>
  <c r="M493" i="5" s="1"/>
  <c r="CD493" i="2"/>
  <c r="L493" i="5" s="1"/>
  <c r="CC493" i="2"/>
  <c r="K493" i="5" s="1"/>
  <c r="AO493" i="5" s="1"/>
  <c r="CB493" i="2"/>
  <c r="J493" i="5" s="1"/>
  <c r="CA493" i="2"/>
  <c r="I493" i="5" s="1"/>
  <c r="BZ493" i="2"/>
  <c r="H493" i="5" s="1"/>
  <c r="F493" i="2"/>
  <c r="CI492" i="2"/>
  <c r="Q492" i="5" s="1"/>
  <c r="CH492" i="2"/>
  <c r="P492" i="5" s="1"/>
  <c r="CG492" i="2"/>
  <c r="O492" i="5" s="1"/>
  <c r="AS492" i="5" s="1"/>
  <c r="CF492" i="2"/>
  <c r="N492" i="5" s="1"/>
  <c r="CE492" i="2"/>
  <c r="M492" i="5" s="1"/>
  <c r="CD492" i="2"/>
  <c r="L492" i="5" s="1"/>
  <c r="CC492" i="2"/>
  <c r="K492" i="5" s="1"/>
  <c r="AO492" i="5" s="1"/>
  <c r="CB492" i="2"/>
  <c r="J492" i="5" s="1"/>
  <c r="CA492" i="2"/>
  <c r="I492" i="5" s="1"/>
  <c r="BZ492" i="2"/>
  <c r="G492" i="2"/>
  <c r="CI491" i="2"/>
  <c r="Q491" i="5" s="1"/>
  <c r="CH491" i="2"/>
  <c r="P491" i="5" s="1"/>
  <c r="AT491" i="5" s="1"/>
  <c r="CG491" i="2"/>
  <c r="O491" i="5" s="1"/>
  <c r="CF491" i="2"/>
  <c r="N491" i="5" s="1"/>
  <c r="AR491" i="5" s="1"/>
  <c r="CE491" i="2"/>
  <c r="M491" i="5" s="1"/>
  <c r="AQ491" i="5" s="1"/>
  <c r="CD491" i="2"/>
  <c r="L491" i="5" s="1"/>
  <c r="AP491" i="5" s="1"/>
  <c r="CC491" i="2"/>
  <c r="K491" i="5" s="1"/>
  <c r="AO491" i="5" s="1"/>
  <c r="CB491" i="2"/>
  <c r="J491" i="5" s="1"/>
  <c r="CA491" i="2"/>
  <c r="BZ491" i="2"/>
  <c r="CI490" i="2"/>
  <c r="Q490" i="5" s="1"/>
  <c r="CH490" i="2"/>
  <c r="P490" i="5" s="1"/>
  <c r="CG490" i="2"/>
  <c r="O490" i="5" s="1"/>
  <c r="CF490" i="2"/>
  <c r="N490" i="5" s="1"/>
  <c r="AR490" i="5" s="1"/>
  <c r="CE490" i="2"/>
  <c r="M490" i="5" s="1"/>
  <c r="CD490" i="2"/>
  <c r="L490" i="5" s="1"/>
  <c r="CC490" i="2"/>
  <c r="K490" i="5" s="1"/>
  <c r="CB490" i="2"/>
  <c r="J490" i="5" s="1"/>
  <c r="AN490" i="5" s="1"/>
  <c r="CA490" i="2"/>
  <c r="BZ490" i="2"/>
  <c r="H490" i="5" s="1"/>
  <c r="CI489" i="2"/>
  <c r="Q489" i="5" s="1"/>
  <c r="CH489" i="2"/>
  <c r="P489" i="5" s="1"/>
  <c r="CG489" i="2"/>
  <c r="O489" i="5" s="1"/>
  <c r="CF489" i="2"/>
  <c r="N489" i="5" s="1"/>
  <c r="AR489" i="5" s="1"/>
  <c r="CE489" i="2"/>
  <c r="M489" i="5" s="1"/>
  <c r="CD489" i="2"/>
  <c r="L489" i="5" s="1"/>
  <c r="AP489" i="5" s="1"/>
  <c r="CC489" i="2"/>
  <c r="K489" i="5" s="1"/>
  <c r="CB489" i="2"/>
  <c r="J489" i="5" s="1"/>
  <c r="CA489" i="2"/>
  <c r="BZ489" i="2"/>
  <c r="H489" i="5" s="1"/>
  <c r="F489" i="2"/>
  <c r="CI488" i="2"/>
  <c r="Q488" i="5" s="1"/>
  <c r="CH488" i="2"/>
  <c r="P488" i="5" s="1"/>
  <c r="AT488" i="5" s="1"/>
  <c r="CG488" i="2"/>
  <c r="O488" i="5" s="1"/>
  <c r="CF488" i="2"/>
  <c r="N488" i="5" s="1"/>
  <c r="AR488" i="5" s="1"/>
  <c r="CE488" i="2"/>
  <c r="M488" i="5" s="1"/>
  <c r="CD488" i="2"/>
  <c r="L488" i="5" s="1"/>
  <c r="AP488" i="5" s="1"/>
  <c r="CC488" i="2"/>
  <c r="K488" i="5" s="1"/>
  <c r="CB488" i="2"/>
  <c r="J488" i="5" s="1"/>
  <c r="CA488" i="2"/>
  <c r="BZ488" i="2"/>
  <c r="CI487" i="2"/>
  <c r="Q487" i="5" s="1"/>
  <c r="AU487" i="5" s="1"/>
  <c r="CH487" i="2"/>
  <c r="P487" i="5" s="1"/>
  <c r="CG487" i="2"/>
  <c r="O487" i="5" s="1"/>
  <c r="CF487" i="2"/>
  <c r="N487" i="5" s="1"/>
  <c r="CE487" i="2"/>
  <c r="M487" i="5" s="1"/>
  <c r="AQ487" i="5" s="1"/>
  <c r="CD487" i="2"/>
  <c r="L487" i="5" s="1"/>
  <c r="AP487" i="5" s="1"/>
  <c r="CC487" i="2"/>
  <c r="K487" i="5" s="1"/>
  <c r="CB487" i="2"/>
  <c r="J487" i="5" s="1"/>
  <c r="CA487" i="2"/>
  <c r="BZ487" i="2"/>
  <c r="CI486" i="2"/>
  <c r="Q486" i="5" s="1"/>
  <c r="CH486" i="2"/>
  <c r="P486" i="5" s="1"/>
  <c r="CG486" i="2"/>
  <c r="O486" i="5" s="1"/>
  <c r="AS486" i="5" s="1"/>
  <c r="CF486" i="2"/>
  <c r="N486" i="5" s="1"/>
  <c r="AR486" i="5" s="1"/>
  <c r="CE486" i="2"/>
  <c r="M486" i="5" s="1"/>
  <c r="AQ486" i="5" s="1"/>
  <c r="CD486" i="2"/>
  <c r="L486" i="5" s="1"/>
  <c r="CC486" i="2"/>
  <c r="K486" i="5" s="1"/>
  <c r="CB486" i="2"/>
  <c r="J486" i="5" s="1"/>
  <c r="CA486" i="2"/>
  <c r="BZ486" i="2"/>
  <c r="H486" i="5" s="1"/>
  <c r="CI485" i="2"/>
  <c r="Q485" i="5" s="1"/>
  <c r="CH485" i="2"/>
  <c r="P485" i="5" s="1"/>
  <c r="CG485" i="2"/>
  <c r="O485" i="5" s="1"/>
  <c r="AS485" i="5" s="1"/>
  <c r="CF485" i="2"/>
  <c r="N485" i="5" s="1"/>
  <c r="CE485" i="2"/>
  <c r="M485" i="5" s="1"/>
  <c r="CD485" i="2"/>
  <c r="L485" i="5" s="1"/>
  <c r="CC485" i="2"/>
  <c r="K485" i="5" s="1"/>
  <c r="AO485" i="5" s="1"/>
  <c r="CB485" i="2"/>
  <c r="J485" i="5" s="1"/>
  <c r="CA485" i="2"/>
  <c r="I485" i="5" s="1"/>
  <c r="BZ485" i="2"/>
  <c r="CI484" i="2"/>
  <c r="Q484" i="5" s="1"/>
  <c r="CH484" i="2"/>
  <c r="P484" i="5" s="1"/>
  <c r="AT484" i="5" s="1"/>
  <c r="CG484" i="2"/>
  <c r="O484" i="5" s="1"/>
  <c r="AS484" i="5" s="1"/>
  <c r="CF484" i="2"/>
  <c r="N484" i="5" s="1"/>
  <c r="CE484" i="2"/>
  <c r="M484" i="5" s="1"/>
  <c r="CD484" i="2"/>
  <c r="L484" i="5" s="1"/>
  <c r="AP484" i="5" s="1"/>
  <c r="CC484" i="2"/>
  <c r="K484" i="5" s="1"/>
  <c r="AO484" i="5" s="1"/>
  <c r="CB484" i="2"/>
  <c r="J484" i="5" s="1"/>
  <c r="CA484" i="2"/>
  <c r="I484" i="5" s="1"/>
  <c r="BZ484" i="2"/>
  <c r="CI483" i="2"/>
  <c r="Q483" i="5" s="1"/>
  <c r="AU483" i="5" s="1"/>
  <c r="CH483" i="2"/>
  <c r="P483" i="5" s="1"/>
  <c r="AT483" i="5" s="1"/>
  <c r="CG483" i="2"/>
  <c r="O483" i="5" s="1"/>
  <c r="CF483" i="2"/>
  <c r="N483" i="5" s="1"/>
  <c r="AR483" i="5" s="1"/>
  <c r="CE483" i="2"/>
  <c r="M483" i="5" s="1"/>
  <c r="AQ483" i="5" s="1"/>
  <c r="CD483" i="2"/>
  <c r="L483" i="5" s="1"/>
  <c r="CC483" i="2"/>
  <c r="K483" i="5" s="1"/>
  <c r="CB483" i="2"/>
  <c r="J483" i="5" s="1"/>
  <c r="CA483" i="2"/>
  <c r="BZ483" i="2"/>
  <c r="CI482" i="2"/>
  <c r="CH482" i="2"/>
  <c r="P482" i="5" s="1"/>
  <c r="CG482" i="2"/>
  <c r="O482" i="5" s="1"/>
  <c r="CF482" i="2"/>
  <c r="N482" i="5" s="1"/>
  <c r="AR482" i="5" s="1"/>
  <c r="CE482" i="2"/>
  <c r="M482" i="5" s="1"/>
  <c r="AQ482" i="5" s="1"/>
  <c r="CD482" i="2"/>
  <c r="L482" i="5" s="1"/>
  <c r="CC482" i="2"/>
  <c r="K482" i="5" s="1"/>
  <c r="CB482" i="2"/>
  <c r="J482" i="5" s="1"/>
  <c r="AN482" i="5" s="1"/>
  <c r="CA482" i="2"/>
  <c r="BZ482" i="2"/>
  <c r="H482" i="5" s="1"/>
  <c r="CI481" i="2"/>
  <c r="Q481" i="5" s="1"/>
  <c r="CH481" i="2"/>
  <c r="P481" i="5" s="1"/>
  <c r="CG481" i="2"/>
  <c r="O481" i="5" s="1"/>
  <c r="AS481" i="5" s="1"/>
  <c r="CF481" i="2"/>
  <c r="N481" i="5" s="1"/>
  <c r="AR481" i="5" s="1"/>
  <c r="CE481" i="2"/>
  <c r="M481" i="5" s="1"/>
  <c r="AQ481" i="5" s="1"/>
  <c r="CD481" i="2"/>
  <c r="L481" i="5" s="1"/>
  <c r="CC481" i="2"/>
  <c r="K481" i="5" s="1"/>
  <c r="AO481" i="5" s="1"/>
  <c r="CB481" i="2"/>
  <c r="J481" i="5" s="1"/>
  <c r="AN481" i="5" s="1"/>
  <c r="CA481" i="2"/>
  <c r="I481" i="5" s="1"/>
  <c r="BZ481" i="2"/>
  <c r="H481" i="5" s="1"/>
  <c r="G481" i="2"/>
  <c r="CI480" i="2"/>
  <c r="Q480" i="5" s="1"/>
  <c r="AU480" i="5" s="1"/>
  <c r="CH480" i="2"/>
  <c r="P480" i="5" s="1"/>
  <c r="AT480" i="5" s="1"/>
  <c r="CG480" i="2"/>
  <c r="O480" i="5" s="1"/>
  <c r="CF480" i="2"/>
  <c r="N480" i="5" s="1"/>
  <c r="CE480" i="2"/>
  <c r="M480" i="5" s="1"/>
  <c r="CD480" i="2"/>
  <c r="L480" i="5" s="1"/>
  <c r="CC480" i="2"/>
  <c r="K480" i="5" s="1"/>
  <c r="CB480" i="2"/>
  <c r="J480" i="5" s="1"/>
  <c r="CA480" i="2"/>
  <c r="I480" i="5" s="1"/>
  <c r="BZ480" i="2"/>
  <c r="G480" i="2"/>
  <c r="CI479" i="2"/>
  <c r="Q479" i="5" s="1"/>
  <c r="CH479" i="2"/>
  <c r="P479" i="5" s="1"/>
  <c r="CG479" i="2"/>
  <c r="O479" i="5" s="1"/>
  <c r="CF479" i="2"/>
  <c r="N479" i="5" s="1"/>
  <c r="CE479" i="2"/>
  <c r="M479" i="5" s="1"/>
  <c r="CD479" i="2"/>
  <c r="L479" i="5" s="1"/>
  <c r="CC479" i="2"/>
  <c r="K479" i="5" s="1"/>
  <c r="CB479" i="2"/>
  <c r="J479" i="5" s="1"/>
  <c r="CA479" i="2"/>
  <c r="BZ479" i="2"/>
  <c r="BY478" i="2"/>
  <c r="EK27" i="6" s="1"/>
  <c r="BX478" i="2"/>
  <c r="EI27" i="6" s="1"/>
  <c r="BW478" i="2"/>
  <c r="EG27" i="6" s="1"/>
  <c r="BV478" i="2"/>
  <c r="EE27" i="6" s="1"/>
  <c r="BU478" i="2"/>
  <c r="EC27" i="6" s="1"/>
  <c r="BT478" i="2"/>
  <c r="EA27" i="6" s="1"/>
  <c r="BS478" i="2"/>
  <c r="DY27" i="6" s="1"/>
  <c r="BR478" i="2"/>
  <c r="DW27" i="6" s="1"/>
  <c r="BQ478" i="2"/>
  <c r="DU27" i="6" s="1"/>
  <c r="BP478" i="2"/>
  <c r="DS27" i="6" s="1"/>
  <c r="BO478" i="2"/>
  <c r="DQ27" i="6" s="1"/>
  <c r="BN478" i="2"/>
  <c r="DO27" i="6" s="1"/>
  <c r="BM478" i="2"/>
  <c r="DM27" i="6" s="1"/>
  <c r="BL478" i="2"/>
  <c r="DK27" i="6" s="1"/>
  <c r="BK478" i="2"/>
  <c r="DI27" i="6" s="1"/>
  <c r="BJ478" i="2"/>
  <c r="DG27" i="6" s="1"/>
  <c r="BI478" i="2"/>
  <c r="DE27" i="6" s="1"/>
  <c r="BH478" i="2"/>
  <c r="DC27" i="6" s="1"/>
  <c r="BG478" i="2"/>
  <c r="DA27" i="6" s="1"/>
  <c r="BF478" i="2"/>
  <c r="CY27" i="6" s="1"/>
  <c r="BE478" i="2"/>
  <c r="CW27" i="6" s="1"/>
  <c r="BD478" i="2"/>
  <c r="CU27" i="6" s="1"/>
  <c r="BC478" i="2"/>
  <c r="CS27" i="6" s="1"/>
  <c r="BB478" i="2"/>
  <c r="CQ27" i="6" s="1"/>
  <c r="BA478" i="2"/>
  <c r="CO27" i="6" s="1"/>
  <c r="AZ478" i="2"/>
  <c r="CM27" i="6" s="1"/>
  <c r="AY478" i="2"/>
  <c r="CK27" i="6" s="1"/>
  <c r="AX478" i="2"/>
  <c r="CI27" i="6" s="1"/>
  <c r="AW478" i="2"/>
  <c r="CG27" i="6" s="1"/>
  <c r="AV478" i="2"/>
  <c r="CE27" i="6" s="1"/>
  <c r="AU478" i="2"/>
  <c r="CC27" i="6" s="1"/>
  <c r="AT478" i="2"/>
  <c r="CA27" i="6" s="1"/>
  <c r="AS478" i="2"/>
  <c r="BY27" i="6" s="1"/>
  <c r="AR478" i="2"/>
  <c r="BW27" i="6" s="1"/>
  <c r="AQ478" i="2"/>
  <c r="BU27" i="6" s="1"/>
  <c r="AP478" i="2"/>
  <c r="BS27" i="6" s="1"/>
  <c r="AO478" i="2"/>
  <c r="BQ27" i="6" s="1"/>
  <c r="AN478" i="2"/>
  <c r="BO27" i="6" s="1"/>
  <c r="AM478" i="2"/>
  <c r="BM27" i="6" s="1"/>
  <c r="AL478" i="2"/>
  <c r="BK27" i="6" s="1"/>
  <c r="AK478" i="2"/>
  <c r="BI27" i="6" s="1"/>
  <c r="AJ478" i="2"/>
  <c r="BG27" i="6" s="1"/>
  <c r="AI478" i="2"/>
  <c r="BE27" i="6" s="1"/>
  <c r="AH478" i="2"/>
  <c r="BC27" i="6" s="1"/>
  <c r="AG478" i="2"/>
  <c r="BA27" i="6" s="1"/>
  <c r="AF478" i="2"/>
  <c r="AY27" i="6" s="1"/>
  <c r="AE478" i="2"/>
  <c r="AW27" i="6" s="1"/>
  <c r="AD478" i="2"/>
  <c r="AU27" i="6" s="1"/>
  <c r="AC478" i="2"/>
  <c r="AS27" i="6" s="1"/>
  <c r="AB478" i="2"/>
  <c r="AQ27" i="6" s="1"/>
  <c r="AA478" i="2"/>
  <c r="AO27" i="6" s="1"/>
  <c r="Z478" i="2"/>
  <c r="AM27" i="6" s="1"/>
  <c r="Y478" i="2"/>
  <c r="AK27" i="6" s="1"/>
  <c r="X478" i="2"/>
  <c r="AI27" i="6" s="1"/>
  <c r="W478" i="2"/>
  <c r="AG27" i="6" s="1"/>
  <c r="V478" i="2"/>
  <c r="AE27" i="6" s="1"/>
  <c r="U478" i="2"/>
  <c r="AC27" i="6" s="1"/>
  <c r="T478" i="2"/>
  <c r="AA27" i="6" s="1"/>
  <c r="S478" i="2"/>
  <c r="Y27" i="6" s="1"/>
  <c r="R478" i="2"/>
  <c r="W27" i="6" s="1"/>
  <c r="Q478" i="2"/>
  <c r="U27" i="6" s="1"/>
  <c r="P478" i="2"/>
  <c r="S27" i="6" s="1"/>
  <c r="O478" i="2"/>
  <c r="Q27" i="6" s="1"/>
  <c r="N478" i="2"/>
  <c r="O27" i="6" s="1"/>
  <c r="M478" i="2"/>
  <c r="M27" i="6" s="1"/>
  <c r="L478" i="2"/>
  <c r="K27" i="6" s="1"/>
  <c r="K478" i="2"/>
  <c r="I27" i="6" s="1"/>
  <c r="J478" i="2"/>
  <c r="G27" i="6" s="1"/>
  <c r="I478" i="2"/>
  <c r="E27" i="6" s="1"/>
  <c r="H478" i="2"/>
  <c r="C27" i="6" s="1"/>
  <c r="CI477" i="2"/>
  <c r="Q477" i="5" s="1"/>
  <c r="CH477" i="2"/>
  <c r="P477" i="5" s="1"/>
  <c r="CG477" i="2"/>
  <c r="O477" i="5" s="1"/>
  <c r="AS477" i="5" s="1"/>
  <c r="CF477" i="2"/>
  <c r="N477" i="5" s="1"/>
  <c r="CE477" i="2"/>
  <c r="M477" i="5" s="1"/>
  <c r="AQ477" i="5" s="1"/>
  <c r="CD477" i="2"/>
  <c r="L477" i="5" s="1"/>
  <c r="CC477" i="2"/>
  <c r="K477" i="5" s="1"/>
  <c r="CB477" i="2"/>
  <c r="J477" i="5" s="1"/>
  <c r="CA477" i="2"/>
  <c r="BZ477" i="2"/>
  <c r="CI476" i="2"/>
  <c r="Q476" i="5" s="1"/>
  <c r="CH476" i="2"/>
  <c r="P476" i="5" s="1"/>
  <c r="AT476" i="5" s="1"/>
  <c r="CG476" i="2"/>
  <c r="O476" i="5" s="1"/>
  <c r="CF476" i="2"/>
  <c r="N476" i="5" s="1"/>
  <c r="AR476" i="5" s="1"/>
  <c r="CE476" i="2"/>
  <c r="M476" i="5" s="1"/>
  <c r="AQ476" i="5" s="1"/>
  <c r="CD476" i="2"/>
  <c r="L476" i="5" s="1"/>
  <c r="CC476" i="2"/>
  <c r="K476" i="5" s="1"/>
  <c r="CB476" i="2"/>
  <c r="J476" i="5" s="1"/>
  <c r="AN476" i="5" s="1"/>
  <c r="CA476" i="2"/>
  <c r="BZ476" i="2"/>
  <c r="H476" i="5" s="1"/>
  <c r="CI475" i="2"/>
  <c r="Q475" i="5" s="1"/>
  <c r="CH475" i="2"/>
  <c r="P475" i="5" s="1"/>
  <c r="CG475" i="2"/>
  <c r="O475" i="5" s="1"/>
  <c r="CF475" i="2"/>
  <c r="N475" i="5" s="1"/>
  <c r="AR475" i="5" s="1"/>
  <c r="CE475" i="2"/>
  <c r="M475" i="5" s="1"/>
  <c r="AQ475" i="5" s="1"/>
  <c r="CD475" i="2"/>
  <c r="L475" i="5" s="1"/>
  <c r="CC475" i="2"/>
  <c r="K475" i="5" s="1"/>
  <c r="AO475" i="5" s="1"/>
  <c r="CB475" i="2"/>
  <c r="J475" i="5" s="1"/>
  <c r="AN475" i="5" s="1"/>
  <c r="CA475" i="2"/>
  <c r="I475" i="5" s="1"/>
  <c r="BZ475" i="2"/>
  <c r="H475" i="5" s="1"/>
  <c r="F475" i="2"/>
  <c r="CI474" i="2"/>
  <c r="Q474" i="5" s="1"/>
  <c r="CH474" i="2"/>
  <c r="P474" i="5" s="1"/>
  <c r="AT474" i="5" s="1"/>
  <c r="CG474" i="2"/>
  <c r="O474" i="5" s="1"/>
  <c r="CF474" i="2"/>
  <c r="N474" i="5" s="1"/>
  <c r="AR474" i="5" s="1"/>
  <c r="CE474" i="2"/>
  <c r="M474" i="5" s="1"/>
  <c r="AQ474" i="5" s="1"/>
  <c r="CD474" i="2"/>
  <c r="L474" i="5" s="1"/>
  <c r="CC474" i="2"/>
  <c r="K474" i="5" s="1"/>
  <c r="AO474" i="5" s="1"/>
  <c r="CB474" i="2"/>
  <c r="J474" i="5" s="1"/>
  <c r="CA474" i="2"/>
  <c r="I474" i="5" s="1"/>
  <c r="BZ474" i="2"/>
  <c r="CI473" i="2"/>
  <c r="Q473" i="5" s="1"/>
  <c r="AU473" i="5" s="1"/>
  <c r="CH473" i="2"/>
  <c r="P473" i="5" s="1"/>
  <c r="AT473" i="5" s="1"/>
  <c r="CG473" i="2"/>
  <c r="O473" i="5" s="1"/>
  <c r="CF473" i="2"/>
  <c r="N473" i="5" s="1"/>
  <c r="CE473" i="2"/>
  <c r="M473" i="5" s="1"/>
  <c r="AQ473" i="5" s="1"/>
  <c r="CD473" i="2"/>
  <c r="L473" i="5" s="1"/>
  <c r="CC473" i="2"/>
  <c r="K473" i="5" s="1"/>
  <c r="AO473" i="5" s="1"/>
  <c r="CB473" i="2"/>
  <c r="J473" i="5" s="1"/>
  <c r="CA473" i="2"/>
  <c r="BZ473" i="2"/>
  <c r="CI472" i="2"/>
  <c r="Q472" i="5" s="1"/>
  <c r="AU472" i="5" s="1"/>
  <c r="CH472" i="2"/>
  <c r="P472" i="5" s="1"/>
  <c r="CG472" i="2"/>
  <c r="O472" i="5" s="1"/>
  <c r="CF472" i="2"/>
  <c r="N472" i="5" s="1"/>
  <c r="AR472" i="5" s="1"/>
  <c r="CE472" i="2"/>
  <c r="M472" i="5" s="1"/>
  <c r="AQ472" i="5" s="1"/>
  <c r="CD472" i="2"/>
  <c r="L472" i="5" s="1"/>
  <c r="CC472" i="2"/>
  <c r="K472" i="5" s="1"/>
  <c r="CB472" i="2"/>
  <c r="J472" i="5" s="1"/>
  <c r="CA472" i="2"/>
  <c r="BZ472" i="2"/>
  <c r="H472" i="5" s="1"/>
  <c r="CI471" i="2"/>
  <c r="Q471" i="5" s="1"/>
  <c r="AU471" i="5" s="1"/>
  <c r="CH471" i="2"/>
  <c r="P471" i="5" s="1"/>
  <c r="CG471" i="2"/>
  <c r="O471" i="5" s="1"/>
  <c r="CF471" i="2"/>
  <c r="N471" i="5" s="1"/>
  <c r="AR471" i="5" s="1"/>
  <c r="CE471" i="2"/>
  <c r="M471" i="5" s="1"/>
  <c r="CD471" i="2"/>
  <c r="L471" i="5" s="1"/>
  <c r="AP471" i="5" s="1"/>
  <c r="CC471" i="2"/>
  <c r="K471" i="5" s="1"/>
  <c r="CB471" i="2"/>
  <c r="J471" i="5" s="1"/>
  <c r="CA471" i="2"/>
  <c r="I471" i="5" s="1"/>
  <c r="BZ471" i="2"/>
  <c r="H471" i="5" s="1"/>
  <c r="G471" i="2"/>
  <c r="F471" i="2"/>
  <c r="CI470" i="2"/>
  <c r="Q470" i="5" s="1"/>
  <c r="AU470" i="5" s="1"/>
  <c r="CH470" i="2"/>
  <c r="P470" i="5" s="1"/>
  <c r="AT470" i="5" s="1"/>
  <c r="CG470" i="2"/>
  <c r="O470" i="5" s="1"/>
  <c r="AS470" i="5" s="1"/>
  <c r="CF470" i="2"/>
  <c r="N470" i="5" s="1"/>
  <c r="CE470" i="2"/>
  <c r="M470" i="5" s="1"/>
  <c r="CD470" i="2"/>
  <c r="L470" i="5" s="1"/>
  <c r="AP470" i="5" s="1"/>
  <c r="CC470" i="2"/>
  <c r="K470" i="5" s="1"/>
  <c r="CB470" i="2"/>
  <c r="J470" i="5" s="1"/>
  <c r="CA470" i="2"/>
  <c r="I470" i="5" s="1"/>
  <c r="AM470" i="5" s="1"/>
  <c r="BZ470" i="2"/>
  <c r="CI469" i="2"/>
  <c r="Q469" i="5" s="1"/>
  <c r="CH469" i="2"/>
  <c r="P469" i="5" s="1"/>
  <c r="CG469" i="2"/>
  <c r="O469" i="5" s="1"/>
  <c r="CF469" i="2"/>
  <c r="N469" i="5" s="1"/>
  <c r="CE469" i="2"/>
  <c r="M469" i="5" s="1"/>
  <c r="AQ469" i="5" s="1"/>
  <c r="CD469" i="2"/>
  <c r="L469" i="5" s="1"/>
  <c r="AP469" i="5" s="1"/>
  <c r="CC469" i="2"/>
  <c r="K469" i="5" s="1"/>
  <c r="CB469" i="2"/>
  <c r="J469" i="5" s="1"/>
  <c r="CA469" i="2"/>
  <c r="BZ469" i="2"/>
  <c r="CI468" i="2"/>
  <c r="Q468" i="5" s="1"/>
  <c r="AU468" i="5" s="1"/>
  <c r="CH468" i="2"/>
  <c r="P468" i="5" s="1"/>
  <c r="AT468" i="5" s="1"/>
  <c r="CG468" i="2"/>
  <c r="O468" i="5" s="1"/>
  <c r="AS468" i="5" s="1"/>
  <c r="CF468" i="2"/>
  <c r="N468" i="5" s="1"/>
  <c r="AR468" i="5" s="1"/>
  <c r="CE468" i="2"/>
  <c r="M468" i="5" s="1"/>
  <c r="AQ468" i="5" s="1"/>
  <c r="CD468" i="2"/>
  <c r="L468" i="5" s="1"/>
  <c r="CC468" i="2"/>
  <c r="K468" i="5" s="1"/>
  <c r="CB468" i="2"/>
  <c r="J468" i="5" s="1"/>
  <c r="AN468" i="5" s="1"/>
  <c r="CA468" i="2"/>
  <c r="BZ468" i="2"/>
  <c r="H468" i="5" s="1"/>
  <c r="CI467" i="2"/>
  <c r="Q467" i="5" s="1"/>
  <c r="CH467" i="2"/>
  <c r="P467" i="5" s="1"/>
  <c r="CG467" i="2"/>
  <c r="O467" i="5" s="1"/>
  <c r="CF467" i="2"/>
  <c r="N467" i="5" s="1"/>
  <c r="AR467" i="5" s="1"/>
  <c r="CE467" i="2"/>
  <c r="M467" i="5" s="1"/>
  <c r="AQ467" i="5" s="1"/>
  <c r="CD467" i="2"/>
  <c r="L467" i="5" s="1"/>
  <c r="CC467" i="2"/>
  <c r="K467" i="5" s="1"/>
  <c r="CB467" i="2"/>
  <c r="J467" i="5" s="1"/>
  <c r="AN467" i="5" s="1"/>
  <c r="CA467" i="2"/>
  <c r="BZ467" i="2"/>
  <c r="H467" i="5" s="1"/>
  <c r="CI466" i="2"/>
  <c r="Q466" i="5" s="1"/>
  <c r="CH466" i="2"/>
  <c r="P466" i="5" s="1"/>
  <c r="AT466" i="5" s="1"/>
  <c r="CG466" i="2"/>
  <c r="O466" i="5" s="1"/>
  <c r="AS466" i="5" s="1"/>
  <c r="CF466" i="2"/>
  <c r="N466" i="5" s="1"/>
  <c r="CE466" i="2"/>
  <c r="M466" i="5" s="1"/>
  <c r="AQ466" i="5" s="1"/>
  <c r="CD466" i="2"/>
  <c r="L466" i="5" s="1"/>
  <c r="AP466" i="5" s="1"/>
  <c r="CC466" i="2"/>
  <c r="K466" i="5" s="1"/>
  <c r="AO466" i="5" s="1"/>
  <c r="CB466" i="2"/>
  <c r="J466" i="5" s="1"/>
  <c r="CA466" i="2"/>
  <c r="I466" i="5" s="1"/>
  <c r="BZ466" i="2"/>
  <c r="CI465" i="2"/>
  <c r="Q465" i="5" s="1"/>
  <c r="AU465" i="5" s="1"/>
  <c r="CH465" i="2"/>
  <c r="P465" i="5" s="1"/>
  <c r="CG465" i="2"/>
  <c r="O465" i="5" s="1"/>
  <c r="CF465" i="2"/>
  <c r="N465" i="5" s="1"/>
  <c r="AR465" i="5" s="1"/>
  <c r="CE465" i="2"/>
  <c r="M465" i="5" s="1"/>
  <c r="AQ465" i="5" s="1"/>
  <c r="CD465" i="2"/>
  <c r="L465" i="5" s="1"/>
  <c r="CC465" i="2"/>
  <c r="K465" i="5" s="1"/>
  <c r="AO465" i="5" s="1"/>
  <c r="CB465" i="2"/>
  <c r="J465" i="5" s="1"/>
  <c r="CA465" i="2"/>
  <c r="BZ465" i="2"/>
  <c r="CI464" i="2"/>
  <c r="Q464" i="5" s="1"/>
  <c r="AU464" i="5" s="1"/>
  <c r="CH464" i="2"/>
  <c r="P464" i="5" s="1"/>
  <c r="CG464" i="2"/>
  <c r="O464" i="5" s="1"/>
  <c r="CF464" i="2"/>
  <c r="N464" i="5" s="1"/>
  <c r="AR464" i="5" s="1"/>
  <c r="CE464" i="2"/>
  <c r="M464" i="5" s="1"/>
  <c r="AQ464" i="5" s="1"/>
  <c r="CD464" i="2"/>
  <c r="L464" i="5" s="1"/>
  <c r="AP464" i="5" s="1"/>
  <c r="CC464" i="2"/>
  <c r="K464" i="5" s="1"/>
  <c r="CB464" i="2"/>
  <c r="J464" i="5" s="1"/>
  <c r="CA464" i="2"/>
  <c r="BZ464" i="2"/>
  <c r="CI463" i="2"/>
  <c r="Q463" i="5" s="1"/>
  <c r="AU463" i="5" s="1"/>
  <c r="CH463" i="2"/>
  <c r="P463" i="5" s="1"/>
  <c r="CG463" i="2"/>
  <c r="O463" i="5" s="1"/>
  <c r="AS463" i="5" s="1"/>
  <c r="CF463" i="2"/>
  <c r="N463" i="5" s="1"/>
  <c r="CE463" i="2"/>
  <c r="M463" i="5" s="1"/>
  <c r="CD463" i="2"/>
  <c r="L463" i="5" s="1"/>
  <c r="CC463" i="2"/>
  <c r="K463" i="5" s="1"/>
  <c r="CB463" i="2"/>
  <c r="J463" i="5" s="1"/>
  <c r="CA463" i="2"/>
  <c r="I463" i="5" s="1"/>
  <c r="BZ463" i="2"/>
  <c r="CI462" i="2"/>
  <c r="Q462" i="5" s="1"/>
  <c r="AU462" i="5" s="1"/>
  <c r="CH462" i="2"/>
  <c r="P462" i="5" s="1"/>
  <c r="CG462" i="2"/>
  <c r="O462" i="5" s="1"/>
  <c r="CF462" i="2"/>
  <c r="N462" i="5" s="1"/>
  <c r="CE462" i="2"/>
  <c r="M462" i="5" s="1"/>
  <c r="CD462" i="2"/>
  <c r="L462" i="5" s="1"/>
  <c r="AP462" i="5" s="1"/>
  <c r="CC462" i="2"/>
  <c r="K462" i="5" s="1"/>
  <c r="CB462" i="2"/>
  <c r="J462" i="5" s="1"/>
  <c r="CA462" i="2"/>
  <c r="I462" i="5" s="1"/>
  <c r="BZ462" i="2"/>
  <c r="G462" i="2"/>
  <c r="CI461" i="2"/>
  <c r="Q461" i="5" s="1"/>
  <c r="CH461" i="2"/>
  <c r="CG461" i="2"/>
  <c r="O461" i="5" s="1"/>
  <c r="CF461" i="2"/>
  <c r="N461" i="5" s="1"/>
  <c r="CE461" i="2"/>
  <c r="M461" i="5" s="1"/>
  <c r="CD461" i="2"/>
  <c r="CC461" i="2"/>
  <c r="K461" i="5" s="1"/>
  <c r="CB461" i="2"/>
  <c r="J461" i="5" s="1"/>
  <c r="CA461" i="2"/>
  <c r="BZ461" i="2"/>
  <c r="BY460" i="2"/>
  <c r="EK26" i="6" s="1"/>
  <c r="BX460" i="2"/>
  <c r="EI26" i="6" s="1"/>
  <c r="BW460" i="2"/>
  <c r="EG26" i="6" s="1"/>
  <c r="BV460" i="2"/>
  <c r="EE26" i="6" s="1"/>
  <c r="BU460" i="2"/>
  <c r="EC26" i="6" s="1"/>
  <c r="BT460" i="2"/>
  <c r="EA26" i="6" s="1"/>
  <c r="BS460" i="2"/>
  <c r="DY26" i="6" s="1"/>
  <c r="BR460" i="2"/>
  <c r="DW26" i="6" s="1"/>
  <c r="BQ460" i="2"/>
  <c r="DU26" i="6" s="1"/>
  <c r="BP460" i="2"/>
  <c r="DS26" i="6" s="1"/>
  <c r="BO460" i="2"/>
  <c r="DQ26" i="6" s="1"/>
  <c r="BN460" i="2"/>
  <c r="DO26" i="6" s="1"/>
  <c r="BM460" i="2"/>
  <c r="DM26" i="6" s="1"/>
  <c r="BL460" i="2"/>
  <c r="DK26" i="6" s="1"/>
  <c r="BK460" i="2"/>
  <c r="DI26" i="6" s="1"/>
  <c r="BJ460" i="2"/>
  <c r="DG26" i="6" s="1"/>
  <c r="BI460" i="2"/>
  <c r="DE26" i="6" s="1"/>
  <c r="BH460" i="2"/>
  <c r="DC26" i="6" s="1"/>
  <c r="BG460" i="2"/>
  <c r="DA26" i="6" s="1"/>
  <c r="BF460" i="2"/>
  <c r="CY26" i="6" s="1"/>
  <c r="BE460" i="2"/>
  <c r="CW26" i="6" s="1"/>
  <c r="BD460" i="2"/>
  <c r="CU26" i="6" s="1"/>
  <c r="BC460" i="2"/>
  <c r="CS26" i="6" s="1"/>
  <c r="BB460" i="2"/>
  <c r="CQ26" i="6" s="1"/>
  <c r="BA460" i="2"/>
  <c r="CO26" i="6" s="1"/>
  <c r="AZ460" i="2"/>
  <c r="CM26" i="6" s="1"/>
  <c r="AY460" i="2"/>
  <c r="CK26" i="6" s="1"/>
  <c r="AX460" i="2"/>
  <c r="CI26" i="6" s="1"/>
  <c r="AW460" i="2"/>
  <c r="CG26" i="6" s="1"/>
  <c r="AV460" i="2"/>
  <c r="CE26" i="6" s="1"/>
  <c r="AU460" i="2"/>
  <c r="CC26" i="6" s="1"/>
  <c r="AT460" i="2"/>
  <c r="CA26" i="6" s="1"/>
  <c r="AS460" i="2"/>
  <c r="BY26" i="6" s="1"/>
  <c r="AR460" i="2"/>
  <c r="BW26" i="6" s="1"/>
  <c r="AQ460" i="2"/>
  <c r="BU26" i="6" s="1"/>
  <c r="AP460" i="2"/>
  <c r="BS26" i="6" s="1"/>
  <c r="AO460" i="2"/>
  <c r="BQ26" i="6" s="1"/>
  <c r="AN460" i="2"/>
  <c r="BO26" i="6" s="1"/>
  <c r="AM460" i="2"/>
  <c r="BM26" i="6" s="1"/>
  <c r="AL460" i="2"/>
  <c r="BK26" i="6" s="1"/>
  <c r="AK460" i="2"/>
  <c r="BI26" i="6" s="1"/>
  <c r="AJ460" i="2"/>
  <c r="BG26" i="6" s="1"/>
  <c r="AI460" i="2"/>
  <c r="BE26" i="6" s="1"/>
  <c r="AH460" i="2"/>
  <c r="BC26" i="6" s="1"/>
  <c r="AG460" i="2"/>
  <c r="BA26" i="6" s="1"/>
  <c r="AF460" i="2"/>
  <c r="AY26" i="6" s="1"/>
  <c r="AE460" i="2"/>
  <c r="AW26" i="6" s="1"/>
  <c r="AD460" i="2"/>
  <c r="AU26" i="6" s="1"/>
  <c r="AC460" i="2"/>
  <c r="AS26" i="6" s="1"/>
  <c r="AB460" i="2"/>
  <c r="AQ26" i="6" s="1"/>
  <c r="AA460" i="2"/>
  <c r="AO26" i="6" s="1"/>
  <c r="Z460" i="2"/>
  <c r="AM26" i="6" s="1"/>
  <c r="Y460" i="2"/>
  <c r="AK26" i="6" s="1"/>
  <c r="X460" i="2"/>
  <c r="AI26" i="6" s="1"/>
  <c r="W460" i="2"/>
  <c r="AG26" i="6" s="1"/>
  <c r="V460" i="2"/>
  <c r="AE26" i="6" s="1"/>
  <c r="U460" i="2"/>
  <c r="AC26" i="6" s="1"/>
  <c r="T460" i="2"/>
  <c r="AA26" i="6" s="1"/>
  <c r="S460" i="2"/>
  <c r="Y26" i="6" s="1"/>
  <c r="R460" i="2"/>
  <c r="W26" i="6" s="1"/>
  <c r="Q460" i="2"/>
  <c r="U26" i="6" s="1"/>
  <c r="P460" i="2"/>
  <c r="S26" i="6" s="1"/>
  <c r="O460" i="2"/>
  <c r="Q26" i="6" s="1"/>
  <c r="N460" i="2"/>
  <c r="O26" i="6" s="1"/>
  <c r="M460" i="2"/>
  <c r="M26" i="6" s="1"/>
  <c r="L460" i="2"/>
  <c r="K26" i="6" s="1"/>
  <c r="K460" i="2"/>
  <c r="I26" i="6" s="1"/>
  <c r="J460" i="2"/>
  <c r="G26" i="6" s="1"/>
  <c r="I460" i="2"/>
  <c r="E26" i="6" s="1"/>
  <c r="H460" i="2"/>
  <c r="C26" i="6" s="1"/>
  <c r="CI459" i="2"/>
  <c r="Q459" i="5" s="1"/>
  <c r="CH459" i="2"/>
  <c r="P459" i="5" s="1"/>
  <c r="AT459" i="5" s="1"/>
  <c r="CG459" i="2"/>
  <c r="O459" i="5" s="1"/>
  <c r="CF459" i="2"/>
  <c r="N459" i="5" s="1"/>
  <c r="AR459" i="5" s="1"/>
  <c r="CE459" i="2"/>
  <c r="M459" i="5" s="1"/>
  <c r="AQ459" i="5" s="1"/>
  <c r="CD459" i="2"/>
  <c r="L459" i="5" s="1"/>
  <c r="CC459" i="2"/>
  <c r="K459" i="5" s="1"/>
  <c r="CB459" i="2"/>
  <c r="J459" i="5" s="1"/>
  <c r="CA459" i="2"/>
  <c r="BZ459" i="2"/>
  <c r="CI458" i="2"/>
  <c r="Q458" i="5" s="1"/>
  <c r="AU458" i="5" s="1"/>
  <c r="CH458" i="2"/>
  <c r="P458" i="5" s="1"/>
  <c r="CG458" i="2"/>
  <c r="O458" i="5" s="1"/>
  <c r="CF458" i="2"/>
  <c r="N458" i="5" s="1"/>
  <c r="AR458" i="5" s="1"/>
  <c r="CE458" i="2"/>
  <c r="M458" i="5" s="1"/>
  <c r="AQ458" i="5" s="1"/>
  <c r="CD458" i="2"/>
  <c r="L458" i="5" s="1"/>
  <c r="CC458" i="2"/>
  <c r="K458" i="5" s="1"/>
  <c r="CB458" i="2"/>
  <c r="J458" i="5" s="1"/>
  <c r="AN458" i="5" s="1"/>
  <c r="CA458" i="2"/>
  <c r="BZ458" i="2"/>
  <c r="H458" i="5" s="1"/>
  <c r="CI457" i="2"/>
  <c r="Q457" i="5" s="1"/>
  <c r="CH457" i="2"/>
  <c r="P457" i="5" s="1"/>
  <c r="CG457" i="2"/>
  <c r="O457" i="5" s="1"/>
  <c r="CF457" i="2"/>
  <c r="N457" i="5" s="1"/>
  <c r="AR457" i="5" s="1"/>
  <c r="CE457" i="2"/>
  <c r="M457" i="5" s="1"/>
  <c r="CD457" i="2"/>
  <c r="L457" i="5" s="1"/>
  <c r="AP457" i="5" s="1"/>
  <c r="CC457" i="2"/>
  <c r="K457" i="5" s="1"/>
  <c r="AO457" i="5" s="1"/>
  <c r="CB457" i="2"/>
  <c r="J457" i="5" s="1"/>
  <c r="CA457" i="2"/>
  <c r="I457" i="5" s="1"/>
  <c r="BZ457" i="2"/>
  <c r="G457" i="2"/>
  <c r="CI456" i="2"/>
  <c r="Q456" i="5" s="1"/>
  <c r="AU456" i="5" s="1"/>
  <c r="CH456" i="2"/>
  <c r="P456" i="5" s="1"/>
  <c r="AT456" i="5" s="1"/>
  <c r="CG456" i="2"/>
  <c r="O456" i="5" s="1"/>
  <c r="AS456" i="5" s="1"/>
  <c r="CF456" i="2"/>
  <c r="N456" i="5" s="1"/>
  <c r="AR456" i="5" s="1"/>
  <c r="CE456" i="2"/>
  <c r="M456" i="5" s="1"/>
  <c r="CD456" i="2"/>
  <c r="L456" i="5" s="1"/>
  <c r="AP456" i="5" s="1"/>
  <c r="CC456" i="2"/>
  <c r="K456" i="5" s="1"/>
  <c r="CB456" i="2"/>
  <c r="J456" i="5" s="1"/>
  <c r="CA456" i="2"/>
  <c r="I456" i="5" s="1"/>
  <c r="BZ456" i="2"/>
  <c r="CI455" i="2"/>
  <c r="Q455" i="5" s="1"/>
  <c r="AU455" i="5" s="1"/>
  <c r="CH455" i="2"/>
  <c r="P455" i="5" s="1"/>
  <c r="AT455" i="5" s="1"/>
  <c r="CG455" i="2"/>
  <c r="O455" i="5" s="1"/>
  <c r="CF455" i="2"/>
  <c r="N455" i="5" s="1"/>
  <c r="CE455" i="2"/>
  <c r="M455" i="5" s="1"/>
  <c r="CD455" i="2"/>
  <c r="L455" i="5" s="1"/>
  <c r="AP455" i="5" s="1"/>
  <c r="CC455" i="2"/>
  <c r="K455" i="5" s="1"/>
  <c r="AO455" i="5" s="1"/>
  <c r="CB455" i="2"/>
  <c r="J455" i="5" s="1"/>
  <c r="CA455" i="2"/>
  <c r="BZ455" i="2"/>
  <c r="CI454" i="2"/>
  <c r="Q454" i="5" s="1"/>
  <c r="CH454" i="2"/>
  <c r="P454" i="5" s="1"/>
  <c r="CG454" i="2"/>
  <c r="O454" i="5" s="1"/>
  <c r="AS454" i="5" s="1"/>
  <c r="CF454" i="2"/>
  <c r="N454" i="5" s="1"/>
  <c r="AR454" i="5" s="1"/>
  <c r="CE454" i="2"/>
  <c r="M454" i="5" s="1"/>
  <c r="AQ454" i="5" s="1"/>
  <c r="CD454" i="2"/>
  <c r="L454" i="5" s="1"/>
  <c r="CC454" i="2"/>
  <c r="K454" i="5" s="1"/>
  <c r="CB454" i="2"/>
  <c r="J454" i="5" s="1"/>
  <c r="CA454" i="2"/>
  <c r="BZ454" i="2"/>
  <c r="CI453" i="2"/>
  <c r="Q453" i="5" s="1"/>
  <c r="CH453" i="2"/>
  <c r="P453" i="5" s="1"/>
  <c r="CG453" i="2"/>
  <c r="O453" i="5" s="1"/>
  <c r="AS453" i="5" s="1"/>
  <c r="CF453" i="2"/>
  <c r="N453" i="5" s="1"/>
  <c r="CE453" i="2"/>
  <c r="M453" i="5" s="1"/>
  <c r="CD453" i="2"/>
  <c r="L453" i="5" s="1"/>
  <c r="CC453" i="2"/>
  <c r="K453" i="5" s="1"/>
  <c r="AO453" i="5" s="1"/>
  <c r="CB453" i="2"/>
  <c r="J453" i="5" s="1"/>
  <c r="AN453" i="5" s="1"/>
  <c r="CA453" i="2"/>
  <c r="I453" i="5" s="1"/>
  <c r="BZ453" i="2"/>
  <c r="H453" i="5" s="1"/>
  <c r="CI452" i="2"/>
  <c r="Q452" i="5" s="1"/>
  <c r="CH452" i="2"/>
  <c r="P452" i="5" s="1"/>
  <c r="CG452" i="2"/>
  <c r="O452" i="5" s="1"/>
  <c r="AS452" i="5" s="1"/>
  <c r="CF452" i="2"/>
  <c r="N452" i="5" s="1"/>
  <c r="CE452" i="2"/>
  <c r="M452" i="5" s="1"/>
  <c r="CD452" i="2"/>
  <c r="L452" i="5" s="1"/>
  <c r="CC452" i="2"/>
  <c r="K452" i="5" s="1"/>
  <c r="AO452" i="5" s="1"/>
  <c r="CB452" i="2"/>
  <c r="J452" i="5" s="1"/>
  <c r="AN452" i="5" s="1"/>
  <c r="CA452" i="2"/>
  <c r="I452" i="5" s="1"/>
  <c r="BZ452" i="2"/>
  <c r="G452" i="2"/>
  <c r="CI451" i="2"/>
  <c r="Q451" i="5" s="1"/>
  <c r="AU451" i="5" s="1"/>
  <c r="CH451" i="2"/>
  <c r="P451" i="5" s="1"/>
  <c r="AT451" i="5" s="1"/>
  <c r="CG451" i="2"/>
  <c r="O451" i="5" s="1"/>
  <c r="CF451" i="2"/>
  <c r="N451" i="5" s="1"/>
  <c r="AR451" i="5" s="1"/>
  <c r="CE451" i="2"/>
  <c r="M451" i="5" s="1"/>
  <c r="AQ451" i="5" s="1"/>
  <c r="CD451" i="2"/>
  <c r="L451" i="5" s="1"/>
  <c r="CC451" i="2"/>
  <c r="K451" i="5" s="1"/>
  <c r="CB451" i="2"/>
  <c r="J451" i="5" s="1"/>
  <c r="CA451" i="2"/>
  <c r="BZ451" i="2"/>
  <c r="CI450" i="2"/>
  <c r="Q450" i="5" s="1"/>
  <c r="AU450" i="5" s="1"/>
  <c r="CH450" i="2"/>
  <c r="P450" i="5" s="1"/>
  <c r="CG450" i="2"/>
  <c r="O450" i="5" s="1"/>
  <c r="CF450" i="2"/>
  <c r="N450" i="5" s="1"/>
  <c r="CE450" i="2"/>
  <c r="M450" i="5" s="1"/>
  <c r="AQ450" i="5" s="1"/>
  <c r="CD450" i="2"/>
  <c r="L450" i="5" s="1"/>
  <c r="CC450" i="2"/>
  <c r="K450" i="5" s="1"/>
  <c r="CB450" i="2"/>
  <c r="J450" i="5" s="1"/>
  <c r="CA450" i="2"/>
  <c r="G450" i="2" s="1"/>
  <c r="BZ450" i="2"/>
  <c r="H450" i="5" s="1"/>
  <c r="CI449" i="2"/>
  <c r="Q449" i="5" s="1"/>
  <c r="CH449" i="2"/>
  <c r="P449" i="5" s="1"/>
  <c r="CG449" i="2"/>
  <c r="O449" i="5" s="1"/>
  <c r="CF449" i="2"/>
  <c r="N449" i="5" s="1"/>
  <c r="AR449" i="5" s="1"/>
  <c r="CE449" i="2"/>
  <c r="M449" i="5" s="1"/>
  <c r="AQ449" i="5" s="1"/>
  <c r="CD449" i="2"/>
  <c r="L449" i="5" s="1"/>
  <c r="CC449" i="2"/>
  <c r="K449" i="5" s="1"/>
  <c r="CB449" i="2"/>
  <c r="J449" i="5" s="1"/>
  <c r="AN449" i="5" s="1"/>
  <c r="CA449" i="2"/>
  <c r="I449" i="5" s="1"/>
  <c r="BZ449" i="2"/>
  <c r="H449" i="5" s="1"/>
  <c r="G449" i="2"/>
  <c r="CI448" i="2"/>
  <c r="Q448" i="5" s="1"/>
  <c r="CH448" i="2"/>
  <c r="P448" i="5" s="1"/>
  <c r="AT448" i="5" s="1"/>
  <c r="CG448" i="2"/>
  <c r="O448" i="5" s="1"/>
  <c r="AS448" i="5" s="1"/>
  <c r="CF448" i="2"/>
  <c r="N448" i="5" s="1"/>
  <c r="CE448" i="2"/>
  <c r="M448" i="5" s="1"/>
  <c r="CD448" i="2"/>
  <c r="L448" i="5" s="1"/>
  <c r="AP448" i="5" s="1"/>
  <c r="CC448" i="2"/>
  <c r="K448" i="5" s="1"/>
  <c r="AO448" i="5" s="1"/>
  <c r="CB448" i="2"/>
  <c r="J448" i="5" s="1"/>
  <c r="CA448" i="2"/>
  <c r="I448" i="5" s="1"/>
  <c r="BZ448" i="2"/>
  <c r="G448" i="2"/>
  <c r="CI447" i="2"/>
  <c r="Q447" i="5" s="1"/>
  <c r="CH447" i="2"/>
  <c r="P447" i="5" s="1"/>
  <c r="AT447" i="5" s="1"/>
  <c r="CG447" i="2"/>
  <c r="O447" i="5" s="1"/>
  <c r="CF447" i="2"/>
  <c r="N447" i="5" s="1"/>
  <c r="CE447" i="2"/>
  <c r="M447" i="5" s="1"/>
  <c r="CD447" i="2"/>
  <c r="L447" i="5" s="1"/>
  <c r="AP447" i="5" s="1"/>
  <c r="CC447" i="2"/>
  <c r="K447" i="5" s="1"/>
  <c r="AO447" i="5" s="1"/>
  <c r="CB447" i="2"/>
  <c r="J447" i="5" s="1"/>
  <c r="CA447" i="2"/>
  <c r="BZ447" i="2"/>
  <c r="CI446" i="2"/>
  <c r="Q446" i="5" s="1"/>
  <c r="CH446" i="2"/>
  <c r="P446" i="5" s="1"/>
  <c r="CG446" i="2"/>
  <c r="O446" i="5" s="1"/>
  <c r="AS446" i="5" s="1"/>
  <c r="CF446" i="2"/>
  <c r="N446" i="5" s="1"/>
  <c r="CE446" i="2"/>
  <c r="M446" i="5" s="1"/>
  <c r="AQ446" i="5" s="1"/>
  <c r="CD446" i="2"/>
  <c r="L446" i="5" s="1"/>
  <c r="AP446" i="5" s="1"/>
  <c r="CC446" i="2"/>
  <c r="K446" i="5" s="1"/>
  <c r="CB446" i="2"/>
  <c r="J446" i="5" s="1"/>
  <c r="CA446" i="2"/>
  <c r="BZ446" i="2"/>
  <c r="H446" i="5" s="1"/>
  <c r="F446" i="2"/>
  <c r="CI445" i="2"/>
  <c r="Q445" i="5" s="1"/>
  <c r="CH445" i="2"/>
  <c r="P445" i="5" s="1"/>
  <c r="CG445" i="2"/>
  <c r="O445" i="5" s="1"/>
  <c r="AS445" i="5" s="1"/>
  <c r="CF445" i="2"/>
  <c r="N445" i="5" s="1"/>
  <c r="AR445" i="5" s="1"/>
  <c r="CE445" i="2"/>
  <c r="M445" i="5" s="1"/>
  <c r="CD445" i="2"/>
  <c r="L445" i="5" s="1"/>
  <c r="CC445" i="2"/>
  <c r="K445" i="5" s="1"/>
  <c r="CB445" i="2"/>
  <c r="J445" i="5" s="1"/>
  <c r="AN445" i="5" s="1"/>
  <c r="CA445" i="2"/>
  <c r="I445" i="5" s="1"/>
  <c r="BZ445" i="2"/>
  <c r="H445" i="5" s="1"/>
  <c r="CI444" i="2"/>
  <c r="Q444" i="5" s="1"/>
  <c r="CH444" i="2"/>
  <c r="CG444" i="2"/>
  <c r="CF444" i="2"/>
  <c r="N444" i="5" s="1"/>
  <c r="CE444" i="2"/>
  <c r="M444" i="5" s="1"/>
  <c r="CD444" i="2"/>
  <c r="CC444" i="2"/>
  <c r="CB444" i="2"/>
  <c r="J444" i="5" s="1"/>
  <c r="CA444" i="2"/>
  <c r="BZ444" i="2"/>
  <c r="BY443" i="2"/>
  <c r="EK25" i="6" s="1"/>
  <c r="BX443" i="2"/>
  <c r="EI25" i="6" s="1"/>
  <c r="BW443" i="2"/>
  <c r="EG25" i="6" s="1"/>
  <c r="BV443" i="2"/>
  <c r="EE25" i="6" s="1"/>
  <c r="BU443" i="2"/>
  <c r="EC25" i="6" s="1"/>
  <c r="BT443" i="2"/>
  <c r="EA25" i="6" s="1"/>
  <c r="BS443" i="2"/>
  <c r="DY25" i="6" s="1"/>
  <c r="BR443" i="2"/>
  <c r="DW25" i="6" s="1"/>
  <c r="BQ443" i="2"/>
  <c r="DU25" i="6" s="1"/>
  <c r="BP443" i="2"/>
  <c r="DS25" i="6" s="1"/>
  <c r="BO443" i="2"/>
  <c r="DQ25" i="6" s="1"/>
  <c r="BN443" i="2"/>
  <c r="DO25" i="6" s="1"/>
  <c r="BM443" i="2"/>
  <c r="DM25" i="6" s="1"/>
  <c r="BL443" i="2"/>
  <c r="DK25" i="6" s="1"/>
  <c r="BK443" i="2"/>
  <c r="DI25" i="6" s="1"/>
  <c r="BJ443" i="2"/>
  <c r="DG25" i="6" s="1"/>
  <c r="BI443" i="2"/>
  <c r="DE25" i="6" s="1"/>
  <c r="BH443" i="2"/>
  <c r="DC25" i="6" s="1"/>
  <c r="BG443" i="2"/>
  <c r="DA25" i="6" s="1"/>
  <c r="BF443" i="2"/>
  <c r="CY25" i="6" s="1"/>
  <c r="BE443" i="2"/>
  <c r="CW25" i="6" s="1"/>
  <c r="BD443" i="2"/>
  <c r="CU25" i="6" s="1"/>
  <c r="BC443" i="2"/>
  <c r="CS25" i="6" s="1"/>
  <c r="BB443" i="2"/>
  <c r="CQ25" i="6" s="1"/>
  <c r="BA443" i="2"/>
  <c r="CO25" i="6" s="1"/>
  <c r="AZ443" i="2"/>
  <c r="CM25" i="6" s="1"/>
  <c r="AY443" i="2"/>
  <c r="CK25" i="6" s="1"/>
  <c r="AX443" i="2"/>
  <c r="CI25" i="6" s="1"/>
  <c r="AW443" i="2"/>
  <c r="CG25" i="6" s="1"/>
  <c r="AV443" i="2"/>
  <c r="CE25" i="6" s="1"/>
  <c r="AU443" i="2"/>
  <c r="CC25" i="6" s="1"/>
  <c r="AT443" i="2"/>
  <c r="CA25" i="6" s="1"/>
  <c r="AS443" i="2"/>
  <c r="BY25" i="6" s="1"/>
  <c r="AR443" i="2"/>
  <c r="BW25" i="6" s="1"/>
  <c r="AQ443" i="2"/>
  <c r="BU25" i="6" s="1"/>
  <c r="AP443" i="2"/>
  <c r="BS25" i="6" s="1"/>
  <c r="AO443" i="2"/>
  <c r="BQ25" i="6" s="1"/>
  <c r="AN443" i="2"/>
  <c r="BO25" i="6" s="1"/>
  <c r="AM443" i="2"/>
  <c r="BM25" i="6" s="1"/>
  <c r="AL443" i="2"/>
  <c r="BK25" i="6" s="1"/>
  <c r="AK443" i="2"/>
  <c r="BI25" i="6" s="1"/>
  <c r="AJ443" i="2"/>
  <c r="BG25" i="6" s="1"/>
  <c r="AI443" i="2"/>
  <c r="BE25" i="6" s="1"/>
  <c r="AH443" i="2"/>
  <c r="BC25" i="6" s="1"/>
  <c r="AG443" i="2"/>
  <c r="BA25" i="6" s="1"/>
  <c r="AF443" i="2"/>
  <c r="AY25" i="6" s="1"/>
  <c r="AE443" i="2"/>
  <c r="AW25" i="6" s="1"/>
  <c r="AD443" i="2"/>
  <c r="AU25" i="6" s="1"/>
  <c r="AC443" i="2"/>
  <c r="AS25" i="6" s="1"/>
  <c r="AB443" i="2"/>
  <c r="AQ25" i="6" s="1"/>
  <c r="AA443" i="2"/>
  <c r="AO25" i="6" s="1"/>
  <c r="Z443" i="2"/>
  <c r="AM25" i="6" s="1"/>
  <c r="Y443" i="2"/>
  <c r="AK25" i="6" s="1"/>
  <c r="X443" i="2"/>
  <c r="AI25" i="6" s="1"/>
  <c r="W443" i="2"/>
  <c r="AG25" i="6" s="1"/>
  <c r="V443" i="2"/>
  <c r="AE25" i="6" s="1"/>
  <c r="U443" i="2"/>
  <c r="AC25" i="6" s="1"/>
  <c r="T443" i="2"/>
  <c r="AA25" i="6" s="1"/>
  <c r="S443" i="2"/>
  <c r="Y25" i="6" s="1"/>
  <c r="R443" i="2"/>
  <c r="W25" i="6" s="1"/>
  <c r="Q443" i="2"/>
  <c r="U25" i="6" s="1"/>
  <c r="P443" i="2"/>
  <c r="S25" i="6" s="1"/>
  <c r="O443" i="2"/>
  <c r="Q25" i="6" s="1"/>
  <c r="N443" i="2"/>
  <c r="O25" i="6" s="1"/>
  <c r="M443" i="2"/>
  <c r="M25" i="6" s="1"/>
  <c r="L443" i="2"/>
  <c r="K25" i="6" s="1"/>
  <c r="K443" i="2"/>
  <c r="I25" i="6" s="1"/>
  <c r="J443" i="2"/>
  <c r="G25" i="6" s="1"/>
  <c r="I443" i="2"/>
  <c r="E25" i="6" s="1"/>
  <c r="H443" i="2"/>
  <c r="C25" i="6" s="1"/>
  <c r="CI442" i="2"/>
  <c r="Q442" i="5" s="1"/>
  <c r="AU442" i="5" s="1"/>
  <c r="CH442" i="2"/>
  <c r="P442" i="5" s="1"/>
  <c r="AT442" i="5" s="1"/>
  <c r="CG442" i="2"/>
  <c r="O442" i="5" s="1"/>
  <c r="AS442" i="5" s="1"/>
  <c r="CF442" i="2"/>
  <c r="N442" i="5" s="1"/>
  <c r="CE442" i="2"/>
  <c r="M442" i="5" s="1"/>
  <c r="CD442" i="2"/>
  <c r="L442" i="5" s="1"/>
  <c r="AP442" i="5" s="1"/>
  <c r="CC442" i="2"/>
  <c r="K442" i="5" s="1"/>
  <c r="AO442" i="5" s="1"/>
  <c r="CB442" i="2"/>
  <c r="J442" i="5" s="1"/>
  <c r="CA442" i="2"/>
  <c r="I442" i="5" s="1"/>
  <c r="BZ442" i="2"/>
  <c r="CI441" i="2"/>
  <c r="Q441" i="5" s="1"/>
  <c r="AU441" i="5" s="1"/>
  <c r="CH441" i="2"/>
  <c r="P441" i="5" s="1"/>
  <c r="CG441" i="2"/>
  <c r="O441" i="5" s="1"/>
  <c r="CF441" i="2"/>
  <c r="N441" i="5" s="1"/>
  <c r="CE441" i="2"/>
  <c r="M441" i="5" s="1"/>
  <c r="AQ441" i="5" s="1"/>
  <c r="CD441" i="2"/>
  <c r="L441" i="5" s="1"/>
  <c r="AP441" i="5" s="1"/>
  <c r="CC441" i="2"/>
  <c r="K441" i="5" s="1"/>
  <c r="CB441" i="2"/>
  <c r="J441" i="5" s="1"/>
  <c r="CA441" i="2"/>
  <c r="BZ441" i="2"/>
  <c r="CI440" i="2"/>
  <c r="Q440" i="5" s="1"/>
  <c r="CH440" i="2"/>
  <c r="P440" i="5" s="1"/>
  <c r="CG440" i="2"/>
  <c r="O440" i="5" s="1"/>
  <c r="AS440" i="5" s="1"/>
  <c r="CF440" i="2"/>
  <c r="N440" i="5" s="1"/>
  <c r="AR440" i="5" s="1"/>
  <c r="CE440" i="2"/>
  <c r="M440" i="5" s="1"/>
  <c r="AQ440" i="5" s="1"/>
  <c r="CD440" i="2"/>
  <c r="L440" i="5" s="1"/>
  <c r="AP440" i="5" s="1"/>
  <c r="CC440" i="2"/>
  <c r="K440" i="5" s="1"/>
  <c r="CB440" i="2"/>
  <c r="J440" i="5" s="1"/>
  <c r="AN440" i="5" s="1"/>
  <c r="CA440" i="2"/>
  <c r="BZ440" i="2"/>
  <c r="H440" i="5" s="1"/>
  <c r="CI439" i="2"/>
  <c r="Q439" i="5" s="1"/>
  <c r="CH439" i="2"/>
  <c r="P439" i="5" s="1"/>
  <c r="AT439" i="5" s="1"/>
  <c r="CG439" i="2"/>
  <c r="O439" i="5" s="1"/>
  <c r="AS439" i="5" s="1"/>
  <c r="CF439" i="2"/>
  <c r="N439" i="5" s="1"/>
  <c r="AR439" i="5" s="1"/>
  <c r="CE439" i="2"/>
  <c r="M439" i="5" s="1"/>
  <c r="CD439" i="2"/>
  <c r="L439" i="5" s="1"/>
  <c r="CC439" i="2"/>
  <c r="K439" i="5" s="1"/>
  <c r="CB439" i="2"/>
  <c r="J439" i="5" s="1"/>
  <c r="AN439" i="5" s="1"/>
  <c r="CA439" i="2"/>
  <c r="BZ439" i="2"/>
  <c r="H439" i="5" s="1"/>
  <c r="CI438" i="2"/>
  <c r="Q438" i="5" s="1"/>
  <c r="CH438" i="2"/>
  <c r="P438" i="5" s="1"/>
  <c r="AT438" i="5" s="1"/>
  <c r="CG438" i="2"/>
  <c r="O438" i="5" s="1"/>
  <c r="AS438" i="5" s="1"/>
  <c r="CF438" i="2"/>
  <c r="N438" i="5" s="1"/>
  <c r="CE438" i="2"/>
  <c r="M438" i="5" s="1"/>
  <c r="CD438" i="2"/>
  <c r="L438" i="5" s="1"/>
  <c r="AP438" i="5" s="1"/>
  <c r="CC438" i="2"/>
  <c r="K438" i="5" s="1"/>
  <c r="AO438" i="5" s="1"/>
  <c r="CB438" i="2"/>
  <c r="J438" i="5" s="1"/>
  <c r="AN438" i="5" s="1"/>
  <c r="CA438" i="2"/>
  <c r="BZ438" i="2"/>
  <c r="CI437" i="2"/>
  <c r="Q437" i="5" s="1"/>
  <c r="CH437" i="2"/>
  <c r="P437" i="5" s="1"/>
  <c r="AT437" i="5" s="1"/>
  <c r="CG437" i="2"/>
  <c r="O437" i="5" s="1"/>
  <c r="AS437" i="5" s="1"/>
  <c r="CF437" i="2"/>
  <c r="N437" i="5" s="1"/>
  <c r="CE437" i="2"/>
  <c r="M437" i="5" s="1"/>
  <c r="AQ437" i="5" s="1"/>
  <c r="CD437" i="2"/>
  <c r="L437" i="5" s="1"/>
  <c r="AP437" i="5" s="1"/>
  <c r="CC437" i="2"/>
  <c r="K437" i="5" s="1"/>
  <c r="CB437" i="2"/>
  <c r="J437" i="5" s="1"/>
  <c r="CA437" i="2"/>
  <c r="BZ437" i="2"/>
  <c r="CI436" i="2"/>
  <c r="Q436" i="5" s="1"/>
  <c r="AU436" i="5" s="1"/>
  <c r="CH436" i="2"/>
  <c r="P436" i="5" s="1"/>
  <c r="CG436" i="2"/>
  <c r="O436" i="5" s="1"/>
  <c r="CF436" i="2"/>
  <c r="N436" i="5" s="1"/>
  <c r="AR436" i="5" s="1"/>
  <c r="CE436" i="2"/>
  <c r="M436" i="5" s="1"/>
  <c r="AQ436" i="5" s="1"/>
  <c r="CD436" i="2"/>
  <c r="L436" i="5" s="1"/>
  <c r="CC436" i="2"/>
  <c r="K436" i="5" s="1"/>
  <c r="AO436" i="5" s="1"/>
  <c r="CB436" i="2"/>
  <c r="J436" i="5" s="1"/>
  <c r="AN436" i="5" s="1"/>
  <c r="CA436" i="2"/>
  <c r="BZ436" i="2"/>
  <c r="H436" i="5" s="1"/>
  <c r="F436" i="2"/>
  <c r="CI435" i="2"/>
  <c r="Q435" i="5" s="1"/>
  <c r="CH435" i="2"/>
  <c r="P435" i="5" s="1"/>
  <c r="CG435" i="2"/>
  <c r="O435" i="5" s="1"/>
  <c r="CF435" i="2"/>
  <c r="N435" i="5" s="1"/>
  <c r="AR435" i="5" s="1"/>
  <c r="CE435" i="2"/>
  <c r="M435" i="5" s="1"/>
  <c r="AQ435" i="5" s="1"/>
  <c r="CD435" i="2"/>
  <c r="L435" i="5" s="1"/>
  <c r="CC435" i="2"/>
  <c r="K435" i="5" s="1"/>
  <c r="CB435" i="2"/>
  <c r="J435" i="5" s="1"/>
  <c r="AN435" i="5" s="1"/>
  <c r="CA435" i="2"/>
  <c r="BZ435" i="2"/>
  <c r="H435" i="5" s="1"/>
  <c r="CI434" i="2"/>
  <c r="Q434" i="5" s="1"/>
  <c r="AU434" i="5" s="1"/>
  <c r="CH434" i="2"/>
  <c r="P434" i="5" s="1"/>
  <c r="AT434" i="5" s="1"/>
  <c r="CG434" i="2"/>
  <c r="O434" i="5" s="1"/>
  <c r="AS434" i="5" s="1"/>
  <c r="CF434" i="2"/>
  <c r="N434" i="5" s="1"/>
  <c r="CE434" i="2"/>
  <c r="M434" i="5" s="1"/>
  <c r="CD434" i="2"/>
  <c r="L434" i="5" s="1"/>
  <c r="AP434" i="5" s="1"/>
  <c r="CC434" i="2"/>
  <c r="K434" i="5" s="1"/>
  <c r="CB434" i="2"/>
  <c r="J434" i="5" s="1"/>
  <c r="CA434" i="2"/>
  <c r="BZ434" i="2"/>
  <c r="CI433" i="2"/>
  <c r="Q433" i="5" s="1"/>
  <c r="AU433" i="5" s="1"/>
  <c r="CH433" i="2"/>
  <c r="P433" i="5" s="1"/>
  <c r="AT433" i="5" s="1"/>
  <c r="CG433" i="2"/>
  <c r="O433" i="5" s="1"/>
  <c r="CF433" i="2"/>
  <c r="N433" i="5" s="1"/>
  <c r="CE433" i="2"/>
  <c r="M433" i="5" s="1"/>
  <c r="CD433" i="2"/>
  <c r="L433" i="5" s="1"/>
  <c r="AP433" i="5" s="1"/>
  <c r="CC433" i="2"/>
  <c r="K433" i="5" s="1"/>
  <c r="AO433" i="5" s="1"/>
  <c r="CB433" i="2"/>
  <c r="J433" i="5" s="1"/>
  <c r="CA433" i="2"/>
  <c r="BZ433" i="2"/>
  <c r="CI432" i="2"/>
  <c r="Q432" i="5" s="1"/>
  <c r="AU432" i="5" s="1"/>
  <c r="CH432" i="2"/>
  <c r="P432" i="5" s="1"/>
  <c r="CG432" i="2"/>
  <c r="O432" i="5" s="1"/>
  <c r="CF432" i="2"/>
  <c r="N432" i="5" s="1"/>
  <c r="AR432" i="5" s="1"/>
  <c r="CE432" i="2"/>
  <c r="M432" i="5" s="1"/>
  <c r="AQ432" i="5" s="1"/>
  <c r="CD432" i="2"/>
  <c r="L432" i="5" s="1"/>
  <c r="AP432" i="5" s="1"/>
  <c r="CC432" i="2"/>
  <c r="K432" i="5" s="1"/>
  <c r="CB432" i="2"/>
  <c r="J432" i="5" s="1"/>
  <c r="AN432" i="5" s="1"/>
  <c r="CA432" i="2"/>
  <c r="BZ432" i="2"/>
  <c r="H432" i="5" s="1"/>
  <c r="CI431" i="2"/>
  <c r="Q431" i="5" s="1"/>
  <c r="CH431" i="2"/>
  <c r="P431" i="5" s="1"/>
  <c r="AT431" i="5" s="1"/>
  <c r="CG431" i="2"/>
  <c r="O431" i="5" s="1"/>
  <c r="AS431" i="5" s="1"/>
  <c r="CF431" i="2"/>
  <c r="N431" i="5" s="1"/>
  <c r="AR431" i="5" s="1"/>
  <c r="CE431" i="2"/>
  <c r="M431" i="5" s="1"/>
  <c r="CD431" i="2"/>
  <c r="L431" i="5" s="1"/>
  <c r="CC431" i="2"/>
  <c r="K431" i="5" s="1"/>
  <c r="AO431" i="5" s="1"/>
  <c r="CB431" i="2"/>
  <c r="J431" i="5" s="1"/>
  <c r="AN431" i="5" s="1"/>
  <c r="CA431" i="2"/>
  <c r="I431" i="5" s="1"/>
  <c r="BZ431" i="2"/>
  <c r="CI430" i="2"/>
  <c r="Q430" i="5" s="1"/>
  <c r="CH430" i="2"/>
  <c r="P430" i="5" s="1"/>
  <c r="CG430" i="2"/>
  <c r="O430" i="5" s="1"/>
  <c r="AS430" i="5" s="1"/>
  <c r="CF430" i="2"/>
  <c r="N430" i="5" s="1"/>
  <c r="CE430" i="2"/>
  <c r="M430" i="5" s="1"/>
  <c r="CD430" i="2"/>
  <c r="L430" i="5" s="1"/>
  <c r="AP430" i="5" s="1"/>
  <c r="CC430" i="2"/>
  <c r="K430" i="5" s="1"/>
  <c r="AO430" i="5" s="1"/>
  <c r="CB430" i="2"/>
  <c r="J430" i="5" s="1"/>
  <c r="AN430" i="5" s="1"/>
  <c r="CA430" i="2"/>
  <c r="I430" i="5" s="1"/>
  <c r="BZ430" i="2"/>
  <c r="G430" i="2"/>
  <c r="CI429" i="2"/>
  <c r="Q429" i="5" s="1"/>
  <c r="AU429" i="5" s="1"/>
  <c r="CH429" i="2"/>
  <c r="P429" i="5" s="1"/>
  <c r="AT429" i="5" s="1"/>
  <c r="CG429" i="2"/>
  <c r="O429" i="5" s="1"/>
  <c r="AS429" i="5" s="1"/>
  <c r="CF429" i="2"/>
  <c r="N429" i="5" s="1"/>
  <c r="CE429" i="2"/>
  <c r="M429" i="5" s="1"/>
  <c r="AQ429" i="5" s="1"/>
  <c r="CD429" i="2"/>
  <c r="L429" i="5" s="1"/>
  <c r="CC429" i="2"/>
  <c r="K429" i="5" s="1"/>
  <c r="CB429" i="2"/>
  <c r="J429" i="5" s="1"/>
  <c r="CA429" i="2"/>
  <c r="BZ429" i="2"/>
  <c r="CI428" i="2"/>
  <c r="Q428" i="5" s="1"/>
  <c r="AU428" i="5" s="1"/>
  <c r="CH428" i="2"/>
  <c r="P428" i="5" s="1"/>
  <c r="AT428" i="5" s="1"/>
  <c r="CG428" i="2"/>
  <c r="O428" i="5" s="1"/>
  <c r="CF428" i="2"/>
  <c r="N428" i="5" s="1"/>
  <c r="CE428" i="2"/>
  <c r="M428" i="5" s="1"/>
  <c r="AQ428" i="5" s="1"/>
  <c r="CD428" i="2"/>
  <c r="L428" i="5" s="1"/>
  <c r="CC428" i="2"/>
  <c r="K428" i="5" s="1"/>
  <c r="AO428" i="5" s="1"/>
  <c r="CB428" i="2"/>
  <c r="J428" i="5" s="1"/>
  <c r="AN428" i="5" s="1"/>
  <c r="CA428" i="2"/>
  <c r="BZ428" i="2"/>
  <c r="CI427" i="2"/>
  <c r="Q427" i="5" s="1"/>
  <c r="CH427" i="2"/>
  <c r="P427" i="5" s="1"/>
  <c r="CG427" i="2"/>
  <c r="O427" i="5" s="1"/>
  <c r="CF427" i="2"/>
  <c r="N427" i="5" s="1"/>
  <c r="AR427" i="5" s="1"/>
  <c r="CE427" i="2"/>
  <c r="M427" i="5" s="1"/>
  <c r="AQ427" i="5" s="1"/>
  <c r="CD427" i="2"/>
  <c r="L427" i="5" s="1"/>
  <c r="AP427" i="5" s="1"/>
  <c r="CC427" i="2"/>
  <c r="K427" i="5" s="1"/>
  <c r="AO427" i="5" s="1"/>
  <c r="CB427" i="2"/>
  <c r="J427" i="5" s="1"/>
  <c r="CA427" i="2"/>
  <c r="I427" i="5" s="1"/>
  <c r="BZ427" i="2"/>
  <c r="CI426" i="2"/>
  <c r="Q426" i="5" s="1"/>
  <c r="CH426" i="2"/>
  <c r="P426" i="5" s="1"/>
  <c r="AT426" i="5" s="1"/>
  <c r="CG426" i="2"/>
  <c r="O426" i="5" s="1"/>
  <c r="AS426" i="5" s="1"/>
  <c r="CF426" i="2"/>
  <c r="N426" i="5" s="1"/>
  <c r="CE426" i="2"/>
  <c r="M426" i="5" s="1"/>
  <c r="CD426" i="2"/>
  <c r="L426" i="5" s="1"/>
  <c r="AP426" i="5" s="1"/>
  <c r="CC426" i="2"/>
  <c r="K426" i="5" s="1"/>
  <c r="CB426" i="2"/>
  <c r="J426" i="5" s="1"/>
  <c r="CA426" i="2"/>
  <c r="I426" i="5" s="1"/>
  <c r="BZ426" i="2"/>
  <c r="CI425" i="2"/>
  <c r="Q425" i="5" s="1"/>
  <c r="AU425" i="5" s="1"/>
  <c r="CH425" i="2"/>
  <c r="P425" i="5" s="1"/>
  <c r="AT425" i="5" s="1"/>
  <c r="CG425" i="2"/>
  <c r="O425" i="5" s="1"/>
  <c r="CF425" i="2"/>
  <c r="N425" i="5" s="1"/>
  <c r="CE425" i="2"/>
  <c r="M425" i="5" s="1"/>
  <c r="AQ425" i="5" s="1"/>
  <c r="CD425" i="2"/>
  <c r="L425" i="5" s="1"/>
  <c r="AP425" i="5" s="1"/>
  <c r="CC425" i="2"/>
  <c r="K425" i="5" s="1"/>
  <c r="CB425" i="2"/>
  <c r="J425" i="5" s="1"/>
  <c r="CA425" i="2"/>
  <c r="BZ425" i="2"/>
  <c r="CI424" i="2"/>
  <c r="Q424" i="5" s="1"/>
  <c r="AU424" i="5" s="1"/>
  <c r="CH424" i="2"/>
  <c r="P424" i="5" s="1"/>
  <c r="CG424" i="2"/>
  <c r="O424" i="5" s="1"/>
  <c r="AS424" i="5" s="1"/>
  <c r="CF424" i="2"/>
  <c r="N424" i="5" s="1"/>
  <c r="AR424" i="5" s="1"/>
  <c r="CE424" i="2"/>
  <c r="M424" i="5" s="1"/>
  <c r="AQ424" i="5" s="1"/>
  <c r="CD424" i="2"/>
  <c r="L424" i="5" s="1"/>
  <c r="AP424" i="5" s="1"/>
  <c r="CC424" i="2"/>
  <c r="K424" i="5" s="1"/>
  <c r="CB424" i="2"/>
  <c r="J424" i="5" s="1"/>
  <c r="AN424" i="5" s="1"/>
  <c r="CA424" i="2"/>
  <c r="BZ424" i="2"/>
  <c r="H424" i="5" s="1"/>
  <c r="CI423" i="2"/>
  <c r="Q423" i="5" s="1"/>
  <c r="CH423" i="2"/>
  <c r="P423" i="5" s="1"/>
  <c r="CG423" i="2"/>
  <c r="O423" i="5" s="1"/>
  <c r="AS423" i="5" s="1"/>
  <c r="CF423" i="2"/>
  <c r="N423" i="5" s="1"/>
  <c r="AR423" i="5" s="1"/>
  <c r="CE423" i="2"/>
  <c r="M423" i="5" s="1"/>
  <c r="CD423" i="2"/>
  <c r="L423" i="5" s="1"/>
  <c r="CC423" i="2"/>
  <c r="K423" i="5" s="1"/>
  <c r="CB423" i="2"/>
  <c r="J423" i="5" s="1"/>
  <c r="AN423" i="5" s="1"/>
  <c r="CA423" i="2"/>
  <c r="I423" i="5" s="1"/>
  <c r="BZ423" i="2"/>
  <c r="H423" i="5" s="1"/>
  <c r="G423" i="2"/>
  <c r="CI422" i="2"/>
  <c r="Q422" i="5" s="1"/>
  <c r="CH422" i="2"/>
  <c r="P422" i="5" s="1"/>
  <c r="CG422" i="2"/>
  <c r="O422" i="5" s="1"/>
  <c r="AS422" i="5" s="1"/>
  <c r="CF422" i="2"/>
  <c r="N422" i="5" s="1"/>
  <c r="CE422" i="2"/>
  <c r="M422" i="5" s="1"/>
  <c r="CD422" i="2"/>
  <c r="L422" i="5" s="1"/>
  <c r="AP422" i="5" s="1"/>
  <c r="CC422" i="2"/>
  <c r="K422" i="5" s="1"/>
  <c r="AO422" i="5" s="1"/>
  <c r="CB422" i="2"/>
  <c r="J422" i="5" s="1"/>
  <c r="CA422" i="2"/>
  <c r="I422" i="5" s="1"/>
  <c r="BZ422" i="2"/>
  <c r="G422" i="2"/>
  <c r="CI421" i="2"/>
  <c r="Q421" i="5" s="1"/>
  <c r="CH421" i="2"/>
  <c r="P421" i="5" s="1"/>
  <c r="AT421" i="5" s="1"/>
  <c r="CG421" i="2"/>
  <c r="O421" i="5" s="1"/>
  <c r="AS421" i="5" s="1"/>
  <c r="CF421" i="2"/>
  <c r="N421" i="5" s="1"/>
  <c r="AR421" i="5" s="1"/>
  <c r="CE421" i="2"/>
  <c r="M421" i="5" s="1"/>
  <c r="AQ421" i="5" s="1"/>
  <c r="CD421" i="2"/>
  <c r="L421" i="5" s="1"/>
  <c r="CC421" i="2"/>
  <c r="K421" i="5" s="1"/>
  <c r="CB421" i="2"/>
  <c r="J421" i="5" s="1"/>
  <c r="CA421" i="2"/>
  <c r="BZ421" i="2"/>
  <c r="CI420" i="2"/>
  <c r="Q420" i="5" s="1"/>
  <c r="AU420" i="5" s="1"/>
  <c r="CH420" i="2"/>
  <c r="P420" i="5" s="1"/>
  <c r="CG420" i="2"/>
  <c r="O420" i="5" s="1"/>
  <c r="CF420" i="2"/>
  <c r="N420" i="5" s="1"/>
  <c r="AR420" i="5" s="1"/>
  <c r="CE420" i="2"/>
  <c r="M420" i="5" s="1"/>
  <c r="CD420" i="2"/>
  <c r="L420" i="5" s="1"/>
  <c r="CC420" i="2"/>
  <c r="K420" i="5" s="1"/>
  <c r="AO420" i="5" s="1"/>
  <c r="CB420" i="2"/>
  <c r="J420" i="5" s="1"/>
  <c r="AN420" i="5" s="1"/>
  <c r="CA420" i="2"/>
  <c r="BZ420" i="2"/>
  <c r="H420" i="5" s="1"/>
  <c r="F420" i="2"/>
  <c r="CI419" i="2"/>
  <c r="Q419" i="5" s="1"/>
  <c r="CH419" i="2"/>
  <c r="P419" i="5" s="1"/>
  <c r="CG419" i="2"/>
  <c r="O419" i="5" s="1"/>
  <c r="AS419" i="5" s="1"/>
  <c r="CF419" i="2"/>
  <c r="N419" i="5" s="1"/>
  <c r="AR419" i="5" s="1"/>
  <c r="CE419" i="2"/>
  <c r="M419" i="5" s="1"/>
  <c r="CD419" i="2"/>
  <c r="L419" i="5" s="1"/>
  <c r="CC419" i="2"/>
  <c r="K419" i="5" s="1"/>
  <c r="AO419" i="5" s="1"/>
  <c r="CB419" i="2"/>
  <c r="J419" i="5" s="1"/>
  <c r="AN419" i="5" s="1"/>
  <c r="CA419" i="2"/>
  <c r="I419" i="5" s="1"/>
  <c r="BZ419" i="2"/>
  <c r="H419" i="5" s="1"/>
  <c r="G419" i="2"/>
  <c r="F419" i="2"/>
  <c r="CI418" i="2"/>
  <c r="Q418" i="5" s="1"/>
  <c r="AU418" i="5" s="1"/>
  <c r="CH418" i="2"/>
  <c r="P418" i="5" s="1"/>
  <c r="AT418" i="5" s="1"/>
  <c r="CG418" i="2"/>
  <c r="O418" i="5" s="1"/>
  <c r="AS418" i="5" s="1"/>
  <c r="CF418" i="2"/>
  <c r="N418" i="5" s="1"/>
  <c r="CE418" i="2"/>
  <c r="M418" i="5" s="1"/>
  <c r="CD418" i="2"/>
  <c r="L418" i="5" s="1"/>
  <c r="AP418" i="5" s="1"/>
  <c r="CC418" i="2"/>
  <c r="K418" i="5" s="1"/>
  <c r="CB418" i="2"/>
  <c r="J418" i="5" s="1"/>
  <c r="CA418" i="2"/>
  <c r="I418" i="5" s="1"/>
  <c r="BZ418" i="2"/>
  <c r="G418" i="2"/>
  <c r="CI417" i="2"/>
  <c r="CH417" i="2"/>
  <c r="P417" i="5" s="1"/>
  <c r="CG417" i="2"/>
  <c r="O417" i="5" s="1"/>
  <c r="CF417" i="2"/>
  <c r="N417" i="5" s="1"/>
  <c r="CE417" i="2"/>
  <c r="M417" i="5" s="1"/>
  <c r="CD417" i="2"/>
  <c r="L417" i="5" s="1"/>
  <c r="CC417" i="2"/>
  <c r="K417" i="5" s="1"/>
  <c r="AO417" i="5" s="1"/>
  <c r="CB417" i="2"/>
  <c r="J417" i="5" s="1"/>
  <c r="CA417" i="2"/>
  <c r="BZ417" i="2"/>
  <c r="BY416" i="2"/>
  <c r="EK24" i="6" s="1"/>
  <c r="BX416" i="2"/>
  <c r="EI24" i="6" s="1"/>
  <c r="BW416" i="2"/>
  <c r="EG24" i="6" s="1"/>
  <c r="BV416" i="2"/>
  <c r="EE24" i="6" s="1"/>
  <c r="BU416" i="2"/>
  <c r="EC24" i="6" s="1"/>
  <c r="BT416" i="2"/>
  <c r="EA24" i="6" s="1"/>
  <c r="BS416" i="2"/>
  <c r="DY24" i="6" s="1"/>
  <c r="BR416" i="2"/>
  <c r="DW24" i="6" s="1"/>
  <c r="BQ416" i="2"/>
  <c r="DU24" i="6" s="1"/>
  <c r="BP416" i="2"/>
  <c r="DS24" i="6" s="1"/>
  <c r="BO416" i="2"/>
  <c r="DQ24" i="6" s="1"/>
  <c r="BN416" i="2"/>
  <c r="DO24" i="6" s="1"/>
  <c r="BM416" i="2"/>
  <c r="DM24" i="6" s="1"/>
  <c r="BL416" i="2"/>
  <c r="DK24" i="6" s="1"/>
  <c r="BK416" i="2"/>
  <c r="DI24" i="6" s="1"/>
  <c r="BJ416" i="2"/>
  <c r="DG24" i="6" s="1"/>
  <c r="BI416" i="2"/>
  <c r="DE24" i="6" s="1"/>
  <c r="BH416" i="2"/>
  <c r="DC24" i="6" s="1"/>
  <c r="BG416" i="2"/>
  <c r="DA24" i="6" s="1"/>
  <c r="BF416" i="2"/>
  <c r="CY24" i="6" s="1"/>
  <c r="BE416" i="2"/>
  <c r="CW24" i="6" s="1"/>
  <c r="BD416" i="2"/>
  <c r="CU24" i="6" s="1"/>
  <c r="BC416" i="2"/>
  <c r="CS24" i="6" s="1"/>
  <c r="BB416" i="2"/>
  <c r="CQ24" i="6" s="1"/>
  <c r="BA416" i="2"/>
  <c r="CO24" i="6" s="1"/>
  <c r="AZ416" i="2"/>
  <c r="CM24" i="6" s="1"/>
  <c r="AY416" i="2"/>
  <c r="CK24" i="6" s="1"/>
  <c r="AX416" i="2"/>
  <c r="CI24" i="6" s="1"/>
  <c r="AW416" i="2"/>
  <c r="CG24" i="6" s="1"/>
  <c r="AV416" i="2"/>
  <c r="CE24" i="6" s="1"/>
  <c r="AU416" i="2"/>
  <c r="CC24" i="6" s="1"/>
  <c r="AT416" i="2"/>
  <c r="CA24" i="6" s="1"/>
  <c r="AS416" i="2"/>
  <c r="BY24" i="6" s="1"/>
  <c r="AR416" i="2"/>
  <c r="BW24" i="6" s="1"/>
  <c r="AQ416" i="2"/>
  <c r="BU24" i="6" s="1"/>
  <c r="AP416" i="2"/>
  <c r="BS24" i="6" s="1"/>
  <c r="AO416" i="2"/>
  <c r="BQ24" i="6" s="1"/>
  <c r="AN416" i="2"/>
  <c r="BO24" i="6" s="1"/>
  <c r="AM416" i="2"/>
  <c r="BM24" i="6" s="1"/>
  <c r="AL416" i="2"/>
  <c r="BK24" i="6" s="1"/>
  <c r="AK416" i="2"/>
  <c r="BI24" i="6" s="1"/>
  <c r="AJ416" i="2"/>
  <c r="BG24" i="6" s="1"/>
  <c r="AI416" i="2"/>
  <c r="BE24" i="6" s="1"/>
  <c r="AH416" i="2"/>
  <c r="BC24" i="6" s="1"/>
  <c r="AG416" i="2"/>
  <c r="BA24" i="6" s="1"/>
  <c r="AF416" i="2"/>
  <c r="AY24" i="6" s="1"/>
  <c r="AE416" i="2"/>
  <c r="AW24" i="6" s="1"/>
  <c r="AD416" i="2"/>
  <c r="AU24" i="6" s="1"/>
  <c r="AC416" i="2"/>
  <c r="AS24" i="6" s="1"/>
  <c r="AB416" i="2"/>
  <c r="AQ24" i="6" s="1"/>
  <c r="AA416" i="2"/>
  <c r="AO24" i="6" s="1"/>
  <c r="Z416" i="2"/>
  <c r="AM24" i="6" s="1"/>
  <c r="Y416" i="2"/>
  <c r="AK24" i="6" s="1"/>
  <c r="X416" i="2"/>
  <c r="AI24" i="6" s="1"/>
  <c r="W416" i="2"/>
  <c r="AG24" i="6" s="1"/>
  <c r="V416" i="2"/>
  <c r="AE24" i="6" s="1"/>
  <c r="U416" i="2"/>
  <c r="AC24" i="6" s="1"/>
  <c r="T416" i="2"/>
  <c r="AA24" i="6" s="1"/>
  <c r="S416" i="2"/>
  <c r="Y24" i="6" s="1"/>
  <c r="R416" i="2"/>
  <c r="W24" i="6" s="1"/>
  <c r="Q416" i="2"/>
  <c r="U24" i="6" s="1"/>
  <c r="P416" i="2"/>
  <c r="S24" i="6" s="1"/>
  <c r="O416" i="2"/>
  <c r="Q24" i="6" s="1"/>
  <c r="N416" i="2"/>
  <c r="O24" i="6" s="1"/>
  <c r="M416" i="2"/>
  <c r="M24" i="6" s="1"/>
  <c r="L416" i="2"/>
  <c r="K24" i="6" s="1"/>
  <c r="K416" i="2"/>
  <c r="I24" i="6" s="1"/>
  <c r="J416" i="2"/>
  <c r="G24" i="6" s="1"/>
  <c r="I416" i="2"/>
  <c r="E24" i="6" s="1"/>
  <c r="H416" i="2"/>
  <c r="C24" i="6" s="1"/>
  <c r="CI415" i="2"/>
  <c r="Q415" i="5" s="1"/>
  <c r="CH415" i="2"/>
  <c r="P415" i="5" s="1"/>
  <c r="CG415" i="2"/>
  <c r="O415" i="5" s="1"/>
  <c r="CF415" i="2"/>
  <c r="N415" i="5" s="1"/>
  <c r="CE415" i="2"/>
  <c r="M415" i="5" s="1"/>
  <c r="CD415" i="2"/>
  <c r="L415" i="5" s="1"/>
  <c r="AP415" i="5" s="1"/>
  <c r="CC415" i="2"/>
  <c r="K415" i="5" s="1"/>
  <c r="CB415" i="2"/>
  <c r="J415" i="5" s="1"/>
  <c r="AN415" i="5" s="1"/>
  <c r="CA415" i="2"/>
  <c r="BZ415" i="2"/>
  <c r="CI414" i="2"/>
  <c r="Q414" i="5" s="1"/>
  <c r="AU414" i="5" s="1"/>
  <c r="CH414" i="2"/>
  <c r="P414" i="5" s="1"/>
  <c r="CG414" i="2"/>
  <c r="O414" i="5" s="1"/>
  <c r="CF414" i="2"/>
  <c r="N414" i="5" s="1"/>
  <c r="CE414" i="2"/>
  <c r="M414" i="5" s="1"/>
  <c r="AQ414" i="5" s="1"/>
  <c r="CD414" i="2"/>
  <c r="L414" i="5" s="1"/>
  <c r="CC414" i="2"/>
  <c r="K414" i="5" s="1"/>
  <c r="CB414" i="2"/>
  <c r="J414" i="5" s="1"/>
  <c r="AN414" i="5" s="1"/>
  <c r="CA414" i="2"/>
  <c r="BZ414" i="2"/>
  <c r="H414" i="5" s="1"/>
  <c r="CI413" i="2"/>
  <c r="Q413" i="5" s="1"/>
  <c r="CH413" i="2"/>
  <c r="P413" i="5" s="1"/>
  <c r="CG413" i="2"/>
  <c r="O413" i="5" s="1"/>
  <c r="CF413" i="2"/>
  <c r="N413" i="5" s="1"/>
  <c r="AR413" i="5" s="1"/>
  <c r="CE413" i="2"/>
  <c r="M413" i="5" s="1"/>
  <c r="AQ413" i="5" s="1"/>
  <c r="CD413" i="2"/>
  <c r="L413" i="5" s="1"/>
  <c r="CC413" i="2"/>
  <c r="K413" i="5" s="1"/>
  <c r="AO413" i="5" s="1"/>
  <c r="CB413" i="2"/>
  <c r="J413" i="5" s="1"/>
  <c r="AN413" i="5" s="1"/>
  <c r="CA413" i="2"/>
  <c r="I413" i="5" s="1"/>
  <c r="BZ413" i="2"/>
  <c r="H413" i="5" s="1"/>
  <c r="F413" i="2"/>
  <c r="CI412" i="2"/>
  <c r="Q412" i="5" s="1"/>
  <c r="CH412" i="2"/>
  <c r="P412" i="5" s="1"/>
  <c r="CG412" i="2"/>
  <c r="O412" i="5" s="1"/>
  <c r="AS412" i="5" s="1"/>
  <c r="CF412" i="2"/>
  <c r="N412" i="5" s="1"/>
  <c r="AR412" i="5" s="1"/>
  <c r="CE412" i="2"/>
  <c r="M412" i="5" s="1"/>
  <c r="AQ412" i="5" s="1"/>
  <c r="CD412" i="2"/>
  <c r="L412" i="5" s="1"/>
  <c r="CC412" i="2"/>
  <c r="K412" i="5" s="1"/>
  <c r="AO412" i="5" s="1"/>
  <c r="CB412" i="2"/>
  <c r="J412" i="5" s="1"/>
  <c r="CA412" i="2"/>
  <c r="I412" i="5" s="1"/>
  <c r="BZ412" i="2"/>
  <c r="CI411" i="2"/>
  <c r="Q411" i="5" s="1"/>
  <c r="AU411" i="5" s="1"/>
  <c r="CH411" i="2"/>
  <c r="P411" i="5" s="1"/>
  <c r="AT411" i="5" s="1"/>
  <c r="CG411" i="2"/>
  <c r="O411" i="5" s="1"/>
  <c r="CF411" i="2"/>
  <c r="N411" i="5" s="1"/>
  <c r="CE411" i="2"/>
  <c r="M411" i="5" s="1"/>
  <c r="AQ411" i="5" s="1"/>
  <c r="CD411" i="2"/>
  <c r="L411" i="5" s="1"/>
  <c r="AP411" i="5" s="1"/>
  <c r="CC411" i="2"/>
  <c r="K411" i="5" s="1"/>
  <c r="CB411" i="2"/>
  <c r="J411" i="5" s="1"/>
  <c r="CA411" i="2"/>
  <c r="G411" i="2" s="1"/>
  <c r="BZ411" i="2"/>
  <c r="CI410" i="2"/>
  <c r="Q410" i="5" s="1"/>
  <c r="AU410" i="5" s="1"/>
  <c r="CH410" i="2"/>
  <c r="P410" i="5" s="1"/>
  <c r="CG410" i="2"/>
  <c r="O410" i="5" s="1"/>
  <c r="CF410" i="2"/>
  <c r="N410" i="5" s="1"/>
  <c r="AR410" i="5" s="1"/>
  <c r="CE410" i="2"/>
  <c r="M410" i="5" s="1"/>
  <c r="AQ410" i="5" s="1"/>
  <c r="CD410" i="2"/>
  <c r="L410" i="5" s="1"/>
  <c r="AP410" i="5" s="1"/>
  <c r="CC410" i="2"/>
  <c r="K410" i="5" s="1"/>
  <c r="CB410" i="2"/>
  <c r="J410" i="5" s="1"/>
  <c r="AN410" i="5" s="1"/>
  <c r="CA410" i="2"/>
  <c r="BZ410" i="2"/>
  <c r="H410" i="5" s="1"/>
  <c r="CI409" i="2"/>
  <c r="Q409" i="5" s="1"/>
  <c r="AU409" i="5" s="1"/>
  <c r="CH409" i="2"/>
  <c r="P409" i="5" s="1"/>
  <c r="CG409" i="2"/>
  <c r="O409" i="5" s="1"/>
  <c r="AS409" i="5" s="1"/>
  <c r="CF409" i="2"/>
  <c r="N409" i="5" s="1"/>
  <c r="AR409" i="5" s="1"/>
  <c r="CE409" i="2"/>
  <c r="M409" i="5" s="1"/>
  <c r="CD409" i="2"/>
  <c r="L409" i="5" s="1"/>
  <c r="CC409" i="2"/>
  <c r="K409" i="5" s="1"/>
  <c r="CB409" i="2"/>
  <c r="J409" i="5" s="1"/>
  <c r="CA409" i="2"/>
  <c r="I409" i="5" s="1"/>
  <c r="BZ409" i="2"/>
  <c r="H409" i="5" s="1"/>
  <c r="F409" i="2"/>
  <c r="CI408" i="2"/>
  <c r="Q408" i="5" s="1"/>
  <c r="CH408" i="2"/>
  <c r="P408" i="5" s="1"/>
  <c r="CG408" i="2"/>
  <c r="O408" i="5" s="1"/>
  <c r="AS408" i="5" s="1"/>
  <c r="CF408" i="2"/>
  <c r="N408" i="5" s="1"/>
  <c r="CE408" i="2"/>
  <c r="M408" i="5" s="1"/>
  <c r="CD408" i="2"/>
  <c r="L408" i="5" s="1"/>
  <c r="AP408" i="5" s="1"/>
  <c r="CC408" i="2"/>
  <c r="K408" i="5" s="1"/>
  <c r="AO408" i="5" s="1"/>
  <c r="CB408" i="2"/>
  <c r="J408" i="5" s="1"/>
  <c r="CA408" i="2"/>
  <c r="I408" i="5" s="1"/>
  <c r="BZ408" i="2"/>
  <c r="CI407" i="2"/>
  <c r="Q407" i="5" s="1"/>
  <c r="CH407" i="2"/>
  <c r="P407" i="5" s="1"/>
  <c r="AT407" i="5" s="1"/>
  <c r="CG407" i="2"/>
  <c r="O407" i="5" s="1"/>
  <c r="CF407" i="2"/>
  <c r="N407" i="5" s="1"/>
  <c r="CE407" i="2"/>
  <c r="M407" i="5" s="1"/>
  <c r="CD407" i="2"/>
  <c r="L407" i="5" s="1"/>
  <c r="AP407" i="5" s="1"/>
  <c r="CC407" i="2"/>
  <c r="K407" i="5" s="1"/>
  <c r="CB407" i="2"/>
  <c r="J407" i="5" s="1"/>
  <c r="CA407" i="2"/>
  <c r="BZ407" i="2"/>
  <c r="CI406" i="2"/>
  <c r="Q406" i="5" s="1"/>
  <c r="AU406" i="5" s="1"/>
  <c r="CH406" i="2"/>
  <c r="P406" i="5" s="1"/>
  <c r="AT406" i="5" s="1"/>
  <c r="CG406" i="2"/>
  <c r="O406" i="5" s="1"/>
  <c r="CF406" i="2"/>
  <c r="N406" i="5" s="1"/>
  <c r="AR406" i="5" s="1"/>
  <c r="CE406" i="2"/>
  <c r="M406" i="5" s="1"/>
  <c r="AQ406" i="5" s="1"/>
  <c r="CD406" i="2"/>
  <c r="L406" i="5" s="1"/>
  <c r="CC406" i="2"/>
  <c r="K406" i="5" s="1"/>
  <c r="CB406" i="2"/>
  <c r="J406" i="5" s="1"/>
  <c r="AN406" i="5" s="1"/>
  <c r="CA406" i="2"/>
  <c r="BZ406" i="2"/>
  <c r="H406" i="5" s="1"/>
  <c r="CI405" i="2"/>
  <c r="Q405" i="5" s="1"/>
  <c r="CH405" i="2"/>
  <c r="P405" i="5" s="1"/>
  <c r="CG405" i="2"/>
  <c r="O405" i="5" s="1"/>
  <c r="AS405" i="5" s="1"/>
  <c r="CF405" i="2"/>
  <c r="N405" i="5" s="1"/>
  <c r="CE405" i="2"/>
  <c r="M405" i="5" s="1"/>
  <c r="CD405" i="2"/>
  <c r="L405" i="5" s="1"/>
  <c r="CC405" i="2"/>
  <c r="K405" i="5" s="1"/>
  <c r="AO405" i="5" s="1"/>
  <c r="CB405" i="2"/>
  <c r="J405" i="5" s="1"/>
  <c r="AN405" i="5" s="1"/>
  <c r="CA405" i="2"/>
  <c r="I405" i="5" s="1"/>
  <c r="BZ405" i="2"/>
  <c r="CI404" i="2"/>
  <c r="Q404" i="5" s="1"/>
  <c r="CH404" i="2"/>
  <c r="P404" i="5" s="1"/>
  <c r="CG404" i="2"/>
  <c r="O404" i="5" s="1"/>
  <c r="AS404" i="5" s="1"/>
  <c r="CF404" i="2"/>
  <c r="N404" i="5" s="1"/>
  <c r="AR404" i="5" s="1"/>
  <c r="CE404" i="2"/>
  <c r="M404" i="5" s="1"/>
  <c r="CD404" i="2"/>
  <c r="L404" i="5" s="1"/>
  <c r="CC404" i="2"/>
  <c r="K404" i="5" s="1"/>
  <c r="AO404" i="5" s="1"/>
  <c r="CB404" i="2"/>
  <c r="J404" i="5" s="1"/>
  <c r="CA404" i="2"/>
  <c r="I404" i="5" s="1"/>
  <c r="BZ404" i="2"/>
  <c r="G404" i="2"/>
  <c r="CI403" i="2"/>
  <c r="Q403" i="5" s="1"/>
  <c r="CH403" i="2"/>
  <c r="P403" i="5" s="1"/>
  <c r="AT403" i="5" s="1"/>
  <c r="CG403" i="2"/>
  <c r="O403" i="5" s="1"/>
  <c r="CF403" i="2"/>
  <c r="N403" i="5" s="1"/>
  <c r="CE403" i="2"/>
  <c r="M403" i="5" s="1"/>
  <c r="CD403" i="2"/>
  <c r="L403" i="5" s="1"/>
  <c r="AP403" i="5" s="1"/>
  <c r="CC403" i="2"/>
  <c r="K403" i="5" s="1"/>
  <c r="AO403" i="5" s="1"/>
  <c r="CB403" i="2"/>
  <c r="J403" i="5" s="1"/>
  <c r="CA403" i="2"/>
  <c r="BZ403" i="2"/>
  <c r="CI402" i="2"/>
  <c r="Q402" i="5" s="1"/>
  <c r="AU402" i="5" s="1"/>
  <c r="CH402" i="2"/>
  <c r="P402" i="5" s="1"/>
  <c r="CG402" i="2"/>
  <c r="O402" i="5" s="1"/>
  <c r="CF402" i="2"/>
  <c r="N402" i="5" s="1"/>
  <c r="AR402" i="5" s="1"/>
  <c r="CE402" i="2"/>
  <c r="M402" i="5" s="1"/>
  <c r="CD402" i="2"/>
  <c r="L402" i="5" s="1"/>
  <c r="CC402" i="2"/>
  <c r="K402" i="5" s="1"/>
  <c r="AO402" i="5" s="1"/>
  <c r="CB402" i="2"/>
  <c r="J402" i="5" s="1"/>
  <c r="CA402" i="2"/>
  <c r="BZ402" i="2"/>
  <c r="CI401" i="2"/>
  <c r="Q401" i="5" s="1"/>
  <c r="CH401" i="2"/>
  <c r="P401" i="5" s="1"/>
  <c r="CG401" i="2"/>
  <c r="CF401" i="2"/>
  <c r="N401" i="5" s="1"/>
  <c r="AR401" i="5" s="1"/>
  <c r="CE401" i="2"/>
  <c r="M401" i="5" s="1"/>
  <c r="CD401" i="2"/>
  <c r="L401" i="5" s="1"/>
  <c r="CC401" i="2"/>
  <c r="CB401" i="2"/>
  <c r="J401" i="5" s="1"/>
  <c r="AN401" i="5" s="1"/>
  <c r="CA401" i="2"/>
  <c r="I401" i="5" s="1"/>
  <c r="BZ401" i="2"/>
  <c r="BY400" i="2"/>
  <c r="EK23" i="6" s="1"/>
  <c r="BX400" i="2"/>
  <c r="EI23" i="6" s="1"/>
  <c r="BW400" i="2"/>
  <c r="EG23" i="6" s="1"/>
  <c r="BV400" i="2"/>
  <c r="EE23" i="6" s="1"/>
  <c r="BU400" i="2"/>
  <c r="EC23" i="6" s="1"/>
  <c r="BT400" i="2"/>
  <c r="EA23" i="6" s="1"/>
  <c r="BS400" i="2"/>
  <c r="DY23" i="6" s="1"/>
  <c r="BR400" i="2"/>
  <c r="DW23" i="6" s="1"/>
  <c r="BQ400" i="2"/>
  <c r="DU23" i="6" s="1"/>
  <c r="BP400" i="2"/>
  <c r="DS23" i="6" s="1"/>
  <c r="BO400" i="2"/>
  <c r="DQ23" i="6" s="1"/>
  <c r="BN400" i="2"/>
  <c r="DO23" i="6" s="1"/>
  <c r="BM400" i="2"/>
  <c r="DM23" i="6" s="1"/>
  <c r="BL400" i="2"/>
  <c r="DK23" i="6" s="1"/>
  <c r="BK400" i="2"/>
  <c r="DI23" i="6" s="1"/>
  <c r="BJ400" i="2"/>
  <c r="DG23" i="6" s="1"/>
  <c r="BI400" i="2"/>
  <c r="DE23" i="6" s="1"/>
  <c r="BH400" i="2"/>
  <c r="DC23" i="6" s="1"/>
  <c r="BG400" i="2"/>
  <c r="DA23" i="6" s="1"/>
  <c r="BF400" i="2"/>
  <c r="CY23" i="6" s="1"/>
  <c r="BE400" i="2"/>
  <c r="CW23" i="6" s="1"/>
  <c r="BD400" i="2"/>
  <c r="CU23" i="6" s="1"/>
  <c r="BC400" i="2"/>
  <c r="CS23" i="6" s="1"/>
  <c r="BB400" i="2"/>
  <c r="CQ23" i="6" s="1"/>
  <c r="BA400" i="2"/>
  <c r="CO23" i="6" s="1"/>
  <c r="AZ400" i="2"/>
  <c r="CM23" i="6" s="1"/>
  <c r="AY400" i="2"/>
  <c r="CK23" i="6" s="1"/>
  <c r="AX400" i="2"/>
  <c r="CI23" i="6" s="1"/>
  <c r="AW400" i="2"/>
  <c r="CG23" i="6" s="1"/>
  <c r="AV400" i="2"/>
  <c r="CE23" i="6" s="1"/>
  <c r="AU400" i="2"/>
  <c r="CC23" i="6" s="1"/>
  <c r="AT400" i="2"/>
  <c r="CA23" i="6" s="1"/>
  <c r="AS400" i="2"/>
  <c r="BY23" i="6" s="1"/>
  <c r="AR400" i="2"/>
  <c r="BW23" i="6" s="1"/>
  <c r="AQ400" i="2"/>
  <c r="BU23" i="6" s="1"/>
  <c r="AP400" i="2"/>
  <c r="BS23" i="6" s="1"/>
  <c r="AO400" i="2"/>
  <c r="BQ23" i="6" s="1"/>
  <c r="AN400" i="2"/>
  <c r="BO23" i="6" s="1"/>
  <c r="AM400" i="2"/>
  <c r="BM23" i="6" s="1"/>
  <c r="AL400" i="2"/>
  <c r="BK23" i="6" s="1"/>
  <c r="AK400" i="2"/>
  <c r="BI23" i="6" s="1"/>
  <c r="AJ400" i="2"/>
  <c r="BG23" i="6" s="1"/>
  <c r="AI400" i="2"/>
  <c r="BE23" i="6" s="1"/>
  <c r="AH400" i="2"/>
  <c r="BC23" i="6" s="1"/>
  <c r="AG400" i="2"/>
  <c r="BA23" i="6" s="1"/>
  <c r="AF400" i="2"/>
  <c r="AY23" i="6" s="1"/>
  <c r="AE400" i="2"/>
  <c r="AW23" i="6" s="1"/>
  <c r="AD400" i="2"/>
  <c r="AU23" i="6" s="1"/>
  <c r="AC400" i="2"/>
  <c r="AS23" i="6" s="1"/>
  <c r="AB400" i="2"/>
  <c r="AQ23" i="6" s="1"/>
  <c r="AA400" i="2"/>
  <c r="AO23" i="6" s="1"/>
  <c r="Z400" i="2"/>
  <c r="AM23" i="6" s="1"/>
  <c r="Y400" i="2"/>
  <c r="AK23" i="6" s="1"/>
  <c r="X400" i="2"/>
  <c r="AI23" i="6" s="1"/>
  <c r="W400" i="2"/>
  <c r="AG23" i="6" s="1"/>
  <c r="V400" i="2"/>
  <c r="AE23" i="6" s="1"/>
  <c r="U400" i="2"/>
  <c r="AC23" i="6" s="1"/>
  <c r="T400" i="2"/>
  <c r="AA23" i="6" s="1"/>
  <c r="S400" i="2"/>
  <c r="Y23" i="6" s="1"/>
  <c r="R400" i="2"/>
  <c r="W23" i="6" s="1"/>
  <c r="Q400" i="2"/>
  <c r="U23" i="6" s="1"/>
  <c r="P400" i="2"/>
  <c r="S23" i="6" s="1"/>
  <c r="O400" i="2"/>
  <c r="Q23" i="6" s="1"/>
  <c r="N400" i="2"/>
  <c r="O23" i="6" s="1"/>
  <c r="M400" i="2"/>
  <c r="M23" i="6" s="1"/>
  <c r="L400" i="2"/>
  <c r="K23" i="6" s="1"/>
  <c r="K400" i="2"/>
  <c r="I23" i="6" s="1"/>
  <c r="J400" i="2"/>
  <c r="G23" i="6" s="1"/>
  <c r="I400" i="2"/>
  <c r="E23" i="6" s="1"/>
  <c r="H400" i="2"/>
  <c r="C23" i="6" s="1"/>
  <c r="CI399" i="2"/>
  <c r="Q399" i="5" s="1"/>
  <c r="AU399" i="5" s="1"/>
  <c r="CH399" i="2"/>
  <c r="P399" i="5" s="1"/>
  <c r="CG399" i="2"/>
  <c r="O399" i="5" s="1"/>
  <c r="AS399" i="5" s="1"/>
  <c r="CF399" i="2"/>
  <c r="N399" i="5" s="1"/>
  <c r="AR399" i="5" s="1"/>
  <c r="CE399" i="2"/>
  <c r="M399" i="5" s="1"/>
  <c r="CD399" i="2"/>
  <c r="L399" i="5" s="1"/>
  <c r="CC399" i="2"/>
  <c r="K399" i="5" s="1"/>
  <c r="AO399" i="5" s="1"/>
  <c r="CB399" i="2"/>
  <c r="J399" i="5" s="1"/>
  <c r="AN399" i="5" s="1"/>
  <c r="CA399" i="2"/>
  <c r="I399" i="5" s="1"/>
  <c r="BZ399" i="2"/>
  <c r="H399" i="5" s="1"/>
  <c r="G399" i="2"/>
  <c r="CI398" i="2"/>
  <c r="Q398" i="5" s="1"/>
  <c r="CH398" i="2"/>
  <c r="P398" i="5" s="1"/>
  <c r="AT398" i="5" s="1"/>
  <c r="CG398" i="2"/>
  <c r="O398" i="5" s="1"/>
  <c r="AS398" i="5" s="1"/>
  <c r="CF398" i="2"/>
  <c r="N398" i="5" s="1"/>
  <c r="CE398" i="2"/>
  <c r="M398" i="5" s="1"/>
  <c r="AQ398" i="5" s="1"/>
  <c r="CD398" i="2"/>
  <c r="L398" i="5" s="1"/>
  <c r="AP398" i="5" s="1"/>
  <c r="CC398" i="2"/>
  <c r="K398" i="5" s="1"/>
  <c r="AO398" i="5" s="1"/>
  <c r="CB398" i="2"/>
  <c r="J398" i="5" s="1"/>
  <c r="CA398" i="2"/>
  <c r="I398" i="5" s="1"/>
  <c r="BZ398" i="2"/>
  <c r="G398" i="2"/>
  <c r="CI397" i="2"/>
  <c r="Q397" i="5" s="1"/>
  <c r="AU397" i="5" s="1"/>
  <c r="CH397" i="2"/>
  <c r="P397" i="5" s="1"/>
  <c r="AT397" i="5" s="1"/>
  <c r="CG397" i="2"/>
  <c r="O397" i="5" s="1"/>
  <c r="CF397" i="2"/>
  <c r="N397" i="5" s="1"/>
  <c r="CE397" i="2"/>
  <c r="M397" i="5" s="1"/>
  <c r="AQ397" i="5" s="1"/>
  <c r="CD397" i="2"/>
  <c r="L397" i="5" s="1"/>
  <c r="AP397" i="5" s="1"/>
  <c r="CC397" i="2"/>
  <c r="K397" i="5" s="1"/>
  <c r="CB397" i="2"/>
  <c r="J397" i="5" s="1"/>
  <c r="CA397" i="2"/>
  <c r="BZ397" i="2"/>
  <c r="CI396" i="2"/>
  <c r="Q396" i="5" s="1"/>
  <c r="CH396" i="2"/>
  <c r="P396" i="5" s="1"/>
  <c r="CG396" i="2"/>
  <c r="O396" i="5" s="1"/>
  <c r="CF396" i="2"/>
  <c r="N396" i="5" s="1"/>
  <c r="CE396" i="2"/>
  <c r="M396" i="5" s="1"/>
  <c r="AQ396" i="5" s="1"/>
  <c r="CD396" i="2"/>
  <c r="L396" i="5" s="1"/>
  <c r="CC396" i="2"/>
  <c r="K396" i="5" s="1"/>
  <c r="AO396" i="5" s="1"/>
  <c r="CB396" i="2"/>
  <c r="J396" i="5" s="1"/>
  <c r="CA396" i="2"/>
  <c r="BZ396" i="2"/>
  <c r="H396" i="5" s="1"/>
  <c r="CI395" i="2"/>
  <c r="Q395" i="5" s="1"/>
  <c r="CH395" i="2"/>
  <c r="P395" i="5" s="1"/>
  <c r="CG395" i="2"/>
  <c r="O395" i="5" s="1"/>
  <c r="CF395" i="2"/>
  <c r="N395" i="5" s="1"/>
  <c r="AR395" i="5" s="1"/>
  <c r="CE395" i="2"/>
  <c r="M395" i="5" s="1"/>
  <c r="CD395" i="2"/>
  <c r="L395" i="5" s="1"/>
  <c r="AP395" i="5" s="1"/>
  <c r="CC395" i="2"/>
  <c r="K395" i="5" s="1"/>
  <c r="AO395" i="5" s="1"/>
  <c r="CB395" i="2"/>
  <c r="J395" i="5" s="1"/>
  <c r="AN395" i="5" s="1"/>
  <c r="CA395" i="2"/>
  <c r="BZ395" i="2"/>
  <c r="H395" i="5" s="1"/>
  <c r="F395" i="2"/>
  <c r="CI394" i="2"/>
  <c r="Q394" i="5" s="1"/>
  <c r="CH394" i="2"/>
  <c r="P394" i="5" s="1"/>
  <c r="AT394" i="5" s="1"/>
  <c r="CG394" i="2"/>
  <c r="O394" i="5" s="1"/>
  <c r="CF394" i="2"/>
  <c r="N394" i="5" s="1"/>
  <c r="AR394" i="5" s="1"/>
  <c r="CE394" i="2"/>
  <c r="M394" i="5" s="1"/>
  <c r="CD394" i="2"/>
  <c r="L394" i="5" s="1"/>
  <c r="CC394" i="2"/>
  <c r="K394" i="5" s="1"/>
  <c r="CB394" i="2"/>
  <c r="J394" i="5" s="1"/>
  <c r="CA394" i="2"/>
  <c r="I394" i="5" s="1"/>
  <c r="BZ394" i="2"/>
  <c r="CI393" i="2"/>
  <c r="Q393" i="5" s="1"/>
  <c r="AU393" i="5" s="1"/>
  <c r="CH393" i="2"/>
  <c r="P393" i="5" s="1"/>
  <c r="AT393" i="5" s="1"/>
  <c r="CG393" i="2"/>
  <c r="O393" i="5" s="1"/>
  <c r="CF393" i="2"/>
  <c r="N393" i="5" s="1"/>
  <c r="CE393" i="2"/>
  <c r="M393" i="5" s="1"/>
  <c r="AQ393" i="5" s="1"/>
  <c r="CD393" i="2"/>
  <c r="L393" i="5" s="1"/>
  <c r="AP393" i="5" s="1"/>
  <c r="CC393" i="2"/>
  <c r="K393" i="5" s="1"/>
  <c r="CB393" i="2"/>
  <c r="J393" i="5" s="1"/>
  <c r="AN393" i="5" s="1"/>
  <c r="CA393" i="2"/>
  <c r="BZ393" i="2"/>
  <c r="CI392" i="2"/>
  <c r="Q392" i="5" s="1"/>
  <c r="AU392" i="5" s="1"/>
  <c r="CH392" i="2"/>
  <c r="P392" i="5" s="1"/>
  <c r="CG392" i="2"/>
  <c r="O392" i="5" s="1"/>
  <c r="AS392" i="5" s="1"/>
  <c r="CF392" i="2"/>
  <c r="N392" i="5" s="1"/>
  <c r="AR392" i="5" s="1"/>
  <c r="CE392" i="2"/>
  <c r="M392" i="5" s="1"/>
  <c r="AQ392" i="5" s="1"/>
  <c r="CD392" i="2"/>
  <c r="L392" i="5" s="1"/>
  <c r="AP392" i="5" s="1"/>
  <c r="CC392" i="2"/>
  <c r="K392" i="5" s="1"/>
  <c r="CB392" i="2"/>
  <c r="J392" i="5" s="1"/>
  <c r="AN392" i="5" s="1"/>
  <c r="CA392" i="2"/>
  <c r="BZ392" i="2"/>
  <c r="H392" i="5" s="1"/>
  <c r="CI391" i="2"/>
  <c r="Q391" i="5" s="1"/>
  <c r="AU391" i="5" s="1"/>
  <c r="CH391" i="2"/>
  <c r="P391" i="5" s="1"/>
  <c r="CG391" i="2"/>
  <c r="O391" i="5" s="1"/>
  <c r="AS391" i="5" s="1"/>
  <c r="CF391" i="2"/>
  <c r="N391" i="5" s="1"/>
  <c r="AR391" i="5" s="1"/>
  <c r="CE391" i="2"/>
  <c r="M391" i="5" s="1"/>
  <c r="CD391" i="2"/>
  <c r="L391" i="5" s="1"/>
  <c r="CC391" i="2"/>
  <c r="K391" i="5" s="1"/>
  <c r="CB391" i="2"/>
  <c r="J391" i="5" s="1"/>
  <c r="AN391" i="5" s="1"/>
  <c r="CA391" i="2"/>
  <c r="I391" i="5" s="1"/>
  <c r="BZ391" i="2"/>
  <c r="H391" i="5" s="1"/>
  <c r="G391" i="2"/>
  <c r="F391" i="2"/>
  <c r="E391" i="2" s="1"/>
  <c r="CI390" i="2"/>
  <c r="Q390" i="5" s="1"/>
  <c r="CH390" i="2"/>
  <c r="P390" i="5" s="1"/>
  <c r="AT390" i="5" s="1"/>
  <c r="CG390" i="2"/>
  <c r="O390" i="5" s="1"/>
  <c r="CF390" i="2"/>
  <c r="N390" i="5" s="1"/>
  <c r="CE390" i="2"/>
  <c r="M390" i="5" s="1"/>
  <c r="CD390" i="2"/>
  <c r="L390" i="5" s="1"/>
  <c r="AP390" i="5" s="1"/>
  <c r="CC390" i="2"/>
  <c r="K390" i="5" s="1"/>
  <c r="AO390" i="5" s="1"/>
  <c r="CB390" i="2"/>
  <c r="J390" i="5" s="1"/>
  <c r="CA390" i="2"/>
  <c r="I390" i="5" s="1"/>
  <c r="BZ390" i="2"/>
  <c r="G390" i="2"/>
  <c r="CI389" i="2"/>
  <c r="Q389" i="5" s="1"/>
  <c r="CH389" i="2"/>
  <c r="P389" i="5" s="1"/>
  <c r="CG389" i="2"/>
  <c r="O389" i="5" s="1"/>
  <c r="AS389" i="5" s="1"/>
  <c r="CF389" i="2"/>
  <c r="N389" i="5" s="1"/>
  <c r="CE389" i="2"/>
  <c r="M389" i="5" s="1"/>
  <c r="AQ389" i="5" s="1"/>
  <c r="CD389" i="2"/>
  <c r="L389" i="5" s="1"/>
  <c r="CC389" i="2"/>
  <c r="K389" i="5" s="1"/>
  <c r="CB389" i="2"/>
  <c r="J389" i="5" s="1"/>
  <c r="CA389" i="2"/>
  <c r="BZ389" i="2"/>
  <c r="CI388" i="2"/>
  <c r="Q388" i="5" s="1"/>
  <c r="AU388" i="5" s="1"/>
  <c r="CH388" i="2"/>
  <c r="P388" i="5" s="1"/>
  <c r="AT388" i="5" s="1"/>
  <c r="CG388" i="2"/>
  <c r="O388" i="5" s="1"/>
  <c r="CF388" i="2"/>
  <c r="N388" i="5" s="1"/>
  <c r="CE388" i="2"/>
  <c r="M388" i="5" s="1"/>
  <c r="CD388" i="2"/>
  <c r="L388" i="5" s="1"/>
  <c r="CC388" i="2"/>
  <c r="K388" i="5" s="1"/>
  <c r="AO388" i="5" s="1"/>
  <c r="CB388" i="2"/>
  <c r="J388" i="5" s="1"/>
  <c r="CA388" i="2"/>
  <c r="BZ388" i="2"/>
  <c r="H388" i="5" s="1"/>
  <c r="CI387" i="2"/>
  <c r="Q387" i="5" s="1"/>
  <c r="CH387" i="2"/>
  <c r="P387" i="5" s="1"/>
  <c r="CG387" i="2"/>
  <c r="O387" i="5" s="1"/>
  <c r="AS387" i="5" s="1"/>
  <c r="CF387" i="2"/>
  <c r="N387" i="5" s="1"/>
  <c r="AR387" i="5" s="1"/>
  <c r="CE387" i="2"/>
  <c r="M387" i="5" s="1"/>
  <c r="CD387" i="2"/>
  <c r="L387" i="5" s="1"/>
  <c r="AP387" i="5" s="1"/>
  <c r="CC387" i="2"/>
  <c r="K387" i="5" s="1"/>
  <c r="AO387" i="5" s="1"/>
  <c r="CB387" i="2"/>
  <c r="J387" i="5" s="1"/>
  <c r="AN387" i="5" s="1"/>
  <c r="CA387" i="2"/>
  <c r="I387" i="5" s="1"/>
  <c r="BZ387" i="2"/>
  <c r="H387" i="5" s="1"/>
  <c r="CI386" i="2"/>
  <c r="Q386" i="5" s="1"/>
  <c r="CH386" i="2"/>
  <c r="P386" i="5" s="1"/>
  <c r="AT386" i="5" s="1"/>
  <c r="CG386" i="2"/>
  <c r="O386" i="5" s="1"/>
  <c r="AS386" i="5" s="1"/>
  <c r="CF386" i="2"/>
  <c r="N386" i="5" s="1"/>
  <c r="AR386" i="5" s="1"/>
  <c r="CE386" i="2"/>
  <c r="M386" i="5" s="1"/>
  <c r="CD386" i="2"/>
  <c r="L386" i="5" s="1"/>
  <c r="AP386" i="5" s="1"/>
  <c r="CC386" i="2"/>
  <c r="K386" i="5" s="1"/>
  <c r="AO386" i="5" s="1"/>
  <c r="CB386" i="2"/>
  <c r="J386" i="5" s="1"/>
  <c r="CA386" i="2"/>
  <c r="BZ386" i="2"/>
  <c r="CI385" i="2"/>
  <c r="Q385" i="5" s="1"/>
  <c r="AU385" i="5" s="1"/>
  <c r="CH385" i="2"/>
  <c r="P385" i="5" s="1"/>
  <c r="CG385" i="2"/>
  <c r="O385" i="5" s="1"/>
  <c r="CF385" i="2"/>
  <c r="N385" i="5" s="1"/>
  <c r="CE385" i="2"/>
  <c r="M385" i="5" s="1"/>
  <c r="CD385" i="2"/>
  <c r="L385" i="5" s="1"/>
  <c r="AP385" i="5" s="1"/>
  <c r="CC385" i="2"/>
  <c r="K385" i="5" s="1"/>
  <c r="AO385" i="5" s="1"/>
  <c r="CB385" i="2"/>
  <c r="J385" i="5" s="1"/>
  <c r="AN385" i="5" s="1"/>
  <c r="CA385" i="2"/>
  <c r="BZ385" i="2"/>
  <c r="CI384" i="2"/>
  <c r="Q384" i="5" s="1"/>
  <c r="AU384" i="5" s="1"/>
  <c r="CH384" i="2"/>
  <c r="P384" i="5" s="1"/>
  <c r="CG384" i="2"/>
  <c r="O384" i="5" s="1"/>
  <c r="AS384" i="5" s="1"/>
  <c r="CF384" i="2"/>
  <c r="N384" i="5" s="1"/>
  <c r="AR384" i="5" s="1"/>
  <c r="CE384" i="2"/>
  <c r="M384" i="5" s="1"/>
  <c r="AQ384" i="5" s="1"/>
  <c r="CD384" i="2"/>
  <c r="L384" i="5" s="1"/>
  <c r="CC384" i="2"/>
  <c r="K384" i="5" s="1"/>
  <c r="CB384" i="2"/>
  <c r="J384" i="5" s="1"/>
  <c r="AN384" i="5" s="1"/>
  <c r="CA384" i="2"/>
  <c r="BZ384" i="2"/>
  <c r="H384" i="5" s="1"/>
  <c r="CI383" i="2"/>
  <c r="Q383" i="5" s="1"/>
  <c r="AU383" i="5" s="1"/>
  <c r="CH383" i="2"/>
  <c r="P383" i="5" s="1"/>
  <c r="AT383" i="5" s="1"/>
  <c r="CG383" i="2"/>
  <c r="O383" i="5" s="1"/>
  <c r="AS383" i="5" s="1"/>
  <c r="CF383" i="2"/>
  <c r="N383" i="5" s="1"/>
  <c r="CE383" i="2"/>
  <c r="M383" i="5" s="1"/>
  <c r="CD383" i="2"/>
  <c r="L383" i="5" s="1"/>
  <c r="CC383" i="2"/>
  <c r="K383" i="5" s="1"/>
  <c r="AO383" i="5" s="1"/>
  <c r="CB383" i="2"/>
  <c r="J383" i="5" s="1"/>
  <c r="AN383" i="5" s="1"/>
  <c r="CA383" i="2"/>
  <c r="I383" i="5" s="1"/>
  <c r="BZ383" i="2"/>
  <c r="G383" i="2"/>
  <c r="CI382" i="2"/>
  <c r="Q382" i="5" s="1"/>
  <c r="CH382" i="2"/>
  <c r="P382" i="5" s="1"/>
  <c r="AT382" i="5" s="1"/>
  <c r="CG382" i="2"/>
  <c r="O382" i="5" s="1"/>
  <c r="CF382" i="2"/>
  <c r="N382" i="5" s="1"/>
  <c r="CE382" i="2"/>
  <c r="M382" i="5" s="1"/>
  <c r="AQ382" i="5" s="1"/>
  <c r="CD382" i="2"/>
  <c r="L382" i="5" s="1"/>
  <c r="AP382" i="5" s="1"/>
  <c r="CC382" i="2"/>
  <c r="K382" i="5" s="1"/>
  <c r="AO382" i="5" s="1"/>
  <c r="CB382" i="2"/>
  <c r="J382" i="5" s="1"/>
  <c r="CA382" i="2"/>
  <c r="I382" i="5" s="1"/>
  <c r="BZ382" i="2"/>
  <c r="CI381" i="2"/>
  <c r="Q381" i="5" s="1"/>
  <c r="AU381" i="5" s="1"/>
  <c r="CH381" i="2"/>
  <c r="P381" i="5" s="1"/>
  <c r="AT381" i="5" s="1"/>
  <c r="CG381" i="2"/>
  <c r="O381" i="5" s="1"/>
  <c r="CF381" i="2"/>
  <c r="N381" i="5" s="1"/>
  <c r="CE381" i="2"/>
  <c r="M381" i="5" s="1"/>
  <c r="AQ381" i="5" s="1"/>
  <c r="CD381" i="2"/>
  <c r="L381" i="5" s="1"/>
  <c r="AP381" i="5" s="1"/>
  <c r="CC381" i="2"/>
  <c r="K381" i="5" s="1"/>
  <c r="CB381" i="2"/>
  <c r="J381" i="5" s="1"/>
  <c r="CA381" i="2"/>
  <c r="BZ381" i="2"/>
  <c r="CI380" i="2"/>
  <c r="Q380" i="5" s="1"/>
  <c r="AU380" i="5" s="1"/>
  <c r="CH380" i="2"/>
  <c r="P380" i="5" s="1"/>
  <c r="AT380" i="5" s="1"/>
  <c r="CG380" i="2"/>
  <c r="O380" i="5" s="1"/>
  <c r="CF380" i="2"/>
  <c r="N380" i="5" s="1"/>
  <c r="AR380" i="5" s="1"/>
  <c r="CE380" i="2"/>
  <c r="M380" i="5" s="1"/>
  <c r="AQ380" i="5" s="1"/>
  <c r="CD380" i="2"/>
  <c r="L380" i="5" s="1"/>
  <c r="CC380" i="2"/>
  <c r="K380" i="5" s="1"/>
  <c r="CB380" i="2"/>
  <c r="J380" i="5" s="1"/>
  <c r="AN380" i="5" s="1"/>
  <c r="CA380" i="2"/>
  <c r="G380" i="2" s="1"/>
  <c r="BZ380" i="2"/>
  <c r="H380" i="5" s="1"/>
  <c r="CI379" i="2"/>
  <c r="Q379" i="5" s="1"/>
  <c r="CH379" i="2"/>
  <c r="P379" i="5" s="1"/>
  <c r="CG379" i="2"/>
  <c r="O379" i="5" s="1"/>
  <c r="CF379" i="2"/>
  <c r="N379" i="5" s="1"/>
  <c r="AR379" i="5" s="1"/>
  <c r="CE379" i="2"/>
  <c r="M379" i="5" s="1"/>
  <c r="CD379" i="2"/>
  <c r="L379" i="5" s="1"/>
  <c r="AP379" i="5" s="1"/>
  <c r="CC379" i="2"/>
  <c r="K379" i="5" s="1"/>
  <c r="AO379" i="5" s="1"/>
  <c r="CB379" i="2"/>
  <c r="J379" i="5" s="1"/>
  <c r="AN379" i="5" s="1"/>
  <c r="CA379" i="2"/>
  <c r="I379" i="5" s="1"/>
  <c r="BZ379" i="2"/>
  <c r="H379" i="5" s="1"/>
  <c r="G379" i="2"/>
  <c r="CI378" i="2"/>
  <c r="Q378" i="5" s="1"/>
  <c r="CH378" i="2"/>
  <c r="P378" i="5" s="1"/>
  <c r="AT378" i="5" s="1"/>
  <c r="CG378" i="2"/>
  <c r="O378" i="5" s="1"/>
  <c r="CF378" i="2"/>
  <c r="N378" i="5" s="1"/>
  <c r="CE378" i="2"/>
  <c r="M378" i="5" s="1"/>
  <c r="CD378" i="2"/>
  <c r="L378" i="5" s="1"/>
  <c r="CC378" i="2"/>
  <c r="K378" i="5" s="1"/>
  <c r="CB378" i="2"/>
  <c r="J378" i="5" s="1"/>
  <c r="CA378" i="2"/>
  <c r="I378" i="5" s="1"/>
  <c r="BZ378" i="2"/>
  <c r="G378" i="2"/>
  <c r="CI377" i="2"/>
  <c r="Q377" i="5" s="1"/>
  <c r="AU377" i="5" s="1"/>
  <c r="CH377" i="2"/>
  <c r="P377" i="5" s="1"/>
  <c r="CG377" i="2"/>
  <c r="O377" i="5" s="1"/>
  <c r="CF377" i="2"/>
  <c r="N377" i="5" s="1"/>
  <c r="CE377" i="2"/>
  <c r="M377" i="5" s="1"/>
  <c r="AQ377" i="5" s="1"/>
  <c r="CD377" i="2"/>
  <c r="L377" i="5" s="1"/>
  <c r="AP377" i="5" s="1"/>
  <c r="CC377" i="2"/>
  <c r="K377" i="5" s="1"/>
  <c r="AO377" i="5" s="1"/>
  <c r="CB377" i="2"/>
  <c r="J377" i="5" s="1"/>
  <c r="CA377" i="2"/>
  <c r="BZ377" i="2"/>
  <c r="CI376" i="2"/>
  <c r="Q376" i="5" s="1"/>
  <c r="CH376" i="2"/>
  <c r="P376" i="5" s="1"/>
  <c r="CG376" i="2"/>
  <c r="O376" i="5" s="1"/>
  <c r="AS376" i="5" s="1"/>
  <c r="CF376" i="2"/>
  <c r="N376" i="5" s="1"/>
  <c r="CE376" i="2"/>
  <c r="M376" i="5" s="1"/>
  <c r="AQ376" i="5" s="1"/>
  <c r="CD376" i="2"/>
  <c r="L376" i="5" s="1"/>
  <c r="AP376" i="5" s="1"/>
  <c r="CC376" i="2"/>
  <c r="K376" i="5" s="1"/>
  <c r="CB376" i="2"/>
  <c r="J376" i="5" s="1"/>
  <c r="CA376" i="2"/>
  <c r="BZ376" i="2"/>
  <c r="H376" i="5" s="1"/>
  <c r="CI375" i="2"/>
  <c r="Q375" i="5" s="1"/>
  <c r="CH375" i="2"/>
  <c r="P375" i="5" s="1"/>
  <c r="CG375" i="2"/>
  <c r="O375" i="5" s="1"/>
  <c r="AS375" i="5" s="1"/>
  <c r="CF375" i="2"/>
  <c r="N375" i="5" s="1"/>
  <c r="AR375" i="5" s="1"/>
  <c r="CE375" i="2"/>
  <c r="M375" i="5" s="1"/>
  <c r="CD375" i="2"/>
  <c r="L375" i="5" s="1"/>
  <c r="CC375" i="2"/>
  <c r="K375" i="5" s="1"/>
  <c r="CB375" i="2"/>
  <c r="J375" i="5" s="1"/>
  <c r="AN375" i="5" s="1"/>
  <c r="CA375" i="2"/>
  <c r="I375" i="5" s="1"/>
  <c r="BZ375" i="2"/>
  <c r="H375" i="5" s="1"/>
  <c r="G375" i="2"/>
  <c r="F375" i="2"/>
  <c r="CI374" i="2"/>
  <c r="Q374" i="5" s="1"/>
  <c r="CH374" i="2"/>
  <c r="P374" i="5" s="1"/>
  <c r="AT374" i="5" s="1"/>
  <c r="CG374" i="2"/>
  <c r="O374" i="5" s="1"/>
  <c r="CF374" i="2"/>
  <c r="N374" i="5" s="1"/>
  <c r="CE374" i="2"/>
  <c r="M374" i="5" s="1"/>
  <c r="CD374" i="2"/>
  <c r="L374" i="5" s="1"/>
  <c r="AP374" i="5" s="1"/>
  <c r="CC374" i="2"/>
  <c r="K374" i="5" s="1"/>
  <c r="AO374" i="5" s="1"/>
  <c r="CB374" i="2"/>
  <c r="J374" i="5" s="1"/>
  <c r="CA374" i="2"/>
  <c r="I374" i="5" s="1"/>
  <c r="BZ374" i="2"/>
  <c r="CI373" i="2"/>
  <c r="Q373" i="5" s="1"/>
  <c r="CH373" i="2"/>
  <c r="P373" i="5" s="1"/>
  <c r="AT373" i="5" s="1"/>
  <c r="CG373" i="2"/>
  <c r="O373" i="5" s="1"/>
  <c r="AS373" i="5" s="1"/>
  <c r="CF373" i="2"/>
  <c r="N373" i="5" s="1"/>
  <c r="CE373" i="2"/>
  <c r="M373" i="5" s="1"/>
  <c r="CD373" i="2"/>
  <c r="L373" i="5" s="1"/>
  <c r="AP373" i="5" s="1"/>
  <c r="CC373" i="2"/>
  <c r="K373" i="5" s="1"/>
  <c r="CB373" i="2"/>
  <c r="J373" i="5" s="1"/>
  <c r="CA373" i="2"/>
  <c r="BZ373" i="2"/>
  <c r="CI372" i="2"/>
  <c r="Q372" i="5" s="1"/>
  <c r="AU372" i="5" s="1"/>
  <c r="CH372" i="2"/>
  <c r="P372" i="5" s="1"/>
  <c r="CG372" i="2"/>
  <c r="O372" i="5" s="1"/>
  <c r="CF372" i="2"/>
  <c r="N372" i="5" s="1"/>
  <c r="AR372" i="5" s="1"/>
  <c r="CE372" i="2"/>
  <c r="M372" i="5" s="1"/>
  <c r="AQ372" i="5" s="1"/>
  <c r="CD372" i="2"/>
  <c r="L372" i="5" s="1"/>
  <c r="CC372" i="2"/>
  <c r="K372" i="5" s="1"/>
  <c r="AO372" i="5" s="1"/>
  <c r="CB372" i="2"/>
  <c r="J372" i="5" s="1"/>
  <c r="AN372" i="5" s="1"/>
  <c r="CA372" i="2"/>
  <c r="BZ372" i="2"/>
  <c r="H372" i="5" s="1"/>
  <c r="CI371" i="2"/>
  <c r="Q371" i="5" s="1"/>
  <c r="CH371" i="2"/>
  <c r="P371" i="5" s="1"/>
  <c r="CG371" i="2"/>
  <c r="O371" i="5" s="1"/>
  <c r="AS371" i="5" s="1"/>
  <c r="CF371" i="2"/>
  <c r="N371" i="5" s="1"/>
  <c r="AR371" i="5" s="1"/>
  <c r="CE371" i="2"/>
  <c r="M371" i="5" s="1"/>
  <c r="CD371" i="2"/>
  <c r="L371" i="5" s="1"/>
  <c r="CC371" i="2"/>
  <c r="K371" i="5" s="1"/>
  <c r="AO371" i="5" s="1"/>
  <c r="CB371" i="2"/>
  <c r="J371" i="5" s="1"/>
  <c r="AN371" i="5" s="1"/>
  <c r="CA371" i="2"/>
  <c r="BZ371" i="2"/>
  <c r="H371" i="5" s="1"/>
  <c r="CI370" i="2"/>
  <c r="Q370" i="5" s="1"/>
  <c r="CH370" i="2"/>
  <c r="P370" i="5" s="1"/>
  <c r="AT370" i="5" s="1"/>
  <c r="CG370" i="2"/>
  <c r="O370" i="5" s="1"/>
  <c r="AS370" i="5" s="1"/>
  <c r="CF370" i="2"/>
  <c r="N370" i="5" s="1"/>
  <c r="AR370" i="5" s="1"/>
  <c r="CE370" i="2"/>
  <c r="M370" i="5" s="1"/>
  <c r="CD370" i="2"/>
  <c r="L370" i="5" s="1"/>
  <c r="CC370" i="2"/>
  <c r="K370" i="5" s="1"/>
  <c r="AO370" i="5" s="1"/>
  <c r="CB370" i="2"/>
  <c r="J370" i="5" s="1"/>
  <c r="CA370" i="2"/>
  <c r="BZ370" i="2"/>
  <c r="CI369" i="2"/>
  <c r="Q369" i="5" s="1"/>
  <c r="AU369" i="5" s="1"/>
  <c r="CH369" i="2"/>
  <c r="P369" i="5" s="1"/>
  <c r="CG369" i="2"/>
  <c r="O369" i="5" s="1"/>
  <c r="CF369" i="2"/>
  <c r="N369" i="5" s="1"/>
  <c r="CE369" i="2"/>
  <c r="M369" i="5" s="1"/>
  <c r="CD369" i="2"/>
  <c r="L369" i="5" s="1"/>
  <c r="AP369" i="5" s="1"/>
  <c r="CC369" i="2"/>
  <c r="K369" i="5" s="1"/>
  <c r="AO369" i="5" s="1"/>
  <c r="CB369" i="2"/>
  <c r="J369" i="5" s="1"/>
  <c r="AN369" i="5" s="1"/>
  <c r="CA369" i="2"/>
  <c r="BZ369" i="2"/>
  <c r="CI368" i="2"/>
  <c r="CH368" i="2"/>
  <c r="P368" i="5" s="1"/>
  <c r="CG368" i="2"/>
  <c r="O368" i="5" s="1"/>
  <c r="CF368" i="2"/>
  <c r="CE368" i="2"/>
  <c r="CD368" i="2"/>
  <c r="L368" i="5" s="1"/>
  <c r="CC368" i="2"/>
  <c r="K368" i="5" s="1"/>
  <c r="CB368" i="2"/>
  <c r="CA368" i="2"/>
  <c r="BZ368" i="2"/>
  <c r="H368" i="5" s="1"/>
  <c r="BY367" i="2"/>
  <c r="EK22" i="6" s="1"/>
  <c r="BX367" i="2"/>
  <c r="EI22" i="6" s="1"/>
  <c r="BW367" i="2"/>
  <c r="EG22" i="6" s="1"/>
  <c r="BV367" i="2"/>
  <c r="EE22" i="6" s="1"/>
  <c r="BU367" i="2"/>
  <c r="EC22" i="6" s="1"/>
  <c r="BT367" i="2"/>
  <c r="EA22" i="6" s="1"/>
  <c r="BS367" i="2"/>
  <c r="DY22" i="6" s="1"/>
  <c r="BR367" i="2"/>
  <c r="DW22" i="6" s="1"/>
  <c r="BQ367" i="2"/>
  <c r="DU22" i="6" s="1"/>
  <c r="BP367" i="2"/>
  <c r="DS22" i="6" s="1"/>
  <c r="BO367" i="2"/>
  <c r="DQ22" i="6" s="1"/>
  <c r="BN367" i="2"/>
  <c r="DO22" i="6" s="1"/>
  <c r="BM367" i="2"/>
  <c r="DM22" i="6" s="1"/>
  <c r="BL367" i="2"/>
  <c r="DK22" i="6" s="1"/>
  <c r="BK367" i="2"/>
  <c r="DI22" i="6" s="1"/>
  <c r="BJ367" i="2"/>
  <c r="DG22" i="6" s="1"/>
  <c r="BI367" i="2"/>
  <c r="DE22" i="6" s="1"/>
  <c r="BH367" i="2"/>
  <c r="DC22" i="6" s="1"/>
  <c r="BG367" i="2"/>
  <c r="DA22" i="6" s="1"/>
  <c r="BF367" i="2"/>
  <c r="CY22" i="6" s="1"/>
  <c r="BE367" i="2"/>
  <c r="CW22" i="6" s="1"/>
  <c r="BD367" i="2"/>
  <c r="CU22" i="6" s="1"/>
  <c r="BC367" i="2"/>
  <c r="CS22" i="6" s="1"/>
  <c r="BB367" i="2"/>
  <c r="CQ22" i="6" s="1"/>
  <c r="BA367" i="2"/>
  <c r="CO22" i="6" s="1"/>
  <c r="AZ367" i="2"/>
  <c r="CM22" i="6" s="1"/>
  <c r="AY367" i="2"/>
  <c r="CK22" i="6" s="1"/>
  <c r="AX367" i="2"/>
  <c r="CI22" i="6" s="1"/>
  <c r="AW367" i="2"/>
  <c r="CG22" i="6" s="1"/>
  <c r="AV367" i="2"/>
  <c r="CE22" i="6" s="1"/>
  <c r="AU367" i="2"/>
  <c r="CC22" i="6" s="1"/>
  <c r="AT367" i="2"/>
  <c r="CA22" i="6" s="1"/>
  <c r="AS367" i="2"/>
  <c r="BY22" i="6" s="1"/>
  <c r="AR367" i="2"/>
  <c r="BW22" i="6" s="1"/>
  <c r="AQ367" i="2"/>
  <c r="BU22" i="6" s="1"/>
  <c r="AP367" i="2"/>
  <c r="BS22" i="6" s="1"/>
  <c r="AO367" i="2"/>
  <c r="BQ22" i="6" s="1"/>
  <c r="AN367" i="2"/>
  <c r="BO22" i="6" s="1"/>
  <c r="AM367" i="2"/>
  <c r="BM22" i="6" s="1"/>
  <c r="AL367" i="2"/>
  <c r="BK22" i="6" s="1"/>
  <c r="AK367" i="2"/>
  <c r="BI22" i="6" s="1"/>
  <c r="AJ367" i="2"/>
  <c r="BG22" i="6" s="1"/>
  <c r="AI367" i="2"/>
  <c r="BE22" i="6" s="1"/>
  <c r="AH367" i="2"/>
  <c r="BC22" i="6" s="1"/>
  <c r="AG367" i="2"/>
  <c r="BA22" i="6" s="1"/>
  <c r="AF367" i="2"/>
  <c r="AY22" i="6" s="1"/>
  <c r="AE367" i="2"/>
  <c r="AW22" i="6" s="1"/>
  <c r="AD367" i="2"/>
  <c r="AU22" i="6" s="1"/>
  <c r="AC367" i="2"/>
  <c r="AS22" i="6" s="1"/>
  <c r="AB367" i="2"/>
  <c r="AQ22" i="6" s="1"/>
  <c r="AA367" i="2"/>
  <c r="AO22" i="6" s="1"/>
  <c r="Z367" i="2"/>
  <c r="AM22" i="6" s="1"/>
  <c r="Y367" i="2"/>
  <c r="AK22" i="6" s="1"/>
  <c r="X367" i="2"/>
  <c r="AI22" i="6" s="1"/>
  <c r="W367" i="2"/>
  <c r="AG22" i="6" s="1"/>
  <c r="V367" i="2"/>
  <c r="AE22" i="6" s="1"/>
  <c r="U367" i="2"/>
  <c r="AC22" i="6" s="1"/>
  <c r="T367" i="2"/>
  <c r="AA22" i="6" s="1"/>
  <c r="S367" i="2"/>
  <c r="Y22" i="6" s="1"/>
  <c r="R367" i="2"/>
  <c r="W22" i="6" s="1"/>
  <c r="Q367" i="2"/>
  <c r="U22" i="6" s="1"/>
  <c r="P367" i="2"/>
  <c r="S22" i="6" s="1"/>
  <c r="O367" i="2"/>
  <c r="Q22" i="6" s="1"/>
  <c r="N367" i="2"/>
  <c r="O22" i="6" s="1"/>
  <c r="M367" i="2"/>
  <c r="M22" i="6" s="1"/>
  <c r="L367" i="2"/>
  <c r="K22" i="6" s="1"/>
  <c r="K367" i="2"/>
  <c r="I22" i="6" s="1"/>
  <c r="J367" i="2"/>
  <c r="G22" i="6" s="1"/>
  <c r="I367" i="2"/>
  <c r="E22" i="6" s="1"/>
  <c r="H367" i="2"/>
  <c r="C22" i="6" s="1"/>
  <c r="CI366" i="2"/>
  <c r="Q366" i="5" s="1"/>
  <c r="CH366" i="2"/>
  <c r="P366" i="5" s="1"/>
  <c r="CG366" i="2"/>
  <c r="O366" i="5" s="1"/>
  <c r="AS366" i="5" s="1"/>
  <c r="CF366" i="2"/>
  <c r="N366" i="5" s="1"/>
  <c r="AR366" i="5" s="1"/>
  <c r="CE366" i="2"/>
  <c r="M366" i="5" s="1"/>
  <c r="AQ366" i="5" s="1"/>
  <c r="CD366" i="2"/>
  <c r="L366" i="5" s="1"/>
  <c r="CC366" i="2"/>
  <c r="K366" i="5" s="1"/>
  <c r="CB366" i="2"/>
  <c r="J366" i="5" s="1"/>
  <c r="CA366" i="2"/>
  <c r="BZ366" i="2"/>
  <c r="H366" i="5" s="1"/>
  <c r="F366" i="2"/>
  <c r="CI365" i="2"/>
  <c r="Q365" i="5" s="1"/>
  <c r="AU365" i="5" s="1"/>
  <c r="CH365" i="2"/>
  <c r="P365" i="5" s="1"/>
  <c r="AT365" i="5" s="1"/>
  <c r="CG365" i="2"/>
  <c r="O365" i="5" s="1"/>
  <c r="CF365" i="2"/>
  <c r="N365" i="5" s="1"/>
  <c r="CE365" i="2"/>
  <c r="M365" i="5" s="1"/>
  <c r="CD365" i="2"/>
  <c r="L365" i="5" s="1"/>
  <c r="CC365" i="2"/>
  <c r="K365" i="5" s="1"/>
  <c r="CB365" i="2"/>
  <c r="J365" i="5" s="1"/>
  <c r="AN365" i="5" s="1"/>
  <c r="CA365" i="2"/>
  <c r="I365" i="5" s="1"/>
  <c r="AM365" i="5" s="1"/>
  <c r="BZ365" i="2"/>
  <c r="CI364" i="2"/>
  <c r="Q364" i="5" s="1"/>
  <c r="CH364" i="2"/>
  <c r="P364" i="5" s="1"/>
  <c r="CG364" i="2"/>
  <c r="O364" i="5" s="1"/>
  <c r="AS364" i="5" s="1"/>
  <c r="CF364" i="2"/>
  <c r="N364" i="5" s="1"/>
  <c r="CE364" i="2"/>
  <c r="M364" i="5" s="1"/>
  <c r="CD364" i="2"/>
  <c r="L364" i="5" s="1"/>
  <c r="CC364" i="2"/>
  <c r="K364" i="5" s="1"/>
  <c r="AO364" i="5" s="1"/>
  <c r="CB364" i="2"/>
  <c r="J364" i="5" s="1"/>
  <c r="CA364" i="2"/>
  <c r="I364" i="5" s="1"/>
  <c r="BZ364" i="2"/>
  <c r="G364" i="2"/>
  <c r="CI363" i="2"/>
  <c r="Q363" i="5" s="1"/>
  <c r="CH363" i="2"/>
  <c r="P363" i="5" s="1"/>
  <c r="AT363" i="5" s="1"/>
  <c r="CG363" i="2"/>
  <c r="O363" i="5" s="1"/>
  <c r="CF363" i="2"/>
  <c r="N363" i="5" s="1"/>
  <c r="AR363" i="5" s="1"/>
  <c r="CE363" i="2"/>
  <c r="M363" i="5" s="1"/>
  <c r="CD363" i="2"/>
  <c r="L363" i="5" s="1"/>
  <c r="CC363" i="2"/>
  <c r="K363" i="5" s="1"/>
  <c r="CB363" i="2"/>
  <c r="J363" i="5" s="1"/>
  <c r="CA363" i="2"/>
  <c r="BZ363" i="2"/>
  <c r="CI362" i="2"/>
  <c r="Q362" i="5" s="1"/>
  <c r="AU362" i="5" s="1"/>
  <c r="CH362" i="2"/>
  <c r="P362" i="5" s="1"/>
  <c r="AT362" i="5" s="1"/>
  <c r="CG362" i="2"/>
  <c r="O362" i="5" s="1"/>
  <c r="CF362" i="2"/>
  <c r="N362" i="5" s="1"/>
  <c r="AR362" i="5" s="1"/>
  <c r="CE362" i="2"/>
  <c r="M362" i="5" s="1"/>
  <c r="AQ362" i="5" s="1"/>
  <c r="CD362" i="2"/>
  <c r="L362" i="5" s="1"/>
  <c r="CC362" i="2"/>
  <c r="K362" i="5" s="1"/>
  <c r="CB362" i="2"/>
  <c r="J362" i="5" s="1"/>
  <c r="AN362" i="5" s="1"/>
  <c r="CA362" i="2"/>
  <c r="I362" i="5" s="1"/>
  <c r="BZ362" i="2"/>
  <c r="H362" i="5" s="1"/>
  <c r="CI361" i="2"/>
  <c r="Q361" i="5" s="1"/>
  <c r="CH361" i="2"/>
  <c r="P361" i="5" s="1"/>
  <c r="CG361" i="2"/>
  <c r="O361" i="5" s="1"/>
  <c r="CF361" i="2"/>
  <c r="N361" i="5" s="1"/>
  <c r="AR361" i="5" s="1"/>
  <c r="CE361" i="2"/>
  <c r="M361" i="5" s="1"/>
  <c r="AQ361" i="5" s="1"/>
  <c r="CD361" i="2"/>
  <c r="L361" i="5" s="1"/>
  <c r="CC361" i="2"/>
  <c r="K361" i="5" s="1"/>
  <c r="CB361" i="2"/>
  <c r="J361" i="5" s="1"/>
  <c r="AN361" i="5" s="1"/>
  <c r="CA361" i="2"/>
  <c r="I361" i="5" s="1"/>
  <c r="BZ361" i="2"/>
  <c r="H361" i="5" s="1"/>
  <c r="G361" i="2"/>
  <c r="F361" i="2"/>
  <c r="CI360" i="2"/>
  <c r="Q360" i="5" s="1"/>
  <c r="CH360" i="2"/>
  <c r="P360" i="5" s="1"/>
  <c r="AT360" i="5" s="1"/>
  <c r="CG360" i="2"/>
  <c r="O360" i="5" s="1"/>
  <c r="AS360" i="5" s="1"/>
  <c r="CF360" i="2"/>
  <c r="N360" i="5" s="1"/>
  <c r="AR360" i="5" s="1"/>
  <c r="CE360" i="2"/>
  <c r="M360" i="5" s="1"/>
  <c r="CD360" i="2"/>
  <c r="L360" i="5" s="1"/>
  <c r="AP360" i="5" s="1"/>
  <c r="CC360" i="2"/>
  <c r="K360" i="5" s="1"/>
  <c r="AO360" i="5" s="1"/>
  <c r="CB360" i="2"/>
  <c r="J360" i="5" s="1"/>
  <c r="CA360" i="2"/>
  <c r="I360" i="5" s="1"/>
  <c r="BZ360" i="2"/>
  <c r="H360" i="5" s="1"/>
  <c r="F360" i="2"/>
  <c r="CI359" i="2"/>
  <c r="Q359" i="5" s="1"/>
  <c r="CH359" i="2"/>
  <c r="P359" i="5" s="1"/>
  <c r="CG359" i="2"/>
  <c r="O359" i="5" s="1"/>
  <c r="CF359" i="2"/>
  <c r="N359" i="5" s="1"/>
  <c r="AR359" i="5" s="1"/>
  <c r="CE359" i="2"/>
  <c r="M359" i="5" s="1"/>
  <c r="CD359" i="2"/>
  <c r="L359" i="5" s="1"/>
  <c r="AP359" i="5" s="1"/>
  <c r="CC359" i="2"/>
  <c r="K359" i="5" s="1"/>
  <c r="CB359" i="2"/>
  <c r="J359" i="5" s="1"/>
  <c r="AN359" i="5" s="1"/>
  <c r="CA359" i="2"/>
  <c r="I359" i="5" s="1"/>
  <c r="BZ359" i="2"/>
  <c r="H359" i="5" s="1"/>
  <c r="F359" i="2"/>
  <c r="CI358" i="2"/>
  <c r="Q358" i="5" s="1"/>
  <c r="CH358" i="2"/>
  <c r="P358" i="5" s="1"/>
  <c r="CG358" i="2"/>
  <c r="O358" i="5" s="1"/>
  <c r="AS358" i="5" s="1"/>
  <c r="CF358" i="2"/>
  <c r="N358" i="5" s="1"/>
  <c r="CE358" i="2"/>
  <c r="M358" i="5" s="1"/>
  <c r="AQ358" i="5" s="1"/>
  <c r="CD358" i="2"/>
  <c r="L358" i="5" s="1"/>
  <c r="CC358" i="2"/>
  <c r="K358" i="5" s="1"/>
  <c r="CB358" i="2"/>
  <c r="J358" i="5" s="1"/>
  <c r="CA358" i="2"/>
  <c r="I358" i="5" s="1"/>
  <c r="BZ358" i="2"/>
  <c r="H358" i="5" s="1"/>
  <c r="CI357" i="2"/>
  <c r="Q357" i="5" s="1"/>
  <c r="AU357" i="5" s="1"/>
  <c r="CH357" i="2"/>
  <c r="P357" i="5" s="1"/>
  <c r="AT357" i="5" s="1"/>
  <c r="CG357" i="2"/>
  <c r="O357" i="5" s="1"/>
  <c r="AS357" i="5" s="1"/>
  <c r="CF357" i="2"/>
  <c r="N357" i="5" s="1"/>
  <c r="AR357" i="5" s="1"/>
  <c r="CE357" i="2"/>
  <c r="M357" i="5" s="1"/>
  <c r="AQ357" i="5" s="1"/>
  <c r="CD357" i="2"/>
  <c r="L357" i="5" s="1"/>
  <c r="CC357" i="2"/>
  <c r="K357" i="5" s="1"/>
  <c r="CB357" i="2"/>
  <c r="J357" i="5" s="1"/>
  <c r="AN357" i="5" s="1"/>
  <c r="CA357" i="2"/>
  <c r="I357" i="5" s="1"/>
  <c r="BZ357" i="2"/>
  <c r="H357" i="5" s="1"/>
  <c r="CI356" i="2"/>
  <c r="Q356" i="5" s="1"/>
  <c r="AU356" i="5" s="1"/>
  <c r="CH356" i="2"/>
  <c r="P356" i="5" s="1"/>
  <c r="CG356" i="2"/>
  <c r="O356" i="5" s="1"/>
  <c r="AS356" i="5" s="1"/>
  <c r="CF356" i="2"/>
  <c r="N356" i="5" s="1"/>
  <c r="AR356" i="5" s="1"/>
  <c r="CE356" i="2"/>
  <c r="M356" i="5" s="1"/>
  <c r="AQ356" i="5" s="1"/>
  <c r="CD356" i="2"/>
  <c r="L356" i="5" s="1"/>
  <c r="CC356" i="2"/>
  <c r="K356" i="5" s="1"/>
  <c r="AO356" i="5" s="1"/>
  <c r="CB356" i="2"/>
  <c r="J356" i="5" s="1"/>
  <c r="AN356" i="5" s="1"/>
  <c r="CA356" i="2"/>
  <c r="I356" i="5" s="1"/>
  <c r="BZ356" i="2"/>
  <c r="H356" i="5" s="1"/>
  <c r="CI355" i="2"/>
  <c r="Q355" i="5" s="1"/>
  <c r="CH355" i="2"/>
  <c r="P355" i="5" s="1"/>
  <c r="CG355" i="2"/>
  <c r="O355" i="5" s="1"/>
  <c r="CF355" i="2"/>
  <c r="N355" i="5" s="1"/>
  <c r="AR355" i="5" s="1"/>
  <c r="CE355" i="2"/>
  <c r="M355" i="5" s="1"/>
  <c r="AQ355" i="5" s="1"/>
  <c r="CD355" i="2"/>
  <c r="L355" i="5" s="1"/>
  <c r="CC355" i="2"/>
  <c r="K355" i="5" s="1"/>
  <c r="CB355" i="2"/>
  <c r="J355" i="5" s="1"/>
  <c r="AN355" i="5" s="1"/>
  <c r="CA355" i="2"/>
  <c r="BZ355" i="2"/>
  <c r="H355" i="5" s="1"/>
  <c r="CI354" i="2"/>
  <c r="Q354" i="5" s="1"/>
  <c r="AU354" i="5" s="1"/>
  <c r="CH354" i="2"/>
  <c r="P354" i="5" s="1"/>
  <c r="AT354" i="5" s="1"/>
  <c r="CG354" i="2"/>
  <c r="O354" i="5" s="1"/>
  <c r="AS354" i="5" s="1"/>
  <c r="CF354" i="2"/>
  <c r="N354" i="5" s="1"/>
  <c r="CE354" i="2"/>
  <c r="M354" i="5" s="1"/>
  <c r="AQ354" i="5" s="1"/>
  <c r="CD354" i="2"/>
  <c r="L354" i="5" s="1"/>
  <c r="AP354" i="5" s="1"/>
  <c r="CC354" i="2"/>
  <c r="K354" i="5" s="1"/>
  <c r="AO354" i="5" s="1"/>
  <c r="CB354" i="2"/>
  <c r="J354" i="5" s="1"/>
  <c r="CA354" i="2"/>
  <c r="I354" i="5" s="1"/>
  <c r="BZ354" i="2"/>
  <c r="H354" i="5" s="1"/>
  <c r="CI353" i="2"/>
  <c r="Q353" i="5" s="1"/>
  <c r="AU353" i="5" s="1"/>
  <c r="CH353" i="2"/>
  <c r="P353" i="5" s="1"/>
  <c r="AT353" i="5" s="1"/>
  <c r="CG353" i="2"/>
  <c r="O353" i="5" s="1"/>
  <c r="CF353" i="2"/>
  <c r="N353" i="5" s="1"/>
  <c r="AR353" i="5" s="1"/>
  <c r="CE353" i="2"/>
  <c r="M353" i="5" s="1"/>
  <c r="AQ353" i="5" s="1"/>
  <c r="CD353" i="2"/>
  <c r="L353" i="5" s="1"/>
  <c r="AP353" i="5" s="1"/>
  <c r="CC353" i="2"/>
  <c r="K353" i="5" s="1"/>
  <c r="CB353" i="2"/>
  <c r="J353" i="5" s="1"/>
  <c r="AN353" i="5" s="1"/>
  <c r="CA353" i="2"/>
  <c r="I353" i="5" s="1"/>
  <c r="BZ353" i="2"/>
  <c r="H353" i="5" s="1"/>
  <c r="CI352" i="2"/>
  <c r="Q352" i="5" s="1"/>
  <c r="AU352" i="5" s="1"/>
  <c r="CH352" i="2"/>
  <c r="P352" i="5" s="1"/>
  <c r="AT352" i="5" s="1"/>
  <c r="CG352" i="2"/>
  <c r="O352" i="5" s="1"/>
  <c r="AS352" i="5" s="1"/>
  <c r="CF352" i="2"/>
  <c r="N352" i="5" s="1"/>
  <c r="AR352" i="5" s="1"/>
  <c r="CE352" i="2"/>
  <c r="M352" i="5" s="1"/>
  <c r="AQ352" i="5" s="1"/>
  <c r="CD352" i="2"/>
  <c r="L352" i="5" s="1"/>
  <c r="CC352" i="2"/>
  <c r="K352" i="5" s="1"/>
  <c r="CB352" i="2"/>
  <c r="J352" i="5" s="1"/>
  <c r="CA352" i="2"/>
  <c r="I352" i="5" s="1"/>
  <c r="BZ352" i="2"/>
  <c r="CI351" i="2"/>
  <c r="Q351" i="5" s="1"/>
  <c r="AU351" i="5" s="1"/>
  <c r="CH351" i="2"/>
  <c r="P351" i="5" s="1"/>
  <c r="CG351" i="2"/>
  <c r="O351" i="5" s="1"/>
  <c r="CF351" i="2"/>
  <c r="N351" i="5" s="1"/>
  <c r="CE351" i="2"/>
  <c r="M351" i="5" s="1"/>
  <c r="CD351" i="2"/>
  <c r="L351" i="5" s="1"/>
  <c r="CC351" i="2"/>
  <c r="K351" i="5" s="1"/>
  <c r="CB351" i="2"/>
  <c r="J351" i="5" s="1"/>
  <c r="CA351" i="2"/>
  <c r="I351" i="5" s="1"/>
  <c r="BZ351" i="2"/>
  <c r="H351" i="5" s="1"/>
  <c r="CI350" i="2"/>
  <c r="Q350" i="5" s="1"/>
  <c r="CH350" i="2"/>
  <c r="P350" i="5" s="1"/>
  <c r="AT350" i="5" s="1"/>
  <c r="CG350" i="2"/>
  <c r="O350" i="5" s="1"/>
  <c r="AS350" i="5" s="1"/>
  <c r="CF350" i="2"/>
  <c r="N350" i="5" s="1"/>
  <c r="CE350" i="2"/>
  <c r="M350" i="5" s="1"/>
  <c r="AQ350" i="5" s="1"/>
  <c r="CD350" i="2"/>
  <c r="L350" i="5" s="1"/>
  <c r="AP350" i="5" s="1"/>
  <c r="CC350" i="2"/>
  <c r="K350" i="5" s="1"/>
  <c r="AO350" i="5" s="1"/>
  <c r="CB350" i="2"/>
  <c r="J350" i="5" s="1"/>
  <c r="CA350" i="2"/>
  <c r="I350" i="5" s="1"/>
  <c r="BZ350" i="2"/>
  <c r="H350" i="5" s="1"/>
  <c r="CI349" i="2"/>
  <c r="Q349" i="5" s="1"/>
  <c r="AU349" i="5" s="1"/>
  <c r="CH349" i="2"/>
  <c r="P349" i="5" s="1"/>
  <c r="AT349" i="5" s="1"/>
  <c r="CG349" i="2"/>
  <c r="O349" i="5" s="1"/>
  <c r="CF349" i="2"/>
  <c r="N349" i="5" s="1"/>
  <c r="AR349" i="5" s="1"/>
  <c r="CE349" i="2"/>
  <c r="M349" i="5" s="1"/>
  <c r="AQ349" i="5" s="1"/>
  <c r="CD349" i="2"/>
  <c r="L349" i="5" s="1"/>
  <c r="AP349" i="5" s="1"/>
  <c r="CC349" i="2"/>
  <c r="K349" i="5" s="1"/>
  <c r="CB349" i="2"/>
  <c r="J349" i="5" s="1"/>
  <c r="AN349" i="5" s="1"/>
  <c r="CA349" i="2"/>
  <c r="I349" i="5" s="1"/>
  <c r="AM349" i="5" s="1"/>
  <c r="BZ349" i="2"/>
  <c r="CI348" i="2"/>
  <c r="Q348" i="5" s="1"/>
  <c r="CH348" i="2"/>
  <c r="P348" i="5" s="1"/>
  <c r="CG348" i="2"/>
  <c r="O348" i="5" s="1"/>
  <c r="AS348" i="5" s="1"/>
  <c r="CF348" i="2"/>
  <c r="N348" i="5" s="1"/>
  <c r="AR348" i="5" s="1"/>
  <c r="CE348" i="2"/>
  <c r="M348" i="5" s="1"/>
  <c r="CD348" i="2"/>
  <c r="L348" i="5" s="1"/>
  <c r="CC348" i="2"/>
  <c r="K348" i="5" s="1"/>
  <c r="AO348" i="5" s="1"/>
  <c r="CB348" i="2"/>
  <c r="J348" i="5" s="1"/>
  <c r="AN348" i="5" s="1"/>
  <c r="CA348" i="2"/>
  <c r="I348" i="5" s="1"/>
  <c r="BZ348" i="2"/>
  <c r="H348" i="5" s="1"/>
  <c r="F348" i="2"/>
  <c r="CI347" i="2"/>
  <c r="Q347" i="5" s="1"/>
  <c r="AU347" i="5" s="1"/>
  <c r="CH347" i="2"/>
  <c r="P347" i="5" s="1"/>
  <c r="AT347" i="5" s="1"/>
  <c r="CG347" i="2"/>
  <c r="O347" i="5" s="1"/>
  <c r="AS347" i="5" s="1"/>
  <c r="CF347" i="2"/>
  <c r="CE347" i="2"/>
  <c r="M347" i="5" s="1"/>
  <c r="AQ347" i="5" s="1"/>
  <c r="CD347" i="2"/>
  <c r="L347" i="5" s="1"/>
  <c r="CC347" i="2"/>
  <c r="K347" i="5" s="1"/>
  <c r="CB347" i="2"/>
  <c r="J347" i="5" s="1"/>
  <c r="AN347" i="5" s="1"/>
  <c r="CA347" i="2"/>
  <c r="I347" i="5" s="1"/>
  <c r="BZ347" i="2"/>
  <c r="H347" i="5" s="1"/>
  <c r="G347" i="2"/>
  <c r="CI346" i="2"/>
  <c r="Q346" i="5" s="1"/>
  <c r="AU346" i="5" s="1"/>
  <c r="CH346" i="2"/>
  <c r="P346" i="5" s="1"/>
  <c r="CG346" i="2"/>
  <c r="O346" i="5" s="1"/>
  <c r="CF346" i="2"/>
  <c r="N346" i="5" s="1"/>
  <c r="CE346" i="2"/>
  <c r="M346" i="5" s="1"/>
  <c r="AQ346" i="5" s="1"/>
  <c r="CD346" i="2"/>
  <c r="L346" i="5" s="1"/>
  <c r="CC346" i="2"/>
  <c r="K346" i="5" s="1"/>
  <c r="AO346" i="5" s="1"/>
  <c r="CB346" i="2"/>
  <c r="J346" i="5" s="1"/>
  <c r="AN346" i="5" s="1"/>
  <c r="CA346" i="2"/>
  <c r="I346" i="5" s="1"/>
  <c r="BZ346" i="2"/>
  <c r="H346" i="5" s="1"/>
  <c r="CI345" i="2"/>
  <c r="CH345" i="2"/>
  <c r="CG345" i="2"/>
  <c r="O345" i="5" s="1"/>
  <c r="CF345" i="2"/>
  <c r="N345" i="5" s="1"/>
  <c r="CE345" i="2"/>
  <c r="CD345" i="2"/>
  <c r="CC345" i="2"/>
  <c r="K345" i="5" s="1"/>
  <c r="CB345" i="2"/>
  <c r="J345" i="5" s="1"/>
  <c r="CA345" i="2"/>
  <c r="BZ345" i="2"/>
  <c r="BY344" i="2"/>
  <c r="EK21" i="6" s="1"/>
  <c r="BX344" i="2"/>
  <c r="EI21" i="6" s="1"/>
  <c r="BW344" i="2"/>
  <c r="EG21" i="6" s="1"/>
  <c r="BV344" i="2"/>
  <c r="EE21" i="6" s="1"/>
  <c r="BU344" i="2"/>
  <c r="EC21" i="6" s="1"/>
  <c r="BT344" i="2"/>
  <c r="EA21" i="6" s="1"/>
  <c r="BS344" i="2"/>
  <c r="DY21" i="6" s="1"/>
  <c r="BR344" i="2"/>
  <c r="DW21" i="6" s="1"/>
  <c r="BQ344" i="2"/>
  <c r="DU21" i="6" s="1"/>
  <c r="BP344" i="2"/>
  <c r="DS21" i="6" s="1"/>
  <c r="BO344" i="2"/>
  <c r="DQ21" i="6" s="1"/>
  <c r="BN344" i="2"/>
  <c r="DO21" i="6" s="1"/>
  <c r="BM344" i="2"/>
  <c r="DM21" i="6" s="1"/>
  <c r="BL344" i="2"/>
  <c r="DK21" i="6" s="1"/>
  <c r="BK344" i="2"/>
  <c r="DI21" i="6" s="1"/>
  <c r="BJ344" i="2"/>
  <c r="DG21" i="6" s="1"/>
  <c r="BI344" i="2"/>
  <c r="DE21" i="6" s="1"/>
  <c r="BH344" i="2"/>
  <c r="DC21" i="6" s="1"/>
  <c r="BG344" i="2"/>
  <c r="DA21" i="6" s="1"/>
  <c r="BF344" i="2"/>
  <c r="CY21" i="6" s="1"/>
  <c r="BE344" i="2"/>
  <c r="CW21" i="6" s="1"/>
  <c r="BD344" i="2"/>
  <c r="CU21" i="6" s="1"/>
  <c r="BC344" i="2"/>
  <c r="CS21" i="6" s="1"/>
  <c r="BB344" i="2"/>
  <c r="CQ21" i="6" s="1"/>
  <c r="BA344" i="2"/>
  <c r="CO21" i="6" s="1"/>
  <c r="AZ344" i="2"/>
  <c r="CM21" i="6" s="1"/>
  <c r="AY344" i="2"/>
  <c r="CK21" i="6" s="1"/>
  <c r="AX344" i="2"/>
  <c r="CI21" i="6" s="1"/>
  <c r="AW344" i="2"/>
  <c r="CG21" i="6" s="1"/>
  <c r="AV344" i="2"/>
  <c r="CE21" i="6" s="1"/>
  <c r="AU344" i="2"/>
  <c r="CC21" i="6" s="1"/>
  <c r="AT344" i="2"/>
  <c r="CA21" i="6" s="1"/>
  <c r="AS344" i="2"/>
  <c r="BY21" i="6" s="1"/>
  <c r="AR344" i="2"/>
  <c r="BW21" i="6" s="1"/>
  <c r="AQ344" i="2"/>
  <c r="BU21" i="6" s="1"/>
  <c r="AP344" i="2"/>
  <c r="BS21" i="6" s="1"/>
  <c r="AO344" i="2"/>
  <c r="BQ21" i="6" s="1"/>
  <c r="AN344" i="2"/>
  <c r="BO21" i="6" s="1"/>
  <c r="AM344" i="2"/>
  <c r="BM21" i="6" s="1"/>
  <c r="AL344" i="2"/>
  <c r="BK21" i="6" s="1"/>
  <c r="AK344" i="2"/>
  <c r="BI21" i="6" s="1"/>
  <c r="AJ344" i="2"/>
  <c r="BG21" i="6" s="1"/>
  <c r="AI344" i="2"/>
  <c r="BE21" i="6" s="1"/>
  <c r="AH344" i="2"/>
  <c r="BC21" i="6" s="1"/>
  <c r="AG344" i="2"/>
  <c r="BA21" i="6" s="1"/>
  <c r="AF344" i="2"/>
  <c r="AY21" i="6" s="1"/>
  <c r="AE344" i="2"/>
  <c r="AW21" i="6" s="1"/>
  <c r="AD344" i="2"/>
  <c r="AU21" i="6" s="1"/>
  <c r="AC344" i="2"/>
  <c r="AS21" i="6" s="1"/>
  <c r="AB344" i="2"/>
  <c r="AQ21" i="6" s="1"/>
  <c r="AA344" i="2"/>
  <c r="AO21" i="6" s="1"/>
  <c r="Z344" i="2"/>
  <c r="AM21" i="6" s="1"/>
  <c r="Y344" i="2"/>
  <c r="AK21" i="6" s="1"/>
  <c r="X344" i="2"/>
  <c r="AI21" i="6" s="1"/>
  <c r="W344" i="2"/>
  <c r="AG21" i="6" s="1"/>
  <c r="V344" i="2"/>
  <c r="AE21" i="6" s="1"/>
  <c r="U344" i="2"/>
  <c r="AC21" i="6" s="1"/>
  <c r="T344" i="2"/>
  <c r="AA21" i="6" s="1"/>
  <c r="S344" i="2"/>
  <c r="Y21" i="6" s="1"/>
  <c r="R344" i="2"/>
  <c r="W21" i="6" s="1"/>
  <c r="Q344" i="2"/>
  <c r="U21" i="6" s="1"/>
  <c r="P344" i="2"/>
  <c r="S21" i="6" s="1"/>
  <c r="O344" i="2"/>
  <c r="Q21" i="6" s="1"/>
  <c r="N344" i="2"/>
  <c r="O21" i="6" s="1"/>
  <c r="M344" i="2"/>
  <c r="M21" i="6" s="1"/>
  <c r="L344" i="2"/>
  <c r="K21" i="6" s="1"/>
  <c r="K344" i="2"/>
  <c r="I21" i="6" s="1"/>
  <c r="J344" i="2"/>
  <c r="G21" i="6" s="1"/>
  <c r="I344" i="2"/>
  <c r="E21" i="6" s="1"/>
  <c r="H344" i="2"/>
  <c r="C21" i="6" s="1"/>
  <c r="CI343" i="2"/>
  <c r="Q343" i="5" s="1"/>
  <c r="AU343" i="5" s="1"/>
  <c r="CH343" i="2"/>
  <c r="P343" i="5" s="1"/>
  <c r="AT343" i="5" s="1"/>
  <c r="CG343" i="2"/>
  <c r="O343" i="5" s="1"/>
  <c r="CF343" i="2"/>
  <c r="N343" i="5" s="1"/>
  <c r="CE343" i="2"/>
  <c r="M343" i="5" s="1"/>
  <c r="CD343" i="2"/>
  <c r="L343" i="5" s="1"/>
  <c r="AP343" i="5" s="1"/>
  <c r="CC343" i="2"/>
  <c r="K343" i="5" s="1"/>
  <c r="CB343" i="2"/>
  <c r="J343" i="5" s="1"/>
  <c r="CA343" i="2"/>
  <c r="I343" i="5" s="1"/>
  <c r="BZ343" i="2"/>
  <c r="CI342" i="2"/>
  <c r="Q342" i="5" s="1"/>
  <c r="AU342" i="5" s="1"/>
  <c r="CH342" i="2"/>
  <c r="P342" i="5" s="1"/>
  <c r="CG342" i="2"/>
  <c r="O342" i="5" s="1"/>
  <c r="CF342" i="2"/>
  <c r="N342" i="5" s="1"/>
  <c r="CE342" i="2"/>
  <c r="M342" i="5" s="1"/>
  <c r="AQ342" i="5" s="1"/>
  <c r="CD342" i="2"/>
  <c r="L342" i="5" s="1"/>
  <c r="CC342" i="2"/>
  <c r="K342" i="5" s="1"/>
  <c r="CB342" i="2"/>
  <c r="J342" i="5" s="1"/>
  <c r="AN342" i="5" s="1"/>
  <c r="CA342" i="2"/>
  <c r="BZ342" i="2"/>
  <c r="H342" i="5" s="1"/>
  <c r="CI341" i="2"/>
  <c r="Q341" i="5" s="1"/>
  <c r="CH341" i="2"/>
  <c r="P341" i="5" s="1"/>
  <c r="CG341" i="2"/>
  <c r="O341" i="5" s="1"/>
  <c r="AS341" i="5" s="1"/>
  <c r="CF341" i="2"/>
  <c r="N341" i="5" s="1"/>
  <c r="AR341" i="5" s="1"/>
  <c r="CE341" i="2"/>
  <c r="M341" i="5" s="1"/>
  <c r="CD341" i="2"/>
  <c r="L341" i="5" s="1"/>
  <c r="AP341" i="5" s="1"/>
  <c r="CC341" i="2"/>
  <c r="K341" i="5" s="1"/>
  <c r="AO341" i="5" s="1"/>
  <c r="CB341" i="2"/>
  <c r="J341" i="5" s="1"/>
  <c r="AN341" i="5" s="1"/>
  <c r="CA341" i="2"/>
  <c r="I341" i="5" s="1"/>
  <c r="BZ341" i="2"/>
  <c r="CI340" i="2"/>
  <c r="Q340" i="5" s="1"/>
  <c r="CH340" i="2"/>
  <c r="P340" i="5" s="1"/>
  <c r="AT340" i="5" s="1"/>
  <c r="CG340" i="2"/>
  <c r="O340" i="5" s="1"/>
  <c r="AS340" i="5" s="1"/>
  <c r="CF340" i="2"/>
  <c r="N340" i="5" s="1"/>
  <c r="CE340" i="2"/>
  <c r="M340" i="5" s="1"/>
  <c r="CD340" i="2"/>
  <c r="L340" i="5" s="1"/>
  <c r="AP340" i="5" s="1"/>
  <c r="CC340" i="2"/>
  <c r="K340" i="5" s="1"/>
  <c r="AO340" i="5" s="1"/>
  <c r="CB340" i="2"/>
  <c r="J340" i="5" s="1"/>
  <c r="AN340" i="5" s="1"/>
  <c r="CA340" i="2"/>
  <c r="I340" i="5" s="1"/>
  <c r="BZ340" i="2"/>
  <c r="F340" i="2" s="1"/>
  <c r="CI339" i="2"/>
  <c r="Q339" i="5" s="1"/>
  <c r="AU339" i="5" s="1"/>
  <c r="CH339" i="2"/>
  <c r="P339" i="5" s="1"/>
  <c r="AT339" i="5" s="1"/>
  <c r="CG339" i="2"/>
  <c r="O339" i="5" s="1"/>
  <c r="CF339" i="2"/>
  <c r="N339" i="5" s="1"/>
  <c r="AR339" i="5" s="1"/>
  <c r="CE339" i="2"/>
  <c r="M339" i="5" s="1"/>
  <c r="AQ339" i="5" s="1"/>
  <c r="CD339" i="2"/>
  <c r="L339" i="5" s="1"/>
  <c r="AP339" i="5" s="1"/>
  <c r="CC339" i="2"/>
  <c r="K339" i="5" s="1"/>
  <c r="CB339" i="2"/>
  <c r="J339" i="5" s="1"/>
  <c r="AN339" i="5" s="1"/>
  <c r="CA339" i="2"/>
  <c r="I339" i="5" s="1"/>
  <c r="BZ339" i="2"/>
  <c r="CI338" i="2"/>
  <c r="Q338" i="5" s="1"/>
  <c r="AU338" i="5" s="1"/>
  <c r="CH338" i="2"/>
  <c r="P338" i="5" s="1"/>
  <c r="CG338" i="2"/>
  <c r="O338" i="5" s="1"/>
  <c r="AS338" i="5" s="1"/>
  <c r="CF338" i="2"/>
  <c r="N338" i="5" s="1"/>
  <c r="AR338" i="5" s="1"/>
  <c r="CE338" i="2"/>
  <c r="M338" i="5" s="1"/>
  <c r="AQ338" i="5" s="1"/>
  <c r="CD338" i="2"/>
  <c r="L338" i="5" s="1"/>
  <c r="CC338" i="2"/>
  <c r="K338" i="5" s="1"/>
  <c r="AO338" i="5" s="1"/>
  <c r="CB338" i="2"/>
  <c r="J338" i="5" s="1"/>
  <c r="AN338" i="5" s="1"/>
  <c r="CA338" i="2"/>
  <c r="BZ338" i="2"/>
  <c r="H338" i="5" s="1"/>
  <c r="CI337" i="2"/>
  <c r="Q337" i="5" s="1"/>
  <c r="CH337" i="2"/>
  <c r="P337" i="5" s="1"/>
  <c r="CG337" i="2"/>
  <c r="O337" i="5" s="1"/>
  <c r="CF337" i="2"/>
  <c r="N337" i="5" s="1"/>
  <c r="AR337" i="5" s="1"/>
  <c r="CE337" i="2"/>
  <c r="M337" i="5" s="1"/>
  <c r="CD337" i="2"/>
  <c r="L337" i="5" s="1"/>
  <c r="CC337" i="2"/>
  <c r="K337" i="5" s="1"/>
  <c r="AO337" i="5" s="1"/>
  <c r="CB337" i="2"/>
  <c r="J337" i="5" s="1"/>
  <c r="CA337" i="2"/>
  <c r="I337" i="5" s="1"/>
  <c r="BZ337" i="2"/>
  <c r="H337" i="5" s="1"/>
  <c r="CI336" i="2"/>
  <c r="Q336" i="5" s="1"/>
  <c r="AU336" i="5" s="1"/>
  <c r="CH336" i="2"/>
  <c r="P336" i="5" s="1"/>
  <c r="CG336" i="2"/>
  <c r="O336" i="5" s="1"/>
  <c r="AS336" i="5" s="1"/>
  <c r="CF336" i="2"/>
  <c r="N336" i="5" s="1"/>
  <c r="CE336" i="2"/>
  <c r="M336" i="5" s="1"/>
  <c r="AQ336" i="5" s="1"/>
  <c r="CD336" i="2"/>
  <c r="L336" i="5" s="1"/>
  <c r="AP336" i="5" s="1"/>
  <c r="CC336" i="2"/>
  <c r="K336" i="5" s="1"/>
  <c r="AO336" i="5" s="1"/>
  <c r="CB336" i="2"/>
  <c r="J336" i="5" s="1"/>
  <c r="CA336" i="2"/>
  <c r="I336" i="5" s="1"/>
  <c r="BZ336" i="2"/>
  <c r="H336" i="5" s="1"/>
  <c r="CI335" i="2"/>
  <c r="Q335" i="5" s="1"/>
  <c r="AU335" i="5" s="1"/>
  <c r="CH335" i="2"/>
  <c r="P335" i="5" s="1"/>
  <c r="AT335" i="5" s="1"/>
  <c r="CG335" i="2"/>
  <c r="O335" i="5" s="1"/>
  <c r="AS335" i="5" s="1"/>
  <c r="CF335" i="2"/>
  <c r="N335" i="5" s="1"/>
  <c r="AR335" i="5" s="1"/>
  <c r="CE335" i="2"/>
  <c r="M335" i="5" s="1"/>
  <c r="AQ335" i="5" s="1"/>
  <c r="CD335" i="2"/>
  <c r="L335" i="5" s="1"/>
  <c r="AP335" i="5" s="1"/>
  <c r="CC335" i="2"/>
  <c r="K335" i="5" s="1"/>
  <c r="CB335" i="2"/>
  <c r="J335" i="5" s="1"/>
  <c r="CA335" i="2"/>
  <c r="I335" i="5" s="1"/>
  <c r="BZ335" i="2"/>
  <c r="CI334" i="2"/>
  <c r="CH334" i="2"/>
  <c r="P334" i="5" s="1"/>
  <c r="CG334" i="2"/>
  <c r="O334" i="5" s="1"/>
  <c r="CF334" i="2"/>
  <c r="N334" i="5" s="1"/>
  <c r="AR334" i="5" s="1"/>
  <c r="CE334" i="2"/>
  <c r="CD334" i="2"/>
  <c r="L334" i="5" s="1"/>
  <c r="AP334" i="5" s="1"/>
  <c r="CC334" i="2"/>
  <c r="K334" i="5" s="1"/>
  <c r="CB334" i="2"/>
  <c r="J334" i="5" s="1"/>
  <c r="AN334" i="5" s="1"/>
  <c r="CA334" i="2"/>
  <c r="BZ334" i="2"/>
  <c r="CI333" i="2"/>
  <c r="Q333" i="5" s="1"/>
  <c r="CH333" i="2"/>
  <c r="P333" i="5" s="1"/>
  <c r="CG333" i="2"/>
  <c r="O333" i="5" s="1"/>
  <c r="AS333" i="5" s="1"/>
  <c r="CF333" i="2"/>
  <c r="CE333" i="2"/>
  <c r="M333" i="5" s="1"/>
  <c r="CD333" i="2"/>
  <c r="L333" i="5" s="1"/>
  <c r="CC333" i="2"/>
  <c r="K333" i="5" s="1"/>
  <c r="CB333" i="2"/>
  <c r="CA333" i="2"/>
  <c r="I333" i="5" s="1"/>
  <c r="BZ333" i="2"/>
  <c r="G333" i="2"/>
  <c r="BY332" i="2"/>
  <c r="EK20" i="6" s="1"/>
  <c r="BX332" i="2"/>
  <c r="EI20" i="6" s="1"/>
  <c r="BW332" i="2"/>
  <c r="EG20" i="6" s="1"/>
  <c r="BV332" i="2"/>
  <c r="EE20" i="6" s="1"/>
  <c r="BU332" i="2"/>
  <c r="EC20" i="6" s="1"/>
  <c r="BT332" i="2"/>
  <c r="EA20" i="6" s="1"/>
  <c r="BS332" i="2"/>
  <c r="DY20" i="6" s="1"/>
  <c r="BR332" i="2"/>
  <c r="DW20" i="6" s="1"/>
  <c r="BQ332" i="2"/>
  <c r="DU20" i="6" s="1"/>
  <c r="BP332" i="2"/>
  <c r="DS20" i="6" s="1"/>
  <c r="BO332" i="2"/>
  <c r="DQ20" i="6" s="1"/>
  <c r="BN332" i="2"/>
  <c r="DO20" i="6" s="1"/>
  <c r="BM332" i="2"/>
  <c r="DM20" i="6" s="1"/>
  <c r="BL332" i="2"/>
  <c r="DK20" i="6" s="1"/>
  <c r="BK332" i="2"/>
  <c r="DI20" i="6" s="1"/>
  <c r="BJ332" i="2"/>
  <c r="DG20" i="6" s="1"/>
  <c r="BI332" i="2"/>
  <c r="DE20" i="6" s="1"/>
  <c r="BH332" i="2"/>
  <c r="DC20" i="6" s="1"/>
  <c r="BG332" i="2"/>
  <c r="DA20" i="6" s="1"/>
  <c r="BF332" i="2"/>
  <c r="CY20" i="6" s="1"/>
  <c r="BE332" i="2"/>
  <c r="CW20" i="6" s="1"/>
  <c r="BD332" i="2"/>
  <c r="CU20" i="6" s="1"/>
  <c r="BC332" i="2"/>
  <c r="CS20" i="6" s="1"/>
  <c r="BB332" i="2"/>
  <c r="CQ20" i="6" s="1"/>
  <c r="BA332" i="2"/>
  <c r="CO20" i="6" s="1"/>
  <c r="AZ332" i="2"/>
  <c r="CM20" i="6" s="1"/>
  <c r="AY332" i="2"/>
  <c r="CK20" i="6" s="1"/>
  <c r="AX332" i="2"/>
  <c r="CI20" i="6" s="1"/>
  <c r="AW332" i="2"/>
  <c r="CG20" i="6" s="1"/>
  <c r="AV332" i="2"/>
  <c r="CE20" i="6" s="1"/>
  <c r="AU332" i="2"/>
  <c r="CC20" i="6" s="1"/>
  <c r="AT332" i="2"/>
  <c r="CA20" i="6" s="1"/>
  <c r="AS332" i="2"/>
  <c r="BY20" i="6" s="1"/>
  <c r="AR332" i="2"/>
  <c r="BW20" i="6" s="1"/>
  <c r="AQ332" i="2"/>
  <c r="BU20" i="6" s="1"/>
  <c r="AP332" i="2"/>
  <c r="BS20" i="6" s="1"/>
  <c r="AO332" i="2"/>
  <c r="BQ20" i="6" s="1"/>
  <c r="AN332" i="2"/>
  <c r="BO20" i="6" s="1"/>
  <c r="AM332" i="2"/>
  <c r="BM20" i="6" s="1"/>
  <c r="AL332" i="2"/>
  <c r="BK20" i="6" s="1"/>
  <c r="AK332" i="2"/>
  <c r="BI20" i="6" s="1"/>
  <c r="AJ332" i="2"/>
  <c r="BG20" i="6" s="1"/>
  <c r="AI332" i="2"/>
  <c r="BE20" i="6" s="1"/>
  <c r="AH332" i="2"/>
  <c r="BC20" i="6" s="1"/>
  <c r="AG332" i="2"/>
  <c r="BA20" i="6" s="1"/>
  <c r="AF332" i="2"/>
  <c r="AY20" i="6" s="1"/>
  <c r="AE332" i="2"/>
  <c r="AW20" i="6" s="1"/>
  <c r="AD332" i="2"/>
  <c r="AU20" i="6" s="1"/>
  <c r="AC332" i="2"/>
  <c r="AS20" i="6" s="1"/>
  <c r="AB332" i="2"/>
  <c r="AQ20" i="6" s="1"/>
  <c r="AA332" i="2"/>
  <c r="AO20" i="6" s="1"/>
  <c r="Z332" i="2"/>
  <c r="AM20" i="6" s="1"/>
  <c r="Y332" i="2"/>
  <c r="AK20" i="6" s="1"/>
  <c r="X332" i="2"/>
  <c r="AI20" i="6" s="1"/>
  <c r="W332" i="2"/>
  <c r="AG20" i="6" s="1"/>
  <c r="V332" i="2"/>
  <c r="AE20" i="6" s="1"/>
  <c r="U332" i="2"/>
  <c r="AC20" i="6" s="1"/>
  <c r="T332" i="2"/>
  <c r="AA20" i="6" s="1"/>
  <c r="S332" i="2"/>
  <c r="Y20" i="6" s="1"/>
  <c r="R332" i="2"/>
  <c r="W20" i="6" s="1"/>
  <c r="Q332" i="2"/>
  <c r="U20" i="6" s="1"/>
  <c r="P332" i="2"/>
  <c r="S20" i="6" s="1"/>
  <c r="O332" i="2"/>
  <c r="Q20" i="6" s="1"/>
  <c r="N332" i="2"/>
  <c r="O20" i="6" s="1"/>
  <c r="M332" i="2"/>
  <c r="M20" i="6" s="1"/>
  <c r="L332" i="2"/>
  <c r="K20" i="6" s="1"/>
  <c r="K332" i="2"/>
  <c r="I20" i="6" s="1"/>
  <c r="J332" i="2"/>
  <c r="G20" i="6" s="1"/>
  <c r="I332" i="2"/>
  <c r="E20" i="6" s="1"/>
  <c r="H332" i="2"/>
  <c r="C20" i="6" s="1"/>
  <c r="CI331" i="2"/>
  <c r="Q331" i="5" s="1"/>
  <c r="CH331" i="2"/>
  <c r="P331" i="5" s="1"/>
  <c r="CG331" i="2"/>
  <c r="O331" i="5" s="1"/>
  <c r="AS331" i="5" s="1"/>
  <c r="CF331" i="2"/>
  <c r="N331" i="5" s="1"/>
  <c r="AR331" i="5" s="1"/>
  <c r="CE331" i="2"/>
  <c r="M331" i="5" s="1"/>
  <c r="CD331" i="2"/>
  <c r="L331" i="5" s="1"/>
  <c r="CC331" i="2"/>
  <c r="K331" i="5" s="1"/>
  <c r="AO331" i="5" s="1"/>
  <c r="CB331" i="2"/>
  <c r="J331" i="5" s="1"/>
  <c r="CA331" i="2"/>
  <c r="I331" i="5" s="1"/>
  <c r="BZ331" i="2"/>
  <c r="H331" i="5" s="1"/>
  <c r="G331" i="2"/>
  <c r="F331" i="2"/>
  <c r="CI330" i="2"/>
  <c r="Q330" i="5" s="1"/>
  <c r="AU330" i="5" s="1"/>
  <c r="CH330" i="2"/>
  <c r="P330" i="5" s="1"/>
  <c r="CG330" i="2"/>
  <c r="O330" i="5" s="1"/>
  <c r="AS330" i="5" s="1"/>
  <c r="CF330" i="2"/>
  <c r="N330" i="5" s="1"/>
  <c r="CE330" i="2"/>
  <c r="M330" i="5" s="1"/>
  <c r="CD330" i="2"/>
  <c r="L330" i="5" s="1"/>
  <c r="CC330" i="2"/>
  <c r="K330" i="5" s="1"/>
  <c r="AO330" i="5" s="1"/>
  <c r="CB330" i="2"/>
  <c r="J330" i="5" s="1"/>
  <c r="AN330" i="5" s="1"/>
  <c r="CA330" i="2"/>
  <c r="I330" i="5" s="1"/>
  <c r="BZ330" i="2"/>
  <c r="H330" i="5" s="1"/>
  <c r="CI329" i="2"/>
  <c r="Q329" i="5" s="1"/>
  <c r="CH329" i="2"/>
  <c r="P329" i="5" s="1"/>
  <c r="AT329" i="5" s="1"/>
  <c r="CG329" i="2"/>
  <c r="O329" i="5" s="1"/>
  <c r="CF329" i="2"/>
  <c r="N329" i="5" s="1"/>
  <c r="AR329" i="5" s="1"/>
  <c r="CE329" i="2"/>
  <c r="M329" i="5" s="1"/>
  <c r="AQ329" i="5" s="1"/>
  <c r="CD329" i="2"/>
  <c r="L329" i="5" s="1"/>
  <c r="AP329" i="5" s="1"/>
  <c r="CC329" i="2"/>
  <c r="K329" i="5" s="1"/>
  <c r="AO329" i="5" s="1"/>
  <c r="CB329" i="2"/>
  <c r="J329" i="5" s="1"/>
  <c r="AN329" i="5" s="1"/>
  <c r="CA329" i="2"/>
  <c r="I329" i="5" s="1"/>
  <c r="BZ329" i="2"/>
  <c r="CI328" i="2"/>
  <c r="Q328" i="5" s="1"/>
  <c r="AU328" i="5" s="1"/>
  <c r="CH328" i="2"/>
  <c r="P328" i="5" s="1"/>
  <c r="AT328" i="5" s="1"/>
  <c r="CG328" i="2"/>
  <c r="O328" i="5" s="1"/>
  <c r="AS328" i="5" s="1"/>
  <c r="CF328" i="2"/>
  <c r="N328" i="5" s="1"/>
  <c r="CE328" i="2"/>
  <c r="M328" i="5" s="1"/>
  <c r="AQ328" i="5" s="1"/>
  <c r="CD328" i="2"/>
  <c r="L328" i="5" s="1"/>
  <c r="CC328" i="2"/>
  <c r="K328" i="5" s="1"/>
  <c r="CB328" i="2"/>
  <c r="J328" i="5" s="1"/>
  <c r="CA328" i="2"/>
  <c r="BZ328" i="2"/>
  <c r="H328" i="5" s="1"/>
  <c r="CI327" i="2"/>
  <c r="Q327" i="5" s="1"/>
  <c r="AU327" i="5" s="1"/>
  <c r="CH327" i="2"/>
  <c r="P327" i="5" s="1"/>
  <c r="CG327" i="2"/>
  <c r="O327" i="5" s="1"/>
  <c r="AS327" i="5" s="1"/>
  <c r="CF327" i="2"/>
  <c r="N327" i="5" s="1"/>
  <c r="AR327" i="5" s="1"/>
  <c r="CE327" i="2"/>
  <c r="M327" i="5" s="1"/>
  <c r="CD327" i="2"/>
  <c r="L327" i="5" s="1"/>
  <c r="CC327" i="2"/>
  <c r="K327" i="5" s="1"/>
  <c r="AO327" i="5" s="1"/>
  <c r="CB327" i="2"/>
  <c r="J327" i="5" s="1"/>
  <c r="AN327" i="5" s="1"/>
  <c r="CA327" i="2"/>
  <c r="I327" i="5" s="1"/>
  <c r="BZ327" i="2"/>
  <c r="H327" i="5" s="1"/>
  <c r="G327" i="2"/>
  <c r="CI326" i="2"/>
  <c r="Q326" i="5" s="1"/>
  <c r="CH326" i="2"/>
  <c r="P326" i="5" s="1"/>
  <c r="CG326" i="2"/>
  <c r="O326" i="5" s="1"/>
  <c r="AS326" i="5" s="1"/>
  <c r="CF326" i="2"/>
  <c r="N326" i="5" s="1"/>
  <c r="AR326" i="5" s="1"/>
  <c r="CE326" i="2"/>
  <c r="M326" i="5" s="1"/>
  <c r="AQ326" i="5" s="1"/>
  <c r="CD326" i="2"/>
  <c r="L326" i="5" s="1"/>
  <c r="AP326" i="5" s="1"/>
  <c r="CC326" i="2"/>
  <c r="K326" i="5" s="1"/>
  <c r="AO326" i="5" s="1"/>
  <c r="CB326" i="2"/>
  <c r="J326" i="5" s="1"/>
  <c r="CA326" i="2"/>
  <c r="BZ326" i="2"/>
  <c r="H326" i="5" s="1"/>
  <c r="CI325" i="2"/>
  <c r="Q325" i="5" s="1"/>
  <c r="AU325" i="5" s="1"/>
  <c r="CH325" i="2"/>
  <c r="P325" i="5" s="1"/>
  <c r="AT325" i="5" s="1"/>
  <c r="CG325" i="2"/>
  <c r="O325" i="5" s="1"/>
  <c r="AS325" i="5" s="1"/>
  <c r="CF325" i="2"/>
  <c r="N325" i="5" s="1"/>
  <c r="AR325" i="5" s="1"/>
  <c r="CE325" i="2"/>
  <c r="M325" i="5" s="1"/>
  <c r="CD325" i="2"/>
  <c r="L325" i="5" s="1"/>
  <c r="AP325" i="5" s="1"/>
  <c r="CC325" i="2"/>
  <c r="K325" i="5" s="1"/>
  <c r="CB325" i="2"/>
  <c r="J325" i="5" s="1"/>
  <c r="AN325" i="5" s="1"/>
  <c r="CA325" i="2"/>
  <c r="I325" i="5" s="1"/>
  <c r="BZ325" i="2"/>
  <c r="CI324" i="2"/>
  <c r="Q324" i="5" s="1"/>
  <c r="AU324" i="5" s="1"/>
  <c r="CH324" i="2"/>
  <c r="P324" i="5" s="1"/>
  <c r="AT324" i="5" s="1"/>
  <c r="CG324" i="2"/>
  <c r="O324" i="5" s="1"/>
  <c r="AS324" i="5" s="1"/>
  <c r="CF324" i="2"/>
  <c r="N324" i="5" s="1"/>
  <c r="CE324" i="2"/>
  <c r="M324" i="5" s="1"/>
  <c r="AQ324" i="5" s="1"/>
  <c r="CD324" i="2"/>
  <c r="L324" i="5" s="1"/>
  <c r="AP324" i="5" s="1"/>
  <c r="CC324" i="2"/>
  <c r="K324" i="5" s="1"/>
  <c r="AO324" i="5" s="1"/>
  <c r="CB324" i="2"/>
  <c r="J324" i="5" s="1"/>
  <c r="CA324" i="2"/>
  <c r="BZ324" i="2"/>
  <c r="H324" i="5" s="1"/>
  <c r="CI323" i="2"/>
  <c r="Q323" i="5" s="1"/>
  <c r="CH323" i="2"/>
  <c r="P323" i="5" s="1"/>
  <c r="AT323" i="5" s="1"/>
  <c r="CG323" i="2"/>
  <c r="O323" i="5" s="1"/>
  <c r="AS323" i="5" s="1"/>
  <c r="CF323" i="2"/>
  <c r="N323" i="5" s="1"/>
  <c r="AR323" i="5" s="1"/>
  <c r="CE323" i="2"/>
  <c r="M323" i="5" s="1"/>
  <c r="CD323" i="2"/>
  <c r="L323" i="5" s="1"/>
  <c r="CC323" i="2"/>
  <c r="K323" i="5" s="1"/>
  <c r="AO323" i="5" s="1"/>
  <c r="CB323" i="2"/>
  <c r="J323" i="5" s="1"/>
  <c r="CA323" i="2"/>
  <c r="BZ323" i="2"/>
  <c r="H323" i="5" s="1"/>
  <c r="F323" i="2"/>
  <c r="CI322" i="2"/>
  <c r="Q322" i="5" s="1"/>
  <c r="CH322" i="2"/>
  <c r="P322" i="5" s="1"/>
  <c r="AT322" i="5" s="1"/>
  <c r="CG322" i="2"/>
  <c r="O322" i="5" s="1"/>
  <c r="AS322" i="5" s="1"/>
  <c r="CF322" i="2"/>
  <c r="N322" i="5" s="1"/>
  <c r="CE322" i="2"/>
  <c r="M322" i="5" s="1"/>
  <c r="CD322" i="2"/>
  <c r="L322" i="5" s="1"/>
  <c r="CC322" i="2"/>
  <c r="K322" i="5" s="1"/>
  <c r="AO322" i="5" s="1"/>
  <c r="CB322" i="2"/>
  <c r="J322" i="5" s="1"/>
  <c r="AN322" i="5" s="1"/>
  <c r="CA322" i="2"/>
  <c r="I322" i="5" s="1"/>
  <c r="BZ322" i="2"/>
  <c r="H322" i="5" s="1"/>
  <c r="CI321" i="2"/>
  <c r="Q321" i="5" s="1"/>
  <c r="AU321" i="5" s="1"/>
  <c r="CH321" i="2"/>
  <c r="P321" i="5" s="1"/>
  <c r="AT321" i="5" s="1"/>
  <c r="CG321" i="2"/>
  <c r="O321" i="5" s="1"/>
  <c r="CF321" i="2"/>
  <c r="N321" i="5" s="1"/>
  <c r="AR321" i="5" s="1"/>
  <c r="CE321" i="2"/>
  <c r="M321" i="5" s="1"/>
  <c r="AQ321" i="5" s="1"/>
  <c r="CD321" i="2"/>
  <c r="L321" i="5" s="1"/>
  <c r="AP321" i="5" s="1"/>
  <c r="CC321" i="2"/>
  <c r="K321" i="5" s="1"/>
  <c r="AO321" i="5" s="1"/>
  <c r="CB321" i="2"/>
  <c r="J321" i="5" s="1"/>
  <c r="CA321" i="2"/>
  <c r="I321" i="5" s="1"/>
  <c r="BZ321" i="2"/>
  <c r="CI320" i="2"/>
  <c r="Q320" i="5" s="1"/>
  <c r="AU320" i="5" s="1"/>
  <c r="CH320" i="2"/>
  <c r="P320" i="5" s="1"/>
  <c r="AT320" i="5" s="1"/>
  <c r="CG320" i="2"/>
  <c r="O320" i="5" s="1"/>
  <c r="CF320" i="2"/>
  <c r="N320" i="5" s="1"/>
  <c r="AR320" i="5" s="1"/>
  <c r="CE320" i="2"/>
  <c r="M320" i="5" s="1"/>
  <c r="AQ320" i="5" s="1"/>
  <c r="CD320" i="2"/>
  <c r="L320" i="5" s="1"/>
  <c r="AP320" i="5" s="1"/>
  <c r="CC320" i="2"/>
  <c r="K320" i="5" s="1"/>
  <c r="CB320" i="2"/>
  <c r="J320" i="5" s="1"/>
  <c r="CA320" i="2"/>
  <c r="BZ320" i="2"/>
  <c r="H320" i="5" s="1"/>
  <c r="CI319" i="2"/>
  <c r="Q319" i="5" s="1"/>
  <c r="CH319" i="2"/>
  <c r="P319" i="5" s="1"/>
  <c r="CG319" i="2"/>
  <c r="O319" i="5" s="1"/>
  <c r="AS319" i="5" s="1"/>
  <c r="CF319" i="2"/>
  <c r="N319" i="5" s="1"/>
  <c r="AR319" i="5" s="1"/>
  <c r="CE319" i="2"/>
  <c r="M319" i="5" s="1"/>
  <c r="CD319" i="2"/>
  <c r="L319" i="5" s="1"/>
  <c r="CC319" i="2"/>
  <c r="K319" i="5" s="1"/>
  <c r="AO319" i="5" s="1"/>
  <c r="CB319" i="2"/>
  <c r="J319" i="5" s="1"/>
  <c r="AN319" i="5" s="1"/>
  <c r="CA319" i="2"/>
  <c r="I319" i="5" s="1"/>
  <c r="BZ319" i="2"/>
  <c r="H319" i="5" s="1"/>
  <c r="G319" i="2"/>
  <c r="CI318" i="2"/>
  <c r="Q318" i="5" s="1"/>
  <c r="CH318" i="2"/>
  <c r="P318" i="5" s="1"/>
  <c r="AT318" i="5" s="1"/>
  <c r="CG318" i="2"/>
  <c r="O318" i="5" s="1"/>
  <c r="AS318" i="5" s="1"/>
  <c r="CF318" i="2"/>
  <c r="N318" i="5" s="1"/>
  <c r="AR318" i="5" s="1"/>
  <c r="CE318" i="2"/>
  <c r="M318" i="5" s="1"/>
  <c r="CD318" i="2"/>
  <c r="L318" i="5" s="1"/>
  <c r="AP318" i="5" s="1"/>
  <c r="CC318" i="2"/>
  <c r="K318" i="5" s="1"/>
  <c r="AO318" i="5" s="1"/>
  <c r="CB318" i="2"/>
  <c r="J318" i="5" s="1"/>
  <c r="AN318" i="5" s="1"/>
  <c r="CA318" i="2"/>
  <c r="I318" i="5" s="1"/>
  <c r="BZ318" i="2"/>
  <c r="H318" i="5" s="1"/>
  <c r="CI317" i="2"/>
  <c r="Q317" i="5" s="1"/>
  <c r="AU317" i="5" s="1"/>
  <c r="CH317" i="2"/>
  <c r="P317" i="5" s="1"/>
  <c r="AT317" i="5" s="1"/>
  <c r="CG317" i="2"/>
  <c r="O317" i="5" s="1"/>
  <c r="AS317" i="5" s="1"/>
  <c r="CF317" i="2"/>
  <c r="N317" i="5" s="1"/>
  <c r="AR317" i="5" s="1"/>
  <c r="CE317" i="2"/>
  <c r="M317" i="5" s="1"/>
  <c r="AQ317" i="5" s="1"/>
  <c r="CD317" i="2"/>
  <c r="L317" i="5" s="1"/>
  <c r="AP317" i="5" s="1"/>
  <c r="CC317" i="2"/>
  <c r="K317" i="5" s="1"/>
  <c r="AO317" i="5" s="1"/>
  <c r="CB317" i="2"/>
  <c r="J317" i="5" s="1"/>
  <c r="AN317" i="5" s="1"/>
  <c r="CA317" i="2"/>
  <c r="I317" i="5" s="1"/>
  <c r="BZ317" i="2"/>
  <c r="CI316" i="2"/>
  <c r="Q316" i="5" s="1"/>
  <c r="CH316" i="2"/>
  <c r="P316" i="5" s="1"/>
  <c r="CG316" i="2"/>
  <c r="O316" i="5" s="1"/>
  <c r="CF316" i="2"/>
  <c r="N316" i="5" s="1"/>
  <c r="CE316" i="2"/>
  <c r="M316" i="5" s="1"/>
  <c r="AQ316" i="5" s="1"/>
  <c r="CD316" i="2"/>
  <c r="L316" i="5" s="1"/>
  <c r="AP316" i="5" s="1"/>
  <c r="CC316" i="2"/>
  <c r="K316" i="5" s="1"/>
  <c r="AO316" i="5" s="1"/>
  <c r="CB316" i="2"/>
  <c r="J316" i="5" s="1"/>
  <c r="AN316" i="5" s="1"/>
  <c r="CA316" i="2"/>
  <c r="BZ316" i="2"/>
  <c r="H316" i="5" s="1"/>
  <c r="CI315" i="2"/>
  <c r="Q315" i="5" s="1"/>
  <c r="CH315" i="2"/>
  <c r="P315" i="5" s="1"/>
  <c r="CG315" i="2"/>
  <c r="O315" i="5" s="1"/>
  <c r="AS315" i="5" s="1"/>
  <c r="CF315" i="2"/>
  <c r="N315" i="5" s="1"/>
  <c r="AR315" i="5" s="1"/>
  <c r="CE315" i="2"/>
  <c r="M315" i="5" s="1"/>
  <c r="CD315" i="2"/>
  <c r="L315" i="5" s="1"/>
  <c r="CC315" i="2"/>
  <c r="K315" i="5" s="1"/>
  <c r="AO315" i="5" s="1"/>
  <c r="CB315" i="2"/>
  <c r="J315" i="5" s="1"/>
  <c r="AN315" i="5" s="1"/>
  <c r="CA315" i="2"/>
  <c r="I315" i="5" s="1"/>
  <c r="BZ315" i="2"/>
  <c r="H315" i="5" s="1"/>
  <c r="F315" i="2"/>
  <c r="CI314" i="2"/>
  <c r="Q314" i="5" s="1"/>
  <c r="AU314" i="5" s="1"/>
  <c r="CH314" i="2"/>
  <c r="P314" i="5" s="1"/>
  <c r="AT314" i="5" s="1"/>
  <c r="CG314" i="2"/>
  <c r="O314" i="5" s="1"/>
  <c r="AS314" i="5" s="1"/>
  <c r="CF314" i="2"/>
  <c r="N314" i="5" s="1"/>
  <c r="CE314" i="2"/>
  <c r="M314" i="5" s="1"/>
  <c r="CD314" i="2"/>
  <c r="L314" i="5" s="1"/>
  <c r="AP314" i="5" s="1"/>
  <c r="CC314" i="2"/>
  <c r="K314" i="5" s="1"/>
  <c r="AO314" i="5" s="1"/>
  <c r="CB314" i="2"/>
  <c r="J314" i="5" s="1"/>
  <c r="AN314" i="5" s="1"/>
  <c r="CA314" i="2"/>
  <c r="I314" i="5" s="1"/>
  <c r="BZ314" i="2"/>
  <c r="H314" i="5" s="1"/>
  <c r="CI313" i="2"/>
  <c r="Q313" i="5" s="1"/>
  <c r="CH313" i="2"/>
  <c r="P313" i="5" s="1"/>
  <c r="AT313" i="5" s="1"/>
  <c r="CG313" i="2"/>
  <c r="O313" i="5" s="1"/>
  <c r="CF313" i="2"/>
  <c r="N313" i="5" s="1"/>
  <c r="AR313" i="5" s="1"/>
  <c r="CE313" i="2"/>
  <c r="M313" i="5" s="1"/>
  <c r="AQ313" i="5" s="1"/>
  <c r="CD313" i="2"/>
  <c r="L313" i="5" s="1"/>
  <c r="AP313" i="5" s="1"/>
  <c r="CC313" i="2"/>
  <c r="K313" i="5" s="1"/>
  <c r="AO313" i="5" s="1"/>
  <c r="CB313" i="2"/>
  <c r="J313" i="5" s="1"/>
  <c r="AN313" i="5" s="1"/>
  <c r="CA313" i="2"/>
  <c r="I313" i="5" s="1"/>
  <c r="BZ313" i="2"/>
  <c r="CI312" i="2"/>
  <c r="Q312" i="5" s="1"/>
  <c r="AU312" i="5" s="1"/>
  <c r="CH312" i="2"/>
  <c r="P312" i="5" s="1"/>
  <c r="AT312" i="5" s="1"/>
  <c r="CG312" i="2"/>
  <c r="O312" i="5" s="1"/>
  <c r="AS312" i="5" s="1"/>
  <c r="CF312" i="2"/>
  <c r="N312" i="5" s="1"/>
  <c r="CE312" i="2"/>
  <c r="M312" i="5" s="1"/>
  <c r="AQ312" i="5" s="1"/>
  <c r="CD312" i="2"/>
  <c r="L312" i="5" s="1"/>
  <c r="CC312" i="2"/>
  <c r="K312" i="5" s="1"/>
  <c r="CB312" i="2"/>
  <c r="J312" i="5" s="1"/>
  <c r="CA312" i="2"/>
  <c r="BZ312" i="2"/>
  <c r="H312" i="5" s="1"/>
  <c r="CI311" i="2"/>
  <c r="Q311" i="5" s="1"/>
  <c r="CH311" i="2"/>
  <c r="P311" i="5" s="1"/>
  <c r="CG311" i="2"/>
  <c r="O311" i="5" s="1"/>
  <c r="AS311" i="5" s="1"/>
  <c r="CF311" i="2"/>
  <c r="N311" i="5" s="1"/>
  <c r="AR311" i="5" s="1"/>
  <c r="CE311" i="2"/>
  <c r="M311" i="5" s="1"/>
  <c r="CD311" i="2"/>
  <c r="L311" i="5" s="1"/>
  <c r="CC311" i="2"/>
  <c r="K311" i="5" s="1"/>
  <c r="AO311" i="5" s="1"/>
  <c r="CB311" i="2"/>
  <c r="J311" i="5" s="1"/>
  <c r="AN311" i="5" s="1"/>
  <c r="CA311" i="2"/>
  <c r="I311" i="5" s="1"/>
  <c r="BZ311" i="2"/>
  <c r="H311" i="5" s="1"/>
  <c r="F311" i="2"/>
  <c r="CI310" i="2"/>
  <c r="Q310" i="5" s="1"/>
  <c r="CH310" i="2"/>
  <c r="P310" i="5" s="1"/>
  <c r="CG310" i="2"/>
  <c r="O310" i="5" s="1"/>
  <c r="AS310" i="5" s="1"/>
  <c r="CF310" i="2"/>
  <c r="N310" i="5" s="1"/>
  <c r="AR310" i="5" s="1"/>
  <c r="CE310" i="2"/>
  <c r="M310" i="5" s="1"/>
  <c r="AQ310" i="5" s="1"/>
  <c r="CD310" i="2"/>
  <c r="L310" i="5" s="1"/>
  <c r="AP310" i="5" s="1"/>
  <c r="CC310" i="2"/>
  <c r="K310" i="5" s="1"/>
  <c r="AO310" i="5" s="1"/>
  <c r="CB310" i="2"/>
  <c r="J310" i="5" s="1"/>
  <c r="CA310" i="2"/>
  <c r="I310" i="5" s="1"/>
  <c r="BZ310" i="2"/>
  <c r="H310" i="5" s="1"/>
  <c r="CI309" i="2"/>
  <c r="Q309" i="5" s="1"/>
  <c r="AU309" i="5" s="1"/>
  <c r="CH309" i="2"/>
  <c r="P309" i="5" s="1"/>
  <c r="AT309" i="5" s="1"/>
  <c r="CG309" i="2"/>
  <c r="O309" i="5" s="1"/>
  <c r="AS309" i="5" s="1"/>
  <c r="CF309" i="2"/>
  <c r="N309" i="5" s="1"/>
  <c r="CE309" i="2"/>
  <c r="M309" i="5" s="1"/>
  <c r="CD309" i="2"/>
  <c r="L309" i="5" s="1"/>
  <c r="AP309" i="5" s="1"/>
  <c r="CC309" i="2"/>
  <c r="K309" i="5" s="1"/>
  <c r="CB309" i="2"/>
  <c r="J309" i="5" s="1"/>
  <c r="AN309" i="5" s="1"/>
  <c r="CA309" i="2"/>
  <c r="I309" i="5" s="1"/>
  <c r="BZ309" i="2"/>
  <c r="CI308" i="2"/>
  <c r="Q308" i="5" s="1"/>
  <c r="AU308" i="5" s="1"/>
  <c r="CH308" i="2"/>
  <c r="P308" i="5" s="1"/>
  <c r="AT308" i="5" s="1"/>
  <c r="CG308" i="2"/>
  <c r="O308" i="5" s="1"/>
  <c r="CF308" i="2"/>
  <c r="N308" i="5" s="1"/>
  <c r="CE308" i="2"/>
  <c r="M308" i="5" s="1"/>
  <c r="AQ308" i="5" s="1"/>
  <c r="CD308" i="2"/>
  <c r="L308" i="5" s="1"/>
  <c r="AP308" i="5" s="1"/>
  <c r="CC308" i="2"/>
  <c r="K308" i="5" s="1"/>
  <c r="AO308" i="5" s="1"/>
  <c r="CB308" i="2"/>
  <c r="J308" i="5" s="1"/>
  <c r="CA308" i="2"/>
  <c r="BZ308" i="2"/>
  <c r="H308" i="5" s="1"/>
  <c r="CI307" i="2"/>
  <c r="Q307" i="5" s="1"/>
  <c r="CH307" i="2"/>
  <c r="P307" i="5" s="1"/>
  <c r="CG307" i="2"/>
  <c r="O307" i="5" s="1"/>
  <c r="AS307" i="5" s="1"/>
  <c r="CF307" i="2"/>
  <c r="N307" i="5" s="1"/>
  <c r="AR307" i="5" s="1"/>
  <c r="CE307" i="2"/>
  <c r="M307" i="5" s="1"/>
  <c r="AQ307" i="5" s="1"/>
  <c r="CD307" i="2"/>
  <c r="L307" i="5" s="1"/>
  <c r="CC307" i="2"/>
  <c r="K307" i="5" s="1"/>
  <c r="AO307" i="5" s="1"/>
  <c r="CB307" i="2"/>
  <c r="J307" i="5" s="1"/>
  <c r="AN307" i="5" s="1"/>
  <c r="CA307" i="2"/>
  <c r="I307" i="5" s="1"/>
  <c r="BZ307" i="2"/>
  <c r="H307" i="5" s="1"/>
  <c r="F307" i="2"/>
  <c r="CI306" i="2"/>
  <c r="Q306" i="5" s="1"/>
  <c r="CH306" i="2"/>
  <c r="P306" i="5" s="1"/>
  <c r="AT306" i="5" s="1"/>
  <c r="CG306" i="2"/>
  <c r="O306" i="5" s="1"/>
  <c r="AS306" i="5" s="1"/>
  <c r="CF306" i="2"/>
  <c r="N306" i="5" s="1"/>
  <c r="CE306" i="2"/>
  <c r="M306" i="5" s="1"/>
  <c r="CD306" i="2"/>
  <c r="L306" i="5" s="1"/>
  <c r="CC306" i="2"/>
  <c r="K306" i="5" s="1"/>
  <c r="AO306" i="5" s="1"/>
  <c r="CB306" i="2"/>
  <c r="J306" i="5" s="1"/>
  <c r="CA306" i="2"/>
  <c r="I306" i="5" s="1"/>
  <c r="BZ306" i="2"/>
  <c r="CI305" i="2"/>
  <c r="Q305" i="5" s="1"/>
  <c r="CH305" i="2"/>
  <c r="CG305" i="2"/>
  <c r="O305" i="5" s="1"/>
  <c r="CF305" i="2"/>
  <c r="N305" i="5" s="1"/>
  <c r="CE305" i="2"/>
  <c r="M305" i="5" s="1"/>
  <c r="CD305" i="2"/>
  <c r="CC305" i="2"/>
  <c r="K305" i="5" s="1"/>
  <c r="CB305" i="2"/>
  <c r="J305" i="5" s="1"/>
  <c r="CA305" i="2"/>
  <c r="I305" i="5" s="1"/>
  <c r="BZ305" i="2"/>
  <c r="BY304" i="2"/>
  <c r="EK19" i="6" s="1"/>
  <c r="BX304" i="2"/>
  <c r="EI19" i="6" s="1"/>
  <c r="BW304" i="2"/>
  <c r="EG19" i="6" s="1"/>
  <c r="BV304" i="2"/>
  <c r="EE19" i="6" s="1"/>
  <c r="BU304" i="2"/>
  <c r="EC19" i="6" s="1"/>
  <c r="BT304" i="2"/>
  <c r="EA19" i="6" s="1"/>
  <c r="BS304" i="2"/>
  <c r="DY19" i="6" s="1"/>
  <c r="BR304" i="2"/>
  <c r="DW19" i="6" s="1"/>
  <c r="BQ304" i="2"/>
  <c r="DU19" i="6" s="1"/>
  <c r="BP304" i="2"/>
  <c r="DS19" i="6" s="1"/>
  <c r="BO304" i="2"/>
  <c r="DQ19" i="6" s="1"/>
  <c r="BN304" i="2"/>
  <c r="DO19" i="6" s="1"/>
  <c r="BM304" i="2"/>
  <c r="DM19" i="6" s="1"/>
  <c r="BL304" i="2"/>
  <c r="DK19" i="6" s="1"/>
  <c r="BK304" i="2"/>
  <c r="DI19" i="6" s="1"/>
  <c r="BJ304" i="2"/>
  <c r="DG19" i="6" s="1"/>
  <c r="BI304" i="2"/>
  <c r="DE19" i="6" s="1"/>
  <c r="BH304" i="2"/>
  <c r="DC19" i="6" s="1"/>
  <c r="BG304" i="2"/>
  <c r="DA19" i="6" s="1"/>
  <c r="BF304" i="2"/>
  <c r="CY19" i="6" s="1"/>
  <c r="BE304" i="2"/>
  <c r="CW19" i="6" s="1"/>
  <c r="BD304" i="2"/>
  <c r="CU19" i="6" s="1"/>
  <c r="BC304" i="2"/>
  <c r="CS19" i="6" s="1"/>
  <c r="BB304" i="2"/>
  <c r="CQ19" i="6" s="1"/>
  <c r="BA304" i="2"/>
  <c r="CO19" i="6" s="1"/>
  <c r="AZ304" i="2"/>
  <c r="CM19" i="6" s="1"/>
  <c r="AY304" i="2"/>
  <c r="CK19" i="6" s="1"/>
  <c r="AX304" i="2"/>
  <c r="CI19" i="6" s="1"/>
  <c r="AW304" i="2"/>
  <c r="CG19" i="6" s="1"/>
  <c r="AV304" i="2"/>
  <c r="CE19" i="6" s="1"/>
  <c r="AU304" i="2"/>
  <c r="CC19" i="6" s="1"/>
  <c r="AT304" i="2"/>
  <c r="CA19" i="6" s="1"/>
  <c r="AS304" i="2"/>
  <c r="BY19" i="6" s="1"/>
  <c r="AR304" i="2"/>
  <c r="BW19" i="6" s="1"/>
  <c r="AQ304" i="2"/>
  <c r="BU19" i="6" s="1"/>
  <c r="AP304" i="2"/>
  <c r="BS19" i="6" s="1"/>
  <c r="AO304" i="2"/>
  <c r="BQ19" i="6" s="1"/>
  <c r="AN304" i="2"/>
  <c r="BO19" i="6" s="1"/>
  <c r="AM304" i="2"/>
  <c r="BM19" i="6" s="1"/>
  <c r="AL304" i="2"/>
  <c r="BK19" i="6" s="1"/>
  <c r="AK304" i="2"/>
  <c r="BI19" i="6" s="1"/>
  <c r="AJ304" i="2"/>
  <c r="BG19" i="6" s="1"/>
  <c r="AI304" i="2"/>
  <c r="BE19" i="6" s="1"/>
  <c r="AH304" i="2"/>
  <c r="BC19" i="6" s="1"/>
  <c r="AG304" i="2"/>
  <c r="BA19" i="6" s="1"/>
  <c r="AF304" i="2"/>
  <c r="AY19" i="6" s="1"/>
  <c r="AE304" i="2"/>
  <c r="AW19" i="6" s="1"/>
  <c r="AD304" i="2"/>
  <c r="AU19" i="6" s="1"/>
  <c r="AC304" i="2"/>
  <c r="AS19" i="6" s="1"/>
  <c r="AB304" i="2"/>
  <c r="AQ19" i="6" s="1"/>
  <c r="AA304" i="2"/>
  <c r="AO19" i="6" s="1"/>
  <c r="Z304" i="2"/>
  <c r="AM19" i="6" s="1"/>
  <c r="Y304" i="2"/>
  <c r="AK19" i="6" s="1"/>
  <c r="X304" i="2"/>
  <c r="AI19" i="6" s="1"/>
  <c r="W304" i="2"/>
  <c r="AG19" i="6" s="1"/>
  <c r="V304" i="2"/>
  <c r="AE19" i="6" s="1"/>
  <c r="U304" i="2"/>
  <c r="AC19" i="6" s="1"/>
  <c r="T304" i="2"/>
  <c r="AA19" i="6" s="1"/>
  <c r="S304" i="2"/>
  <c r="Y19" i="6" s="1"/>
  <c r="R304" i="2"/>
  <c r="W19" i="6" s="1"/>
  <c r="Q304" i="2"/>
  <c r="U19" i="6" s="1"/>
  <c r="P304" i="2"/>
  <c r="S19" i="6" s="1"/>
  <c r="O304" i="2"/>
  <c r="Q19" i="6" s="1"/>
  <c r="N304" i="2"/>
  <c r="O19" i="6" s="1"/>
  <c r="EY19" i="6" s="1"/>
  <c r="Q17" i="9" s="1"/>
  <c r="M304" i="2"/>
  <c r="M19" i="6" s="1"/>
  <c r="L304" i="2"/>
  <c r="K19" i="6" s="1"/>
  <c r="K304" i="2"/>
  <c r="I19" i="6" s="1"/>
  <c r="J304" i="2"/>
  <c r="G19" i="6" s="1"/>
  <c r="I304" i="2"/>
  <c r="E19" i="6" s="1"/>
  <c r="H304" i="2"/>
  <c r="C19" i="6" s="1"/>
  <c r="CI303" i="2"/>
  <c r="Q303" i="5" s="1"/>
  <c r="AU303" i="5" s="1"/>
  <c r="CH303" i="2"/>
  <c r="P303" i="5" s="1"/>
  <c r="AT303" i="5" s="1"/>
  <c r="CG303" i="2"/>
  <c r="O303" i="5" s="1"/>
  <c r="AS303" i="5" s="1"/>
  <c r="CF303" i="2"/>
  <c r="N303" i="5" s="1"/>
  <c r="CE303" i="2"/>
  <c r="M303" i="5" s="1"/>
  <c r="AQ303" i="5" s="1"/>
  <c r="CD303" i="2"/>
  <c r="L303" i="5" s="1"/>
  <c r="AP303" i="5" s="1"/>
  <c r="CC303" i="2"/>
  <c r="K303" i="5" s="1"/>
  <c r="CB303" i="2"/>
  <c r="J303" i="5" s="1"/>
  <c r="CA303" i="2"/>
  <c r="I303" i="5" s="1"/>
  <c r="BZ303" i="2"/>
  <c r="CI302" i="2"/>
  <c r="Q302" i="5" s="1"/>
  <c r="AU302" i="5" s="1"/>
  <c r="CH302" i="2"/>
  <c r="P302" i="5" s="1"/>
  <c r="AT302" i="5" s="1"/>
  <c r="CG302" i="2"/>
  <c r="O302" i="5" s="1"/>
  <c r="AS302" i="5" s="1"/>
  <c r="CF302" i="2"/>
  <c r="N302" i="5" s="1"/>
  <c r="CE302" i="2"/>
  <c r="M302" i="5" s="1"/>
  <c r="AQ302" i="5" s="1"/>
  <c r="CD302" i="2"/>
  <c r="L302" i="5" s="1"/>
  <c r="AP302" i="5" s="1"/>
  <c r="CC302" i="2"/>
  <c r="K302" i="5" s="1"/>
  <c r="CB302" i="2"/>
  <c r="J302" i="5" s="1"/>
  <c r="AN302" i="5" s="1"/>
  <c r="CA302" i="2"/>
  <c r="BZ302" i="2"/>
  <c r="H302" i="5" s="1"/>
  <c r="CI301" i="2"/>
  <c r="Q301" i="5" s="1"/>
  <c r="AU301" i="5" s="1"/>
  <c r="CH301" i="2"/>
  <c r="P301" i="5" s="1"/>
  <c r="CG301" i="2"/>
  <c r="O301" i="5" s="1"/>
  <c r="AS301" i="5" s="1"/>
  <c r="CF301" i="2"/>
  <c r="N301" i="5" s="1"/>
  <c r="AR301" i="5" s="1"/>
  <c r="CE301" i="2"/>
  <c r="M301" i="5" s="1"/>
  <c r="AQ301" i="5" s="1"/>
  <c r="CD301" i="2"/>
  <c r="L301" i="5" s="1"/>
  <c r="CC301" i="2"/>
  <c r="K301" i="5" s="1"/>
  <c r="AO301" i="5" s="1"/>
  <c r="CB301" i="2"/>
  <c r="J301" i="5" s="1"/>
  <c r="AN301" i="5" s="1"/>
  <c r="CA301" i="2"/>
  <c r="I301" i="5" s="1"/>
  <c r="BZ301" i="2"/>
  <c r="H301" i="5" s="1"/>
  <c r="F301" i="2"/>
  <c r="CI300" i="2"/>
  <c r="Q300" i="5" s="1"/>
  <c r="CH300" i="2"/>
  <c r="P300" i="5" s="1"/>
  <c r="AT300" i="5" s="1"/>
  <c r="CG300" i="2"/>
  <c r="O300" i="5" s="1"/>
  <c r="AS300" i="5" s="1"/>
  <c r="CF300" i="2"/>
  <c r="N300" i="5" s="1"/>
  <c r="AR300" i="5" s="1"/>
  <c r="CE300" i="2"/>
  <c r="M300" i="5" s="1"/>
  <c r="CD300" i="2"/>
  <c r="L300" i="5" s="1"/>
  <c r="CC300" i="2"/>
  <c r="K300" i="5" s="1"/>
  <c r="AO300" i="5" s="1"/>
  <c r="CB300" i="2"/>
  <c r="J300" i="5" s="1"/>
  <c r="AN300" i="5" s="1"/>
  <c r="CA300" i="2"/>
  <c r="I300" i="5" s="1"/>
  <c r="BZ300" i="2"/>
  <c r="CI299" i="2"/>
  <c r="Q299" i="5" s="1"/>
  <c r="AU299" i="5" s="1"/>
  <c r="CH299" i="2"/>
  <c r="P299" i="5" s="1"/>
  <c r="AT299" i="5" s="1"/>
  <c r="CG299" i="2"/>
  <c r="O299" i="5" s="1"/>
  <c r="AS299" i="5" s="1"/>
  <c r="CF299" i="2"/>
  <c r="N299" i="5" s="1"/>
  <c r="AR299" i="5" s="1"/>
  <c r="CE299" i="2"/>
  <c r="M299" i="5" s="1"/>
  <c r="AQ299" i="5" s="1"/>
  <c r="CD299" i="2"/>
  <c r="L299" i="5" s="1"/>
  <c r="AP299" i="5" s="1"/>
  <c r="CC299" i="2"/>
  <c r="K299" i="5" s="1"/>
  <c r="AO299" i="5" s="1"/>
  <c r="CB299" i="2"/>
  <c r="J299" i="5" s="1"/>
  <c r="AN299" i="5" s="1"/>
  <c r="CA299" i="2"/>
  <c r="I299" i="5" s="1"/>
  <c r="BZ299" i="2"/>
  <c r="CI298" i="2"/>
  <c r="Q298" i="5" s="1"/>
  <c r="AU298" i="5" s="1"/>
  <c r="CH298" i="2"/>
  <c r="P298" i="5" s="1"/>
  <c r="AT298" i="5" s="1"/>
  <c r="CG298" i="2"/>
  <c r="O298" i="5" s="1"/>
  <c r="CF298" i="2"/>
  <c r="N298" i="5" s="1"/>
  <c r="CE298" i="2"/>
  <c r="M298" i="5" s="1"/>
  <c r="AQ298" i="5" s="1"/>
  <c r="CD298" i="2"/>
  <c r="L298" i="5" s="1"/>
  <c r="AP298" i="5" s="1"/>
  <c r="CC298" i="2"/>
  <c r="K298" i="5" s="1"/>
  <c r="CB298" i="2"/>
  <c r="J298" i="5" s="1"/>
  <c r="CA298" i="2"/>
  <c r="BZ298" i="2"/>
  <c r="H298" i="5" s="1"/>
  <c r="CI297" i="2"/>
  <c r="Q297" i="5" s="1"/>
  <c r="CH297" i="2"/>
  <c r="P297" i="5" s="1"/>
  <c r="CG297" i="2"/>
  <c r="O297" i="5" s="1"/>
  <c r="CF297" i="2"/>
  <c r="N297" i="5" s="1"/>
  <c r="AR297" i="5" s="1"/>
  <c r="CE297" i="2"/>
  <c r="M297" i="5" s="1"/>
  <c r="AQ297" i="5" s="1"/>
  <c r="CD297" i="2"/>
  <c r="L297" i="5" s="1"/>
  <c r="CC297" i="2"/>
  <c r="K297" i="5" s="1"/>
  <c r="AO297" i="5" s="1"/>
  <c r="CB297" i="2"/>
  <c r="J297" i="5" s="1"/>
  <c r="AN297" i="5" s="1"/>
  <c r="CA297" i="2"/>
  <c r="I297" i="5" s="1"/>
  <c r="BZ297" i="2"/>
  <c r="H297" i="5" s="1"/>
  <c r="F297" i="2"/>
  <c r="CI296" i="2"/>
  <c r="Q296" i="5" s="1"/>
  <c r="CH296" i="2"/>
  <c r="P296" i="5" s="1"/>
  <c r="AT296" i="5" s="1"/>
  <c r="CG296" i="2"/>
  <c r="O296" i="5" s="1"/>
  <c r="AS296" i="5" s="1"/>
  <c r="CF296" i="2"/>
  <c r="N296" i="5" s="1"/>
  <c r="AR296" i="5" s="1"/>
  <c r="CE296" i="2"/>
  <c r="M296" i="5" s="1"/>
  <c r="AQ296" i="5" s="1"/>
  <c r="CD296" i="2"/>
  <c r="L296" i="5" s="1"/>
  <c r="CC296" i="2"/>
  <c r="K296" i="5" s="1"/>
  <c r="AO296" i="5" s="1"/>
  <c r="CB296" i="2"/>
  <c r="J296" i="5" s="1"/>
  <c r="CA296" i="2"/>
  <c r="I296" i="5" s="1"/>
  <c r="BZ296" i="2"/>
  <c r="H296" i="5" s="1"/>
  <c r="CI295" i="2"/>
  <c r="Q295" i="5" s="1"/>
  <c r="CH295" i="2"/>
  <c r="P295" i="5" s="1"/>
  <c r="CG295" i="2"/>
  <c r="O295" i="5" s="1"/>
  <c r="CF295" i="2"/>
  <c r="N295" i="5" s="1"/>
  <c r="AR295" i="5" s="1"/>
  <c r="CE295" i="2"/>
  <c r="M295" i="5" s="1"/>
  <c r="CD295" i="2"/>
  <c r="L295" i="5" s="1"/>
  <c r="CC295" i="2"/>
  <c r="K295" i="5" s="1"/>
  <c r="CB295" i="2"/>
  <c r="J295" i="5" s="1"/>
  <c r="CA295" i="2"/>
  <c r="BZ295" i="2"/>
  <c r="CI294" i="2"/>
  <c r="Q294" i="5" s="1"/>
  <c r="CH294" i="2"/>
  <c r="P294" i="5" s="1"/>
  <c r="CG294" i="2"/>
  <c r="O294" i="5" s="1"/>
  <c r="CF294" i="2"/>
  <c r="N294" i="5" s="1"/>
  <c r="CE294" i="2"/>
  <c r="M294" i="5" s="1"/>
  <c r="CD294" i="2"/>
  <c r="L294" i="5" s="1"/>
  <c r="AP294" i="5" s="1"/>
  <c r="CC294" i="2"/>
  <c r="K294" i="5" s="1"/>
  <c r="CB294" i="2"/>
  <c r="J294" i="5" s="1"/>
  <c r="CA294" i="2"/>
  <c r="BZ294" i="2"/>
  <c r="H294" i="5" s="1"/>
  <c r="CI293" i="2"/>
  <c r="Q293" i="5" s="1"/>
  <c r="CH293" i="2"/>
  <c r="P293" i="5" s="1"/>
  <c r="CG293" i="2"/>
  <c r="O293" i="5" s="1"/>
  <c r="AS293" i="5" s="1"/>
  <c r="CF293" i="2"/>
  <c r="N293" i="5" s="1"/>
  <c r="CE293" i="2"/>
  <c r="M293" i="5" s="1"/>
  <c r="CD293" i="2"/>
  <c r="L293" i="5" s="1"/>
  <c r="CC293" i="2"/>
  <c r="K293" i="5" s="1"/>
  <c r="CB293" i="2"/>
  <c r="J293" i="5" s="1"/>
  <c r="CA293" i="2"/>
  <c r="I293" i="5" s="1"/>
  <c r="BZ293" i="2"/>
  <c r="H293" i="5" s="1"/>
  <c r="CI292" i="2"/>
  <c r="Q292" i="5" s="1"/>
  <c r="CH292" i="2"/>
  <c r="P292" i="5" s="1"/>
  <c r="CG292" i="2"/>
  <c r="O292" i="5" s="1"/>
  <c r="CF292" i="2"/>
  <c r="N292" i="5" s="1"/>
  <c r="CE292" i="2"/>
  <c r="M292" i="5" s="1"/>
  <c r="CD292" i="2"/>
  <c r="L292" i="5" s="1"/>
  <c r="CC292" i="2"/>
  <c r="K292" i="5" s="1"/>
  <c r="CB292" i="2"/>
  <c r="J292" i="5" s="1"/>
  <c r="CA292" i="2"/>
  <c r="I292" i="5" s="1"/>
  <c r="BZ292" i="2"/>
  <c r="H292" i="5" s="1"/>
  <c r="CI291" i="2"/>
  <c r="Q291" i="5" s="1"/>
  <c r="CH291" i="2"/>
  <c r="P291" i="5" s="1"/>
  <c r="CG291" i="2"/>
  <c r="O291" i="5" s="1"/>
  <c r="CF291" i="2"/>
  <c r="N291" i="5" s="1"/>
  <c r="CE291" i="2"/>
  <c r="M291" i="5" s="1"/>
  <c r="CD291" i="2"/>
  <c r="L291" i="5" s="1"/>
  <c r="CC291" i="2"/>
  <c r="K291" i="5" s="1"/>
  <c r="CB291" i="2"/>
  <c r="J291" i="5" s="1"/>
  <c r="CA291" i="2"/>
  <c r="I291" i="5" s="1"/>
  <c r="BZ291" i="2"/>
  <c r="CI290" i="2"/>
  <c r="Q290" i="5" s="1"/>
  <c r="CH290" i="2"/>
  <c r="P290" i="5" s="1"/>
  <c r="CG290" i="2"/>
  <c r="O290" i="5" s="1"/>
  <c r="CF290" i="2"/>
  <c r="N290" i="5" s="1"/>
  <c r="CE290" i="2"/>
  <c r="M290" i="5" s="1"/>
  <c r="CD290" i="2"/>
  <c r="L290" i="5" s="1"/>
  <c r="CC290" i="2"/>
  <c r="K290" i="5" s="1"/>
  <c r="CB290" i="2"/>
  <c r="J290" i="5" s="1"/>
  <c r="AN290" i="5" s="1"/>
  <c r="CA290" i="2"/>
  <c r="BZ290" i="2"/>
  <c r="CI289" i="2"/>
  <c r="Q289" i="5" s="1"/>
  <c r="CH289" i="2"/>
  <c r="P289" i="5" s="1"/>
  <c r="CG289" i="2"/>
  <c r="O289" i="5" s="1"/>
  <c r="AS289" i="5" s="1"/>
  <c r="CF289" i="2"/>
  <c r="N289" i="5" s="1"/>
  <c r="CE289" i="2"/>
  <c r="M289" i="5" s="1"/>
  <c r="AQ289" i="5" s="1"/>
  <c r="CD289" i="2"/>
  <c r="L289" i="5" s="1"/>
  <c r="AP289" i="5" s="1"/>
  <c r="CC289" i="2"/>
  <c r="K289" i="5" s="1"/>
  <c r="AO289" i="5" s="1"/>
  <c r="CB289" i="2"/>
  <c r="J289" i="5" s="1"/>
  <c r="CA289" i="2"/>
  <c r="I289" i="5" s="1"/>
  <c r="BZ289" i="2"/>
  <c r="G289" i="2"/>
  <c r="CI288" i="2"/>
  <c r="Q288" i="5" s="1"/>
  <c r="CH288" i="2"/>
  <c r="P288" i="5" s="1"/>
  <c r="AT288" i="5" s="1"/>
  <c r="CG288" i="2"/>
  <c r="O288" i="5" s="1"/>
  <c r="AS288" i="5" s="1"/>
  <c r="CF288" i="2"/>
  <c r="N288" i="5" s="1"/>
  <c r="CE288" i="2"/>
  <c r="M288" i="5" s="1"/>
  <c r="AQ288" i="5" s="1"/>
  <c r="CD288" i="2"/>
  <c r="L288" i="5" s="1"/>
  <c r="CC288" i="2"/>
  <c r="K288" i="5" s="1"/>
  <c r="CB288" i="2"/>
  <c r="J288" i="5" s="1"/>
  <c r="CA288" i="2"/>
  <c r="I288" i="5" s="1"/>
  <c r="BZ288" i="2"/>
  <c r="H288" i="5" s="1"/>
  <c r="CI287" i="2"/>
  <c r="Q287" i="5" s="1"/>
  <c r="CH287" i="2"/>
  <c r="P287" i="5" s="1"/>
  <c r="AT287" i="5" s="1"/>
  <c r="CG287" i="2"/>
  <c r="O287" i="5" s="1"/>
  <c r="CF287" i="2"/>
  <c r="N287" i="5" s="1"/>
  <c r="CE287" i="2"/>
  <c r="M287" i="5" s="1"/>
  <c r="CD287" i="2"/>
  <c r="L287" i="5" s="1"/>
  <c r="AP287" i="5" s="1"/>
  <c r="CC287" i="2"/>
  <c r="K287" i="5" s="1"/>
  <c r="AO287" i="5" s="1"/>
  <c r="CB287" i="2"/>
  <c r="J287" i="5" s="1"/>
  <c r="CA287" i="2"/>
  <c r="BZ287" i="2"/>
  <c r="CI286" i="2"/>
  <c r="Q286" i="5" s="1"/>
  <c r="AU286" i="5" s="1"/>
  <c r="CH286" i="2"/>
  <c r="P286" i="5" s="1"/>
  <c r="AT286" i="5" s="1"/>
  <c r="CG286" i="2"/>
  <c r="O286" i="5" s="1"/>
  <c r="CF286" i="2"/>
  <c r="N286" i="5" s="1"/>
  <c r="CE286" i="2"/>
  <c r="M286" i="5" s="1"/>
  <c r="AQ286" i="5" s="1"/>
  <c r="CD286" i="2"/>
  <c r="L286" i="5" s="1"/>
  <c r="AP286" i="5" s="1"/>
  <c r="CC286" i="2"/>
  <c r="K286" i="5" s="1"/>
  <c r="AO286" i="5" s="1"/>
  <c r="CB286" i="2"/>
  <c r="J286" i="5" s="1"/>
  <c r="AN286" i="5" s="1"/>
  <c r="CA286" i="2"/>
  <c r="BZ286" i="2"/>
  <c r="CI285" i="2"/>
  <c r="Q285" i="5" s="1"/>
  <c r="AU285" i="5" s="1"/>
  <c r="CH285" i="2"/>
  <c r="P285" i="5" s="1"/>
  <c r="CG285" i="2"/>
  <c r="O285" i="5" s="1"/>
  <c r="CF285" i="2"/>
  <c r="N285" i="5" s="1"/>
  <c r="AR285" i="5" s="1"/>
  <c r="CE285" i="2"/>
  <c r="M285" i="5" s="1"/>
  <c r="CD285" i="2"/>
  <c r="L285" i="5" s="1"/>
  <c r="CC285" i="2"/>
  <c r="K285" i="5" s="1"/>
  <c r="AO285" i="5" s="1"/>
  <c r="CB285" i="2"/>
  <c r="J285" i="5" s="1"/>
  <c r="CA285" i="2"/>
  <c r="I285" i="5" s="1"/>
  <c r="BZ285" i="2"/>
  <c r="CI284" i="2"/>
  <c r="Q284" i="5" s="1"/>
  <c r="AU284" i="5" s="1"/>
  <c r="CH284" i="2"/>
  <c r="P284" i="5" s="1"/>
  <c r="CG284" i="2"/>
  <c r="O284" i="5" s="1"/>
  <c r="CF284" i="2"/>
  <c r="N284" i="5" s="1"/>
  <c r="CE284" i="2"/>
  <c r="M284" i="5" s="1"/>
  <c r="CD284" i="2"/>
  <c r="L284" i="5" s="1"/>
  <c r="AP284" i="5" s="1"/>
  <c r="CC284" i="2"/>
  <c r="K284" i="5" s="1"/>
  <c r="AO284" i="5" s="1"/>
  <c r="CB284" i="2"/>
  <c r="J284" i="5" s="1"/>
  <c r="AN284" i="5" s="1"/>
  <c r="CA284" i="2"/>
  <c r="I284" i="5" s="1"/>
  <c r="BZ284" i="2"/>
  <c r="H284" i="5" s="1"/>
  <c r="CI283" i="2"/>
  <c r="Q283" i="5" s="1"/>
  <c r="CH283" i="2"/>
  <c r="P283" i="5" s="1"/>
  <c r="AT283" i="5" s="1"/>
  <c r="CG283" i="2"/>
  <c r="O283" i="5" s="1"/>
  <c r="AS283" i="5" s="1"/>
  <c r="CF283" i="2"/>
  <c r="N283" i="5" s="1"/>
  <c r="AR283" i="5" s="1"/>
  <c r="CE283" i="2"/>
  <c r="M283" i="5" s="1"/>
  <c r="AQ283" i="5" s="1"/>
  <c r="CD283" i="2"/>
  <c r="L283" i="5" s="1"/>
  <c r="AP283" i="5" s="1"/>
  <c r="CC283" i="2"/>
  <c r="K283" i="5" s="1"/>
  <c r="CB283" i="2"/>
  <c r="J283" i="5" s="1"/>
  <c r="CA283" i="2"/>
  <c r="I283" i="5" s="1"/>
  <c r="BZ283" i="2"/>
  <c r="CI282" i="2"/>
  <c r="Q282" i="5" s="1"/>
  <c r="AU282" i="5" s="1"/>
  <c r="CH282" i="2"/>
  <c r="P282" i="5" s="1"/>
  <c r="AT282" i="5" s="1"/>
  <c r="CG282" i="2"/>
  <c r="O282" i="5" s="1"/>
  <c r="CF282" i="2"/>
  <c r="N282" i="5" s="1"/>
  <c r="CE282" i="2"/>
  <c r="M282" i="5" s="1"/>
  <c r="AQ282" i="5" s="1"/>
  <c r="CD282" i="2"/>
  <c r="L282" i="5" s="1"/>
  <c r="AP282" i="5" s="1"/>
  <c r="CC282" i="2"/>
  <c r="K282" i="5" s="1"/>
  <c r="CB282" i="2"/>
  <c r="J282" i="5" s="1"/>
  <c r="CA282" i="2"/>
  <c r="BZ282" i="2"/>
  <c r="CI281" i="2"/>
  <c r="Q281" i="5" s="1"/>
  <c r="CH281" i="2"/>
  <c r="P281" i="5" s="1"/>
  <c r="CG281" i="2"/>
  <c r="O281" i="5" s="1"/>
  <c r="CF281" i="2"/>
  <c r="CE281" i="2"/>
  <c r="M281" i="5" s="1"/>
  <c r="CD281" i="2"/>
  <c r="L281" i="5" s="1"/>
  <c r="CC281" i="2"/>
  <c r="K281" i="5" s="1"/>
  <c r="CB281" i="2"/>
  <c r="CA281" i="2"/>
  <c r="I281" i="5" s="1"/>
  <c r="BZ281" i="2"/>
  <c r="G281" i="2"/>
  <c r="BY280" i="2"/>
  <c r="EK18" i="6" s="1"/>
  <c r="BX280" i="2"/>
  <c r="EI18" i="6" s="1"/>
  <c r="BW280" i="2"/>
  <c r="EG18" i="6" s="1"/>
  <c r="BV280" i="2"/>
  <c r="EE18" i="6" s="1"/>
  <c r="BU280" i="2"/>
  <c r="EC18" i="6" s="1"/>
  <c r="BT280" i="2"/>
  <c r="EA18" i="6" s="1"/>
  <c r="BS280" i="2"/>
  <c r="DY18" i="6" s="1"/>
  <c r="BR280" i="2"/>
  <c r="DW18" i="6" s="1"/>
  <c r="BQ280" i="2"/>
  <c r="DU18" i="6" s="1"/>
  <c r="BP280" i="2"/>
  <c r="DS18" i="6" s="1"/>
  <c r="BO280" i="2"/>
  <c r="DQ18" i="6" s="1"/>
  <c r="BN280" i="2"/>
  <c r="DO18" i="6" s="1"/>
  <c r="BM280" i="2"/>
  <c r="DM18" i="6" s="1"/>
  <c r="BL280" i="2"/>
  <c r="DK18" i="6" s="1"/>
  <c r="BK280" i="2"/>
  <c r="DI18" i="6" s="1"/>
  <c r="BJ280" i="2"/>
  <c r="DG18" i="6" s="1"/>
  <c r="BI280" i="2"/>
  <c r="DE18" i="6" s="1"/>
  <c r="BH280" i="2"/>
  <c r="DC18" i="6" s="1"/>
  <c r="BG280" i="2"/>
  <c r="DA18" i="6" s="1"/>
  <c r="BF280" i="2"/>
  <c r="CY18" i="6" s="1"/>
  <c r="BE280" i="2"/>
  <c r="CW18" i="6" s="1"/>
  <c r="BD280" i="2"/>
  <c r="CU18" i="6" s="1"/>
  <c r="BC280" i="2"/>
  <c r="CS18" i="6" s="1"/>
  <c r="BB280" i="2"/>
  <c r="CQ18" i="6" s="1"/>
  <c r="BA280" i="2"/>
  <c r="CO18" i="6" s="1"/>
  <c r="AZ280" i="2"/>
  <c r="CM18" i="6" s="1"/>
  <c r="AY280" i="2"/>
  <c r="CK18" i="6" s="1"/>
  <c r="AX280" i="2"/>
  <c r="CI18" i="6" s="1"/>
  <c r="AW280" i="2"/>
  <c r="CG18" i="6" s="1"/>
  <c r="AV280" i="2"/>
  <c r="CE18" i="6" s="1"/>
  <c r="AU280" i="2"/>
  <c r="CC18" i="6" s="1"/>
  <c r="AT280" i="2"/>
  <c r="CA18" i="6" s="1"/>
  <c r="AS280" i="2"/>
  <c r="BY18" i="6" s="1"/>
  <c r="AR280" i="2"/>
  <c r="BW18" i="6" s="1"/>
  <c r="AQ280" i="2"/>
  <c r="BU18" i="6" s="1"/>
  <c r="AP280" i="2"/>
  <c r="BS18" i="6" s="1"/>
  <c r="AO280" i="2"/>
  <c r="BQ18" i="6" s="1"/>
  <c r="AN280" i="2"/>
  <c r="BO18" i="6" s="1"/>
  <c r="AM280" i="2"/>
  <c r="BM18" i="6" s="1"/>
  <c r="AL280" i="2"/>
  <c r="BK18" i="6" s="1"/>
  <c r="AK280" i="2"/>
  <c r="BI18" i="6" s="1"/>
  <c r="AJ280" i="2"/>
  <c r="BG18" i="6" s="1"/>
  <c r="AI280" i="2"/>
  <c r="BE18" i="6" s="1"/>
  <c r="AH280" i="2"/>
  <c r="BC18" i="6" s="1"/>
  <c r="AG280" i="2"/>
  <c r="BA18" i="6" s="1"/>
  <c r="AF280" i="2"/>
  <c r="AY18" i="6" s="1"/>
  <c r="AE280" i="2"/>
  <c r="AW18" i="6" s="1"/>
  <c r="AD280" i="2"/>
  <c r="AU18" i="6" s="1"/>
  <c r="AC280" i="2"/>
  <c r="AS18" i="6" s="1"/>
  <c r="AB280" i="2"/>
  <c r="AQ18" i="6" s="1"/>
  <c r="AA280" i="2"/>
  <c r="AO18" i="6" s="1"/>
  <c r="Z280" i="2"/>
  <c r="AM18" i="6" s="1"/>
  <c r="Y280" i="2"/>
  <c r="AK18" i="6" s="1"/>
  <c r="X280" i="2"/>
  <c r="AI18" i="6" s="1"/>
  <c r="W280" i="2"/>
  <c r="AG18" i="6" s="1"/>
  <c r="V280" i="2"/>
  <c r="AE18" i="6" s="1"/>
  <c r="U280" i="2"/>
  <c r="AC18" i="6" s="1"/>
  <c r="T280" i="2"/>
  <c r="AA18" i="6" s="1"/>
  <c r="S280" i="2"/>
  <c r="Y18" i="6" s="1"/>
  <c r="R280" i="2"/>
  <c r="W18" i="6" s="1"/>
  <c r="Q280" i="2"/>
  <c r="U18" i="6" s="1"/>
  <c r="P280" i="2"/>
  <c r="S18" i="6" s="1"/>
  <c r="O280" i="2"/>
  <c r="Q18" i="6" s="1"/>
  <c r="N280" i="2"/>
  <c r="O18" i="6" s="1"/>
  <c r="M280" i="2"/>
  <c r="M18" i="6" s="1"/>
  <c r="L280" i="2"/>
  <c r="K18" i="6" s="1"/>
  <c r="K280" i="2"/>
  <c r="I18" i="6" s="1"/>
  <c r="J280" i="2"/>
  <c r="G18" i="6" s="1"/>
  <c r="I280" i="2"/>
  <c r="E18" i="6" s="1"/>
  <c r="H280" i="2"/>
  <c r="C18" i="6" s="1"/>
  <c r="CI279" i="2"/>
  <c r="Q279" i="5" s="1"/>
  <c r="AU279" i="5" s="1"/>
  <c r="CH279" i="2"/>
  <c r="P279" i="5" s="1"/>
  <c r="CG279" i="2"/>
  <c r="O279" i="5" s="1"/>
  <c r="CF279" i="2"/>
  <c r="N279" i="5" s="1"/>
  <c r="AR279" i="5" s="1"/>
  <c r="CE279" i="2"/>
  <c r="M279" i="5" s="1"/>
  <c r="CD279" i="2"/>
  <c r="L279" i="5" s="1"/>
  <c r="CC279" i="2"/>
  <c r="K279" i="5" s="1"/>
  <c r="CB279" i="2"/>
  <c r="J279" i="5" s="1"/>
  <c r="AN279" i="5" s="1"/>
  <c r="CA279" i="2"/>
  <c r="I279" i="5" s="1"/>
  <c r="BZ279" i="2"/>
  <c r="H279" i="5" s="1"/>
  <c r="F279" i="2"/>
  <c r="CI278" i="2"/>
  <c r="Q278" i="5" s="1"/>
  <c r="AU278" i="5" s="1"/>
  <c r="CH278" i="2"/>
  <c r="P278" i="5" s="1"/>
  <c r="CG278" i="2"/>
  <c r="O278" i="5" s="1"/>
  <c r="AS278" i="5" s="1"/>
  <c r="CF278" i="2"/>
  <c r="N278" i="5" s="1"/>
  <c r="CE278" i="2"/>
  <c r="M278" i="5" s="1"/>
  <c r="CD278" i="2"/>
  <c r="L278" i="5" s="1"/>
  <c r="CC278" i="2"/>
  <c r="K278" i="5" s="1"/>
  <c r="AO278" i="5" s="1"/>
  <c r="CB278" i="2"/>
  <c r="J278" i="5" s="1"/>
  <c r="AN278" i="5" s="1"/>
  <c r="CA278" i="2"/>
  <c r="I278" i="5" s="1"/>
  <c r="BZ278" i="2"/>
  <c r="H278" i="5" s="1"/>
  <c r="G278" i="2"/>
  <c r="CI277" i="2"/>
  <c r="Q277" i="5" s="1"/>
  <c r="CH277" i="2"/>
  <c r="P277" i="5" s="1"/>
  <c r="CG277" i="2"/>
  <c r="O277" i="5" s="1"/>
  <c r="AS277" i="5" s="1"/>
  <c r="CF277" i="2"/>
  <c r="N277" i="5" s="1"/>
  <c r="AR277" i="5" s="1"/>
  <c r="CE277" i="2"/>
  <c r="M277" i="5" s="1"/>
  <c r="AQ277" i="5" s="1"/>
  <c r="CD277" i="2"/>
  <c r="L277" i="5" s="1"/>
  <c r="AP277" i="5" s="1"/>
  <c r="CC277" i="2"/>
  <c r="K277" i="5" s="1"/>
  <c r="CB277" i="2"/>
  <c r="J277" i="5" s="1"/>
  <c r="CA277" i="2"/>
  <c r="I277" i="5" s="1"/>
  <c r="BZ277" i="2"/>
  <c r="CI276" i="2"/>
  <c r="Q276" i="5" s="1"/>
  <c r="AU276" i="5" s="1"/>
  <c r="CH276" i="2"/>
  <c r="P276" i="5" s="1"/>
  <c r="AT276" i="5" s="1"/>
  <c r="CG276" i="2"/>
  <c r="O276" i="5" s="1"/>
  <c r="AS276" i="5" s="1"/>
  <c r="CF276" i="2"/>
  <c r="N276" i="5" s="1"/>
  <c r="CE276" i="2"/>
  <c r="M276" i="5" s="1"/>
  <c r="AQ276" i="5" s="1"/>
  <c r="CD276" i="2"/>
  <c r="L276" i="5" s="1"/>
  <c r="CC276" i="2"/>
  <c r="K276" i="5" s="1"/>
  <c r="CB276" i="2"/>
  <c r="J276" i="5" s="1"/>
  <c r="AN276" i="5" s="1"/>
  <c r="CA276" i="2"/>
  <c r="BZ276" i="2"/>
  <c r="H276" i="5" s="1"/>
  <c r="CI275" i="2"/>
  <c r="Q275" i="5" s="1"/>
  <c r="AU275" i="5" s="1"/>
  <c r="CH275" i="2"/>
  <c r="P275" i="5" s="1"/>
  <c r="CG275" i="2"/>
  <c r="O275" i="5" s="1"/>
  <c r="CF275" i="2"/>
  <c r="N275" i="5" s="1"/>
  <c r="AR275" i="5" s="1"/>
  <c r="CE275" i="2"/>
  <c r="M275" i="5" s="1"/>
  <c r="AQ275" i="5" s="1"/>
  <c r="CD275" i="2"/>
  <c r="L275" i="5" s="1"/>
  <c r="CC275" i="2"/>
  <c r="K275" i="5" s="1"/>
  <c r="AO275" i="5" s="1"/>
  <c r="CB275" i="2"/>
  <c r="J275" i="5" s="1"/>
  <c r="AN275" i="5" s="1"/>
  <c r="CA275" i="2"/>
  <c r="I275" i="5" s="1"/>
  <c r="BZ275" i="2"/>
  <c r="H275" i="5" s="1"/>
  <c r="F275" i="2"/>
  <c r="CI274" i="2"/>
  <c r="Q274" i="5" s="1"/>
  <c r="CH274" i="2"/>
  <c r="P274" i="5" s="1"/>
  <c r="CG274" i="2"/>
  <c r="O274" i="5" s="1"/>
  <c r="AS274" i="5" s="1"/>
  <c r="CF274" i="2"/>
  <c r="N274" i="5" s="1"/>
  <c r="CE274" i="2"/>
  <c r="M274" i="5" s="1"/>
  <c r="AQ274" i="5" s="1"/>
  <c r="CD274" i="2"/>
  <c r="L274" i="5" s="1"/>
  <c r="CC274" i="2"/>
  <c r="K274" i="5" s="1"/>
  <c r="CB274" i="2"/>
  <c r="J274" i="5" s="1"/>
  <c r="CA274" i="2"/>
  <c r="I274" i="5" s="1"/>
  <c r="BZ274" i="2"/>
  <c r="H274" i="5" s="1"/>
  <c r="G274" i="2"/>
  <c r="CI273" i="2"/>
  <c r="Q273" i="5" s="1"/>
  <c r="AU273" i="5" s="1"/>
  <c r="CH273" i="2"/>
  <c r="P273" i="5" s="1"/>
  <c r="AT273" i="5" s="1"/>
  <c r="CG273" i="2"/>
  <c r="O273" i="5" s="1"/>
  <c r="CF273" i="2"/>
  <c r="N273" i="5" s="1"/>
  <c r="CE273" i="2"/>
  <c r="M273" i="5" s="1"/>
  <c r="CD273" i="2"/>
  <c r="L273" i="5" s="1"/>
  <c r="AP273" i="5" s="1"/>
  <c r="CC273" i="2"/>
  <c r="K273" i="5" s="1"/>
  <c r="AO273" i="5" s="1"/>
  <c r="CB273" i="2"/>
  <c r="J273" i="5" s="1"/>
  <c r="AN273" i="5" s="1"/>
  <c r="CA273" i="2"/>
  <c r="BZ273" i="2"/>
  <c r="CI272" i="2"/>
  <c r="Q272" i="5" s="1"/>
  <c r="AU272" i="5" s="1"/>
  <c r="CH272" i="2"/>
  <c r="P272" i="5" s="1"/>
  <c r="CG272" i="2"/>
  <c r="O272" i="5" s="1"/>
  <c r="CF272" i="2"/>
  <c r="N272" i="5" s="1"/>
  <c r="AR272" i="5" s="1"/>
  <c r="CE272" i="2"/>
  <c r="M272" i="5" s="1"/>
  <c r="AQ272" i="5" s="1"/>
  <c r="CD272" i="2"/>
  <c r="L272" i="5" s="1"/>
  <c r="AP272" i="5" s="1"/>
  <c r="CC272" i="2"/>
  <c r="K272" i="5" s="1"/>
  <c r="CB272" i="2"/>
  <c r="J272" i="5" s="1"/>
  <c r="CA272" i="2"/>
  <c r="BZ272" i="2"/>
  <c r="H272" i="5" s="1"/>
  <c r="CI271" i="2"/>
  <c r="Q271" i="5" s="1"/>
  <c r="AU271" i="5" s="1"/>
  <c r="CH271" i="2"/>
  <c r="P271" i="5" s="1"/>
  <c r="AT271" i="5" s="1"/>
  <c r="CG271" i="2"/>
  <c r="O271" i="5" s="1"/>
  <c r="CF271" i="2"/>
  <c r="N271" i="5" s="1"/>
  <c r="AR271" i="5" s="1"/>
  <c r="CE271" i="2"/>
  <c r="M271" i="5" s="1"/>
  <c r="AQ271" i="5" s="1"/>
  <c r="CD271" i="2"/>
  <c r="L271" i="5" s="1"/>
  <c r="CC271" i="2"/>
  <c r="K271" i="5" s="1"/>
  <c r="CB271" i="2"/>
  <c r="J271" i="5" s="1"/>
  <c r="CA271" i="2"/>
  <c r="I271" i="5" s="1"/>
  <c r="BZ271" i="2"/>
  <c r="H271" i="5" s="1"/>
  <c r="CI270" i="2"/>
  <c r="Q270" i="5" s="1"/>
  <c r="CH270" i="2"/>
  <c r="P270" i="5" s="1"/>
  <c r="CG270" i="2"/>
  <c r="O270" i="5" s="1"/>
  <c r="AS270" i="5" s="1"/>
  <c r="CF270" i="2"/>
  <c r="N270" i="5" s="1"/>
  <c r="CE270" i="2"/>
  <c r="M270" i="5" s="1"/>
  <c r="CD270" i="2"/>
  <c r="L270" i="5" s="1"/>
  <c r="AP270" i="5" s="1"/>
  <c r="CC270" i="2"/>
  <c r="K270" i="5" s="1"/>
  <c r="AO270" i="5" s="1"/>
  <c r="CB270" i="2"/>
  <c r="J270" i="5" s="1"/>
  <c r="CA270" i="2"/>
  <c r="I270" i="5" s="1"/>
  <c r="BZ270" i="2"/>
  <c r="H270" i="5" s="1"/>
  <c r="CI269" i="2"/>
  <c r="Q269" i="5" s="1"/>
  <c r="CH269" i="2"/>
  <c r="P269" i="5" s="1"/>
  <c r="AT269" i="5" s="1"/>
  <c r="CG269" i="2"/>
  <c r="O269" i="5" s="1"/>
  <c r="AS269" i="5" s="1"/>
  <c r="CF269" i="2"/>
  <c r="N269" i="5" s="1"/>
  <c r="CE269" i="2"/>
  <c r="M269" i="5" s="1"/>
  <c r="AQ269" i="5" s="1"/>
  <c r="CD269" i="2"/>
  <c r="L269" i="5" s="1"/>
  <c r="AP269" i="5" s="1"/>
  <c r="CC269" i="2"/>
  <c r="K269" i="5" s="1"/>
  <c r="CB269" i="2"/>
  <c r="J269" i="5" s="1"/>
  <c r="CA269" i="2"/>
  <c r="I269" i="5" s="1"/>
  <c r="BZ269" i="2"/>
  <c r="CI268" i="2"/>
  <c r="Q268" i="5" s="1"/>
  <c r="AU268" i="5" s="1"/>
  <c r="CH268" i="2"/>
  <c r="P268" i="5" s="1"/>
  <c r="AT268" i="5" s="1"/>
  <c r="CG268" i="2"/>
  <c r="O268" i="5" s="1"/>
  <c r="AS268" i="5" s="1"/>
  <c r="CF268" i="2"/>
  <c r="N268" i="5" s="1"/>
  <c r="CE268" i="2"/>
  <c r="M268" i="5" s="1"/>
  <c r="AQ268" i="5" s="1"/>
  <c r="CD268" i="2"/>
  <c r="L268" i="5" s="1"/>
  <c r="CC268" i="2"/>
  <c r="K268" i="5" s="1"/>
  <c r="AO268" i="5" s="1"/>
  <c r="CB268" i="2"/>
  <c r="J268" i="5" s="1"/>
  <c r="AN268" i="5" s="1"/>
  <c r="CA268" i="2"/>
  <c r="BZ268" i="2"/>
  <c r="CI267" i="2"/>
  <c r="Q267" i="5" s="1"/>
  <c r="CH267" i="2"/>
  <c r="P267" i="5" s="1"/>
  <c r="CG267" i="2"/>
  <c r="O267" i="5" s="1"/>
  <c r="CF267" i="2"/>
  <c r="N267" i="5" s="1"/>
  <c r="AR267" i="5" s="1"/>
  <c r="CE267" i="2"/>
  <c r="M267" i="5" s="1"/>
  <c r="AQ267" i="5" s="1"/>
  <c r="CD267" i="2"/>
  <c r="L267" i="5" s="1"/>
  <c r="AP267" i="5" s="1"/>
  <c r="CC267" i="2"/>
  <c r="K267" i="5" s="1"/>
  <c r="CB267" i="2"/>
  <c r="J267" i="5" s="1"/>
  <c r="AN267" i="5" s="1"/>
  <c r="CA267" i="2"/>
  <c r="I267" i="5" s="1"/>
  <c r="BZ267" i="2"/>
  <c r="H267" i="5" s="1"/>
  <c r="CI266" i="2"/>
  <c r="Q266" i="5" s="1"/>
  <c r="CH266" i="2"/>
  <c r="P266" i="5" s="1"/>
  <c r="AT266" i="5" s="1"/>
  <c r="CG266" i="2"/>
  <c r="O266" i="5" s="1"/>
  <c r="AS266" i="5" s="1"/>
  <c r="CF266" i="2"/>
  <c r="N266" i="5" s="1"/>
  <c r="CE266" i="2"/>
  <c r="M266" i="5" s="1"/>
  <c r="CD266" i="2"/>
  <c r="L266" i="5" s="1"/>
  <c r="CC266" i="2"/>
  <c r="K266" i="5" s="1"/>
  <c r="CB266" i="2"/>
  <c r="J266" i="5" s="1"/>
  <c r="CA266" i="2"/>
  <c r="I266" i="5" s="1"/>
  <c r="BZ266" i="2"/>
  <c r="H266" i="5" s="1"/>
  <c r="G266" i="2"/>
  <c r="CI265" i="2"/>
  <c r="Q265" i="5" s="1"/>
  <c r="AU265" i="5" s="1"/>
  <c r="CH265" i="2"/>
  <c r="P265" i="5" s="1"/>
  <c r="CG265" i="2"/>
  <c r="O265" i="5" s="1"/>
  <c r="CF265" i="2"/>
  <c r="N265" i="5" s="1"/>
  <c r="CE265" i="2"/>
  <c r="M265" i="5" s="1"/>
  <c r="CD265" i="2"/>
  <c r="L265" i="5" s="1"/>
  <c r="CC265" i="2"/>
  <c r="K265" i="5" s="1"/>
  <c r="AO265" i="5" s="1"/>
  <c r="CB265" i="2"/>
  <c r="J265" i="5" s="1"/>
  <c r="CA265" i="2"/>
  <c r="BZ265" i="2"/>
  <c r="CI264" i="2"/>
  <c r="Q264" i="5" s="1"/>
  <c r="AU264" i="5" s="1"/>
  <c r="CH264" i="2"/>
  <c r="P264" i="5" s="1"/>
  <c r="CG264" i="2"/>
  <c r="O264" i="5" s="1"/>
  <c r="CF264" i="2"/>
  <c r="N264" i="5" s="1"/>
  <c r="CE264" i="2"/>
  <c r="M264" i="5" s="1"/>
  <c r="AQ264" i="5" s="1"/>
  <c r="CD264" i="2"/>
  <c r="L264" i="5" s="1"/>
  <c r="AP264" i="5" s="1"/>
  <c r="CC264" i="2"/>
  <c r="K264" i="5" s="1"/>
  <c r="AO264" i="5" s="1"/>
  <c r="CB264" i="2"/>
  <c r="J264" i="5" s="1"/>
  <c r="CA264" i="2"/>
  <c r="BZ264" i="2"/>
  <c r="H264" i="5" s="1"/>
  <c r="CI263" i="2"/>
  <c r="Q263" i="5" s="1"/>
  <c r="AU263" i="5" s="1"/>
  <c r="CH263" i="2"/>
  <c r="P263" i="5" s="1"/>
  <c r="CG263" i="2"/>
  <c r="O263" i="5" s="1"/>
  <c r="CF263" i="2"/>
  <c r="N263" i="5" s="1"/>
  <c r="AR263" i="5" s="1"/>
  <c r="CE263" i="2"/>
  <c r="M263" i="5" s="1"/>
  <c r="CD263" i="2"/>
  <c r="L263" i="5" s="1"/>
  <c r="CC263" i="2"/>
  <c r="K263" i="5" s="1"/>
  <c r="CB263" i="2"/>
  <c r="J263" i="5" s="1"/>
  <c r="AN263" i="5" s="1"/>
  <c r="CA263" i="2"/>
  <c r="I263" i="5" s="1"/>
  <c r="BZ263" i="2"/>
  <c r="H263" i="5" s="1"/>
  <c r="F263" i="2"/>
  <c r="CI262" i="2"/>
  <c r="Q262" i="5" s="1"/>
  <c r="AU262" i="5" s="1"/>
  <c r="CH262" i="2"/>
  <c r="P262" i="5" s="1"/>
  <c r="AT262" i="5" s="1"/>
  <c r="CG262" i="2"/>
  <c r="O262" i="5" s="1"/>
  <c r="CF262" i="2"/>
  <c r="N262" i="5" s="1"/>
  <c r="CE262" i="2"/>
  <c r="M262" i="5" s="1"/>
  <c r="CD262" i="2"/>
  <c r="L262" i="5" s="1"/>
  <c r="AP262" i="5" s="1"/>
  <c r="CC262" i="2"/>
  <c r="K262" i="5" s="1"/>
  <c r="AO262" i="5" s="1"/>
  <c r="CB262" i="2"/>
  <c r="J262" i="5" s="1"/>
  <c r="AN262" i="5" s="1"/>
  <c r="CA262" i="2"/>
  <c r="I262" i="5" s="1"/>
  <c r="BZ262" i="2"/>
  <c r="H262" i="5" s="1"/>
  <c r="G262" i="2"/>
  <c r="CI261" i="2"/>
  <c r="Q261" i="5" s="1"/>
  <c r="CH261" i="2"/>
  <c r="P261" i="5" s="1"/>
  <c r="AT261" i="5" s="1"/>
  <c r="CG261" i="2"/>
  <c r="O261" i="5" s="1"/>
  <c r="CF261" i="2"/>
  <c r="N261" i="5" s="1"/>
  <c r="AR261" i="5" s="1"/>
  <c r="CE261" i="2"/>
  <c r="M261" i="5" s="1"/>
  <c r="AQ261" i="5" s="1"/>
  <c r="CD261" i="2"/>
  <c r="L261" i="5" s="1"/>
  <c r="AP261" i="5" s="1"/>
  <c r="CC261" i="2"/>
  <c r="K261" i="5" s="1"/>
  <c r="CB261" i="2"/>
  <c r="J261" i="5" s="1"/>
  <c r="CA261" i="2"/>
  <c r="I261" i="5" s="1"/>
  <c r="BZ261" i="2"/>
  <c r="CI260" i="2"/>
  <c r="Q260" i="5" s="1"/>
  <c r="CH260" i="2"/>
  <c r="P260" i="5" s="1"/>
  <c r="AT260" i="5" s="1"/>
  <c r="CG260" i="2"/>
  <c r="O260" i="5" s="1"/>
  <c r="AS260" i="5" s="1"/>
  <c r="CF260" i="2"/>
  <c r="N260" i="5" s="1"/>
  <c r="CE260" i="2"/>
  <c r="M260" i="5" s="1"/>
  <c r="CD260" i="2"/>
  <c r="L260" i="5" s="1"/>
  <c r="CC260" i="2"/>
  <c r="K260" i="5" s="1"/>
  <c r="CB260" i="2"/>
  <c r="J260" i="5" s="1"/>
  <c r="AN260" i="5" s="1"/>
  <c r="CA260" i="2"/>
  <c r="BZ260" i="2"/>
  <c r="H260" i="5" s="1"/>
  <c r="F260" i="2"/>
  <c r="CI259" i="2"/>
  <c r="Q259" i="5" s="1"/>
  <c r="AU259" i="5" s="1"/>
  <c r="CH259" i="2"/>
  <c r="P259" i="5" s="1"/>
  <c r="CG259" i="2"/>
  <c r="O259" i="5" s="1"/>
  <c r="CF259" i="2"/>
  <c r="N259" i="5" s="1"/>
  <c r="AR259" i="5" s="1"/>
  <c r="CE259" i="2"/>
  <c r="M259" i="5" s="1"/>
  <c r="AQ259" i="5" s="1"/>
  <c r="CD259" i="2"/>
  <c r="L259" i="5" s="1"/>
  <c r="CC259" i="2"/>
  <c r="K259" i="5" s="1"/>
  <c r="AO259" i="5" s="1"/>
  <c r="CB259" i="2"/>
  <c r="J259" i="5" s="1"/>
  <c r="AN259" i="5" s="1"/>
  <c r="CA259" i="2"/>
  <c r="I259" i="5" s="1"/>
  <c r="BZ259" i="2"/>
  <c r="H259" i="5" s="1"/>
  <c r="G259" i="2"/>
  <c r="CI258" i="2"/>
  <c r="Q258" i="5" s="1"/>
  <c r="CH258" i="2"/>
  <c r="P258" i="5" s="1"/>
  <c r="AT258" i="5" s="1"/>
  <c r="CG258" i="2"/>
  <c r="O258" i="5" s="1"/>
  <c r="AS258" i="5" s="1"/>
  <c r="CF258" i="2"/>
  <c r="N258" i="5" s="1"/>
  <c r="CE258" i="2"/>
  <c r="M258" i="5" s="1"/>
  <c r="CD258" i="2"/>
  <c r="L258" i="5" s="1"/>
  <c r="AP258" i="5" s="1"/>
  <c r="CC258" i="2"/>
  <c r="K258" i="5" s="1"/>
  <c r="AO258" i="5" s="1"/>
  <c r="CB258" i="2"/>
  <c r="J258" i="5" s="1"/>
  <c r="CA258" i="2"/>
  <c r="I258" i="5" s="1"/>
  <c r="BZ258" i="2"/>
  <c r="H258" i="5" s="1"/>
  <c r="CI257" i="2"/>
  <c r="Q257" i="5" s="1"/>
  <c r="CH257" i="2"/>
  <c r="CG257" i="2"/>
  <c r="O257" i="5" s="1"/>
  <c r="CF257" i="2"/>
  <c r="N257" i="5" s="1"/>
  <c r="CE257" i="2"/>
  <c r="M257" i="5" s="1"/>
  <c r="CD257" i="2"/>
  <c r="CC257" i="2"/>
  <c r="K257" i="5" s="1"/>
  <c r="AO257" i="5" s="1"/>
  <c r="CB257" i="2"/>
  <c r="J257" i="5" s="1"/>
  <c r="CA257" i="2"/>
  <c r="BZ257" i="2"/>
  <c r="BY256" i="2"/>
  <c r="EK17" i="6" s="1"/>
  <c r="BX256" i="2"/>
  <c r="EI17" i="6" s="1"/>
  <c r="BW256" i="2"/>
  <c r="EG17" i="6" s="1"/>
  <c r="BV256" i="2"/>
  <c r="EE17" i="6" s="1"/>
  <c r="BU256" i="2"/>
  <c r="EC17" i="6" s="1"/>
  <c r="BT256" i="2"/>
  <c r="EA17" i="6" s="1"/>
  <c r="BS256" i="2"/>
  <c r="DY17" i="6" s="1"/>
  <c r="BR256" i="2"/>
  <c r="DW17" i="6" s="1"/>
  <c r="BQ256" i="2"/>
  <c r="DU17" i="6" s="1"/>
  <c r="BP256" i="2"/>
  <c r="DS17" i="6" s="1"/>
  <c r="BO256" i="2"/>
  <c r="DQ17" i="6" s="1"/>
  <c r="BN256" i="2"/>
  <c r="DO17" i="6" s="1"/>
  <c r="BM256" i="2"/>
  <c r="DM17" i="6" s="1"/>
  <c r="BL256" i="2"/>
  <c r="DK17" i="6" s="1"/>
  <c r="BK256" i="2"/>
  <c r="DI17" i="6" s="1"/>
  <c r="BJ256" i="2"/>
  <c r="DG17" i="6" s="1"/>
  <c r="BI256" i="2"/>
  <c r="DE17" i="6" s="1"/>
  <c r="BH256" i="2"/>
  <c r="DC17" i="6" s="1"/>
  <c r="BG256" i="2"/>
  <c r="DA17" i="6" s="1"/>
  <c r="BF256" i="2"/>
  <c r="CY17" i="6" s="1"/>
  <c r="BE256" i="2"/>
  <c r="CW17" i="6" s="1"/>
  <c r="BD256" i="2"/>
  <c r="CU17" i="6" s="1"/>
  <c r="BC256" i="2"/>
  <c r="CS17" i="6" s="1"/>
  <c r="BB256" i="2"/>
  <c r="CQ17" i="6" s="1"/>
  <c r="BA256" i="2"/>
  <c r="CO17" i="6" s="1"/>
  <c r="AZ256" i="2"/>
  <c r="CM17" i="6" s="1"/>
  <c r="AY256" i="2"/>
  <c r="CK17" i="6" s="1"/>
  <c r="AX256" i="2"/>
  <c r="CI17" i="6" s="1"/>
  <c r="AW256" i="2"/>
  <c r="CG17" i="6" s="1"/>
  <c r="AV256" i="2"/>
  <c r="CE17" i="6" s="1"/>
  <c r="AU256" i="2"/>
  <c r="CC17" i="6" s="1"/>
  <c r="AT256" i="2"/>
  <c r="CA17" i="6" s="1"/>
  <c r="AS256" i="2"/>
  <c r="BY17" i="6" s="1"/>
  <c r="AR256" i="2"/>
  <c r="BW17" i="6" s="1"/>
  <c r="AQ256" i="2"/>
  <c r="BU17" i="6" s="1"/>
  <c r="AP256" i="2"/>
  <c r="BS17" i="6" s="1"/>
  <c r="AO256" i="2"/>
  <c r="BQ17" i="6" s="1"/>
  <c r="AN256" i="2"/>
  <c r="BO17" i="6" s="1"/>
  <c r="AM256" i="2"/>
  <c r="BM17" i="6" s="1"/>
  <c r="AL256" i="2"/>
  <c r="BK17" i="6" s="1"/>
  <c r="AK256" i="2"/>
  <c r="BI17" i="6" s="1"/>
  <c r="AJ256" i="2"/>
  <c r="BG17" i="6" s="1"/>
  <c r="AI256" i="2"/>
  <c r="BE17" i="6" s="1"/>
  <c r="AH256" i="2"/>
  <c r="BC17" i="6" s="1"/>
  <c r="AG256" i="2"/>
  <c r="BA17" i="6" s="1"/>
  <c r="AF256" i="2"/>
  <c r="AY17" i="6" s="1"/>
  <c r="AE256" i="2"/>
  <c r="AW17" i="6" s="1"/>
  <c r="AD256" i="2"/>
  <c r="AU17" i="6" s="1"/>
  <c r="AC256" i="2"/>
  <c r="AS17" i="6" s="1"/>
  <c r="AB256" i="2"/>
  <c r="AQ17" i="6" s="1"/>
  <c r="AA256" i="2"/>
  <c r="AO17" i="6" s="1"/>
  <c r="Z256" i="2"/>
  <c r="AM17" i="6" s="1"/>
  <c r="Y256" i="2"/>
  <c r="AK17" i="6" s="1"/>
  <c r="X256" i="2"/>
  <c r="AI17" i="6" s="1"/>
  <c r="W256" i="2"/>
  <c r="AG17" i="6" s="1"/>
  <c r="V256" i="2"/>
  <c r="AE17" i="6" s="1"/>
  <c r="U256" i="2"/>
  <c r="AC17" i="6" s="1"/>
  <c r="T256" i="2"/>
  <c r="AA17" i="6" s="1"/>
  <c r="S256" i="2"/>
  <c r="Y17" i="6" s="1"/>
  <c r="R256" i="2"/>
  <c r="W17" i="6" s="1"/>
  <c r="Q256" i="2"/>
  <c r="U17" i="6" s="1"/>
  <c r="P256" i="2"/>
  <c r="S17" i="6" s="1"/>
  <c r="O256" i="2"/>
  <c r="Q17" i="6" s="1"/>
  <c r="N256" i="2"/>
  <c r="O17" i="6" s="1"/>
  <c r="M256" i="2"/>
  <c r="M17" i="6" s="1"/>
  <c r="L256" i="2"/>
  <c r="K17" i="6" s="1"/>
  <c r="K256" i="2"/>
  <c r="I17" i="6" s="1"/>
  <c r="J256" i="2"/>
  <c r="G17" i="6" s="1"/>
  <c r="I256" i="2"/>
  <c r="E17" i="6" s="1"/>
  <c r="H256" i="2"/>
  <c r="C17" i="6" s="1"/>
  <c r="CI245" i="2"/>
  <c r="Q245" i="5" s="1"/>
  <c r="CH245" i="2"/>
  <c r="P245" i="5" s="1"/>
  <c r="CG245" i="2"/>
  <c r="O245" i="5" s="1"/>
  <c r="CF245" i="2"/>
  <c r="N245" i="5" s="1"/>
  <c r="CE245" i="2"/>
  <c r="M245" i="5" s="1"/>
  <c r="CD245" i="2"/>
  <c r="L245" i="5" s="1"/>
  <c r="CC245" i="2"/>
  <c r="K245" i="5" s="1"/>
  <c r="CB245" i="2"/>
  <c r="J245" i="5" s="1"/>
  <c r="AN245" i="5" s="1"/>
  <c r="CA245" i="2"/>
  <c r="I245" i="5" s="1"/>
  <c r="BZ245" i="2"/>
  <c r="CI244" i="2"/>
  <c r="Q244" i="5" s="1"/>
  <c r="CH244" i="2"/>
  <c r="P244" i="5" s="1"/>
  <c r="CG244" i="2"/>
  <c r="O244" i="5" s="1"/>
  <c r="CF244" i="2"/>
  <c r="N244" i="5" s="1"/>
  <c r="CE244" i="2"/>
  <c r="M244" i="5" s="1"/>
  <c r="CD244" i="2"/>
  <c r="L244" i="5" s="1"/>
  <c r="CC244" i="2"/>
  <c r="K244" i="5" s="1"/>
  <c r="CB244" i="2"/>
  <c r="J244" i="5" s="1"/>
  <c r="CA244" i="2"/>
  <c r="BZ244" i="2"/>
  <c r="H244" i="5" s="1"/>
  <c r="CI243" i="2"/>
  <c r="Q243" i="5" s="1"/>
  <c r="CH243" i="2"/>
  <c r="P243" i="5" s="1"/>
  <c r="CG243" i="2"/>
  <c r="O243" i="5" s="1"/>
  <c r="AS243" i="5" s="1"/>
  <c r="CF243" i="2"/>
  <c r="N243" i="5" s="1"/>
  <c r="AR243" i="5" s="1"/>
  <c r="CE243" i="2"/>
  <c r="M243" i="5" s="1"/>
  <c r="CD243" i="2"/>
  <c r="L243" i="5" s="1"/>
  <c r="CC243" i="2"/>
  <c r="K243" i="5" s="1"/>
  <c r="CB243" i="2"/>
  <c r="J243" i="5" s="1"/>
  <c r="CA243" i="2"/>
  <c r="BZ243" i="2"/>
  <c r="H243" i="5" s="1"/>
  <c r="CI242" i="2"/>
  <c r="Q242" i="5" s="1"/>
  <c r="CH242" i="2"/>
  <c r="P242" i="5" s="1"/>
  <c r="CG242" i="2"/>
  <c r="O242" i="5" s="1"/>
  <c r="CF242" i="2"/>
  <c r="N242" i="5" s="1"/>
  <c r="CE242" i="2"/>
  <c r="M242" i="5" s="1"/>
  <c r="AQ242" i="5" s="1"/>
  <c r="CD242" i="2"/>
  <c r="L242" i="5" s="1"/>
  <c r="CC242" i="2"/>
  <c r="K242" i="5" s="1"/>
  <c r="CB242" i="2"/>
  <c r="J242" i="5" s="1"/>
  <c r="CA242" i="2"/>
  <c r="BZ242" i="2"/>
  <c r="H242" i="5" s="1"/>
  <c r="CI241" i="2"/>
  <c r="Q241" i="5" s="1"/>
  <c r="CH241" i="2"/>
  <c r="P241" i="5" s="1"/>
  <c r="CG241" i="2"/>
  <c r="O241" i="5" s="1"/>
  <c r="CF241" i="2"/>
  <c r="N241" i="5" s="1"/>
  <c r="AR241" i="5" s="1"/>
  <c r="CE241" i="2"/>
  <c r="M241" i="5" s="1"/>
  <c r="CD241" i="2"/>
  <c r="L241" i="5" s="1"/>
  <c r="CC241" i="2"/>
  <c r="K241" i="5" s="1"/>
  <c r="CB241" i="2"/>
  <c r="J241" i="5" s="1"/>
  <c r="CA241" i="2"/>
  <c r="I241" i="5" s="1"/>
  <c r="BZ241" i="2"/>
  <c r="CI240" i="2"/>
  <c r="Q240" i="5" s="1"/>
  <c r="CH240" i="2"/>
  <c r="P240" i="5" s="1"/>
  <c r="CG240" i="2"/>
  <c r="O240" i="5" s="1"/>
  <c r="CF240" i="2"/>
  <c r="N240" i="5" s="1"/>
  <c r="CE240" i="2"/>
  <c r="M240" i="5" s="1"/>
  <c r="CD240" i="2"/>
  <c r="L240" i="5" s="1"/>
  <c r="CC240" i="2"/>
  <c r="K240" i="5" s="1"/>
  <c r="CB240" i="2"/>
  <c r="J240" i="5" s="1"/>
  <c r="CA240" i="2"/>
  <c r="BZ240" i="2"/>
  <c r="H240" i="5" s="1"/>
  <c r="CI239" i="2"/>
  <c r="Q239" i="5" s="1"/>
  <c r="CH239" i="2"/>
  <c r="P239" i="5" s="1"/>
  <c r="CG239" i="2"/>
  <c r="O239" i="5" s="1"/>
  <c r="CF239" i="2"/>
  <c r="N239" i="5" s="1"/>
  <c r="CE239" i="2"/>
  <c r="M239" i="5" s="1"/>
  <c r="CD239" i="2"/>
  <c r="L239" i="5" s="1"/>
  <c r="CC239" i="2"/>
  <c r="K239" i="5" s="1"/>
  <c r="AO239" i="5" s="1"/>
  <c r="CB239" i="2"/>
  <c r="J239" i="5" s="1"/>
  <c r="AN239" i="5" s="1"/>
  <c r="CA239" i="2"/>
  <c r="BZ239" i="2"/>
  <c r="H239" i="5" s="1"/>
  <c r="F239" i="2"/>
  <c r="CI238" i="2"/>
  <c r="Q238" i="5" s="1"/>
  <c r="AU238" i="5" s="1"/>
  <c r="CH238" i="2"/>
  <c r="P238" i="5" s="1"/>
  <c r="CG238" i="2"/>
  <c r="O238" i="5" s="1"/>
  <c r="CF238" i="2"/>
  <c r="N238" i="5" s="1"/>
  <c r="CE238" i="2"/>
  <c r="M238" i="5" s="1"/>
  <c r="CD238" i="2"/>
  <c r="L238" i="5" s="1"/>
  <c r="AP238" i="5" s="1"/>
  <c r="CC238" i="2"/>
  <c r="K238" i="5" s="1"/>
  <c r="CB238" i="2"/>
  <c r="J238" i="5" s="1"/>
  <c r="CA238" i="2"/>
  <c r="BZ238" i="2"/>
  <c r="H238" i="5" s="1"/>
  <c r="CI237" i="2"/>
  <c r="Q237" i="5" s="1"/>
  <c r="CH237" i="2"/>
  <c r="P237" i="5" s="1"/>
  <c r="CG237" i="2"/>
  <c r="O237" i="5" s="1"/>
  <c r="CF237" i="2"/>
  <c r="N237" i="5" s="1"/>
  <c r="CE237" i="2"/>
  <c r="M237" i="5" s="1"/>
  <c r="CD237" i="2"/>
  <c r="L237" i="5" s="1"/>
  <c r="CC237" i="2"/>
  <c r="K237" i="5" s="1"/>
  <c r="CB237" i="2"/>
  <c r="J237" i="5" s="1"/>
  <c r="AN237" i="5" s="1"/>
  <c r="CA237" i="2"/>
  <c r="I237" i="5" s="1"/>
  <c r="BZ237" i="2"/>
  <c r="CI236" i="2"/>
  <c r="Q236" i="5" s="1"/>
  <c r="CH236" i="2"/>
  <c r="P236" i="5" s="1"/>
  <c r="CG236" i="2"/>
  <c r="O236" i="5" s="1"/>
  <c r="CF236" i="2"/>
  <c r="N236" i="5" s="1"/>
  <c r="CE236" i="2"/>
  <c r="M236" i="5" s="1"/>
  <c r="CD236" i="2"/>
  <c r="L236" i="5" s="1"/>
  <c r="CC236" i="2"/>
  <c r="K236" i="5" s="1"/>
  <c r="CB236" i="2"/>
  <c r="J236" i="5" s="1"/>
  <c r="CA236" i="2"/>
  <c r="BZ236" i="2"/>
  <c r="H236" i="5" s="1"/>
  <c r="CI235" i="2"/>
  <c r="Q235" i="5" s="1"/>
  <c r="CH235" i="2"/>
  <c r="P235" i="5" s="1"/>
  <c r="CG235" i="2"/>
  <c r="O235" i="5" s="1"/>
  <c r="AS235" i="5" s="1"/>
  <c r="CF235" i="2"/>
  <c r="N235" i="5" s="1"/>
  <c r="AR235" i="5" s="1"/>
  <c r="CE235" i="2"/>
  <c r="M235" i="5" s="1"/>
  <c r="CD235" i="2"/>
  <c r="L235" i="5" s="1"/>
  <c r="CC235" i="2"/>
  <c r="K235" i="5" s="1"/>
  <c r="CB235" i="2"/>
  <c r="J235" i="5" s="1"/>
  <c r="CA235" i="2"/>
  <c r="I235" i="5" s="1"/>
  <c r="BZ235" i="2"/>
  <c r="H235" i="5" s="1"/>
  <c r="CI234" i="2"/>
  <c r="Q234" i="5" s="1"/>
  <c r="CH234" i="2"/>
  <c r="P234" i="5" s="1"/>
  <c r="AT234" i="5" s="1"/>
  <c r="CG234" i="2"/>
  <c r="O234" i="5" s="1"/>
  <c r="CF234" i="2"/>
  <c r="N234" i="5" s="1"/>
  <c r="CE234" i="2"/>
  <c r="M234" i="5" s="1"/>
  <c r="AQ234" i="5" s="1"/>
  <c r="CD234" i="2"/>
  <c r="L234" i="5" s="1"/>
  <c r="CC234" i="2"/>
  <c r="K234" i="5" s="1"/>
  <c r="CB234" i="2"/>
  <c r="J234" i="5" s="1"/>
  <c r="CA234" i="2"/>
  <c r="I234" i="5" s="1"/>
  <c r="BZ234" i="2"/>
  <c r="F234" i="2" s="1"/>
  <c r="CI233" i="2"/>
  <c r="Q233" i="5" s="1"/>
  <c r="CH233" i="2"/>
  <c r="P233" i="5" s="1"/>
  <c r="CG233" i="2"/>
  <c r="O233" i="5" s="1"/>
  <c r="CF233" i="2"/>
  <c r="N233" i="5" s="1"/>
  <c r="AR233" i="5" s="1"/>
  <c r="CE233" i="2"/>
  <c r="M233" i="5" s="1"/>
  <c r="CD233" i="2"/>
  <c r="L233" i="5" s="1"/>
  <c r="CC233" i="2"/>
  <c r="K233" i="5" s="1"/>
  <c r="AO233" i="5" s="1"/>
  <c r="CB233" i="2"/>
  <c r="J233" i="5" s="1"/>
  <c r="CA233" i="2"/>
  <c r="I233" i="5" s="1"/>
  <c r="BZ233" i="2"/>
  <c r="CI232" i="2"/>
  <c r="Q232" i="5" s="1"/>
  <c r="CH232" i="2"/>
  <c r="P232" i="5" s="1"/>
  <c r="CG232" i="2"/>
  <c r="O232" i="5" s="1"/>
  <c r="CF232" i="2"/>
  <c r="N232" i="5" s="1"/>
  <c r="CE232" i="2"/>
  <c r="M232" i="5" s="1"/>
  <c r="CD232" i="2"/>
  <c r="L232" i="5" s="1"/>
  <c r="CC232" i="2"/>
  <c r="K232" i="5" s="1"/>
  <c r="CB232" i="2"/>
  <c r="J232" i="5" s="1"/>
  <c r="CA232" i="2"/>
  <c r="BZ232" i="2"/>
  <c r="H232" i="5" s="1"/>
  <c r="CI231" i="2"/>
  <c r="Q231" i="5" s="1"/>
  <c r="CH231" i="2"/>
  <c r="P231" i="5" s="1"/>
  <c r="CG231" i="2"/>
  <c r="O231" i="5" s="1"/>
  <c r="CF231" i="2"/>
  <c r="N231" i="5" s="1"/>
  <c r="CE231" i="2"/>
  <c r="M231" i="5" s="1"/>
  <c r="CD231" i="2"/>
  <c r="L231" i="5" s="1"/>
  <c r="CC231" i="2"/>
  <c r="K231" i="5" s="1"/>
  <c r="AO231" i="5" s="1"/>
  <c r="CB231" i="2"/>
  <c r="J231" i="5" s="1"/>
  <c r="AN231" i="5" s="1"/>
  <c r="CA231" i="2"/>
  <c r="I231" i="5" s="1"/>
  <c r="BZ231" i="2"/>
  <c r="H231" i="5" s="1"/>
  <c r="G231" i="2"/>
  <c r="F231" i="2"/>
  <c r="E231" i="2" s="1"/>
  <c r="CI230" i="2"/>
  <c r="Q230" i="5" s="1"/>
  <c r="AU230" i="5" s="1"/>
  <c r="CH230" i="2"/>
  <c r="P230" i="5" s="1"/>
  <c r="CG230" i="2"/>
  <c r="O230" i="5" s="1"/>
  <c r="CF230" i="2"/>
  <c r="N230" i="5" s="1"/>
  <c r="CE230" i="2"/>
  <c r="M230" i="5" s="1"/>
  <c r="CD230" i="2"/>
  <c r="L230" i="5" s="1"/>
  <c r="CC230" i="2"/>
  <c r="K230" i="5" s="1"/>
  <c r="CB230" i="2"/>
  <c r="J230" i="5" s="1"/>
  <c r="CA230" i="2"/>
  <c r="I230" i="5" s="1"/>
  <c r="BZ230" i="2"/>
  <c r="H230" i="5" s="1"/>
  <c r="G230" i="2"/>
  <c r="CI229" i="2"/>
  <c r="Q229" i="5" s="1"/>
  <c r="CH229" i="2"/>
  <c r="P229" i="5" s="1"/>
  <c r="CG229" i="2"/>
  <c r="O229" i="5" s="1"/>
  <c r="CF229" i="2"/>
  <c r="N229" i="5" s="1"/>
  <c r="CE229" i="2"/>
  <c r="M229" i="5" s="1"/>
  <c r="CD229" i="2"/>
  <c r="L229" i="5" s="1"/>
  <c r="CC229" i="2"/>
  <c r="K229" i="5" s="1"/>
  <c r="CB229" i="2"/>
  <c r="J229" i="5" s="1"/>
  <c r="AN229" i="5" s="1"/>
  <c r="CA229" i="2"/>
  <c r="I229" i="5" s="1"/>
  <c r="BZ229" i="2"/>
  <c r="CI228" i="2"/>
  <c r="Q228" i="5" s="1"/>
  <c r="CH228" i="2"/>
  <c r="P228" i="5" s="1"/>
  <c r="CG228" i="2"/>
  <c r="O228" i="5" s="1"/>
  <c r="CF228" i="2"/>
  <c r="N228" i="5" s="1"/>
  <c r="CE228" i="2"/>
  <c r="M228" i="5" s="1"/>
  <c r="CD228" i="2"/>
  <c r="L228" i="5" s="1"/>
  <c r="CC228" i="2"/>
  <c r="K228" i="5" s="1"/>
  <c r="CB228" i="2"/>
  <c r="J228" i="5" s="1"/>
  <c r="CA228" i="2"/>
  <c r="BZ228" i="2"/>
  <c r="H228" i="5" s="1"/>
  <c r="F228" i="2"/>
  <c r="CI227" i="2"/>
  <c r="Q227" i="5" s="1"/>
  <c r="CH227" i="2"/>
  <c r="P227" i="5" s="1"/>
  <c r="CG227" i="2"/>
  <c r="O227" i="5" s="1"/>
  <c r="AS227" i="5" s="1"/>
  <c r="CF227" i="2"/>
  <c r="N227" i="5" s="1"/>
  <c r="AR227" i="5" s="1"/>
  <c r="CE227" i="2"/>
  <c r="M227" i="5" s="1"/>
  <c r="CD227" i="2"/>
  <c r="L227" i="5" s="1"/>
  <c r="CC227" i="2"/>
  <c r="K227" i="5" s="1"/>
  <c r="CB227" i="2"/>
  <c r="J227" i="5" s="1"/>
  <c r="CA227" i="2"/>
  <c r="I227" i="5" s="1"/>
  <c r="BZ227" i="2"/>
  <c r="H227" i="5" s="1"/>
  <c r="CI226" i="2"/>
  <c r="Q226" i="5" s="1"/>
  <c r="CH226" i="2"/>
  <c r="P226" i="5" s="1"/>
  <c r="CG226" i="2"/>
  <c r="O226" i="5" s="1"/>
  <c r="CF226" i="2"/>
  <c r="N226" i="5" s="1"/>
  <c r="CE226" i="2"/>
  <c r="M226" i="5" s="1"/>
  <c r="AQ226" i="5" s="1"/>
  <c r="CD226" i="2"/>
  <c r="L226" i="5" s="1"/>
  <c r="CC226" i="2"/>
  <c r="K226" i="5" s="1"/>
  <c r="CB226" i="2"/>
  <c r="J226" i="5" s="1"/>
  <c r="CA226" i="2"/>
  <c r="I226" i="5" s="1"/>
  <c r="BZ226" i="2"/>
  <c r="H226" i="5" s="1"/>
  <c r="CI225" i="2"/>
  <c r="Q225" i="5" s="1"/>
  <c r="CH225" i="2"/>
  <c r="P225" i="5" s="1"/>
  <c r="CG225" i="2"/>
  <c r="O225" i="5" s="1"/>
  <c r="CF225" i="2"/>
  <c r="N225" i="5" s="1"/>
  <c r="AR225" i="5" s="1"/>
  <c r="CE225" i="2"/>
  <c r="M225" i="5" s="1"/>
  <c r="CD225" i="2"/>
  <c r="L225" i="5" s="1"/>
  <c r="CC225" i="2"/>
  <c r="K225" i="5" s="1"/>
  <c r="CB225" i="2"/>
  <c r="J225" i="5" s="1"/>
  <c r="CA225" i="2"/>
  <c r="I225" i="5" s="1"/>
  <c r="BZ225" i="2"/>
  <c r="CI224" i="2"/>
  <c r="Q224" i="5" s="1"/>
  <c r="CH224" i="2"/>
  <c r="P224" i="5" s="1"/>
  <c r="CG224" i="2"/>
  <c r="O224" i="5" s="1"/>
  <c r="CF224" i="2"/>
  <c r="N224" i="5" s="1"/>
  <c r="CE224" i="2"/>
  <c r="M224" i="5" s="1"/>
  <c r="CD224" i="2"/>
  <c r="L224" i="5" s="1"/>
  <c r="CC224" i="2"/>
  <c r="K224" i="5" s="1"/>
  <c r="CB224" i="2"/>
  <c r="J224" i="5" s="1"/>
  <c r="CA224" i="2"/>
  <c r="BZ224" i="2"/>
  <c r="H224" i="5" s="1"/>
  <c r="CI223" i="2"/>
  <c r="Q223" i="5" s="1"/>
  <c r="CH223" i="2"/>
  <c r="P223" i="5" s="1"/>
  <c r="CG223" i="2"/>
  <c r="O223" i="5" s="1"/>
  <c r="CF223" i="2"/>
  <c r="N223" i="5" s="1"/>
  <c r="AR223" i="5" s="1"/>
  <c r="CE223" i="2"/>
  <c r="M223" i="5" s="1"/>
  <c r="CD223" i="2"/>
  <c r="L223" i="5" s="1"/>
  <c r="AP223" i="5" s="1"/>
  <c r="CC223" i="2"/>
  <c r="K223" i="5" s="1"/>
  <c r="CB223" i="2"/>
  <c r="J223" i="5" s="1"/>
  <c r="AN223" i="5" s="1"/>
  <c r="CA223" i="2"/>
  <c r="I223" i="5" s="1"/>
  <c r="BZ223" i="2"/>
  <c r="H223" i="5" s="1"/>
  <c r="CI222" i="2"/>
  <c r="Q222" i="5" s="1"/>
  <c r="AU222" i="5" s="1"/>
  <c r="CH222" i="2"/>
  <c r="P222" i="5" s="1"/>
  <c r="CG222" i="2"/>
  <c r="O222" i="5" s="1"/>
  <c r="AS222" i="5" s="1"/>
  <c r="CF222" i="2"/>
  <c r="N222" i="5" s="1"/>
  <c r="CE222" i="2"/>
  <c r="M222" i="5" s="1"/>
  <c r="CD222" i="2"/>
  <c r="L222" i="5" s="1"/>
  <c r="CC222" i="2"/>
  <c r="K222" i="5" s="1"/>
  <c r="CB222" i="2"/>
  <c r="J222" i="5" s="1"/>
  <c r="CA222" i="2"/>
  <c r="BZ222" i="2"/>
  <c r="H222" i="5" s="1"/>
  <c r="CI221" i="2"/>
  <c r="Q221" i="5" s="1"/>
  <c r="CH221" i="2"/>
  <c r="P221" i="5" s="1"/>
  <c r="AT221" i="5" s="1"/>
  <c r="CG221" i="2"/>
  <c r="O221" i="5" s="1"/>
  <c r="CF221" i="2"/>
  <c r="N221" i="5" s="1"/>
  <c r="CE221" i="2"/>
  <c r="M221" i="5" s="1"/>
  <c r="CD221" i="2"/>
  <c r="L221" i="5" s="1"/>
  <c r="AP221" i="5" s="1"/>
  <c r="CC221" i="2"/>
  <c r="K221" i="5" s="1"/>
  <c r="CB221" i="2"/>
  <c r="J221" i="5" s="1"/>
  <c r="AN221" i="5" s="1"/>
  <c r="CA221" i="2"/>
  <c r="I221" i="5" s="1"/>
  <c r="BZ221" i="2"/>
  <c r="CI220" i="2"/>
  <c r="Q220" i="5" s="1"/>
  <c r="CH220" i="2"/>
  <c r="P220" i="5" s="1"/>
  <c r="CG220" i="2"/>
  <c r="O220" i="5" s="1"/>
  <c r="AS220" i="5" s="1"/>
  <c r="CF220" i="2"/>
  <c r="N220" i="5" s="1"/>
  <c r="CE220" i="2"/>
  <c r="M220" i="5" s="1"/>
  <c r="AQ220" i="5" s="1"/>
  <c r="CD220" i="2"/>
  <c r="L220" i="5" s="1"/>
  <c r="CC220" i="2"/>
  <c r="K220" i="5" s="1"/>
  <c r="CB220" i="2"/>
  <c r="J220" i="5" s="1"/>
  <c r="CA220" i="2"/>
  <c r="BZ220" i="2"/>
  <c r="H220" i="5" s="1"/>
  <c r="CI219" i="2"/>
  <c r="Q219" i="5" s="1"/>
  <c r="CH219" i="2"/>
  <c r="P219" i="5" s="1"/>
  <c r="AT219" i="5" s="1"/>
  <c r="CG219" i="2"/>
  <c r="O219" i="5" s="1"/>
  <c r="CF219" i="2"/>
  <c r="N219" i="5" s="1"/>
  <c r="AR219" i="5" s="1"/>
  <c r="CE219" i="2"/>
  <c r="M219" i="5" s="1"/>
  <c r="CD219" i="2"/>
  <c r="L219" i="5" s="1"/>
  <c r="CC219" i="2"/>
  <c r="K219" i="5" s="1"/>
  <c r="CB219" i="2"/>
  <c r="J219" i="5" s="1"/>
  <c r="AN219" i="5" s="1"/>
  <c r="CA219" i="2"/>
  <c r="BZ219" i="2"/>
  <c r="H219" i="5" s="1"/>
  <c r="CI218" i="2"/>
  <c r="Q218" i="5" s="1"/>
  <c r="CH218" i="2"/>
  <c r="P218" i="5" s="1"/>
  <c r="CG218" i="2"/>
  <c r="O218" i="5" s="1"/>
  <c r="CF218" i="2"/>
  <c r="N218" i="5" s="1"/>
  <c r="CE218" i="2"/>
  <c r="M218" i="5" s="1"/>
  <c r="AQ218" i="5" s="1"/>
  <c r="CD218" i="2"/>
  <c r="L218" i="5" s="1"/>
  <c r="CC218" i="2"/>
  <c r="K218" i="5" s="1"/>
  <c r="AO218" i="5" s="1"/>
  <c r="CB218" i="2"/>
  <c r="J218" i="5" s="1"/>
  <c r="CA218" i="2"/>
  <c r="BZ218" i="2"/>
  <c r="F218" i="2" s="1"/>
  <c r="CI217" i="2"/>
  <c r="Q217" i="5" s="1"/>
  <c r="CH217" i="2"/>
  <c r="P217" i="5" s="1"/>
  <c r="AT217" i="5" s="1"/>
  <c r="CG217" i="2"/>
  <c r="O217" i="5" s="1"/>
  <c r="CF217" i="2"/>
  <c r="N217" i="5" s="1"/>
  <c r="AR217" i="5" s="1"/>
  <c r="CE217" i="2"/>
  <c r="M217" i="5" s="1"/>
  <c r="CD217" i="2"/>
  <c r="L217" i="5" s="1"/>
  <c r="AP217" i="5" s="1"/>
  <c r="CC217" i="2"/>
  <c r="K217" i="5" s="1"/>
  <c r="CB217" i="2"/>
  <c r="J217" i="5" s="1"/>
  <c r="CA217" i="2"/>
  <c r="I217" i="5" s="1"/>
  <c r="BZ217" i="2"/>
  <c r="CI216" i="2"/>
  <c r="Q216" i="5" s="1"/>
  <c r="AU216" i="5" s="1"/>
  <c r="CH216" i="2"/>
  <c r="P216" i="5" s="1"/>
  <c r="CG216" i="2"/>
  <c r="O216" i="5" s="1"/>
  <c r="CF216" i="2"/>
  <c r="N216" i="5" s="1"/>
  <c r="CE216" i="2"/>
  <c r="M216" i="5" s="1"/>
  <c r="CD216" i="2"/>
  <c r="L216" i="5" s="1"/>
  <c r="CC216" i="2"/>
  <c r="K216" i="5" s="1"/>
  <c r="AO216" i="5" s="1"/>
  <c r="CB216" i="2"/>
  <c r="J216" i="5" s="1"/>
  <c r="CA216" i="2"/>
  <c r="BZ216" i="2"/>
  <c r="H216" i="5" s="1"/>
  <c r="CI215" i="2"/>
  <c r="Q215" i="5" s="1"/>
  <c r="CH215" i="2"/>
  <c r="P215" i="5" s="1"/>
  <c r="CG215" i="2"/>
  <c r="O215" i="5" s="1"/>
  <c r="CF215" i="2"/>
  <c r="N215" i="5" s="1"/>
  <c r="AR215" i="5" s="1"/>
  <c r="CE215" i="2"/>
  <c r="M215" i="5" s="1"/>
  <c r="CD215" i="2"/>
  <c r="L215" i="5" s="1"/>
  <c r="AP215" i="5" s="1"/>
  <c r="CC215" i="2"/>
  <c r="K215" i="5" s="1"/>
  <c r="CB215" i="2"/>
  <c r="J215" i="5" s="1"/>
  <c r="AN215" i="5" s="1"/>
  <c r="CA215" i="2"/>
  <c r="I215" i="5" s="1"/>
  <c r="BZ215" i="2"/>
  <c r="CI214" i="2"/>
  <c r="Q214" i="5" s="1"/>
  <c r="AU214" i="5" s="1"/>
  <c r="CH214" i="2"/>
  <c r="P214" i="5" s="1"/>
  <c r="CG214" i="2"/>
  <c r="O214" i="5" s="1"/>
  <c r="AS214" i="5" s="1"/>
  <c r="CF214" i="2"/>
  <c r="N214" i="5" s="1"/>
  <c r="CE214" i="2"/>
  <c r="M214" i="5" s="1"/>
  <c r="CD214" i="2"/>
  <c r="L214" i="5" s="1"/>
  <c r="CC214" i="2"/>
  <c r="K214" i="5" s="1"/>
  <c r="CB214" i="2"/>
  <c r="J214" i="5" s="1"/>
  <c r="CA214" i="2"/>
  <c r="I214" i="5" s="1"/>
  <c r="BZ214" i="2"/>
  <c r="H214" i="5" s="1"/>
  <c r="CI213" i="2"/>
  <c r="Q213" i="5" s="1"/>
  <c r="CH213" i="2"/>
  <c r="P213" i="5" s="1"/>
  <c r="AT213" i="5" s="1"/>
  <c r="CG213" i="2"/>
  <c r="O213" i="5" s="1"/>
  <c r="CF213" i="2"/>
  <c r="N213" i="5" s="1"/>
  <c r="CE213" i="2"/>
  <c r="M213" i="5" s="1"/>
  <c r="CD213" i="2"/>
  <c r="L213" i="5" s="1"/>
  <c r="AP213" i="5" s="1"/>
  <c r="CC213" i="2"/>
  <c r="K213" i="5" s="1"/>
  <c r="CB213" i="2"/>
  <c r="J213" i="5" s="1"/>
  <c r="AN213" i="5" s="1"/>
  <c r="CA213" i="2"/>
  <c r="I213" i="5" s="1"/>
  <c r="BZ213" i="2"/>
  <c r="CI212" i="2"/>
  <c r="Q212" i="5" s="1"/>
  <c r="CH212" i="2"/>
  <c r="P212" i="5" s="1"/>
  <c r="CG212" i="2"/>
  <c r="O212" i="5" s="1"/>
  <c r="AS212" i="5" s="1"/>
  <c r="CF212" i="2"/>
  <c r="N212" i="5" s="1"/>
  <c r="CE212" i="2"/>
  <c r="M212" i="5" s="1"/>
  <c r="AQ212" i="5" s="1"/>
  <c r="CD212" i="2"/>
  <c r="L212" i="5" s="1"/>
  <c r="CC212" i="2"/>
  <c r="K212" i="5" s="1"/>
  <c r="CB212" i="2"/>
  <c r="J212" i="5" s="1"/>
  <c r="CA212" i="2"/>
  <c r="BZ212" i="2"/>
  <c r="CI211" i="2"/>
  <c r="Q211" i="5" s="1"/>
  <c r="CH211" i="2"/>
  <c r="P211" i="5" s="1"/>
  <c r="AT211" i="5" s="1"/>
  <c r="CG211" i="2"/>
  <c r="O211" i="5" s="1"/>
  <c r="CF211" i="2"/>
  <c r="N211" i="5" s="1"/>
  <c r="CE211" i="2"/>
  <c r="M211" i="5" s="1"/>
  <c r="CD211" i="2"/>
  <c r="L211" i="5" s="1"/>
  <c r="CC211" i="2"/>
  <c r="K211" i="5" s="1"/>
  <c r="CB211" i="2"/>
  <c r="J211" i="5" s="1"/>
  <c r="CA211" i="2"/>
  <c r="I211" i="5" s="1"/>
  <c r="BZ211" i="2"/>
  <c r="H211" i="5" s="1"/>
  <c r="CI210" i="2"/>
  <c r="Q210" i="5" s="1"/>
  <c r="CH210" i="2"/>
  <c r="P210" i="5" s="1"/>
  <c r="CG210" i="2"/>
  <c r="O210" i="5" s="1"/>
  <c r="CF210" i="2"/>
  <c r="N210" i="5" s="1"/>
  <c r="CE210" i="2"/>
  <c r="M210" i="5" s="1"/>
  <c r="AQ210" i="5" s="1"/>
  <c r="CD210" i="2"/>
  <c r="L210" i="5" s="1"/>
  <c r="CC210" i="2"/>
  <c r="K210" i="5" s="1"/>
  <c r="AO210" i="5" s="1"/>
  <c r="CB210" i="2"/>
  <c r="J210" i="5" s="1"/>
  <c r="CA210" i="2"/>
  <c r="I210" i="5" s="1"/>
  <c r="BZ210" i="2"/>
  <c r="H210" i="5" s="1"/>
  <c r="CI209" i="2"/>
  <c r="Q209" i="5" s="1"/>
  <c r="CH209" i="2"/>
  <c r="P209" i="5" s="1"/>
  <c r="AT209" i="5" s="1"/>
  <c r="CG209" i="2"/>
  <c r="O209" i="5" s="1"/>
  <c r="CF209" i="2"/>
  <c r="N209" i="5" s="1"/>
  <c r="AR209" i="5" s="1"/>
  <c r="CE209" i="2"/>
  <c r="M209" i="5" s="1"/>
  <c r="CD209" i="2"/>
  <c r="L209" i="5" s="1"/>
  <c r="AP209" i="5" s="1"/>
  <c r="CC209" i="2"/>
  <c r="K209" i="5" s="1"/>
  <c r="CB209" i="2"/>
  <c r="J209" i="5" s="1"/>
  <c r="CA209" i="2"/>
  <c r="I209" i="5" s="1"/>
  <c r="BZ209" i="2"/>
  <c r="CI208" i="2"/>
  <c r="Q208" i="5" s="1"/>
  <c r="CH208" i="2"/>
  <c r="P208" i="5" s="1"/>
  <c r="CG208" i="2"/>
  <c r="O208" i="5" s="1"/>
  <c r="CF208" i="2"/>
  <c r="N208" i="5" s="1"/>
  <c r="CE208" i="2"/>
  <c r="M208" i="5" s="1"/>
  <c r="CD208" i="2"/>
  <c r="L208" i="5" s="1"/>
  <c r="CC208" i="2"/>
  <c r="K208" i="5" s="1"/>
  <c r="AO208" i="5" s="1"/>
  <c r="CB208" i="2"/>
  <c r="J208" i="5" s="1"/>
  <c r="CA208" i="2"/>
  <c r="BZ208" i="2"/>
  <c r="H208" i="5" s="1"/>
  <c r="CI207" i="2"/>
  <c r="Q207" i="5" s="1"/>
  <c r="CH207" i="2"/>
  <c r="P207" i="5" s="1"/>
  <c r="CG207" i="2"/>
  <c r="O207" i="5" s="1"/>
  <c r="CF207" i="2"/>
  <c r="N207" i="5" s="1"/>
  <c r="AR207" i="5" s="1"/>
  <c r="CE207" i="2"/>
  <c r="M207" i="5" s="1"/>
  <c r="CD207" i="2"/>
  <c r="L207" i="5" s="1"/>
  <c r="CC207" i="2"/>
  <c r="K207" i="5" s="1"/>
  <c r="CB207" i="2"/>
  <c r="J207" i="5" s="1"/>
  <c r="AN207" i="5" s="1"/>
  <c r="CA207" i="2"/>
  <c r="I207" i="5" s="1"/>
  <c r="BZ207" i="2"/>
  <c r="H207" i="5" s="1"/>
  <c r="CI206" i="2"/>
  <c r="Q206" i="5" s="1"/>
  <c r="AU206" i="5" s="1"/>
  <c r="CH206" i="2"/>
  <c r="P206" i="5" s="1"/>
  <c r="CG206" i="2"/>
  <c r="O206" i="5" s="1"/>
  <c r="AS206" i="5" s="1"/>
  <c r="CF206" i="2"/>
  <c r="N206" i="5" s="1"/>
  <c r="CE206" i="2"/>
  <c r="M206" i="5" s="1"/>
  <c r="CD206" i="2"/>
  <c r="L206" i="5" s="1"/>
  <c r="CC206" i="2"/>
  <c r="K206" i="5" s="1"/>
  <c r="CB206" i="2"/>
  <c r="J206" i="5" s="1"/>
  <c r="CA206" i="2"/>
  <c r="BZ206" i="2"/>
  <c r="H206" i="5" s="1"/>
  <c r="CI205" i="2"/>
  <c r="Q205" i="5" s="1"/>
  <c r="CH205" i="2"/>
  <c r="P205" i="5" s="1"/>
  <c r="AT205" i="5" s="1"/>
  <c r="CG205" i="2"/>
  <c r="O205" i="5" s="1"/>
  <c r="CF205" i="2"/>
  <c r="N205" i="5" s="1"/>
  <c r="CE205" i="2"/>
  <c r="M205" i="5" s="1"/>
  <c r="CD205" i="2"/>
  <c r="L205" i="5" s="1"/>
  <c r="AP205" i="5" s="1"/>
  <c r="CC205" i="2"/>
  <c r="K205" i="5" s="1"/>
  <c r="CB205" i="2"/>
  <c r="J205" i="5" s="1"/>
  <c r="AN205" i="5" s="1"/>
  <c r="CA205" i="2"/>
  <c r="I205" i="5" s="1"/>
  <c r="BZ205" i="2"/>
  <c r="CI204" i="2"/>
  <c r="Q204" i="5" s="1"/>
  <c r="CH204" i="2"/>
  <c r="P204" i="5" s="1"/>
  <c r="CG204" i="2"/>
  <c r="O204" i="5" s="1"/>
  <c r="AS204" i="5" s="1"/>
  <c r="CF204" i="2"/>
  <c r="N204" i="5" s="1"/>
  <c r="CE204" i="2"/>
  <c r="M204" i="5" s="1"/>
  <c r="AQ204" i="5" s="1"/>
  <c r="CD204" i="2"/>
  <c r="L204" i="5" s="1"/>
  <c r="CC204" i="2"/>
  <c r="K204" i="5" s="1"/>
  <c r="CB204" i="2"/>
  <c r="J204" i="5" s="1"/>
  <c r="CA204" i="2"/>
  <c r="BZ204" i="2"/>
  <c r="H204" i="5" s="1"/>
  <c r="CI203" i="2"/>
  <c r="Q203" i="5" s="1"/>
  <c r="CH203" i="2"/>
  <c r="P203" i="5" s="1"/>
  <c r="AT203" i="5" s="1"/>
  <c r="CG203" i="2"/>
  <c r="O203" i="5" s="1"/>
  <c r="CF203" i="2"/>
  <c r="N203" i="5" s="1"/>
  <c r="AR203" i="5" s="1"/>
  <c r="CE203" i="2"/>
  <c r="M203" i="5" s="1"/>
  <c r="CD203" i="2"/>
  <c r="L203" i="5" s="1"/>
  <c r="CC203" i="2"/>
  <c r="K203" i="5" s="1"/>
  <c r="CB203" i="2"/>
  <c r="J203" i="5" s="1"/>
  <c r="AN203" i="5" s="1"/>
  <c r="CA203" i="2"/>
  <c r="BZ203" i="2"/>
  <c r="H203" i="5" s="1"/>
  <c r="F203" i="2"/>
  <c r="CI202" i="2"/>
  <c r="Q202" i="5" s="1"/>
  <c r="CH202" i="2"/>
  <c r="P202" i="5" s="1"/>
  <c r="CG202" i="2"/>
  <c r="O202" i="5" s="1"/>
  <c r="CF202" i="2"/>
  <c r="N202" i="5" s="1"/>
  <c r="CE202" i="2"/>
  <c r="M202" i="5" s="1"/>
  <c r="AQ202" i="5" s="1"/>
  <c r="CD202" i="2"/>
  <c r="L202" i="5" s="1"/>
  <c r="CC202" i="2"/>
  <c r="K202" i="5" s="1"/>
  <c r="AO202" i="5" s="1"/>
  <c r="CB202" i="2"/>
  <c r="J202" i="5" s="1"/>
  <c r="CA202" i="2"/>
  <c r="BZ202" i="2"/>
  <c r="CI201" i="2"/>
  <c r="Q201" i="5" s="1"/>
  <c r="CH201" i="2"/>
  <c r="P201" i="5" s="1"/>
  <c r="AT201" i="5" s="1"/>
  <c r="CG201" i="2"/>
  <c r="O201" i="5" s="1"/>
  <c r="CF201" i="2"/>
  <c r="N201" i="5" s="1"/>
  <c r="AR201" i="5" s="1"/>
  <c r="CE201" i="2"/>
  <c r="M201" i="5" s="1"/>
  <c r="CD201" i="2"/>
  <c r="L201" i="5" s="1"/>
  <c r="AP201" i="5" s="1"/>
  <c r="CC201" i="2"/>
  <c r="K201" i="5" s="1"/>
  <c r="CB201" i="2"/>
  <c r="J201" i="5" s="1"/>
  <c r="CA201" i="2"/>
  <c r="I201" i="5" s="1"/>
  <c r="BZ201" i="2"/>
  <c r="CI200" i="2"/>
  <c r="Q200" i="5" s="1"/>
  <c r="AU200" i="5" s="1"/>
  <c r="CH200" i="2"/>
  <c r="P200" i="5" s="1"/>
  <c r="CG200" i="2"/>
  <c r="O200" i="5" s="1"/>
  <c r="CF200" i="2"/>
  <c r="N200" i="5" s="1"/>
  <c r="CE200" i="2"/>
  <c r="M200" i="5" s="1"/>
  <c r="CD200" i="2"/>
  <c r="L200" i="5" s="1"/>
  <c r="CC200" i="2"/>
  <c r="K200" i="5" s="1"/>
  <c r="AO200" i="5" s="1"/>
  <c r="CB200" i="2"/>
  <c r="J200" i="5" s="1"/>
  <c r="CA200" i="2"/>
  <c r="BZ200" i="2"/>
  <c r="H200" i="5" s="1"/>
  <c r="CI199" i="2"/>
  <c r="Q199" i="5" s="1"/>
  <c r="CH199" i="2"/>
  <c r="P199" i="5" s="1"/>
  <c r="CG199" i="2"/>
  <c r="O199" i="5" s="1"/>
  <c r="CF199" i="2"/>
  <c r="N199" i="5" s="1"/>
  <c r="AR199" i="5" s="1"/>
  <c r="CE199" i="2"/>
  <c r="M199" i="5" s="1"/>
  <c r="CD199" i="2"/>
  <c r="L199" i="5" s="1"/>
  <c r="AP199" i="5" s="1"/>
  <c r="CC199" i="2"/>
  <c r="K199" i="5" s="1"/>
  <c r="CB199" i="2"/>
  <c r="J199" i="5" s="1"/>
  <c r="AN199" i="5" s="1"/>
  <c r="CA199" i="2"/>
  <c r="I199" i="5" s="1"/>
  <c r="BZ199" i="2"/>
  <c r="H199" i="5" s="1"/>
  <c r="CI198" i="2"/>
  <c r="Q198" i="5" s="1"/>
  <c r="AU198" i="5" s="1"/>
  <c r="CH198" i="2"/>
  <c r="P198" i="5" s="1"/>
  <c r="CG198" i="2"/>
  <c r="O198" i="5" s="1"/>
  <c r="AS198" i="5" s="1"/>
  <c r="CF198" i="2"/>
  <c r="N198" i="5" s="1"/>
  <c r="CE198" i="2"/>
  <c r="M198" i="5" s="1"/>
  <c r="CD198" i="2"/>
  <c r="L198" i="5" s="1"/>
  <c r="CC198" i="2"/>
  <c r="K198" i="5" s="1"/>
  <c r="CB198" i="2"/>
  <c r="J198" i="5" s="1"/>
  <c r="CA198" i="2"/>
  <c r="I198" i="5" s="1"/>
  <c r="BZ198" i="2"/>
  <c r="H198" i="5" s="1"/>
  <c r="G198" i="2"/>
  <c r="CI197" i="2"/>
  <c r="Q197" i="5" s="1"/>
  <c r="CH197" i="2"/>
  <c r="P197" i="5" s="1"/>
  <c r="AT197" i="5" s="1"/>
  <c r="CG197" i="2"/>
  <c r="O197" i="5" s="1"/>
  <c r="CF197" i="2"/>
  <c r="N197" i="5" s="1"/>
  <c r="CE197" i="2"/>
  <c r="M197" i="5" s="1"/>
  <c r="CD197" i="2"/>
  <c r="L197" i="5" s="1"/>
  <c r="AP197" i="5" s="1"/>
  <c r="CC197" i="2"/>
  <c r="K197" i="5" s="1"/>
  <c r="CB197" i="2"/>
  <c r="J197" i="5" s="1"/>
  <c r="AN197" i="5" s="1"/>
  <c r="CA197" i="2"/>
  <c r="I197" i="5" s="1"/>
  <c r="BZ197" i="2"/>
  <c r="CI196" i="2"/>
  <c r="Q196" i="5" s="1"/>
  <c r="CH196" i="2"/>
  <c r="P196" i="5" s="1"/>
  <c r="CG196" i="2"/>
  <c r="O196" i="5" s="1"/>
  <c r="AS196" i="5" s="1"/>
  <c r="CF196" i="2"/>
  <c r="N196" i="5" s="1"/>
  <c r="CE196" i="2"/>
  <c r="M196" i="5" s="1"/>
  <c r="AQ196" i="5" s="1"/>
  <c r="CD196" i="2"/>
  <c r="L196" i="5" s="1"/>
  <c r="CC196" i="2"/>
  <c r="K196" i="5" s="1"/>
  <c r="CB196" i="2"/>
  <c r="J196" i="5" s="1"/>
  <c r="CA196" i="2"/>
  <c r="BZ196" i="2"/>
  <c r="H196" i="5" s="1"/>
  <c r="CI195" i="2"/>
  <c r="Q195" i="5" s="1"/>
  <c r="CH195" i="2"/>
  <c r="P195" i="5" s="1"/>
  <c r="CG195" i="2"/>
  <c r="O195" i="5" s="1"/>
  <c r="CF195" i="2"/>
  <c r="CE195" i="2"/>
  <c r="M195" i="5" s="1"/>
  <c r="CD195" i="2"/>
  <c r="L195" i="5" s="1"/>
  <c r="CC195" i="2"/>
  <c r="K195" i="5" s="1"/>
  <c r="CB195" i="2"/>
  <c r="CA195" i="2"/>
  <c r="I195" i="5" s="1"/>
  <c r="BZ195" i="2"/>
  <c r="F195" i="2" s="1"/>
  <c r="BY194" i="2"/>
  <c r="EK16" i="6" s="1"/>
  <c r="BX194" i="2"/>
  <c r="EI16" i="6" s="1"/>
  <c r="BW194" i="2"/>
  <c r="EG16" i="6" s="1"/>
  <c r="BV194" i="2"/>
  <c r="EE16" i="6" s="1"/>
  <c r="BU194" i="2"/>
  <c r="EC16" i="6" s="1"/>
  <c r="BT194" i="2"/>
  <c r="EA16" i="6" s="1"/>
  <c r="BS194" i="2"/>
  <c r="DY16" i="6" s="1"/>
  <c r="BR194" i="2"/>
  <c r="DW16" i="6" s="1"/>
  <c r="BQ194" i="2"/>
  <c r="DU16" i="6" s="1"/>
  <c r="BP194" i="2"/>
  <c r="DS16" i="6" s="1"/>
  <c r="BO194" i="2"/>
  <c r="DQ16" i="6" s="1"/>
  <c r="BN194" i="2"/>
  <c r="DO16" i="6" s="1"/>
  <c r="BM194" i="2"/>
  <c r="DM16" i="6" s="1"/>
  <c r="BL194" i="2"/>
  <c r="DK16" i="6" s="1"/>
  <c r="BK194" i="2"/>
  <c r="DI16" i="6" s="1"/>
  <c r="BJ194" i="2"/>
  <c r="DG16" i="6" s="1"/>
  <c r="BI194" i="2"/>
  <c r="DE16" i="6" s="1"/>
  <c r="BH194" i="2"/>
  <c r="DC16" i="6" s="1"/>
  <c r="BG194" i="2"/>
  <c r="DA16" i="6" s="1"/>
  <c r="BF194" i="2"/>
  <c r="CY16" i="6" s="1"/>
  <c r="BE194" i="2"/>
  <c r="CW16" i="6" s="1"/>
  <c r="BD194" i="2"/>
  <c r="CU16" i="6" s="1"/>
  <c r="BC194" i="2"/>
  <c r="CS16" i="6" s="1"/>
  <c r="BB194" i="2"/>
  <c r="CQ16" i="6" s="1"/>
  <c r="BA194" i="2"/>
  <c r="CO16" i="6" s="1"/>
  <c r="AZ194" i="2"/>
  <c r="CM16" i="6" s="1"/>
  <c r="AY194" i="2"/>
  <c r="CK16" i="6" s="1"/>
  <c r="AX194" i="2"/>
  <c r="CI16" i="6" s="1"/>
  <c r="AW194" i="2"/>
  <c r="CG16" i="6" s="1"/>
  <c r="AV194" i="2"/>
  <c r="CE16" i="6" s="1"/>
  <c r="AU194" i="2"/>
  <c r="CC16" i="6" s="1"/>
  <c r="AT194" i="2"/>
  <c r="CA16" i="6" s="1"/>
  <c r="AS194" i="2"/>
  <c r="BY16" i="6" s="1"/>
  <c r="AR194" i="2"/>
  <c r="BW16" i="6" s="1"/>
  <c r="AQ194" i="2"/>
  <c r="BU16" i="6" s="1"/>
  <c r="AP194" i="2"/>
  <c r="BS16" i="6" s="1"/>
  <c r="AO194" i="2"/>
  <c r="BQ16" i="6" s="1"/>
  <c r="AN194" i="2"/>
  <c r="BO16" i="6" s="1"/>
  <c r="AM194" i="2"/>
  <c r="BM16" i="6" s="1"/>
  <c r="AL194" i="2"/>
  <c r="BK16" i="6" s="1"/>
  <c r="AK194" i="2"/>
  <c r="BI16" i="6" s="1"/>
  <c r="AJ194" i="2"/>
  <c r="BG16" i="6" s="1"/>
  <c r="AI194" i="2"/>
  <c r="BE16" i="6" s="1"/>
  <c r="AH194" i="2"/>
  <c r="BC16" i="6" s="1"/>
  <c r="AG194" i="2"/>
  <c r="BA16" i="6" s="1"/>
  <c r="AF194" i="2"/>
  <c r="AY16" i="6" s="1"/>
  <c r="AE194" i="2"/>
  <c r="AW16" i="6" s="1"/>
  <c r="AD194" i="2"/>
  <c r="AU16" i="6" s="1"/>
  <c r="AC194" i="2"/>
  <c r="AS16" i="6" s="1"/>
  <c r="AB194" i="2"/>
  <c r="AQ16" i="6" s="1"/>
  <c r="AA194" i="2"/>
  <c r="AO16" i="6" s="1"/>
  <c r="Z194" i="2"/>
  <c r="AM16" i="6" s="1"/>
  <c r="Y194" i="2"/>
  <c r="X194" i="2"/>
  <c r="AI16" i="6" s="1"/>
  <c r="W194" i="2"/>
  <c r="AG16" i="6" s="1"/>
  <c r="V194" i="2"/>
  <c r="AE16" i="6" s="1"/>
  <c r="U194" i="2"/>
  <c r="AC16" i="6" s="1"/>
  <c r="T194" i="2"/>
  <c r="AA16" i="6" s="1"/>
  <c r="S194" i="2"/>
  <c r="Y16" i="6" s="1"/>
  <c r="R194" i="2"/>
  <c r="W16" i="6" s="1"/>
  <c r="Q194" i="2"/>
  <c r="U16" i="6" s="1"/>
  <c r="P194" i="2"/>
  <c r="S16" i="6" s="1"/>
  <c r="O194" i="2"/>
  <c r="Q16" i="6" s="1"/>
  <c r="N194" i="2"/>
  <c r="O16" i="6" s="1"/>
  <c r="M194" i="2"/>
  <c r="M16" i="6" s="1"/>
  <c r="L194" i="2"/>
  <c r="K16" i="6" s="1"/>
  <c r="K194" i="2"/>
  <c r="I16" i="6" s="1"/>
  <c r="J194" i="2"/>
  <c r="G16" i="6" s="1"/>
  <c r="I194" i="2"/>
  <c r="E16" i="6" s="1"/>
  <c r="H194" i="2"/>
  <c r="C16" i="6" s="1"/>
  <c r="CI193" i="2"/>
  <c r="Q193" i="5" s="1"/>
  <c r="CH193" i="2"/>
  <c r="P193" i="5" s="1"/>
  <c r="CG193" i="2"/>
  <c r="O193" i="5" s="1"/>
  <c r="CF193" i="2"/>
  <c r="N193" i="5" s="1"/>
  <c r="CE193" i="2"/>
  <c r="M193" i="5" s="1"/>
  <c r="CD193" i="2"/>
  <c r="L193" i="5" s="1"/>
  <c r="CC193" i="2"/>
  <c r="K193" i="5" s="1"/>
  <c r="CB193" i="2"/>
  <c r="J193" i="5" s="1"/>
  <c r="AN193" i="5" s="1"/>
  <c r="CA193" i="2"/>
  <c r="BZ193" i="2"/>
  <c r="H193" i="5" s="1"/>
  <c r="CI192" i="2"/>
  <c r="Q192" i="5" s="1"/>
  <c r="AU192" i="5" s="1"/>
  <c r="CH192" i="2"/>
  <c r="P192" i="5" s="1"/>
  <c r="CG192" i="2"/>
  <c r="O192" i="5" s="1"/>
  <c r="CF192" i="2"/>
  <c r="N192" i="5" s="1"/>
  <c r="CE192" i="2"/>
  <c r="M192" i="5" s="1"/>
  <c r="CD192" i="2"/>
  <c r="L192" i="5" s="1"/>
  <c r="AP192" i="5" s="1"/>
  <c r="CC192" i="2"/>
  <c r="K192" i="5" s="1"/>
  <c r="CB192" i="2"/>
  <c r="J192" i="5" s="1"/>
  <c r="CA192" i="2"/>
  <c r="BZ192" i="2"/>
  <c r="H192" i="5" s="1"/>
  <c r="CI191" i="2"/>
  <c r="Q191" i="5" s="1"/>
  <c r="CH191" i="2"/>
  <c r="P191" i="5" s="1"/>
  <c r="AT191" i="5" s="1"/>
  <c r="CG191" i="2"/>
  <c r="O191" i="5" s="1"/>
  <c r="CF191" i="2"/>
  <c r="N191" i="5" s="1"/>
  <c r="CE191" i="2"/>
  <c r="M191" i="5" s="1"/>
  <c r="CD191" i="2"/>
  <c r="L191" i="5" s="1"/>
  <c r="CC191" i="2"/>
  <c r="K191" i="5" s="1"/>
  <c r="CB191" i="2"/>
  <c r="J191" i="5" s="1"/>
  <c r="CA191" i="2"/>
  <c r="BZ191" i="2"/>
  <c r="CI190" i="2"/>
  <c r="Q190" i="5" s="1"/>
  <c r="CH190" i="2"/>
  <c r="P190" i="5" s="1"/>
  <c r="CG190" i="2"/>
  <c r="O190" i="5" s="1"/>
  <c r="CF190" i="2"/>
  <c r="N190" i="5" s="1"/>
  <c r="CE190" i="2"/>
  <c r="M190" i="5" s="1"/>
  <c r="CD190" i="2"/>
  <c r="L190" i="5" s="1"/>
  <c r="CC190" i="2"/>
  <c r="K190" i="5" s="1"/>
  <c r="AO190" i="5" s="1"/>
  <c r="CB190" i="2"/>
  <c r="J190" i="5" s="1"/>
  <c r="CA190" i="2"/>
  <c r="BZ190" i="2"/>
  <c r="H190" i="5" s="1"/>
  <c r="CI189" i="2"/>
  <c r="Q189" i="5" s="1"/>
  <c r="CH189" i="2"/>
  <c r="P189" i="5" s="1"/>
  <c r="CG189" i="2"/>
  <c r="O189" i="5" s="1"/>
  <c r="CF189" i="2"/>
  <c r="N189" i="5" s="1"/>
  <c r="CE189" i="2"/>
  <c r="M189" i="5" s="1"/>
  <c r="CD189" i="2"/>
  <c r="L189" i="5" s="1"/>
  <c r="CC189" i="2"/>
  <c r="K189" i="5" s="1"/>
  <c r="CB189" i="2"/>
  <c r="J189" i="5" s="1"/>
  <c r="AN189" i="5" s="1"/>
  <c r="CA189" i="2"/>
  <c r="BZ189" i="2"/>
  <c r="H189" i="5" s="1"/>
  <c r="F189" i="2"/>
  <c r="CI188" i="2"/>
  <c r="Q188" i="5" s="1"/>
  <c r="CH188" i="2"/>
  <c r="P188" i="5" s="1"/>
  <c r="CG188" i="2"/>
  <c r="O188" i="5" s="1"/>
  <c r="CF188" i="2"/>
  <c r="N188" i="5" s="1"/>
  <c r="CE188" i="2"/>
  <c r="M188" i="5" s="1"/>
  <c r="AQ188" i="5" s="1"/>
  <c r="CD188" i="2"/>
  <c r="L188" i="5" s="1"/>
  <c r="CC188" i="2"/>
  <c r="K188" i="5" s="1"/>
  <c r="CB188" i="2"/>
  <c r="J188" i="5" s="1"/>
  <c r="CA188" i="2"/>
  <c r="BZ188" i="2"/>
  <c r="H188" i="5" s="1"/>
  <c r="CI187" i="2"/>
  <c r="Q187" i="5" s="1"/>
  <c r="CH187" i="2"/>
  <c r="P187" i="5" s="1"/>
  <c r="CG187" i="2"/>
  <c r="O187" i="5" s="1"/>
  <c r="AS187" i="5" s="1"/>
  <c r="CF187" i="2"/>
  <c r="N187" i="5" s="1"/>
  <c r="CE187" i="2"/>
  <c r="M187" i="5" s="1"/>
  <c r="CD187" i="2"/>
  <c r="L187" i="5" s="1"/>
  <c r="CC187" i="2"/>
  <c r="K187" i="5" s="1"/>
  <c r="CB187" i="2"/>
  <c r="J187" i="5" s="1"/>
  <c r="CA187" i="2"/>
  <c r="I187" i="5" s="1"/>
  <c r="BZ187" i="2"/>
  <c r="CI186" i="2"/>
  <c r="Q186" i="5" s="1"/>
  <c r="CH186" i="2"/>
  <c r="P186" i="5" s="1"/>
  <c r="CG186" i="2"/>
  <c r="O186" i="5" s="1"/>
  <c r="CF186" i="2"/>
  <c r="N186" i="5" s="1"/>
  <c r="CE186" i="2"/>
  <c r="M186" i="5" s="1"/>
  <c r="CD186" i="2"/>
  <c r="L186" i="5" s="1"/>
  <c r="CC186" i="2"/>
  <c r="K186" i="5" s="1"/>
  <c r="CB186" i="2"/>
  <c r="J186" i="5" s="1"/>
  <c r="CA186" i="2"/>
  <c r="BZ186" i="2"/>
  <c r="H186" i="5" s="1"/>
  <c r="CI185" i="2"/>
  <c r="Q185" i="5" s="1"/>
  <c r="CH185" i="2"/>
  <c r="P185" i="5" s="1"/>
  <c r="CG185" i="2"/>
  <c r="O185" i="5" s="1"/>
  <c r="CF185" i="2"/>
  <c r="N185" i="5" s="1"/>
  <c r="AR185" i="5" s="1"/>
  <c r="CE185" i="2"/>
  <c r="M185" i="5" s="1"/>
  <c r="CD185" i="2"/>
  <c r="L185" i="5" s="1"/>
  <c r="CC185" i="2"/>
  <c r="K185" i="5" s="1"/>
  <c r="CB185" i="2"/>
  <c r="J185" i="5" s="1"/>
  <c r="CA185" i="2"/>
  <c r="I185" i="5" s="1"/>
  <c r="BZ185" i="2"/>
  <c r="H185" i="5" s="1"/>
  <c r="CI184" i="2"/>
  <c r="Q184" i="5" s="1"/>
  <c r="CH184" i="2"/>
  <c r="P184" i="5" s="1"/>
  <c r="CG184" i="2"/>
  <c r="O184" i="5" s="1"/>
  <c r="CF184" i="2"/>
  <c r="N184" i="5" s="1"/>
  <c r="CE184" i="2"/>
  <c r="M184" i="5" s="1"/>
  <c r="CD184" i="2"/>
  <c r="L184" i="5" s="1"/>
  <c r="CC184" i="2"/>
  <c r="K184" i="5" s="1"/>
  <c r="CB184" i="2"/>
  <c r="J184" i="5" s="1"/>
  <c r="CA184" i="2"/>
  <c r="I184" i="5" s="1"/>
  <c r="BZ184" i="2"/>
  <c r="H184" i="5" s="1"/>
  <c r="G184" i="2"/>
  <c r="CI183" i="2"/>
  <c r="Q183" i="5" s="1"/>
  <c r="CH183" i="2"/>
  <c r="P183" i="5" s="1"/>
  <c r="AT183" i="5" s="1"/>
  <c r="CG183" i="2"/>
  <c r="O183" i="5" s="1"/>
  <c r="CF183" i="2"/>
  <c r="N183" i="5" s="1"/>
  <c r="CE183" i="2"/>
  <c r="M183" i="5" s="1"/>
  <c r="CD183" i="2"/>
  <c r="L183" i="5" s="1"/>
  <c r="CC183" i="2"/>
  <c r="K183" i="5" s="1"/>
  <c r="AO183" i="5" s="1"/>
  <c r="CB183" i="2"/>
  <c r="J183" i="5" s="1"/>
  <c r="CA183" i="2"/>
  <c r="BZ183" i="2"/>
  <c r="CI182" i="2"/>
  <c r="Q182" i="5" s="1"/>
  <c r="CH182" i="2"/>
  <c r="P182" i="5" s="1"/>
  <c r="CG182" i="2"/>
  <c r="O182" i="5" s="1"/>
  <c r="CF182" i="2"/>
  <c r="N182" i="5" s="1"/>
  <c r="CE182" i="2"/>
  <c r="M182" i="5" s="1"/>
  <c r="CD182" i="2"/>
  <c r="L182" i="5" s="1"/>
  <c r="CC182" i="2"/>
  <c r="K182" i="5" s="1"/>
  <c r="CB182" i="2"/>
  <c r="J182" i="5" s="1"/>
  <c r="CA182" i="2"/>
  <c r="BZ182" i="2"/>
  <c r="H182" i="5" s="1"/>
  <c r="CI181" i="2"/>
  <c r="Q181" i="5" s="1"/>
  <c r="CH181" i="2"/>
  <c r="P181" i="5" s="1"/>
  <c r="CG181" i="2"/>
  <c r="O181" i="5" s="1"/>
  <c r="CF181" i="2"/>
  <c r="N181" i="5" s="1"/>
  <c r="CE181" i="2"/>
  <c r="M181" i="5" s="1"/>
  <c r="CD181" i="2"/>
  <c r="L181" i="5" s="1"/>
  <c r="CC181" i="2"/>
  <c r="K181" i="5" s="1"/>
  <c r="CB181" i="2"/>
  <c r="J181" i="5" s="1"/>
  <c r="AN181" i="5" s="1"/>
  <c r="CA181" i="2"/>
  <c r="I181" i="5" s="1"/>
  <c r="BZ181" i="2"/>
  <c r="H181" i="5" s="1"/>
  <c r="CI180" i="2"/>
  <c r="Q180" i="5" s="1"/>
  <c r="CH180" i="2"/>
  <c r="P180" i="5" s="1"/>
  <c r="CG180" i="2"/>
  <c r="O180" i="5" s="1"/>
  <c r="CF180" i="2"/>
  <c r="N180" i="5" s="1"/>
  <c r="CE180" i="2"/>
  <c r="M180" i="5" s="1"/>
  <c r="CD180" i="2"/>
  <c r="L180" i="5" s="1"/>
  <c r="CC180" i="2"/>
  <c r="K180" i="5" s="1"/>
  <c r="CB180" i="2"/>
  <c r="J180" i="5" s="1"/>
  <c r="CA180" i="2"/>
  <c r="I180" i="5" s="1"/>
  <c r="BZ180" i="2"/>
  <c r="H180" i="5" s="1"/>
  <c r="G180" i="2"/>
  <c r="CI179" i="2"/>
  <c r="Q179" i="5" s="1"/>
  <c r="CH179" i="2"/>
  <c r="P179" i="5" s="1"/>
  <c r="CG179" i="2"/>
  <c r="O179" i="5" s="1"/>
  <c r="CF179" i="2"/>
  <c r="N179" i="5" s="1"/>
  <c r="CE179" i="2"/>
  <c r="M179" i="5" s="1"/>
  <c r="CD179" i="2"/>
  <c r="L179" i="5" s="1"/>
  <c r="AP179" i="5" s="1"/>
  <c r="CC179" i="2"/>
  <c r="K179" i="5" s="1"/>
  <c r="CB179" i="2"/>
  <c r="J179" i="5" s="1"/>
  <c r="CA179" i="2"/>
  <c r="I179" i="5" s="1"/>
  <c r="BZ179" i="2"/>
  <c r="CI178" i="2"/>
  <c r="Q178" i="5" s="1"/>
  <c r="CH178" i="2"/>
  <c r="P178" i="5" s="1"/>
  <c r="CG178" i="2"/>
  <c r="O178" i="5" s="1"/>
  <c r="AS178" i="5" s="1"/>
  <c r="CF178" i="2"/>
  <c r="N178" i="5" s="1"/>
  <c r="CE178" i="2"/>
  <c r="M178" i="5" s="1"/>
  <c r="CD178" i="2"/>
  <c r="L178" i="5" s="1"/>
  <c r="CC178" i="2"/>
  <c r="K178" i="5" s="1"/>
  <c r="CB178" i="2"/>
  <c r="J178" i="5" s="1"/>
  <c r="CA178" i="2"/>
  <c r="BZ178" i="2"/>
  <c r="H178" i="5" s="1"/>
  <c r="CI177" i="2"/>
  <c r="Q177" i="5" s="1"/>
  <c r="CH177" i="2"/>
  <c r="P177" i="5" s="1"/>
  <c r="CG177" i="2"/>
  <c r="O177" i="5" s="1"/>
  <c r="CF177" i="2"/>
  <c r="N177" i="5" s="1"/>
  <c r="AR177" i="5" s="1"/>
  <c r="CE177" i="2"/>
  <c r="M177" i="5" s="1"/>
  <c r="CD177" i="2"/>
  <c r="L177" i="5" s="1"/>
  <c r="CC177" i="2"/>
  <c r="K177" i="5" s="1"/>
  <c r="CB177" i="2"/>
  <c r="J177" i="5" s="1"/>
  <c r="CA177" i="2"/>
  <c r="I177" i="5" s="1"/>
  <c r="BZ177" i="2"/>
  <c r="H177" i="5" s="1"/>
  <c r="CI176" i="2"/>
  <c r="Q176" i="5" s="1"/>
  <c r="CH176" i="2"/>
  <c r="P176" i="5" s="1"/>
  <c r="CG176" i="2"/>
  <c r="O176" i="5" s="1"/>
  <c r="CF176" i="2"/>
  <c r="N176" i="5" s="1"/>
  <c r="CE176" i="2"/>
  <c r="M176" i="5" s="1"/>
  <c r="CD176" i="2"/>
  <c r="L176" i="5" s="1"/>
  <c r="CC176" i="2"/>
  <c r="K176" i="5" s="1"/>
  <c r="CB176" i="2"/>
  <c r="J176" i="5" s="1"/>
  <c r="CA176" i="2"/>
  <c r="I176" i="5" s="1"/>
  <c r="BZ176" i="2"/>
  <c r="H176" i="5" s="1"/>
  <c r="CI175" i="2"/>
  <c r="Q175" i="5" s="1"/>
  <c r="CH175" i="2"/>
  <c r="P175" i="5" s="1"/>
  <c r="CG175" i="2"/>
  <c r="O175" i="5" s="1"/>
  <c r="CF175" i="2"/>
  <c r="N175" i="5" s="1"/>
  <c r="CE175" i="2"/>
  <c r="M175" i="5" s="1"/>
  <c r="CD175" i="2"/>
  <c r="L175" i="5" s="1"/>
  <c r="CC175" i="2"/>
  <c r="K175" i="5" s="1"/>
  <c r="CB175" i="2"/>
  <c r="J175" i="5" s="1"/>
  <c r="CA175" i="2"/>
  <c r="BZ175" i="2"/>
  <c r="CI174" i="2"/>
  <c r="Q174" i="5" s="1"/>
  <c r="CH174" i="2"/>
  <c r="P174" i="5" s="1"/>
  <c r="CG174" i="2"/>
  <c r="O174" i="5" s="1"/>
  <c r="CF174" i="2"/>
  <c r="N174" i="5" s="1"/>
  <c r="CE174" i="2"/>
  <c r="M174" i="5" s="1"/>
  <c r="CD174" i="2"/>
  <c r="L174" i="5" s="1"/>
  <c r="CC174" i="2"/>
  <c r="K174" i="5" s="1"/>
  <c r="AO174" i="5" s="1"/>
  <c r="CB174" i="2"/>
  <c r="J174" i="5" s="1"/>
  <c r="CA174" i="2"/>
  <c r="BZ174" i="2"/>
  <c r="H174" i="5" s="1"/>
  <c r="F174" i="2"/>
  <c r="CI173" i="2"/>
  <c r="Q173" i="5" s="1"/>
  <c r="CH173" i="2"/>
  <c r="P173" i="5" s="1"/>
  <c r="CG173" i="2"/>
  <c r="O173" i="5" s="1"/>
  <c r="CF173" i="2"/>
  <c r="N173" i="5" s="1"/>
  <c r="CE173" i="2"/>
  <c r="M173" i="5" s="1"/>
  <c r="CD173" i="2"/>
  <c r="L173" i="5" s="1"/>
  <c r="CC173" i="2"/>
  <c r="K173" i="5" s="1"/>
  <c r="CB173" i="2"/>
  <c r="J173" i="5" s="1"/>
  <c r="AN173" i="5" s="1"/>
  <c r="CA173" i="2"/>
  <c r="I173" i="5" s="1"/>
  <c r="BZ173" i="2"/>
  <c r="H173" i="5" s="1"/>
  <c r="G173" i="2"/>
  <c r="F173" i="2"/>
  <c r="E173" i="2" s="1"/>
  <c r="CI172" i="2"/>
  <c r="Q172" i="5" s="1"/>
  <c r="CH172" i="2"/>
  <c r="P172" i="5" s="1"/>
  <c r="CG172" i="2"/>
  <c r="O172" i="5" s="1"/>
  <c r="CF172" i="2"/>
  <c r="N172" i="5" s="1"/>
  <c r="CE172" i="2"/>
  <c r="M172" i="5" s="1"/>
  <c r="AQ172" i="5" s="1"/>
  <c r="CD172" i="2"/>
  <c r="L172" i="5" s="1"/>
  <c r="CC172" i="2"/>
  <c r="K172" i="5" s="1"/>
  <c r="CB172" i="2"/>
  <c r="J172" i="5" s="1"/>
  <c r="CA172" i="2"/>
  <c r="I172" i="5" s="1"/>
  <c r="BZ172" i="2"/>
  <c r="H172" i="5" s="1"/>
  <c r="G172" i="2"/>
  <c r="CI171" i="2"/>
  <c r="Q171" i="5" s="1"/>
  <c r="CH171" i="2"/>
  <c r="P171" i="5" s="1"/>
  <c r="CG171" i="2"/>
  <c r="O171" i="5" s="1"/>
  <c r="AS171" i="5" s="1"/>
  <c r="CF171" i="2"/>
  <c r="N171" i="5" s="1"/>
  <c r="CE171" i="2"/>
  <c r="M171" i="5" s="1"/>
  <c r="CD171" i="2"/>
  <c r="L171" i="5" s="1"/>
  <c r="CC171" i="2"/>
  <c r="K171" i="5" s="1"/>
  <c r="CB171" i="2"/>
  <c r="J171" i="5" s="1"/>
  <c r="CA171" i="2"/>
  <c r="I171" i="5" s="1"/>
  <c r="BZ171" i="2"/>
  <c r="CI170" i="2"/>
  <c r="Q170" i="5" s="1"/>
  <c r="CH170" i="2"/>
  <c r="P170" i="5" s="1"/>
  <c r="CG170" i="2"/>
  <c r="O170" i="5" s="1"/>
  <c r="CF170" i="2"/>
  <c r="N170" i="5" s="1"/>
  <c r="CE170" i="2"/>
  <c r="M170" i="5" s="1"/>
  <c r="CD170" i="2"/>
  <c r="L170" i="5" s="1"/>
  <c r="CC170" i="2"/>
  <c r="K170" i="5" s="1"/>
  <c r="CB170" i="2"/>
  <c r="J170" i="5" s="1"/>
  <c r="CA170" i="2"/>
  <c r="BZ170" i="2"/>
  <c r="H170" i="5" s="1"/>
  <c r="F170" i="2"/>
  <c r="CI169" i="2"/>
  <c r="Q169" i="5" s="1"/>
  <c r="CH169" i="2"/>
  <c r="P169" i="5" s="1"/>
  <c r="CG169" i="2"/>
  <c r="O169" i="5" s="1"/>
  <c r="CF169" i="2"/>
  <c r="N169" i="5" s="1"/>
  <c r="AR169" i="5" s="1"/>
  <c r="CE169" i="2"/>
  <c r="M169" i="5" s="1"/>
  <c r="CD169" i="2"/>
  <c r="L169" i="5" s="1"/>
  <c r="CC169" i="2"/>
  <c r="K169" i="5" s="1"/>
  <c r="CB169" i="2"/>
  <c r="J169" i="5" s="1"/>
  <c r="CA169" i="2"/>
  <c r="I169" i="5" s="1"/>
  <c r="BZ169" i="2"/>
  <c r="H169" i="5" s="1"/>
  <c r="G169" i="2"/>
  <c r="CI168" i="2"/>
  <c r="Q168" i="5" s="1"/>
  <c r="CH168" i="2"/>
  <c r="P168" i="5" s="1"/>
  <c r="CG168" i="2"/>
  <c r="O168" i="5" s="1"/>
  <c r="CF168" i="2"/>
  <c r="N168" i="5" s="1"/>
  <c r="CE168" i="2"/>
  <c r="M168" i="5" s="1"/>
  <c r="CD168" i="2"/>
  <c r="L168" i="5" s="1"/>
  <c r="CC168" i="2"/>
  <c r="K168" i="5" s="1"/>
  <c r="CB168" i="2"/>
  <c r="J168" i="5" s="1"/>
  <c r="CA168" i="2"/>
  <c r="I168" i="5" s="1"/>
  <c r="BZ168" i="2"/>
  <c r="G168" i="2"/>
  <c r="CI167" i="2"/>
  <c r="Q167" i="5" s="1"/>
  <c r="CH167" i="2"/>
  <c r="P167" i="5" s="1"/>
  <c r="AT167" i="5" s="1"/>
  <c r="CG167" i="2"/>
  <c r="O167" i="5" s="1"/>
  <c r="CF167" i="2"/>
  <c r="N167" i="5" s="1"/>
  <c r="CE167" i="2"/>
  <c r="M167" i="5" s="1"/>
  <c r="CD167" i="2"/>
  <c r="L167" i="5" s="1"/>
  <c r="CC167" i="2"/>
  <c r="K167" i="5" s="1"/>
  <c r="CB167" i="2"/>
  <c r="J167" i="5" s="1"/>
  <c r="CA167" i="2"/>
  <c r="I167" i="5" s="1"/>
  <c r="BZ167" i="2"/>
  <c r="CI166" i="2"/>
  <c r="Q166" i="5" s="1"/>
  <c r="CH166" i="2"/>
  <c r="P166" i="5" s="1"/>
  <c r="CG166" i="2"/>
  <c r="O166" i="5" s="1"/>
  <c r="CF166" i="2"/>
  <c r="N166" i="5" s="1"/>
  <c r="CE166" i="2"/>
  <c r="M166" i="5" s="1"/>
  <c r="CD166" i="2"/>
  <c r="L166" i="5" s="1"/>
  <c r="CC166" i="2"/>
  <c r="K166" i="5" s="1"/>
  <c r="AO166" i="5" s="1"/>
  <c r="CB166" i="2"/>
  <c r="J166" i="5" s="1"/>
  <c r="CA166" i="2"/>
  <c r="BZ166" i="2"/>
  <c r="H166" i="5" s="1"/>
  <c r="CI165" i="2"/>
  <c r="Q165" i="5" s="1"/>
  <c r="CH165" i="2"/>
  <c r="P165" i="5" s="1"/>
  <c r="CG165" i="2"/>
  <c r="O165" i="5" s="1"/>
  <c r="CF165" i="2"/>
  <c r="N165" i="5" s="1"/>
  <c r="CE165" i="2"/>
  <c r="M165" i="5" s="1"/>
  <c r="CD165" i="2"/>
  <c r="L165" i="5" s="1"/>
  <c r="CC165" i="2"/>
  <c r="CB165" i="2"/>
  <c r="J165" i="5" s="1"/>
  <c r="CA165" i="2"/>
  <c r="I165" i="5" s="1"/>
  <c r="BZ165" i="2"/>
  <c r="H165" i="5" s="1"/>
  <c r="CI164" i="2"/>
  <c r="Q164" i="5" s="1"/>
  <c r="CH164" i="2"/>
  <c r="P164" i="5" s="1"/>
  <c r="CG164" i="2"/>
  <c r="O164" i="5" s="1"/>
  <c r="CF164" i="2"/>
  <c r="N164" i="5" s="1"/>
  <c r="CE164" i="2"/>
  <c r="M164" i="5" s="1"/>
  <c r="CD164" i="2"/>
  <c r="L164" i="5" s="1"/>
  <c r="CC164" i="2"/>
  <c r="K164" i="5" s="1"/>
  <c r="CB164" i="2"/>
  <c r="J164" i="5" s="1"/>
  <c r="CA164" i="2"/>
  <c r="I164" i="5" s="1"/>
  <c r="BZ164" i="2"/>
  <c r="CI163" i="2"/>
  <c r="Q163" i="5" s="1"/>
  <c r="CH163" i="2"/>
  <c r="P163" i="5" s="1"/>
  <c r="CG163" i="2"/>
  <c r="O163" i="5" s="1"/>
  <c r="CF163" i="2"/>
  <c r="N163" i="5" s="1"/>
  <c r="CE163" i="2"/>
  <c r="M163" i="5" s="1"/>
  <c r="CD163" i="2"/>
  <c r="L163" i="5" s="1"/>
  <c r="CC163" i="2"/>
  <c r="K163" i="5" s="1"/>
  <c r="CB163" i="2"/>
  <c r="J163" i="5" s="1"/>
  <c r="CA163" i="2"/>
  <c r="I163" i="5" s="1"/>
  <c r="BZ163" i="2"/>
  <c r="CI162" i="2"/>
  <c r="Q162" i="5" s="1"/>
  <c r="CH162" i="2"/>
  <c r="P162" i="5" s="1"/>
  <c r="CG162" i="2"/>
  <c r="O162" i="5" s="1"/>
  <c r="AS162" i="5" s="1"/>
  <c r="CF162" i="2"/>
  <c r="N162" i="5" s="1"/>
  <c r="CE162" i="2"/>
  <c r="M162" i="5" s="1"/>
  <c r="CD162" i="2"/>
  <c r="L162" i="5" s="1"/>
  <c r="CC162" i="2"/>
  <c r="K162" i="5" s="1"/>
  <c r="CB162" i="2"/>
  <c r="J162" i="5" s="1"/>
  <c r="CA162" i="2"/>
  <c r="BZ162" i="2"/>
  <c r="H162" i="5" s="1"/>
  <c r="CI161" i="2"/>
  <c r="Q161" i="5" s="1"/>
  <c r="CH161" i="2"/>
  <c r="P161" i="5" s="1"/>
  <c r="CG161" i="2"/>
  <c r="O161" i="5" s="1"/>
  <c r="CF161" i="2"/>
  <c r="N161" i="5" s="1"/>
  <c r="CE161" i="2"/>
  <c r="M161" i="5" s="1"/>
  <c r="CD161" i="2"/>
  <c r="L161" i="5" s="1"/>
  <c r="CC161" i="2"/>
  <c r="CB161" i="2"/>
  <c r="J161" i="5" s="1"/>
  <c r="CA161" i="2"/>
  <c r="I161" i="5" s="1"/>
  <c r="BZ161" i="2"/>
  <c r="H161" i="5" s="1"/>
  <c r="CI160" i="2"/>
  <c r="Q160" i="5" s="1"/>
  <c r="CH160" i="2"/>
  <c r="P160" i="5" s="1"/>
  <c r="CG160" i="2"/>
  <c r="O160" i="5" s="1"/>
  <c r="CF160" i="2"/>
  <c r="N160" i="5" s="1"/>
  <c r="CE160" i="2"/>
  <c r="M160" i="5" s="1"/>
  <c r="CD160" i="2"/>
  <c r="L160" i="5" s="1"/>
  <c r="CC160" i="2"/>
  <c r="K160" i="5" s="1"/>
  <c r="CB160" i="2"/>
  <c r="J160" i="5" s="1"/>
  <c r="CA160" i="2"/>
  <c r="I160" i="5" s="1"/>
  <c r="BZ160" i="2"/>
  <c r="F160" i="2" s="1"/>
  <c r="CI159" i="2"/>
  <c r="Q159" i="5" s="1"/>
  <c r="CH159" i="2"/>
  <c r="P159" i="5" s="1"/>
  <c r="CG159" i="2"/>
  <c r="O159" i="5" s="1"/>
  <c r="CF159" i="2"/>
  <c r="N159" i="5" s="1"/>
  <c r="CE159" i="2"/>
  <c r="M159" i="5" s="1"/>
  <c r="CD159" i="2"/>
  <c r="L159" i="5" s="1"/>
  <c r="CC159" i="2"/>
  <c r="K159" i="5" s="1"/>
  <c r="CB159" i="2"/>
  <c r="J159" i="5" s="1"/>
  <c r="CA159" i="2"/>
  <c r="I159" i="5" s="1"/>
  <c r="BZ159" i="2"/>
  <c r="CI158" i="2"/>
  <c r="Q158" i="5" s="1"/>
  <c r="CH158" i="2"/>
  <c r="P158" i="5" s="1"/>
  <c r="CG158" i="2"/>
  <c r="O158" i="5" s="1"/>
  <c r="CF158" i="2"/>
  <c r="N158" i="5" s="1"/>
  <c r="CE158" i="2"/>
  <c r="M158" i="5" s="1"/>
  <c r="CD158" i="2"/>
  <c r="L158" i="5" s="1"/>
  <c r="CC158" i="2"/>
  <c r="K158" i="5" s="1"/>
  <c r="AO158" i="5" s="1"/>
  <c r="CB158" i="2"/>
  <c r="J158" i="5" s="1"/>
  <c r="CA158" i="2"/>
  <c r="BZ158" i="2"/>
  <c r="H158" i="5" s="1"/>
  <c r="CI157" i="2"/>
  <c r="Q157" i="5" s="1"/>
  <c r="CH157" i="2"/>
  <c r="P157" i="5" s="1"/>
  <c r="CG157" i="2"/>
  <c r="O157" i="5" s="1"/>
  <c r="CF157" i="2"/>
  <c r="N157" i="5" s="1"/>
  <c r="CE157" i="2"/>
  <c r="M157" i="5" s="1"/>
  <c r="CD157" i="2"/>
  <c r="L157" i="5" s="1"/>
  <c r="CC157" i="2"/>
  <c r="K157" i="5" s="1"/>
  <c r="CB157" i="2"/>
  <c r="J157" i="5" s="1"/>
  <c r="CA157" i="2"/>
  <c r="I157" i="5" s="1"/>
  <c r="BZ157" i="2"/>
  <c r="H157" i="5" s="1"/>
  <c r="CI156" i="2"/>
  <c r="Q156" i="5" s="1"/>
  <c r="CH156" i="2"/>
  <c r="P156" i="5" s="1"/>
  <c r="CG156" i="2"/>
  <c r="O156" i="5" s="1"/>
  <c r="CF156" i="2"/>
  <c r="N156" i="5" s="1"/>
  <c r="CE156" i="2"/>
  <c r="M156" i="5" s="1"/>
  <c r="CD156" i="2"/>
  <c r="L156" i="5" s="1"/>
  <c r="CC156" i="2"/>
  <c r="K156" i="5" s="1"/>
  <c r="CB156" i="2"/>
  <c r="J156" i="5" s="1"/>
  <c r="CA156" i="2"/>
  <c r="I156" i="5" s="1"/>
  <c r="BZ156" i="2"/>
  <c r="CI155" i="2"/>
  <c r="Q155" i="5" s="1"/>
  <c r="CH155" i="2"/>
  <c r="P155" i="5" s="1"/>
  <c r="CG155" i="2"/>
  <c r="O155" i="5" s="1"/>
  <c r="CF155" i="2"/>
  <c r="N155" i="5" s="1"/>
  <c r="CE155" i="2"/>
  <c r="M155" i="5" s="1"/>
  <c r="CD155" i="2"/>
  <c r="L155" i="5" s="1"/>
  <c r="CC155" i="2"/>
  <c r="K155" i="5" s="1"/>
  <c r="CB155" i="2"/>
  <c r="J155" i="5" s="1"/>
  <c r="CA155" i="2"/>
  <c r="I155" i="5" s="1"/>
  <c r="BZ155" i="2"/>
  <c r="CI154" i="2"/>
  <c r="Q154" i="5" s="1"/>
  <c r="CH154" i="2"/>
  <c r="P154" i="5" s="1"/>
  <c r="CG154" i="2"/>
  <c r="O154" i="5" s="1"/>
  <c r="AS154" i="5" s="1"/>
  <c r="CF154" i="2"/>
  <c r="N154" i="5" s="1"/>
  <c r="CE154" i="2"/>
  <c r="M154" i="5" s="1"/>
  <c r="CD154" i="2"/>
  <c r="L154" i="5" s="1"/>
  <c r="CC154" i="2"/>
  <c r="K154" i="5" s="1"/>
  <c r="CB154" i="2"/>
  <c r="J154" i="5" s="1"/>
  <c r="CA154" i="2"/>
  <c r="BZ154" i="2"/>
  <c r="CI153" i="2"/>
  <c r="Q153" i="5" s="1"/>
  <c r="CH153" i="2"/>
  <c r="P153" i="5" s="1"/>
  <c r="CG153" i="2"/>
  <c r="O153" i="5" s="1"/>
  <c r="CF153" i="2"/>
  <c r="N153" i="5" s="1"/>
  <c r="CE153" i="2"/>
  <c r="M153" i="5" s="1"/>
  <c r="CD153" i="2"/>
  <c r="L153" i="5" s="1"/>
  <c r="CC153" i="2"/>
  <c r="K153" i="5" s="1"/>
  <c r="CB153" i="2"/>
  <c r="J153" i="5" s="1"/>
  <c r="CA153" i="2"/>
  <c r="I153" i="5" s="1"/>
  <c r="BZ153" i="2"/>
  <c r="CI152" i="2"/>
  <c r="Q152" i="5" s="1"/>
  <c r="CH152" i="2"/>
  <c r="P152" i="5" s="1"/>
  <c r="CG152" i="2"/>
  <c r="O152" i="5" s="1"/>
  <c r="CF152" i="2"/>
  <c r="N152" i="5" s="1"/>
  <c r="CE152" i="2"/>
  <c r="M152" i="5" s="1"/>
  <c r="CD152" i="2"/>
  <c r="L152" i="5" s="1"/>
  <c r="CC152" i="2"/>
  <c r="K152" i="5" s="1"/>
  <c r="CB152" i="2"/>
  <c r="J152" i="5" s="1"/>
  <c r="CA152" i="2"/>
  <c r="I152" i="5" s="1"/>
  <c r="BZ152" i="2"/>
  <c r="F152" i="2" s="1"/>
  <c r="G152" i="2"/>
  <c r="CI151" i="2"/>
  <c r="Q151" i="5" s="1"/>
  <c r="CH151" i="2"/>
  <c r="P151" i="5" s="1"/>
  <c r="AT151" i="5" s="1"/>
  <c r="CG151" i="2"/>
  <c r="O151" i="5" s="1"/>
  <c r="CF151" i="2"/>
  <c r="N151" i="5" s="1"/>
  <c r="CE151" i="2"/>
  <c r="M151" i="5" s="1"/>
  <c r="CD151" i="2"/>
  <c r="L151" i="5" s="1"/>
  <c r="CC151" i="2"/>
  <c r="K151" i="5" s="1"/>
  <c r="CB151" i="2"/>
  <c r="J151" i="5" s="1"/>
  <c r="CA151" i="2"/>
  <c r="I151" i="5" s="1"/>
  <c r="BZ151" i="2"/>
  <c r="CI150" i="2"/>
  <c r="Q150" i="5" s="1"/>
  <c r="CH150" i="2"/>
  <c r="P150" i="5" s="1"/>
  <c r="CG150" i="2"/>
  <c r="O150" i="5" s="1"/>
  <c r="CF150" i="2"/>
  <c r="N150" i="5" s="1"/>
  <c r="CE150" i="2"/>
  <c r="M150" i="5" s="1"/>
  <c r="CD150" i="2"/>
  <c r="L150" i="5" s="1"/>
  <c r="CC150" i="2"/>
  <c r="K150" i="5" s="1"/>
  <c r="AO150" i="5" s="1"/>
  <c r="CB150" i="2"/>
  <c r="J150" i="5" s="1"/>
  <c r="CA150" i="2"/>
  <c r="BZ150" i="2"/>
  <c r="CI149" i="2"/>
  <c r="Q149" i="5" s="1"/>
  <c r="CH149" i="2"/>
  <c r="P149" i="5" s="1"/>
  <c r="CG149" i="2"/>
  <c r="O149" i="5" s="1"/>
  <c r="CF149" i="2"/>
  <c r="N149" i="5" s="1"/>
  <c r="CE149" i="2"/>
  <c r="M149" i="5" s="1"/>
  <c r="CD149" i="2"/>
  <c r="L149" i="5" s="1"/>
  <c r="CC149" i="2"/>
  <c r="K149" i="5" s="1"/>
  <c r="CB149" i="2"/>
  <c r="J149" i="5" s="1"/>
  <c r="CA149" i="2"/>
  <c r="I149" i="5" s="1"/>
  <c r="BZ149" i="2"/>
  <c r="CI148" i="2"/>
  <c r="Q148" i="5" s="1"/>
  <c r="CH148" i="2"/>
  <c r="P148" i="5" s="1"/>
  <c r="CG148" i="2"/>
  <c r="O148" i="5" s="1"/>
  <c r="CF148" i="2"/>
  <c r="N148" i="5" s="1"/>
  <c r="CE148" i="2"/>
  <c r="M148" i="5" s="1"/>
  <c r="CD148" i="2"/>
  <c r="L148" i="5" s="1"/>
  <c r="CC148" i="2"/>
  <c r="K148" i="5" s="1"/>
  <c r="CB148" i="2"/>
  <c r="J148" i="5" s="1"/>
  <c r="CA148" i="2"/>
  <c r="I148" i="5" s="1"/>
  <c r="BZ148" i="2"/>
  <c r="CI147" i="2"/>
  <c r="Q147" i="5" s="1"/>
  <c r="CH147" i="2"/>
  <c r="P147" i="5" s="1"/>
  <c r="CG147" i="2"/>
  <c r="O147" i="5" s="1"/>
  <c r="CF147" i="2"/>
  <c r="N147" i="5" s="1"/>
  <c r="CE147" i="2"/>
  <c r="M147" i="5" s="1"/>
  <c r="CD147" i="2"/>
  <c r="L147" i="5" s="1"/>
  <c r="AP147" i="5" s="1"/>
  <c r="CC147" i="2"/>
  <c r="K147" i="5" s="1"/>
  <c r="CB147" i="2"/>
  <c r="J147" i="5" s="1"/>
  <c r="CA147" i="2"/>
  <c r="I147" i="5" s="1"/>
  <c r="BZ147" i="2"/>
  <c r="CI146" i="2"/>
  <c r="Q146" i="5" s="1"/>
  <c r="CH146" i="2"/>
  <c r="P146" i="5" s="1"/>
  <c r="CG146" i="2"/>
  <c r="O146" i="5" s="1"/>
  <c r="AS146" i="5" s="1"/>
  <c r="CF146" i="2"/>
  <c r="N146" i="5" s="1"/>
  <c r="CE146" i="2"/>
  <c r="M146" i="5" s="1"/>
  <c r="CD146" i="2"/>
  <c r="L146" i="5" s="1"/>
  <c r="CC146" i="2"/>
  <c r="K146" i="5" s="1"/>
  <c r="CB146" i="2"/>
  <c r="J146" i="5" s="1"/>
  <c r="CA146" i="2"/>
  <c r="BZ146" i="2"/>
  <c r="CI145" i="2"/>
  <c r="Q145" i="5" s="1"/>
  <c r="CH145" i="2"/>
  <c r="P145" i="5" s="1"/>
  <c r="CG145" i="2"/>
  <c r="O145" i="5" s="1"/>
  <c r="CF145" i="2"/>
  <c r="N145" i="5" s="1"/>
  <c r="CE145" i="2"/>
  <c r="M145" i="5" s="1"/>
  <c r="CD145" i="2"/>
  <c r="L145" i="5" s="1"/>
  <c r="CC145" i="2"/>
  <c r="K145" i="5" s="1"/>
  <c r="CB145" i="2"/>
  <c r="J145" i="5" s="1"/>
  <c r="CA145" i="2"/>
  <c r="I145" i="5" s="1"/>
  <c r="BZ145" i="2"/>
  <c r="H145" i="5" s="1"/>
  <c r="G145" i="2"/>
  <c r="CI144" i="2"/>
  <c r="Q144" i="5" s="1"/>
  <c r="CH144" i="2"/>
  <c r="P144" i="5" s="1"/>
  <c r="CG144" i="2"/>
  <c r="O144" i="5" s="1"/>
  <c r="CF144" i="2"/>
  <c r="N144" i="5" s="1"/>
  <c r="CE144" i="2"/>
  <c r="M144" i="5" s="1"/>
  <c r="CD144" i="2"/>
  <c r="L144" i="5" s="1"/>
  <c r="CC144" i="2"/>
  <c r="K144" i="5" s="1"/>
  <c r="CB144" i="2"/>
  <c r="J144" i="5" s="1"/>
  <c r="CA144" i="2"/>
  <c r="I144" i="5" s="1"/>
  <c r="BZ144" i="2"/>
  <c r="G144" i="2"/>
  <c r="CI143" i="2"/>
  <c r="Q143" i="5" s="1"/>
  <c r="CH143" i="2"/>
  <c r="P143" i="5" s="1"/>
  <c r="CG143" i="2"/>
  <c r="O143" i="5" s="1"/>
  <c r="CF143" i="2"/>
  <c r="N143" i="5" s="1"/>
  <c r="CE143" i="2"/>
  <c r="M143" i="5" s="1"/>
  <c r="CD143" i="2"/>
  <c r="L143" i="5" s="1"/>
  <c r="CC143" i="2"/>
  <c r="K143" i="5" s="1"/>
  <c r="CB143" i="2"/>
  <c r="J143" i="5" s="1"/>
  <c r="CA143" i="2"/>
  <c r="I143" i="5" s="1"/>
  <c r="BZ143" i="2"/>
  <c r="CI142" i="2"/>
  <c r="Q142" i="5" s="1"/>
  <c r="CH142" i="2"/>
  <c r="P142" i="5" s="1"/>
  <c r="CG142" i="2"/>
  <c r="O142" i="5" s="1"/>
  <c r="CF142" i="2"/>
  <c r="N142" i="5" s="1"/>
  <c r="CE142" i="2"/>
  <c r="M142" i="5" s="1"/>
  <c r="CD142" i="2"/>
  <c r="L142" i="5" s="1"/>
  <c r="CC142" i="2"/>
  <c r="K142" i="5" s="1"/>
  <c r="AO142" i="5" s="1"/>
  <c r="CB142" i="2"/>
  <c r="J142" i="5" s="1"/>
  <c r="CA142" i="2"/>
  <c r="BZ142" i="2"/>
  <c r="H142" i="5" s="1"/>
  <c r="CI141" i="2"/>
  <c r="Q141" i="5" s="1"/>
  <c r="CH141" i="2"/>
  <c r="P141" i="5" s="1"/>
  <c r="CG141" i="2"/>
  <c r="O141" i="5" s="1"/>
  <c r="CF141" i="2"/>
  <c r="N141" i="5" s="1"/>
  <c r="CE141" i="2"/>
  <c r="M141" i="5" s="1"/>
  <c r="CD141" i="2"/>
  <c r="L141" i="5" s="1"/>
  <c r="CC141" i="2"/>
  <c r="K141" i="5" s="1"/>
  <c r="CB141" i="2"/>
  <c r="J141" i="5" s="1"/>
  <c r="CA141" i="2"/>
  <c r="I141" i="5" s="1"/>
  <c r="BZ141" i="2"/>
  <c r="H141" i="5" s="1"/>
  <c r="CI140" i="2"/>
  <c r="Q140" i="5" s="1"/>
  <c r="CH140" i="2"/>
  <c r="P140" i="5" s="1"/>
  <c r="CG140" i="2"/>
  <c r="O140" i="5" s="1"/>
  <c r="CF140" i="2"/>
  <c r="N140" i="5" s="1"/>
  <c r="CE140" i="2"/>
  <c r="M140" i="5" s="1"/>
  <c r="CD140" i="2"/>
  <c r="L140" i="5" s="1"/>
  <c r="CC140" i="2"/>
  <c r="K140" i="5" s="1"/>
  <c r="CB140" i="2"/>
  <c r="J140" i="5" s="1"/>
  <c r="CA140" i="2"/>
  <c r="I140" i="5" s="1"/>
  <c r="BZ140" i="2"/>
  <c r="G140" i="2"/>
  <c r="CI139" i="2"/>
  <c r="Q139" i="5" s="1"/>
  <c r="CH139" i="2"/>
  <c r="CG139" i="2"/>
  <c r="O139" i="5" s="1"/>
  <c r="CF139" i="2"/>
  <c r="CE139" i="2"/>
  <c r="M139" i="5" s="1"/>
  <c r="CD139" i="2"/>
  <c r="CC139" i="2"/>
  <c r="K139" i="5" s="1"/>
  <c r="CB139" i="2"/>
  <c r="J139" i="5" s="1"/>
  <c r="CA139" i="2"/>
  <c r="I139" i="5" s="1"/>
  <c r="BZ139" i="2"/>
  <c r="BY138" i="2"/>
  <c r="EK15" i="6" s="1"/>
  <c r="BX138" i="2"/>
  <c r="EI15" i="6" s="1"/>
  <c r="BW138" i="2"/>
  <c r="EG15" i="6" s="1"/>
  <c r="BV138" i="2"/>
  <c r="EE15" i="6" s="1"/>
  <c r="BU138" i="2"/>
  <c r="EC15" i="6" s="1"/>
  <c r="BT138" i="2"/>
  <c r="EA15" i="6" s="1"/>
  <c r="BS138" i="2"/>
  <c r="DY15" i="6" s="1"/>
  <c r="BR138" i="2"/>
  <c r="DW15" i="6" s="1"/>
  <c r="BQ138" i="2"/>
  <c r="DU15" i="6" s="1"/>
  <c r="BP138" i="2"/>
  <c r="DS15" i="6" s="1"/>
  <c r="BO138" i="2"/>
  <c r="DQ15" i="6" s="1"/>
  <c r="BN138" i="2"/>
  <c r="DO15" i="6" s="1"/>
  <c r="BM138" i="2"/>
  <c r="DM15" i="6" s="1"/>
  <c r="BL138" i="2"/>
  <c r="DK15" i="6" s="1"/>
  <c r="BK138" i="2"/>
  <c r="DI15" i="6" s="1"/>
  <c r="BJ138" i="2"/>
  <c r="DG15" i="6" s="1"/>
  <c r="BI138" i="2"/>
  <c r="DE15" i="6" s="1"/>
  <c r="BH138" i="2"/>
  <c r="DC15" i="6" s="1"/>
  <c r="BG138" i="2"/>
  <c r="DA15" i="6" s="1"/>
  <c r="BF138" i="2"/>
  <c r="CY15" i="6" s="1"/>
  <c r="BE138" i="2"/>
  <c r="CW15" i="6" s="1"/>
  <c r="BD138" i="2"/>
  <c r="CU15" i="6" s="1"/>
  <c r="BC138" i="2"/>
  <c r="CS15" i="6" s="1"/>
  <c r="BB138" i="2"/>
  <c r="CQ15" i="6" s="1"/>
  <c r="BA138" i="2"/>
  <c r="CO15" i="6" s="1"/>
  <c r="AZ138" i="2"/>
  <c r="CM15" i="6" s="1"/>
  <c r="AY138" i="2"/>
  <c r="CK15" i="6" s="1"/>
  <c r="AX138" i="2"/>
  <c r="CI15" i="6" s="1"/>
  <c r="AW138" i="2"/>
  <c r="CG15" i="6" s="1"/>
  <c r="AV138" i="2"/>
  <c r="CE15" i="6" s="1"/>
  <c r="AU138" i="2"/>
  <c r="CC15" i="6" s="1"/>
  <c r="AT138" i="2"/>
  <c r="CA15" i="6" s="1"/>
  <c r="AS138" i="2"/>
  <c r="BY15" i="6" s="1"/>
  <c r="AR138" i="2"/>
  <c r="BW15" i="6" s="1"/>
  <c r="AQ138" i="2"/>
  <c r="BU15" i="6" s="1"/>
  <c r="AP138" i="2"/>
  <c r="BS15" i="6" s="1"/>
  <c r="AO138" i="2"/>
  <c r="BQ15" i="6" s="1"/>
  <c r="AN138" i="2"/>
  <c r="BO15" i="6" s="1"/>
  <c r="AM138" i="2"/>
  <c r="BM15" i="6" s="1"/>
  <c r="AL138" i="2"/>
  <c r="BK15" i="6" s="1"/>
  <c r="AK138" i="2"/>
  <c r="BI15" i="6" s="1"/>
  <c r="AJ138" i="2"/>
  <c r="BG15" i="6" s="1"/>
  <c r="AI138" i="2"/>
  <c r="BE15" i="6" s="1"/>
  <c r="AH138" i="2"/>
  <c r="BC15" i="6" s="1"/>
  <c r="AG138" i="2"/>
  <c r="BA15" i="6" s="1"/>
  <c r="AF138" i="2"/>
  <c r="AY15" i="6" s="1"/>
  <c r="AE138" i="2"/>
  <c r="AW15" i="6" s="1"/>
  <c r="AD138" i="2"/>
  <c r="AU15" i="6" s="1"/>
  <c r="AC138" i="2"/>
  <c r="AS15" i="6" s="1"/>
  <c r="AB138" i="2"/>
  <c r="AQ15" i="6" s="1"/>
  <c r="AA138" i="2"/>
  <c r="AO15" i="6" s="1"/>
  <c r="Z138" i="2"/>
  <c r="AM15" i="6" s="1"/>
  <c r="Y138" i="2"/>
  <c r="X138" i="2"/>
  <c r="AI15" i="6" s="1"/>
  <c r="W138" i="2"/>
  <c r="AG15" i="6" s="1"/>
  <c r="V138" i="2"/>
  <c r="AE15" i="6" s="1"/>
  <c r="U138" i="2"/>
  <c r="AC15" i="6" s="1"/>
  <c r="T138" i="2"/>
  <c r="AA15" i="6" s="1"/>
  <c r="S138" i="2"/>
  <c r="Y15" i="6" s="1"/>
  <c r="R138" i="2"/>
  <c r="W15" i="6" s="1"/>
  <c r="Q138" i="2"/>
  <c r="U15" i="6" s="1"/>
  <c r="P138" i="2"/>
  <c r="S15" i="6" s="1"/>
  <c r="O138" i="2"/>
  <c r="Q15" i="6" s="1"/>
  <c r="N138" i="2"/>
  <c r="O15" i="6" s="1"/>
  <c r="M138" i="2"/>
  <c r="M15" i="6" s="1"/>
  <c r="L138" i="2"/>
  <c r="K15" i="6" s="1"/>
  <c r="K138" i="2"/>
  <c r="I15" i="6" s="1"/>
  <c r="J138" i="2"/>
  <c r="G15" i="6" s="1"/>
  <c r="I138" i="2"/>
  <c r="E15" i="6" s="1"/>
  <c r="H138" i="2"/>
  <c r="C15" i="6" s="1"/>
  <c r="CI137" i="2"/>
  <c r="Q137" i="5" s="1"/>
  <c r="CH137" i="2"/>
  <c r="P137" i="5" s="1"/>
  <c r="AT137" i="5" s="1"/>
  <c r="CG137" i="2"/>
  <c r="O137" i="5" s="1"/>
  <c r="AS137" i="5" s="1"/>
  <c r="CF137" i="2"/>
  <c r="N137" i="5" s="1"/>
  <c r="AR137" i="5" s="1"/>
  <c r="CE137" i="2"/>
  <c r="M137" i="5" s="1"/>
  <c r="AQ137" i="5" s="1"/>
  <c r="CD137" i="2"/>
  <c r="L137" i="5" s="1"/>
  <c r="AP137" i="5" s="1"/>
  <c r="CC137" i="2"/>
  <c r="K137" i="5" s="1"/>
  <c r="CB137" i="2"/>
  <c r="J137" i="5" s="1"/>
  <c r="CA137" i="2"/>
  <c r="BZ137" i="2"/>
  <c r="CI136" i="2"/>
  <c r="Q136" i="5" s="1"/>
  <c r="AU136" i="5" s="1"/>
  <c r="CH136" i="2"/>
  <c r="P136" i="5" s="1"/>
  <c r="AT136" i="5" s="1"/>
  <c r="CG136" i="2"/>
  <c r="O136" i="5" s="1"/>
  <c r="CF136" i="2"/>
  <c r="N136" i="5" s="1"/>
  <c r="CE136" i="2"/>
  <c r="M136" i="5" s="1"/>
  <c r="AQ136" i="5" s="1"/>
  <c r="CD136" i="2"/>
  <c r="L136" i="5" s="1"/>
  <c r="AP136" i="5" s="1"/>
  <c r="CC136" i="2"/>
  <c r="K136" i="5" s="1"/>
  <c r="AO136" i="5" s="1"/>
  <c r="CB136" i="2"/>
  <c r="J136" i="5" s="1"/>
  <c r="CA136" i="2"/>
  <c r="BZ136" i="2"/>
  <c r="CI135" i="2"/>
  <c r="Q135" i="5" s="1"/>
  <c r="AU135" i="5" s="1"/>
  <c r="CH135" i="2"/>
  <c r="P135" i="5" s="1"/>
  <c r="AT135" i="5" s="1"/>
  <c r="CG135" i="2"/>
  <c r="O135" i="5" s="1"/>
  <c r="CF135" i="2"/>
  <c r="N135" i="5" s="1"/>
  <c r="AR135" i="5" s="1"/>
  <c r="CE135" i="2"/>
  <c r="M135" i="5" s="1"/>
  <c r="AQ135" i="5" s="1"/>
  <c r="CD135" i="2"/>
  <c r="L135" i="5" s="1"/>
  <c r="AP135" i="5" s="1"/>
  <c r="CC135" i="2"/>
  <c r="G135" i="2" s="1"/>
  <c r="CB135" i="2"/>
  <c r="J135" i="5" s="1"/>
  <c r="AN135" i="5" s="1"/>
  <c r="CA135" i="2"/>
  <c r="I135" i="5" s="1"/>
  <c r="BZ135" i="2"/>
  <c r="H135" i="5" s="1"/>
  <c r="CI134" i="2"/>
  <c r="Q134" i="5" s="1"/>
  <c r="CH134" i="2"/>
  <c r="P134" i="5" s="1"/>
  <c r="AT134" i="5" s="1"/>
  <c r="CG134" i="2"/>
  <c r="O134" i="5" s="1"/>
  <c r="AS134" i="5" s="1"/>
  <c r="CF134" i="2"/>
  <c r="N134" i="5" s="1"/>
  <c r="AR134" i="5" s="1"/>
  <c r="CE134" i="2"/>
  <c r="M134" i="5" s="1"/>
  <c r="CD134" i="2"/>
  <c r="L134" i="5" s="1"/>
  <c r="CC134" i="2"/>
  <c r="K134" i="5" s="1"/>
  <c r="AO134" i="5" s="1"/>
  <c r="CB134" i="2"/>
  <c r="J134" i="5" s="1"/>
  <c r="CA134" i="2"/>
  <c r="I134" i="5" s="1"/>
  <c r="BZ134" i="2"/>
  <c r="H134" i="5" s="1"/>
  <c r="CI133" i="2"/>
  <c r="Q133" i="5" s="1"/>
  <c r="AU133" i="5" s="1"/>
  <c r="CH133" i="2"/>
  <c r="P133" i="5" s="1"/>
  <c r="AT133" i="5" s="1"/>
  <c r="CG133" i="2"/>
  <c r="O133" i="5" s="1"/>
  <c r="CF133" i="2"/>
  <c r="N133" i="5" s="1"/>
  <c r="CE133" i="2"/>
  <c r="M133" i="5" s="1"/>
  <c r="CD133" i="2"/>
  <c r="L133" i="5" s="1"/>
  <c r="AP133" i="5" s="1"/>
  <c r="CC133" i="2"/>
  <c r="K133" i="5" s="1"/>
  <c r="CB133" i="2"/>
  <c r="J133" i="5" s="1"/>
  <c r="CA133" i="2"/>
  <c r="G133" i="2" s="1"/>
  <c r="BZ133" i="2"/>
  <c r="CI132" i="2"/>
  <c r="Q132" i="5" s="1"/>
  <c r="CH132" i="2"/>
  <c r="P132" i="5" s="1"/>
  <c r="CG132" i="2"/>
  <c r="O132" i="5" s="1"/>
  <c r="CF132" i="2"/>
  <c r="N132" i="5" s="1"/>
  <c r="AR132" i="5" s="1"/>
  <c r="CE132" i="2"/>
  <c r="M132" i="5" s="1"/>
  <c r="CD132" i="2"/>
  <c r="L132" i="5" s="1"/>
  <c r="CC132" i="2"/>
  <c r="K132" i="5" s="1"/>
  <c r="CB132" i="2"/>
  <c r="J132" i="5" s="1"/>
  <c r="AN132" i="5" s="1"/>
  <c r="CA132" i="2"/>
  <c r="BZ132" i="2"/>
  <c r="H132" i="5" s="1"/>
  <c r="CI131" i="2"/>
  <c r="Q131" i="5" s="1"/>
  <c r="CH131" i="2"/>
  <c r="P131" i="5" s="1"/>
  <c r="AT131" i="5" s="1"/>
  <c r="CG131" i="2"/>
  <c r="O131" i="5" s="1"/>
  <c r="AS131" i="5" s="1"/>
  <c r="CF131" i="2"/>
  <c r="N131" i="5" s="1"/>
  <c r="AR131" i="5" s="1"/>
  <c r="CE131" i="2"/>
  <c r="M131" i="5" s="1"/>
  <c r="CD131" i="2"/>
  <c r="L131" i="5" s="1"/>
  <c r="AP131" i="5" s="1"/>
  <c r="CC131" i="2"/>
  <c r="CB131" i="2"/>
  <c r="J131" i="5" s="1"/>
  <c r="AN131" i="5" s="1"/>
  <c r="CA131" i="2"/>
  <c r="I131" i="5" s="1"/>
  <c r="BZ131" i="2"/>
  <c r="H131" i="5" s="1"/>
  <c r="CI130" i="2"/>
  <c r="Q130" i="5" s="1"/>
  <c r="AU130" i="5" s="1"/>
  <c r="CH130" i="2"/>
  <c r="P130" i="5" s="1"/>
  <c r="CG130" i="2"/>
  <c r="O130" i="5" s="1"/>
  <c r="AS130" i="5" s="1"/>
  <c r="CF130" i="2"/>
  <c r="N130" i="5" s="1"/>
  <c r="CE130" i="2"/>
  <c r="M130" i="5" s="1"/>
  <c r="AQ130" i="5" s="1"/>
  <c r="CD130" i="2"/>
  <c r="L130" i="5" s="1"/>
  <c r="AP130" i="5" s="1"/>
  <c r="CC130" i="2"/>
  <c r="K130" i="5" s="1"/>
  <c r="CB130" i="2"/>
  <c r="J130" i="5" s="1"/>
  <c r="CA130" i="2"/>
  <c r="I130" i="5" s="1"/>
  <c r="BZ130" i="2"/>
  <c r="H130" i="5" s="1"/>
  <c r="CI129" i="2"/>
  <c r="Q129" i="5" s="1"/>
  <c r="CH129" i="2"/>
  <c r="P129" i="5" s="1"/>
  <c r="CG129" i="2"/>
  <c r="O129" i="5" s="1"/>
  <c r="CF129" i="2"/>
  <c r="N129" i="5" s="1"/>
  <c r="CE129" i="2"/>
  <c r="M129" i="5" s="1"/>
  <c r="CD129" i="2"/>
  <c r="L129" i="5" s="1"/>
  <c r="CC129" i="2"/>
  <c r="K129" i="5" s="1"/>
  <c r="CB129" i="2"/>
  <c r="J129" i="5" s="1"/>
  <c r="CA129" i="2"/>
  <c r="I129" i="5" s="1"/>
  <c r="BZ129" i="2"/>
  <c r="CI128" i="2"/>
  <c r="Q128" i="5" s="1"/>
  <c r="CH128" i="2"/>
  <c r="P128" i="5" s="1"/>
  <c r="CG128" i="2"/>
  <c r="O128" i="5" s="1"/>
  <c r="CF128" i="2"/>
  <c r="N128" i="5" s="1"/>
  <c r="CE128" i="2"/>
  <c r="M128" i="5" s="1"/>
  <c r="CD128" i="2"/>
  <c r="L128" i="5" s="1"/>
  <c r="CC128" i="2"/>
  <c r="K128" i="5" s="1"/>
  <c r="CB128" i="2"/>
  <c r="J128" i="5" s="1"/>
  <c r="CA128" i="2"/>
  <c r="BZ128" i="2"/>
  <c r="CI127" i="2"/>
  <c r="Q127" i="5" s="1"/>
  <c r="CH127" i="2"/>
  <c r="P127" i="5" s="1"/>
  <c r="CG127" i="2"/>
  <c r="O127" i="5" s="1"/>
  <c r="CF127" i="2"/>
  <c r="N127" i="5" s="1"/>
  <c r="CE127" i="2"/>
  <c r="M127" i="5" s="1"/>
  <c r="CD127" i="2"/>
  <c r="L127" i="5" s="1"/>
  <c r="CC127" i="2"/>
  <c r="K127" i="5" s="1"/>
  <c r="CB127" i="2"/>
  <c r="J127" i="5" s="1"/>
  <c r="CA127" i="2"/>
  <c r="I127" i="5" s="1"/>
  <c r="BZ127" i="2"/>
  <c r="H127" i="5" s="1"/>
  <c r="CI126" i="2"/>
  <c r="Q126" i="5" s="1"/>
  <c r="CH126" i="2"/>
  <c r="P126" i="5" s="1"/>
  <c r="CG126" i="2"/>
  <c r="O126" i="5" s="1"/>
  <c r="CF126" i="2"/>
  <c r="N126" i="5" s="1"/>
  <c r="CE126" i="2"/>
  <c r="M126" i="5" s="1"/>
  <c r="CD126" i="2"/>
  <c r="L126" i="5" s="1"/>
  <c r="CC126" i="2"/>
  <c r="K126" i="5" s="1"/>
  <c r="CB126" i="2"/>
  <c r="J126" i="5" s="1"/>
  <c r="CA126" i="2"/>
  <c r="I126" i="5" s="1"/>
  <c r="BZ126" i="2"/>
  <c r="H126" i="5" s="1"/>
  <c r="G126" i="2"/>
  <c r="CI125" i="2"/>
  <c r="Q125" i="5" s="1"/>
  <c r="CH125" i="2"/>
  <c r="P125" i="5" s="1"/>
  <c r="CG125" i="2"/>
  <c r="O125" i="5" s="1"/>
  <c r="CF125" i="2"/>
  <c r="N125" i="5" s="1"/>
  <c r="CE125" i="2"/>
  <c r="M125" i="5" s="1"/>
  <c r="CD125" i="2"/>
  <c r="L125" i="5" s="1"/>
  <c r="CC125" i="2"/>
  <c r="K125" i="5" s="1"/>
  <c r="CB125" i="2"/>
  <c r="J125" i="5" s="1"/>
  <c r="CA125" i="2"/>
  <c r="I125" i="5" s="1"/>
  <c r="BZ125" i="2"/>
  <c r="CI124" i="2"/>
  <c r="Q124" i="5" s="1"/>
  <c r="CH124" i="2"/>
  <c r="P124" i="5" s="1"/>
  <c r="CG124" i="2"/>
  <c r="O124" i="5" s="1"/>
  <c r="CF124" i="2"/>
  <c r="N124" i="5" s="1"/>
  <c r="CE124" i="2"/>
  <c r="M124" i="5" s="1"/>
  <c r="CD124" i="2"/>
  <c r="L124" i="5" s="1"/>
  <c r="CC124" i="2"/>
  <c r="K124" i="5" s="1"/>
  <c r="CB124" i="2"/>
  <c r="J124" i="5" s="1"/>
  <c r="CA124" i="2"/>
  <c r="BZ124" i="2"/>
  <c r="H124" i="5" s="1"/>
  <c r="F124" i="2"/>
  <c r="CI123" i="2"/>
  <c r="Q123" i="5" s="1"/>
  <c r="CH123" i="2"/>
  <c r="P123" i="5" s="1"/>
  <c r="CG123" i="2"/>
  <c r="O123" i="5" s="1"/>
  <c r="CF123" i="2"/>
  <c r="N123" i="5" s="1"/>
  <c r="CE123" i="2"/>
  <c r="M123" i="5" s="1"/>
  <c r="CD123" i="2"/>
  <c r="L123" i="5" s="1"/>
  <c r="CC123" i="2"/>
  <c r="K123" i="5" s="1"/>
  <c r="CB123" i="2"/>
  <c r="J123" i="5" s="1"/>
  <c r="CA123" i="2"/>
  <c r="I123" i="5" s="1"/>
  <c r="BZ123" i="2"/>
  <c r="H123" i="5" s="1"/>
  <c r="G123" i="2"/>
  <c r="CI122" i="2"/>
  <c r="Q122" i="5" s="1"/>
  <c r="CH122" i="2"/>
  <c r="P122" i="5" s="1"/>
  <c r="CG122" i="2"/>
  <c r="O122" i="5" s="1"/>
  <c r="CF122" i="2"/>
  <c r="N122" i="5" s="1"/>
  <c r="CE122" i="2"/>
  <c r="M122" i="5" s="1"/>
  <c r="CD122" i="2"/>
  <c r="L122" i="5" s="1"/>
  <c r="CC122" i="2"/>
  <c r="K122" i="5" s="1"/>
  <c r="CB122" i="2"/>
  <c r="J122" i="5" s="1"/>
  <c r="CA122" i="2"/>
  <c r="I122" i="5" s="1"/>
  <c r="BZ122" i="2"/>
  <c r="H122" i="5" s="1"/>
  <c r="G122" i="2"/>
  <c r="CI121" i="2"/>
  <c r="Q121" i="5" s="1"/>
  <c r="CH121" i="2"/>
  <c r="P121" i="5" s="1"/>
  <c r="CG121" i="2"/>
  <c r="O121" i="5" s="1"/>
  <c r="AS121" i="5" s="1"/>
  <c r="CF121" i="2"/>
  <c r="N121" i="5" s="1"/>
  <c r="AR121" i="5" s="1"/>
  <c r="CE121" i="2"/>
  <c r="M121" i="5" s="1"/>
  <c r="AQ121" i="5" s="1"/>
  <c r="CD121" i="2"/>
  <c r="L121" i="5" s="1"/>
  <c r="CC121" i="2"/>
  <c r="K121" i="5" s="1"/>
  <c r="CB121" i="2"/>
  <c r="J121" i="5" s="1"/>
  <c r="CA121" i="2"/>
  <c r="BZ121" i="2"/>
  <c r="CI120" i="2"/>
  <c r="Q120" i="5" s="1"/>
  <c r="AU120" i="5" s="1"/>
  <c r="CH120" i="2"/>
  <c r="P120" i="5" s="1"/>
  <c r="AT120" i="5" s="1"/>
  <c r="CG120" i="2"/>
  <c r="O120" i="5" s="1"/>
  <c r="CF120" i="2"/>
  <c r="N120" i="5" s="1"/>
  <c r="CE120" i="2"/>
  <c r="M120" i="5" s="1"/>
  <c r="AQ120" i="5" s="1"/>
  <c r="CD120" i="2"/>
  <c r="L120" i="5" s="1"/>
  <c r="AP120" i="5" s="1"/>
  <c r="CC120" i="2"/>
  <c r="K120" i="5" s="1"/>
  <c r="CB120" i="2"/>
  <c r="J120" i="5" s="1"/>
  <c r="CA120" i="2"/>
  <c r="BZ120" i="2"/>
  <c r="H120" i="5" s="1"/>
  <c r="F120" i="2"/>
  <c r="CI119" i="2"/>
  <c r="Q119" i="5" s="1"/>
  <c r="AU119" i="5" s="1"/>
  <c r="CH119" i="2"/>
  <c r="P119" i="5" s="1"/>
  <c r="AT119" i="5" s="1"/>
  <c r="CG119" i="2"/>
  <c r="O119" i="5" s="1"/>
  <c r="CF119" i="2"/>
  <c r="N119" i="5" s="1"/>
  <c r="AR119" i="5" s="1"/>
  <c r="CE119" i="2"/>
  <c r="M119" i="5" s="1"/>
  <c r="AQ119" i="5" s="1"/>
  <c r="CD119" i="2"/>
  <c r="L119" i="5" s="1"/>
  <c r="AP119" i="5" s="1"/>
  <c r="CC119" i="2"/>
  <c r="K119" i="5" s="1"/>
  <c r="CB119" i="2"/>
  <c r="J119" i="5" s="1"/>
  <c r="AN119" i="5" s="1"/>
  <c r="CA119" i="2"/>
  <c r="I119" i="5" s="1"/>
  <c r="BZ119" i="2"/>
  <c r="H119" i="5" s="1"/>
  <c r="CI118" i="2"/>
  <c r="Q118" i="5" s="1"/>
  <c r="CH118" i="2"/>
  <c r="P118" i="5" s="1"/>
  <c r="AT118" i="5" s="1"/>
  <c r="CG118" i="2"/>
  <c r="O118" i="5" s="1"/>
  <c r="AS118" i="5" s="1"/>
  <c r="CF118" i="2"/>
  <c r="N118" i="5" s="1"/>
  <c r="AR118" i="5" s="1"/>
  <c r="CE118" i="2"/>
  <c r="M118" i="5" s="1"/>
  <c r="CD118" i="2"/>
  <c r="L118" i="5" s="1"/>
  <c r="CC118" i="2"/>
  <c r="K118" i="5" s="1"/>
  <c r="AO118" i="5" s="1"/>
  <c r="CB118" i="2"/>
  <c r="J118" i="5" s="1"/>
  <c r="CA118" i="2"/>
  <c r="BZ118" i="2"/>
  <c r="H118" i="5" s="1"/>
  <c r="CI117" i="2"/>
  <c r="Q117" i="5" s="1"/>
  <c r="AU117" i="5" s="1"/>
  <c r="CH117" i="2"/>
  <c r="P117" i="5" s="1"/>
  <c r="AT117" i="5" s="1"/>
  <c r="CG117" i="2"/>
  <c r="O117" i="5" s="1"/>
  <c r="CF117" i="2"/>
  <c r="N117" i="5" s="1"/>
  <c r="CE117" i="2"/>
  <c r="M117" i="5" s="1"/>
  <c r="CD117" i="2"/>
  <c r="L117" i="5" s="1"/>
  <c r="AP117" i="5" s="1"/>
  <c r="CC117" i="2"/>
  <c r="K117" i="5" s="1"/>
  <c r="AO117" i="5" s="1"/>
  <c r="CB117" i="2"/>
  <c r="J117" i="5" s="1"/>
  <c r="CA117" i="2"/>
  <c r="G117" i="2" s="1"/>
  <c r="BZ117" i="2"/>
  <c r="CI116" i="2"/>
  <c r="Q116" i="5" s="1"/>
  <c r="CH116" i="2"/>
  <c r="P116" i="5" s="1"/>
  <c r="CG116" i="2"/>
  <c r="O116" i="5" s="1"/>
  <c r="CF116" i="2"/>
  <c r="N116" i="5" s="1"/>
  <c r="AR116" i="5" s="1"/>
  <c r="CE116" i="2"/>
  <c r="M116" i="5" s="1"/>
  <c r="CD116" i="2"/>
  <c r="L116" i="5" s="1"/>
  <c r="CC116" i="2"/>
  <c r="K116" i="5" s="1"/>
  <c r="CB116" i="2"/>
  <c r="J116" i="5" s="1"/>
  <c r="AN116" i="5" s="1"/>
  <c r="CA116" i="2"/>
  <c r="BZ116" i="2"/>
  <c r="H116" i="5" s="1"/>
  <c r="CI115" i="2"/>
  <c r="Q115" i="5" s="1"/>
  <c r="AU115" i="5" s="1"/>
  <c r="CH115" i="2"/>
  <c r="P115" i="5" s="1"/>
  <c r="AT115" i="5" s="1"/>
  <c r="CG115" i="2"/>
  <c r="O115" i="5" s="1"/>
  <c r="AS115" i="5" s="1"/>
  <c r="CF115" i="2"/>
  <c r="N115" i="5" s="1"/>
  <c r="AR115" i="5" s="1"/>
  <c r="CE115" i="2"/>
  <c r="M115" i="5" s="1"/>
  <c r="AQ115" i="5" s="1"/>
  <c r="CD115" i="2"/>
  <c r="L115" i="5" s="1"/>
  <c r="AP115" i="5" s="1"/>
  <c r="CC115" i="2"/>
  <c r="K115" i="5" s="1"/>
  <c r="AO115" i="5" s="1"/>
  <c r="CB115" i="2"/>
  <c r="J115" i="5" s="1"/>
  <c r="AN115" i="5" s="1"/>
  <c r="CA115" i="2"/>
  <c r="BZ115" i="2"/>
  <c r="H115" i="5" s="1"/>
  <c r="CI114" i="2"/>
  <c r="Q114" i="5" s="1"/>
  <c r="AU114" i="5" s="1"/>
  <c r="CH114" i="2"/>
  <c r="P114" i="5" s="1"/>
  <c r="CG114" i="2"/>
  <c r="O114" i="5" s="1"/>
  <c r="CF114" i="2"/>
  <c r="N114" i="5" s="1"/>
  <c r="CE114" i="2"/>
  <c r="M114" i="5" s="1"/>
  <c r="AQ114" i="5" s="1"/>
  <c r="CD114" i="2"/>
  <c r="L114" i="5" s="1"/>
  <c r="AP114" i="5" s="1"/>
  <c r="CC114" i="2"/>
  <c r="K114" i="5" s="1"/>
  <c r="CB114" i="2"/>
  <c r="J114" i="5" s="1"/>
  <c r="CA114" i="2"/>
  <c r="BZ114" i="2"/>
  <c r="H114" i="5" s="1"/>
  <c r="CI113" i="2"/>
  <c r="Q113" i="5" s="1"/>
  <c r="CH113" i="2"/>
  <c r="P113" i="5" s="1"/>
  <c r="AT113" i="5" s="1"/>
  <c r="CG113" i="2"/>
  <c r="O113" i="5" s="1"/>
  <c r="AS113" i="5" s="1"/>
  <c r="CF113" i="2"/>
  <c r="N113" i="5" s="1"/>
  <c r="AR113" i="5" s="1"/>
  <c r="CE113" i="2"/>
  <c r="M113" i="5" s="1"/>
  <c r="AQ113" i="5" s="1"/>
  <c r="CD113" i="2"/>
  <c r="L113" i="5" s="1"/>
  <c r="AP113" i="5" s="1"/>
  <c r="CC113" i="2"/>
  <c r="K113" i="5" s="1"/>
  <c r="CB113" i="2"/>
  <c r="J113" i="5" s="1"/>
  <c r="CA113" i="2"/>
  <c r="BZ113" i="2"/>
  <c r="CI112" i="2"/>
  <c r="Q112" i="5" s="1"/>
  <c r="AU112" i="5" s="1"/>
  <c r="CH112" i="2"/>
  <c r="P112" i="5" s="1"/>
  <c r="AT112" i="5" s="1"/>
  <c r="CG112" i="2"/>
  <c r="O112" i="5" s="1"/>
  <c r="CF112" i="2"/>
  <c r="N112" i="5" s="1"/>
  <c r="AR112" i="5" s="1"/>
  <c r="CE112" i="2"/>
  <c r="M112" i="5" s="1"/>
  <c r="AQ112" i="5" s="1"/>
  <c r="CD112" i="2"/>
  <c r="L112" i="5" s="1"/>
  <c r="AP112" i="5" s="1"/>
  <c r="CC112" i="2"/>
  <c r="K112" i="5" s="1"/>
  <c r="AO112" i="5" s="1"/>
  <c r="CB112" i="2"/>
  <c r="J112" i="5" s="1"/>
  <c r="AN112" i="5" s="1"/>
  <c r="CA112" i="2"/>
  <c r="BZ112" i="2"/>
  <c r="H112" i="5" s="1"/>
  <c r="CI111" i="2"/>
  <c r="Q111" i="5" s="1"/>
  <c r="AU111" i="5" s="1"/>
  <c r="CH111" i="2"/>
  <c r="P111" i="5" s="1"/>
  <c r="AT111" i="5" s="1"/>
  <c r="CG111" i="2"/>
  <c r="O111" i="5" s="1"/>
  <c r="CF111" i="2"/>
  <c r="N111" i="5" s="1"/>
  <c r="AR111" i="5" s="1"/>
  <c r="CE111" i="2"/>
  <c r="M111" i="5" s="1"/>
  <c r="AQ111" i="5" s="1"/>
  <c r="CD111" i="2"/>
  <c r="L111" i="5" s="1"/>
  <c r="AP111" i="5" s="1"/>
  <c r="CC111" i="2"/>
  <c r="K111" i="5" s="1"/>
  <c r="CB111" i="2"/>
  <c r="J111" i="5" s="1"/>
  <c r="AN111" i="5" s="1"/>
  <c r="CA111" i="2"/>
  <c r="I111" i="5" s="1"/>
  <c r="BZ111" i="2"/>
  <c r="H111" i="5" s="1"/>
  <c r="G111" i="2"/>
  <c r="CI110" i="2"/>
  <c r="Q110" i="5" s="1"/>
  <c r="AU110" i="5" s="1"/>
  <c r="CH110" i="2"/>
  <c r="P110" i="5" s="1"/>
  <c r="AT110" i="5" s="1"/>
  <c r="CG110" i="2"/>
  <c r="O110" i="5" s="1"/>
  <c r="AS110" i="5" s="1"/>
  <c r="CF110" i="2"/>
  <c r="N110" i="5" s="1"/>
  <c r="AR110" i="5" s="1"/>
  <c r="CE110" i="2"/>
  <c r="M110" i="5" s="1"/>
  <c r="AQ110" i="5" s="1"/>
  <c r="CD110" i="2"/>
  <c r="L110" i="5" s="1"/>
  <c r="CC110" i="2"/>
  <c r="K110" i="5" s="1"/>
  <c r="AO110" i="5" s="1"/>
  <c r="CB110" i="2"/>
  <c r="J110" i="5" s="1"/>
  <c r="CA110" i="2"/>
  <c r="I110" i="5" s="1"/>
  <c r="BZ110" i="2"/>
  <c r="H110" i="5" s="1"/>
  <c r="CI109" i="2"/>
  <c r="Q109" i="5" s="1"/>
  <c r="AU109" i="5" s="1"/>
  <c r="CH109" i="2"/>
  <c r="P109" i="5" s="1"/>
  <c r="AT109" i="5" s="1"/>
  <c r="CG109" i="2"/>
  <c r="O109" i="5" s="1"/>
  <c r="CF109" i="2"/>
  <c r="N109" i="5" s="1"/>
  <c r="CE109" i="2"/>
  <c r="M109" i="5" s="1"/>
  <c r="CD109" i="2"/>
  <c r="L109" i="5" s="1"/>
  <c r="AP109" i="5" s="1"/>
  <c r="CC109" i="2"/>
  <c r="K109" i="5" s="1"/>
  <c r="AO109" i="5" s="1"/>
  <c r="CB109" i="2"/>
  <c r="J109" i="5" s="1"/>
  <c r="CA109" i="2"/>
  <c r="BZ109" i="2"/>
  <c r="CI108" i="2"/>
  <c r="Q108" i="5" s="1"/>
  <c r="AU108" i="5" s="1"/>
  <c r="CH108" i="2"/>
  <c r="P108" i="5" s="1"/>
  <c r="AT108" i="5" s="1"/>
  <c r="CG108" i="2"/>
  <c r="O108" i="5" s="1"/>
  <c r="CF108" i="2"/>
  <c r="N108" i="5" s="1"/>
  <c r="AR108" i="5" s="1"/>
  <c r="CE108" i="2"/>
  <c r="M108" i="5" s="1"/>
  <c r="AQ108" i="5" s="1"/>
  <c r="CD108" i="2"/>
  <c r="L108" i="5" s="1"/>
  <c r="AP108" i="5" s="1"/>
  <c r="CC108" i="2"/>
  <c r="K108" i="5" s="1"/>
  <c r="CB108" i="2"/>
  <c r="J108" i="5" s="1"/>
  <c r="AN108" i="5" s="1"/>
  <c r="CA108" i="2"/>
  <c r="BZ108" i="2"/>
  <c r="H108" i="5" s="1"/>
  <c r="CI107" i="2"/>
  <c r="Q107" i="5" s="1"/>
  <c r="AU107" i="5" s="1"/>
  <c r="CH107" i="2"/>
  <c r="P107" i="5" s="1"/>
  <c r="AT107" i="5" s="1"/>
  <c r="CG107" i="2"/>
  <c r="O107" i="5" s="1"/>
  <c r="AS107" i="5" s="1"/>
  <c r="CF107" i="2"/>
  <c r="N107" i="5" s="1"/>
  <c r="AR107" i="5" s="1"/>
  <c r="CE107" i="2"/>
  <c r="M107" i="5" s="1"/>
  <c r="AQ107" i="5" s="1"/>
  <c r="CD107" i="2"/>
  <c r="L107" i="5" s="1"/>
  <c r="AP107" i="5" s="1"/>
  <c r="CC107" i="2"/>
  <c r="K107" i="5" s="1"/>
  <c r="AO107" i="5" s="1"/>
  <c r="CB107" i="2"/>
  <c r="J107" i="5" s="1"/>
  <c r="AN107" i="5" s="1"/>
  <c r="CA107" i="2"/>
  <c r="I107" i="5" s="1"/>
  <c r="BZ107" i="2"/>
  <c r="H107" i="5" s="1"/>
  <c r="G107" i="2"/>
  <c r="CI106" i="2"/>
  <c r="Q106" i="5" s="1"/>
  <c r="AU106" i="5" s="1"/>
  <c r="CH106" i="2"/>
  <c r="P106" i="5" s="1"/>
  <c r="CG106" i="2"/>
  <c r="O106" i="5" s="1"/>
  <c r="AS106" i="5" s="1"/>
  <c r="CF106" i="2"/>
  <c r="N106" i="5" s="1"/>
  <c r="CE106" i="2"/>
  <c r="M106" i="5" s="1"/>
  <c r="CD106" i="2"/>
  <c r="L106" i="5" s="1"/>
  <c r="AP106" i="5" s="1"/>
  <c r="CC106" i="2"/>
  <c r="K106" i="5" s="1"/>
  <c r="CB106" i="2"/>
  <c r="J106" i="5" s="1"/>
  <c r="CA106" i="2"/>
  <c r="I106" i="5" s="1"/>
  <c r="BZ106" i="2"/>
  <c r="H106" i="5" s="1"/>
  <c r="G106" i="2"/>
  <c r="CI105" i="2"/>
  <c r="Q105" i="5" s="1"/>
  <c r="CH105" i="2"/>
  <c r="P105" i="5" s="1"/>
  <c r="AT105" i="5" s="1"/>
  <c r="CG105" i="2"/>
  <c r="O105" i="5" s="1"/>
  <c r="AS105" i="5" s="1"/>
  <c r="CF105" i="2"/>
  <c r="N105" i="5" s="1"/>
  <c r="AR105" i="5" s="1"/>
  <c r="CE105" i="2"/>
  <c r="M105" i="5" s="1"/>
  <c r="AQ105" i="5" s="1"/>
  <c r="CD105" i="2"/>
  <c r="L105" i="5" s="1"/>
  <c r="AP105" i="5" s="1"/>
  <c r="CC105" i="2"/>
  <c r="K105" i="5" s="1"/>
  <c r="AO105" i="5" s="1"/>
  <c r="CB105" i="2"/>
  <c r="J105" i="5" s="1"/>
  <c r="CA105" i="2"/>
  <c r="BZ105" i="2"/>
  <c r="CI104" i="2"/>
  <c r="Q104" i="5" s="1"/>
  <c r="AU104" i="5" s="1"/>
  <c r="CH104" i="2"/>
  <c r="P104" i="5" s="1"/>
  <c r="AT104" i="5" s="1"/>
  <c r="CG104" i="2"/>
  <c r="O104" i="5" s="1"/>
  <c r="AS104" i="5" s="1"/>
  <c r="CF104" i="2"/>
  <c r="N104" i="5" s="1"/>
  <c r="AR104" i="5" s="1"/>
  <c r="CE104" i="2"/>
  <c r="M104" i="5" s="1"/>
  <c r="AQ104" i="5" s="1"/>
  <c r="CD104" i="2"/>
  <c r="L104" i="5" s="1"/>
  <c r="AP104" i="5" s="1"/>
  <c r="CC104" i="2"/>
  <c r="K104" i="5" s="1"/>
  <c r="AO104" i="5" s="1"/>
  <c r="CB104" i="2"/>
  <c r="J104" i="5" s="1"/>
  <c r="AN104" i="5" s="1"/>
  <c r="CA104" i="2"/>
  <c r="BZ104" i="2"/>
  <c r="H104" i="5" s="1"/>
  <c r="F104" i="2"/>
  <c r="CI103" i="2"/>
  <c r="Q103" i="5" s="1"/>
  <c r="CH103" i="2"/>
  <c r="P103" i="5" s="1"/>
  <c r="AT103" i="5" s="1"/>
  <c r="CG103" i="2"/>
  <c r="O103" i="5" s="1"/>
  <c r="AS103" i="5" s="1"/>
  <c r="CF103" i="2"/>
  <c r="N103" i="5" s="1"/>
  <c r="AR103" i="5" s="1"/>
  <c r="CE103" i="2"/>
  <c r="M103" i="5" s="1"/>
  <c r="CD103" i="2"/>
  <c r="L103" i="5" s="1"/>
  <c r="AP103" i="5" s="1"/>
  <c r="CC103" i="2"/>
  <c r="G103" i="2" s="1"/>
  <c r="CB103" i="2"/>
  <c r="J103" i="5" s="1"/>
  <c r="AN103" i="5" s="1"/>
  <c r="CA103" i="2"/>
  <c r="I103" i="5" s="1"/>
  <c r="BZ103" i="2"/>
  <c r="H103" i="5" s="1"/>
  <c r="CI102" i="2"/>
  <c r="Q102" i="5" s="1"/>
  <c r="AU102" i="5" s="1"/>
  <c r="CH102" i="2"/>
  <c r="P102" i="5" s="1"/>
  <c r="AT102" i="5" s="1"/>
  <c r="CG102" i="2"/>
  <c r="O102" i="5" s="1"/>
  <c r="AS102" i="5" s="1"/>
  <c r="CF102" i="2"/>
  <c r="N102" i="5" s="1"/>
  <c r="AR102" i="5" s="1"/>
  <c r="CE102" i="2"/>
  <c r="M102" i="5" s="1"/>
  <c r="CD102" i="2"/>
  <c r="L102" i="5" s="1"/>
  <c r="CC102" i="2"/>
  <c r="K102" i="5" s="1"/>
  <c r="AO102" i="5" s="1"/>
  <c r="CB102" i="2"/>
  <c r="J102" i="5" s="1"/>
  <c r="CA102" i="2"/>
  <c r="I102" i="5" s="1"/>
  <c r="BZ102" i="2"/>
  <c r="H102" i="5" s="1"/>
  <c r="CI101" i="2"/>
  <c r="Q101" i="5" s="1"/>
  <c r="AU101" i="5" s="1"/>
  <c r="CH101" i="2"/>
  <c r="P101" i="5" s="1"/>
  <c r="CG101" i="2"/>
  <c r="O101" i="5" s="1"/>
  <c r="AS101" i="5" s="1"/>
  <c r="CF101" i="2"/>
  <c r="N101" i="5" s="1"/>
  <c r="CE101" i="2"/>
  <c r="M101" i="5" s="1"/>
  <c r="CD101" i="2"/>
  <c r="L101" i="5" s="1"/>
  <c r="AP101" i="5" s="1"/>
  <c r="CC101" i="2"/>
  <c r="K101" i="5" s="1"/>
  <c r="AO101" i="5" s="1"/>
  <c r="CB101" i="2"/>
  <c r="J101" i="5" s="1"/>
  <c r="AN101" i="5" s="1"/>
  <c r="CA101" i="2"/>
  <c r="G101" i="2" s="1"/>
  <c r="BZ101" i="2"/>
  <c r="CI100" i="2"/>
  <c r="Q100" i="5" s="1"/>
  <c r="CH100" i="2"/>
  <c r="P100" i="5" s="1"/>
  <c r="AT100" i="5" s="1"/>
  <c r="CG100" i="2"/>
  <c r="O100" i="5" s="1"/>
  <c r="AS100" i="5" s="1"/>
  <c r="CF100" i="2"/>
  <c r="N100" i="5" s="1"/>
  <c r="AR100" i="5" s="1"/>
  <c r="CE100" i="2"/>
  <c r="M100" i="5" s="1"/>
  <c r="CD100" i="2"/>
  <c r="L100" i="5" s="1"/>
  <c r="AP100" i="5" s="1"/>
  <c r="CC100" i="2"/>
  <c r="K100" i="5" s="1"/>
  <c r="AO100" i="5" s="1"/>
  <c r="CB100" i="2"/>
  <c r="J100" i="5" s="1"/>
  <c r="AN100" i="5" s="1"/>
  <c r="CA100" i="2"/>
  <c r="BZ100" i="2"/>
  <c r="H100" i="5" s="1"/>
  <c r="CI99" i="2"/>
  <c r="Q99" i="5" s="1"/>
  <c r="AU99" i="5" s="1"/>
  <c r="CH99" i="2"/>
  <c r="P99" i="5" s="1"/>
  <c r="AT99" i="5" s="1"/>
  <c r="CG99" i="2"/>
  <c r="O99" i="5" s="1"/>
  <c r="AS99" i="5" s="1"/>
  <c r="CF99" i="2"/>
  <c r="N99" i="5" s="1"/>
  <c r="AR99" i="5" s="1"/>
  <c r="CE99" i="2"/>
  <c r="M99" i="5" s="1"/>
  <c r="CD99" i="2"/>
  <c r="L99" i="5" s="1"/>
  <c r="AP99" i="5" s="1"/>
  <c r="CC99" i="2"/>
  <c r="CB99" i="2"/>
  <c r="J99" i="5" s="1"/>
  <c r="AN99" i="5" s="1"/>
  <c r="CA99" i="2"/>
  <c r="I99" i="5" s="1"/>
  <c r="BZ99" i="2"/>
  <c r="H99" i="5" s="1"/>
  <c r="CI98" i="2"/>
  <c r="Q98" i="5" s="1"/>
  <c r="CH98" i="2"/>
  <c r="P98" i="5" s="1"/>
  <c r="CG98" i="2"/>
  <c r="O98" i="5" s="1"/>
  <c r="AS98" i="5" s="1"/>
  <c r="CF98" i="2"/>
  <c r="N98" i="5" s="1"/>
  <c r="CE98" i="2"/>
  <c r="M98" i="5" s="1"/>
  <c r="AQ98" i="5" s="1"/>
  <c r="CD98" i="2"/>
  <c r="L98" i="5" s="1"/>
  <c r="AP98" i="5" s="1"/>
  <c r="CC98" i="2"/>
  <c r="K98" i="5" s="1"/>
  <c r="CB98" i="2"/>
  <c r="J98" i="5" s="1"/>
  <c r="CA98" i="2"/>
  <c r="I98" i="5" s="1"/>
  <c r="BZ98" i="2"/>
  <c r="H98" i="5" s="1"/>
  <c r="CI97" i="2"/>
  <c r="Q97" i="5" s="1"/>
  <c r="CH97" i="2"/>
  <c r="P97" i="5" s="1"/>
  <c r="AT97" i="5" s="1"/>
  <c r="CG97" i="2"/>
  <c r="O97" i="5" s="1"/>
  <c r="AS97" i="5" s="1"/>
  <c r="CF97" i="2"/>
  <c r="N97" i="5" s="1"/>
  <c r="CE97" i="2"/>
  <c r="M97" i="5" s="1"/>
  <c r="AQ97" i="5" s="1"/>
  <c r="CD97" i="2"/>
  <c r="L97" i="5" s="1"/>
  <c r="AP97" i="5" s="1"/>
  <c r="CC97" i="2"/>
  <c r="K97" i="5" s="1"/>
  <c r="AO97" i="5" s="1"/>
  <c r="CB97" i="2"/>
  <c r="J97" i="5" s="1"/>
  <c r="CA97" i="2"/>
  <c r="BZ97" i="2"/>
  <c r="CI96" i="2"/>
  <c r="Q96" i="5" s="1"/>
  <c r="AU96" i="5" s="1"/>
  <c r="CH96" i="2"/>
  <c r="P96" i="5" s="1"/>
  <c r="AT96" i="5" s="1"/>
  <c r="CG96" i="2"/>
  <c r="O96" i="5" s="1"/>
  <c r="CF96" i="2"/>
  <c r="N96" i="5" s="1"/>
  <c r="AR96" i="5" s="1"/>
  <c r="CE96" i="2"/>
  <c r="M96" i="5" s="1"/>
  <c r="AQ96" i="5" s="1"/>
  <c r="CD96" i="2"/>
  <c r="L96" i="5" s="1"/>
  <c r="AP96" i="5" s="1"/>
  <c r="CC96" i="2"/>
  <c r="K96" i="5" s="1"/>
  <c r="CB96" i="2"/>
  <c r="J96" i="5" s="1"/>
  <c r="AN96" i="5" s="1"/>
  <c r="CA96" i="2"/>
  <c r="BZ96" i="2"/>
  <c r="H96" i="5" s="1"/>
  <c r="CI95" i="2"/>
  <c r="Q95" i="5" s="1"/>
  <c r="CH95" i="2"/>
  <c r="P95" i="5" s="1"/>
  <c r="AT95" i="5" s="1"/>
  <c r="CG95" i="2"/>
  <c r="O95" i="5" s="1"/>
  <c r="AS95" i="5" s="1"/>
  <c r="CF95" i="2"/>
  <c r="N95" i="5" s="1"/>
  <c r="AR95" i="5" s="1"/>
  <c r="CE95" i="2"/>
  <c r="M95" i="5" s="1"/>
  <c r="AQ95" i="5" s="1"/>
  <c r="CD95" i="2"/>
  <c r="L95" i="5" s="1"/>
  <c r="AP95" i="5" s="1"/>
  <c r="CC95" i="2"/>
  <c r="K95" i="5" s="1"/>
  <c r="CB95" i="2"/>
  <c r="J95" i="5" s="1"/>
  <c r="AN95" i="5" s="1"/>
  <c r="CA95" i="2"/>
  <c r="I95" i="5" s="1"/>
  <c r="BZ95" i="2"/>
  <c r="H95" i="5" s="1"/>
  <c r="CI94" i="2"/>
  <c r="Q94" i="5" s="1"/>
  <c r="CH94" i="2"/>
  <c r="P94" i="5" s="1"/>
  <c r="AT94" i="5" s="1"/>
  <c r="CG94" i="2"/>
  <c r="O94" i="5" s="1"/>
  <c r="AS94" i="5" s="1"/>
  <c r="CF94" i="2"/>
  <c r="N94" i="5" s="1"/>
  <c r="AR94" i="5" s="1"/>
  <c r="CE94" i="2"/>
  <c r="M94" i="5" s="1"/>
  <c r="CD94" i="2"/>
  <c r="L94" i="5" s="1"/>
  <c r="CC94" i="2"/>
  <c r="K94" i="5" s="1"/>
  <c r="AO94" i="5" s="1"/>
  <c r="CB94" i="2"/>
  <c r="J94" i="5" s="1"/>
  <c r="CA94" i="2"/>
  <c r="I94" i="5" s="1"/>
  <c r="BZ94" i="2"/>
  <c r="H94" i="5" s="1"/>
  <c r="CI93" i="2"/>
  <c r="Q93" i="5" s="1"/>
  <c r="AU93" i="5" s="1"/>
  <c r="CH93" i="2"/>
  <c r="P93" i="5" s="1"/>
  <c r="AT93" i="5" s="1"/>
  <c r="CG93" i="2"/>
  <c r="O93" i="5" s="1"/>
  <c r="AS93" i="5" s="1"/>
  <c r="CF93" i="2"/>
  <c r="N93" i="5" s="1"/>
  <c r="CE93" i="2"/>
  <c r="M93" i="5" s="1"/>
  <c r="CD93" i="2"/>
  <c r="L93" i="5" s="1"/>
  <c r="AP93" i="5" s="1"/>
  <c r="CC93" i="2"/>
  <c r="K93" i="5" s="1"/>
  <c r="AO93" i="5" s="1"/>
  <c r="CB93" i="2"/>
  <c r="J93" i="5" s="1"/>
  <c r="AN93" i="5" s="1"/>
  <c r="CA93" i="2"/>
  <c r="BZ93" i="2"/>
  <c r="CI92" i="2"/>
  <c r="Q92" i="5" s="1"/>
  <c r="AU92" i="5" s="1"/>
  <c r="CH92" i="2"/>
  <c r="P92" i="5" s="1"/>
  <c r="AT92" i="5" s="1"/>
  <c r="CG92" i="2"/>
  <c r="O92" i="5" s="1"/>
  <c r="AS92" i="5" s="1"/>
  <c r="CF92" i="2"/>
  <c r="N92" i="5" s="1"/>
  <c r="AR92" i="5" s="1"/>
  <c r="CE92" i="2"/>
  <c r="M92" i="5" s="1"/>
  <c r="AQ92" i="5" s="1"/>
  <c r="CD92" i="2"/>
  <c r="L92" i="5" s="1"/>
  <c r="AP92" i="5" s="1"/>
  <c r="CC92" i="2"/>
  <c r="K92" i="5" s="1"/>
  <c r="AO92" i="5" s="1"/>
  <c r="CB92" i="2"/>
  <c r="J92" i="5" s="1"/>
  <c r="AN92" i="5" s="1"/>
  <c r="CA92" i="2"/>
  <c r="BZ92" i="2"/>
  <c r="H92" i="5" s="1"/>
  <c r="CI91" i="2"/>
  <c r="Q91" i="5" s="1"/>
  <c r="AU91" i="5" s="1"/>
  <c r="CH91" i="2"/>
  <c r="P91" i="5" s="1"/>
  <c r="AT91" i="5" s="1"/>
  <c r="CG91" i="2"/>
  <c r="O91" i="5" s="1"/>
  <c r="AS91" i="5" s="1"/>
  <c r="CF91" i="2"/>
  <c r="N91" i="5" s="1"/>
  <c r="AR91" i="5" s="1"/>
  <c r="CE91" i="2"/>
  <c r="M91" i="5" s="1"/>
  <c r="CD91" i="2"/>
  <c r="L91" i="5" s="1"/>
  <c r="AP91" i="5" s="1"/>
  <c r="CC91" i="2"/>
  <c r="CB91" i="2"/>
  <c r="J91" i="5" s="1"/>
  <c r="AN91" i="5" s="1"/>
  <c r="CA91" i="2"/>
  <c r="I91" i="5" s="1"/>
  <c r="BZ91" i="2"/>
  <c r="H91" i="5" s="1"/>
  <c r="CI90" i="2"/>
  <c r="Q90" i="5" s="1"/>
  <c r="CH90" i="2"/>
  <c r="P90" i="5" s="1"/>
  <c r="CG90" i="2"/>
  <c r="O90" i="5" s="1"/>
  <c r="AS90" i="5" s="1"/>
  <c r="CF90" i="2"/>
  <c r="N90" i="5" s="1"/>
  <c r="CE90" i="2"/>
  <c r="M90" i="5" s="1"/>
  <c r="AQ90" i="5" s="1"/>
  <c r="CD90" i="2"/>
  <c r="L90" i="5" s="1"/>
  <c r="AP90" i="5" s="1"/>
  <c r="CC90" i="2"/>
  <c r="K90" i="5" s="1"/>
  <c r="CB90" i="2"/>
  <c r="J90" i="5" s="1"/>
  <c r="CA90" i="2"/>
  <c r="I90" i="5" s="1"/>
  <c r="BZ90" i="2"/>
  <c r="H90" i="5" s="1"/>
  <c r="CI89" i="2"/>
  <c r="Q89" i="5" s="1"/>
  <c r="CH89" i="2"/>
  <c r="P89" i="5" s="1"/>
  <c r="AT89" i="5" s="1"/>
  <c r="CG89" i="2"/>
  <c r="O89" i="5" s="1"/>
  <c r="AS89" i="5" s="1"/>
  <c r="CF89" i="2"/>
  <c r="N89" i="5" s="1"/>
  <c r="AR89" i="5" s="1"/>
  <c r="CE89" i="2"/>
  <c r="M89" i="5" s="1"/>
  <c r="AQ89" i="5" s="1"/>
  <c r="CD89" i="2"/>
  <c r="L89" i="5" s="1"/>
  <c r="AP89" i="5" s="1"/>
  <c r="CC89" i="2"/>
  <c r="K89" i="5" s="1"/>
  <c r="AO89" i="5" s="1"/>
  <c r="CB89" i="2"/>
  <c r="J89" i="5" s="1"/>
  <c r="CA89" i="2"/>
  <c r="BZ89" i="2"/>
  <c r="CI88" i="2"/>
  <c r="Q88" i="5" s="1"/>
  <c r="AU88" i="5" s="1"/>
  <c r="CH88" i="2"/>
  <c r="P88" i="5" s="1"/>
  <c r="AT88" i="5" s="1"/>
  <c r="CG88" i="2"/>
  <c r="O88" i="5" s="1"/>
  <c r="AS88" i="5" s="1"/>
  <c r="CF88" i="2"/>
  <c r="N88" i="5" s="1"/>
  <c r="AR88" i="5" s="1"/>
  <c r="CE88" i="2"/>
  <c r="M88" i="5" s="1"/>
  <c r="AQ88" i="5" s="1"/>
  <c r="CD88" i="2"/>
  <c r="L88" i="5" s="1"/>
  <c r="AP88" i="5" s="1"/>
  <c r="CC88" i="2"/>
  <c r="K88" i="5" s="1"/>
  <c r="AO88" i="5" s="1"/>
  <c r="CB88" i="2"/>
  <c r="J88" i="5" s="1"/>
  <c r="AN88" i="5" s="1"/>
  <c r="CA88" i="2"/>
  <c r="BZ88" i="2"/>
  <c r="H88" i="5" s="1"/>
  <c r="CI87" i="2"/>
  <c r="Q87" i="5" s="1"/>
  <c r="CH87" i="2"/>
  <c r="P87" i="5" s="1"/>
  <c r="AT87" i="5" s="1"/>
  <c r="CG87" i="2"/>
  <c r="O87" i="5" s="1"/>
  <c r="AS87" i="5" s="1"/>
  <c r="CF87" i="2"/>
  <c r="N87" i="5" s="1"/>
  <c r="AR87" i="5" s="1"/>
  <c r="CE87" i="2"/>
  <c r="M87" i="5" s="1"/>
  <c r="CD87" i="2"/>
  <c r="L87" i="5" s="1"/>
  <c r="AP87" i="5" s="1"/>
  <c r="CC87" i="2"/>
  <c r="CB87" i="2"/>
  <c r="J87" i="5" s="1"/>
  <c r="AN87" i="5" s="1"/>
  <c r="CA87" i="2"/>
  <c r="I87" i="5" s="1"/>
  <c r="BZ87" i="2"/>
  <c r="H87" i="5" s="1"/>
  <c r="CI86" i="2"/>
  <c r="Q86" i="5" s="1"/>
  <c r="AU86" i="5" s="1"/>
  <c r="CH86" i="2"/>
  <c r="P86" i="5" s="1"/>
  <c r="AT86" i="5" s="1"/>
  <c r="CG86" i="2"/>
  <c r="O86" i="5" s="1"/>
  <c r="AS86" i="5" s="1"/>
  <c r="CF86" i="2"/>
  <c r="N86" i="5" s="1"/>
  <c r="AR86" i="5" s="1"/>
  <c r="CE86" i="2"/>
  <c r="M86" i="5" s="1"/>
  <c r="CD86" i="2"/>
  <c r="L86" i="5" s="1"/>
  <c r="CC86" i="2"/>
  <c r="K86" i="5" s="1"/>
  <c r="AO86" i="5" s="1"/>
  <c r="CB86" i="2"/>
  <c r="J86" i="5" s="1"/>
  <c r="CA86" i="2"/>
  <c r="I86" i="5" s="1"/>
  <c r="BZ86" i="2"/>
  <c r="H86" i="5" s="1"/>
  <c r="CI85" i="2"/>
  <c r="Q85" i="5" s="1"/>
  <c r="AU85" i="5" s="1"/>
  <c r="CH85" i="2"/>
  <c r="P85" i="5" s="1"/>
  <c r="CG85" i="2"/>
  <c r="O85" i="5" s="1"/>
  <c r="AS85" i="5" s="1"/>
  <c r="CF85" i="2"/>
  <c r="N85" i="5" s="1"/>
  <c r="CE85" i="2"/>
  <c r="M85" i="5" s="1"/>
  <c r="CD85" i="2"/>
  <c r="L85" i="5" s="1"/>
  <c r="AP85" i="5" s="1"/>
  <c r="CC85" i="2"/>
  <c r="K85" i="5" s="1"/>
  <c r="AO85" i="5" s="1"/>
  <c r="CB85" i="2"/>
  <c r="J85" i="5" s="1"/>
  <c r="CA85" i="2"/>
  <c r="G85" i="2" s="1"/>
  <c r="BZ85" i="2"/>
  <c r="CI84" i="2"/>
  <c r="Q84" i="5" s="1"/>
  <c r="CH84" i="2"/>
  <c r="P84" i="5" s="1"/>
  <c r="AT84" i="5" s="1"/>
  <c r="CG84" i="2"/>
  <c r="O84" i="5" s="1"/>
  <c r="AS84" i="5" s="1"/>
  <c r="CF84" i="2"/>
  <c r="N84" i="5" s="1"/>
  <c r="AR84" i="5" s="1"/>
  <c r="CE84" i="2"/>
  <c r="M84" i="5" s="1"/>
  <c r="CD84" i="2"/>
  <c r="L84" i="5" s="1"/>
  <c r="AP84" i="5" s="1"/>
  <c r="CC84" i="2"/>
  <c r="K84" i="5" s="1"/>
  <c r="AO84" i="5" s="1"/>
  <c r="CB84" i="2"/>
  <c r="J84" i="5" s="1"/>
  <c r="AN84" i="5" s="1"/>
  <c r="CA84" i="2"/>
  <c r="BZ84" i="2"/>
  <c r="H84" i="5" s="1"/>
  <c r="CI83" i="2"/>
  <c r="Q83" i="5" s="1"/>
  <c r="AU83" i="5" s="1"/>
  <c r="CH83" i="2"/>
  <c r="P83" i="5" s="1"/>
  <c r="AT83" i="5" s="1"/>
  <c r="CG83" i="2"/>
  <c r="O83" i="5" s="1"/>
  <c r="AS83" i="5" s="1"/>
  <c r="CF83" i="2"/>
  <c r="N83" i="5" s="1"/>
  <c r="AR83" i="5" s="1"/>
  <c r="CE83" i="2"/>
  <c r="M83" i="5" s="1"/>
  <c r="CD83" i="2"/>
  <c r="L83" i="5" s="1"/>
  <c r="AP83" i="5" s="1"/>
  <c r="CC83" i="2"/>
  <c r="CB83" i="2"/>
  <c r="J83" i="5" s="1"/>
  <c r="AN83" i="5" s="1"/>
  <c r="CA83" i="2"/>
  <c r="I83" i="5" s="1"/>
  <c r="BZ83" i="2"/>
  <c r="H83" i="5" s="1"/>
  <c r="CI82" i="2"/>
  <c r="Q82" i="5" s="1"/>
  <c r="CH82" i="2"/>
  <c r="P82" i="5" s="1"/>
  <c r="CG82" i="2"/>
  <c r="O82" i="5" s="1"/>
  <c r="AS82" i="5" s="1"/>
  <c r="CF82" i="2"/>
  <c r="N82" i="5" s="1"/>
  <c r="CE82" i="2"/>
  <c r="M82" i="5" s="1"/>
  <c r="AQ82" i="5" s="1"/>
  <c r="CD82" i="2"/>
  <c r="L82" i="5" s="1"/>
  <c r="AP82" i="5" s="1"/>
  <c r="CC82" i="2"/>
  <c r="K82" i="5" s="1"/>
  <c r="CB82" i="2"/>
  <c r="J82" i="5" s="1"/>
  <c r="CA82" i="2"/>
  <c r="I82" i="5" s="1"/>
  <c r="BZ82" i="2"/>
  <c r="H82" i="5" s="1"/>
  <c r="CI81" i="2"/>
  <c r="Q81" i="5" s="1"/>
  <c r="CH81" i="2"/>
  <c r="P81" i="5" s="1"/>
  <c r="AT81" i="5" s="1"/>
  <c r="CG81" i="2"/>
  <c r="O81" i="5" s="1"/>
  <c r="AS81" i="5" s="1"/>
  <c r="CF81" i="2"/>
  <c r="N81" i="5" s="1"/>
  <c r="AR81" i="5" s="1"/>
  <c r="CE81" i="2"/>
  <c r="M81" i="5" s="1"/>
  <c r="AQ81" i="5" s="1"/>
  <c r="CD81" i="2"/>
  <c r="L81" i="5" s="1"/>
  <c r="AP81" i="5" s="1"/>
  <c r="CC81" i="2"/>
  <c r="K81" i="5" s="1"/>
  <c r="AO81" i="5" s="1"/>
  <c r="CB81" i="2"/>
  <c r="J81" i="5" s="1"/>
  <c r="CA81" i="2"/>
  <c r="BZ81" i="2"/>
  <c r="CI80" i="2"/>
  <c r="Q80" i="5" s="1"/>
  <c r="CH80" i="2"/>
  <c r="P80" i="5" s="1"/>
  <c r="AT80" i="5" s="1"/>
  <c r="CG80" i="2"/>
  <c r="O80" i="5" s="1"/>
  <c r="AS80" i="5" s="1"/>
  <c r="CF80" i="2"/>
  <c r="N80" i="5" s="1"/>
  <c r="AR80" i="5" s="1"/>
  <c r="CE80" i="2"/>
  <c r="M80" i="5" s="1"/>
  <c r="AQ80" i="5" s="1"/>
  <c r="CD80" i="2"/>
  <c r="L80" i="5" s="1"/>
  <c r="AP80" i="5" s="1"/>
  <c r="CC80" i="2"/>
  <c r="K80" i="5" s="1"/>
  <c r="AO80" i="5" s="1"/>
  <c r="CB80" i="2"/>
  <c r="J80" i="5" s="1"/>
  <c r="AN80" i="5" s="1"/>
  <c r="CA80" i="2"/>
  <c r="BZ80" i="2"/>
  <c r="H80" i="5" s="1"/>
  <c r="CI79" i="2"/>
  <c r="Q79" i="5" s="1"/>
  <c r="CH79" i="2"/>
  <c r="P79" i="5" s="1"/>
  <c r="AT79" i="5" s="1"/>
  <c r="CG79" i="2"/>
  <c r="O79" i="5" s="1"/>
  <c r="AS79" i="5" s="1"/>
  <c r="CF79" i="2"/>
  <c r="CE79" i="2"/>
  <c r="M79" i="5" s="1"/>
  <c r="AQ79" i="5" s="1"/>
  <c r="CD79" i="2"/>
  <c r="L79" i="5" s="1"/>
  <c r="AP79" i="5" s="1"/>
  <c r="CC79" i="2"/>
  <c r="K79" i="5" s="1"/>
  <c r="CB79" i="2"/>
  <c r="CA79" i="2"/>
  <c r="I79" i="5" s="1"/>
  <c r="BZ79" i="2"/>
  <c r="H79" i="5" s="1"/>
  <c r="CI78" i="2"/>
  <c r="Q78" i="5" s="1"/>
  <c r="CH78" i="2"/>
  <c r="P78" i="5" s="1"/>
  <c r="CG78" i="2"/>
  <c r="CF78" i="2"/>
  <c r="N78" i="5" s="1"/>
  <c r="CE78" i="2"/>
  <c r="M78" i="5" s="1"/>
  <c r="CD78" i="2"/>
  <c r="L78" i="5" s="1"/>
  <c r="CC78" i="2"/>
  <c r="CB78" i="2"/>
  <c r="J78" i="5" s="1"/>
  <c r="CA78" i="2"/>
  <c r="I78" i="5" s="1"/>
  <c r="BZ78" i="2"/>
  <c r="H78" i="5" s="1"/>
  <c r="BY77" i="2"/>
  <c r="EK14" i="6" s="1"/>
  <c r="BX77" i="2"/>
  <c r="EI14" i="6" s="1"/>
  <c r="BW77" i="2"/>
  <c r="EG14" i="6" s="1"/>
  <c r="BV77" i="2"/>
  <c r="EE14" i="6" s="1"/>
  <c r="BU77" i="2"/>
  <c r="EC14" i="6" s="1"/>
  <c r="BT77" i="2"/>
  <c r="EA14" i="6" s="1"/>
  <c r="BS77" i="2"/>
  <c r="DY14" i="6" s="1"/>
  <c r="BR77" i="2"/>
  <c r="DW14" i="6" s="1"/>
  <c r="BQ77" i="2"/>
  <c r="DU14" i="6" s="1"/>
  <c r="BP77" i="2"/>
  <c r="DS14" i="6" s="1"/>
  <c r="BO77" i="2"/>
  <c r="DQ14" i="6" s="1"/>
  <c r="BN77" i="2"/>
  <c r="DO14" i="6" s="1"/>
  <c r="BM77" i="2"/>
  <c r="DM14" i="6" s="1"/>
  <c r="BL77" i="2"/>
  <c r="DK14" i="6" s="1"/>
  <c r="BK77" i="2"/>
  <c r="DI14" i="6" s="1"/>
  <c r="BJ77" i="2"/>
  <c r="DG14" i="6" s="1"/>
  <c r="BI77" i="2"/>
  <c r="DE14" i="6" s="1"/>
  <c r="BH77" i="2"/>
  <c r="DC14" i="6" s="1"/>
  <c r="BG77" i="2"/>
  <c r="DA14" i="6" s="1"/>
  <c r="BF77" i="2"/>
  <c r="CY14" i="6" s="1"/>
  <c r="BE77" i="2"/>
  <c r="CW14" i="6" s="1"/>
  <c r="BD77" i="2"/>
  <c r="CU14" i="6" s="1"/>
  <c r="BC77" i="2"/>
  <c r="CS14" i="6" s="1"/>
  <c r="BB77" i="2"/>
  <c r="CQ14" i="6" s="1"/>
  <c r="BA77" i="2"/>
  <c r="CO14" i="6" s="1"/>
  <c r="AZ77" i="2"/>
  <c r="CM14" i="6" s="1"/>
  <c r="AY77" i="2"/>
  <c r="CK14" i="6" s="1"/>
  <c r="AX77" i="2"/>
  <c r="CI14" i="6" s="1"/>
  <c r="AW77" i="2"/>
  <c r="CG14" i="6" s="1"/>
  <c r="AV77" i="2"/>
  <c r="CE14" i="6" s="1"/>
  <c r="AU77" i="2"/>
  <c r="CC14" i="6" s="1"/>
  <c r="AT77" i="2"/>
  <c r="CA14" i="6" s="1"/>
  <c r="AS77" i="2"/>
  <c r="BY14" i="6" s="1"/>
  <c r="AR77" i="2"/>
  <c r="BW14" i="6" s="1"/>
  <c r="AQ77" i="2"/>
  <c r="BU14" i="6" s="1"/>
  <c r="AP77" i="2"/>
  <c r="BS14" i="6" s="1"/>
  <c r="AO77" i="2"/>
  <c r="BQ14" i="6" s="1"/>
  <c r="AN77" i="2"/>
  <c r="BO14" i="6" s="1"/>
  <c r="AM77" i="2"/>
  <c r="BM14" i="6" s="1"/>
  <c r="AL77" i="2"/>
  <c r="BK14" i="6" s="1"/>
  <c r="AK77" i="2"/>
  <c r="BI14" i="6" s="1"/>
  <c r="AJ77" i="2"/>
  <c r="BG14" i="6" s="1"/>
  <c r="AI77" i="2"/>
  <c r="BE14" i="6" s="1"/>
  <c r="AH77" i="2"/>
  <c r="BC14" i="6" s="1"/>
  <c r="AG77" i="2"/>
  <c r="BA14" i="6" s="1"/>
  <c r="AF77" i="2"/>
  <c r="AY14" i="6" s="1"/>
  <c r="AE77" i="2"/>
  <c r="AW14" i="6" s="1"/>
  <c r="AD77" i="2"/>
  <c r="AU14" i="6" s="1"/>
  <c r="AC77" i="2"/>
  <c r="AS14" i="6" s="1"/>
  <c r="AB77" i="2"/>
  <c r="AQ14" i="6" s="1"/>
  <c r="AA77" i="2"/>
  <c r="AO14" i="6" s="1"/>
  <c r="Z77" i="2"/>
  <c r="AM14" i="6" s="1"/>
  <c r="Y77" i="2"/>
  <c r="X77" i="2"/>
  <c r="AI14" i="6" s="1"/>
  <c r="W77" i="2"/>
  <c r="AG14" i="6" s="1"/>
  <c r="V77" i="2"/>
  <c r="AE14" i="6" s="1"/>
  <c r="U77" i="2"/>
  <c r="AC14" i="6" s="1"/>
  <c r="T77" i="2"/>
  <c r="AA14" i="6" s="1"/>
  <c r="S77" i="2"/>
  <c r="Y14" i="6" s="1"/>
  <c r="R77" i="2"/>
  <c r="W14" i="6" s="1"/>
  <c r="Q77" i="2"/>
  <c r="U14" i="6" s="1"/>
  <c r="P77" i="2"/>
  <c r="S14" i="6" s="1"/>
  <c r="O77" i="2"/>
  <c r="Q14" i="6" s="1"/>
  <c r="N77" i="2"/>
  <c r="O14" i="6" s="1"/>
  <c r="M77" i="2"/>
  <c r="M14" i="6" s="1"/>
  <c r="L77" i="2"/>
  <c r="K14" i="6" s="1"/>
  <c r="K77" i="2"/>
  <c r="I14" i="6" s="1"/>
  <c r="J77" i="2"/>
  <c r="G14" i="6" s="1"/>
  <c r="I77" i="2"/>
  <c r="E14" i="6" s="1"/>
  <c r="H77" i="2"/>
  <c r="C14" i="6" s="1"/>
  <c r="CI76" i="2"/>
  <c r="Q76" i="5" s="1"/>
  <c r="CH76" i="2"/>
  <c r="P76" i="5" s="1"/>
  <c r="CG76" i="2"/>
  <c r="O76" i="5" s="1"/>
  <c r="AS76" i="5" s="1"/>
  <c r="CF76" i="2"/>
  <c r="N76" i="5" s="1"/>
  <c r="AR76" i="5" s="1"/>
  <c r="CE76" i="2"/>
  <c r="M76" i="5" s="1"/>
  <c r="CD76" i="2"/>
  <c r="L76" i="5" s="1"/>
  <c r="AP76" i="5" s="1"/>
  <c r="CC76" i="2"/>
  <c r="K76" i="5" s="1"/>
  <c r="CB76" i="2"/>
  <c r="J76" i="5" s="1"/>
  <c r="CA76" i="2"/>
  <c r="I76" i="5" s="1"/>
  <c r="BZ76" i="2"/>
  <c r="H76" i="5" s="1"/>
  <c r="CI75" i="2"/>
  <c r="Q75" i="5" s="1"/>
  <c r="CH75" i="2"/>
  <c r="P75" i="5" s="1"/>
  <c r="AT75" i="5" s="1"/>
  <c r="CG75" i="2"/>
  <c r="O75" i="5" s="1"/>
  <c r="CF75" i="2"/>
  <c r="N75" i="5" s="1"/>
  <c r="AR75" i="5" s="1"/>
  <c r="CE75" i="2"/>
  <c r="M75" i="5" s="1"/>
  <c r="AQ75" i="5" s="1"/>
  <c r="CD75" i="2"/>
  <c r="L75" i="5" s="1"/>
  <c r="AP75" i="5" s="1"/>
  <c r="CC75" i="2"/>
  <c r="K75" i="5" s="1"/>
  <c r="CB75" i="2"/>
  <c r="J75" i="5" s="1"/>
  <c r="CA75" i="2"/>
  <c r="BZ75" i="2"/>
  <c r="CI74" i="2"/>
  <c r="Q74" i="5" s="1"/>
  <c r="CH74" i="2"/>
  <c r="P74" i="5" s="1"/>
  <c r="AT74" i="5" s="1"/>
  <c r="CG74" i="2"/>
  <c r="O74" i="5" s="1"/>
  <c r="AS74" i="5" s="1"/>
  <c r="CF74" i="2"/>
  <c r="N74" i="5" s="1"/>
  <c r="CE74" i="2"/>
  <c r="M74" i="5" s="1"/>
  <c r="CD74" i="2"/>
  <c r="L74" i="5" s="1"/>
  <c r="AP74" i="5" s="1"/>
  <c r="CC74" i="2"/>
  <c r="K74" i="5" s="1"/>
  <c r="AO74" i="5" s="1"/>
  <c r="CB74" i="2"/>
  <c r="J74" i="5" s="1"/>
  <c r="CA74" i="2"/>
  <c r="BZ74" i="2"/>
  <c r="H74" i="5" s="1"/>
  <c r="F74" i="2"/>
  <c r="CI73" i="2"/>
  <c r="Q73" i="5" s="1"/>
  <c r="CH73" i="2"/>
  <c r="P73" i="5" s="1"/>
  <c r="CG73" i="2"/>
  <c r="O73" i="5" s="1"/>
  <c r="CF73" i="2"/>
  <c r="N73" i="5" s="1"/>
  <c r="CE73" i="2"/>
  <c r="M73" i="5" s="1"/>
  <c r="AQ73" i="5" s="1"/>
  <c r="CD73" i="2"/>
  <c r="L73" i="5" s="1"/>
  <c r="AP73" i="5" s="1"/>
  <c r="CC73" i="2"/>
  <c r="G73" i="2" s="1"/>
  <c r="CB73" i="2"/>
  <c r="J73" i="5" s="1"/>
  <c r="CA73" i="2"/>
  <c r="I73" i="5" s="1"/>
  <c r="BZ73" i="2"/>
  <c r="H73" i="5" s="1"/>
  <c r="CI72" i="2"/>
  <c r="Q72" i="5" s="1"/>
  <c r="AU72" i="5" s="1"/>
  <c r="CH72" i="2"/>
  <c r="P72" i="5" s="1"/>
  <c r="AT72" i="5" s="1"/>
  <c r="CG72" i="2"/>
  <c r="O72" i="5" s="1"/>
  <c r="AS72" i="5" s="1"/>
  <c r="CF72" i="2"/>
  <c r="N72" i="5" s="1"/>
  <c r="AR72" i="5" s="1"/>
  <c r="CE72" i="2"/>
  <c r="M72" i="5" s="1"/>
  <c r="CD72" i="2"/>
  <c r="L72" i="5" s="1"/>
  <c r="CC72" i="2"/>
  <c r="K72" i="5" s="1"/>
  <c r="AO72" i="5" s="1"/>
  <c r="CB72" i="2"/>
  <c r="J72" i="5" s="1"/>
  <c r="AN72" i="5" s="1"/>
  <c r="CA72" i="2"/>
  <c r="I72" i="5" s="1"/>
  <c r="BZ72" i="2"/>
  <c r="H72" i="5" s="1"/>
  <c r="CI71" i="2"/>
  <c r="Q71" i="5" s="1"/>
  <c r="AU71" i="5" s="1"/>
  <c r="CH71" i="2"/>
  <c r="P71" i="5" s="1"/>
  <c r="AT71" i="5" s="1"/>
  <c r="CG71" i="2"/>
  <c r="O71" i="5" s="1"/>
  <c r="CF71" i="2"/>
  <c r="N71" i="5" s="1"/>
  <c r="CE71" i="2"/>
  <c r="M71" i="5" s="1"/>
  <c r="CD71" i="2"/>
  <c r="L71" i="5" s="1"/>
  <c r="AP71" i="5" s="1"/>
  <c r="CC71" i="2"/>
  <c r="K71" i="5" s="1"/>
  <c r="AO71" i="5" s="1"/>
  <c r="CB71" i="2"/>
  <c r="J71" i="5" s="1"/>
  <c r="AN71" i="5" s="1"/>
  <c r="CA71" i="2"/>
  <c r="BZ71" i="2"/>
  <c r="CI70" i="2"/>
  <c r="Q70" i="5" s="1"/>
  <c r="AU70" i="5" s="1"/>
  <c r="CH70" i="2"/>
  <c r="P70" i="5" s="1"/>
  <c r="AT70" i="5" s="1"/>
  <c r="CG70" i="2"/>
  <c r="O70" i="5" s="1"/>
  <c r="AS70" i="5" s="1"/>
  <c r="CF70" i="2"/>
  <c r="N70" i="5" s="1"/>
  <c r="AR70" i="5" s="1"/>
  <c r="CE70" i="2"/>
  <c r="M70" i="5" s="1"/>
  <c r="AQ70" i="5" s="1"/>
  <c r="CD70" i="2"/>
  <c r="L70" i="5" s="1"/>
  <c r="AP70" i="5" s="1"/>
  <c r="CC70" i="2"/>
  <c r="K70" i="5" s="1"/>
  <c r="CB70" i="2"/>
  <c r="J70" i="5" s="1"/>
  <c r="CA70" i="2"/>
  <c r="BZ70" i="2"/>
  <c r="H70" i="5" s="1"/>
  <c r="CI69" i="2"/>
  <c r="Q69" i="5" s="1"/>
  <c r="AU69" i="5" s="1"/>
  <c r="CH69" i="2"/>
  <c r="P69" i="5" s="1"/>
  <c r="AT69" i="5" s="1"/>
  <c r="CG69" i="2"/>
  <c r="O69" i="5" s="1"/>
  <c r="AS69" i="5" s="1"/>
  <c r="CF69" i="2"/>
  <c r="N69" i="5" s="1"/>
  <c r="CE69" i="2"/>
  <c r="M69" i="5" s="1"/>
  <c r="AQ69" i="5" s="1"/>
  <c r="CD69" i="2"/>
  <c r="L69" i="5" s="1"/>
  <c r="CC69" i="2"/>
  <c r="CB69" i="2"/>
  <c r="J69" i="5" s="1"/>
  <c r="AN69" i="5" s="1"/>
  <c r="CA69" i="2"/>
  <c r="I69" i="5" s="1"/>
  <c r="AM69" i="5" s="1"/>
  <c r="BZ69" i="2"/>
  <c r="H69" i="5" s="1"/>
  <c r="CI68" i="2"/>
  <c r="Q68" i="5" s="1"/>
  <c r="AU68" i="5" s="1"/>
  <c r="CH68" i="2"/>
  <c r="P68" i="5" s="1"/>
  <c r="CG68" i="2"/>
  <c r="O68" i="5" s="1"/>
  <c r="AS68" i="5" s="1"/>
  <c r="CF68" i="2"/>
  <c r="N68" i="5" s="1"/>
  <c r="AR68" i="5" s="1"/>
  <c r="CE68" i="2"/>
  <c r="M68" i="5" s="1"/>
  <c r="AQ68" i="5" s="1"/>
  <c r="CD68" i="2"/>
  <c r="L68" i="5" s="1"/>
  <c r="AP68" i="5" s="1"/>
  <c r="CC68" i="2"/>
  <c r="K68" i="5" s="1"/>
  <c r="CB68" i="2"/>
  <c r="J68" i="5" s="1"/>
  <c r="CA68" i="2"/>
  <c r="I68" i="5" s="1"/>
  <c r="BZ68" i="2"/>
  <c r="H68" i="5" s="1"/>
  <c r="CI67" i="2"/>
  <c r="Q67" i="5" s="1"/>
  <c r="CH67" i="2"/>
  <c r="P67" i="5" s="1"/>
  <c r="AT67" i="5" s="1"/>
  <c r="CG67" i="2"/>
  <c r="O67" i="5" s="1"/>
  <c r="AS67" i="5" s="1"/>
  <c r="CF67" i="2"/>
  <c r="N67" i="5" s="1"/>
  <c r="AR67" i="5" s="1"/>
  <c r="CE67" i="2"/>
  <c r="M67" i="5" s="1"/>
  <c r="AQ67" i="5" s="1"/>
  <c r="CD67" i="2"/>
  <c r="L67" i="5" s="1"/>
  <c r="AP67" i="5" s="1"/>
  <c r="CC67" i="2"/>
  <c r="K67" i="5" s="1"/>
  <c r="AO67" i="5" s="1"/>
  <c r="CB67" i="2"/>
  <c r="J67" i="5" s="1"/>
  <c r="CA67" i="2"/>
  <c r="BZ67" i="2"/>
  <c r="CI66" i="2"/>
  <c r="Q66" i="5" s="1"/>
  <c r="AU66" i="5" s="1"/>
  <c r="CH66" i="2"/>
  <c r="P66" i="5" s="1"/>
  <c r="AT66" i="5" s="1"/>
  <c r="CG66" i="2"/>
  <c r="O66" i="5" s="1"/>
  <c r="AS66" i="5" s="1"/>
  <c r="CF66" i="2"/>
  <c r="N66" i="5" s="1"/>
  <c r="CE66" i="2"/>
  <c r="M66" i="5" s="1"/>
  <c r="AQ66" i="5" s="1"/>
  <c r="CD66" i="2"/>
  <c r="L66" i="5" s="1"/>
  <c r="AP66" i="5" s="1"/>
  <c r="CC66" i="2"/>
  <c r="K66" i="5" s="1"/>
  <c r="AO66" i="5" s="1"/>
  <c r="CB66" i="2"/>
  <c r="J66" i="5" s="1"/>
  <c r="CA66" i="2"/>
  <c r="BZ66" i="2"/>
  <c r="H66" i="5" s="1"/>
  <c r="CI65" i="2"/>
  <c r="Q65" i="5" s="1"/>
  <c r="CH65" i="2"/>
  <c r="P65" i="5" s="1"/>
  <c r="CG65" i="2"/>
  <c r="O65" i="5" s="1"/>
  <c r="CF65" i="2"/>
  <c r="N65" i="5" s="1"/>
  <c r="AR65" i="5" s="1"/>
  <c r="CE65" i="2"/>
  <c r="M65" i="5" s="1"/>
  <c r="AQ65" i="5" s="1"/>
  <c r="CD65" i="2"/>
  <c r="L65" i="5" s="1"/>
  <c r="AP65" i="5" s="1"/>
  <c r="CC65" i="2"/>
  <c r="K65" i="5" s="1"/>
  <c r="CB65" i="2"/>
  <c r="J65" i="5" s="1"/>
  <c r="AN65" i="5" s="1"/>
  <c r="CA65" i="2"/>
  <c r="I65" i="5" s="1"/>
  <c r="BZ65" i="2"/>
  <c r="H65" i="5" s="1"/>
  <c r="CI64" i="2"/>
  <c r="Q64" i="5" s="1"/>
  <c r="AU64" i="5" s="1"/>
  <c r="CH64" i="2"/>
  <c r="P64" i="5" s="1"/>
  <c r="AT64" i="5" s="1"/>
  <c r="CG64" i="2"/>
  <c r="O64" i="5" s="1"/>
  <c r="AS64" i="5" s="1"/>
  <c r="CF64" i="2"/>
  <c r="N64" i="5" s="1"/>
  <c r="AR64" i="5" s="1"/>
  <c r="CE64" i="2"/>
  <c r="M64" i="5" s="1"/>
  <c r="CD64" i="2"/>
  <c r="L64" i="5" s="1"/>
  <c r="CC64" i="2"/>
  <c r="K64" i="5" s="1"/>
  <c r="AO64" i="5" s="1"/>
  <c r="CB64" i="2"/>
  <c r="J64" i="5" s="1"/>
  <c r="AN64" i="5" s="1"/>
  <c r="CA64" i="2"/>
  <c r="I64" i="5" s="1"/>
  <c r="BZ64" i="2"/>
  <c r="H64" i="5" s="1"/>
  <c r="CI63" i="2"/>
  <c r="Q63" i="5" s="1"/>
  <c r="AU63" i="5" s="1"/>
  <c r="CH63" i="2"/>
  <c r="P63" i="5" s="1"/>
  <c r="AT63" i="5" s="1"/>
  <c r="CG63" i="2"/>
  <c r="O63" i="5" s="1"/>
  <c r="CF63" i="2"/>
  <c r="N63" i="5" s="1"/>
  <c r="CE63" i="2"/>
  <c r="M63" i="5" s="1"/>
  <c r="CD63" i="2"/>
  <c r="L63" i="5" s="1"/>
  <c r="AP63" i="5" s="1"/>
  <c r="CC63" i="2"/>
  <c r="K63" i="5" s="1"/>
  <c r="AO63" i="5" s="1"/>
  <c r="CB63" i="2"/>
  <c r="J63" i="5" s="1"/>
  <c r="CA63" i="2"/>
  <c r="BZ63" i="2"/>
  <c r="CI62" i="2"/>
  <c r="Q62" i="5" s="1"/>
  <c r="AU62" i="5" s="1"/>
  <c r="CH62" i="2"/>
  <c r="P62" i="5" s="1"/>
  <c r="AT62" i="5" s="1"/>
  <c r="CG62" i="2"/>
  <c r="O62" i="5" s="1"/>
  <c r="AS62" i="5" s="1"/>
  <c r="CF62" i="2"/>
  <c r="N62" i="5" s="1"/>
  <c r="AR62" i="5" s="1"/>
  <c r="CE62" i="2"/>
  <c r="M62" i="5" s="1"/>
  <c r="AQ62" i="5" s="1"/>
  <c r="CD62" i="2"/>
  <c r="L62" i="5" s="1"/>
  <c r="AP62" i="5" s="1"/>
  <c r="CC62" i="2"/>
  <c r="K62" i="5" s="1"/>
  <c r="CB62" i="2"/>
  <c r="J62" i="5" s="1"/>
  <c r="CA62" i="2"/>
  <c r="BZ62" i="2"/>
  <c r="H62" i="5" s="1"/>
  <c r="CI61" i="2"/>
  <c r="Q61" i="5" s="1"/>
  <c r="AU61" i="5" s="1"/>
  <c r="CH61" i="2"/>
  <c r="P61" i="5" s="1"/>
  <c r="AT61" i="5" s="1"/>
  <c r="CG61" i="2"/>
  <c r="O61" i="5" s="1"/>
  <c r="CF61" i="2"/>
  <c r="N61" i="5" s="1"/>
  <c r="CE61" i="2"/>
  <c r="M61" i="5" s="1"/>
  <c r="AQ61" i="5" s="1"/>
  <c r="CD61" i="2"/>
  <c r="L61" i="5" s="1"/>
  <c r="CC61" i="2"/>
  <c r="CB61" i="2"/>
  <c r="J61" i="5" s="1"/>
  <c r="AN61" i="5" s="1"/>
  <c r="CA61" i="2"/>
  <c r="I61" i="5" s="1"/>
  <c r="AM61" i="5" s="1"/>
  <c r="BZ61" i="2"/>
  <c r="H61" i="5" s="1"/>
  <c r="CI60" i="2"/>
  <c r="Q60" i="5" s="1"/>
  <c r="AU60" i="5" s="1"/>
  <c r="CH60" i="2"/>
  <c r="P60" i="5" s="1"/>
  <c r="CG60" i="2"/>
  <c r="O60" i="5" s="1"/>
  <c r="AS60" i="5" s="1"/>
  <c r="CF60" i="2"/>
  <c r="N60" i="5" s="1"/>
  <c r="AR60" i="5" s="1"/>
  <c r="CE60" i="2"/>
  <c r="M60" i="5" s="1"/>
  <c r="AQ60" i="5" s="1"/>
  <c r="CD60" i="2"/>
  <c r="L60" i="5" s="1"/>
  <c r="AP60" i="5" s="1"/>
  <c r="CC60" i="2"/>
  <c r="K60" i="5" s="1"/>
  <c r="CB60" i="2"/>
  <c r="J60" i="5" s="1"/>
  <c r="CA60" i="2"/>
  <c r="I60" i="5" s="1"/>
  <c r="BZ60" i="2"/>
  <c r="H60" i="5" s="1"/>
  <c r="CI59" i="2"/>
  <c r="Q59" i="5" s="1"/>
  <c r="CH59" i="2"/>
  <c r="P59" i="5" s="1"/>
  <c r="CG59" i="2"/>
  <c r="O59" i="5" s="1"/>
  <c r="AS59" i="5" s="1"/>
  <c r="CF59" i="2"/>
  <c r="N59" i="5" s="1"/>
  <c r="AR59" i="5" s="1"/>
  <c r="CE59" i="2"/>
  <c r="M59" i="5" s="1"/>
  <c r="CD59" i="2"/>
  <c r="L59" i="5" s="1"/>
  <c r="CC59" i="2"/>
  <c r="K59" i="5" s="1"/>
  <c r="AO59" i="5" s="1"/>
  <c r="CB59" i="2"/>
  <c r="J59" i="5" s="1"/>
  <c r="CA59" i="2"/>
  <c r="BZ59" i="2"/>
  <c r="CI58" i="2"/>
  <c r="Q58" i="5" s="1"/>
  <c r="AU58" i="5" s="1"/>
  <c r="CH58" i="2"/>
  <c r="P58" i="5" s="1"/>
  <c r="AT58" i="5" s="1"/>
  <c r="CG58" i="2"/>
  <c r="O58" i="5" s="1"/>
  <c r="AS58" i="5" s="1"/>
  <c r="CF58" i="2"/>
  <c r="N58" i="5" s="1"/>
  <c r="CE58" i="2"/>
  <c r="M58" i="5" s="1"/>
  <c r="AQ58" i="5" s="1"/>
  <c r="CD58" i="2"/>
  <c r="L58" i="5" s="1"/>
  <c r="AP58" i="5" s="1"/>
  <c r="CC58" i="2"/>
  <c r="K58" i="5" s="1"/>
  <c r="AO58" i="5" s="1"/>
  <c r="CB58" i="2"/>
  <c r="J58" i="5" s="1"/>
  <c r="CA58" i="2"/>
  <c r="BZ58" i="2"/>
  <c r="H58" i="5" s="1"/>
  <c r="F58" i="2"/>
  <c r="CI57" i="2"/>
  <c r="Q57" i="5" s="1"/>
  <c r="CH57" i="2"/>
  <c r="P57" i="5" s="1"/>
  <c r="CG57" i="2"/>
  <c r="O57" i="5" s="1"/>
  <c r="CF57" i="2"/>
  <c r="N57" i="5" s="1"/>
  <c r="AR57" i="5" s="1"/>
  <c r="CE57" i="2"/>
  <c r="M57" i="5" s="1"/>
  <c r="AQ57" i="5" s="1"/>
  <c r="CD57" i="2"/>
  <c r="L57" i="5" s="1"/>
  <c r="CC57" i="2"/>
  <c r="K57" i="5" s="1"/>
  <c r="CB57" i="2"/>
  <c r="J57" i="5" s="1"/>
  <c r="AN57" i="5" s="1"/>
  <c r="CA57" i="2"/>
  <c r="I57" i="5" s="1"/>
  <c r="BZ57" i="2"/>
  <c r="H57" i="5" s="1"/>
  <c r="CI56" i="2"/>
  <c r="Q56" i="5" s="1"/>
  <c r="AU56" i="5" s="1"/>
  <c r="CH56" i="2"/>
  <c r="P56" i="5" s="1"/>
  <c r="AT56" i="5" s="1"/>
  <c r="CG56" i="2"/>
  <c r="O56" i="5" s="1"/>
  <c r="AS56" i="5" s="1"/>
  <c r="CF56" i="2"/>
  <c r="N56" i="5" s="1"/>
  <c r="AR56" i="5" s="1"/>
  <c r="CE56" i="2"/>
  <c r="M56" i="5" s="1"/>
  <c r="CD56" i="2"/>
  <c r="L56" i="5" s="1"/>
  <c r="CC56" i="2"/>
  <c r="K56" i="5" s="1"/>
  <c r="AO56" i="5" s="1"/>
  <c r="CB56" i="2"/>
  <c r="J56" i="5" s="1"/>
  <c r="AN56" i="5" s="1"/>
  <c r="CA56" i="2"/>
  <c r="I56" i="5" s="1"/>
  <c r="BZ56" i="2"/>
  <c r="H56" i="5" s="1"/>
  <c r="CI55" i="2"/>
  <c r="Q55" i="5" s="1"/>
  <c r="AU55" i="5" s="1"/>
  <c r="CH55" i="2"/>
  <c r="P55" i="5" s="1"/>
  <c r="AT55" i="5" s="1"/>
  <c r="CG55" i="2"/>
  <c r="O55" i="5" s="1"/>
  <c r="CF55" i="2"/>
  <c r="N55" i="5" s="1"/>
  <c r="CE55" i="2"/>
  <c r="M55" i="5" s="1"/>
  <c r="CD55" i="2"/>
  <c r="L55" i="5" s="1"/>
  <c r="AP55" i="5" s="1"/>
  <c r="CC55" i="2"/>
  <c r="K55" i="5" s="1"/>
  <c r="AO55" i="5" s="1"/>
  <c r="CB55" i="2"/>
  <c r="J55" i="5" s="1"/>
  <c r="CA55" i="2"/>
  <c r="BZ55" i="2"/>
  <c r="CI54" i="2"/>
  <c r="Q54" i="5" s="1"/>
  <c r="AU54" i="5" s="1"/>
  <c r="CH54" i="2"/>
  <c r="P54" i="5" s="1"/>
  <c r="AT54" i="5" s="1"/>
  <c r="CG54" i="2"/>
  <c r="O54" i="5" s="1"/>
  <c r="AS54" i="5" s="1"/>
  <c r="CF54" i="2"/>
  <c r="N54" i="5" s="1"/>
  <c r="AR54" i="5" s="1"/>
  <c r="CE54" i="2"/>
  <c r="M54" i="5" s="1"/>
  <c r="AQ54" i="5" s="1"/>
  <c r="CD54" i="2"/>
  <c r="L54" i="5" s="1"/>
  <c r="AP54" i="5" s="1"/>
  <c r="CC54" i="2"/>
  <c r="K54" i="5" s="1"/>
  <c r="CB54" i="2"/>
  <c r="J54" i="5" s="1"/>
  <c r="CA54" i="2"/>
  <c r="BZ54" i="2"/>
  <c r="H54" i="5" s="1"/>
  <c r="CI53" i="2"/>
  <c r="Q53" i="5" s="1"/>
  <c r="AU53" i="5" s="1"/>
  <c r="CH53" i="2"/>
  <c r="P53" i="5" s="1"/>
  <c r="AT53" i="5" s="1"/>
  <c r="CG53" i="2"/>
  <c r="O53" i="5" s="1"/>
  <c r="AS53" i="5" s="1"/>
  <c r="CF53" i="2"/>
  <c r="N53" i="5" s="1"/>
  <c r="CE53" i="2"/>
  <c r="M53" i="5" s="1"/>
  <c r="AQ53" i="5" s="1"/>
  <c r="CD53" i="2"/>
  <c r="L53" i="5" s="1"/>
  <c r="CC53" i="2"/>
  <c r="CB53" i="2"/>
  <c r="J53" i="5" s="1"/>
  <c r="AN53" i="5" s="1"/>
  <c r="CA53" i="2"/>
  <c r="I53" i="5" s="1"/>
  <c r="AM53" i="5" s="1"/>
  <c r="BZ53" i="2"/>
  <c r="H53" i="5" s="1"/>
  <c r="CI52" i="2"/>
  <c r="Q52" i="5" s="1"/>
  <c r="AU52" i="5" s="1"/>
  <c r="CH52" i="2"/>
  <c r="P52" i="5" s="1"/>
  <c r="CG52" i="2"/>
  <c r="O52" i="5" s="1"/>
  <c r="AS52" i="5" s="1"/>
  <c r="CF52" i="2"/>
  <c r="N52" i="5" s="1"/>
  <c r="AR52" i="5" s="1"/>
  <c r="CE52" i="2"/>
  <c r="M52" i="5" s="1"/>
  <c r="AQ52" i="5" s="1"/>
  <c r="CD52" i="2"/>
  <c r="L52" i="5" s="1"/>
  <c r="AP52" i="5" s="1"/>
  <c r="CC52" i="2"/>
  <c r="K52" i="5" s="1"/>
  <c r="CB52" i="2"/>
  <c r="J52" i="5" s="1"/>
  <c r="CA52" i="2"/>
  <c r="I52" i="5" s="1"/>
  <c r="BZ52" i="2"/>
  <c r="H52" i="5" s="1"/>
  <c r="G52" i="2"/>
  <c r="CI51" i="2"/>
  <c r="Q51" i="5" s="1"/>
  <c r="CH51" i="2"/>
  <c r="P51" i="5" s="1"/>
  <c r="AT51" i="5" s="1"/>
  <c r="CG51" i="2"/>
  <c r="O51" i="5" s="1"/>
  <c r="AS51" i="5" s="1"/>
  <c r="CF51" i="2"/>
  <c r="N51" i="5" s="1"/>
  <c r="CE51" i="2"/>
  <c r="M51" i="5" s="1"/>
  <c r="AQ51" i="5" s="1"/>
  <c r="CD51" i="2"/>
  <c r="L51" i="5" s="1"/>
  <c r="AP51" i="5" s="1"/>
  <c r="CC51" i="2"/>
  <c r="K51" i="5" s="1"/>
  <c r="AO51" i="5" s="1"/>
  <c r="CB51" i="2"/>
  <c r="J51" i="5" s="1"/>
  <c r="CA51" i="2"/>
  <c r="BZ51" i="2"/>
  <c r="CI50" i="2"/>
  <c r="Q50" i="5" s="1"/>
  <c r="AU50" i="5" s="1"/>
  <c r="CH50" i="2"/>
  <c r="P50" i="5" s="1"/>
  <c r="AT50" i="5" s="1"/>
  <c r="CG50" i="2"/>
  <c r="O50" i="5" s="1"/>
  <c r="AS50" i="5" s="1"/>
  <c r="CF50" i="2"/>
  <c r="N50" i="5" s="1"/>
  <c r="CE50" i="2"/>
  <c r="M50" i="5" s="1"/>
  <c r="AQ50" i="5" s="1"/>
  <c r="CD50" i="2"/>
  <c r="L50" i="5" s="1"/>
  <c r="AP50" i="5" s="1"/>
  <c r="CC50" i="2"/>
  <c r="K50" i="5" s="1"/>
  <c r="AO50" i="5" s="1"/>
  <c r="CB50" i="2"/>
  <c r="J50" i="5" s="1"/>
  <c r="CA50" i="2"/>
  <c r="BZ50" i="2"/>
  <c r="H50" i="5" s="1"/>
  <c r="F50" i="2"/>
  <c r="CI49" i="2"/>
  <c r="Q49" i="5" s="1"/>
  <c r="CH49" i="2"/>
  <c r="P49" i="5" s="1"/>
  <c r="CG49" i="2"/>
  <c r="O49" i="5" s="1"/>
  <c r="CF49" i="2"/>
  <c r="N49" i="5" s="1"/>
  <c r="AR49" i="5" s="1"/>
  <c r="CE49" i="2"/>
  <c r="M49" i="5" s="1"/>
  <c r="AQ49" i="5" s="1"/>
  <c r="CD49" i="2"/>
  <c r="L49" i="5" s="1"/>
  <c r="AP49" i="5" s="1"/>
  <c r="CC49" i="2"/>
  <c r="K49" i="5" s="1"/>
  <c r="CB49" i="2"/>
  <c r="J49" i="5" s="1"/>
  <c r="AN49" i="5" s="1"/>
  <c r="CA49" i="2"/>
  <c r="I49" i="5" s="1"/>
  <c r="BZ49" i="2"/>
  <c r="H49" i="5" s="1"/>
  <c r="F49" i="2"/>
  <c r="CI48" i="2"/>
  <c r="Q48" i="5" s="1"/>
  <c r="AU48" i="5" s="1"/>
  <c r="CH48" i="2"/>
  <c r="P48" i="5" s="1"/>
  <c r="CG48" i="2"/>
  <c r="O48" i="5" s="1"/>
  <c r="AS48" i="5" s="1"/>
  <c r="CF48" i="2"/>
  <c r="N48" i="5" s="1"/>
  <c r="AR48" i="5" s="1"/>
  <c r="CE48" i="2"/>
  <c r="M48" i="5" s="1"/>
  <c r="CD48" i="2"/>
  <c r="L48" i="5" s="1"/>
  <c r="CC48" i="2"/>
  <c r="K48" i="5" s="1"/>
  <c r="AO48" i="5" s="1"/>
  <c r="CB48" i="2"/>
  <c r="J48" i="5" s="1"/>
  <c r="AN48" i="5" s="1"/>
  <c r="CA48" i="2"/>
  <c r="I48" i="5" s="1"/>
  <c r="BZ48" i="2"/>
  <c r="H48" i="5" s="1"/>
  <c r="G48" i="2"/>
  <c r="CI47" i="2"/>
  <c r="CH47" i="2"/>
  <c r="P47" i="5" s="1"/>
  <c r="CG47" i="2"/>
  <c r="O47" i="5" s="1"/>
  <c r="CF47" i="2"/>
  <c r="N47" i="5" s="1"/>
  <c r="CE47" i="2"/>
  <c r="M47" i="5" s="1"/>
  <c r="CD47" i="2"/>
  <c r="L47" i="5" s="1"/>
  <c r="CC47" i="2"/>
  <c r="K47" i="5" s="1"/>
  <c r="AO47" i="5" s="1"/>
  <c r="CB47" i="2"/>
  <c r="J47" i="5" s="1"/>
  <c r="CA47" i="2"/>
  <c r="G47" i="2" s="1"/>
  <c r="BZ47" i="2"/>
  <c r="BY46" i="2"/>
  <c r="EK13" i="6" s="1"/>
  <c r="BX46" i="2"/>
  <c r="EI13" i="6" s="1"/>
  <c r="BW46" i="2"/>
  <c r="EG13" i="6" s="1"/>
  <c r="BV46" i="2"/>
  <c r="EE13" i="6" s="1"/>
  <c r="BU46" i="2"/>
  <c r="EC13" i="6" s="1"/>
  <c r="BT46" i="2"/>
  <c r="EA13" i="6" s="1"/>
  <c r="BS46" i="2"/>
  <c r="BR46" i="2"/>
  <c r="DW13" i="6" s="1"/>
  <c r="BQ46" i="2"/>
  <c r="DU13" i="6" s="1"/>
  <c r="BP46" i="2"/>
  <c r="DS13" i="6" s="1"/>
  <c r="BO46" i="2"/>
  <c r="DQ13" i="6" s="1"/>
  <c r="BN46" i="2"/>
  <c r="DO13" i="6" s="1"/>
  <c r="BM46" i="2"/>
  <c r="DM13" i="6" s="1"/>
  <c r="BL46" i="2"/>
  <c r="DK13" i="6" s="1"/>
  <c r="BK46" i="2"/>
  <c r="BJ46" i="2"/>
  <c r="DG13" i="6" s="1"/>
  <c r="BI46" i="2"/>
  <c r="DE13" i="6" s="1"/>
  <c r="BH46" i="2"/>
  <c r="DC13" i="6" s="1"/>
  <c r="BG46" i="2"/>
  <c r="DA13" i="6" s="1"/>
  <c r="BF46" i="2"/>
  <c r="CY13" i="6" s="1"/>
  <c r="BE46" i="2"/>
  <c r="CW13" i="6" s="1"/>
  <c r="BD46" i="2"/>
  <c r="CU13" i="6" s="1"/>
  <c r="BC46" i="2"/>
  <c r="BB46" i="2"/>
  <c r="CQ13" i="6" s="1"/>
  <c r="BA46" i="2"/>
  <c r="CO13" i="6" s="1"/>
  <c r="AZ46" i="2"/>
  <c r="CM13" i="6" s="1"/>
  <c r="AY46" i="2"/>
  <c r="CK13" i="6" s="1"/>
  <c r="AX46" i="2"/>
  <c r="CI13" i="6" s="1"/>
  <c r="AW46" i="2"/>
  <c r="CG13" i="6" s="1"/>
  <c r="AV46" i="2"/>
  <c r="CE13" i="6" s="1"/>
  <c r="AU46" i="2"/>
  <c r="AT46" i="2"/>
  <c r="CA13" i="6" s="1"/>
  <c r="AS46" i="2"/>
  <c r="BY13" i="6" s="1"/>
  <c r="AR46" i="2"/>
  <c r="BW13" i="6" s="1"/>
  <c r="AQ46" i="2"/>
  <c r="BU13" i="6" s="1"/>
  <c r="AP46" i="2"/>
  <c r="BS13" i="6" s="1"/>
  <c r="AO46" i="2"/>
  <c r="BQ13" i="6" s="1"/>
  <c r="AN46" i="2"/>
  <c r="BO13" i="6" s="1"/>
  <c r="AM46" i="2"/>
  <c r="AL46" i="2"/>
  <c r="BK13" i="6" s="1"/>
  <c r="AK46" i="2"/>
  <c r="BI13" i="6" s="1"/>
  <c r="AJ46" i="2"/>
  <c r="BG13" i="6" s="1"/>
  <c r="AI46" i="2"/>
  <c r="BE13" i="6" s="1"/>
  <c r="AH46" i="2"/>
  <c r="BC13" i="6" s="1"/>
  <c r="AG46" i="2"/>
  <c r="BA13" i="6" s="1"/>
  <c r="AF46" i="2"/>
  <c r="AY13" i="6" s="1"/>
  <c r="AE46" i="2"/>
  <c r="AD46" i="2"/>
  <c r="AU13" i="6" s="1"/>
  <c r="AC46" i="2"/>
  <c r="AS13" i="6" s="1"/>
  <c r="AB46" i="2"/>
  <c r="AQ13" i="6" s="1"/>
  <c r="AA46" i="2"/>
  <c r="AO13" i="6" s="1"/>
  <c r="Z46" i="2"/>
  <c r="AM13" i="6" s="1"/>
  <c r="Y46" i="2"/>
  <c r="X46" i="2"/>
  <c r="AI13" i="6" s="1"/>
  <c r="W46" i="2"/>
  <c r="V46" i="2"/>
  <c r="AE13" i="6" s="1"/>
  <c r="U46" i="2"/>
  <c r="AC13" i="6" s="1"/>
  <c r="T46" i="2"/>
  <c r="AA13" i="6" s="1"/>
  <c r="S46" i="2"/>
  <c r="Y13" i="6" s="1"/>
  <c r="R46" i="2"/>
  <c r="W13" i="6" s="1"/>
  <c r="Q46" i="2"/>
  <c r="U13" i="6" s="1"/>
  <c r="P46" i="2"/>
  <c r="S13" i="6" s="1"/>
  <c r="O46" i="2"/>
  <c r="N46" i="2"/>
  <c r="O13" i="6" s="1"/>
  <c r="M46" i="2"/>
  <c r="M13" i="6" s="1"/>
  <c r="L46" i="2"/>
  <c r="K13" i="6" s="1"/>
  <c r="K46" i="2"/>
  <c r="I13" i="6" s="1"/>
  <c r="J46" i="2"/>
  <c r="G13" i="6" s="1"/>
  <c r="I46" i="2"/>
  <c r="E13" i="6" s="1"/>
  <c r="H46" i="2"/>
  <c r="C13" i="6" s="1"/>
  <c r="CI45" i="2"/>
  <c r="Q45" i="5" s="1"/>
  <c r="CH45" i="2"/>
  <c r="P45" i="5" s="1"/>
  <c r="AT45" i="5" s="1"/>
  <c r="CG45" i="2"/>
  <c r="O45" i="5" s="1"/>
  <c r="AS45" i="5" s="1"/>
  <c r="CF45" i="2"/>
  <c r="N45" i="5" s="1"/>
  <c r="AR45" i="5" s="1"/>
  <c r="CE45" i="2"/>
  <c r="M45" i="5" s="1"/>
  <c r="AQ45" i="5" s="1"/>
  <c r="CD45" i="2"/>
  <c r="L45" i="5" s="1"/>
  <c r="AP45" i="5" s="1"/>
  <c r="CC45" i="2"/>
  <c r="K45" i="5" s="1"/>
  <c r="CB45" i="2"/>
  <c r="J45" i="5" s="1"/>
  <c r="CA45" i="2"/>
  <c r="BZ45" i="2"/>
  <c r="CI44" i="2"/>
  <c r="Q44" i="5" s="1"/>
  <c r="AU44" i="5" s="1"/>
  <c r="CH44" i="2"/>
  <c r="P44" i="5" s="1"/>
  <c r="AT44" i="5" s="1"/>
  <c r="CG44" i="2"/>
  <c r="O44" i="5" s="1"/>
  <c r="CF44" i="2"/>
  <c r="N44" i="5" s="1"/>
  <c r="CE44" i="2"/>
  <c r="M44" i="5" s="1"/>
  <c r="AQ44" i="5" s="1"/>
  <c r="CD44" i="2"/>
  <c r="L44" i="5" s="1"/>
  <c r="AP44" i="5" s="1"/>
  <c r="CC44" i="2"/>
  <c r="K44" i="5" s="1"/>
  <c r="AO44" i="5" s="1"/>
  <c r="CB44" i="2"/>
  <c r="J44" i="5" s="1"/>
  <c r="AN44" i="5" s="1"/>
  <c r="CA44" i="2"/>
  <c r="BZ44" i="2"/>
  <c r="H44" i="5" s="1"/>
  <c r="CI43" i="2"/>
  <c r="Q43" i="5" s="1"/>
  <c r="AU43" i="5" s="1"/>
  <c r="CH43" i="2"/>
  <c r="P43" i="5" s="1"/>
  <c r="AT43" i="5" s="1"/>
  <c r="CG43" i="2"/>
  <c r="O43" i="5" s="1"/>
  <c r="AS43" i="5" s="1"/>
  <c r="CF43" i="2"/>
  <c r="N43" i="5" s="1"/>
  <c r="AR43" i="5" s="1"/>
  <c r="CE43" i="2"/>
  <c r="M43" i="5" s="1"/>
  <c r="CD43" i="2"/>
  <c r="L43" i="5" s="1"/>
  <c r="CC43" i="2"/>
  <c r="K43" i="5" s="1"/>
  <c r="CB43" i="2"/>
  <c r="J43" i="5" s="1"/>
  <c r="AN43" i="5" s="1"/>
  <c r="CA43" i="2"/>
  <c r="I43" i="5" s="1"/>
  <c r="AM43" i="5" s="1"/>
  <c r="BZ43" i="2"/>
  <c r="H43" i="5" s="1"/>
  <c r="G43" i="2"/>
  <c r="CI42" i="2"/>
  <c r="Q42" i="5" s="1"/>
  <c r="CH42" i="2"/>
  <c r="P42" i="5" s="1"/>
  <c r="AT42" i="5" s="1"/>
  <c r="CG42" i="2"/>
  <c r="O42" i="5" s="1"/>
  <c r="AS42" i="5" s="1"/>
  <c r="CF42" i="2"/>
  <c r="N42" i="5" s="1"/>
  <c r="AR42" i="5" s="1"/>
  <c r="CE42" i="2"/>
  <c r="M42" i="5" s="1"/>
  <c r="AQ42" i="5" s="1"/>
  <c r="CD42" i="2"/>
  <c r="L42" i="5" s="1"/>
  <c r="AP42" i="5" s="1"/>
  <c r="CC42" i="2"/>
  <c r="K42" i="5" s="1"/>
  <c r="CB42" i="2"/>
  <c r="J42" i="5" s="1"/>
  <c r="AN42" i="5" s="1"/>
  <c r="CA42" i="2"/>
  <c r="I42" i="5" s="1"/>
  <c r="BZ42" i="2"/>
  <c r="H42" i="5" s="1"/>
  <c r="CI41" i="2"/>
  <c r="Q41" i="5" s="1"/>
  <c r="AU41" i="5" s="1"/>
  <c r="CH41" i="2"/>
  <c r="P41" i="5" s="1"/>
  <c r="AT41" i="5" s="1"/>
  <c r="CG41" i="2"/>
  <c r="O41" i="5" s="1"/>
  <c r="AS41" i="5" s="1"/>
  <c r="CF41" i="2"/>
  <c r="N41" i="5" s="1"/>
  <c r="CE41" i="2"/>
  <c r="M41" i="5" s="1"/>
  <c r="CD41" i="2"/>
  <c r="L41" i="5" s="1"/>
  <c r="AP41" i="5" s="1"/>
  <c r="CC41" i="2"/>
  <c r="K41" i="5" s="1"/>
  <c r="AO41" i="5" s="1"/>
  <c r="CB41" i="2"/>
  <c r="J41" i="5" s="1"/>
  <c r="CA41" i="2"/>
  <c r="G41" i="2" s="1"/>
  <c r="BZ41" i="2"/>
  <c r="CI40" i="2"/>
  <c r="Q40" i="5" s="1"/>
  <c r="AU40" i="5" s="1"/>
  <c r="CH40" i="2"/>
  <c r="P40" i="5" s="1"/>
  <c r="AT40" i="5" s="1"/>
  <c r="CG40" i="2"/>
  <c r="O40" i="5" s="1"/>
  <c r="AS40" i="5" s="1"/>
  <c r="CF40" i="2"/>
  <c r="N40" i="5" s="1"/>
  <c r="AR40" i="5" s="1"/>
  <c r="CE40" i="2"/>
  <c r="M40" i="5" s="1"/>
  <c r="AQ40" i="5" s="1"/>
  <c r="CD40" i="2"/>
  <c r="L40" i="5" s="1"/>
  <c r="AP40" i="5" s="1"/>
  <c r="CC40" i="2"/>
  <c r="K40" i="5" s="1"/>
  <c r="AO40" i="5" s="1"/>
  <c r="CB40" i="2"/>
  <c r="J40" i="5" s="1"/>
  <c r="AN40" i="5" s="1"/>
  <c r="CA40" i="2"/>
  <c r="BZ40" i="2"/>
  <c r="H40" i="5" s="1"/>
  <c r="F40" i="2"/>
  <c r="CI39" i="2"/>
  <c r="Q39" i="5" s="1"/>
  <c r="AU39" i="5" s="1"/>
  <c r="CH39" i="2"/>
  <c r="P39" i="5" s="1"/>
  <c r="CG39" i="2"/>
  <c r="O39" i="5" s="1"/>
  <c r="AS39" i="5" s="1"/>
  <c r="CF39" i="2"/>
  <c r="N39" i="5" s="1"/>
  <c r="AR39" i="5" s="1"/>
  <c r="CE39" i="2"/>
  <c r="M39" i="5" s="1"/>
  <c r="AQ39" i="5" s="1"/>
  <c r="CD39" i="2"/>
  <c r="L39" i="5" s="1"/>
  <c r="AP39" i="5" s="1"/>
  <c r="CC39" i="2"/>
  <c r="K39" i="5" s="1"/>
  <c r="AO39" i="5" s="1"/>
  <c r="CB39" i="2"/>
  <c r="J39" i="5" s="1"/>
  <c r="AN39" i="5" s="1"/>
  <c r="CA39" i="2"/>
  <c r="I39" i="5" s="1"/>
  <c r="AM39" i="5" s="1"/>
  <c r="BZ39" i="2"/>
  <c r="H39" i="5" s="1"/>
  <c r="CI38" i="2"/>
  <c r="Q38" i="5" s="1"/>
  <c r="AU38" i="5" s="1"/>
  <c r="CH38" i="2"/>
  <c r="P38" i="5" s="1"/>
  <c r="AT38" i="5" s="1"/>
  <c r="CG38" i="2"/>
  <c r="O38" i="5" s="1"/>
  <c r="AS38" i="5" s="1"/>
  <c r="CF38" i="2"/>
  <c r="N38" i="5" s="1"/>
  <c r="AR38" i="5" s="1"/>
  <c r="CE38" i="2"/>
  <c r="M38" i="5" s="1"/>
  <c r="CD38" i="2"/>
  <c r="L38" i="5" s="1"/>
  <c r="AP38" i="5" s="1"/>
  <c r="CC38" i="2"/>
  <c r="K38" i="5" s="1"/>
  <c r="AO38" i="5" s="1"/>
  <c r="CB38" i="2"/>
  <c r="J38" i="5" s="1"/>
  <c r="AN38" i="5" s="1"/>
  <c r="CA38" i="2"/>
  <c r="I38" i="5" s="1"/>
  <c r="BZ38" i="2"/>
  <c r="H38" i="5" s="1"/>
  <c r="CI37" i="2"/>
  <c r="Q37" i="5" s="1"/>
  <c r="CH37" i="2"/>
  <c r="P37" i="5" s="1"/>
  <c r="AT37" i="5" s="1"/>
  <c r="CG37" i="2"/>
  <c r="O37" i="5" s="1"/>
  <c r="AS37" i="5" s="1"/>
  <c r="CF37" i="2"/>
  <c r="N37" i="5" s="1"/>
  <c r="AR37" i="5" s="1"/>
  <c r="CE37" i="2"/>
  <c r="M37" i="5" s="1"/>
  <c r="AQ37" i="5" s="1"/>
  <c r="CD37" i="2"/>
  <c r="L37" i="5" s="1"/>
  <c r="AP37" i="5" s="1"/>
  <c r="CC37" i="2"/>
  <c r="K37" i="5" s="1"/>
  <c r="CB37" i="2"/>
  <c r="J37" i="5" s="1"/>
  <c r="CA37" i="2"/>
  <c r="BZ37" i="2"/>
  <c r="CI36" i="2"/>
  <c r="Q36" i="5" s="1"/>
  <c r="AU36" i="5" s="1"/>
  <c r="CH36" i="2"/>
  <c r="P36" i="5" s="1"/>
  <c r="AT36" i="5" s="1"/>
  <c r="CG36" i="2"/>
  <c r="O36" i="5" s="1"/>
  <c r="CF36" i="2"/>
  <c r="N36" i="5" s="1"/>
  <c r="CE36" i="2"/>
  <c r="M36" i="5" s="1"/>
  <c r="AQ36" i="5" s="1"/>
  <c r="CD36" i="2"/>
  <c r="L36" i="5" s="1"/>
  <c r="AP36" i="5" s="1"/>
  <c r="CC36" i="2"/>
  <c r="K36" i="5" s="1"/>
  <c r="AO36" i="5" s="1"/>
  <c r="CB36" i="2"/>
  <c r="J36" i="5" s="1"/>
  <c r="AN36" i="5" s="1"/>
  <c r="CA36" i="2"/>
  <c r="BZ36" i="2"/>
  <c r="H36" i="5" s="1"/>
  <c r="CI35" i="2"/>
  <c r="Q35" i="5" s="1"/>
  <c r="AU35" i="5" s="1"/>
  <c r="CH35" i="2"/>
  <c r="P35" i="5" s="1"/>
  <c r="AT35" i="5" s="1"/>
  <c r="CG35" i="2"/>
  <c r="O35" i="5" s="1"/>
  <c r="AS35" i="5" s="1"/>
  <c r="CF35" i="2"/>
  <c r="N35" i="5" s="1"/>
  <c r="AR35" i="5" s="1"/>
  <c r="CE35" i="2"/>
  <c r="M35" i="5" s="1"/>
  <c r="CD35" i="2"/>
  <c r="L35" i="5" s="1"/>
  <c r="CC35" i="2"/>
  <c r="K35" i="5" s="1"/>
  <c r="CB35" i="2"/>
  <c r="J35" i="5" s="1"/>
  <c r="AN35" i="5" s="1"/>
  <c r="CA35" i="2"/>
  <c r="I35" i="5" s="1"/>
  <c r="AM35" i="5" s="1"/>
  <c r="BZ35" i="2"/>
  <c r="H35" i="5" s="1"/>
  <c r="CI34" i="2"/>
  <c r="Q34" i="5" s="1"/>
  <c r="CH34" i="2"/>
  <c r="P34" i="5" s="1"/>
  <c r="AT34" i="5" s="1"/>
  <c r="CG34" i="2"/>
  <c r="O34" i="5" s="1"/>
  <c r="AS34" i="5" s="1"/>
  <c r="CF34" i="2"/>
  <c r="N34" i="5" s="1"/>
  <c r="AR34" i="5" s="1"/>
  <c r="CE34" i="2"/>
  <c r="M34" i="5" s="1"/>
  <c r="AQ34" i="5" s="1"/>
  <c r="CD34" i="2"/>
  <c r="L34" i="5" s="1"/>
  <c r="AP34" i="5" s="1"/>
  <c r="CC34" i="2"/>
  <c r="K34" i="5" s="1"/>
  <c r="CB34" i="2"/>
  <c r="J34" i="5" s="1"/>
  <c r="AN34" i="5" s="1"/>
  <c r="CA34" i="2"/>
  <c r="I34" i="5" s="1"/>
  <c r="BZ34" i="2"/>
  <c r="H34" i="5" s="1"/>
  <c r="CI33" i="2"/>
  <c r="Q33" i="5" s="1"/>
  <c r="AU33" i="5" s="1"/>
  <c r="CH33" i="2"/>
  <c r="P33" i="5" s="1"/>
  <c r="AT33" i="5" s="1"/>
  <c r="CG33" i="2"/>
  <c r="O33" i="5" s="1"/>
  <c r="AS33" i="5" s="1"/>
  <c r="CF33" i="2"/>
  <c r="N33" i="5" s="1"/>
  <c r="CE33" i="2"/>
  <c r="M33" i="5" s="1"/>
  <c r="CD33" i="2"/>
  <c r="L33" i="5" s="1"/>
  <c r="AP33" i="5" s="1"/>
  <c r="CC33" i="2"/>
  <c r="K33" i="5" s="1"/>
  <c r="AO33" i="5" s="1"/>
  <c r="CB33" i="2"/>
  <c r="J33" i="5" s="1"/>
  <c r="CA33" i="2"/>
  <c r="BZ33" i="2"/>
  <c r="CI32" i="2"/>
  <c r="Q32" i="5" s="1"/>
  <c r="AU32" i="5" s="1"/>
  <c r="CH32" i="2"/>
  <c r="P32" i="5" s="1"/>
  <c r="CG32" i="2"/>
  <c r="O32" i="5" s="1"/>
  <c r="CF32" i="2"/>
  <c r="N32" i="5" s="1"/>
  <c r="CE32" i="2"/>
  <c r="M32" i="5" s="1"/>
  <c r="AQ32" i="5" s="1"/>
  <c r="CD32" i="2"/>
  <c r="L32" i="5" s="1"/>
  <c r="CC32" i="2"/>
  <c r="K32" i="5" s="1"/>
  <c r="CB32" i="2"/>
  <c r="J32" i="5" s="1"/>
  <c r="CA32" i="2"/>
  <c r="BZ32" i="2"/>
  <c r="H32" i="5" s="1"/>
  <c r="CI31" i="2"/>
  <c r="Q31" i="5" s="1"/>
  <c r="AU31" i="5" s="1"/>
  <c r="CH31" i="2"/>
  <c r="P31" i="5" s="1"/>
  <c r="AT31" i="5" s="1"/>
  <c r="CG31" i="2"/>
  <c r="O31" i="5" s="1"/>
  <c r="AS31" i="5" s="1"/>
  <c r="CF31" i="2"/>
  <c r="N31" i="5" s="1"/>
  <c r="AR31" i="5" s="1"/>
  <c r="CE31" i="2"/>
  <c r="M31" i="5" s="1"/>
  <c r="CD31" i="2"/>
  <c r="L31" i="5" s="1"/>
  <c r="CC31" i="2"/>
  <c r="K31" i="5" s="1"/>
  <c r="CB31" i="2"/>
  <c r="J31" i="5" s="1"/>
  <c r="AN31" i="5" s="1"/>
  <c r="CA31" i="2"/>
  <c r="I31" i="5" s="1"/>
  <c r="AM31" i="5" s="1"/>
  <c r="BZ31" i="2"/>
  <c r="H31" i="5" s="1"/>
  <c r="CI30" i="2"/>
  <c r="Q30" i="5" s="1"/>
  <c r="AU30" i="5" s="1"/>
  <c r="CH30" i="2"/>
  <c r="P30" i="5" s="1"/>
  <c r="AT30" i="5" s="1"/>
  <c r="CG30" i="2"/>
  <c r="O30" i="5" s="1"/>
  <c r="AS30" i="5" s="1"/>
  <c r="CF30" i="2"/>
  <c r="N30" i="5" s="1"/>
  <c r="AR30" i="5" s="1"/>
  <c r="CE30" i="2"/>
  <c r="M30" i="5" s="1"/>
  <c r="AQ30" i="5" s="1"/>
  <c r="CD30" i="2"/>
  <c r="L30" i="5" s="1"/>
  <c r="AP30" i="5" s="1"/>
  <c r="CC30" i="2"/>
  <c r="K30" i="5" s="1"/>
  <c r="CB30" i="2"/>
  <c r="J30" i="5" s="1"/>
  <c r="AN30" i="5" s="1"/>
  <c r="CA30" i="2"/>
  <c r="I30" i="5" s="1"/>
  <c r="BZ30" i="2"/>
  <c r="H30" i="5" s="1"/>
  <c r="CI29" i="2"/>
  <c r="Q29" i="5" s="1"/>
  <c r="AU29" i="5" s="1"/>
  <c r="CH29" i="2"/>
  <c r="P29" i="5" s="1"/>
  <c r="AT29" i="5" s="1"/>
  <c r="CG29" i="2"/>
  <c r="O29" i="5" s="1"/>
  <c r="CF29" i="2"/>
  <c r="N29" i="5" s="1"/>
  <c r="CE29" i="2"/>
  <c r="M29" i="5" s="1"/>
  <c r="CD29" i="2"/>
  <c r="L29" i="5" s="1"/>
  <c r="AP29" i="5" s="1"/>
  <c r="CC29" i="2"/>
  <c r="K29" i="5" s="1"/>
  <c r="AO29" i="5" s="1"/>
  <c r="CB29" i="2"/>
  <c r="J29" i="5" s="1"/>
  <c r="CA29" i="2"/>
  <c r="BZ29" i="2"/>
  <c r="CI28" i="2"/>
  <c r="Q28" i="5" s="1"/>
  <c r="CH28" i="2"/>
  <c r="P28" i="5" s="1"/>
  <c r="AT28" i="5" s="1"/>
  <c r="CG28" i="2"/>
  <c r="O28" i="5" s="1"/>
  <c r="AS28" i="5" s="1"/>
  <c r="CF28" i="2"/>
  <c r="N28" i="5" s="1"/>
  <c r="AR28" i="5" s="1"/>
  <c r="CE28" i="2"/>
  <c r="M28" i="5" s="1"/>
  <c r="AQ28" i="5" s="1"/>
  <c r="CD28" i="2"/>
  <c r="L28" i="5" s="1"/>
  <c r="AP28" i="5" s="1"/>
  <c r="CC28" i="2"/>
  <c r="K28" i="5" s="1"/>
  <c r="CB28" i="2"/>
  <c r="J28" i="5" s="1"/>
  <c r="CA28" i="2"/>
  <c r="BZ28" i="2"/>
  <c r="H28" i="5" s="1"/>
  <c r="CI27" i="2"/>
  <c r="Q27" i="5" s="1"/>
  <c r="AU27" i="5" s="1"/>
  <c r="CH27" i="2"/>
  <c r="P27" i="5" s="1"/>
  <c r="CG27" i="2"/>
  <c r="O27" i="5" s="1"/>
  <c r="AS27" i="5" s="1"/>
  <c r="CF27" i="2"/>
  <c r="CE27" i="2"/>
  <c r="M27" i="5" s="1"/>
  <c r="AQ27" i="5" s="1"/>
  <c r="CD27" i="2"/>
  <c r="L27" i="5" s="1"/>
  <c r="AP27" i="5" s="1"/>
  <c r="CC27" i="2"/>
  <c r="K27" i="5" s="1"/>
  <c r="CB27" i="2"/>
  <c r="CA27" i="2"/>
  <c r="I27" i="5" s="1"/>
  <c r="AM27" i="5" s="1"/>
  <c r="BZ27" i="2"/>
  <c r="H27" i="5" s="1"/>
  <c r="G27" i="2"/>
  <c r="CI26" i="2"/>
  <c r="Q26" i="5" s="1"/>
  <c r="CH26" i="2"/>
  <c r="P26" i="5" s="1"/>
  <c r="CG26" i="2"/>
  <c r="CF26" i="2"/>
  <c r="N26" i="5" s="1"/>
  <c r="CE26" i="2"/>
  <c r="M26" i="5" s="1"/>
  <c r="CD26" i="2"/>
  <c r="L26" i="5" s="1"/>
  <c r="CC26" i="2"/>
  <c r="CB26" i="2"/>
  <c r="J26" i="5" s="1"/>
  <c r="CA26" i="2"/>
  <c r="I26" i="5" s="1"/>
  <c r="BZ26" i="2"/>
  <c r="H26" i="5" s="1"/>
  <c r="BY25" i="2"/>
  <c r="BX25" i="2"/>
  <c r="BW25" i="2"/>
  <c r="EG12" i="6" s="1"/>
  <c r="BV25" i="2"/>
  <c r="BU25" i="2"/>
  <c r="BT25" i="2"/>
  <c r="BS25" i="2"/>
  <c r="DY12" i="6" s="1"/>
  <c r="BR25" i="2"/>
  <c r="BQ25" i="2"/>
  <c r="BP25" i="2"/>
  <c r="BO25" i="2"/>
  <c r="DQ12" i="6" s="1"/>
  <c r="BN25" i="2"/>
  <c r="BM25" i="2"/>
  <c r="BL25" i="2"/>
  <c r="BK25" i="2"/>
  <c r="DI12" i="6" s="1"/>
  <c r="BJ25" i="2"/>
  <c r="BI25" i="2"/>
  <c r="BH25" i="2"/>
  <c r="BG25" i="2"/>
  <c r="DA12" i="6" s="1"/>
  <c r="BF25" i="2"/>
  <c r="BE25" i="2"/>
  <c r="BD25" i="2"/>
  <c r="BC25" i="2"/>
  <c r="CS12" i="6" s="1"/>
  <c r="BB25" i="2"/>
  <c r="BA25" i="2"/>
  <c r="AZ25" i="2"/>
  <c r="AY25" i="2"/>
  <c r="CK12" i="6" s="1"/>
  <c r="AX25" i="2"/>
  <c r="AW25" i="2"/>
  <c r="AV25" i="2"/>
  <c r="AU25" i="2"/>
  <c r="CC12" i="6" s="1"/>
  <c r="AT25" i="2"/>
  <c r="AS25" i="2"/>
  <c r="AR25" i="2"/>
  <c r="AQ25" i="2"/>
  <c r="BU12" i="6" s="1"/>
  <c r="AP25" i="2"/>
  <c r="AO25" i="2"/>
  <c r="AN25" i="2"/>
  <c r="AM25" i="2"/>
  <c r="BM12" i="6" s="1"/>
  <c r="AL25" i="2"/>
  <c r="AK25" i="2"/>
  <c r="AJ25" i="2"/>
  <c r="AI25" i="2"/>
  <c r="BE12" i="6" s="1"/>
  <c r="AH25" i="2"/>
  <c r="AG25" i="2"/>
  <c r="AF25" i="2"/>
  <c r="AE25" i="2"/>
  <c r="AW12" i="6" s="1"/>
  <c r="AD25" i="2"/>
  <c r="AC25" i="2"/>
  <c r="AB25" i="2"/>
  <c r="AA25" i="2"/>
  <c r="AO12" i="6" s="1"/>
  <c r="Z25" i="2"/>
  <c r="CH25" i="2" s="1"/>
  <c r="Y25" i="2"/>
  <c r="X25" i="2"/>
  <c r="W25" i="2"/>
  <c r="AG12" i="6" s="1"/>
  <c r="V25" i="2"/>
  <c r="U25" i="2"/>
  <c r="T25" i="2"/>
  <c r="S25" i="2"/>
  <c r="Y12" i="6" s="1"/>
  <c r="R25" i="2"/>
  <c r="Q25" i="2"/>
  <c r="P25" i="2"/>
  <c r="S12" i="6" s="1"/>
  <c r="O25" i="2"/>
  <c r="Q12" i="6" s="1"/>
  <c r="N25" i="2"/>
  <c r="M25" i="2"/>
  <c r="L25" i="2"/>
  <c r="K25" i="2"/>
  <c r="I12" i="6" s="1"/>
  <c r="J25" i="2"/>
  <c r="I25" i="2"/>
  <c r="H25" i="2"/>
  <c r="CI24" i="2"/>
  <c r="Q24" i="5" s="1"/>
  <c r="CH24" i="2"/>
  <c r="P24" i="5" s="1"/>
  <c r="AT24" i="5" s="1"/>
  <c r="CG24" i="2"/>
  <c r="O24" i="5" s="1"/>
  <c r="AS24" i="5" s="1"/>
  <c r="CF24" i="2"/>
  <c r="N24" i="5" s="1"/>
  <c r="CE24" i="2"/>
  <c r="M24" i="5" s="1"/>
  <c r="AQ24" i="5" s="1"/>
  <c r="CD24" i="2"/>
  <c r="L24" i="5" s="1"/>
  <c r="AP24" i="5" s="1"/>
  <c r="CC24" i="2"/>
  <c r="K24" i="5" s="1"/>
  <c r="CB24" i="2"/>
  <c r="J24" i="5" s="1"/>
  <c r="CA24" i="2"/>
  <c r="I24" i="5" s="1"/>
  <c r="BZ24" i="2"/>
  <c r="H24" i="5" s="1"/>
  <c r="CI23" i="2"/>
  <c r="Q23" i="5" s="1"/>
  <c r="AU23" i="5" s="1"/>
  <c r="CH23" i="2"/>
  <c r="P23" i="5" s="1"/>
  <c r="CG23" i="2"/>
  <c r="O23" i="5" s="1"/>
  <c r="CF23" i="2"/>
  <c r="N23" i="5" s="1"/>
  <c r="AR23" i="5" s="1"/>
  <c r="CE23" i="2"/>
  <c r="M23" i="5" s="1"/>
  <c r="AQ23" i="5" s="1"/>
  <c r="CD23" i="2"/>
  <c r="L23" i="5" s="1"/>
  <c r="CC23" i="2"/>
  <c r="K23" i="5" s="1"/>
  <c r="AO23" i="5" s="1"/>
  <c r="CB23" i="2"/>
  <c r="J23" i="5" s="1"/>
  <c r="CA23" i="2"/>
  <c r="I23" i="5" s="1"/>
  <c r="BZ23" i="2"/>
  <c r="CI22" i="2"/>
  <c r="Q22" i="5" s="1"/>
  <c r="AU22" i="5" s="1"/>
  <c r="CH22" i="2"/>
  <c r="P22" i="5" s="1"/>
  <c r="AT22" i="5" s="1"/>
  <c r="CG22" i="2"/>
  <c r="O22" i="5" s="1"/>
  <c r="CF22" i="2"/>
  <c r="N22" i="5" s="1"/>
  <c r="AR22" i="5" s="1"/>
  <c r="CE22" i="2"/>
  <c r="M22" i="5" s="1"/>
  <c r="AQ22" i="5" s="1"/>
  <c r="CD22" i="2"/>
  <c r="L22" i="5" s="1"/>
  <c r="AP22" i="5" s="1"/>
  <c r="CC22" i="2"/>
  <c r="K22" i="5" s="1"/>
  <c r="AO22" i="5" s="1"/>
  <c r="CB22" i="2"/>
  <c r="J22" i="5" s="1"/>
  <c r="AN22" i="5" s="1"/>
  <c r="CA22" i="2"/>
  <c r="BZ22" i="2"/>
  <c r="H22" i="5" s="1"/>
  <c r="CI21" i="2"/>
  <c r="Q21" i="5" s="1"/>
  <c r="AU21" i="5" s="1"/>
  <c r="CH21" i="2"/>
  <c r="P21" i="5" s="1"/>
  <c r="CG21" i="2"/>
  <c r="O21" i="5" s="1"/>
  <c r="AS21" i="5" s="1"/>
  <c r="CF21" i="2"/>
  <c r="N21" i="5" s="1"/>
  <c r="AR21" i="5" s="1"/>
  <c r="CE21" i="2"/>
  <c r="M21" i="5" s="1"/>
  <c r="CD21" i="2"/>
  <c r="L21" i="5" s="1"/>
  <c r="AP21" i="5" s="1"/>
  <c r="CC21" i="2"/>
  <c r="K21" i="5" s="1"/>
  <c r="AO21" i="5" s="1"/>
  <c r="CB21" i="2"/>
  <c r="J21" i="5" s="1"/>
  <c r="AN21" i="5" s="1"/>
  <c r="CA21" i="2"/>
  <c r="I21" i="5" s="1"/>
  <c r="BZ21" i="2"/>
  <c r="H21" i="5" s="1"/>
  <c r="CI20" i="2"/>
  <c r="Q20" i="5" s="1"/>
  <c r="AU20" i="5" s="1"/>
  <c r="CH20" i="2"/>
  <c r="P20" i="5" s="1"/>
  <c r="AT20" i="5" s="1"/>
  <c r="CG20" i="2"/>
  <c r="O20" i="5" s="1"/>
  <c r="AS20" i="5" s="1"/>
  <c r="CF20" i="2"/>
  <c r="N20" i="5" s="1"/>
  <c r="AR20" i="5" s="1"/>
  <c r="CE20" i="2"/>
  <c r="M20" i="5" s="1"/>
  <c r="CD20" i="2"/>
  <c r="L20" i="5" s="1"/>
  <c r="AP20" i="5" s="1"/>
  <c r="CC20" i="2"/>
  <c r="K20" i="5" s="1"/>
  <c r="AO20" i="5" s="1"/>
  <c r="CB20" i="2"/>
  <c r="J20" i="5" s="1"/>
  <c r="AN20" i="5" s="1"/>
  <c r="CA20" i="2"/>
  <c r="I20" i="5" s="1"/>
  <c r="BZ20" i="2"/>
  <c r="H20" i="5" s="1"/>
  <c r="CI19" i="2"/>
  <c r="Q19" i="5" s="1"/>
  <c r="CH19" i="2"/>
  <c r="P19" i="5" s="1"/>
  <c r="AT19" i="5" s="1"/>
  <c r="CG19" i="2"/>
  <c r="O19" i="5" s="1"/>
  <c r="AS19" i="5" s="1"/>
  <c r="CF19" i="2"/>
  <c r="N19" i="5" s="1"/>
  <c r="CE19" i="2"/>
  <c r="M19" i="5" s="1"/>
  <c r="CD19" i="2"/>
  <c r="L19" i="5" s="1"/>
  <c r="AP19" i="5" s="1"/>
  <c r="CC19" i="2"/>
  <c r="K19" i="5" s="1"/>
  <c r="CB19" i="2"/>
  <c r="J19" i="5" s="1"/>
  <c r="AN19" i="5" s="1"/>
  <c r="CA19" i="2"/>
  <c r="G19" i="2" s="1"/>
  <c r="BZ19" i="2"/>
  <c r="CI18" i="2"/>
  <c r="Q18" i="5" s="1"/>
  <c r="AU18" i="5" s="1"/>
  <c r="CH18" i="2"/>
  <c r="P18" i="5" s="1"/>
  <c r="AT18" i="5" s="1"/>
  <c r="CG18" i="2"/>
  <c r="O18" i="5" s="1"/>
  <c r="AS18" i="5" s="1"/>
  <c r="CF18" i="2"/>
  <c r="N18" i="5" s="1"/>
  <c r="AR18" i="5" s="1"/>
  <c r="CE18" i="2"/>
  <c r="M18" i="5" s="1"/>
  <c r="AQ18" i="5" s="1"/>
  <c r="CD18" i="2"/>
  <c r="L18" i="5" s="1"/>
  <c r="CC18" i="2"/>
  <c r="K18" i="5" s="1"/>
  <c r="CB18" i="2"/>
  <c r="J18" i="5" s="1"/>
  <c r="AN18" i="5" s="1"/>
  <c r="CA18" i="2"/>
  <c r="BZ18" i="2"/>
  <c r="H18" i="5" s="1"/>
  <c r="CI17" i="2"/>
  <c r="Q17" i="5" s="1"/>
  <c r="CH17" i="2"/>
  <c r="P17" i="5" s="1"/>
  <c r="AT17" i="5" s="1"/>
  <c r="CG17" i="2"/>
  <c r="O17" i="5" s="1"/>
  <c r="CF17" i="2"/>
  <c r="N17" i="5" s="1"/>
  <c r="AR17" i="5" s="1"/>
  <c r="CE17" i="2"/>
  <c r="M17" i="5" s="1"/>
  <c r="AQ17" i="5" s="1"/>
  <c r="CD17" i="2"/>
  <c r="L17" i="5" s="1"/>
  <c r="CC17" i="2"/>
  <c r="K17" i="5" s="1"/>
  <c r="CB17" i="2"/>
  <c r="J17" i="5" s="1"/>
  <c r="AN17" i="5" s="1"/>
  <c r="CA17" i="2"/>
  <c r="I17" i="5" s="1"/>
  <c r="BZ17" i="2"/>
  <c r="H17" i="5" s="1"/>
  <c r="CI16" i="2"/>
  <c r="Q16" i="5" s="1"/>
  <c r="CH16" i="2"/>
  <c r="P16" i="5" s="1"/>
  <c r="AT16" i="5" s="1"/>
  <c r="CG16" i="2"/>
  <c r="O16" i="5" s="1"/>
  <c r="AS16" i="5" s="1"/>
  <c r="CF16" i="2"/>
  <c r="N16" i="5" s="1"/>
  <c r="AR16" i="5" s="1"/>
  <c r="CE16" i="2"/>
  <c r="M16" i="5" s="1"/>
  <c r="CD16" i="2"/>
  <c r="L16" i="5" s="1"/>
  <c r="AP16" i="5" s="1"/>
  <c r="CC16" i="2"/>
  <c r="K16" i="5" s="1"/>
  <c r="CB16" i="2"/>
  <c r="J16" i="5" s="1"/>
  <c r="CA16" i="2"/>
  <c r="I16" i="5" s="1"/>
  <c r="BZ16" i="2"/>
  <c r="H16" i="5" s="1"/>
  <c r="G16" i="2"/>
  <c r="CI15" i="2"/>
  <c r="Q15" i="5" s="1"/>
  <c r="AU15" i="5" s="1"/>
  <c r="CH15" i="2"/>
  <c r="P15" i="5" s="1"/>
  <c r="AT15" i="5" s="1"/>
  <c r="CG15" i="2"/>
  <c r="O15" i="5" s="1"/>
  <c r="CF15" i="2"/>
  <c r="N15" i="5" s="1"/>
  <c r="AR15" i="5" s="1"/>
  <c r="CE15" i="2"/>
  <c r="M15" i="5" s="1"/>
  <c r="AQ15" i="5" s="1"/>
  <c r="CD15" i="2"/>
  <c r="L15" i="5" s="1"/>
  <c r="AP15" i="5" s="1"/>
  <c r="CC15" i="2"/>
  <c r="K15" i="5" s="1"/>
  <c r="CB15" i="2"/>
  <c r="J15" i="5" s="1"/>
  <c r="CA15" i="2"/>
  <c r="I15" i="5" s="1"/>
  <c r="BZ15" i="2"/>
  <c r="CI14" i="2"/>
  <c r="Q14" i="5" s="1"/>
  <c r="AU14" i="5" s="1"/>
  <c r="CH14" i="2"/>
  <c r="P14" i="5" s="1"/>
  <c r="AT14" i="5" s="1"/>
  <c r="CG14" i="2"/>
  <c r="O14" i="5" s="1"/>
  <c r="CF14" i="2"/>
  <c r="N14" i="5" s="1"/>
  <c r="CE14" i="2"/>
  <c r="M14" i="5" s="1"/>
  <c r="AQ14" i="5" s="1"/>
  <c r="CD14" i="2"/>
  <c r="L14" i="5" s="1"/>
  <c r="AP14" i="5" s="1"/>
  <c r="CC14" i="2"/>
  <c r="K14" i="5" s="1"/>
  <c r="CB14" i="2"/>
  <c r="J14" i="5" s="1"/>
  <c r="CA14" i="2"/>
  <c r="BZ14" i="2"/>
  <c r="H14" i="5" s="1"/>
  <c r="CI13" i="2"/>
  <c r="Q13" i="5" s="1"/>
  <c r="AU13" i="5" s="1"/>
  <c r="CH13" i="2"/>
  <c r="P13" i="5" s="1"/>
  <c r="CG13" i="2"/>
  <c r="O13" i="5" s="1"/>
  <c r="AS13" i="5" s="1"/>
  <c r="CF13" i="2"/>
  <c r="N13" i="5" s="1"/>
  <c r="CE13" i="2"/>
  <c r="M13" i="5" s="1"/>
  <c r="CD13" i="2"/>
  <c r="L13" i="5" s="1"/>
  <c r="CC13" i="2"/>
  <c r="K13" i="5" s="1"/>
  <c r="AO13" i="5" s="1"/>
  <c r="CB13" i="2"/>
  <c r="J13" i="5" s="1"/>
  <c r="CA13" i="2"/>
  <c r="I13" i="5" s="1"/>
  <c r="BZ13" i="2"/>
  <c r="H13" i="5" s="1"/>
  <c r="CI12" i="2"/>
  <c r="Q12" i="5" s="1"/>
  <c r="AU12" i="5" s="1"/>
  <c r="CH12" i="2"/>
  <c r="P12" i="5" s="1"/>
  <c r="CG12" i="2"/>
  <c r="O12" i="5" s="1"/>
  <c r="AS12" i="5" s="1"/>
  <c r="CF12" i="2"/>
  <c r="N12" i="5" s="1"/>
  <c r="CE12" i="2"/>
  <c r="M12" i="5" s="1"/>
  <c r="CD12" i="2"/>
  <c r="L12" i="5" s="1"/>
  <c r="CC12" i="2"/>
  <c r="K12" i="5" s="1"/>
  <c r="AO12" i="5" s="1"/>
  <c r="CB12" i="2"/>
  <c r="J12" i="5" s="1"/>
  <c r="CA12" i="2"/>
  <c r="I12" i="5" s="1"/>
  <c r="BZ12" i="2"/>
  <c r="H12" i="5" s="1"/>
  <c r="G12" i="2"/>
  <c r="CI11" i="2"/>
  <c r="Q11" i="5" s="1"/>
  <c r="AU11" i="5" s="1"/>
  <c r="CH11" i="2"/>
  <c r="P11" i="5" s="1"/>
  <c r="AT11" i="5" s="1"/>
  <c r="CG11" i="2"/>
  <c r="O11" i="5" s="1"/>
  <c r="AS11" i="5" s="1"/>
  <c r="CF11" i="2"/>
  <c r="N11" i="5" s="1"/>
  <c r="CE11" i="2"/>
  <c r="M11" i="5" s="1"/>
  <c r="AQ11" i="5" s="1"/>
  <c r="CD11" i="2"/>
  <c r="L11" i="5" s="1"/>
  <c r="AP11" i="5" s="1"/>
  <c r="CC11" i="2"/>
  <c r="K11" i="5" s="1"/>
  <c r="CB11" i="2"/>
  <c r="J11" i="5" s="1"/>
  <c r="CA11" i="2"/>
  <c r="BZ11" i="2"/>
  <c r="CI10" i="2"/>
  <c r="CH10" i="2"/>
  <c r="P10" i="5" s="1"/>
  <c r="AT10" i="5" s="1"/>
  <c r="CG10" i="2"/>
  <c r="O10" i="5" s="1"/>
  <c r="CF10" i="2"/>
  <c r="N10" i="5" s="1"/>
  <c r="AR10" i="5" s="1"/>
  <c r="CE10" i="2"/>
  <c r="M10" i="5" s="1"/>
  <c r="AQ10" i="5" s="1"/>
  <c r="CD10" i="2"/>
  <c r="L10" i="5" s="1"/>
  <c r="CC10" i="2"/>
  <c r="K10" i="5" s="1"/>
  <c r="CB10" i="2"/>
  <c r="J10" i="5" s="1"/>
  <c r="AN10" i="5" s="1"/>
  <c r="CA10" i="2"/>
  <c r="BZ10" i="2"/>
  <c r="H10" i="5" s="1"/>
  <c r="CI9" i="2"/>
  <c r="Q9" i="5" s="1"/>
  <c r="CH9" i="2"/>
  <c r="P9" i="5" s="1"/>
  <c r="AT9" i="5" s="1"/>
  <c r="CG9" i="2"/>
  <c r="O9" i="5" s="1"/>
  <c r="AS9" i="5" s="1"/>
  <c r="CF9" i="2"/>
  <c r="N9" i="5" s="1"/>
  <c r="AR9" i="5" s="1"/>
  <c r="CE9" i="2"/>
  <c r="M9" i="5" s="1"/>
  <c r="AQ9" i="5" s="1"/>
  <c r="CD9" i="2"/>
  <c r="L9" i="5" s="1"/>
  <c r="CC9" i="2"/>
  <c r="K9" i="5" s="1"/>
  <c r="CB9" i="2"/>
  <c r="J9" i="5" s="1"/>
  <c r="AN9" i="5" s="1"/>
  <c r="CA9" i="2"/>
  <c r="I9" i="5" s="1"/>
  <c r="BZ9" i="2"/>
  <c r="H9" i="5" s="1"/>
  <c r="CI8" i="2"/>
  <c r="Q8" i="5" s="1"/>
  <c r="CH8" i="2"/>
  <c r="P8" i="5" s="1"/>
  <c r="AT8" i="5" s="1"/>
  <c r="CG8" i="2"/>
  <c r="O8" i="5" s="1"/>
  <c r="AS8" i="5" s="1"/>
  <c r="CF8" i="2"/>
  <c r="N8" i="5" s="1"/>
  <c r="CE8" i="2"/>
  <c r="M8" i="5" s="1"/>
  <c r="AQ8" i="5" s="1"/>
  <c r="CD8" i="2"/>
  <c r="L8" i="5" s="1"/>
  <c r="AP8" i="5" s="1"/>
  <c r="CC8" i="2"/>
  <c r="K8" i="5" s="1"/>
  <c r="CB8" i="2"/>
  <c r="J8" i="5" s="1"/>
  <c r="CA8" i="2"/>
  <c r="I8" i="5" s="1"/>
  <c r="BZ8" i="2"/>
  <c r="H8" i="5" s="1"/>
  <c r="CI7" i="2"/>
  <c r="Q7" i="5" s="1"/>
  <c r="CH7" i="2"/>
  <c r="CG7" i="2"/>
  <c r="CF7" i="2"/>
  <c r="CE7" i="2"/>
  <c r="M7" i="5" s="1"/>
  <c r="CD7" i="2"/>
  <c r="CC7" i="2"/>
  <c r="CB7" i="2"/>
  <c r="J7" i="5" s="1"/>
  <c r="CA7" i="2"/>
  <c r="I7" i="5" s="1"/>
  <c r="BZ7" i="2"/>
  <c r="E454" i="1"/>
  <c r="F454" i="1" s="1"/>
  <c r="G454" i="1" s="1"/>
  <c r="H454" i="1" s="1"/>
  <c r="I454" i="1" s="1"/>
  <c r="F453" i="1"/>
  <c r="G453" i="1" s="1"/>
  <c r="H453" i="1" s="1"/>
  <c r="I453" i="1" s="1"/>
  <c r="E452" i="1"/>
  <c r="F452" i="1" s="1"/>
  <c r="G452" i="1" s="1"/>
  <c r="H452" i="1" s="1"/>
  <c r="I452" i="1" s="1"/>
  <c r="F451" i="1"/>
  <c r="G451" i="1" s="1"/>
  <c r="H451" i="1" s="1"/>
  <c r="I451" i="1" s="1"/>
  <c r="E450" i="1"/>
  <c r="F450" i="1" s="1"/>
  <c r="G450" i="1" s="1"/>
  <c r="H450" i="1" s="1"/>
  <c r="I450" i="1" s="1"/>
  <c r="F449" i="1"/>
  <c r="G449" i="1" s="1"/>
  <c r="H449" i="1" s="1"/>
  <c r="I449" i="1" s="1"/>
  <c r="E448" i="1"/>
  <c r="F448" i="1" s="1"/>
  <c r="G448" i="1" s="1"/>
  <c r="H448" i="1" s="1"/>
  <c r="I448" i="1" s="1"/>
  <c r="F447" i="1"/>
  <c r="G447" i="1" s="1"/>
  <c r="H447" i="1" s="1"/>
  <c r="I447" i="1" s="1"/>
  <c r="E446" i="1"/>
  <c r="F446" i="1" s="1"/>
  <c r="G446" i="1" s="1"/>
  <c r="H446" i="1" s="1"/>
  <c r="I446" i="1" s="1"/>
  <c r="F445" i="1"/>
  <c r="G445" i="1" s="1"/>
  <c r="H445" i="1" s="1"/>
  <c r="I445" i="1" s="1"/>
  <c r="F444" i="1"/>
  <c r="G444" i="1" s="1"/>
  <c r="H444" i="1" s="1"/>
  <c r="I444" i="1" s="1"/>
  <c r="E444" i="1"/>
  <c r="F443" i="1"/>
  <c r="G443" i="1" s="1"/>
  <c r="H443" i="1" s="1"/>
  <c r="I443" i="1" s="1"/>
  <c r="E442" i="1"/>
  <c r="F442" i="1" s="1"/>
  <c r="G442" i="1" s="1"/>
  <c r="H442" i="1" s="1"/>
  <c r="I442" i="1" s="1"/>
  <c r="F441" i="1"/>
  <c r="G441" i="1" s="1"/>
  <c r="H441" i="1" s="1"/>
  <c r="I441" i="1" s="1"/>
  <c r="I440" i="1"/>
  <c r="E440" i="1"/>
  <c r="F440" i="1" s="1"/>
  <c r="G440" i="1" s="1"/>
  <c r="H440" i="1" s="1"/>
  <c r="F439" i="1"/>
  <c r="G439" i="1" s="1"/>
  <c r="H439" i="1" s="1"/>
  <c r="I439" i="1" s="1"/>
  <c r="E438" i="1"/>
  <c r="F438" i="1" s="1"/>
  <c r="G438" i="1" s="1"/>
  <c r="H438" i="1" s="1"/>
  <c r="I438" i="1" s="1"/>
  <c r="F437" i="1"/>
  <c r="G437" i="1" s="1"/>
  <c r="H437" i="1" s="1"/>
  <c r="I437" i="1" s="1"/>
  <c r="F436" i="1"/>
  <c r="G436" i="1" s="1"/>
  <c r="H436" i="1" s="1"/>
  <c r="I436" i="1" s="1"/>
  <c r="E436" i="1"/>
  <c r="F435" i="1"/>
  <c r="G435" i="1" s="1"/>
  <c r="H435" i="1" s="1"/>
  <c r="I435" i="1" s="1"/>
  <c r="E434" i="1"/>
  <c r="F434" i="1" s="1"/>
  <c r="G434" i="1" s="1"/>
  <c r="H434" i="1" s="1"/>
  <c r="I434" i="1" s="1"/>
  <c r="F433" i="1"/>
  <c r="G433" i="1" s="1"/>
  <c r="H433" i="1" s="1"/>
  <c r="I433" i="1" s="1"/>
  <c r="N432" i="1"/>
  <c r="M432" i="1"/>
  <c r="L432" i="1"/>
  <c r="K432" i="1"/>
  <c r="J432" i="1"/>
  <c r="F432" i="1"/>
  <c r="G432" i="1" s="1"/>
  <c r="H432" i="1" s="1"/>
  <c r="I432" i="1" s="1"/>
  <c r="N431" i="1"/>
  <c r="M431" i="1"/>
  <c r="L431" i="1"/>
  <c r="K431" i="1"/>
  <c r="J431" i="1"/>
  <c r="F431" i="1"/>
  <c r="G431" i="1" s="1"/>
  <c r="H431" i="1" s="1"/>
  <c r="I431" i="1" s="1"/>
  <c r="N430" i="1"/>
  <c r="M430" i="1"/>
  <c r="L430" i="1"/>
  <c r="K430" i="1"/>
  <c r="J430" i="1"/>
  <c r="F430" i="1"/>
  <c r="G430" i="1" s="1"/>
  <c r="H430" i="1" s="1"/>
  <c r="I430" i="1" s="1"/>
  <c r="N429" i="1"/>
  <c r="M429" i="1"/>
  <c r="L429" i="1"/>
  <c r="K429" i="1"/>
  <c r="J429" i="1"/>
  <c r="F429" i="1"/>
  <c r="G429" i="1" s="1"/>
  <c r="H429" i="1" s="1"/>
  <c r="I429" i="1" s="1"/>
  <c r="N428" i="1"/>
  <c r="M428" i="1"/>
  <c r="L428" i="1"/>
  <c r="K428" i="1"/>
  <c r="J428" i="1"/>
  <c r="F428" i="1"/>
  <c r="G428" i="1" s="1"/>
  <c r="H428" i="1" s="1"/>
  <c r="I428" i="1" s="1"/>
  <c r="N427" i="1"/>
  <c r="M427" i="1"/>
  <c r="L427" i="1"/>
  <c r="K427" i="1"/>
  <c r="J427" i="1"/>
  <c r="F427" i="1"/>
  <c r="G427" i="1" s="1"/>
  <c r="H427" i="1" s="1"/>
  <c r="I427" i="1" s="1"/>
  <c r="N426" i="1"/>
  <c r="M426" i="1"/>
  <c r="L426" i="1"/>
  <c r="K426" i="1"/>
  <c r="J426" i="1"/>
  <c r="F426" i="1"/>
  <c r="G426" i="1" s="1"/>
  <c r="H426" i="1" s="1"/>
  <c r="I426" i="1" s="1"/>
  <c r="N425" i="1"/>
  <c r="M425" i="1"/>
  <c r="L425" i="1"/>
  <c r="K425" i="1"/>
  <c r="J425" i="1"/>
  <c r="F425" i="1"/>
  <c r="G425" i="1" s="1"/>
  <c r="H425" i="1" s="1"/>
  <c r="I425" i="1" s="1"/>
  <c r="N424" i="1"/>
  <c r="M424" i="1"/>
  <c r="L424" i="1"/>
  <c r="K424" i="1"/>
  <c r="J424" i="1"/>
  <c r="F424" i="1"/>
  <c r="G424" i="1" s="1"/>
  <c r="H424" i="1" s="1"/>
  <c r="I424" i="1" s="1"/>
  <c r="N423" i="1"/>
  <c r="M423" i="1"/>
  <c r="L423" i="1"/>
  <c r="K423" i="1"/>
  <c r="J423" i="1"/>
  <c r="G423" i="1"/>
  <c r="H423" i="1" s="1"/>
  <c r="I423" i="1" s="1"/>
  <c r="F423" i="1"/>
  <c r="N422" i="1"/>
  <c r="M422" i="1"/>
  <c r="L422" i="1"/>
  <c r="K422" i="1"/>
  <c r="J422" i="1"/>
  <c r="G422" i="1"/>
  <c r="H422" i="1" s="1"/>
  <c r="I422" i="1" s="1"/>
  <c r="F422" i="1"/>
  <c r="N421" i="1"/>
  <c r="M421" i="1"/>
  <c r="L421" i="1"/>
  <c r="K421" i="1"/>
  <c r="J421" i="1"/>
  <c r="F421" i="1"/>
  <c r="G421" i="1" s="1"/>
  <c r="H421" i="1" s="1"/>
  <c r="I421" i="1" s="1"/>
  <c r="N420" i="1"/>
  <c r="M420" i="1"/>
  <c r="L420" i="1"/>
  <c r="K420" i="1"/>
  <c r="J420" i="1"/>
  <c r="F420" i="1"/>
  <c r="G420" i="1" s="1"/>
  <c r="H420" i="1" s="1"/>
  <c r="I420" i="1" s="1"/>
  <c r="N419" i="1"/>
  <c r="M419" i="1"/>
  <c r="L419" i="1"/>
  <c r="K419" i="1"/>
  <c r="J419" i="1"/>
  <c r="F419" i="1"/>
  <c r="G419" i="1" s="1"/>
  <c r="H419" i="1" s="1"/>
  <c r="I419" i="1" s="1"/>
  <c r="N418" i="1"/>
  <c r="M418" i="1"/>
  <c r="L418" i="1"/>
  <c r="K418" i="1"/>
  <c r="J418" i="1"/>
  <c r="F418" i="1"/>
  <c r="G418" i="1" s="1"/>
  <c r="H418" i="1" s="1"/>
  <c r="I418" i="1" s="1"/>
  <c r="N417" i="1"/>
  <c r="M417" i="1"/>
  <c r="L417" i="1"/>
  <c r="K417" i="1"/>
  <c r="J417" i="1"/>
  <c r="F417" i="1"/>
  <c r="G417" i="1" s="1"/>
  <c r="H417" i="1" s="1"/>
  <c r="I417" i="1" s="1"/>
  <c r="N416" i="1"/>
  <c r="M416" i="1"/>
  <c r="L416" i="1"/>
  <c r="K416" i="1"/>
  <c r="J416" i="1"/>
  <c r="F416" i="1"/>
  <c r="G416" i="1" s="1"/>
  <c r="H416" i="1" s="1"/>
  <c r="I416" i="1" s="1"/>
  <c r="N415" i="1"/>
  <c r="M415" i="1"/>
  <c r="L415" i="1"/>
  <c r="K415" i="1"/>
  <c r="J415" i="1"/>
  <c r="G415" i="1"/>
  <c r="H415" i="1" s="1"/>
  <c r="I415" i="1" s="1"/>
  <c r="F415" i="1"/>
  <c r="N414" i="1"/>
  <c r="M414" i="1"/>
  <c r="L414" i="1"/>
  <c r="K414" i="1"/>
  <c r="J414" i="1"/>
  <c r="F414" i="1"/>
  <c r="G414" i="1" s="1"/>
  <c r="H414" i="1" s="1"/>
  <c r="I414" i="1" s="1"/>
  <c r="N413" i="1"/>
  <c r="M413" i="1"/>
  <c r="L413" i="1"/>
  <c r="K413" i="1"/>
  <c r="J413" i="1"/>
  <c r="F413" i="1"/>
  <c r="G413" i="1" s="1"/>
  <c r="H413" i="1" s="1"/>
  <c r="I413" i="1" s="1"/>
  <c r="N412" i="1"/>
  <c r="M412" i="1"/>
  <c r="L412" i="1"/>
  <c r="K412" i="1"/>
  <c r="J412" i="1"/>
  <c r="F412" i="1"/>
  <c r="G412" i="1" s="1"/>
  <c r="H412" i="1" s="1"/>
  <c r="I412" i="1" s="1"/>
  <c r="N411" i="1"/>
  <c r="M411" i="1"/>
  <c r="L411" i="1"/>
  <c r="K411" i="1"/>
  <c r="J411" i="1"/>
  <c r="F411" i="1"/>
  <c r="G411" i="1" s="1"/>
  <c r="H411" i="1" s="1"/>
  <c r="I411" i="1" s="1"/>
  <c r="N410" i="1"/>
  <c r="M410" i="1"/>
  <c r="L410" i="1"/>
  <c r="K410" i="1"/>
  <c r="J410" i="1"/>
  <c r="F410" i="1"/>
  <c r="G410" i="1" s="1"/>
  <c r="H410" i="1" s="1"/>
  <c r="I410" i="1" s="1"/>
  <c r="N409" i="1"/>
  <c r="M409" i="1"/>
  <c r="L409" i="1"/>
  <c r="K409" i="1"/>
  <c r="J409" i="1"/>
  <c r="F409" i="1"/>
  <c r="G409" i="1" s="1"/>
  <c r="H409" i="1" s="1"/>
  <c r="I409" i="1" s="1"/>
  <c r="N408" i="1"/>
  <c r="M408" i="1"/>
  <c r="L408" i="1"/>
  <c r="K408" i="1"/>
  <c r="J408" i="1"/>
  <c r="F408" i="1"/>
  <c r="G408" i="1" s="1"/>
  <c r="H408" i="1" s="1"/>
  <c r="I408" i="1" s="1"/>
  <c r="N407" i="1"/>
  <c r="M407" i="1"/>
  <c r="L407" i="1"/>
  <c r="K407" i="1"/>
  <c r="J407" i="1"/>
  <c r="F407" i="1"/>
  <c r="G407" i="1" s="1"/>
  <c r="H407" i="1" s="1"/>
  <c r="I407" i="1" s="1"/>
  <c r="F406" i="1"/>
  <c r="G406" i="1" s="1"/>
  <c r="H406" i="1" s="1"/>
  <c r="I406" i="1" s="1"/>
  <c r="F405" i="1"/>
  <c r="G405" i="1" s="1"/>
  <c r="H405" i="1" s="1"/>
  <c r="I405" i="1" s="1"/>
  <c r="E403" i="1"/>
  <c r="F403" i="1" s="1"/>
  <c r="G403" i="1" s="1"/>
  <c r="H403" i="1" s="1"/>
  <c r="I403" i="1" s="1"/>
  <c r="E402" i="1"/>
  <c r="F401" i="1"/>
  <c r="G401" i="1" s="1"/>
  <c r="H401" i="1" s="1"/>
  <c r="I401" i="1" s="1"/>
  <c r="E401" i="1"/>
  <c r="F400" i="1"/>
  <c r="G400" i="1" s="1"/>
  <c r="H400" i="1" s="1"/>
  <c r="I400" i="1" s="1"/>
  <c r="G399" i="1"/>
  <c r="H399" i="1" s="1"/>
  <c r="I399" i="1" s="1"/>
  <c r="F399" i="1"/>
  <c r="E398" i="1"/>
  <c r="F398" i="1" s="1"/>
  <c r="G398" i="1" s="1"/>
  <c r="H398" i="1" s="1"/>
  <c r="I398" i="1" s="1"/>
  <c r="E397" i="1"/>
  <c r="F397" i="1" s="1"/>
  <c r="G397" i="1" s="1"/>
  <c r="H397" i="1" s="1"/>
  <c r="I397" i="1" s="1"/>
  <c r="F396" i="1"/>
  <c r="G396" i="1" s="1"/>
  <c r="H396" i="1" s="1"/>
  <c r="I396" i="1" s="1"/>
  <c r="F395" i="1"/>
  <c r="G395" i="1" s="1"/>
  <c r="H395" i="1" s="1"/>
  <c r="I395" i="1" s="1"/>
  <c r="N394" i="1"/>
  <c r="M394" i="1"/>
  <c r="L394" i="1"/>
  <c r="K394" i="1"/>
  <c r="J394" i="1"/>
  <c r="E394" i="1"/>
  <c r="F394" i="1" s="1"/>
  <c r="G394" i="1" s="1"/>
  <c r="H394" i="1" s="1"/>
  <c r="I394" i="1" s="1"/>
  <c r="N393" i="1"/>
  <c r="M393" i="1"/>
  <c r="L393" i="1"/>
  <c r="K393" i="1"/>
  <c r="J393" i="1"/>
  <c r="F393" i="1"/>
  <c r="G393" i="1" s="1"/>
  <c r="H393" i="1" s="1"/>
  <c r="I393" i="1" s="1"/>
  <c r="E265" i="1"/>
  <c r="F265" i="1" s="1"/>
  <c r="G265" i="1" s="1"/>
  <c r="H265" i="1" s="1"/>
  <c r="I265" i="1" s="1"/>
  <c r="J265" i="1" s="1"/>
  <c r="K265" i="1" s="1"/>
  <c r="L265" i="1" s="1"/>
  <c r="M265" i="1" s="1"/>
  <c r="N265" i="1" s="1"/>
  <c r="I240" i="1"/>
  <c r="H240" i="1"/>
  <c r="G240" i="1"/>
  <c r="F240" i="1"/>
  <c r="E240" i="1"/>
  <c r="I239" i="1"/>
  <c r="H239" i="1"/>
  <c r="G239" i="1"/>
  <c r="F239" i="1"/>
  <c r="E239" i="1"/>
  <c r="I238" i="1"/>
  <c r="H238" i="1"/>
  <c r="G238" i="1"/>
  <c r="F238" i="1"/>
  <c r="E238" i="1"/>
  <c r="I237" i="1"/>
  <c r="H237" i="1"/>
  <c r="G237" i="1"/>
  <c r="F237" i="1"/>
  <c r="E237" i="1"/>
  <c r="I236" i="1"/>
  <c r="H236" i="1"/>
  <c r="G236" i="1"/>
  <c r="F236" i="1"/>
  <c r="E236" i="1"/>
  <c r="I235" i="1"/>
  <c r="H235" i="1"/>
  <c r="G235" i="1"/>
  <c r="F235" i="1"/>
  <c r="E235" i="1"/>
  <c r="I234" i="1"/>
  <c r="H234" i="1"/>
  <c r="G234" i="1"/>
  <c r="F234" i="1"/>
  <c r="E234" i="1"/>
  <c r="I233" i="1"/>
  <c r="H233" i="1"/>
  <c r="G233" i="1"/>
  <c r="F233" i="1"/>
  <c r="E233" i="1"/>
  <c r="I232" i="1"/>
  <c r="H232" i="1"/>
  <c r="G232" i="1"/>
  <c r="F232" i="1"/>
  <c r="E232" i="1"/>
  <c r="I231" i="1"/>
  <c r="H231" i="1"/>
  <c r="G231" i="1"/>
  <c r="F231" i="1"/>
  <c r="E231" i="1"/>
  <c r="I230" i="1"/>
  <c r="H230" i="1"/>
  <c r="G230" i="1"/>
  <c r="F230" i="1"/>
  <c r="E230" i="1"/>
  <c r="I229" i="1"/>
  <c r="H229" i="1"/>
  <c r="G229" i="1"/>
  <c r="F229" i="1"/>
  <c r="E229" i="1"/>
  <c r="I228" i="1"/>
  <c r="H228" i="1"/>
  <c r="G228" i="1"/>
  <c r="F228" i="1"/>
  <c r="E228" i="1"/>
  <c r="I227" i="1"/>
  <c r="H227" i="1"/>
  <c r="G227" i="1"/>
  <c r="F227" i="1"/>
  <c r="E227" i="1"/>
  <c r="I226" i="1"/>
  <c r="H226" i="1"/>
  <c r="G226" i="1"/>
  <c r="F226" i="1"/>
  <c r="E226" i="1"/>
  <c r="I225" i="1"/>
  <c r="H225" i="1"/>
  <c r="G225" i="1"/>
  <c r="F225" i="1"/>
  <c r="E225" i="1"/>
  <c r="I224" i="1"/>
  <c r="H224" i="1"/>
  <c r="G224" i="1"/>
  <c r="F224" i="1"/>
  <c r="E224" i="1"/>
  <c r="I223" i="1"/>
  <c r="H223" i="1"/>
  <c r="G223" i="1"/>
  <c r="F223" i="1"/>
  <c r="E223" i="1"/>
  <c r="I222" i="1"/>
  <c r="H222" i="1"/>
  <c r="G222" i="1"/>
  <c r="F222" i="1"/>
  <c r="E222" i="1"/>
  <c r="I221" i="1"/>
  <c r="H221" i="1"/>
  <c r="G221" i="1"/>
  <c r="F221" i="1"/>
  <c r="E221" i="1"/>
  <c r="I220" i="1"/>
  <c r="H220" i="1"/>
  <c r="G220" i="1"/>
  <c r="F220" i="1"/>
  <c r="E220" i="1"/>
  <c r="I219" i="1"/>
  <c r="H219" i="1"/>
  <c r="G219" i="1"/>
  <c r="F219" i="1"/>
  <c r="E219" i="1"/>
  <c r="I218" i="1"/>
  <c r="H218" i="1"/>
  <c r="G218" i="1"/>
  <c r="F218" i="1"/>
  <c r="E218" i="1"/>
  <c r="I217" i="1"/>
  <c r="H217" i="1"/>
  <c r="G217" i="1"/>
  <c r="F217" i="1"/>
  <c r="E136" i="1"/>
  <c r="H174" i="1" s="1"/>
  <c r="G132" i="1"/>
  <c r="G131" i="1"/>
  <c r="G199" i="1" s="1"/>
  <c r="G127" i="1"/>
  <c r="F127" i="1"/>
  <c r="G123" i="1"/>
  <c r="F123" i="1"/>
  <c r="F191" i="1" s="1"/>
  <c r="F381" i="1" s="1"/>
  <c r="G122" i="1"/>
  <c r="I120" i="1"/>
  <c r="I188" i="1" s="1"/>
  <c r="I504" i="1" s="1"/>
  <c r="G118" i="1"/>
  <c r="G115" i="1"/>
  <c r="G114" i="1"/>
  <c r="G182" i="1" s="1"/>
  <c r="G372" i="1" s="1"/>
  <c r="K111" i="1"/>
  <c r="K109" i="1"/>
  <c r="K177" i="1" s="1"/>
  <c r="K367" i="1" s="1"/>
  <c r="G109" i="1"/>
  <c r="I108" i="1"/>
  <c r="I176" i="1" s="1"/>
  <c r="I366" i="1" s="1"/>
  <c r="K107" i="1"/>
  <c r="G107" i="1"/>
  <c r="K103" i="1"/>
  <c r="G103" i="1"/>
  <c r="G101" i="1"/>
  <c r="M100" i="1"/>
  <c r="M168" i="1" s="1"/>
  <c r="M484" i="1" s="1"/>
  <c r="K99" i="1"/>
  <c r="G99" i="1"/>
  <c r="K97" i="1"/>
  <c r="G97" i="1"/>
  <c r="E96" i="1"/>
  <c r="E164" i="1" s="1"/>
  <c r="E480" i="1" s="1"/>
  <c r="K95" i="1"/>
  <c r="G95" i="1"/>
  <c r="G163" i="1" s="1"/>
  <c r="G353" i="1" s="1"/>
  <c r="K93" i="1"/>
  <c r="K91" i="1"/>
  <c r="K159" i="1" s="1"/>
  <c r="K475" i="1" s="1"/>
  <c r="G91" i="1"/>
  <c r="I90" i="1"/>
  <c r="I158" i="1" s="1"/>
  <c r="I348" i="1" s="1"/>
  <c r="K89" i="1"/>
  <c r="G89" i="1"/>
  <c r="K86" i="1"/>
  <c r="G86" i="1"/>
  <c r="E84" i="1"/>
  <c r="G82" i="1"/>
  <c r="G79" i="1"/>
  <c r="F79" i="1"/>
  <c r="F147" i="1" s="1"/>
  <c r="G75" i="1"/>
  <c r="G74" i="1"/>
  <c r="I73" i="1"/>
  <c r="K72" i="1"/>
  <c r="N7" i="1"/>
  <c r="N111" i="1" s="1"/>
  <c r="M7" i="1"/>
  <c r="M102" i="1" s="1"/>
  <c r="M170" i="1" s="1"/>
  <c r="L7" i="1"/>
  <c r="L110" i="1" s="1"/>
  <c r="L178" i="1" s="1"/>
  <c r="K7" i="1"/>
  <c r="K110" i="1" s="1"/>
  <c r="J7" i="1"/>
  <c r="J111" i="1" s="1"/>
  <c r="I7" i="1"/>
  <c r="I124" i="1" s="1"/>
  <c r="I192" i="1" s="1"/>
  <c r="H7" i="1"/>
  <c r="H129" i="1" s="1"/>
  <c r="G7" i="1"/>
  <c r="G130" i="1" s="1"/>
  <c r="F7" i="1"/>
  <c r="F131" i="1" s="1"/>
  <c r="E7" i="1"/>
  <c r="E120" i="1" s="1"/>
  <c r="E188" i="1" s="1"/>
  <c r="H13" i="11" l="1"/>
  <c r="L101" i="1"/>
  <c r="L169" i="1" s="1"/>
  <c r="H130" i="1"/>
  <c r="AO27" i="5"/>
  <c r="AS153" i="5"/>
  <c r="AN169" i="5"/>
  <c r="AT187" i="5"/>
  <c r="AR200" i="5"/>
  <c r="I222" i="5"/>
  <c r="G222" i="2"/>
  <c r="AP226" i="5"/>
  <c r="AR236" i="5"/>
  <c r="H285" i="5"/>
  <c r="F285" i="2"/>
  <c r="H290" i="5"/>
  <c r="F290" i="5" s="1"/>
  <c r="F290" i="2"/>
  <c r="G340" i="2"/>
  <c r="CF367" i="2"/>
  <c r="H365" i="5"/>
  <c r="F365" i="2"/>
  <c r="G374" i="2"/>
  <c r="I395" i="5"/>
  <c r="G395" i="2"/>
  <c r="E395" i="2" s="1"/>
  <c r="CI443" i="2"/>
  <c r="Q417" i="5"/>
  <c r="G447" i="2"/>
  <c r="G470" i="2"/>
  <c r="G474" i="2"/>
  <c r="G475" i="2"/>
  <c r="R12" i="5"/>
  <c r="F12" i="3"/>
  <c r="E12" i="3" s="1"/>
  <c r="G14" i="3"/>
  <c r="R19" i="5"/>
  <c r="F19" i="3"/>
  <c r="AQ20" i="5"/>
  <c r="G73" i="3"/>
  <c r="G119" i="3"/>
  <c r="G135" i="3"/>
  <c r="R196" i="5"/>
  <c r="F196" i="3"/>
  <c r="F214" i="3"/>
  <c r="R228" i="5"/>
  <c r="F228" i="3"/>
  <c r="R236" i="5"/>
  <c r="F236" i="3"/>
  <c r="R252" i="5"/>
  <c r="F252" i="3"/>
  <c r="S479" i="5"/>
  <c r="G479" i="3"/>
  <c r="AD257" i="5"/>
  <c r="AD280" i="5" s="1"/>
  <c r="DP280" i="4"/>
  <c r="L86" i="1"/>
  <c r="H89" i="1"/>
  <c r="H157" i="1" s="1"/>
  <c r="H95" i="1"/>
  <c r="L97" i="1"/>
  <c r="H99" i="1"/>
  <c r="E102" i="1"/>
  <c r="H107" i="1"/>
  <c r="H175" i="1" s="1"/>
  <c r="H365" i="1" s="1"/>
  <c r="L109" i="1"/>
  <c r="H118" i="1"/>
  <c r="H186" i="1" s="1"/>
  <c r="AT12" i="5"/>
  <c r="AP13" i="5"/>
  <c r="F18" i="2"/>
  <c r="G37" i="2"/>
  <c r="I37" i="5"/>
  <c r="F39" i="2"/>
  <c r="G42" i="2"/>
  <c r="G60" i="2"/>
  <c r="F84" i="2"/>
  <c r="AU94" i="5"/>
  <c r="F100" i="2"/>
  <c r="AU131" i="5"/>
  <c r="AQ134" i="5"/>
  <c r="AS135" i="5"/>
  <c r="H74" i="1"/>
  <c r="G154" i="1"/>
  <c r="E87" i="1"/>
  <c r="E155" i="1" s="1"/>
  <c r="E345" i="1" s="1"/>
  <c r="M92" i="1"/>
  <c r="M160" i="1" s="1"/>
  <c r="M476" i="1" s="1"/>
  <c r="I98" i="1"/>
  <c r="I166" i="1" s="1"/>
  <c r="I356" i="1" s="1"/>
  <c r="G171" i="1"/>
  <c r="G361" i="1" s="1"/>
  <c r="E105" i="1"/>
  <c r="E173" i="1" s="1"/>
  <c r="E363" i="1" s="1"/>
  <c r="L111" i="1"/>
  <c r="L179" i="1" s="1"/>
  <c r="H114" i="1"/>
  <c r="I116" i="1"/>
  <c r="F119" i="1"/>
  <c r="G195" i="1"/>
  <c r="G8" i="2"/>
  <c r="AR14" i="5"/>
  <c r="AQ16" i="5"/>
  <c r="AP23" i="5"/>
  <c r="AT23" i="5"/>
  <c r="F32" i="2"/>
  <c r="AS32" i="5"/>
  <c r="F35" i="2"/>
  <c r="G38" i="2"/>
  <c r="CA46" i="2"/>
  <c r="AT48" i="5"/>
  <c r="F54" i="2"/>
  <c r="G55" i="2"/>
  <c r="AP57" i="5"/>
  <c r="F62" i="2"/>
  <c r="G63" i="2"/>
  <c r="F65" i="2"/>
  <c r="G67" i="2"/>
  <c r="I67" i="5"/>
  <c r="AQ74" i="5"/>
  <c r="AO75" i="5"/>
  <c r="AS75" i="5"/>
  <c r="G78" i="2"/>
  <c r="G83" i="2"/>
  <c r="K83" i="5"/>
  <c r="AO83" i="5" s="1"/>
  <c r="F88" i="2"/>
  <c r="F95" i="2"/>
  <c r="F96" i="2"/>
  <c r="AS96" i="5"/>
  <c r="F99" i="2"/>
  <c r="E99" i="2" s="1"/>
  <c r="G102" i="2"/>
  <c r="F115" i="2"/>
  <c r="F123" i="2"/>
  <c r="E123" i="2" s="1"/>
  <c r="G127" i="2"/>
  <c r="AR136" i="5"/>
  <c r="F144" i="2"/>
  <c r="E144" i="2" s="1"/>
  <c r="G149" i="2"/>
  <c r="AO151" i="5"/>
  <c r="E152" i="2"/>
  <c r="G198" i="1"/>
  <c r="G514" i="1" s="1"/>
  <c r="K178" i="1"/>
  <c r="G72" i="1"/>
  <c r="G140" i="1" s="1"/>
  <c r="E73" i="1"/>
  <c r="E141" i="1" s="1"/>
  <c r="F75" i="1"/>
  <c r="F143" i="1" s="1"/>
  <c r="G78" i="1"/>
  <c r="H81" i="1"/>
  <c r="H149" i="1" s="1"/>
  <c r="G83" i="1"/>
  <c r="H86" i="1"/>
  <c r="I87" i="1"/>
  <c r="L89" i="1"/>
  <c r="H91" i="1"/>
  <c r="G93" i="1"/>
  <c r="G161" i="1" s="1"/>
  <c r="E94" i="1"/>
  <c r="L95" i="1"/>
  <c r="H97" i="1"/>
  <c r="H165" i="1" s="1"/>
  <c r="M98" i="1"/>
  <c r="M166" i="1" s="1"/>
  <c r="L99" i="1"/>
  <c r="K101" i="1"/>
  <c r="H103" i="1"/>
  <c r="I105" i="1"/>
  <c r="L107" i="1"/>
  <c r="H109" i="1"/>
  <c r="G111" i="1"/>
  <c r="E112" i="1"/>
  <c r="E180" i="1" s="1"/>
  <c r="F115" i="1"/>
  <c r="H117" i="1"/>
  <c r="G119" i="1"/>
  <c r="H122" i="1"/>
  <c r="H190" i="1" s="1"/>
  <c r="G126" i="1"/>
  <c r="E129" i="1"/>
  <c r="F132" i="1"/>
  <c r="F10" i="2"/>
  <c r="G11" i="2"/>
  <c r="AN12" i="5"/>
  <c r="AR12" i="5"/>
  <c r="F13" i="2"/>
  <c r="E13" i="2" s="1"/>
  <c r="AN13" i="5"/>
  <c r="AR13" i="5"/>
  <c r="F14" i="2"/>
  <c r="AO14" i="5"/>
  <c r="F22" i="2"/>
  <c r="AR24" i="5"/>
  <c r="F27" i="2"/>
  <c r="E27" i="2" s="1"/>
  <c r="F28" i="2"/>
  <c r="G29" i="2"/>
  <c r="F31" i="2"/>
  <c r="G34" i="2"/>
  <c r="F44" i="2"/>
  <c r="G45" i="2"/>
  <c r="I45" i="5"/>
  <c r="G53" i="2"/>
  <c r="K53" i="5"/>
  <c r="G56" i="2"/>
  <c r="AP59" i="5"/>
  <c r="AT59" i="5"/>
  <c r="G61" i="2"/>
  <c r="K61" i="5"/>
  <c r="K77" i="5" s="1"/>
  <c r="AS61" i="5"/>
  <c r="G64" i="2"/>
  <c r="G65" i="2"/>
  <c r="G72" i="2"/>
  <c r="AQ76" i="5"/>
  <c r="AU76" i="5"/>
  <c r="F79" i="2"/>
  <c r="F80" i="2"/>
  <c r="G81" i="2"/>
  <c r="I81" i="5"/>
  <c r="G87" i="2"/>
  <c r="F92" i="2"/>
  <c r="G93" i="2"/>
  <c r="G95" i="2"/>
  <c r="AR97" i="5"/>
  <c r="G98" i="2"/>
  <c r="F108" i="2"/>
  <c r="G109" i="2"/>
  <c r="F111" i="2"/>
  <c r="E111" i="2" s="1"/>
  <c r="F112" i="2"/>
  <c r="G113" i="2"/>
  <c r="I113" i="5"/>
  <c r="I118" i="5"/>
  <c r="G118" i="2"/>
  <c r="AQ118" i="5"/>
  <c r="AU118" i="5"/>
  <c r="AS119" i="5"/>
  <c r="G131" i="2"/>
  <c r="K131" i="5"/>
  <c r="AO131" i="5" s="1"/>
  <c r="AP132" i="5"/>
  <c r="AT132" i="5"/>
  <c r="G134" i="2"/>
  <c r="H146" i="5"/>
  <c r="F146" i="2"/>
  <c r="G148" i="2"/>
  <c r="H149" i="5"/>
  <c r="AL149" i="5" s="1"/>
  <c r="F149" i="2"/>
  <c r="E149" i="2" s="1"/>
  <c r="H154" i="5"/>
  <c r="AL154" i="5" s="1"/>
  <c r="F154" i="2"/>
  <c r="F156" i="2"/>
  <c r="H156" i="5"/>
  <c r="AL156" i="5" s="1"/>
  <c r="F158" i="2"/>
  <c r="F177" i="2"/>
  <c r="AN177" i="5"/>
  <c r="F178" i="2"/>
  <c r="F181" i="2"/>
  <c r="E181" i="2" s="1"/>
  <c r="F182" i="2"/>
  <c r="G183" i="2"/>
  <c r="I188" i="5"/>
  <c r="G188" i="2"/>
  <c r="F190" i="2"/>
  <c r="G191" i="2"/>
  <c r="I191" i="5"/>
  <c r="F196" i="2"/>
  <c r="AU197" i="5"/>
  <c r="F199" i="2"/>
  <c r="I202" i="5"/>
  <c r="G202" i="5" s="1"/>
  <c r="G202" i="2"/>
  <c r="F204" i="2"/>
  <c r="H212" i="5"/>
  <c r="F212" i="2"/>
  <c r="G214" i="2"/>
  <c r="AO214" i="5"/>
  <c r="H215" i="5"/>
  <c r="F215" i="2"/>
  <c r="AR216" i="5"/>
  <c r="F219" i="2"/>
  <c r="G226" i="2"/>
  <c r="AQ231" i="5"/>
  <c r="AS237" i="5"/>
  <c r="I238" i="5"/>
  <c r="G238" i="2"/>
  <c r="F240" i="2"/>
  <c r="AQ244" i="5"/>
  <c r="AQ258" i="5"/>
  <c r="F264" i="2"/>
  <c r="G265" i="2"/>
  <c r="G267" i="2"/>
  <c r="F272" i="2"/>
  <c r="AO272" i="5"/>
  <c r="AS272" i="5"/>
  <c r="G273" i="2"/>
  <c r="I273" i="5"/>
  <c r="F276" i="2"/>
  <c r="G285" i="2"/>
  <c r="I326" i="5"/>
  <c r="G326" i="2"/>
  <c r="F328" i="2"/>
  <c r="E331" i="2"/>
  <c r="H341" i="5"/>
  <c r="F341" i="2"/>
  <c r="F349" i="2"/>
  <c r="G351" i="2"/>
  <c r="F356" i="2"/>
  <c r="G359" i="2"/>
  <c r="AO359" i="5"/>
  <c r="I371" i="5"/>
  <c r="G371" i="2"/>
  <c r="AQ373" i="5"/>
  <c r="E375" i="2"/>
  <c r="AO378" i="5"/>
  <c r="AS378" i="5"/>
  <c r="H401" i="5"/>
  <c r="AL401" i="5" s="1"/>
  <c r="F401" i="2"/>
  <c r="BZ443" i="2"/>
  <c r="G426" i="2"/>
  <c r="H427" i="5"/>
  <c r="AL427" i="5" s="1"/>
  <c r="F427" i="2"/>
  <c r="I435" i="5"/>
  <c r="G435" i="2"/>
  <c r="F439" i="2"/>
  <c r="E439" i="2" s="1"/>
  <c r="F453" i="2"/>
  <c r="EO26" i="6"/>
  <c r="H464" i="5"/>
  <c r="F464" i="5" s="1"/>
  <c r="F464" i="2"/>
  <c r="G466" i="2"/>
  <c r="I467" i="5"/>
  <c r="G467" i="2"/>
  <c r="F472" i="2"/>
  <c r="E475" i="2"/>
  <c r="CA509" i="2"/>
  <c r="CI509" i="2"/>
  <c r="F486" i="2"/>
  <c r="F494" i="2"/>
  <c r="F497" i="2"/>
  <c r="E497" i="2" s="1"/>
  <c r="F500" i="2"/>
  <c r="E500" i="2" s="1"/>
  <c r="H500" i="5"/>
  <c r="I501" i="5"/>
  <c r="G501" i="2"/>
  <c r="F505" i="2"/>
  <c r="E505" i="2" s="1"/>
  <c r="I511" i="5"/>
  <c r="G511" i="2"/>
  <c r="F516" i="2"/>
  <c r="E519" i="2"/>
  <c r="G15" i="3"/>
  <c r="AS15" i="5"/>
  <c r="G16" i="3"/>
  <c r="AU16" i="5"/>
  <c r="R62" i="5"/>
  <c r="F62" i="3"/>
  <c r="G78" i="3"/>
  <c r="S78" i="5"/>
  <c r="AT98" i="5"/>
  <c r="F105" i="3"/>
  <c r="R105" i="5"/>
  <c r="F121" i="3"/>
  <c r="R121" i="5"/>
  <c r="F137" i="3"/>
  <c r="R137" i="5"/>
  <c r="F147" i="3"/>
  <c r="E147" i="3" s="1"/>
  <c r="R147" i="5"/>
  <c r="G180" i="3"/>
  <c r="S180" i="5"/>
  <c r="G180" i="5" s="1"/>
  <c r="EJ194" i="3"/>
  <c r="R199" i="5"/>
  <c r="F199" i="3"/>
  <c r="R207" i="5"/>
  <c r="AL207" i="5" s="1"/>
  <c r="F207" i="3"/>
  <c r="R215" i="5"/>
  <c r="F215" i="3"/>
  <c r="R223" i="5"/>
  <c r="F223" i="5" s="1"/>
  <c r="F223" i="3"/>
  <c r="R231" i="5"/>
  <c r="F231" i="3"/>
  <c r="R239" i="5"/>
  <c r="AL239" i="5" s="1"/>
  <c r="F239" i="3"/>
  <c r="R247" i="5"/>
  <c r="F247" i="3"/>
  <c r="R255" i="5"/>
  <c r="AL255" i="5" s="1"/>
  <c r="F255" i="3"/>
  <c r="EO256" i="3"/>
  <c r="S260" i="5"/>
  <c r="G260" i="3"/>
  <c r="E260" i="3" s="1"/>
  <c r="S273" i="5"/>
  <c r="G273" i="3"/>
  <c r="EM304" i="3"/>
  <c r="S338" i="5"/>
  <c r="G338" i="3"/>
  <c r="S360" i="5"/>
  <c r="G360" i="3"/>
  <c r="S366" i="5"/>
  <c r="S367" i="5" s="1"/>
  <c r="G366" i="3"/>
  <c r="AS381" i="5"/>
  <c r="R397" i="5"/>
  <c r="F397" i="3"/>
  <c r="S436" i="5"/>
  <c r="G436" i="3"/>
  <c r="R444" i="5"/>
  <c r="F444" i="3"/>
  <c r="S447" i="5"/>
  <c r="G447" i="3"/>
  <c r="G449" i="3"/>
  <c r="S449" i="5"/>
  <c r="AM449" i="5" s="1"/>
  <c r="AS451" i="5"/>
  <c r="T480" i="5"/>
  <c r="T509" i="5" s="1"/>
  <c r="F480" i="3"/>
  <c r="T488" i="5"/>
  <c r="F488" i="3"/>
  <c r="G23" i="4"/>
  <c r="AC23" i="5"/>
  <c r="G23" i="5" s="1"/>
  <c r="H72" i="1"/>
  <c r="H111" i="1"/>
  <c r="H113" i="1"/>
  <c r="H126" i="1"/>
  <c r="H194" i="1" s="1"/>
  <c r="G13" i="2"/>
  <c r="G24" i="2"/>
  <c r="E49" i="2"/>
  <c r="G105" i="2"/>
  <c r="I105" i="5"/>
  <c r="I115" i="5"/>
  <c r="G115" i="2"/>
  <c r="G164" i="2"/>
  <c r="G175" i="2"/>
  <c r="I175" i="5"/>
  <c r="G177" i="2"/>
  <c r="G181" i="2"/>
  <c r="AN200" i="5"/>
  <c r="AQ217" i="5"/>
  <c r="AT242" i="5"/>
  <c r="G279" i="2"/>
  <c r="E279" i="2" s="1"/>
  <c r="H282" i="5"/>
  <c r="F282" i="2"/>
  <c r="G284" i="2"/>
  <c r="G292" i="2"/>
  <c r="F319" i="2"/>
  <c r="E319" i="2" s="1"/>
  <c r="I323" i="5"/>
  <c r="G323" i="2"/>
  <c r="F347" i="2"/>
  <c r="E347" i="2" s="1"/>
  <c r="G405" i="2"/>
  <c r="M460" i="5"/>
  <c r="F449" i="2"/>
  <c r="E449" i="2" s="1"/>
  <c r="G20" i="3"/>
  <c r="S20" i="5"/>
  <c r="F59" i="3"/>
  <c r="R59" i="5"/>
  <c r="G94" i="3"/>
  <c r="S94" i="5"/>
  <c r="R204" i="5"/>
  <c r="F204" i="3"/>
  <c r="S373" i="5"/>
  <c r="G373" i="3"/>
  <c r="F377" i="3"/>
  <c r="AD14" i="5"/>
  <c r="F14" i="4"/>
  <c r="AH257" i="5"/>
  <c r="DT280" i="4"/>
  <c r="H82" i="1"/>
  <c r="H150" i="1" s="1"/>
  <c r="F36" i="2"/>
  <c r="G49" i="2"/>
  <c r="G76" i="2"/>
  <c r="F116" i="2"/>
  <c r="AQ131" i="5"/>
  <c r="AU134" i="5"/>
  <c r="F140" i="2"/>
  <c r="H140" i="5"/>
  <c r="AN143" i="5"/>
  <c r="H150" i="5"/>
  <c r="F150" i="2"/>
  <c r="H153" i="5"/>
  <c r="F153" i="2"/>
  <c r="G161" i="2"/>
  <c r="K161" i="5"/>
  <c r="AS161" i="5"/>
  <c r="F164" i="2"/>
  <c r="E164" i="2" s="1"/>
  <c r="H164" i="5"/>
  <c r="AR165" i="5"/>
  <c r="F186" i="2"/>
  <c r="AU187" i="5"/>
  <c r="I192" i="5"/>
  <c r="G192" i="2"/>
  <c r="CA256" i="2"/>
  <c r="AU199" i="5"/>
  <c r="I206" i="5"/>
  <c r="G206" i="2"/>
  <c r="F208" i="2"/>
  <c r="AN210" i="5"/>
  <c r="I219" i="5"/>
  <c r="G219" i="2"/>
  <c r="AR220" i="5"/>
  <c r="AU232" i="5"/>
  <c r="F236" i="2"/>
  <c r="AU240" i="5"/>
  <c r="I242" i="5"/>
  <c r="G242" i="2"/>
  <c r="F244" i="2"/>
  <c r="G257" i="2"/>
  <c r="I257" i="5"/>
  <c r="AP292" i="5"/>
  <c r="F294" i="2"/>
  <c r="G295" i="2"/>
  <c r="I295" i="5"/>
  <c r="E297" i="2"/>
  <c r="F298" i="2"/>
  <c r="F302" i="2"/>
  <c r="AN306" i="5"/>
  <c r="F308" i="2"/>
  <c r="E311" i="2"/>
  <c r="F312" i="2"/>
  <c r="F316" i="2"/>
  <c r="AN323" i="5"/>
  <c r="F324" i="2"/>
  <c r="E340" i="2"/>
  <c r="F342" i="2"/>
  <c r="AM343" i="5"/>
  <c r="E361" i="2"/>
  <c r="BZ400" i="2"/>
  <c r="F371" i="2"/>
  <c r="E371" i="2" s="1"/>
  <c r="I386" i="5"/>
  <c r="G386" i="2"/>
  <c r="H402" i="5"/>
  <c r="F402" i="2"/>
  <c r="H405" i="5"/>
  <c r="F405" i="5" s="1"/>
  <c r="E405" i="5" s="1"/>
  <c r="F405" i="2"/>
  <c r="E405" i="2" s="1"/>
  <c r="F410" i="2"/>
  <c r="H428" i="5"/>
  <c r="F428" i="2"/>
  <c r="H431" i="5"/>
  <c r="F431" i="2"/>
  <c r="F435" i="2"/>
  <c r="E435" i="2" s="1"/>
  <c r="I439" i="5"/>
  <c r="G439" i="2"/>
  <c r="G441" i="2"/>
  <c r="I441" i="5"/>
  <c r="F445" i="2"/>
  <c r="H463" i="5"/>
  <c r="F463" i="2"/>
  <c r="E463" i="2" s="1"/>
  <c r="H485" i="5"/>
  <c r="F485" i="2"/>
  <c r="I488" i="5"/>
  <c r="G488" i="2"/>
  <c r="F501" i="2"/>
  <c r="I505" i="5"/>
  <c r="G505" i="2"/>
  <c r="F511" i="2"/>
  <c r="E511" i="2" s="1"/>
  <c r="Z25" i="5"/>
  <c r="AO11" i="5"/>
  <c r="AU17" i="5"/>
  <c r="AO18" i="5"/>
  <c r="EM46" i="3"/>
  <c r="U77" i="5"/>
  <c r="Y77" i="5"/>
  <c r="R54" i="5"/>
  <c r="F54" i="3"/>
  <c r="R70" i="5"/>
  <c r="F70" i="3"/>
  <c r="AQ91" i="5"/>
  <c r="F113" i="3"/>
  <c r="R113" i="5"/>
  <c r="F163" i="3"/>
  <c r="R163" i="5"/>
  <c r="X256" i="5"/>
  <c r="R276" i="5"/>
  <c r="F276" i="3"/>
  <c r="E276" i="3" s="1"/>
  <c r="S295" i="5"/>
  <c r="G295" i="3"/>
  <c r="S348" i="5"/>
  <c r="G348" i="3"/>
  <c r="E348" i="3" s="1"/>
  <c r="S385" i="5"/>
  <c r="G385" i="3"/>
  <c r="S392" i="5"/>
  <c r="G392" i="3"/>
  <c r="S403" i="5"/>
  <c r="G403" i="3"/>
  <c r="AQ405" i="5"/>
  <c r="R441" i="5"/>
  <c r="F441" i="3"/>
  <c r="R497" i="5"/>
  <c r="F497" i="3"/>
  <c r="R500" i="5"/>
  <c r="F500" i="3"/>
  <c r="E500" i="3" s="1"/>
  <c r="AB106" i="5"/>
  <c r="F106" i="4"/>
  <c r="G109" i="4"/>
  <c r="AC109" i="5"/>
  <c r="AD130" i="5"/>
  <c r="F130" i="4"/>
  <c r="AC208" i="5"/>
  <c r="G208" i="4"/>
  <c r="AG153" i="5"/>
  <c r="AG208" i="5"/>
  <c r="AH181" i="5"/>
  <c r="AR181" i="5" s="1"/>
  <c r="AH236" i="5"/>
  <c r="AH193" i="5"/>
  <c r="AR193" i="5" s="1"/>
  <c r="AH248" i="5"/>
  <c r="AC512" i="5"/>
  <c r="G512" i="4"/>
  <c r="H78" i="1"/>
  <c r="H93" i="1"/>
  <c r="G30" i="2"/>
  <c r="G51" i="2"/>
  <c r="I51" i="5"/>
  <c r="G59" i="2"/>
  <c r="I59" i="5"/>
  <c r="G69" i="2"/>
  <c r="K69" i="5"/>
  <c r="G75" i="2"/>
  <c r="I75" i="5"/>
  <c r="G82" i="2"/>
  <c r="G91" i="2"/>
  <c r="K91" i="5"/>
  <c r="AO91" i="5" s="1"/>
  <c r="G110" i="2"/>
  <c r="H136" i="5"/>
  <c r="F136" i="2"/>
  <c r="F148" i="2"/>
  <c r="E148" i="2" s="1"/>
  <c r="H148" i="5"/>
  <c r="G153" i="2"/>
  <c r="AN159" i="5"/>
  <c r="F169" i="2"/>
  <c r="E169" i="2" s="1"/>
  <c r="I193" i="5"/>
  <c r="G193" i="2"/>
  <c r="G195" i="2"/>
  <c r="AN227" i="5"/>
  <c r="G234" i="2"/>
  <c r="I243" i="5"/>
  <c r="G243" i="2"/>
  <c r="F259" i="2"/>
  <c r="E259" i="2" s="1"/>
  <c r="G275" i="2"/>
  <c r="E275" i="2" s="1"/>
  <c r="G330" i="2"/>
  <c r="H334" i="5"/>
  <c r="F334" i="2"/>
  <c r="I370" i="5"/>
  <c r="G370" i="2"/>
  <c r="F399" i="2"/>
  <c r="E399" i="2" s="1"/>
  <c r="G431" i="2"/>
  <c r="I434" i="5"/>
  <c r="G434" i="2"/>
  <c r="I444" i="5"/>
  <c r="G444" i="2"/>
  <c r="G463" i="2"/>
  <c r="I489" i="5"/>
  <c r="G489" i="2"/>
  <c r="I510" i="5"/>
  <c r="G510" i="2"/>
  <c r="G515" i="2"/>
  <c r="E515" i="2" s="1"/>
  <c r="F48" i="3"/>
  <c r="R48" i="5"/>
  <c r="F58" i="3"/>
  <c r="T58" i="5"/>
  <c r="S115" i="5"/>
  <c r="G115" i="3"/>
  <c r="S131" i="5"/>
  <c r="G131" i="3"/>
  <c r="F155" i="3"/>
  <c r="R155" i="5"/>
  <c r="R212" i="5"/>
  <c r="F212" i="3"/>
  <c r="R220" i="5"/>
  <c r="F220" i="3"/>
  <c r="R244" i="5"/>
  <c r="F244" i="3"/>
  <c r="G272" i="3"/>
  <c r="T408" i="5"/>
  <c r="AN408" i="5" s="1"/>
  <c r="F408" i="3"/>
  <c r="R505" i="5"/>
  <c r="F505" i="3"/>
  <c r="G507" i="3"/>
  <c r="S518" i="5"/>
  <c r="G518" i="3"/>
  <c r="AD517" i="5"/>
  <c r="AN517" i="5" s="1"/>
  <c r="F517" i="4"/>
  <c r="I76" i="1"/>
  <c r="I144" i="1" s="1"/>
  <c r="H85" i="1"/>
  <c r="M90" i="1"/>
  <c r="L91" i="1"/>
  <c r="I96" i="1"/>
  <c r="L103" i="1"/>
  <c r="M108" i="1"/>
  <c r="M176" i="1" s="1"/>
  <c r="E116" i="1"/>
  <c r="E184" i="1" s="1"/>
  <c r="E500" i="1" s="1"/>
  <c r="H121" i="1"/>
  <c r="AP12" i="5"/>
  <c r="AO15" i="5"/>
  <c r="F103" i="2"/>
  <c r="I114" i="5"/>
  <c r="G114" i="2"/>
  <c r="H128" i="5"/>
  <c r="F128" i="2"/>
  <c r="G130" i="2"/>
  <c r="L72" i="1"/>
  <c r="H77" i="1"/>
  <c r="F83" i="1"/>
  <c r="L93" i="1"/>
  <c r="L161" i="1" s="1"/>
  <c r="K167" i="1"/>
  <c r="K483" i="1" s="1"/>
  <c r="H101" i="1"/>
  <c r="M110" i="1"/>
  <c r="M178" i="1" s="1"/>
  <c r="M494" i="1" s="1"/>
  <c r="H125" i="1"/>
  <c r="H193" i="1" s="1"/>
  <c r="H131" i="1"/>
  <c r="G20" i="2"/>
  <c r="G33" i="2"/>
  <c r="F66" i="2"/>
  <c r="G71" i="2"/>
  <c r="AU74" i="5"/>
  <c r="G89" i="2"/>
  <c r="I89" i="5"/>
  <c r="AO96" i="5"/>
  <c r="G97" i="2"/>
  <c r="I97" i="5"/>
  <c r="G99" i="2"/>
  <c r="K99" i="5"/>
  <c r="AO99" i="5" s="1"/>
  <c r="AL118" i="5"/>
  <c r="G121" i="2"/>
  <c r="I121" i="5"/>
  <c r="F132" i="2"/>
  <c r="AN136" i="5"/>
  <c r="I189" i="5"/>
  <c r="G189" i="2"/>
  <c r="E189" i="2" s="1"/>
  <c r="AP191" i="5"/>
  <c r="F193" i="2"/>
  <c r="F202" i="2"/>
  <c r="I203" i="5"/>
  <c r="G203" i="2"/>
  <c r="E203" i="2" s="1"/>
  <c r="AR204" i="5"/>
  <c r="G207" i="2"/>
  <c r="G210" i="2"/>
  <c r="G215" i="2"/>
  <c r="I218" i="5"/>
  <c r="G218" i="2"/>
  <c r="F220" i="2"/>
  <c r="I239" i="5"/>
  <c r="G239" i="2"/>
  <c r="E239" i="2" s="1"/>
  <c r="F243" i="2"/>
  <c r="E243" i="2" s="1"/>
  <c r="H268" i="5"/>
  <c r="F268" i="2"/>
  <c r="G270" i="2"/>
  <c r="H281" i="5"/>
  <c r="F281" i="2"/>
  <c r="H286" i="5"/>
  <c r="F286" i="2"/>
  <c r="G288" i="2"/>
  <c r="H289" i="5"/>
  <c r="F289" i="2"/>
  <c r="E289" i="2" s="1"/>
  <c r="G296" i="2"/>
  <c r="G297" i="2"/>
  <c r="G300" i="2"/>
  <c r="E300" i="2" s="1"/>
  <c r="G301" i="2"/>
  <c r="E301" i="2" s="1"/>
  <c r="G306" i="2"/>
  <c r="G307" i="2"/>
  <c r="E307" i="2" s="1"/>
  <c r="G310" i="2"/>
  <c r="G311" i="2"/>
  <c r="G314" i="2"/>
  <c r="G315" i="2"/>
  <c r="E315" i="2" s="1"/>
  <c r="E323" i="2"/>
  <c r="H333" i="5"/>
  <c r="F333" i="2"/>
  <c r="H352" i="5"/>
  <c r="F352" i="2"/>
  <c r="G354" i="2"/>
  <c r="I355" i="5"/>
  <c r="G355" i="2"/>
  <c r="E359" i="2"/>
  <c r="G377" i="2"/>
  <c r="F379" i="2"/>
  <c r="E379" i="2" s="1"/>
  <c r="G382" i="2"/>
  <c r="H383" i="5"/>
  <c r="F383" i="2"/>
  <c r="E383" i="2" s="1"/>
  <c r="G387" i="2"/>
  <c r="G401" i="2"/>
  <c r="E401" i="2" s="1"/>
  <c r="G409" i="2"/>
  <c r="G412" i="2"/>
  <c r="G413" i="2"/>
  <c r="E413" i="2" s="1"/>
  <c r="G427" i="2"/>
  <c r="E427" i="2" s="1"/>
  <c r="G428" i="2"/>
  <c r="I428" i="5"/>
  <c r="I438" i="5"/>
  <c r="G438" i="2"/>
  <c r="G442" i="2"/>
  <c r="H454" i="5"/>
  <c r="F454" i="2"/>
  <c r="G456" i="2"/>
  <c r="H457" i="5"/>
  <c r="F457" i="2"/>
  <c r="E457" i="2" s="1"/>
  <c r="CB460" i="2"/>
  <c r="AM463" i="5"/>
  <c r="G479" i="2"/>
  <c r="I479" i="5"/>
  <c r="F481" i="2"/>
  <c r="E481" i="2" s="1"/>
  <c r="G484" i="2"/>
  <c r="E489" i="2"/>
  <c r="I504" i="5"/>
  <c r="G504" i="2"/>
  <c r="G508" i="2"/>
  <c r="F513" i="2"/>
  <c r="H513" i="5"/>
  <c r="F523" i="2"/>
  <c r="E523" i="2" s="1"/>
  <c r="V25" i="5"/>
  <c r="E20" i="3"/>
  <c r="G21" i="3"/>
  <c r="AQ21" i="5"/>
  <c r="F23" i="3"/>
  <c r="E23" i="3" s="1"/>
  <c r="EJ25" i="3"/>
  <c r="EK46" i="3"/>
  <c r="U32" i="5"/>
  <c r="U46" i="5" s="1"/>
  <c r="EO46" i="3"/>
  <c r="Y32" i="5"/>
  <c r="Y46" i="5" s="1"/>
  <c r="R49" i="5"/>
  <c r="F49" i="3"/>
  <c r="F50" i="3"/>
  <c r="T50" i="5"/>
  <c r="AN50" i="5" s="1"/>
  <c r="AR50" i="5"/>
  <c r="F51" i="3"/>
  <c r="R51" i="5"/>
  <c r="F66" i="3"/>
  <c r="T66" i="5"/>
  <c r="AN66" i="5" s="1"/>
  <c r="AR66" i="5"/>
  <c r="F67" i="3"/>
  <c r="R67" i="5"/>
  <c r="AT82" i="5"/>
  <c r="F89" i="3"/>
  <c r="R89" i="5"/>
  <c r="S107" i="5"/>
  <c r="G107" i="3"/>
  <c r="S123" i="5"/>
  <c r="G123" i="3"/>
  <c r="EP138" i="3"/>
  <c r="R263" i="5"/>
  <c r="R280" i="5" s="1"/>
  <c r="F263" i="3"/>
  <c r="AT263" i="5"/>
  <c r="T306" i="5"/>
  <c r="EJ332" i="3"/>
  <c r="X306" i="5"/>
  <c r="AR306" i="5" s="1"/>
  <c r="EN332" i="3"/>
  <c r="AP319" i="5"/>
  <c r="EJ367" i="3"/>
  <c r="T345" i="5"/>
  <c r="T367" i="5" s="1"/>
  <c r="S402" i="5"/>
  <c r="G402" i="3"/>
  <c r="S461" i="5"/>
  <c r="EI478" i="3"/>
  <c r="G461" i="3"/>
  <c r="W461" i="5"/>
  <c r="EM478" i="3"/>
  <c r="AA461" i="5"/>
  <c r="EQ478" i="3"/>
  <c r="S475" i="5"/>
  <c r="G475" i="3"/>
  <c r="AD32" i="5"/>
  <c r="F32" i="4"/>
  <c r="F35" i="4"/>
  <c r="AB35" i="5"/>
  <c r="AB44" i="5"/>
  <c r="F44" i="4"/>
  <c r="E44" i="4" s="1"/>
  <c r="AD55" i="5"/>
  <c r="AN55" i="5" s="1"/>
  <c r="F55" i="4"/>
  <c r="E55" i="4" s="1"/>
  <c r="AD63" i="5"/>
  <c r="AN63" i="5" s="1"/>
  <c r="F63" i="4"/>
  <c r="E63" i="4" s="1"/>
  <c r="AB70" i="5"/>
  <c r="F70" i="4"/>
  <c r="AB284" i="5"/>
  <c r="F284" i="4"/>
  <c r="AB291" i="5"/>
  <c r="AB294" i="5"/>
  <c r="AJ294" i="5"/>
  <c r="AJ291" i="5"/>
  <c r="AT291" i="5" s="1"/>
  <c r="DU304" i="4"/>
  <c r="AD321" i="5"/>
  <c r="F321" i="4"/>
  <c r="AB340" i="5"/>
  <c r="F340" i="4"/>
  <c r="E340" i="4" s="1"/>
  <c r="AB346" i="5"/>
  <c r="F346" i="4"/>
  <c r="AB350" i="5"/>
  <c r="F350" i="4"/>
  <c r="E350" i="4" s="1"/>
  <c r="AB363" i="5"/>
  <c r="F363" i="4"/>
  <c r="AC384" i="5"/>
  <c r="G384" i="4"/>
  <c r="E384" i="4" s="1"/>
  <c r="AB420" i="5"/>
  <c r="F420" i="4"/>
  <c r="AH444" i="5"/>
  <c r="DT460" i="4"/>
  <c r="DQ460" i="4"/>
  <c r="AE445" i="5"/>
  <c r="AO445" i="5" s="1"/>
  <c r="AB450" i="5"/>
  <c r="F450" i="4"/>
  <c r="E450" i="4" s="1"/>
  <c r="AC457" i="5"/>
  <c r="G457" i="4"/>
  <c r="AC471" i="5"/>
  <c r="AM471" i="5" s="1"/>
  <c r="G471" i="4"/>
  <c r="E471" i="4" s="1"/>
  <c r="AB487" i="5"/>
  <c r="F487" i="4"/>
  <c r="E487" i="4" s="1"/>
  <c r="AS111" i="5"/>
  <c r="AS114" i="5"/>
  <c r="AP116" i="5"/>
  <c r="AT116" i="5"/>
  <c r="AN120" i="5"/>
  <c r="AR120" i="5"/>
  <c r="AP121" i="5"/>
  <c r="AT121" i="5"/>
  <c r="AO133" i="5"/>
  <c r="G137" i="2"/>
  <c r="I137" i="5"/>
  <c r="AR142" i="5"/>
  <c r="AN149" i="5"/>
  <c r="AT159" i="5"/>
  <c r="AP163" i="5"/>
  <c r="G165" i="2"/>
  <c r="F168" i="2"/>
  <c r="E168" i="2" s="1"/>
  <c r="AU176" i="5"/>
  <c r="AQ180" i="5"/>
  <c r="AU184" i="5"/>
  <c r="AP207" i="5"/>
  <c r="AQ208" i="5"/>
  <c r="AU208" i="5"/>
  <c r="AN211" i="5"/>
  <c r="AR211" i="5"/>
  <c r="AP230" i="5"/>
  <c r="AT236" i="5"/>
  <c r="AQ260" i="5"/>
  <c r="AU260" i="5"/>
  <c r="AS261" i="5"/>
  <c r="AR264" i="5"/>
  <c r="AP265" i="5"/>
  <c r="AT265" i="5"/>
  <c r="AP274" i="5"/>
  <c r="AT274" i="5"/>
  <c r="AP278" i="5"/>
  <c r="AT278" i="5"/>
  <c r="G287" i="2"/>
  <c r="AU287" i="5"/>
  <c r="AN289" i="5"/>
  <c r="AR289" i="5"/>
  <c r="AT293" i="5"/>
  <c r="AU294" i="5"/>
  <c r="F300" i="2"/>
  <c r="H300" i="5"/>
  <c r="F306" i="2"/>
  <c r="E306" i="2" s="1"/>
  <c r="AS320" i="5"/>
  <c r="AP330" i="5"/>
  <c r="AT330" i="5"/>
  <c r="EM21" i="6"/>
  <c r="EU21" i="6"/>
  <c r="M19" i="9" s="1"/>
  <c r="AP346" i="5"/>
  <c r="AT346" i="5"/>
  <c r="AQ348" i="5"/>
  <c r="AU348" i="5"/>
  <c r="AN351" i="5"/>
  <c r="AP358" i="5"/>
  <c r="AT358" i="5"/>
  <c r="AU360" i="5"/>
  <c r="AQ363" i="5"/>
  <c r="AU363" i="5"/>
  <c r="AN364" i="5"/>
  <c r="AO365" i="5"/>
  <c r="AS365" i="5"/>
  <c r="AR376" i="5"/>
  <c r="AN388" i="5"/>
  <c r="AR388" i="5"/>
  <c r="AT389" i="5"/>
  <c r="AQ390" i="5"/>
  <c r="G393" i="2"/>
  <c r="AS394" i="5"/>
  <c r="G396" i="2"/>
  <c r="I396" i="5"/>
  <c r="AT399" i="5"/>
  <c r="AU403" i="5"/>
  <c r="G410" i="2"/>
  <c r="I410" i="5"/>
  <c r="AT413" i="5"/>
  <c r="CB416" i="2"/>
  <c r="G425" i="2"/>
  <c r="AO435" i="5"/>
  <c r="AS435" i="5"/>
  <c r="AR437" i="5"/>
  <c r="CC460" i="2"/>
  <c r="AN450" i="5"/>
  <c r="AR450" i="5"/>
  <c r="AQ461" i="5"/>
  <c r="AN463" i="5"/>
  <c r="AR463" i="5"/>
  <c r="G465" i="2"/>
  <c r="G472" i="2"/>
  <c r="AO489" i="5"/>
  <c r="AS489" i="5"/>
  <c r="AQ490" i="5"/>
  <c r="AU490" i="5"/>
  <c r="AT492" i="5"/>
  <c r="AN503" i="5"/>
  <c r="AO507" i="5"/>
  <c r="AP508" i="5"/>
  <c r="AT508" i="5"/>
  <c r="K524" i="5"/>
  <c r="G8" i="3"/>
  <c r="AU8" i="5"/>
  <c r="G13" i="3"/>
  <c r="AQ13" i="5"/>
  <c r="F15" i="3"/>
  <c r="E15" i="3" s="1"/>
  <c r="EJ46" i="3"/>
  <c r="EN46" i="3"/>
  <c r="G48" i="3"/>
  <c r="G49" i="3"/>
  <c r="EI77" i="3"/>
  <c r="G57" i="3"/>
  <c r="G65" i="3"/>
  <c r="F73" i="3"/>
  <c r="E73" i="3" s="1"/>
  <c r="F76" i="3"/>
  <c r="AT76" i="5"/>
  <c r="F78" i="3"/>
  <c r="E78" i="3" s="1"/>
  <c r="R78" i="5"/>
  <c r="T138" i="5"/>
  <c r="F85" i="3"/>
  <c r="G87" i="3"/>
  <c r="AU87" i="5"/>
  <c r="G90" i="3"/>
  <c r="AU90" i="5"/>
  <c r="F94" i="3"/>
  <c r="E94" i="3" s="1"/>
  <c r="R94" i="5"/>
  <c r="AL94" i="5" s="1"/>
  <c r="AP94" i="5"/>
  <c r="F101" i="3"/>
  <c r="G103" i="3"/>
  <c r="AU103" i="5"/>
  <c r="AO108" i="5"/>
  <c r="G108" i="3"/>
  <c r="F110" i="3"/>
  <c r="R110" i="5"/>
  <c r="AP110" i="5"/>
  <c r="G113" i="3"/>
  <c r="AO113" i="5"/>
  <c r="AO116" i="5"/>
  <c r="F118" i="3"/>
  <c r="R118" i="5"/>
  <c r="AP118" i="5"/>
  <c r="G121" i="3"/>
  <c r="AO121" i="5"/>
  <c r="F123" i="3"/>
  <c r="E123" i="3" s="1"/>
  <c r="F126" i="3"/>
  <c r="R126" i="5"/>
  <c r="F126" i="5" s="1"/>
  <c r="G129" i="3"/>
  <c r="AO132" i="5"/>
  <c r="F134" i="3"/>
  <c r="R134" i="5"/>
  <c r="AP134" i="5"/>
  <c r="G137" i="3"/>
  <c r="AO137" i="5"/>
  <c r="EH138" i="3"/>
  <c r="F141" i="3"/>
  <c r="E141" i="3" s="1"/>
  <c r="R141" i="5"/>
  <c r="G143" i="3"/>
  <c r="F149" i="3"/>
  <c r="E149" i="3" s="1"/>
  <c r="R149" i="5"/>
  <c r="G151" i="3"/>
  <c r="F157" i="3"/>
  <c r="E157" i="3" s="1"/>
  <c r="R157" i="5"/>
  <c r="G159" i="3"/>
  <c r="F165" i="3"/>
  <c r="E165" i="3" s="1"/>
  <c r="R165" i="5"/>
  <c r="G167" i="3"/>
  <c r="F176" i="3"/>
  <c r="F184" i="3"/>
  <c r="F192" i="3"/>
  <c r="G246" i="3"/>
  <c r="E246" i="3" s="1"/>
  <c r="S246" i="5"/>
  <c r="G254" i="3"/>
  <c r="E254" i="3" s="1"/>
  <c r="S264" i="5"/>
  <c r="G264" i="3"/>
  <c r="G269" i="3"/>
  <c r="G276" i="3"/>
  <c r="S277" i="5"/>
  <c r="G277" i="3"/>
  <c r="EP280" i="3"/>
  <c r="G283" i="3"/>
  <c r="AT285" i="5"/>
  <c r="G288" i="3"/>
  <c r="G290" i="3"/>
  <c r="F292" i="3"/>
  <c r="S297" i="5"/>
  <c r="G297" i="5" s="1"/>
  <c r="G297" i="3"/>
  <c r="G301" i="3"/>
  <c r="G303" i="3"/>
  <c r="AT338" i="5"/>
  <c r="S339" i="5"/>
  <c r="G339" i="3"/>
  <c r="G352" i="3"/>
  <c r="EI367" i="3"/>
  <c r="S368" i="5"/>
  <c r="G368" i="3"/>
  <c r="F370" i="3"/>
  <c r="AQ371" i="5"/>
  <c r="F381" i="3"/>
  <c r="E381" i="3" s="1"/>
  <c r="G384" i="3"/>
  <c r="R385" i="5"/>
  <c r="F385" i="3"/>
  <c r="S393" i="5"/>
  <c r="G393" i="3"/>
  <c r="R407" i="5"/>
  <c r="F407" i="3"/>
  <c r="AU408" i="5"/>
  <c r="S410" i="5"/>
  <c r="G410" i="3"/>
  <c r="G417" i="3"/>
  <c r="U443" i="5"/>
  <c r="AO425" i="5"/>
  <c r="AU426" i="5"/>
  <c r="S437" i="5"/>
  <c r="G437" i="3"/>
  <c r="AU439" i="5"/>
  <c r="AO441" i="5"/>
  <c r="AU445" i="5"/>
  <c r="R452" i="5"/>
  <c r="F452" i="3"/>
  <c r="E452" i="3" s="1"/>
  <c r="R455" i="5"/>
  <c r="F455" i="3"/>
  <c r="E455" i="3" s="1"/>
  <c r="F459" i="3"/>
  <c r="S463" i="5"/>
  <c r="G463" i="3"/>
  <c r="AS476" i="5"/>
  <c r="F492" i="3"/>
  <c r="AG525" i="3"/>
  <c r="R518" i="5"/>
  <c r="F518" i="3"/>
  <c r="E518" i="3" s="1"/>
  <c r="F18" i="4"/>
  <c r="AC36" i="5"/>
  <c r="G36" i="4"/>
  <c r="AC57" i="5"/>
  <c r="G57" i="4"/>
  <c r="AU57" i="5"/>
  <c r="AC65" i="5"/>
  <c r="AM65" i="5" s="1"/>
  <c r="G65" i="4"/>
  <c r="E65" i="4" s="1"/>
  <c r="AU65" i="5"/>
  <c r="G71" i="4"/>
  <c r="AC71" i="5"/>
  <c r="AB90" i="5"/>
  <c r="AB138" i="5" s="1"/>
  <c r="F90" i="4"/>
  <c r="G93" i="4"/>
  <c r="AC93" i="5"/>
  <c r="AD114" i="5"/>
  <c r="AN114" i="5" s="1"/>
  <c r="F114" i="4"/>
  <c r="E172" i="4"/>
  <c r="E188" i="4"/>
  <c r="AC195" i="5"/>
  <c r="AM195" i="5" s="1"/>
  <c r="AC140" i="5"/>
  <c r="AG195" i="5"/>
  <c r="AG140" i="5"/>
  <c r="AQ140" i="5" s="1"/>
  <c r="DS256" i="4"/>
  <c r="AK140" i="5"/>
  <c r="AK195" i="5"/>
  <c r="DW256" i="4"/>
  <c r="AE196" i="5"/>
  <c r="AO196" i="5" s="1"/>
  <c r="AE141" i="5"/>
  <c r="AH142" i="5"/>
  <c r="AH197" i="5"/>
  <c r="AJ143" i="5"/>
  <c r="AT143" i="5" s="1"/>
  <c r="AJ198" i="5"/>
  <c r="AT198" i="5" s="1"/>
  <c r="AD210" i="5"/>
  <c r="AD155" i="5"/>
  <c r="AH210" i="5"/>
  <c r="AR210" i="5" s="1"/>
  <c r="AH155" i="5"/>
  <c r="AR155" i="5" s="1"/>
  <c r="AC211" i="5"/>
  <c r="AC156" i="5"/>
  <c r="AG211" i="5"/>
  <c r="AQ211" i="5" s="1"/>
  <c r="AG156" i="5"/>
  <c r="AQ156" i="5" s="1"/>
  <c r="AK156" i="5"/>
  <c r="AK211" i="5"/>
  <c r="AE212" i="5"/>
  <c r="AO212" i="5" s="1"/>
  <c r="AE157" i="5"/>
  <c r="AH158" i="5"/>
  <c r="AR158" i="5" s="1"/>
  <c r="AH213" i="5"/>
  <c r="AJ159" i="5"/>
  <c r="AJ214" i="5"/>
  <c r="AT214" i="5" s="1"/>
  <c r="AC226" i="5"/>
  <c r="AC171" i="5"/>
  <c r="G226" i="4"/>
  <c r="AK226" i="5"/>
  <c r="AK171" i="5"/>
  <c r="AU171" i="5" s="1"/>
  <c r="AF172" i="5"/>
  <c r="AF227" i="5"/>
  <c r="AP227" i="5" s="1"/>
  <c r="AC184" i="5"/>
  <c r="G239" i="4"/>
  <c r="AG184" i="5"/>
  <c r="AG239" i="5"/>
  <c r="AQ239" i="5" s="1"/>
  <c r="AD186" i="5"/>
  <c r="AD241" i="5"/>
  <c r="AF187" i="5"/>
  <c r="AP187" i="5" s="1"/>
  <c r="AF242" i="5"/>
  <c r="AP242" i="5" s="1"/>
  <c r="AJ242" i="5"/>
  <c r="AJ187" i="5"/>
  <c r="G261" i="4"/>
  <c r="AC261" i="5"/>
  <c r="G261" i="5" s="1"/>
  <c r="AD305" i="5"/>
  <c r="F305" i="4"/>
  <c r="AC343" i="5"/>
  <c r="G343" i="4"/>
  <c r="AC353" i="5"/>
  <c r="G353" i="4"/>
  <c r="AC428" i="5"/>
  <c r="G428" i="4"/>
  <c r="E428" i="4" s="1"/>
  <c r="AC432" i="5"/>
  <c r="G432" i="4"/>
  <c r="G451" i="4"/>
  <c r="AC451" i="5"/>
  <c r="AC475" i="5"/>
  <c r="G475" i="4"/>
  <c r="AC503" i="5"/>
  <c r="G503" i="4"/>
  <c r="F521" i="4"/>
  <c r="S12" i="5"/>
  <c r="EI25" i="3"/>
  <c r="EM25" i="3"/>
  <c r="EQ25" i="3"/>
  <c r="AU9" i="5"/>
  <c r="EK25" i="3"/>
  <c r="EO25" i="3"/>
  <c r="AQ12" i="5"/>
  <c r="AO19" i="5"/>
  <c r="AS22" i="5"/>
  <c r="AS23" i="5"/>
  <c r="AU24" i="5"/>
  <c r="AU42" i="5"/>
  <c r="V77" i="5"/>
  <c r="F56" i="3"/>
  <c r="E56" i="3" s="1"/>
  <c r="R56" i="5"/>
  <c r="AP56" i="5"/>
  <c r="F64" i="3"/>
  <c r="E64" i="3" s="1"/>
  <c r="R64" i="5"/>
  <c r="AP64" i="5"/>
  <c r="F72" i="3"/>
  <c r="E72" i="3" s="1"/>
  <c r="R72" i="5"/>
  <c r="AP72" i="5"/>
  <c r="F74" i="3"/>
  <c r="T74" i="5"/>
  <c r="AN74" i="5" s="1"/>
  <c r="AR74" i="5"/>
  <c r="F75" i="3"/>
  <c r="R75" i="5"/>
  <c r="X138" i="5"/>
  <c r="AU79" i="5"/>
  <c r="AU82" i="5"/>
  <c r="F86" i="3"/>
  <c r="R86" i="5"/>
  <c r="AL86" i="5" s="1"/>
  <c r="AP86" i="5"/>
  <c r="AU95" i="5"/>
  <c r="AU98" i="5"/>
  <c r="F102" i="3"/>
  <c r="R102" i="5"/>
  <c r="AL102" i="5" s="1"/>
  <c r="AP102" i="5"/>
  <c r="AT106" i="5"/>
  <c r="AS109" i="5"/>
  <c r="AS112" i="5"/>
  <c r="AT114" i="5"/>
  <c r="AS117" i="5"/>
  <c r="AS120" i="5"/>
  <c r="F127" i="3"/>
  <c r="E127" i="3" s="1"/>
  <c r="R127" i="5"/>
  <c r="F127" i="5" s="1"/>
  <c r="AT130" i="5"/>
  <c r="AS133" i="5"/>
  <c r="AS136" i="5"/>
  <c r="G139" i="3"/>
  <c r="S139" i="5"/>
  <c r="W194" i="5"/>
  <c r="EQ194" i="3"/>
  <c r="AA139" i="5"/>
  <c r="G147" i="3"/>
  <c r="S147" i="5"/>
  <c r="G155" i="3"/>
  <c r="S155" i="5"/>
  <c r="G163" i="3"/>
  <c r="S163" i="5"/>
  <c r="AS179" i="5"/>
  <c r="EN194" i="3"/>
  <c r="F195" i="3"/>
  <c r="U195" i="5"/>
  <c r="EK256" i="3"/>
  <c r="Y256" i="5"/>
  <c r="F200" i="3"/>
  <c r="G202" i="3"/>
  <c r="S202" i="5"/>
  <c r="F203" i="3"/>
  <c r="F208" i="3"/>
  <c r="F211" i="3"/>
  <c r="F216" i="3"/>
  <c r="G218" i="3"/>
  <c r="S218" i="5"/>
  <c r="F219" i="3"/>
  <c r="E219" i="3" s="1"/>
  <c r="F224" i="3"/>
  <c r="F227" i="3"/>
  <c r="F232" i="3"/>
  <c r="G234" i="3"/>
  <c r="S234" i="5"/>
  <c r="F235" i="3"/>
  <c r="F240" i="3"/>
  <c r="F243" i="3"/>
  <c r="F248" i="3"/>
  <c r="F251" i="3"/>
  <c r="EO280" i="3"/>
  <c r="Y257" i="5"/>
  <c r="AP259" i="5"/>
  <c r="F264" i="3"/>
  <c r="E264" i="3" s="1"/>
  <c r="R272" i="5"/>
  <c r="F272" i="3"/>
  <c r="E272" i="3" s="1"/>
  <c r="F275" i="3"/>
  <c r="F277" i="3"/>
  <c r="E277" i="3" s="1"/>
  <c r="R279" i="5"/>
  <c r="F279" i="3"/>
  <c r="AT279" i="5"/>
  <c r="EH280" i="3"/>
  <c r="S281" i="5"/>
  <c r="EI304" i="3"/>
  <c r="F284" i="3"/>
  <c r="R284" i="5"/>
  <c r="S293" i="5"/>
  <c r="G293" i="3"/>
  <c r="EQ304" i="3"/>
  <c r="F308" i="3"/>
  <c r="R308" i="5"/>
  <c r="F339" i="3"/>
  <c r="E339" i="3" s="1"/>
  <c r="S358" i="5"/>
  <c r="G358" i="3"/>
  <c r="AO362" i="5"/>
  <c r="F364" i="3"/>
  <c r="E364" i="3" s="1"/>
  <c r="R364" i="5"/>
  <c r="EQ367" i="3"/>
  <c r="W400" i="5"/>
  <c r="S372" i="5"/>
  <c r="G372" i="3"/>
  <c r="R386" i="5"/>
  <c r="F386" i="3"/>
  <c r="R389" i="5"/>
  <c r="F389" i="3"/>
  <c r="E389" i="3" s="1"/>
  <c r="F393" i="3"/>
  <c r="S397" i="5"/>
  <c r="G397" i="3"/>
  <c r="E403" i="3"/>
  <c r="AQ419" i="5"/>
  <c r="E421" i="3"/>
  <c r="E429" i="3"/>
  <c r="AS432" i="5"/>
  <c r="R433" i="5"/>
  <c r="F433" i="3"/>
  <c r="E433" i="3" s="1"/>
  <c r="F437" i="3"/>
  <c r="E437" i="3" s="1"/>
  <c r="S446" i="5"/>
  <c r="G446" i="3"/>
  <c r="AO450" i="5"/>
  <c r="S459" i="5"/>
  <c r="G459" i="3"/>
  <c r="S467" i="5"/>
  <c r="G467" i="3"/>
  <c r="S473" i="5"/>
  <c r="G473" i="3"/>
  <c r="AS483" i="5"/>
  <c r="S492" i="5"/>
  <c r="G492" i="3"/>
  <c r="F496" i="3"/>
  <c r="AB7" i="5"/>
  <c r="F7" i="4"/>
  <c r="AH8" i="5"/>
  <c r="DT25" i="4"/>
  <c r="AB22" i="5"/>
  <c r="F22" i="4"/>
  <c r="F43" i="4"/>
  <c r="E43" i="4" s="1"/>
  <c r="AB43" i="5"/>
  <c r="AC66" i="5"/>
  <c r="G66" i="4"/>
  <c r="AD82" i="5"/>
  <c r="AN82" i="5" s="1"/>
  <c r="F82" i="4"/>
  <c r="AB122" i="5"/>
  <c r="F122" i="4"/>
  <c r="DN194" i="4"/>
  <c r="AB139" i="5" s="1"/>
  <c r="DR194" i="4"/>
  <c r="AF139" i="5" s="1"/>
  <c r="DV194" i="4"/>
  <c r="AJ139" i="5" s="1"/>
  <c r="AD202" i="5"/>
  <c r="AD147" i="5"/>
  <c r="AN147" i="5" s="1"/>
  <c r="AH202" i="5"/>
  <c r="AH147" i="5"/>
  <c r="AR147" i="5" s="1"/>
  <c r="AC203" i="5"/>
  <c r="AC148" i="5"/>
  <c r="AG203" i="5"/>
  <c r="AQ203" i="5" s="1"/>
  <c r="AG148" i="5"/>
  <c r="AQ148" i="5" s="1"/>
  <c r="AK203" i="5"/>
  <c r="AU203" i="5" s="1"/>
  <c r="AK148" i="5"/>
  <c r="AU148" i="5" s="1"/>
  <c r="AE204" i="5"/>
  <c r="AO204" i="5" s="1"/>
  <c r="AE149" i="5"/>
  <c r="AH150" i="5"/>
  <c r="AR150" i="5" s="1"/>
  <c r="AH205" i="5"/>
  <c r="AD218" i="5"/>
  <c r="AD163" i="5"/>
  <c r="AH218" i="5"/>
  <c r="AH163" i="5"/>
  <c r="AR163" i="5" s="1"/>
  <c r="AC219" i="5"/>
  <c r="AC164" i="5"/>
  <c r="AG219" i="5"/>
  <c r="AQ219" i="5" s="1"/>
  <c r="AG164" i="5"/>
  <c r="AQ164" i="5" s="1"/>
  <c r="AK219" i="5"/>
  <c r="AU219" i="5" s="1"/>
  <c r="AK164" i="5"/>
  <c r="AE220" i="5"/>
  <c r="AO220" i="5" s="1"/>
  <c r="AE165" i="5"/>
  <c r="AH166" i="5"/>
  <c r="AR166" i="5" s="1"/>
  <c r="AH221" i="5"/>
  <c r="AC234" i="5"/>
  <c r="AC179" i="5"/>
  <c r="G234" i="4"/>
  <c r="AK234" i="5"/>
  <c r="AK179" i="5"/>
  <c r="AU179" i="5" s="1"/>
  <c r="AC246" i="5"/>
  <c r="G246" i="4"/>
  <c r="AG246" i="5"/>
  <c r="AQ246" i="5" s="1"/>
  <c r="AG191" i="5"/>
  <c r="AQ191" i="5" s="1"/>
  <c r="E300" i="4"/>
  <c r="AB313" i="5"/>
  <c r="F313" i="4"/>
  <c r="AC383" i="5"/>
  <c r="G383" i="4"/>
  <c r="AC427" i="5"/>
  <c r="G427" i="4"/>
  <c r="AC431" i="5"/>
  <c r="G431" i="4"/>
  <c r="AB454" i="5"/>
  <c r="F454" i="4"/>
  <c r="E454" i="4" s="1"/>
  <c r="AD459" i="5"/>
  <c r="F459" i="4"/>
  <c r="AC462" i="5"/>
  <c r="AM462" i="5" s="1"/>
  <c r="G462" i="4"/>
  <c r="AD466" i="5"/>
  <c r="F466" i="4"/>
  <c r="AB470" i="5"/>
  <c r="F470" i="4"/>
  <c r="AB474" i="5"/>
  <c r="F474" i="4"/>
  <c r="E474" i="4" s="1"/>
  <c r="AC502" i="5"/>
  <c r="G502" i="4"/>
  <c r="AD510" i="5"/>
  <c r="AD524" i="5" s="1"/>
  <c r="DP524" i="4"/>
  <c r="F52" i="3"/>
  <c r="AT52" i="5"/>
  <c r="AN54" i="5"/>
  <c r="F55" i="3"/>
  <c r="F60" i="3"/>
  <c r="AT60" i="5"/>
  <c r="AN62" i="5"/>
  <c r="F63" i="3"/>
  <c r="F68" i="3"/>
  <c r="AT68" i="5"/>
  <c r="AN70" i="5"/>
  <c r="F71" i="3"/>
  <c r="F81" i="3"/>
  <c r="R81" i="5"/>
  <c r="AQ83" i="5"/>
  <c r="G86" i="3"/>
  <c r="S86" i="5"/>
  <c r="AQ86" i="5"/>
  <c r="F90" i="3"/>
  <c r="E90" i="3" s="1"/>
  <c r="AT90" i="5"/>
  <c r="F97" i="3"/>
  <c r="R97" i="5"/>
  <c r="G99" i="3"/>
  <c r="AQ99" i="5"/>
  <c r="G102" i="3"/>
  <c r="S102" i="5"/>
  <c r="AQ102" i="5"/>
  <c r="F109" i="3"/>
  <c r="E109" i="3" s="1"/>
  <c r="F117" i="3"/>
  <c r="E117" i="3" s="1"/>
  <c r="F133" i="3"/>
  <c r="E133" i="3" s="1"/>
  <c r="T194" i="5"/>
  <c r="X194" i="5"/>
  <c r="F143" i="3"/>
  <c r="E143" i="3" s="1"/>
  <c r="G145" i="3"/>
  <c r="E145" i="3" s="1"/>
  <c r="S145" i="5"/>
  <c r="F151" i="3"/>
  <c r="E151" i="3" s="1"/>
  <c r="G153" i="3"/>
  <c r="E153" i="3" s="1"/>
  <c r="S153" i="5"/>
  <c r="AQ153" i="5"/>
  <c r="F159" i="3"/>
  <c r="E159" i="3" s="1"/>
  <c r="G161" i="3"/>
  <c r="E161" i="3" s="1"/>
  <c r="S161" i="5"/>
  <c r="F167" i="3"/>
  <c r="G174" i="3"/>
  <c r="E174" i="3" s="1"/>
  <c r="G182" i="3"/>
  <c r="E182" i="3" s="1"/>
  <c r="G190" i="3"/>
  <c r="AN202" i="5"/>
  <c r="AN218" i="5"/>
  <c r="AR247" i="5"/>
  <c r="AN265" i="5"/>
  <c r="S268" i="5"/>
  <c r="G268" i="3"/>
  <c r="E268" i="3" s="1"/>
  <c r="E269" i="3"/>
  <c r="AR269" i="5"/>
  <c r="AP275" i="5"/>
  <c r="EL280" i="3"/>
  <c r="AR286" i="5"/>
  <c r="F297" i="3"/>
  <c r="E297" i="3" s="1"/>
  <c r="AP297" i="5"/>
  <c r="AN298" i="5"/>
  <c r="S299" i="5"/>
  <c r="G299" i="3"/>
  <c r="F302" i="3"/>
  <c r="E302" i="3" s="1"/>
  <c r="R302" i="5"/>
  <c r="G305" i="3"/>
  <c r="G308" i="3"/>
  <c r="F324" i="3"/>
  <c r="E324" i="3" s="1"/>
  <c r="X367" i="5"/>
  <c r="S350" i="5"/>
  <c r="G350" i="3"/>
  <c r="F351" i="3"/>
  <c r="R351" i="5"/>
  <c r="AS363" i="5"/>
  <c r="S369" i="5"/>
  <c r="G369" i="3"/>
  <c r="E369" i="3" s="1"/>
  <c r="E373" i="3"/>
  <c r="AU394" i="5"/>
  <c r="S396" i="5"/>
  <c r="G396" i="3"/>
  <c r="AQ404" i="5"/>
  <c r="S411" i="5"/>
  <c r="G411" i="3"/>
  <c r="E411" i="3" s="1"/>
  <c r="AS414" i="5"/>
  <c r="AS415" i="5"/>
  <c r="T443" i="5"/>
  <c r="X443" i="5"/>
  <c r="V443" i="5"/>
  <c r="G430" i="3"/>
  <c r="S430" i="5"/>
  <c r="EK443" i="3"/>
  <c r="E447" i="3"/>
  <c r="S465" i="5"/>
  <c r="G465" i="3"/>
  <c r="AS469" i="5"/>
  <c r="AO472" i="5"/>
  <c r="S477" i="5"/>
  <c r="G477" i="3"/>
  <c r="S491" i="5"/>
  <c r="G491" i="3"/>
  <c r="S510" i="5"/>
  <c r="G510" i="3"/>
  <c r="S517" i="5"/>
  <c r="G517" i="3"/>
  <c r="S521" i="5"/>
  <c r="G521" i="3"/>
  <c r="AC28" i="5"/>
  <c r="G28" i="4"/>
  <c r="AS29" i="5"/>
  <c r="AB47" i="5"/>
  <c r="F47" i="4"/>
  <c r="E47" i="4" s="1"/>
  <c r="AB74" i="5"/>
  <c r="F74" i="4"/>
  <c r="E74" i="4" s="1"/>
  <c r="DP77" i="4"/>
  <c r="AE78" i="5"/>
  <c r="AE138" i="5" s="1"/>
  <c r="DQ138" i="4"/>
  <c r="AI78" i="5"/>
  <c r="DU138" i="4"/>
  <c r="AD98" i="5"/>
  <c r="AN98" i="5" s="1"/>
  <c r="F98" i="4"/>
  <c r="DQ194" i="4"/>
  <c r="AE139" i="5" s="1"/>
  <c r="AC200" i="5"/>
  <c r="G200" i="4"/>
  <c r="AG145" i="5"/>
  <c r="AQ145" i="5" s="1"/>
  <c r="AG200" i="5"/>
  <c r="AQ200" i="5" s="1"/>
  <c r="AC216" i="5"/>
  <c r="G216" i="4"/>
  <c r="AG161" i="5"/>
  <c r="AQ161" i="5" s="1"/>
  <c r="AG216" i="5"/>
  <c r="AQ216" i="5" s="1"/>
  <c r="AH173" i="5"/>
  <c r="AR173" i="5" s="1"/>
  <c r="AH228" i="5"/>
  <c r="AR228" i="5" s="1"/>
  <c r="AE175" i="5"/>
  <c r="AO175" i="5" s="1"/>
  <c r="AE230" i="5"/>
  <c r="AO230" i="5" s="1"/>
  <c r="AH231" i="5"/>
  <c r="AR231" i="5" s="1"/>
  <c r="AH176" i="5"/>
  <c r="AR176" i="5" s="1"/>
  <c r="AF232" i="5"/>
  <c r="AP232" i="5" s="1"/>
  <c r="AF177" i="5"/>
  <c r="AC189" i="5"/>
  <c r="AC244" i="5"/>
  <c r="G244" i="4"/>
  <c r="AG244" i="5"/>
  <c r="AG189" i="5"/>
  <c r="AQ189" i="5" s="1"/>
  <c r="AK189" i="5"/>
  <c r="AU189" i="5" s="1"/>
  <c r="AK244" i="5"/>
  <c r="AU244" i="5" s="1"/>
  <c r="AC254" i="5"/>
  <c r="G254" i="4"/>
  <c r="DO256" i="4"/>
  <c r="E261" i="4"/>
  <c r="AB329" i="5"/>
  <c r="F329" i="4"/>
  <c r="AJ367" i="5"/>
  <c r="AD354" i="5"/>
  <c r="AN354" i="5" s="1"/>
  <c r="F354" i="4"/>
  <c r="AC368" i="5"/>
  <c r="G368" i="4"/>
  <c r="AB380" i="5"/>
  <c r="F380" i="4"/>
  <c r="AB393" i="5"/>
  <c r="F393" i="4"/>
  <c r="E393" i="4" s="1"/>
  <c r="AB403" i="5"/>
  <c r="F403" i="4"/>
  <c r="AB410" i="5"/>
  <c r="F410" i="4"/>
  <c r="E410" i="4" s="1"/>
  <c r="AB414" i="5"/>
  <c r="F414" i="4"/>
  <c r="AB424" i="5"/>
  <c r="F424" i="4"/>
  <c r="E424" i="4" s="1"/>
  <c r="AD429" i="5"/>
  <c r="F429" i="4"/>
  <c r="E429" i="4" s="1"/>
  <c r="AC458" i="5"/>
  <c r="G458" i="4"/>
  <c r="E458" i="4" s="1"/>
  <c r="AB461" i="5"/>
  <c r="F461" i="4"/>
  <c r="DN478" i="4"/>
  <c r="AF461" i="5"/>
  <c r="AF478" i="5" s="1"/>
  <c r="DR478" i="4"/>
  <c r="AJ461" i="5"/>
  <c r="DV478" i="4"/>
  <c r="AB465" i="5"/>
  <c r="AB478" i="5" s="1"/>
  <c r="F465" i="4"/>
  <c r="AB468" i="5"/>
  <c r="F468" i="4"/>
  <c r="AQ484" i="5"/>
  <c r="AB499" i="5"/>
  <c r="F499" i="4"/>
  <c r="E499" i="4" s="1"/>
  <c r="AT501" i="5"/>
  <c r="AR507" i="5"/>
  <c r="DQ509" i="4"/>
  <c r="AC513" i="5"/>
  <c r="G513" i="4"/>
  <c r="E10" i="4"/>
  <c r="AU34" i="5"/>
  <c r="AS47" i="5"/>
  <c r="AQ48" i="5"/>
  <c r="E50" i="4"/>
  <c r="AO70" i="5"/>
  <c r="DP138" i="4"/>
  <c r="F117" i="4"/>
  <c r="F123" i="4"/>
  <c r="AD123" i="5"/>
  <c r="F133" i="4"/>
  <c r="F139" i="4"/>
  <c r="F141" i="4"/>
  <c r="G146" i="4"/>
  <c r="E146" i="4" s="1"/>
  <c r="F148" i="4"/>
  <c r="E148" i="4" s="1"/>
  <c r="G165" i="4"/>
  <c r="F169" i="4"/>
  <c r="E169" i="4" s="1"/>
  <c r="G181" i="4"/>
  <c r="E181" i="4" s="1"/>
  <c r="F185" i="4"/>
  <c r="E185" i="4" s="1"/>
  <c r="F193" i="4"/>
  <c r="E193" i="4" s="1"/>
  <c r="DR256" i="4"/>
  <c r="AF195" i="5"/>
  <c r="AP195" i="5" s="1"/>
  <c r="AF140" i="5"/>
  <c r="AP140" i="5" s="1"/>
  <c r="AD196" i="5"/>
  <c r="AN196" i="5" s="1"/>
  <c r="AD141" i="5"/>
  <c r="AN141" i="5" s="1"/>
  <c r="AH196" i="5"/>
  <c r="AR196" i="5" s="1"/>
  <c r="AH141" i="5"/>
  <c r="AR141" i="5" s="1"/>
  <c r="AC197" i="5"/>
  <c r="AC142" i="5"/>
  <c r="AG197" i="5"/>
  <c r="AQ197" i="5" s="1"/>
  <c r="AG142" i="5"/>
  <c r="AQ142" i="5" s="1"/>
  <c r="AK197" i="5"/>
  <c r="AK142" i="5"/>
  <c r="AU142" i="5" s="1"/>
  <c r="AE143" i="5"/>
  <c r="AO143" i="5" s="1"/>
  <c r="AE198" i="5"/>
  <c r="AO198" i="5" s="1"/>
  <c r="AF203" i="5"/>
  <c r="AF148" i="5"/>
  <c r="AP148" i="5" s="1"/>
  <c r="AD204" i="5"/>
  <c r="AD149" i="5"/>
  <c r="AH149" i="5"/>
  <c r="AR149" i="5" s="1"/>
  <c r="AH204" i="5"/>
  <c r="AC205" i="5"/>
  <c r="AC150" i="5"/>
  <c r="AG205" i="5"/>
  <c r="AG150" i="5"/>
  <c r="AQ150" i="5" s="1"/>
  <c r="AK205" i="5"/>
  <c r="AU205" i="5" s="1"/>
  <c r="AK150" i="5"/>
  <c r="AU150" i="5" s="1"/>
  <c r="AE206" i="5"/>
  <c r="AE151" i="5"/>
  <c r="AF211" i="5"/>
  <c r="AF156" i="5"/>
  <c r="AP156" i="5" s="1"/>
  <c r="AD212" i="5"/>
  <c r="AN212" i="5" s="1"/>
  <c r="AD157" i="5"/>
  <c r="AN157" i="5" s="1"/>
  <c r="AH212" i="5"/>
  <c r="AR212" i="5" s="1"/>
  <c r="AH157" i="5"/>
  <c r="AR157" i="5" s="1"/>
  <c r="AC213" i="5"/>
  <c r="AC158" i="5"/>
  <c r="AG213" i="5"/>
  <c r="AQ213" i="5" s="1"/>
  <c r="AG158" i="5"/>
  <c r="AQ158" i="5" s="1"/>
  <c r="AK213" i="5"/>
  <c r="AU213" i="5" s="1"/>
  <c r="AK158" i="5"/>
  <c r="AU158" i="5" s="1"/>
  <c r="AE159" i="5"/>
  <c r="AO159" i="5" s="1"/>
  <c r="AE214" i="5"/>
  <c r="AF219" i="5"/>
  <c r="AF164" i="5"/>
  <c r="AP164" i="5" s="1"/>
  <c r="AD220" i="5"/>
  <c r="AN220" i="5" s="1"/>
  <c r="AD165" i="5"/>
  <c r="AN165" i="5" s="1"/>
  <c r="AH165" i="5"/>
  <c r="AH220" i="5"/>
  <c r="AC221" i="5"/>
  <c r="AC166" i="5"/>
  <c r="AG221" i="5"/>
  <c r="AG166" i="5"/>
  <c r="AQ166" i="5" s="1"/>
  <c r="AK221" i="5"/>
  <c r="AU221" i="5" s="1"/>
  <c r="AK166" i="5"/>
  <c r="AU166" i="5" s="1"/>
  <c r="AE222" i="5"/>
  <c r="AE167" i="5"/>
  <c r="AO167" i="5" s="1"/>
  <c r="AC223" i="5"/>
  <c r="AC168" i="5"/>
  <c r="AG223" i="5"/>
  <c r="AG168" i="5"/>
  <c r="AK223" i="5"/>
  <c r="AU223" i="5" s="1"/>
  <c r="AK168" i="5"/>
  <c r="AU168" i="5" s="1"/>
  <c r="AD225" i="5"/>
  <c r="AD170" i="5"/>
  <c r="AF171" i="5"/>
  <c r="AP171" i="5" s="1"/>
  <c r="AF226" i="5"/>
  <c r="AJ226" i="5"/>
  <c r="AT226" i="5" s="1"/>
  <c r="AJ171" i="5"/>
  <c r="AT171" i="5" s="1"/>
  <c r="AC173" i="5"/>
  <c r="AC228" i="5"/>
  <c r="AG228" i="5"/>
  <c r="AQ228" i="5" s="1"/>
  <c r="AG173" i="5"/>
  <c r="AQ173" i="5" s="1"/>
  <c r="AK173" i="5"/>
  <c r="AU173" i="5" s="1"/>
  <c r="AK228" i="5"/>
  <c r="AU228" i="5" s="1"/>
  <c r="AG176" i="5"/>
  <c r="AG231" i="5"/>
  <c r="AD178" i="5"/>
  <c r="AN178" i="5" s="1"/>
  <c r="AD233" i="5"/>
  <c r="AC181" i="5"/>
  <c r="AC236" i="5"/>
  <c r="AG236" i="5"/>
  <c r="AQ236" i="5" s="1"/>
  <c r="AG181" i="5"/>
  <c r="AK181" i="5"/>
  <c r="AK236" i="5"/>
  <c r="AU236" i="5" s="1"/>
  <c r="AD185" i="5"/>
  <c r="AN185" i="5" s="1"/>
  <c r="AD240" i="5"/>
  <c r="AN240" i="5" s="1"/>
  <c r="AD243" i="5"/>
  <c r="AN243" i="5" s="1"/>
  <c r="AD188" i="5"/>
  <c r="AJ244" i="5"/>
  <c r="AT244" i="5" s="1"/>
  <c r="AJ189" i="5"/>
  <c r="AH245" i="5"/>
  <c r="AH190" i="5"/>
  <c r="AF246" i="5"/>
  <c r="AP246" i="5" s="1"/>
  <c r="AF191" i="5"/>
  <c r="AC248" i="5"/>
  <c r="AC193" i="5"/>
  <c r="AK193" i="5"/>
  <c r="AU193" i="5" s="1"/>
  <c r="AK248" i="5"/>
  <c r="G252" i="4"/>
  <c r="E254" i="4"/>
  <c r="G283" i="4"/>
  <c r="AC283" i="5"/>
  <c r="F285" i="4"/>
  <c r="AD285" i="5"/>
  <c r="AN285" i="5" s="1"/>
  <c r="AF293" i="5"/>
  <c r="AP293" i="5" s="1"/>
  <c r="AF290" i="5"/>
  <c r="AI291" i="5"/>
  <c r="AS291" i="5" s="1"/>
  <c r="AI294" i="5"/>
  <c r="AG295" i="5"/>
  <c r="AG292" i="5"/>
  <c r="G299" i="4"/>
  <c r="AC301" i="5"/>
  <c r="E301" i="4"/>
  <c r="DQ304" i="4"/>
  <c r="AF332" i="5"/>
  <c r="DU332" i="4"/>
  <c r="F336" i="4"/>
  <c r="E336" i="4" s="1"/>
  <c r="G339" i="4"/>
  <c r="G340" i="4"/>
  <c r="G345" i="4"/>
  <c r="AI367" i="5"/>
  <c r="G346" i="4"/>
  <c r="G349" i="4"/>
  <c r="G350" i="4"/>
  <c r="AP356" i="5"/>
  <c r="F362" i="4"/>
  <c r="F366" i="4"/>
  <c r="E366" i="4" s="1"/>
  <c r="DN400" i="4"/>
  <c r="F376" i="4"/>
  <c r="E376" i="4" s="1"/>
  <c r="G379" i="4"/>
  <c r="G380" i="4"/>
  <c r="G381" i="4"/>
  <c r="AC381" i="5"/>
  <c r="F392" i="4"/>
  <c r="E392" i="4" s="1"/>
  <c r="F396" i="4"/>
  <c r="E396" i="4" s="1"/>
  <c r="G399" i="4"/>
  <c r="F402" i="4"/>
  <c r="F406" i="4"/>
  <c r="E406" i="4" s="1"/>
  <c r="G409" i="4"/>
  <c r="G410" i="4"/>
  <c r="AO410" i="5"/>
  <c r="G413" i="4"/>
  <c r="G414" i="4"/>
  <c r="F446" i="4"/>
  <c r="E446" i="4" s="1"/>
  <c r="G449" i="4"/>
  <c r="G450" i="4"/>
  <c r="G453" i="4"/>
  <c r="G461" i="4"/>
  <c r="F464" i="4"/>
  <c r="E464" i="4" s="1"/>
  <c r="G465" i="4"/>
  <c r="F467" i="4"/>
  <c r="G468" i="4"/>
  <c r="F473" i="4"/>
  <c r="E473" i="4" s="1"/>
  <c r="G474" i="4"/>
  <c r="F477" i="4"/>
  <c r="E477" i="4" s="1"/>
  <c r="F483" i="4"/>
  <c r="E483" i="4" s="1"/>
  <c r="G486" i="4"/>
  <c r="E486" i="4" s="1"/>
  <c r="AU488" i="5"/>
  <c r="F495" i="4"/>
  <c r="E495" i="4" s="1"/>
  <c r="AS36" i="5"/>
  <c r="AU448" i="5"/>
  <c r="AQ457" i="5"/>
  <c r="U509" i="5"/>
  <c r="EO509" i="3"/>
  <c r="G481" i="3"/>
  <c r="E481" i="3" s="1"/>
  <c r="S481" i="5"/>
  <c r="AC525" i="3"/>
  <c r="AS29" i="7"/>
  <c r="F9" i="4"/>
  <c r="E9" i="4" s="1"/>
  <c r="AB9" i="5"/>
  <c r="F11" i="4"/>
  <c r="AD11" i="5"/>
  <c r="AN11" i="5" s="1"/>
  <c r="G17" i="4"/>
  <c r="G18" i="4"/>
  <c r="G19" i="4"/>
  <c r="AN28" i="5"/>
  <c r="G31" i="4"/>
  <c r="G32" i="4"/>
  <c r="G33" i="4"/>
  <c r="G39" i="4"/>
  <c r="G40" i="4"/>
  <c r="E40" i="4" s="1"/>
  <c r="G41" i="4"/>
  <c r="G47" i="4"/>
  <c r="AG77" i="5"/>
  <c r="DW77" i="4"/>
  <c r="AK47" i="5"/>
  <c r="F49" i="4"/>
  <c r="AS55" i="5"/>
  <c r="AQ56" i="5"/>
  <c r="G58" i="4"/>
  <c r="G59" i="4"/>
  <c r="AS63" i="5"/>
  <c r="AQ64" i="5"/>
  <c r="F66" i="4"/>
  <c r="E66" i="4" s="1"/>
  <c r="F69" i="4"/>
  <c r="AM73" i="5"/>
  <c r="AU73" i="5"/>
  <c r="AF138" i="5"/>
  <c r="AJ138" i="5"/>
  <c r="G81" i="4"/>
  <c r="F109" i="4"/>
  <c r="E161" i="4"/>
  <c r="E164" i="4"/>
  <c r="E168" i="4"/>
  <c r="E189" i="4"/>
  <c r="F199" i="4"/>
  <c r="AB144" i="5"/>
  <c r="AJ199" i="5"/>
  <c r="AJ144" i="5"/>
  <c r="AT144" i="5" s="1"/>
  <c r="AD200" i="5"/>
  <c r="AD145" i="5"/>
  <c r="AH200" i="5"/>
  <c r="AH145" i="5"/>
  <c r="AR145" i="5" s="1"/>
  <c r="AC201" i="5"/>
  <c r="AC146" i="5"/>
  <c r="AG201" i="5"/>
  <c r="AQ201" i="5" s="1"/>
  <c r="AG146" i="5"/>
  <c r="AQ146" i="5" s="1"/>
  <c r="AK201" i="5"/>
  <c r="AK146" i="5"/>
  <c r="AU146" i="5" s="1"/>
  <c r="G202" i="4"/>
  <c r="AI202" i="5"/>
  <c r="AS202" i="5" s="1"/>
  <c r="AI147" i="5"/>
  <c r="AS147" i="5" s="1"/>
  <c r="F207" i="4"/>
  <c r="AB152" i="5"/>
  <c r="AB207" i="5"/>
  <c r="AJ207" i="5"/>
  <c r="AJ152" i="5"/>
  <c r="AT152" i="5" s="1"/>
  <c r="AD153" i="5"/>
  <c r="AD208" i="5"/>
  <c r="AN208" i="5" s="1"/>
  <c r="AH208" i="5"/>
  <c r="AR208" i="5" s="1"/>
  <c r="AH153" i="5"/>
  <c r="AR153" i="5" s="1"/>
  <c r="AC209" i="5"/>
  <c r="AC154" i="5"/>
  <c r="AG209" i="5"/>
  <c r="AQ209" i="5" s="1"/>
  <c r="AG154" i="5"/>
  <c r="AQ154" i="5" s="1"/>
  <c r="AK209" i="5"/>
  <c r="AK154" i="5"/>
  <c r="AU154" i="5" s="1"/>
  <c r="G210" i="4"/>
  <c r="AI210" i="5"/>
  <c r="AI155" i="5"/>
  <c r="AS155" i="5" s="1"/>
  <c r="F215" i="4"/>
  <c r="E215" i="4" s="1"/>
  <c r="AB160" i="5"/>
  <c r="AJ215" i="5"/>
  <c r="AJ160" i="5"/>
  <c r="AT160" i="5" s="1"/>
  <c r="AD216" i="5"/>
  <c r="AN216" i="5" s="1"/>
  <c r="AD161" i="5"/>
  <c r="AH216" i="5"/>
  <c r="AH161" i="5"/>
  <c r="AR161" i="5" s="1"/>
  <c r="AC217" i="5"/>
  <c r="AC162" i="5"/>
  <c r="AG217" i="5"/>
  <c r="AG162" i="5"/>
  <c r="AQ162" i="5" s="1"/>
  <c r="AK217" i="5"/>
  <c r="AU217" i="5" s="1"/>
  <c r="AK162" i="5"/>
  <c r="AU162" i="5" s="1"/>
  <c r="G218" i="4"/>
  <c r="AI163" i="5"/>
  <c r="AS163" i="5" s="1"/>
  <c r="AI218" i="5"/>
  <c r="AS218" i="5" s="1"/>
  <c r="G223" i="4"/>
  <c r="AC224" i="5"/>
  <c r="AC169" i="5"/>
  <c r="AG169" i="5"/>
  <c r="AQ169" i="5" s="1"/>
  <c r="AG224" i="5"/>
  <c r="AQ224" i="5" s="1"/>
  <c r="AK224" i="5"/>
  <c r="AU224" i="5" s="1"/>
  <c r="AK169" i="5"/>
  <c r="AC172" i="5"/>
  <c r="AC227" i="5"/>
  <c r="AK172" i="5"/>
  <c r="AK227" i="5"/>
  <c r="G228" i="4"/>
  <c r="AH229" i="5"/>
  <c r="AH174" i="5"/>
  <c r="AF230" i="5"/>
  <c r="AF175" i="5"/>
  <c r="AP175" i="5" s="1"/>
  <c r="AJ175" i="5"/>
  <c r="AT175" i="5" s="1"/>
  <c r="AJ230" i="5"/>
  <c r="AT230" i="5" s="1"/>
  <c r="AC232" i="5"/>
  <c r="AC177" i="5"/>
  <c r="AG177" i="5"/>
  <c r="AG232" i="5"/>
  <c r="AQ232" i="5" s="1"/>
  <c r="AK232" i="5"/>
  <c r="AK177" i="5"/>
  <c r="AU177" i="5" s="1"/>
  <c r="AC180" i="5"/>
  <c r="AC235" i="5"/>
  <c r="AK180" i="5"/>
  <c r="AK235" i="5"/>
  <c r="AU235" i="5" s="1"/>
  <c r="G236" i="4"/>
  <c r="AH237" i="5"/>
  <c r="AH182" i="5"/>
  <c r="AR182" i="5" s="1"/>
  <c r="AH239" i="5"/>
  <c r="AR239" i="5" s="1"/>
  <c r="AH184" i="5"/>
  <c r="AC242" i="5"/>
  <c r="AC187" i="5"/>
  <c r="AK242" i="5"/>
  <c r="AU242" i="5" s="1"/>
  <c r="AK187" i="5"/>
  <c r="AF188" i="5"/>
  <c r="AF243" i="5"/>
  <c r="AH189" i="5"/>
  <c r="AR189" i="5" s="1"/>
  <c r="AH244" i="5"/>
  <c r="AR244" i="5" s="1"/>
  <c r="AG192" i="5"/>
  <c r="AG247" i="5"/>
  <c r="G248" i="4"/>
  <c r="AN287" i="5"/>
  <c r="AK294" i="5"/>
  <c r="AK291" i="5"/>
  <c r="AU291" i="5" s="1"/>
  <c r="F293" i="4"/>
  <c r="E293" i="4" s="1"/>
  <c r="AD296" i="5"/>
  <c r="G300" i="4"/>
  <c r="G326" i="4"/>
  <c r="AC326" i="5"/>
  <c r="DW344" i="4"/>
  <c r="AK333" i="5"/>
  <c r="AE344" i="5"/>
  <c r="E335" i="4"/>
  <c r="G363" i="4"/>
  <c r="AC363" i="5"/>
  <c r="E368" i="4"/>
  <c r="E397" i="4"/>
  <c r="AT412" i="5"/>
  <c r="AD443" i="5"/>
  <c r="DT443" i="4"/>
  <c r="F428" i="4"/>
  <c r="F432" i="4"/>
  <c r="E432" i="4" s="1"/>
  <c r="G435" i="4"/>
  <c r="G436" i="4"/>
  <c r="G439" i="4"/>
  <c r="F458" i="4"/>
  <c r="AC478" i="5"/>
  <c r="DW478" i="4"/>
  <c r="AK461" i="5"/>
  <c r="E462" i="4"/>
  <c r="F475" i="4"/>
  <c r="E475" i="4" s="1"/>
  <c r="AI509" i="5"/>
  <c r="G501" i="4"/>
  <c r="AC501" i="5"/>
  <c r="F503" i="4"/>
  <c r="E503" i="4" s="1"/>
  <c r="G506" i="4"/>
  <c r="F510" i="4"/>
  <c r="F513" i="4"/>
  <c r="E513" i="4" s="1"/>
  <c r="AN513" i="5"/>
  <c r="G516" i="4"/>
  <c r="G517" i="4"/>
  <c r="G520" i="4"/>
  <c r="G521" i="4"/>
  <c r="V280" i="5"/>
  <c r="G274" i="3"/>
  <c r="F281" i="3"/>
  <c r="E281" i="3" s="1"/>
  <c r="AP281" i="5"/>
  <c r="EP304" i="3"/>
  <c r="AN282" i="5"/>
  <c r="AP301" i="5"/>
  <c r="AT307" i="5"/>
  <c r="G321" i="3"/>
  <c r="G324" i="3"/>
  <c r="S324" i="5"/>
  <c r="F333" i="3"/>
  <c r="R333" i="5"/>
  <c r="F342" i="3"/>
  <c r="G345" i="3"/>
  <c r="W367" i="5"/>
  <c r="AQ374" i="5"/>
  <c r="AQ387" i="5"/>
  <c r="AO393" i="5"/>
  <c r="AS397" i="5"/>
  <c r="G398" i="3"/>
  <c r="S398" i="5"/>
  <c r="AO411" i="5"/>
  <c r="G412" i="3"/>
  <c r="AU423" i="5"/>
  <c r="AQ438" i="5"/>
  <c r="F461" i="3"/>
  <c r="E461" i="3" s="1"/>
  <c r="T478" i="5"/>
  <c r="G468" i="3"/>
  <c r="F470" i="3"/>
  <c r="R470" i="5"/>
  <c r="F477" i="3"/>
  <c r="E477" i="3" s="1"/>
  <c r="F479" i="3"/>
  <c r="AP494" i="5"/>
  <c r="AN500" i="5"/>
  <c r="AR514" i="5"/>
  <c r="EK524" i="3"/>
  <c r="G15" i="4"/>
  <c r="E15" i="4" s="1"/>
  <c r="AC15" i="5"/>
  <c r="F17" i="4"/>
  <c r="E17" i="4" s="1"/>
  <c r="F19" i="4"/>
  <c r="E19" i="4" s="1"/>
  <c r="F23" i="4"/>
  <c r="E23" i="4" s="1"/>
  <c r="AO28" i="5"/>
  <c r="G29" i="4"/>
  <c r="E29" i="4" s="1"/>
  <c r="AC29" i="5"/>
  <c r="F33" i="4"/>
  <c r="E33" i="4" s="1"/>
  <c r="G37" i="4"/>
  <c r="E37" i="4" s="1"/>
  <c r="F41" i="4"/>
  <c r="E41" i="4" s="1"/>
  <c r="DQ46" i="4"/>
  <c r="AM49" i="5"/>
  <c r="AU49" i="5"/>
  <c r="F54" i="4"/>
  <c r="AO54" i="5"/>
  <c r="F62" i="4"/>
  <c r="AO62" i="5"/>
  <c r="G67" i="4"/>
  <c r="F71" i="4"/>
  <c r="E71" i="4" s="1"/>
  <c r="AS71" i="5"/>
  <c r="AQ72" i="5"/>
  <c r="G85" i="4"/>
  <c r="E85" i="4" s="1"/>
  <c r="AC85" i="5"/>
  <c r="F86" i="4"/>
  <c r="G101" i="4"/>
  <c r="AC101" i="5"/>
  <c r="F102" i="4"/>
  <c r="G104" i="4"/>
  <c r="G117" i="4"/>
  <c r="AC117" i="5"/>
  <c r="F118" i="4"/>
  <c r="G120" i="4"/>
  <c r="G123" i="4"/>
  <c r="AC123" i="5"/>
  <c r="G133" i="4"/>
  <c r="AC133" i="5"/>
  <c r="F134" i="4"/>
  <c r="G136" i="4"/>
  <c r="DO194" i="4"/>
  <c r="AC139" i="5" s="1"/>
  <c r="DS194" i="4"/>
  <c r="AG139" i="5" s="1"/>
  <c r="DW194" i="4"/>
  <c r="AK139" i="5" s="1"/>
  <c r="G142" i="4"/>
  <c r="E142" i="4" s="1"/>
  <c r="F144" i="4"/>
  <c r="E144" i="4" s="1"/>
  <c r="G149" i="4"/>
  <c r="G153" i="4"/>
  <c r="E153" i="4" s="1"/>
  <c r="G157" i="4"/>
  <c r="E157" i="4" s="1"/>
  <c r="G161" i="4"/>
  <c r="F165" i="4"/>
  <c r="G170" i="4"/>
  <c r="G177" i="4"/>
  <c r="E177" i="4" s="1"/>
  <c r="G186" i="4"/>
  <c r="AC141" i="5"/>
  <c r="AC196" i="5"/>
  <c r="AK141" i="5"/>
  <c r="AU141" i="5" s="1"/>
  <c r="AK196" i="5"/>
  <c r="AU196" i="5" s="1"/>
  <c r="AD198" i="5"/>
  <c r="AD143" i="5"/>
  <c r="AH198" i="5"/>
  <c r="AR198" i="5" s="1"/>
  <c r="AH143" i="5"/>
  <c r="AC199" i="5"/>
  <c r="AC144" i="5"/>
  <c r="AG199" i="5"/>
  <c r="AQ199" i="5" s="1"/>
  <c r="AG144" i="5"/>
  <c r="AK199" i="5"/>
  <c r="AK144" i="5"/>
  <c r="AU144" i="5" s="1"/>
  <c r="AI200" i="5"/>
  <c r="AS200" i="5" s="1"/>
  <c r="AI145" i="5"/>
  <c r="AS145" i="5" s="1"/>
  <c r="AD146" i="5"/>
  <c r="AN146" i="5" s="1"/>
  <c r="AD201" i="5"/>
  <c r="AC149" i="5"/>
  <c r="AC204" i="5"/>
  <c r="AK149" i="5"/>
  <c r="AU149" i="5" s="1"/>
  <c r="AK204" i="5"/>
  <c r="AU204" i="5" s="1"/>
  <c r="AD206" i="5"/>
  <c r="AN206" i="5" s="1"/>
  <c r="AD151" i="5"/>
  <c r="AN151" i="5" s="1"/>
  <c r="AH206" i="5"/>
  <c r="AR206" i="5" s="1"/>
  <c r="AH151" i="5"/>
  <c r="AC207" i="5"/>
  <c r="AC152" i="5"/>
  <c r="AG152" i="5"/>
  <c r="AG207" i="5"/>
  <c r="AK207" i="5"/>
  <c r="AU207" i="5" s="1"/>
  <c r="AK152" i="5"/>
  <c r="AU152" i="5" s="1"/>
  <c r="AI208" i="5"/>
  <c r="AS208" i="5" s="1"/>
  <c r="AI153" i="5"/>
  <c r="AD154" i="5"/>
  <c r="AN154" i="5" s="1"/>
  <c r="AD209" i="5"/>
  <c r="AF155" i="5"/>
  <c r="AP155" i="5" s="1"/>
  <c r="AF210" i="5"/>
  <c r="AP210" i="5" s="1"/>
  <c r="AC157" i="5"/>
  <c r="AC212" i="5"/>
  <c r="AK157" i="5"/>
  <c r="AU157" i="5" s="1"/>
  <c r="AK212" i="5"/>
  <c r="AU212" i="5" s="1"/>
  <c r="AD214" i="5"/>
  <c r="AD159" i="5"/>
  <c r="AH214" i="5"/>
  <c r="AR214" i="5" s="1"/>
  <c r="AH159" i="5"/>
  <c r="AC215" i="5"/>
  <c r="AC160" i="5"/>
  <c r="AG160" i="5"/>
  <c r="AG215" i="5"/>
  <c r="AQ215" i="5" s="1"/>
  <c r="AK215" i="5"/>
  <c r="AU215" i="5" s="1"/>
  <c r="AK160" i="5"/>
  <c r="AU160" i="5" s="1"/>
  <c r="AI216" i="5"/>
  <c r="AI161" i="5"/>
  <c r="AD162" i="5"/>
  <c r="AN162" i="5" s="1"/>
  <c r="AD217" i="5"/>
  <c r="AC165" i="5"/>
  <c r="AC220" i="5"/>
  <c r="AK165" i="5"/>
  <c r="AU165" i="5" s="1"/>
  <c r="AK220" i="5"/>
  <c r="AU220" i="5" s="1"/>
  <c r="AD222" i="5"/>
  <c r="AD167" i="5"/>
  <c r="AN167" i="5" s="1"/>
  <c r="AH222" i="5"/>
  <c r="AR222" i="5" s="1"/>
  <c r="AH167" i="5"/>
  <c r="F223" i="4"/>
  <c r="AB223" i="5"/>
  <c r="AB168" i="5"/>
  <c r="AJ223" i="5"/>
  <c r="AJ168" i="5"/>
  <c r="AT168" i="5" s="1"/>
  <c r="AD169" i="5"/>
  <c r="AD224" i="5"/>
  <c r="AN224" i="5" s="1"/>
  <c r="AD227" i="5"/>
  <c r="AD172" i="5"/>
  <c r="AJ228" i="5"/>
  <c r="AJ173" i="5"/>
  <c r="AT173" i="5" s="1"/>
  <c r="AG230" i="5"/>
  <c r="AG175" i="5"/>
  <c r="AQ175" i="5" s="1"/>
  <c r="AJ176" i="5"/>
  <c r="AJ231" i="5"/>
  <c r="AT231" i="5" s="1"/>
  <c r="AD177" i="5"/>
  <c r="AD232" i="5"/>
  <c r="AN232" i="5" s="1"/>
  <c r="AI179" i="5"/>
  <c r="AI234" i="5"/>
  <c r="AS234" i="5" s="1"/>
  <c r="AD235" i="5"/>
  <c r="AN235" i="5" s="1"/>
  <c r="AD180" i="5"/>
  <c r="AN180" i="5" s="1"/>
  <c r="AG238" i="5"/>
  <c r="AG183" i="5"/>
  <c r="AQ183" i="5" s="1"/>
  <c r="AC240" i="5"/>
  <c r="AC185" i="5"/>
  <c r="AG185" i="5"/>
  <c r="AQ185" i="5" s="1"/>
  <c r="AG240" i="5"/>
  <c r="AQ240" i="5" s="1"/>
  <c r="AK240" i="5"/>
  <c r="AK185" i="5"/>
  <c r="AC188" i="5"/>
  <c r="AC243" i="5"/>
  <c r="AK188" i="5"/>
  <c r="AK243" i="5"/>
  <c r="AI191" i="5"/>
  <c r="AI246" i="5"/>
  <c r="AS246" i="5" s="1"/>
  <c r="AH247" i="5"/>
  <c r="AH192" i="5"/>
  <c r="AR192" i="5" s="1"/>
  <c r="AF248" i="5"/>
  <c r="AP248" i="5" s="1"/>
  <c r="AF193" i="5"/>
  <c r="AP193" i="5" s="1"/>
  <c r="F251" i="4"/>
  <c r="DR280" i="4"/>
  <c r="F264" i="4"/>
  <c r="AB264" i="5"/>
  <c r="F264" i="5" s="1"/>
  <c r="G277" i="4"/>
  <c r="E277" i="4" s="1"/>
  <c r="AC277" i="5"/>
  <c r="G288" i="4"/>
  <c r="E288" i="4" s="1"/>
  <c r="AC288" i="5"/>
  <c r="AM288" i="5" s="1"/>
  <c r="AE290" i="5"/>
  <c r="AE293" i="5"/>
  <c r="AF292" i="5"/>
  <c r="AF295" i="5"/>
  <c r="AP295" i="5" s="1"/>
  <c r="F296" i="4"/>
  <c r="G301" i="4"/>
  <c r="DV332" i="4"/>
  <c r="AJ305" i="5"/>
  <c r="AJ332" i="5" s="1"/>
  <c r="F309" i="4"/>
  <c r="F323" i="4"/>
  <c r="E323" i="4" s="1"/>
  <c r="AD323" i="5"/>
  <c r="F325" i="4"/>
  <c r="DQ332" i="4"/>
  <c r="DT344" i="4"/>
  <c r="DN344" i="4"/>
  <c r="F347" i="4"/>
  <c r="E347" i="4" s="1"/>
  <c r="AR350" i="5"/>
  <c r="DS400" i="4"/>
  <c r="F371" i="4"/>
  <c r="AB371" i="5"/>
  <c r="AL371" i="5" s="1"/>
  <c r="AU378" i="5"/>
  <c r="F387" i="4"/>
  <c r="F411" i="4"/>
  <c r="DP416" i="4"/>
  <c r="F421" i="4"/>
  <c r="AQ422" i="5"/>
  <c r="F435" i="4"/>
  <c r="F451" i="4"/>
  <c r="E451" i="4" s="1"/>
  <c r="AH478" i="5"/>
  <c r="AJ478" i="5"/>
  <c r="G471" i="5"/>
  <c r="AJ509" i="5"/>
  <c r="F480" i="4"/>
  <c r="AD480" i="5"/>
  <c r="F481" i="4"/>
  <c r="AB481" i="5"/>
  <c r="G514" i="4"/>
  <c r="AE27" i="5"/>
  <c r="AC47" i="5"/>
  <c r="AC63" i="5"/>
  <c r="AQ31" i="5"/>
  <c r="AQ35" i="5"/>
  <c r="AR36" i="5"/>
  <c r="AO37" i="5"/>
  <c r="AS44" i="5"/>
  <c r="AN253" i="5"/>
  <c r="AR253" i="5"/>
  <c r="W46" i="5"/>
  <c r="AQ38" i="5"/>
  <c r="AQ43" i="5"/>
  <c r="AR44" i="5"/>
  <c r="AO45" i="5"/>
  <c r="AP250" i="5"/>
  <c r="AT250" i="5"/>
  <c r="AQ254" i="5"/>
  <c r="AN255" i="5"/>
  <c r="AR248" i="5"/>
  <c r="AO254" i="5"/>
  <c r="AQ255" i="5"/>
  <c r="AU255" i="5"/>
  <c r="AD11" i="10"/>
  <c r="AD10" i="10"/>
  <c r="AD14" i="10" s="1"/>
  <c r="F12" i="11"/>
  <c r="N14" i="11"/>
  <c r="V12" i="11"/>
  <c r="AI14" i="10"/>
  <c r="AI20" i="10"/>
  <c r="H14" i="11"/>
  <c r="H15" i="11" s="1"/>
  <c r="AI19" i="10"/>
  <c r="AM19" i="10" s="1"/>
  <c r="AA14" i="11"/>
  <c r="AP14" i="11" s="1"/>
  <c r="L494" i="1"/>
  <c r="L368" i="1"/>
  <c r="E378" i="1"/>
  <c r="E504" i="1"/>
  <c r="I508" i="1"/>
  <c r="I382" i="1"/>
  <c r="M486" i="1"/>
  <c r="M360" i="1"/>
  <c r="H490" i="1"/>
  <c r="H364" i="1"/>
  <c r="K494" i="1"/>
  <c r="K368" i="1"/>
  <c r="G456" i="1"/>
  <c r="G330" i="1"/>
  <c r="F463" i="1"/>
  <c r="F337" i="1"/>
  <c r="H347" i="1"/>
  <c r="H473" i="1"/>
  <c r="H481" i="1"/>
  <c r="H355" i="1"/>
  <c r="H491" i="1"/>
  <c r="G385" i="1"/>
  <c r="G511" i="1"/>
  <c r="L174" i="1"/>
  <c r="J179" i="1"/>
  <c r="G201" i="1"/>
  <c r="M350" i="1"/>
  <c r="I492" i="1"/>
  <c r="G498" i="1"/>
  <c r="L7" i="5"/>
  <c r="I14" i="5"/>
  <c r="G14" i="2"/>
  <c r="E14" i="2" s="1"/>
  <c r="G18" i="2"/>
  <c r="E18" i="2" s="1"/>
  <c r="I18" i="5"/>
  <c r="CC46" i="2"/>
  <c r="K26" i="5"/>
  <c r="AO31" i="5"/>
  <c r="G31" i="5"/>
  <c r="AO35" i="5"/>
  <c r="G35" i="5"/>
  <c r="F43" i="2"/>
  <c r="E43" i="2" s="1"/>
  <c r="H45" i="5"/>
  <c r="F45" i="2"/>
  <c r="E45" i="2" s="1"/>
  <c r="P77" i="5"/>
  <c r="AT47" i="5"/>
  <c r="AL66" i="5"/>
  <c r="F66" i="5"/>
  <c r="I74" i="5"/>
  <c r="G74" i="2"/>
  <c r="E74" i="2" s="1"/>
  <c r="K78" i="5"/>
  <c r="CC138" i="2"/>
  <c r="AO95" i="5"/>
  <c r="E103" i="2"/>
  <c r="AN106" i="5"/>
  <c r="F107" i="2"/>
  <c r="E107" i="2" s="1"/>
  <c r="H137" i="5"/>
  <c r="F137" i="2"/>
  <c r="E137" i="2" s="1"/>
  <c r="P139" i="5"/>
  <c r="CH194" i="2"/>
  <c r="AN145" i="5"/>
  <c r="AR146" i="5"/>
  <c r="H147" i="5"/>
  <c r="F147" i="2"/>
  <c r="I150" i="5"/>
  <c r="G150" i="2"/>
  <c r="E150" i="2" s="1"/>
  <c r="I190" i="5"/>
  <c r="G190" i="2"/>
  <c r="E190" i="2" s="1"/>
  <c r="EO16" i="6"/>
  <c r="H229" i="5"/>
  <c r="F229" i="2"/>
  <c r="FA17" i="6"/>
  <c r="S15" i="9" s="1"/>
  <c r="CE256" i="2"/>
  <c r="AS263" i="5"/>
  <c r="AR266" i="5"/>
  <c r="H273" i="5"/>
  <c r="F273" i="2"/>
  <c r="E273" i="2" s="1"/>
  <c r="EO18" i="6"/>
  <c r="FE18" i="6"/>
  <c r="W16" i="9" s="1"/>
  <c r="G322" i="2"/>
  <c r="F327" i="2"/>
  <c r="E327" i="2" s="1"/>
  <c r="H329" i="5"/>
  <c r="F329" i="2"/>
  <c r="I338" i="5"/>
  <c r="G338" i="2"/>
  <c r="E223" i="3"/>
  <c r="N77" i="5"/>
  <c r="F199" i="1"/>
  <c r="G142" i="1"/>
  <c r="E76" i="1"/>
  <c r="E144" i="1" s="1"/>
  <c r="I80" i="1"/>
  <c r="I148" i="1" s="1"/>
  <c r="F151" i="1"/>
  <c r="H153" i="1"/>
  <c r="G157" i="1"/>
  <c r="E90" i="1"/>
  <c r="E158" i="1" s="1"/>
  <c r="H159" i="1"/>
  <c r="I92" i="1"/>
  <c r="I160" i="1" s="1"/>
  <c r="K161" i="1"/>
  <c r="M94" i="1"/>
  <c r="M162" i="1" s="1"/>
  <c r="L163" i="1"/>
  <c r="G165" i="1"/>
  <c r="E98" i="1"/>
  <c r="E166" i="1" s="1"/>
  <c r="H167" i="1"/>
  <c r="I100" i="1"/>
  <c r="I168" i="1" s="1"/>
  <c r="K169" i="1"/>
  <c r="L171" i="1"/>
  <c r="G175" i="1"/>
  <c r="E108" i="1"/>
  <c r="E176" i="1" s="1"/>
  <c r="H177" i="1"/>
  <c r="I110" i="1"/>
  <c r="I178" i="1" s="1"/>
  <c r="K179" i="1"/>
  <c r="H181" i="1"/>
  <c r="G183" i="1"/>
  <c r="G186" i="1"/>
  <c r="F195" i="1"/>
  <c r="H198" i="1"/>
  <c r="G200" i="1"/>
  <c r="G143" i="1"/>
  <c r="H146" i="1"/>
  <c r="L156" i="1"/>
  <c r="L172" i="1"/>
  <c r="I378" i="1"/>
  <c r="I474" i="1"/>
  <c r="G479" i="1"/>
  <c r="G543" i="1" s="1"/>
  <c r="G606" i="1" s="1"/>
  <c r="I482" i="1"/>
  <c r="G487" i="1"/>
  <c r="G551" i="1" s="1"/>
  <c r="K493" i="1"/>
  <c r="K557" i="1" s="1"/>
  <c r="K620" i="1" s="1"/>
  <c r="K683" i="1" s="1"/>
  <c r="F507" i="1"/>
  <c r="G10" i="2"/>
  <c r="I10" i="5"/>
  <c r="Q10" i="5"/>
  <c r="AU10" i="5" s="1"/>
  <c r="AO16" i="5"/>
  <c r="AO24" i="5"/>
  <c r="AN26" i="5"/>
  <c r="J27" i="5"/>
  <c r="AN27" i="5" s="1"/>
  <c r="CB46" i="2"/>
  <c r="N27" i="5"/>
  <c r="AR27" i="5" s="1"/>
  <c r="CF46" i="2"/>
  <c r="H29" i="5"/>
  <c r="F29" i="2"/>
  <c r="E29" i="2" s="1"/>
  <c r="H33" i="5"/>
  <c r="F33" i="2"/>
  <c r="E33" i="2" s="1"/>
  <c r="H37" i="5"/>
  <c r="F37" i="2"/>
  <c r="E37" i="2" s="1"/>
  <c r="H41" i="5"/>
  <c r="F41" i="2"/>
  <c r="E41" i="2" s="1"/>
  <c r="G44" i="2"/>
  <c r="I44" i="5"/>
  <c r="CI46" i="2"/>
  <c r="AL50" i="5"/>
  <c r="F50" i="5"/>
  <c r="AR51" i="5"/>
  <c r="AO52" i="5"/>
  <c r="AL58" i="5"/>
  <c r="AO60" i="5"/>
  <c r="AO65" i="5"/>
  <c r="G65" i="5"/>
  <c r="AN68" i="5"/>
  <c r="F69" i="2"/>
  <c r="E69" i="2" s="1"/>
  <c r="AL74" i="5"/>
  <c r="F74" i="5"/>
  <c r="AO76" i="5"/>
  <c r="CH77" i="2"/>
  <c r="N138" i="5"/>
  <c r="AR78" i="5"/>
  <c r="AO79" i="5"/>
  <c r="F83" i="2"/>
  <c r="E83" i="2" s="1"/>
  <c r="F87" i="2"/>
  <c r="E87" i="2" s="1"/>
  <c r="AN90" i="5"/>
  <c r="F91" i="2"/>
  <c r="E91" i="2" s="1"/>
  <c r="H97" i="5"/>
  <c r="F97" i="2"/>
  <c r="H101" i="5"/>
  <c r="F101" i="2"/>
  <c r="E101" i="2" s="1"/>
  <c r="AT101" i="5"/>
  <c r="H105" i="5"/>
  <c r="F105" i="2"/>
  <c r="E105" i="2" s="1"/>
  <c r="G108" i="2"/>
  <c r="E108" i="2" s="1"/>
  <c r="I108" i="5"/>
  <c r="AO114" i="5"/>
  <c r="AS116" i="5"/>
  <c r="F119" i="2"/>
  <c r="AO119" i="5"/>
  <c r="H125" i="5"/>
  <c r="F125" i="2"/>
  <c r="G128" i="2"/>
  <c r="E128" i="2" s="1"/>
  <c r="I128" i="5"/>
  <c r="G132" i="2"/>
  <c r="E132" i="2" s="1"/>
  <c r="I132" i="5"/>
  <c r="AQ132" i="5"/>
  <c r="AU132" i="5"/>
  <c r="I136" i="5"/>
  <c r="G136" i="2"/>
  <c r="E136" i="2" s="1"/>
  <c r="CI138" i="2"/>
  <c r="O194" i="5"/>
  <c r="AS139" i="5"/>
  <c r="E140" i="2"/>
  <c r="H143" i="5"/>
  <c r="F143" i="2"/>
  <c r="G146" i="2"/>
  <c r="E146" i="2" s="1"/>
  <c r="I146" i="5"/>
  <c r="AS152" i="5"/>
  <c r="F157" i="2"/>
  <c r="AO157" i="5"/>
  <c r="AM159" i="5"/>
  <c r="F161" i="2"/>
  <c r="E161" i="2" s="1"/>
  <c r="I166" i="5"/>
  <c r="G166" i="2"/>
  <c r="H179" i="5"/>
  <c r="F179" i="2"/>
  <c r="I182" i="5"/>
  <c r="G182" i="2"/>
  <c r="E182" i="2" s="1"/>
  <c r="AU182" i="5"/>
  <c r="I186" i="5"/>
  <c r="G186" i="2"/>
  <c r="E186" i="2" s="1"/>
  <c r="G192" i="5"/>
  <c r="E195" i="2"/>
  <c r="J195" i="5"/>
  <c r="CB256" i="2"/>
  <c r="N195" i="5"/>
  <c r="CF256" i="2"/>
  <c r="H197" i="5"/>
  <c r="F197" i="2"/>
  <c r="H205" i="5"/>
  <c r="F205" i="2"/>
  <c r="I208" i="5"/>
  <c r="G208" i="2"/>
  <c r="E208" i="2" s="1"/>
  <c r="I212" i="5"/>
  <c r="G212" i="2"/>
  <c r="E212" i="2" s="1"/>
  <c r="G216" i="2"/>
  <c r="I216" i="5"/>
  <c r="E218" i="2"/>
  <c r="AO222" i="5"/>
  <c r="I224" i="5"/>
  <c r="G224" i="2"/>
  <c r="I228" i="5"/>
  <c r="G228" i="2"/>
  <c r="E228" i="2" s="1"/>
  <c r="G232" i="2"/>
  <c r="I232" i="5"/>
  <c r="E234" i="2"/>
  <c r="I236" i="5"/>
  <c r="G236" i="2"/>
  <c r="E236" i="2" s="1"/>
  <c r="AM245" i="5"/>
  <c r="AU257" i="5"/>
  <c r="Q280" i="5"/>
  <c r="H261" i="5"/>
  <c r="F261" i="2"/>
  <c r="F265" i="2"/>
  <c r="H265" i="5"/>
  <c r="I268" i="5"/>
  <c r="G268" i="2"/>
  <c r="E268" i="2" s="1"/>
  <c r="I272" i="5"/>
  <c r="G272" i="2"/>
  <c r="E272" i="2" s="1"/>
  <c r="AS279" i="5"/>
  <c r="G279" i="5"/>
  <c r="E281" i="2"/>
  <c r="J281" i="5"/>
  <c r="CB304" i="2"/>
  <c r="N281" i="5"/>
  <c r="F281" i="5" s="1"/>
  <c r="CF304" i="2"/>
  <c r="H283" i="5"/>
  <c r="F283" i="2"/>
  <c r="I286" i="5"/>
  <c r="I304" i="5" s="1"/>
  <c r="G286" i="2"/>
  <c r="E286" i="2" s="1"/>
  <c r="H303" i="5"/>
  <c r="F303" i="2"/>
  <c r="H305" i="5"/>
  <c r="BZ332" i="2"/>
  <c r="F305" i="2"/>
  <c r="L305" i="5"/>
  <c r="CD332" i="2"/>
  <c r="P305" i="5"/>
  <c r="CH332" i="2"/>
  <c r="I308" i="5"/>
  <c r="G308" i="2"/>
  <c r="E308" i="2" s="1"/>
  <c r="F325" i="2"/>
  <c r="H325" i="5"/>
  <c r="I328" i="5"/>
  <c r="G328" i="2"/>
  <c r="E328" i="2" s="1"/>
  <c r="EO20" i="6"/>
  <c r="EW20" i="6"/>
  <c r="O18" i="9" s="1"/>
  <c r="FE20" i="6"/>
  <c r="W18" i="9" s="1"/>
  <c r="F337" i="2"/>
  <c r="ES21" i="6"/>
  <c r="K19" i="9" s="1"/>
  <c r="FA21" i="6"/>
  <c r="S19" i="9" s="1"/>
  <c r="FA26" i="6"/>
  <c r="S24" i="9" s="1"/>
  <c r="G24" i="9"/>
  <c r="E378" i="3"/>
  <c r="E173" i="4"/>
  <c r="AK280" i="5"/>
  <c r="AH509" i="5"/>
  <c r="I460" i="1"/>
  <c r="I334" i="1"/>
  <c r="G470" i="1"/>
  <c r="G344" i="1"/>
  <c r="L485" i="1"/>
  <c r="L359" i="1"/>
  <c r="L495" i="1"/>
  <c r="L522" i="1" s="1"/>
  <c r="L369" i="1"/>
  <c r="H376" i="1"/>
  <c r="H502" i="1"/>
  <c r="F201" i="1"/>
  <c r="G196" i="1"/>
  <c r="K174" i="1"/>
  <c r="G174" i="1"/>
  <c r="K172" i="1"/>
  <c r="G172" i="1"/>
  <c r="K156" i="1"/>
  <c r="G156" i="1"/>
  <c r="H201" i="1"/>
  <c r="E196" i="1"/>
  <c r="I174" i="1"/>
  <c r="M172" i="1"/>
  <c r="E172" i="1"/>
  <c r="M156" i="1"/>
  <c r="E156" i="1"/>
  <c r="I201" i="1"/>
  <c r="E201" i="1"/>
  <c r="F196" i="1"/>
  <c r="N174" i="1"/>
  <c r="J174" i="1"/>
  <c r="F174" i="1"/>
  <c r="N172" i="1"/>
  <c r="J172" i="1"/>
  <c r="F172" i="1"/>
  <c r="N156" i="1"/>
  <c r="J156" i="1"/>
  <c r="F156" i="1"/>
  <c r="I196" i="1"/>
  <c r="M174" i="1"/>
  <c r="E174" i="1"/>
  <c r="I172" i="1"/>
  <c r="I156" i="1"/>
  <c r="E354" i="1"/>
  <c r="M358" i="1"/>
  <c r="H7" i="5"/>
  <c r="F7" i="2"/>
  <c r="H11" i="5"/>
  <c r="F11" i="2"/>
  <c r="E11" i="2" s="1"/>
  <c r="O26" i="5"/>
  <c r="CG46" i="2"/>
  <c r="H47" i="5"/>
  <c r="F47" i="2"/>
  <c r="G54" i="2"/>
  <c r="E54" i="2" s="1"/>
  <c r="I54" i="5"/>
  <c r="G62" i="2"/>
  <c r="E62" i="2" s="1"/>
  <c r="I62" i="5"/>
  <c r="AO68" i="5"/>
  <c r="O78" i="5"/>
  <c r="CG138" i="2"/>
  <c r="AO82" i="5"/>
  <c r="G90" i="2"/>
  <c r="G94" i="2"/>
  <c r="I112" i="5"/>
  <c r="G112" i="2"/>
  <c r="E112" i="2" s="1"/>
  <c r="F127" i="2"/>
  <c r="E127" i="2" s="1"/>
  <c r="H139" i="5"/>
  <c r="BZ194" i="2"/>
  <c r="F139" i="2"/>
  <c r="AQ149" i="5"/>
  <c r="G156" i="2"/>
  <c r="G160" i="2"/>
  <c r="E160" i="2" s="1"/>
  <c r="G162" i="2"/>
  <c r="I162" i="5"/>
  <c r="H167" i="5"/>
  <c r="F167" i="2"/>
  <c r="I170" i="5"/>
  <c r="G170" i="2"/>
  <c r="E170" i="2" s="1"/>
  <c r="F183" i="2"/>
  <c r="E183" i="2" s="1"/>
  <c r="H183" i="5"/>
  <c r="H187" i="5"/>
  <c r="F187" i="2"/>
  <c r="FE16" i="6"/>
  <c r="W14" i="9" s="1"/>
  <c r="F207" i="2"/>
  <c r="E207" i="2" s="1"/>
  <c r="H213" i="5"/>
  <c r="F213" i="2"/>
  <c r="I220" i="5"/>
  <c r="G220" i="2"/>
  <c r="AT225" i="5"/>
  <c r="H233" i="5"/>
  <c r="F233" i="2"/>
  <c r="H237" i="5"/>
  <c r="F237" i="2"/>
  <c r="AN271" i="5"/>
  <c r="I276" i="5"/>
  <c r="G276" i="2"/>
  <c r="E276" i="2" s="1"/>
  <c r="EW18" i="6"/>
  <c r="O16" i="9" s="1"/>
  <c r="K304" i="5"/>
  <c r="F287" i="2"/>
  <c r="E287" i="2" s="1"/>
  <c r="H287" i="5"/>
  <c r="I294" i="5"/>
  <c r="G294" i="2"/>
  <c r="E294" i="2" s="1"/>
  <c r="I312" i="5"/>
  <c r="G312" i="2"/>
  <c r="E312" i="2" s="1"/>
  <c r="G318" i="2"/>
  <c r="CC332" i="2"/>
  <c r="I342" i="5"/>
  <c r="G342" i="2"/>
  <c r="E342" i="2" s="1"/>
  <c r="V138" i="5"/>
  <c r="AP78" i="5"/>
  <c r="AD77" i="5"/>
  <c r="H197" i="1"/>
  <c r="I141" i="1"/>
  <c r="H145" i="1"/>
  <c r="G150" i="1"/>
  <c r="E152" i="1"/>
  <c r="I155" i="1"/>
  <c r="K157" i="1"/>
  <c r="M158" i="1"/>
  <c r="L159" i="1"/>
  <c r="E162" i="1"/>
  <c r="H163" i="1"/>
  <c r="I164" i="1"/>
  <c r="K165" i="1"/>
  <c r="L167" i="1"/>
  <c r="G169" i="1"/>
  <c r="E170" i="1"/>
  <c r="H171" i="1"/>
  <c r="I173" i="1"/>
  <c r="K175" i="1"/>
  <c r="L177" i="1"/>
  <c r="G179" i="1"/>
  <c r="H182" i="1"/>
  <c r="I184" i="1"/>
  <c r="F187" i="1"/>
  <c r="H189" i="1"/>
  <c r="G191" i="1"/>
  <c r="G194" i="1"/>
  <c r="E197" i="1"/>
  <c r="H199" i="1"/>
  <c r="H140" i="1"/>
  <c r="G151" i="1"/>
  <c r="H154" i="1"/>
  <c r="N179" i="1"/>
  <c r="K349" i="1"/>
  <c r="K357" i="1"/>
  <c r="M368" i="1"/>
  <c r="E374" i="1"/>
  <c r="F402" i="1"/>
  <c r="G402" i="1" s="1"/>
  <c r="H402" i="1" s="1"/>
  <c r="I402" i="1" s="1"/>
  <c r="E404" i="1"/>
  <c r="F404" i="1" s="1"/>
  <c r="G404" i="1" s="1"/>
  <c r="H404" i="1" s="1"/>
  <c r="I404" i="1" s="1"/>
  <c r="M25" i="5"/>
  <c r="F9" i="2"/>
  <c r="AO9" i="5"/>
  <c r="H15" i="5"/>
  <c r="F15" i="2"/>
  <c r="H19" i="5"/>
  <c r="F19" i="2"/>
  <c r="E19" i="2" s="1"/>
  <c r="H23" i="5"/>
  <c r="F23" i="2"/>
  <c r="G12" i="6"/>
  <c r="CB25" i="2"/>
  <c r="J525" i="2"/>
  <c r="O12" i="6"/>
  <c r="N525" i="2"/>
  <c r="CF25" i="2"/>
  <c r="W12" i="6"/>
  <c r="R525" i="2"/>
  <c r="AE12" i="6"/>
  <c r="V525" i="2"/>
  <c r="AM12" i="6"/>
  <c r="Z525" i="2"/>
  <c r="AU12" i="6"/>
  <c r="AD525" i="2"/>
  <c r="BC12" i="6"/>
  <c r="AH525" i="2"/>
  <c r="BK12" i="6"/>
  <c r="AL525" i="2"/>
  <c r="BS12" i="6"/>
  <c r="AP525" i="2"/>
  <c r="CA12" i="6"/>
  <c r="AT525" i="2"/>
  <c r="CI12" i="6"/>
  <c r="AX525" i="2"/>
  <c r="BB525" i="2"/>
  <c r="CQ12" i="6"/>
  <c r="CY12" i="6"/>
  <c r="BF525" i="2"/>
  <c r="DG12" i="6"/>
  <c r="BJ525" i="2"/>
  <c r="DO12" i="6"/>
  <c r="BN525" i="2"/>
  <c r="DW12" i="6"/>
  <c r="BR525" i="2"/>
  <c r="EE12" i="6"/>
  <c r="BV525" i="2"/>
  <c r="BZ25" i="2"/>
  <c r="AL28" i="5"/>
  <c r="F28" i="5"/>
  <c r="AO30" i="5"/>
  <c r="AO34" i="5"/>
  <c r="AL40" i="5"/>
  <c r="F40" i="5"/>
  <c r="AO42" i="5"/>
  <c r="G43" i="5"/>
  <c r="EQ13" i="6"/>
  <c r="I11" i="9" s="1"/>
  <c r="CE77" i="2"/>
  <c r="CI77" i="2"/>
  <c r="H51" i="5"/>
  <c r="F51" i="2"/>
  <c r="E51" i="2" s="1"/>
  <c r="AR53" i="5"/>
  <c r="H55" i="5"/>
  <c r="F55" i="2"/>
  <c r="E55" i="2" s="1"/>
  <c r="H59" i="5"/>
  <c r="F59" i="2"/>
  <c r="E59" i="2" s="1"/>
  <c r="AR61" i="5"/>
  <c r="H63" i="5"/>
  <c r="F63" i="2"/>
  <c r="E63" i="2" s="1"/>
  <c r="I66" i="5"/>
  <c r="G66" i="2"/>
  <c r="E66" i="2" s="1"/>
  <c r="H71" i="5"/>
  <c r="F71" i="2"/>
  <c r="E71" i="2" s="1"/>
  <c r="AN73" i="5"/>
  <c r="AR73" i="5"/>
  <c r="H75" i="5"/>
  <c r="F75" i="2"/>
  <c r="E75" i="2" s="1"/>
  <c r="EQ14" i="6"/>
  <c r="I12" i="9" s="1"/>
  <c r="EY14" i="6"/>
  <c r="Q12" i="9" s="1"/>
  <c r="BZ77" i="2"/>
  <c r="L138" i="5"/>
  <c r="P138" i="5"/>
  <c r="I80" i="5"/>
  <c r="G80" i="2"/>
  <c r="E80" i="2" s="1"/>
  <c r="AU80" i="5"/>
  <c r="Q138" i="5"/>
  <c r="G84" i="2"/>
  <c r="E84" i="2" s="1"/>
  <c r="I84" i="5"/>
  <c r="AQ84" i="5"/>
  <c r="AU84" i="5"/>
  <c r="AQ87" i="5"/>
  <c r="I88" i="5"/>
  <c r="G88" i="2"/>
  <c r="G92" i="2"/>
  <c r="E92" i="2" s="1"/>
  <c r="I92" i="5"/>
  <c r="AO98" i="5"/>
  <c r="AO106" i="5"/>
  <c r="H113" i="5"/>
  <c r="F113" i="2"/>
  <c r="G116" i="2"/>
  <c r="E116" i="2" s="1"/>
  <c r="I116" i="5"/>
  <c r="AQ116" i="5"/>
  <c r="AU116" i="5"/>
  <c r="I120" i="5"/>
  <c r="G120" i="2"/>
  <c r="E120" i="2" s="1"/>
  <c r="AN130" i="5"/>
  <c r="F131" i="2"/>
  <c r="E131" i="2" s="1"/>
  <c r="AS132" i="5"/>
  <c r="F135" i="2"/>
  <c r="E135" i="2" s="1"/>
  <c r="CA138" i="2"/>
  <c r="F141" i="2"/>
  <c r="AO141" i="5"/>
  <c r="H151" i="5"/>
  <c r="F151" i="2"/>
  <c r="G154" i="2"/>
  <c r="E154" i="2" s="1"/>
  <c r="I154" i="5"/>
  <c r="E156" i="2"/>
  <c r="I158" i="5"/>
  <c r="G158" i="2"/>
  <c r="H163" i="5"/>
  <c r="F163" i="2"/>
  <c r="H171" i="5"/>
  <c r="F171" i="2"/>
  <c r="I174" i="5"/>
  <c r="G174" i="2"/>
  <c r="E174" i="2" s="1"/>
  <c r="F185" i="2"/>
  <c r="H191" i="5"/>
  <c r="F191" i="2"/>
  <c r="CC194" i="2"/>
  <c r="BZ256" i="2"/>
  <c r="CH256" i="2"/>
  <c r="G200" i="2"/>
  <c r="I200" i="5"/>
  <c r="E202" i="2"/>
  <c r="AO206" i="5"/>
  <c r="F211" i="2"/>
  <c r="H221" i="5"/>
  <c r="F221" i="2"/>
  <c r="F227" i="2"/>
  <c r="F235" i="2"/>
  <c r="H241" i="5"/>
  <c r="F241" i="2"/>
  <c r="AP241" i="5"/>
  <c r="I244" i="5"/>
  <c r="G244" i="2"/>
  <c r="EU17" i="6"/>
  <c r="M15" i="9" s="1"/>
  <c r="CI256" i="2"/>
  <c r="AS262" i="5"/>
  <c r="AO266" i="5"/>
  <c r="F271" i="2"/>
  <c r="H277" i="5"/>
  <c r="F277" i="2"/>
  <c r="AT277" i="5"/>
  <c r="CC280" i="2"/>
  <c r="AS284" i="5"/>
  <c r="O304" i="5"/>
  <c r="AS285" i="5"/>
  <c r="AR288" i="5"/>
  <c r="H291" i="5"/>
  <c r="F291" i="2"/>
  <c r="H295" i="5"/>
  <c r="F295" i="2"/>
  <c r="E295" i="2" s="1"/>
  <c r="I298" i="5"/>
  <c r="G298" i="2"/>
  <c r="E298" i="2" s="1"/>
  <c r="ES19" i="6"/>
  <c r="K17" i="9" s="1"/>
  <c r="FA19" i="6"/>
  <c r="S17" i="9" s="1"/>
  <c r="CE304" i="2"/>
  <c r="H313" i="5"/>
  <c r="F313" i="2"/>
  <c r="I316" i="5"/>
  <c r="G316" i="2"/>
  <c r="E316" i="2" s="1"/>
  <c r="AU316" i="5"/>
  <c r="I320" i="5"/>
  <c r="G320" i="2"/>
  <c r="AN331" i="5"/>
  <c r="CG332" i="2"/>
  <c r="I334" i="5"/>
  <c r="G334" i="2"/>
  <c r="CA344" i="2"/>
  <c r="M334" i="5"/>
  <c r="AQ334" i="5" s="1"/>
  <c r="CE344" i="2"/>
  <c r="Q334" i="5"/>
  <c r="AU334" i="5" s="1"/>
  <c r="CI344" i="2"/>
  <c r="H339" i="5"/>
  <c r="F339" i="2"/>
  <c r="H343" i="5"/>
  <c r="F343" i="2"/>
  <c r="AM58" i="7"/>
  <c r="AQ18" i="9" s="1"/>
  <c r="AH77" i="5"/>
  <c r="E118" i="4"/>
  <c r="E165" i="4"/>
  <c r="AK25" i="5"/>
  <c r="AK77" i="5"/>
  <c r="E457" i="1"/>
  <c r="E331" i="1"/>
  <c r="H465" i="1"/>
  <c r="H339" i="1"/>
  <c r="G515" i="1"/>
  <c r="G389" i="1"/>
  <c r="G147" i="1"/>
  <c r="P7" i="5"/>
  <c r="I22" i="5"/>
  <c r="G22" i="2"/>
  <c r="E22" i="2" s="1"/>
  <c r="G26" i="2"/>
  <c r="L77" i="5"/>
  <c r="AP47" i="5"/>
  <c r="I50" i="5"/>
  <c r="G50" i="2"/>
  <c r="E50" i="2" s="1"/>
  <c r="I58" i="5"/>
  <c r="G58" i="2"/>
  <c r="E58" i="2" s="1"/>
  <c r="G68" i="2"/>
  <c r="G70" i="2"/>
  <c r="I70" i="5"/>
  <c r="G86" i="2"/>
  <c r="AO90" i="5"/>
  <c r="H109" i="5"/>
  <c r="F109" i="2"/>
  <c r="E109" i="2" s="1"/>
  <c r="F129" i="2"/>
  <c r="H129" i="5"/>
  <c r="F129" i="5" s="1"/>
  <c r="H133" i="5"/>
  <c r="F133" i="2"/>
  <c r="E133" i="2" s="1"/>
  <c r="L139" i="5"/>
  <c r="CD194" i="2"/>
  <c r="F145" i="2"/>
  <c r="E145" i="2" s="1"/>
  <c r="G176" i="2"/>
  <c r="EW16" i="6"/>
  <c r="O14" i="9" s="1"/>
  <c r="H209" i="5"/>
  <c r="F209" i="2"/>
  <c r="H217" i="5"/>
  <c r="F217" i="2"/>
  <c r="H225" i="5"/>
  <c r="F225" i="2"/>
  <c r="I240" i="5"/>
  <c r="G240" i="2"/>
  <c r="E240" i="2" s="1"/>
  <c r="ES17" i="6"/>
  <c r="K15" i="9" s="1"/>
  <c r="G258" i="2"/>
  <c r="F267" i="2"/>
  <c r="E267" i="2" s="1"/>
  <c r="H269" i="5"/>
  <c r="F269" i="2"/>
  <c r="I290" i="5"/>
  <c r="G290" i="2"/>
  <c r="E290" i="2" s="1"/>
  <c r="CA304" i="2"/>
  <c r="H309" i="5"/>
  <c r="F309" i="2"/>
  <c r="G336" i="2"/>
  <c r="E132" i="1"/>
  <c r="E200" i="1" s="1"/>
  <c r="E127" i="1"/>
  <c r="E195" i="1" s="1"/>
  <c r="E123" i="1"/>
  <c r="E191" i="1" s="1"/>
  <c r="E119" i="1"/>
  <c r="E187" i="1" s="1"/>
  <c r="E115" i="1"/>
  <c r="E183" i="1" s="1"/>
  <c r="E83" i="1"/>
  <c r="E151" i="1" s="1"/>
  <c r="E79" i="1"/>
  <c r="E147" i="1" s="1"/>
  <c r="E75" i="1"/>
  <c r="E143" i="1" s="1"/>
  <c r="E130" i="1"/>
  <c r="E198" i="1" s="1"/>
  <c r="E125" i="1"/>
  <c r="E193" i="1" s="1"/>
  <c r="E121" i="1"/>
  <c r="E189" i="1" s="1"/>
  <c r="E117" i="1"/>
  <c r="E185" i="1" s="1"/>
  <c r="E85" i="1"/>
  <c r="E153" i="1" s="1"/>
  <c r="E77" i="1"/>
  <c r="E145" i="1" s="1"/>
  <c r="E131" i="1"/>
  <c r="E199" i="1" s="1"/>
  <c r="E126" i="1"/>
  <c r="E194" i="1" s="1"/>
  <c r="E122" i="1"/>
  <c r="E190" i="1" s="1"/>
  <c r="E118" i="1"/>
  <c r="E186" i="1" s="1"/>
  <c r="E114" i="1"/>
  <c r="E182" i="1" s="1"/>
  <c r="E111" i="1"/>
  <c r="E179" i="1" s="1"/>
  <c r="E109" i="1"/>
  <c r="E177" i="1" s="1"/>
  <c r="E107" i="1"/>
  <c r="E175" i="1" s="1"/>
  <c r="E103" i="1"/>
  <c r="E171" i="1" s="1"/>
  <c r="E101" i="1"/>
  <c r="E169" i="1" s="1"/>
  <c r="E99" i="1"/>
  <c r="E167" i="1" s="1"/>
  <c r="E97" i="1"/>
  <c r="E165" i="1" s="1"/>
  <c r="E95" i="1"/>
  <c r="E163" i="1" s="1"/>
  <c r="E93" i="1"/>
  <c r="E161" i="1" s="1"/>
  <c r="E91" i="1"/>
  <c r="E159" i="1" s="1"/>
  <c r="E89" i="1"/>
  <c r="E157" i="1" s="1"/>
  <c r="E86" i="1"/>
  <c r="E154" i="1" s="1"/>
  <c r="E82" i="1"/>
  <c r="E150" i="1" s="1"/>
  <c r="E78" i="1"/>
  <c r="E146" i="1" s="1"/>
  <c r="E74" i="1"/>
  <c r="E142" i="1" s="1"/>
  <c r="E72" i="1"/>
  <c r="E140" i="1" s="1"/>
  <c r="E113" i="1"/>
  <c r="E181" i="1" s="1"/>
  <c r="E81" i="1"/>
  <c r="E149" i="1" s="1"/>
  <c r="I132" i="1"/>
  <c r="I200" i="1" s="1"/>
  <c r="I127" i="1"/>
  <c r="I195" i="1" s="1"/>
  <c r="I123" i="1"/>
  <c r="I191" i="1" s="1"/>
  <c r="I119" i="1"/>
  <c r="I187" i="1" s="1"/>
  <c r="I115" i="1"/>
  <c r="I183" i="1" s="1"/>
  <c r="I83" i="1"/>
  <c r="I151" i="1" s="1"/>
  <c r="I79" i="1"/>
  <c r="I147" i="1" s="1"/>
  <c r="I75" i="1"/>
  <c r="I143" i="1" s="1"/>
  <c r="I113" i="1"/>
  <c r="I181" i="1" s="1"/>
  <c r="I81" i="1"/>
  <c r="I149" i="1" s="1"/>
  <c r="I131" i="1"/>
  <c r="I199" i="1" s="1"/>
  <c r="I126" i="1"/>
  <c r="I194" i="1" s="1"/>
  <c r="I122" i="1"/>
  <c r="I190" i="1" s="1"/>
  <c r="I118" i="1"/>
  <c r="I186" i="1" s="1"/>
  <c r="I114" i="1"/>
  <c r="I182" i="1" s="1"/>
  <c r="I111" i="1"/>
  <c r="I179" i="1" s="1"/>
  <c r="I109" i="1"/>
  <c r="I177" i="1" s="1"/>
  <c r="I107" i="1"/>
  <c r="I175" i="1" s="1"/>
  <c r="I103" i="1"/>
  <c r="I171" i="1" s="1"/>
  <c r="I101" i="1"/>
  <c r="I169" i="1" s="1"/>
  <c r="I99" i="1"/>
  <c r="I167" i="1" s="1"/>
  <c r="I97" i="1"/>
  <c r="I165" i="1" s="1"/>
  <c r="I95" i="1"/>
  <c r="I163" i="1" s="1"/>
  <c r="I93" i="1"/>
  <c r="I161" i="1" s="1"/>
  <c r="I91" i="1"/>
  <c r="I159" i="1" s="1"/>
  <c r="I89" i="1"/>
  <c r="I157" i="1" s="1"/>
  <c r="I86" i="1"/>
  <c r="I154" i="1" s="1"/>
  <c r="I82" i="1"/>
  <c r="I150" i="1" s="1"/>
  <c r="I78" i="1"/>
  <c r="I146" i="1" s="1"/>
  <c r="I74" i="1"/>
  <c r="I142" i="1" s="1"/>
  <c r="I72" i="1"/>
  <c r="I140" i="1" s="1"/>
  <c r="I130" i="1"/>
  <c r="I198" i="1" s="1"/>
  <c r="I125" i="1"/>
  <c r="I193" i="1" s="1"/>
  <c r="I121" i="1"/>
  <c r="I189" i="1" s="1"/>
  <c r="I117" i="1"/>
  <c r="I185" i="1" s="1"/>
  <c r="I85" i="1"/>
  <c r="I153" i="1" s="1"/>
  <c r="I77" i="1"/>
  <c r="I145" i="1" s="1"/>
  <c r="M111" i="1"/>
  <c r="M179" i="1" s="1"/>
  <c r="M109" i="1"/>
  <c r="M177" i="1" s="1"/>
  <c r="M107" i="1"/>
  <c r="M175" i="1" s="1"/>
  <c r="M103" i="1"/>
  <c r="M171" i="1" s="1"/>
  <c r="M101" i="1"/>
  <c r="M169" i="1" s="1"/>
  <c r="M99" i="1"/>
  <c r="M167" i="1" s="1"/>
  <c r="M97" i="1"/>
  <c r="M165" i="1" s="1"/>
  <c r="M95" i="1"/>
  <c r="M163" i="1" s="1"/>
  <c r="M93" i="1"/>
  <c r="M161" i="1" s="1"/>
  <c r="M91" i="1"/>
  <c r="M159" i="1" s="1"/>
  <c r="M89" i="1"/>
  <c r="M157" i="1" s="1"/>
  <c r="M86" i="1"/>
  <c r="M154" i="1" s="1"/>
  <c r="M72" i="1"/>
  <c r="M140" i="1" s="1"/>
  <c r="K140" i="1"/>
  <c r="M73" i="1"/>
  <c r="M141" i="1" s="1"/>
  <c r="G146" i="1"/>
  <c r="E80" i="1"/>
  <c r="E148" i="1" s="1"/>
  <c r="I84" i="1"/>
  <c r="I152" i="1" s="1"/>
  <c r="K154" i="1"/>
  <c r="M87" i="1"/>
  <c r="M155" i="1" s="1"/>
  <c r="L157" i="1"/>
  <c r="G159" i="1"/>
  <c r="E92" i="1"/>
  <c r="E160" i="1" s="1"/>
  <c r="H161" i="1"/>
  <c r="I94" i="1"/>
  <c r="I162" i="1" s="1"/>
  <c r="K163" i="1"/>
  <c r="M96" i="1"/>
  <c r="M164" i="1" s="1"/>
  <c r="L165" i="1"/>
  <c r="G167" i="1"/>
  <c r="E100" i="1"/>
  <c r="E168" i="1" s="1"/>
  <c r="H169" i="1"/>
  <c r="I102" i="1"/>
  <c r="I170" i="1" s="1"/>
  <c r="K171" i="1"/>
  <c r="M105" i="1"/>
  <c r="M173" i="1" s="1"/>
  <c r="L175" i="1"/>
  <c r="G177" i="1"/>
  <c r="E110" i="1"/>
  <c r="E178" i="1" s="1"/>
  <c r="H179" i="1"/>
  <c r="I112" i="1"/>
  <c r="I180" i="1" s="1"/>
  <c r="F183" i="1"/>
  <c r="H185" i="1"/>
  <c r="G187" i="1"/>
  <c r="G190" i="1"/>
  <c r="E124" i="1"/>
  <c r="E192" i="1" s="1"/>
  <c r="I129" i="1"/>
  <c r="I197" i="1" s="1"/>
  <c r="F200" i="1"/>
  <c r="L140" i="1"/>
  <c r="H142" i="1"/>
  <c r="L154" i="1"/>
  <c r="H156" i="1"/>
  <c r="H172" i="1"/>
  <c r="H196" i="1"/>
  <c r="AO8" i="5"/>
  <c r="AM15" i="5"/>
  <c r="G15" i="5"/>
  <c r="F17" i="2"/>
  <c r="AO17" i="5"/>
  <c r="AS17" i="5"/>
  <c r="AQ19" i="5"/>
  <c r="AU19" i="5"/>
  <c r="F21" i="2"/>
  <c r="CD25" i="2"/>
  <c r="M46" i="5"/>
  <c r="G27" i="5"/>
  <c r="I28" i="5"/>
  <c r="G28" i="2"/>
  <c r="AU28" i="5"/>
  <c r="Q46" i="5"/>
  <c r="G32" i="2"/>
  <c r="E32" i="2" s="1"/>
  <c r="I32" i="5"/>
  <c r="G36" i="2"/>
  <c r="E36" i="2" s="1"/>
  <c r="I36" i="5"/>
  <c r="G39" i="5"/>
  <c r="I40" i="5"/>
  <c r="G40" i="2"/>
  <c r="E40" i="2" s="1"/>
  <c r="AL43" i="5"/>
  <c r="F43" i="5"/>
  <c r="Q13" i="6"/>
  <c r="O525" i="2"/>
  <c r="AG13" i="6"/>
  <c r="EW13" i="6" s="1"/>
  <c r="O11" i="9" s="1"/>
  <c r="W525" i="2"/>
  <c r="AW13" i="6"/>
  <c r="AE525" i="2"/>
  <c r="BE30" i="6"/>
  <c r="BM13" i="6"/>
  <c r="AM525" i="2"/>
  <c r="CC13" i="6"/>
  <c r="AU525" i="2"/>
  <c r="CS13" i="6"/>
  <c r="BC525" i="2"/>
  <c r="DI13" i="6"/>
  <c r="DI30" i="6" s="1"/>
  <c r="BK525" i="2"/>
  <c r="DY13" i="6"/>
  <c r="ES13" i="6" s="1"/>
  <c r="K11" i="9" s="1"/>
  <c r="BS525" i="2"/>
  <c r="CE46" i="2"/>
  <c r="AN47" i="5"/>
  <c r="J77" i="5"/>
  <c r="CF77" i="2"/>
  <c r="AO49" i="5"/>
  <c r="G49" i="5"/>
  <c r="AN52" i="5"/>
  <c r="F53" i="2"/>
  <c r="F57" i="2"/>
  <c r="AO57" i="5"/>
  <c r="AQ59" i="5"/>
  <c r="AN60" i="5"/>
  <c r="F61" i="2"/>
  <c r="E61" i="2" s="1"/>
  <c r="H67" i="5"/>
  <c r="F67" i="2"/>
  <c r="E67" i="2" s="1"/>
  <c r="AR69" i="5"/>
  <c r="F73" i="2"/>
  <c r="E73" i="2" s="1"/>
  <c r="AN76" i="5"/>
  <c r="CD77" i="2"/>
  <c r="M138" i="5"/>
  <c r="J79" i="5"/>
  <c r="AN79" i="5" s="1"/>
  <c r="CB138" i="2"/>
  <c r="N79" i="5"/>
  <c r="AR79" i="5" s="1"/>
  <c r="CF138" i="2"/>
  <c r="H81" i="5"/>
  <c r="F81" i="2"/>
  <c r="E81" i="2" s="1"/>
  <c r="H85" i="5"/>
  <c r="F85" i="2"/>
  <c r="E85" i="2" s="1"/>
  <c r="AT85" i="5"/>
  <c r="H89" i="5"/>
  <c r="F89" i="2"/>
  <c r="E89" i="2" s="1"/>
  <c r="H93" i="5"/>
  <c r="F93" i="2"/>
  <c r="E93" i="2" s="1"/>
  <c r="I96" i="5"/>
  <c r="G96" i="2"/>
  <c r="E96" i="2" s="1"/>
  <c r="AM99" i="5"/>
  <c r="G100" i="2"/>
  <c r="E100" i="2" s="1"/>
  <c r="I100" i="5"/>
  <c r="AQ100" i="5"/>
  <c r="AU100" i="5"/>
  <c r="AQ103" i="5"/>
  <c r="I104" i="5"/>
  <c r="G104" i="2"/>
  <c r="E104" i="2" s="1"/>
  <c r="AL107" i="5"/>
  <c r="AO111" i="5"/>
  <c r="H117" i="5"/>
  <c r="F117" i="2"/>
  <c r="E117" i="2" s="1"/>
  <c r="H121" i="5"/>
  <c r="F121" i="2"/>
  <c r="E121" i="2" s="1"/>
  <c r="I124" i="5"/>
  <c r="G124" i="2"/>
  <c r="E124" i="2" s="1"/>
  <c r="AO130" i="5"/>
  <c r="AN133" i="5"/>
  <c r="ES15" i="6"/>
  <c r="K13" i="9" s="1"/>
  <c r="FA15" i="6"/>
  <c r="S13" i="9" s="1"/>
  <c r="CE138" i="2"/>
  <c r="CB194" i="2"/>
  <c r="CF194" i="2"/>
  <c r="I142" i="5"/>
  <c r="G142" i="2"/>
  <c r="AO149" i="5"/>
  <c r="AN152" i="5"/>
  <c r="AN153" i="5"/>
  <c r="H155" i="5"/>
  <c r="F155" i="2"/>
  <c r="H159" i="5"/>
  <c r="F159" i="2"/>
  <c r="AN161" i="5"/>
  <c r="F165" i="2"/>
  <c r="E165" i="2" s="1"/>
  <c r="H175" i="5"/>
  <c r="F175" i="2"/>
  <c r="E175" i="2" s="1"/>
  <c r="I178" i="5"/>
  <c r="G178" i="2"/>
  <c r="E178" i="2" s="1"/>
  <c r="CG194" i="2"/>
  <c r="M256" i="5"/>
  <c r="I196" i="5"/>
  <c r="G196" i="2"/>
  <c r="H201" i="5"/>
  <c r="F201" i="2"/>
  <c r="I204" i="5"/>
  <c r="G204" i="2"/>
  <c r="E204" i="2" s="1"/>
  <c r="AS210" i="5"/>
  <c r="AM221" i="5"/>
  <c r="F223" i="2"/>
  <c r="H245" i="5"/>
  <c r="F245" i="2"/>
  <c r="H257" i="5"/>
  <c r="F257" i="2"/>
  <c r="BZ280" i="2"/>
  <c r="L257" i="5"/>
  <c r="CD280" i="2"/>
  <c r="P257" i="5"/>
  <c r="CH280" i="2"/>
  <c r="I260" i="5"/>
  <c r="G260" i="2"/>
  <c r="E260" i="2" s="1"/>
  <c r="I264" i="5"/>
  <c r="G264" i="2"/>
  <c r="E264" i="2" s="1"/>
  <c r="CG280" i="2"/>
  <c r="I282" i="5"/>
  <c r="G282" i="2"/>
  <c r="AO288" i="5"/>
  <c r="F293" i="2"/>
  <c r="H299" i="5"/>
  <c r="F299" i="2"/>
  <c r="I302" i="5"/>
  <c r="G302" i="2"/>
  <c r="E302" i="2" s="1"/>
  <c r="CI304" i="2"/>
  <c r="H317" i="5"/>
  <c r="F317" i="2"/>
  <c r="H321" i="5"/>
  <c r="F321" i="2"/>
  <c r="E321" i="2" s="1"/>
  <c r="I324" i="5"/>
  <c r="G324" i="2"/>
  <c r="E324" i="2" s="1"/>
  <c r="E333" i="2"/>
  <c r="J333" i="5"/>
  <c r="CB344" i="2"/>
  <c r="N333" i="5"/>
  <c r="CF344" i="2"/>
  <c r="H335" i="5"/>
  <c r="F335" i="2"/>
  <c r="AN337" i="5"/>
  <c r="AM362" i="5"/>
  <c r="G362" i="5"/>
  <c r="Z77" i="5"/>
  <c r="AT170" i="5"/>
  <c r="E251" i="3"/>
  <c r="AG280" i="5"/>
  <c r="H345" i="5"/>
  <c r="BZ367" i="2"/>
  <c r="F355" i="2"/>
  <c r="E355" i="2" s="1"/>
  <c r="F357" i="5"/>
  <c r="E357" i="5" s="1"/>
  <c r="G358" i="2"/>
  <c r="G365" i="2"/>
  <c r="G385" i="2"/>
  <c r="I385" i="5"/>
  <c r="F387" i="2"/>
  <c r="E387" i="2" s="1"/>
  <c r="H390" i="5"/>
  <c r="F390" i="2"/>
  <c r="E390" i="2" s="1"/>
  <c r="AR396" i="5"/>
  <c r="O401" i="5"/>
  <c r="AS401" i="5" s="1"/>
  <c r="CG416" i="2"/>
  <c r="G408" i="2"/>
  <c r="H411" i="5"/>
  <c r="F411" i="2"/>
  <c r="E411" i="2" s="1"/>
  <c r="F423" i="2"/>
  <c r="E423" i="2" s="1"/>
  <c r="H434" i="5"/>
  <c r="F434" i="2"/>
  <c r="I437" i="5"/>
  <c r="G437" i="2"/>
  <c r="H442" i="5"/>
  <c r="F442" i="2"/>
  <c r="E442" i="2" s="1"/>
  <c r="G453" i="2"/>
  <c r="H455" i="5"/>
  <c r="F455" i="2"/>
  <c r="H462" i="5"/>
  <c r="F462" i="2"/>
  <c r="E462" i="2" s="1"/>
  <c r="I473" i="5"/>
  <c r="G473" i="2"/>
  <c r="P509" i="5"/>
  <c r="AT479" i="5"/>
  <c r="H487" i="5"/>
  <c r="F487" i="2"/>
  <c r="I490" i="5"/>
  <c r="G490" i="2"/>
  <c r="G500" i="2"/>
  <c r="AQ506" i="5"/>
  <c r="FA28" i="6"/>
  <c r="S26" i="9" s="1"/>
  <c r="CD524" i="2"/>
  <c r="G10" i="3"/>
  <c r="R13" i="5"/>
  <c r="F13" i="3"/>
  <c r="E13" i="3" s="1"/>
  <c r="G19" i="3"/>
  <c r="DW30" i="7"/>
  <c r="G53" i="3"/>
  <c r="G61" i="3"/>
  <c r="S66" i="5"/>
  <c r="G66" i="3"/>
  <c r="E66" i="3" s="1"/>
  <c r="G93" i="3"/>
  <c r="E93" i="3" s="1"/>
  <c r="S93" i="5"/>
  <c r="G97" i="3"/>
  <c r="E97" i="3" s="1"/>
  <c r="S97" i="5"/>
  <c r="G101" i="3"/>
  <c r="E101" i="3" s="1"/>
  <c r="S101" i="5"/>
  <c r="G105" i="3"/>
  <c r="E105" i="3" s="1"/>
  <c r="S105" i="5"/>
  <c r="G114" i="3"/>
  <c r="G122" i="3"/>
  <c r="G128" i="3"/>
  <c r="R154" i="5"/>
  <c r="F154" i="3"/>
  <c r="R156" i="5"/>
  <c r="F156" i="3"/>
  <c r="R162" i="5"/>
  <c r="F162" i="3"/>
  <c r="R168" i="5"/>
  <c r="F168" i="3"/>
  <c r="R172" i="5"/>
  <c r="F172" i="3"/>
  <c r="E172" i="3" s="1"/>
  <c r="R178" i="5"/>
  <c r="F178" i="3"/>
  <c r="R180" i="5"/>
  <c r="F180" i="3"/>
  <c r="E180" i="3" s="1"/>
  <c r="S205" i="5"/>
  <c r="G205" i="3"/>
  <c r="S213" i="5"/>
  <c r="AM213" i="5" s="1"/>
  <c r="G213" i="3"/>
  <c r="S237" i="5"/>
  <c r="G237" i="3"/>
  <c r="S253" i="5"/>
  <c r="G253" i="3"/>
  <c r="AE55" i="7"/>
  <c r="AI15" i="9" s="1"/>
  <c r="F262" i="3"/>
  <c r="F274" i="3"/>
  <c r="E274" i="3" s="1"/>
  <c r="EK280" i="3"/>
  <c r="R283" i="5"/>
  <c r="F283" i="3"/>
  <c r="E283" i="3" s="1"/>
  <c r="R303" i="5"/>
  <c r="F303" i="3"/>
  <c r="E303" i="3" s="1"/>
  <c r="R305" i="5"/>
  <c r="EH332" i="3"/>
  <c r="F305" i="3"/>
  <c r="R309" i="5"/>
  <c r="F309" i="3"/>
  <c r="F311" i="3"/>
  <c r="R319" i="5"/>
  <c r="F319" i="3"/>
  <c r="R323" i="5"/>
  <c r="F323" i="5" s="1"/>
  <c r="F323" i="3"/>
  <c r="R325" i="5"/>
  <c r="F325" i="3"/>
  <c r="W333" i="5"/>
  <c r="W344" i="5" s="1"/>
  <c r="EM344" i="3"/>
  <c r="F335" i="3"/>
  <c r="E335" i="3" s="1"/>
  <c r="R338" i="5"/>
  <c r="F338" i="3"/>
  <c r="E338" i="3" s="1"/>
  <c r="F343" i="3"/>
  <c r="EH344" i="3"/>
  <c r="G349" i="3"/>
  <c r="G353" i="3"/>
  <c r="G359" i="3"/>
  <c r="R368" i="5"/>
  <c r="EH400" i="3"/>
  <c r="F368" i="3"/>
  <c r="R384" i="5"/>
  <c r="F384" i="3"/>
  <c r="E384" i="3" s="1"/>
  <c r="AM61" i="7"/>
  <c r="AQ21" i="9" s="1"/>
  <c r="R401" i="5"/>
  <c r="F401" i="3"/>
  <c r="G406" i="3"/>
  <c r="G414" i="3"/>
  <c r="S423" i="5"/>
  <c r="G423" i="3"/>
  <c r="S431" i="5"/>
  <c r="AM431" i="5" s="1"/>
  <c r="G431" i="3"/>
  <c r="R436" i="5"/>
  <c r="F436" i="5" s="1"/>
  <c r="F436" i="3"/>
  <c r="E436" i="3" s="1"/>
  <c r="S448" i="5"/>
  <c r="G448" i="3"/>
  <c r="R453" i="5"/>
  <c r="F453" i="3"/>
  <c r="S456" i="5"/>
  <c r="G456" i="3"/>
  <c r="R465" i="5"/>
  <c r="F465" i="3"/>
  <c r="E465" i="3" s="1"/>
  <c r="S493" i="5"/>
  <c r="G493" i="3"/>
  <c r="S501" i="5"/>
  <c r="G501" i="3"/>
  <c r="G504" i="3"/>
  <c r="S520" i="5"/>
  <c r="G520" i="3"/>
  <c r="AI525" i="3"/>
  <c r="V525" i="3"/>
  <c r="AT525" i="3"/>
  <c r="BR525" i="3"/>
  <c r="CP525" i="3"/>
  <c r="DN525" i="3"/>
  <c r="G21" i="4"/>
  <c r="CO30" i="8"/>
  <c r="AC26" i="5"/>
  <c r="DO46" i="4"/>
  <c r="G26" i="4"/>
  <c r="F36" i="4"/>
  <c r="E36" i="4" s="1"/>
  <c r="F39" i="4"/>
  <c r="E39" i="4" s="1"/>
  <c r="AB72" i="5"/>
  <c r="AL72" i="5" s="1"/>
  <c r="F72" i="4"/>
  <c r="E145" i="4"/>
  <c r="E149" i="4"/>
  <c r="IA16" i="8"/>
  <c r="BI14" i="9" s="1"/>
  <c r="AE195" i="5"/>
  <c r="AE140" i="5"/>
  <c r="DQ256" i="4"/>
  <c r="AE199" i="5"/>
  <c r="AO199" i="5" s="1"/>
  <c r="AE144" i="5"/>
  <c r="AO144" i="5" s="1"/>
  <c r="AE203" i="5"/>
  <c r="AO203" i="5" s="1"/>
  <c r="AE148" i="5"/>
  <c r="AO148" i="5" s="1"/>
  <c r="AI150" i="5"/>
  <c r="AS150" i="5" s="1"/>
  <c r="AI205" i="5"/>
  <c r="AS205" i="5" s="1"/>
  <c r="AE154" i="5"/>
  <c r="AO154" i="5" s="1"/>
  <c r="AE209" i="5"/>
  <c r="AO209" i="5" s="1"/>
  <c r="AE211" i="5"/>
  <c r="AE156" i="5"/>
  <c r="AO156" i="5" s="1"/>
  <c r="AI158" i="5"/>
  <c r="AS158" i="5" s="1"/>
  <c r="AI213" i="5"/>
  <c r="AS213" i="5" s="1"/>
  <c r="AE215" i="5"/>
  <c r="AO215" i="5" s="1"/>
  <c r="AE160" i="5"/>
  <c r="AO160" i="5" s="1"/>
  <c r="AE162" i="5"/>
  <c r="AO162" i="5" s="1"/>
  <c r="AE217" i="5"/>
  <c r="AO217" i="5" s="1"/>
  <c r="AE219" i="5"/>
  <c r="AE164" i="5"/>
  <c r="AO164" i="5" s="1"/>
  <c r="AI231" i="5"/>
  <c r="AS231" i="5" s="1"/>
  <c r="AI176" i="5"/>
  <c r="AS176" i="5" s="1"/>
  <c r="AE243" i="5"/>
  <c r="AE188" i="5"/>
  <c r="AO188" i="5" s="1"/>
  <c r="G247" i="4"/>
  <c r="G249" i="4"/>
  <c r="AC260" i="5"/>
  <c r="G260" i="4"/>
  <c r="G262" i="4"/>
  <c r="AC262" i="5"/>
  <c r="AC264" i="5"/>
  <c r="G264" i="4"/>
  <c r="E264" i="4" s="1"/>
  <c r="G278" i="4"/>
  <c r="AC278" i="5"/>
  <c r="HW18" i="8"/>
  <c r="BE16" i="9" s="1"/>
  <c r="AC293" i="5"/>
  <c r="AM293" i="5" s="1"/>
  <c r="AC290" i="5"/>
  <c r="G290" i="4"/>
  <c r="AD294" i="5"/>
  <c r="AD291" i="5"/>
  <c r="AC319" i="5"/>
  <c r="G319" i="4"/>
  <c r="AC327" i="5"/>
  <c r="G327" i="4"/>
  <c r="AC331" i="5"/>
  <c r="G331" i="4"/>
  <c r="DP332" i="4"/>
  <c r="AD333" i="5"/>
  <c r="AD344" i="5" s="1"/>
  <c r="DP344" i="4"/>
  <c r="AC338" i="5"/>
  <c r="G338" i="4"/>
  <c r="F343" i="4"/>
  <c r="AB343" i="5"/>
  <c r="DR344" i="4"/>
  <c r="AE367" i="5"/>
  <c r="AB348" i="5"/>
  <c r="F348" i="4"/>
  <c r="AC351" i="5"/>
  <c r="G351" i="5" s="1"/>
  <c r="G351" i="4"/>
  <c r="AB356" i="5"/>
  <c r="F356" i="4"/>
  <c r="AC359" i="5"/>
  <c r="AM359" i="5" s="1"/>
  <c r="G359" i="4"/>
  <c r="AB364" i="5"/>
  <c r="F364" i="4"/>
  <c r="HQ22" i="8"/>
  <c r="IG22" i="8"/>
  <c r="BO20" i="9" s="1"/>
  <c r="FQ22" i="8"/>
  <c r="HY22" i="8" s="1"/>
  <c r="BG20" i="9" s="1"/>
  <c r="FR22" i="8"/>
  <c r="DU367" i="4"/>
  <c r="AJ400" i="5"/>
  <c r="AC370" i="5"/>
  <c r="G370" i="4"/>
  <c r="AB375" i="5"/>
  <c r="F375" i="4"/>
  <c r="E375" i="4" s="1"/>
  <c r="AC378" i="5"/>
  <c r="G378" i="4"/>
  <c r="AB383" i="5"/>
  <c r="F383" i="4"/>
  <c r="AC386" i="5"/>
  <c r="G386" i="4"/>
  <c r="AB391" i="5"/>
  <c r="F391" i="4"/>
  <c r="E391" i="4" s="1"/>
  <c r="AC394" i="5"/>
  <c r="AM394" i="5" s="1"/>
  <c r="G394" i="4"/>
  <c r="AB399" i="5"/>
  <c r="F399" i="4"/>
  <c r="E399" i="4" s="1"/>
  <c r="DR400" i="4"/>
  <c r="AB404" i="5"/>
  <c r="F404" i="4"/>
  <c r="AC407" i="5"/>
  <c r="G407" i="4"/>
  <c r="AB412" i="5"/>
  <c r="F412" i="4"/>
  <c r="AC422" i="5"/>
  <c r="G422" i="4"/>
  <c r="AB427" i="5"/>
  <c r="F427" i="4"/>
  <c r="E427" i="4" s="1"/>
  <c r="AC430" i="5"/>
  <c r="G430" i="5" s="1"/>
  <c r="G430" i="4"/>
  <c r="AC438" i="5"/>
  <c r="G438" i="4"/>
  <c r="HO25" i="8"/>
  <c r="HW25" i="8"/>
  <c r="BE23" i="9" s="1"/>
  <c r="IE25" i="8"/>
  <c r="BM23" i="9" s="1"/>
  <c r="DS443" i="4"/>
  <c r="AB444" i="5"/>
  <c r="DN460" i="4"/>
  <c r="F444" i="4"/>
  <c r="AF444" i="5"/>
  <c r="AF460" i="5" s="1"/>
  <c r="DR460" i="4"/>
  <c r="AJ444" i="5"/>
  <c r="AJ460" i="5" s="1"/>
  <c r="DV460" i="4"/>
  <c r="AC447" i="5"/>
  <c r="G447" i="4"/>
  <c r="AB452" i="5"/>
  <c r="F452" i="4"/>
  <c r="AC455" i="5"/>
  <c r="G455" i="4"/>
  <c r="HO26" i="8"/>
  <c r="HW26" i="8"/>
  <c r="BE24" i="9" s="1"/>
  <c r="IE26" i="8"/>
  <c r="BM24" i="9" s="1"/>
  <c r="HQ27" i="8"/>
  <c r="IG27" i="8"/>
  <c r="BO25" i="9" s="1"/>
  <c r="FQ27" i="8"/>
  <c r="HY27" i="8" s="1"/>
  <c r="BG25" i="9" s="1"/>
  <c r="FR27" i="8"/>
  <c r="DU478" i="4"/>
  <c r="AC481" i="5"/>
  <c r="G481" i="4"/>
  <c r="E481" i="4" s="1"/>
  <c r="AC489" i="5"/>
  <c r="G489" i="4"/>
  <c r="AB494" i="5"/>
  <c r="F494" i="4"/>
  <c r="E494" i="4" s="1"/>
  <c r="AC497" i="5"/>
  <c r="G497" i="4"/>
  <c r="AB502" i="5"/>
  <c r="F502" i="4"/>
  <c r="E502" i="4" s="1"/>
  <c r="AC505" i="5"/>
  <c r="G505" i="4"/>
  <c r="AB511" i="5"/>
  <c r="F511" i="4"/>
  <c r="AB519" i="5"/>
  <c r="AL519" i="5" s="1"/>
  <c r="F519" i="4"/>
  <c r="AC522" i="5"/>
  <c r="AM522" i="5" s="1"/>
  <c r="G522" i="4"/>
  <c r="HU29" i="8"/>
  <c r="BC27" i="9" s="1"/>
  <c r="IC29" i="8"/>
  <c r="BK27" i="9" s="1"/>
  <c r="M525" i="4"/>
  <c r="U525" i="4"/>
  <c r="AC525" i="4"/>
  <c r="AK525" i="4"/>
  <c r="AS525" i="4"/>
  <c r="BA525" i="4"/>
  <c r="BI525" i="4"/>
  <c r="BQ525" i="4"/>
  <c r="BY525" i="4"/>
  <c r="CG525" i="4"/>
  <c r="CO525" i="4"/>
  <c r="CW525" i="4"/>
  <c r="DE525" i="4"/>
  <c r="DM525" i="4"/>
  <c r="AN7" i="5"/>
  <c r="AP9" i="5"/>
  <c r="Y10" i="5"/>
  <c r="Y25" i="5" s="1"/>
  <c r="AR11" i="5"/>
  <c r="AT13" i="5"/>
  <c r="AN15" i="5"/>
  <c r="AP17" i="5"/>
  <c r="AR19" i="5"/>
  <c r="AT21" i="5"/>
  <c r="AN23" i="5"/>
  <c r="AA46" i="5"/>
  <c r="AI46" i="5"/>
  <c r="AT27" i="5"/>
  <c r="AQ29" i="5"/>
  <c r="AP31" i="5"/>
  <c r="X32" i="5"/>
  <c r="X46" i="5" s="1"/>
  <c r="AQ33" i="5"/>
  <c r="AP35" i="5"/>
  <c r="AL36" i="5"/>
  <c r="F36" i="5"/>
  <c r="AU37" i="5"/>
  <c r="AD37" i="5"/>
  <c r="AT39" i="5"/>
  <c r="AQ41" i="5"/>
  <c r="AP43" i="5"/>
  <c r="AL44" i="5"/>
  <c r="F44" i="5"/>
  <c r="AU45" i="5"/>
  <c r="AD45" i="5"/>
  <c r="H46" i="5"/>
  <c r="P46" i="5"/>
  <c r="AQ47" i="5"/>
  <c r="AS49" i="5"/>
  <c r="AU51" i="5"/>
  <c r="AO53" i="5"/>
  <c r="AQ55" i="5"/>
  <c r="AS57" i="5"/>
  <c r="AU59" i="5"/>
  <c r="AL62" i="5"/>
  <c r="F62" i="5"/>
  <c r="AQ63" i="5"/>
  <c r="AS65" i="5"/>
  <c r="AU67" i="5"/>
  <c r="AL70" i="5"/>
  <c r="F70" i="5"/>
  <c r="AQ71" i="5"/>
  <c r="AS73" i="5"/>
  <c r="AU75" i="5"/>
  <c r="M77" i="5"/>
  <c r="J138" i="5"/>
  <c r="Z138" i="5"/>
  <c r="AH138" i="5"/>
  <c r="AU81" i="5"/>
  <c r="AR82" i="5"/>
  <c r="AQ85" i="5"/>
  <c r="AN86" i="5"/>
  <c r="AU89" i="5"/>
  <c r="AR90" i="5"/>
  <c r="S91" i="5"/>
  <c r="AM91" i="5" s="1"/>
  <c r="AQ93" i="5"/>
  <c r="AN94" i="5"/>
  <c r="AU97" i="5"/>
  <c r="AR98" i="5"/>
  <c r="S99" i="5"/>
  <c r="AQ101" i="5"/>
  <c r="AN102" i="5"/>
  <c r="AU105" i="5"/>
  <c r="AR106" i="5"/>
  <c r="F108" i="5"/>
  <c r="AQ109" i="5"/>
  <c r="AN110" i="5"/>
  <c r="AU113" i="5"/>
  <c r="AR114" i="5"/>
  <c r="AQ117" i="5"/>
  <c r="AN118" i="5"/>
  <c r="AU121" i="5"/>
  <c r="AR130" i="5"/>
  <c r="AQ133" i="5"/>
  <c r="AN134" i="5"/>
  <c r="AU137" i="5"/>
  <c r="J194" i="5"/>
  <c r="Z194" i="5"/>
  <c r="AR143" i="5"/>
  <c r="AR151" i="5"/>
  <c r="AN155" i="5"/>
  <c r="AR159" i="5"/>
  <c r="AN163" i="5"/>
  <c r="AR167" i="5"/>
  <c r="R174" i="5"/>
  <c r="AQ177" i="5"/>
  <c r="AI180" i="5"/>
  <c r="AS180" i="5" s="1"/>
  <c r="AE184" i="5"/>
  <c r="AO184" i="5" s="1"/>
  <c r="AM191" i="5"/>
  <c r="AT195" i="5"/>
  <c r="P256" i="5"/>
  <c r="S249" i="5"/>
  <c r="AS254" i="5"/>
  <c r="T254" i="5"/>
  <c r="AN254" i="5" s="1"/>
  <c r="AM257" i="5"/>
  <c r="AR258" i="5"/>
  <c r="AO267" i="5"/>
  <c r="AN270" i="5"/>
  <c r="AS271" i="5"/>
  <c r="AR274" i="5"/>
  <c r="N280" i="5"/>
  <c r="R327" i="5"/>
  <c r="AK344" i="5"/>
  <c r="AQ341" i="5"/>
  <c r="AM346" i="5"/>
  <c r="G346" i="5"/>
  <c r="H349" i="5"/>
  <c r="AT375" i="5"/>
  <c r="AR381" i="5"/>
  <c r="AM396" i="5"/>
  <c r="G396" i="5"/>
  <c r="AD397" i="5"/>
  <c r="AD416" i="5" s="1"/>
  <c r="AQ415" i="5"/>
  <c r="AH417" i="5"/>
  <c r="AH443" i="5" s="1"/>
  <c r="AP419" i="5"/>
  <c r="AN425" i="5"/>
  <c r="AM428" i="5"/>
  <c r="G428" i="5"/>
  <c r="AB435" i="5"/>
  <c r="AA460" i="5"/>
  <c r="AT445" i="5"/>
  <c r="AN462" i="5"/>
  <c r="I465" i="5"/>
  <c r="AM479" i="5"/>
  <c r="AO479" i="5"/>
  <c r="AB486" i="5"/>
  <c r="F486" i="5" s="1"/>
  <c r="AC514" i="5"/>
  <c r="AM514" i="5" s="1"/>
  <c r="F519" i="5"/>
  <c r="S30" i="6"/>
  <c r="EM15" i="6"/>
  <c r="EY21" i="6"/>
  <c r="Q19" i="9" s="1"/>
  <c r="E19" i="9"/>
  <c r="FA24" i="6"/>
  <c r="S22" i="9" s="1"/>
  <c r="EO28" i="6"/>
  <c r="AI50" i="7"/>
  <c r="O30" i="7"/>
  <c r="W65" i="7"/>
  <c r="AM66" i="7"/>
  <c r="AQ26" i="9" s="1"/>
  <c r="AS346" i="5"/>
  <c r="F351" i="2"/>
  <c r="E351" i="2" s="1"/>
  <c r="AO358" i="5"/>
  <c r="EU22" i="6"/>
  <c r="M20" i="9" s="1"/>
  <c r="H374" i="5"/>
  <c r="F374" i="2"/>
  <c r="E374" i="2" s="1"/>
  <c r="H382" i="5"/>
  <c r="F382" i="2"/>
  <c r="E382" i="2" s="1"/>
  <c r="H398" i="5"/>
  <c r="F398" i="2"/>
  <c r="E398" i="2" s="1"/>
  <c r="H403" i="5"/>
  <c r="F403" i="2"/>
  <c r="H426" i="5"/>
  <c r="F426" i="2"/>
  <c r="E426" i="2" s="1"/>
  <c r="CD443" i="2"/>
  <c r="O444" i="5"/>
  <c r="CG460" i="2"/>
  <c r="G445" i="2"/>
  <c r="H447" i="5"/>
  <c r="F447" i="2"/>
  <c r="E447" i="2" s="1"/>
  <c r="AT462" i="5"/>
  <c r="H470" i="5"/>
  <c r="F470" i="2"/>
  <c r="EM27" i="6"/>
  <c r="H479" i="5"/>
  <c r="F479" i="2"/>
  <c r="G485" i="2"/>
  <c r="G493" i="2"/>
  <c r="E493" i="2" s="1"/>
  <c r="H503" i="5"/>
  <c r="F503" i="2"/>
  <c r="G11" i="3"/>
  <c r="G18" i="3"/>
  <c r="R21" i="5"/>
  <c r="F21" i="3"/>
  <c r="E21" i="3" s="1"/>
  <c r="W51" i="7"/>
  <c r="G52" i="3"/>
  <c r="E52" i="3" s="1"/>
  <c r="S58" i="5"/>
  <c r="G58" i="3"/>
  <c r="E58" i="3" s="1"/>
  <c r="G60" i="3"/>
  <c r="G68" i="3"/>
  <c r="E68" i="3" s="1"/>
  <c r="S74" i="5"/>
  <c r="G74" i="3"/>
  <c r="E74" i="3" s="1"/>
  <c r="EQ77" i="3"/>
  <c r="G85" i="3"/>
  <c r="E85" i="3" s="1"/>
  <c r="S85" i="5"/>
  <c r="G89" i="3"/>
  <c r="E89" i="3" s="1"/>
  <c r="S89" i="5"/>
  <c r="G112" i="3"/>
  <c r="G124" i="3"/>
  <c r="G136" i="3"/>
  <c r="R142" i="5"/>
  <c r="F142" i="3"/>
  <c r="R148" i="5"/>
  <c r="F148" i="3"/>
  <c r="R150" i="5"/>
  <c r="F150" i="3"/>
  <c r="R158" i="5"/>
  <c r="F158" i="3"/>
  <c r="R164" i="5"/>
  <c r="AL164" i="5" s="1"/>
  <c r="F164" i="3"/>
  <c r="R186" i="5"/>
  <c r="F186" i="3"/>
  <c r="R188" i="5"/>
  <c r="F188" i="3"/>
  <c r="E188" i="3" s="1"/>
  <c r="AC54" i="7"/>
  <c r="AG14" i="9" s="1"/>
  <c r="S221" i="5"/>
  <c r="G221" i="3"/>
  <c r="S229" i="5"/>
  <c r="G229" i="3"/>
  <c r="S245" i="5"/>
  <c r="G245" i="3"/>
  <c r="AM55" i="7"/>
  <c r="AQ15" i="9" s="1"/>
  <c r="EN256" i="3"/>
  <c r="F258" i="3"/>
  <c r="G263" i="3"/>
  <c r="G267" i="3"/>
  <c r="F270" i="3"/>
  <c r="G275" i="3"/>
  <c r="E275" i="3" s="1"/>
  <c r="R287" i="5"/>
  <c r="F287" i="3"/>
  <c r="E287" i="3" s="1"/>
  <c r="R291" i="5"/>
  <c r="F291" i="3"/>
  <c r="E291" i="3" s="1"/>
  <c r="F293" i="3"/>
  <c r="R293" i="5"/>
  <c r="AL293" i="5" s="1"/>
  <c r="R299" i="5"/>
  <c r="F299" i="3"/>
  <c r="E299" i="3" s="1"/>
  <c r="V305" i="5"/>
  <c r="V332" i="5" s="1"/>
  <c r="EL332" i="3"/>
  <c r="R317" i="5"/>
  <c r="F317" i="3"/>
  <c r="R329" i="5"/>
  <c r="F329" i="3"/>
  <c r="R331" i="5"/>
  <c r="AL331" i="5" s="1"/>
  <c r="F331" i="3"/>
  <c r="S333" i="5"/>
  <c r="G333" i="3"/>
  <c r="EI344" i="3"/>
  <c r="S341" i="5"/>
  <c r="G341" i="5" s="1"/>
  <c r="G341" i="3"/>
  <c r="AI59" i="7"/>
  <c r="AM19" i="9" s="1"/>
  <c r="U345" i="5"/>
  <c r="U367" i="5" s="1"/>
  <c r="EK367" i="3"/>
  <c r="G347" i="3"/>
  <c r="G351" i="3"/>
  <c r="G355" i="3"/>
  <c r="G363" i="3"/>
  <c r="G365" i="3"/>
  <c r="V368" i="5"/>
  <c r="V400" i="5" s="1"/>
  <c r="EL400" i="3"/>
  <c r="G371" i="3"/>
  <c r="S371" i="5"/>
  <c r="R376" i="5"/>
  <c r="F376" i="3"/>
  <c r="E376" i="3" s="1"/>
  <c r="G387" i="3"/>
  <c r="S387" i="5"/>
  <c r="R392" i="5"/>
  <c r="F392" i="3"/>
  <c r="W61" i="7"/>
  <c r="S404" i="5"/>
  <c r="G404" i="3"/>
  <c r="G407" i="3"/>
  <c r="R409" i="5"/>
  <c r="F409" i="3"/>
  <c r="EK416" i="3"/>
  <c r="F417" i="3"/>
  <c r="R420" i="5"/>
  <c r="F420" i="3"/>
  <c r="E420" i="3" s="1"/>
  <c r="F425" i="3"/>
  <c r="R428" i="5"/>
  <c r="F428" i="3"/>
  <c r="E428" i="3" s="1"/>
  <c r="G451" i="3"/>
  <c r="G458" i="3"/>
  <c r="V478" i="5"/>
  <c r="R473" i="5"/>
  <c r="F473" i="3"/>
  <c r="E473" i="3" s="1"/>
  <c r="EL478" i="3"/>
  <c r="G480" i="3"/>
  <c r="R482" i="5"/>
  <c r="F482" i="5" s="1"/>
  <c r="F482" i="3"/>
  <c r="G487" i="3"/>
  <c r="G496" i="3"/>
  <c r="R498" i="5"/>
  <c r="F498" i="3"/>
  <c r="G503" i="3"/>
  <c r="Y66" i="7"/>
  <c r="F514" i="3"/>
  <c r="E514" i="3" s="1"/>
  <c r="R517" i="5"/>
  <c r="F517" i="3"/>
  <c r="F522" i="3"/>
  <c r="AD525" i="3"/>
  <c r="BB525" i="3"/>
  <c r="BZ525" i="3"/>
  <c r="CX525" i="3"/>
  <c r="DV525" i="3"/>
  <c r="AE25" i="5"/>
  <c r="AB8" i="5"/>
  <c r="AL8" i="5" s="1"/>
  <c r="F8" i="4"/>
  <c r="G13" i="4"/>
  <c r="E13" i="4" s="1"/>
  <c r="AB24" i="5"/>
  <c r="AL24" i="5" s="1"/>
  <c r="F24" i="4"/>
  <c r="AK26" i="5"/>
  <c r="AK46" i="5" s="1"/>
  <c r="DW46" i="4"/>
  <c r="F28" i="4"/>
  <c r="AB48" i="5"/>
  <c r="F48" i="4"/>
  <c r="G62" i="4"/>
  <c r="AB64" i="5"/>
  <c r="F64" i="4"/>
  <c r="G70" i="4"/>
  <c r="G84" i="4"/>
  <c r="AI142" i="5"/>
  <c r="AS142" i="5" s="1"/>
  <c r="AI197" i="5"/>
  <c r="AS197" i="5" s="1"/>
  <c r="AI199" i="5"/>
  <c r="AI144" i="5"/>
  <c r="AS144" i="5" s="1"/>
  <c r="AE146" i="5"/>
  <c r="AO146" i="5" s="1"/>
  <c r="AE201" i="5"/>
  <c r="AI203" i="5"/>
  <c r="AS203" i="5" s="1"/>
  <c r="AI148" i="5"/>
  <c r="AS148" i="5" s="1"/>
  <c r="AE207" i="5"/>
  <c r="AO207" i="5" s="1"/>
  <c r="AE152" i="5"/>
  <c r="AI211" i="5"/>
  <c r="AS211" i="5" s="1"/>
  <c r="AI156" i="5"/>
  <c r="AS156" i="5" s="1"/>
  <c r="G215" i="4"/>
  <c r="G217" i="4"/>
  <c r="AI223" i="5"/>
  <c r="AS223" i="5" s="1"/>
  <c r="AI168" i="5"/>
  <c r="AS168" i="5" s="1"/>
  <c r="AE227" i="5"/>
  <c r="AE172" i="5"/>
  <c r="AO172" i="5" s="1"/>
  <c r="AE235" i="5"/>
  <c r="AE180" i="5"/>
  <c r="AO180" i="5" s="1"/>
  <c r="AI239" i="5"/>
  <c r="AI184" i="5"/>
  <c r="AS184" i="5" s="1"/>
  <c r="G255" i="4"/>
  <c r="G270" i="4"/>
  <c r="AC270" i="5"/>
  <c r="G270" i="5" s="1"/>
  <c r="AC272" i="5"/>
  <c r="G272" i="4"/>
  <c r="E272" i="4" s="1"/>
  <c r="AC276" i="5"/>
  <c r="G276" i="4"/>
  <c r="IE18" i="8"/>
  <c r="BM16" i="9" s="1"/>
  <c r="AC282" i="5"/>
  <c r="G282" i="4"/>
  <c r="AC286" i="5"/>
  <c r="G286" i="4"/>
  <c r="AG293" i="5"/>
  <c r="AQ293" i="5" s="1"/>
  <c r="AG290" i="5"/>
  <c r="AQ290" i="5" s="1"/>
  <c r="AH294" i="5"/>
  <c r="AR294" i="5" s="1"/>
  <c r="AH291" i="5"/>
  <c r="AR291" i="5" s="1"/>
  <c r="AC315" i="5"/>
  <c r="G315" i="4"/>
  <c r="J73" i="1"/>
  <c r="J141" i="1" s="1"/>
  <c r="F76" i="1"/>
  <c r="F144" i="1" s="1"/>
  <c r="F84" i="1"/>
  <c r="F152" i="1" s="1"/>
  <c r="J87" i="1"/>
  <c r="J155" i="1" s="1"/>
  <c r="F90" i="1"/>
  <c r="F158" i="1" s="1"/>
  <c r="N90" i="1"/>
  <c r="N158" i="1" s="1"/>
  <c r="J92" i="1"/>
  <c r="J160" i="1" s="1"/>
  <c r="F94" i="1"/>
  <c r="F162" i="1" s="1"/>
  <c r="N94" i="1"/>
  <c r="N162" i="1" s="1"/>
  <c r="J96" i="1"/>
  <c r="J164" i="1" s="1"/>
  <c r="F98" i="1"/>
  <c r="F166" i="1" s="1"/>
  <c r="N98" i="1"/>
  <c r="N166" i="1" s="1"/>
  <c r="J100" i="1"/>
  <c r="J168" i="1" s="1"/>
  <c r="N100" i="1"/>
  <c r="N168" i="1" s="1"/>
  <c r="N102" i="1"/>
  <c r="N170" i="1" s="1"/>
  <c r="J105" i="1"/>
  <c r="J173" i="1" s="1"/>
  <c r="F108" i="1"/>
  <c r="F176" i="1" s="1"/>
  <c r="N108" i="1"/>
  <c r="N176" i="1" s="1"/>
  <c r="F110" i="1"/>
  <c r="F178" i="1" s="1"/>
  <c r="N110" i="1"/>
  <c r="N178" i="1" s="1"/>
  <c r="F116" i="1"/>
  <c r="F184" i="1" s="1"/>
  <c r="F120" i="1"/>
  <c r="F188" i="1" s="1"/>
  <c r="F124" i="1"/>
  <c r="F192" i="1" s="1"/>
  <c r="F129" i="1"/>
  <c r="F197" i="1" s="1"/>
  <c r="G9" i="2"/>
  <c r="I30" i="6"/>
  <c r="Y30" i="6"/>
  <c r="BU30" i="6"/>
  <c r="CK30" i="6"/>
  <c r="CS30" i="6"/>
  <c r="DY30" i="6"/>
  <c r="CA25" i="2"/>
  <c r="G31" i="2"/>
  <c r="E31" i="2" s="1"/>
  <c r="G35" i="2"/>
  <c r="E35" i="2" s="1"/>
  <c r="G39" i="2"/>
  <c r="E39" i="2" s="1"/>
  <c r="EU13" i="6"/>
  <c r="M11" i="9" s="1"/>
  <c r="G57" i="2"/>
  <c r="F70" i="2"/>
  <c r="E70" i="2" s="1"/>
  <c r="FA14" i="6"/>
  <c r="S12" i="9" s="1"/>
  <c r="G79" i="2"/>
  <c r="E79" i="2" s="1"/>
  <c r="G119" i="2"/>
  <c r="M194" i="5"/>
  <c r="G141" i="2"/>
  <c r="G157" i="2"/>
  <c r="F166" i="2"/>
  <c r="AR174" i="5"/>
  <c r="AP180" i="5"/>
  <c r="AT184" i="5"/>
  <c r="G185" i="2"/>
  <c r="AN186" i="5"/>
  <c r="AL192" i="5"/>
  <c r="EQ16" i="6"/>
  <c r="I14" i="9" s="1"/>
  <c r="G199" i="2"/>
  <c r="E199" i="2" s="1"/>
  <c r="AS199" i="5"/>
  <c r="F200" i="2"/>
  <c r="E200" i="2" s="1"/>
  <c r="AL206" i="5"/>
  <c r="G211" i="2"/>
  <c r="AO219" i="5"/>
  <c r="AQ221" i="5"/>
  <c r="G223" i="2"/>
  <c r="F224" i="2"/>
  <c r="E224" i="2" s="1"/>
  <c r="G227" i="2"/>
  <c r="F232" i="2"/>
  <c r="E232" i="2" s="1"/>
  <c r="G235" i="2"/>
  <c r="AO243" i="5"/>
  <c r="EM17" i="6"/>
  <c r="FC17" i="6"/>
  <c r="U15" i="9" s="1"/>
  <c r="AS259" i="5"/>
  <c r="AM261" i="5"/>
  <c r="AU261" i="5"/>
  <c r="AO263" i="5"/>
  <c r="AR268" i="5"/>
  <c r="AU269" i="5"/>
  <c r="AO271" i="5"/>
  <c r="AS275" i="5"/>
  <c r="AR276" i="5"/>
  <c r="AU277" i="5"/>
  <c r="AO279" i="5"/>
  <c r="EY18" i="6"/>
  <c r="Q16" i="9" s="1"/>
  <c r="AR282" i="5"/>
  <c r="AU283" i="5"/>
  <c r="AM291" i="5"/>
  <c r="AT292" i="5"/>
  <c r="G293" i="2"/>
  <c r="AR298" i="5"/>
  <c r="AR302" i="5"/>
  <c r="EM19" i="6"/>
  <c r="FC19" i="6"/>
  <c r="U17" i="9" s="1"/>
  <c r="Q332" i="5"/>
  <c r="AP306" i="5"/>
  <c r="AN308" i="5"/>
  <c r="AQ309" i="5"/>
  <c r="AR312" i="5"/>
  <c r="AR316" i="5"/>
  <c r="F320" i="2"/>
  <c r="E320" i="2" s="1"/>
  <c r="AP322" i="5"/>
  <c r="AR324" i="5"/>
  <c r="AQ325" i="5"/>
  <c r="F326" i="5"/>
  <c r="AN328" i="5"/>
  <c r="AU329" i="5"/>
  <c r="EQ20" i="6"/>
  <c r="I18" i="9" s="1"/>
  <c r="EY20" i="6"/>
  <c r="Q18" i="9" s="1"/>
  <c r="AL336" i="5"/>
  <c r="F336" i="5"/>
  <c r="AT336" i="5"/>
  <c r="G337" i="2"/>
  <c r="AS337" i="5"/>
  <c r="F338" i="2"/>
  <c r="E338" i="2" s="1"/>
  <c r="AM339" i="5"/>
  <c r="G339" i="5"/>
  <c r="G341" i="2"/>
  <c r="AQ343" i="5"/>
  <c r="M345" i="5"/>
  <c r="CE367" i="2"/>
  <c r="AO351" i="5"/>
  <c r="AN352" i="5"/>
  <c r="AM353" i="5"/>
  <c r="G353" i="5"/>
  <c r="AO355" i="5"/>
  <c r="H364" i="5"/>
  <c r="F364" i="2"/>
  <c r="E364" i="2" s="1"/>
  <c r="AT364" i="5"/>
  <c r="EO22" i="6"/>
  <c r="CE400" i="2"/>
  <c r="H373" i="5"/>
  <c r="F373" i="2"/>
  <c r="I376" i="5"/>
  <c r="G376" i="2"/>
  <c r="AS379" i="5"/>
  <c r="I384" i="5"/>
  <c r="G384" i="2"/>
  <c r="F388" i="2"/>
  <c r="AP389" i="5"/>
  <c r="AO394" i="5"/>
  <c r="F396" i="2"/>
  <c r="E396" i="2" s="1"/>
  <c r="H397" i="5"/>
  <c r="F397" i="2"/>
  <c r="EW23" i="6"/>
  <c r="O21" i="9" s="1"/>
  <c r="CD416" i="2"/>
  <c r="G403" i="2"/>
  <c r="I403" i="5"/>
  <c r="AR405" i="5"/>
  <c r="AS407" i="5"/>
  <c r="AP409" i="5"/>
  <c r="AR414" i="5"/>
  <c r="EU24" i="6"/>
  <c r="M22" i="9" s="1"/>
  <c r="CE416" i="2"/>
  <c r="L443" i="5"/>
  <c r="AP417" i="5"/>
  <c r="I420" i="5"/>
  <c r="G420" i="2"/>
  <c r="E420" i="2" s="1"/>
  <c r="F432" i="2"/>
  <c r="I436" i="5"/>
  <c r="G436" i="2"/>
  <c r="E436" i="2" s="1"/>
  <c r="H441" i="5"/>
  <c r="F441" i="2"/>
  <c r="E441" i="2" s="1"/>
  <c r="H444" i="5"/>
  <c r="BZ460" i="2"/>
  <c r="F444" i="2"/>
  <c r="P444" i="5"/>
  <c r="CH460" i="2"/>
  <c r="AU447" i="5"/>
  <c r="H452" i="5"/>
  <c r="F452" i="2"/>
  <c r="E452" i="2" s="1"/>
  <c r="AT452" i="5"/>
  <c r="AQ455" i="5"/>
  <c r="AN457" i="5"/>
  <c r="AS459" i="5"/>
  <c r="EU26" i="6"/>
  <c r="M24" i="9" s="1"/>
  <c r="H461" i="5"/>
  <c r="BZ478" i="2"/>
  <c r="F461" i="2"/>
  <c r="P461" i="5"/>
  <c r="CH478" i="2"/>
  <c r="I464" i="5"/>
  <c r="G464" i="2"/>
  <c r="E464" i="2" s="1"/>
  <c r="AO467" i="5"/>
  <c r="F468" i="2"/>
  <c r="H469" i="5"/>
  <c r="F469" i="2"/>
  <c r="AS475" i="5"/>
  <c r="H477" i="5"/>
  <c r="F477" i="2"/>
  <c r="AT477" i="5"/>
  <c r="M509" i="5"/>
  <c r="AQ479" i="5"/>
  <c r="H484" i="5"/>
  <c r="F484" i="2"/>
  <c r="E484" i="2" s="1"/>
  <c r="H492" i="5"/>
  <c r="F492" i="2"/>
  <c r="E492" i="2" s="1"/>
  <c r="AN498" i="5"/>
  <c r="I503" i="5"/>
  <c r="G503" i="2"/>
  <c r="F512" i="2"/>
  <c r="AQ514" i="5"/>
  <c r="I516" i="5"/>
  <c r="G516" i="2"/>
  <c r="E516" i="2" s="1"/>
  <c r="H521" i="5"/>
  <c r="F521" i="2"/>
  <c r="EW29" i="6"/>
  <c r="O27" i="9" s="1"/>
  <c r="FE29" i="6"/>
  <c r="W27" i="9" s="1"/>
  <c r="E7" i="3"/>
  <c r="T25" i="5"/>
  <c r="F18" i="3"/>
  <c r="E18" i="3" s="1"/>
  <c r="R18" i="5"/>
  <c r="AL18" i="5" s="1"/>
  <c r="G47" i="3"/>
  <c r="S47" i="5"/>
  <c r="W77" i="5"/>
  <c r="F57" i="3"/>
  <c r="E57" i="3" s="1"/>
  <c r="E60" i="3"/>
  <c r="F65" i="3"/>
  <c r="E65" i="3" s="1"/>
  <c r="EL77" i="3"/>
  <c r="R84" i="5"/>
  <c r="F84" i="5" s="1"/>
  <c r="F84" i="3"/>
  <c r="R92" i="5"/>
  <c r="AL92" i="5" s="1"/>
  <c r="F92" i="3"/>
  <c r="R100" i="5"/>
  <c r="AL100" i="5" s="1"/>
  <c r="F100" i="3"/>
  <c r="R104" i="5"/>
  <c r="F104" i="5" s="1"/>
  <c r="F104" i="3"/>
  <c r="E104" i="3" s="1"/>
  <c r="F112" i="3"/>
  <c r="E112" i="3" s="1"/>
  <c r="R112" i="5"/>
  <c r="AL112" i="5" s="1"/>
  <c r="E114" i="3"/>
  <c r="F116" i="3"/>
  <c r="R116" i="5"/>
  <c r="AL116" i="5" s="1"/>
  <c r="E122" i="3"/>
  <c r="F128" i="3"/>
  <c r="E128" i="3" s="1"/>
  <c r="R128" i="5"/>
  <c r="F128" i="5" s="1"/>
  <c r="F132" i="3"/>
  <c r="R132" i="5"/>
  <c r="F132" i="5" s="1"/>
  <c r="F136" i="3"/>
  <c r="E136" i="3" s="1"/>
  <c r="R136" i="5"/>
  <c r="F136" i="5" s="1"/>
  <c r="AA53" i="7"/>
  <c r="AE13" i="9" s="1"/>
  <c r="EQ138" i="3"/>
  <c r="U194" i="5"/>
  <c r="S140" i="5"/>
  <c r="G140" i="3"/>
  <c r="S146" i="5"/>
  <c r="G146" i="3"/>
  <c r="S152" i="5"/>
  <c r="AM152" i="5" s="1"/>
  <c r="G152" i="3"/>
  <c r="S154" i="5"/>
  <c r="G154" i="3"/>
  <c r="S158" i="5"/>
  <c r="G158" i="3"/>
  <c r="S160" i="5"/>
  <c r="AM160" i="5" s="1"/>
  <c r="G160" i="3"/>
  <c r="S166" i="5"/>
  <c r="G166" i="3"/>
  <c r="S170" i="5"/>
  <c r="G170" i="3"/>
  <c r="G184" i="3"/>
  <c r="E184" i="3" s="1"/>
  <c r="S184" i="5"/>
  <c r="G184" i="5" s="1"/>
  <c r="S186" i="5"/>
  <c r="G186" i="3"/>
  <c r="S196" i="5"/>
  <c r="G196" i="3"/>
  <c r="E196" i="3" s="1"/>
  <c r="F198" i="3"/>
  <c r="S204" i="5"/>
  <c r="G204" i="3"/>
  <c r="E204" i="3" s="1"/>
  <c r="S208" i="5"/>
  <c r="G208" i="3"/>
  <c r="E208" i="3" s="1"/>
  <c r="S216" i="5"/>
  <c r="G216" i="3"/>
  <c r="E216" i="3" s="1"/>
  <c r="F218" i="3"/>
  <c r="E218" i="3" s="1"/>
  <c r="F222" i="3"/>
  <c r="S228" i="5"/>
  <c r="G228" i="3"/>
  <c r="E228" i="3" s="1"/>
  <c r="F230" i="3"/>
  <c r="S232" i="5"/>
  <c r="G232" i="3"/>
  <c r="E232" i="3" s="1"/>
  <c r="F234" i="3"/>
  <c r="S240" i="5"/>
  <c r="G240" i="3"/>
  <c r="E240" i="3" s="1"/>
  <c r="F242" i="3"/>
  <c r="E242" i="3" s="1"/>
  <c r="S248" i="5"/>
  <c r="G248" i="3"/>
  <c r="E248" i="3" s="1"/>
  <c r="EN280" i="3"/>
  <c r="G258" i="3"/>
  <c r="F261" i="3"/>
  <c r="E261" i="3" s="1"/>
  <c r="G266" i="3"/>
  <c r="F273" i="3"/>
  <c r="E273" i="3" s="1"/>
  <c r="G292" i="3"/>
  <c r="G300" i="3"/>
  <c r="AA332" i="5"/>
  <c r="G313" i="3"/>
  <c r="S313" i="5"/>
  <c r="S315" i="5"/>
  <c r="G315" i="3"/>
  <c r="S317" i="5"/>
  <c r="G317" i="3"/>
  <c r="S319" i="5"/>
  <c r="G319" i="3"/>
  <c r="S323" i="5"/>
  <c r="G323" i="3"/>
  <c r="S325" i="5"/>
  <c r="AM325" i="5" s="1"/>
  <c r="G325" i="3"/>
  <c r="EI332" i="3"/>
  <c r="F336" i="3"/>
  <c r="R345" i="5"/>
  <c r="F345" i="3"/>
  <c r="V367" i="5"/>
  <c r="R347" i="5"/>
  <c r="AL347" i="5" s="1"/>
  <c r="F347" i="3"/>
  <c r="E347" i="3" s="1"/>
  <c r="R349" i="5"/>
  <c r="F349" i="3"/>
  <c r="E349" i="3" s="1"/>
  <c r="R359" i="5"/>
  <c r="F359" i="5" s="1"/>
  <c r="F359" i="3"/>
  <c r="R361" i="5"/>
  <c r="F361" i="3"/>
  <c r="AA60" i="7"/>
  <c r="AE20" i="9" s="1"/>
  <c r="EH367" i="3"/>
  <c r="S370" i="5"/>
  <c r="G370" i="3"/>
  <c r="E370" i="3" s="1"/>
  <c r="R375" i="5"/>
  <c r="F375" i="3"/>
  <c r="S378" i="5"/>
  <c r="G378" i="3"/>
  <c r="R383" i="5"/>
  <c r="F383" i="3"/>
  <c r="F390" i="3"/>
  <c r="S394" i="5"/>
  <c r="G394" i="3"/>
  <c r="E394" i="3" s="1"/>
  <c r="EN400" i="3"/>
  <c r="S401" i="5"/>
  <c r="AM401" i="5" s="1"/>
  <c r="G401" i="3"/>
  <c r="EI416" i="3"/>
  <c r="AA401" i="5"/>
  <c r="EQ416" i="3"/>
  <c r="S409" i="5"/>
  <c r="G409" i="3"/>
  <c r="AM62" i="7"/>
  <c r="AQ22" i="9" s="1"/>
  <c r="Y443" i="5"/>
  <c r="F418" i="3"/>
  <c r="S422" i="5"/>
  <c r="G422" i="5" s="1"/>
  <c r="G422" i="3"/>
  <c r="G425" i="3"/>
  <c r="R427" i="5"/>
  <c r="F427" i="3"/>
  <c r="E427" i="3" s="1"/>
  <c r="G441" i="3"/>
  <c r="W63" i="7"/>
  <c r="EN443" i="3"/>
  <c r="S445" i="5"/>
  <c r="AM445" i="5" s="1"/>
  <c r="G445" i="3"/>
  <c r="R450" i="5"/>
  <c r="F450" i="3"/>
  <c r="E450" i="3" s="1"/>
  <c r="R458" i="5"/>
  <c r="F458" i="3"/>
  <c r="E458" i="3" s="1"/>
  <c r="G470" i="3"/>
  <c r="G476" i="3"/>
  <c r="E479" i="3"/>
  <c r="Z509" i="5"/>
  <c r="S482" i="5"/>
  <c r="G482" i="3"/>
  <c r="F487" i="3"/>
  <c r="E487" i="3" s="1"/>
  <c r="R487" i="5"/>
  <c r="R495" i="5"/>
  <c r="F495" i="3"/>
  <c r="E495" i="3" s="1"/>
  <c r="S506" i="5"/>
  <c r="G506" i="3"/>
  <c r="EH509" i="3"/>
  <c r="S511" i="5"/>
  <c r="G511" i="3"/>
  <c r="R516" i="5"/>
  <c r="F516" i="3"/>
  <c r="S519" i="5"/>
  <c r="G519" i="3"/>
  <c r="F523" i="3"/>
  <c r="K29" i="7"/>
  <c r="L525" i="3"/>
  <c r="AA29" i="7"/>
  <c r="T525" i="3"/>
  <c r="AQ29" i="7"/>
  <c r="AB525" i="3"/>
  <c r="BG29" i="7"/>
  <c r="BG30" i="7" s="1"/>
  <c r="AJ525" i="3"/>
  <c r="BW29" i="7"/>
  <c r="AR525" i="3"/>
  <c r="CM29" i="7"/>
  <c r="CM30" i="7" s="1"/>
  <c r="AZ525" i="3"/>
  <c r="DC29" i="7"/>
  <c r="BH525" i="3"/>
  <c r="DS29" i="7"/>
  <c r="DS30" i="7" s="1"/>
  <c r="BP525" i="3"/>
  <c r="EI29" i="7"/>
  <c r="BX525" i="3"/>
  <c r="EY29" i="7"/>
  <c r="CF525" i="3"/>
  <c r="FO29" i="7"/>
  <c r="CN525" i="3"/>
  <c r="DD525" i="3"/>
  <c r="HK29" i="7"/>
  <c r="DL525" i="3"/>
  <c r="IA29" i="7"/>
  <c r="DT525" i="3"/>
  <c r="EN524" i="3"/>
  <c r="Q525" i="3"/>
  <c r="AO525" i="3"/>
  <c r="BE525" i="3"/>
  <c r="BU525" i="3"/>
  <c r="CK525" i="3"/>
  <c r="DA525" i="3"/>
  <c r="DQ525" i="3"/>
  <c r="EG525" i="3"/>
  <c r="AF25" i="5"/>
  <c r="AC8" i="5"/>
  <c r="G8" i="4"/>
  <c r="AC16" i="5"/>
  <c r="G16" i="4"/>
  <c r="E21" i="4"/>
  <c r="DO25" i="4"/>
  <c r="G35" i="4"/>
  <c r="HO13" i="8"/>
  <c r="IE13" i="8"/>
  <c r="BM11" i="9" s="1"/>
  <c r="AJ77" i="5"/>
  <c r="E61" i="4"/>
  <c r="AC72" i="5"/>
  <c r="AM72" i="5" s="1"/>
  <c r="G72" i="4"/>
  <c r="HW14" i="8"/>
  <c r="BE12" i="9" s="1"/>
  <c r="IE14" i="8"/>
  <c r="BM12" i="9" s="1"/>
  <c r="DS77" i="4"/>
  <c r="AC83" i="5"/>
  <c r="G83" i="5" s="1"/>
  <c r="G83" i="4"/>
  <c r="AC87" i="5"/>
  <c r="G87" i="4"/>
  <c r="F89" i="4"/>
  <c r="E89" i="4" s="1"/>
  <c r="AC91" i="5"/>
  <c r="G91" i="4"/>
  <c r="F93" i="4"/>
  <c r="E93" i="4" s="1"/>
  <c r="AC95" i="5"/>
  <c r="AM95" i="5" s="1"/>
  <c r="G95" i="4"/>
  <c r="F97" i="4"/>
  <c r="E97" i="4" s="1"/>
  <c r="F101" i="4"/>
  <c r="E101" i="4" s="1"/>
  <c r="AC111" i="5"/>
  <c r="AM111" i="5" s="1"/>
  <c r="G111" i="4"/>
  <c r="F113" i="4"/>
  <c r="E113" i="4" s="1"/>
  <c r="AC115" i="5"/>
  <c r="AM115" i="5" s="1"/>
  <c r="G115" i="4"/>
  <c r="AC119" i="5"/>
  <c r="AM119" i="5" s="1"/>
  <c r="G119" i="4"/>
  <c r="F129" i="4"/>
  <c r="AC135" i="5"/>
  <c r="AM135" i="5" s="1"/>
  <c r="G135" i="4"/>
  <c r="F137" i="4"/>
  <c r="E137" i="4" s="1"/>
  <c r="HW15" i="8"/>
  <c r="BE13" i="9" s="1"/>
  <c r="IE15" i="8"/>
  <c r="BM13" i="9" s="1"/>
  <c r="AB195" i="5"/>
  <c r="F195" i="4"/>
  <c r="AB197" i="5"/>
  <c r="F197" i="4"/>
  <c r="AB203" i="5"/>
  <c r="AL203" i="5" s="1"/>
  <c r="F203" i="4"/>
  <c r="AB205" i="5"/>
  <c r="F205" i="4"/>
  <c r="AB213" i="5"/>
  <c r="F213" i="4"/>
  <c r="E223" i="4"/>
  <c r="AB225" i="5"/>
  <c r="AB170" i="5"/>
  <c r="F225" i="4"/>
  <c r="AJ225" i="5"/>
  <c r="AJ170" i="5"/>
  <c r="AB172" i="5"/>
  <c r="AB227" i="5"/>
  <c r="AL227" i="5" s="1"/>
  <c r="F227" i="4"/>
  <c r="AJ172" i="5"/>
  <c r="AT172" i="5" s="1"/>
  <c r="AJ227" i="5"/>
  <c r="AT227" i="5" s="1"/>
  <c r="AB229" i="5"/>
  <c r="AB174" i="5"/>
  <c r="AL174" i="5" s="1"/>
  <c r="F229" i="4"/>
  <c r="AJ229" i="5"/>
  <c r="AT229" i="5" s="1"/>
  <c r="AJ174" i="5"/>
  <c r="AB176" i="5"/>
  <c r="F231" i="4"/>
  <c r="AB233" i="5"/>
  <c r="AB178" i="5"/>
  <c r="F233" i="4"/>
  <c r="AJ233" i="5"/>
  <c r="AT233" i="5" s="1"/>
  <c r="AJ178" i="5"/>
  <c r="AT178" i="5" s="1"/>
  <c r="AB180" i="5"/>
  <c r="AL180" i="5" s="1"/>
  <c r="AB235" i="5"/>
  <c r="AL235" i="5" s="1"/>
  <c r="F235" i="4"/>
  <c r="AJ180" i="5"/>
  <c r="AT180" i="5" s="1"/>
  <c r="AJ235" i="5"/>
  <c r="AT235" i="5" s="1"/>
  <c r="AB237" i="5"/>
  <c r="AB182" i="5"/>
  <c r="F237" i="4"/>
  <c r="AJ237" i="5"/>
  <c r="AT237" i="5" s="1"/>
  <c r="AJ182" i="5"/>
  <c r="AT182" i="5" s="1"/>
  <c r="AF184" i="5"/>
  <c r="AP184" i="5" s="1"/>
  <c r="AF239" i="5"/>
  <c r="AF241" i="5"/>
  <c r="AF186" i="5"/>
  <c r="AF245" i="5"/>
  <c r="AP245" i="5" s="1"/>
  <c r="AF190" i="5"/>
  <c r="AP190" i="5" s="1"/>
  <c r="AB192" i="5"/>
  <c r="F247" i="4"/>
  <c r="AB247" i="5"/>
  <c r="AJ192" i="5"/>
  <c r="AT192" i="5" s="1"/>
  <c r="AJ247" i="5"/>
  <c r="AB249" i="5"/>
  <c r="F249" i="4"/>
  <c r="AB259" i="5"/>
  <c r="F259" i="5" s="1"/>
  <c r="F259" i="4"/>
  <c r="AB265" i="5"/>
  <c r="F265" i="4"/>
  <c r="AB267" i="5"/>
  <c r="F267" i="5" s="1"/>
  <c r="F267" i="4"/>
  <c r="AB271" i="5"/>
  <c r="AL271" i="5" s="1"/>
  <c r="F271" i="4"/>
  <c r="AB273" i="5"/>
  <c r="F273" i="4"/>
  <c r="AB275" i="5"/>
  <c r="F275" i="4"/>
  <c r="AB279" i="5"/>
  <c r="AL279" i="5" s="1"/>
  <c r="F279" i="4"/>
  <c r="F283" i="4"/>
  <c r="E283" i="4" s="1"/>
  <c r="AH290" i="5"/>
  <c r="AH293" i="5"/>
  <c r="AR293" i="5" s="1"/>
  <c r="F291" i="4"/>
  <c r="F303" i="4"/>
  <c r="HO19" i="8"/>
  <c r="DT304" i="4"/>
  <c r="AB332" i="5"/>
  <c r="AC306" i="5"/>
  <c r="G306" i="4"/>
  <c r="F308" i="4"/>
  <c r="F312" i="4"/>
  <c r="AC314" i="5"/>
  <c r="G314" i="4"/>
  <c r="F316" i="4"/>
  <c r="AC322" i="5"/>
  <c r="G322" i="4"/>
  <c r="F333" i="4"/>
  <c r="AC337" i="5"/>
  <c r="G337" i="4"/>
  <c r="AB342" i="5"/>
  <c r="F342" i="4"/>
  <c r="DS344" i="4"/>
  <c r="AB345" i="5"/>
  <c r="F345" i="4"/>
  <c r="AC356" i="5"/>
  <c r="G356" i="5" s="1"/>
  <c r="G356" i="4"/>
  <c r="AB361" i="5"/>
  <c r="F361" i="4"/>
  <c r="E361" i="4" s="1"/>
  <c r="AC364" i="5"/>
  <c r="G364" i="4"/>
  <c r="HS22" i="8"/>
  <c r="BA20" i="9" s="1"/>
  <c r="DN367" i="4"/>
  <c r="DV367" i="4"/>
  <c r="AC369" i="5"/>
  <c r="G369" i="4"/>
  <c r="AB374" i="5"/>
  <c r="F374" i="4"/>
  <c r="F381" i="4"/>
  <c r="E381" i="4" s="1"/>
  <c r="F389" i="4"/>
  <c r="AC393" i="5"/>
  <c r="G393" i="4"/>
  <c r="AB398" i="5"/>
  <c r="F398" i="4"/>
  <c r="F401" i="4"/>
  <c r="DN416" i="4"/>
  <c r="AJ401" i="5"/>
  <c r="DV416" i="4"/>
  <c r="AC404" i="5"/>
  <c r="G404" i="4"/>
  <c r="AB409" i="5"/>
  <c r="F409" i="4"/>
  <c r="E409" i="4" s="1"/>
  <c r="AB418" i="5"/>
  <c r="F418" i="4"/>
  <c r="F425" i="4"/>
  <c r="AB434" i="5"/>
  <c r="F434" i="4"/>
  <c r="AC437" i="5"/>
  <c r="G437" i="4"/>
  <c r="E437" i="4" s="1"/>
  <c r="AB442" i="5"/>
  <c r="F442" i="4"/>
  <c r="AC444" i="5"/>
  <c r="DO460" i="4"/>
  <c r="G444" i="4"/>
  <c r="AK444" i="5"/>
  <c r="AK460" i="5" s="1"/>
  <c r="DW460" i="4"/>
  <c r="AB449" i="5"/>
  <c r="F449" i="4"/>
  <c r="E449" i="4" s="1"/>
  <c r="AC452" i="5"/>
  <c r="G452" i="4"/>
  <c r="E457" i="4"/>
  <c r="IG26" i="8"/>
  <c r="BO24" i="9" s="1"/>
  <c r="DU460" i="4"/>
  <c r="AD461" i="5"/>
  <c r="AD478" i="5" s="1"/>
  <c r="DP478" i="4"/>
  <c r="G466" i="4"/>
  <c r="G478" i="4" s="1"/>
  <c r="G470" i="4"/>
  <c r="E470" i="4" s="1"/>
  <c r="HS27" i="8"/>
  <c r="BA25" i="9" s="1"/>
  <c r="IA27" i="8"/>
  <c r="BI25" i="9" s="1"/>
  <c r="AC480" i="5"/>
  <c r="AM480" i="5" s="1"/>
  <c r="G480" i="4"/>
  <c r="F484" i="4"/>
  <c r="AB485" i="5"/>
  <c r="F485" i="4"/>
  <c r="G490" i="4"/>
  <c r="AB493" i="5"/>
  <c r="AL493" i="5" s="1"/>
  <c r="F493" i="4"/>
  <c r="AB501" i="5"/>
  <c r="F501" i="4"/>
  <c r="E501" i="4" s="1"/>
  <c r="AC504" i="5"/>
  <c r="G504" i="4"/>
  <c r="HW28" i="8"/>
  <c r="BE26" i="9" s="1"/>
  <c r="DT509" i="4"/>
  <c r="AC519" i="5"/>
  <c r="G519" i="4"/>
  <c r="HO29" i="8"/>
  <c r="H525" i="4"/>
  <c r="X525" i="4"/>
  <c r="AN525" i="4"/>
  <c r="BD525" i="4"/>
  <c r="BT525" i="4"/>
  <c r="CJ525" i="4"/>
  <c r="CZ525" i="4"/>
  <c r="AP10" i="5"/>
  <c r="AP18" i="5"/>
  <c r="I19" i="5"/>
  <c r="S21" i="5"/>
  <c r="AN24" i="5"/>
  <c r="N46" i="5"/>
  <c r="AR26" i="5"/>
  <c r="AR33" i="5"/>
  <c r="AC33" i="5"/>
  <c r="AR41" i="5"/>
  <c r="R42" i="5"/>
  <c r="AL42" i="5" s="1"/>
  <c r="AT49" i="5"/>
  <c r="AR55" i="5"/>
  <c r="AT57" i="5"/>
  <c r="AP61" i="5"/>
  <c r="AB61" i="5"/>
  <c r="F61" i="5" s="1"/>
  <c r="AR63" i="5"/>
  <c r="AT65" i="5"/>
  <c r="AN67" i="5"/>
  <c r="AP69" i="5"/>
  <c r="AB69" i="5"/>
  <c r="AL69" i="5" s="1"/>
  <c r="AN75" i="5"/>
  <c r="AA138" i="5"/>
  <c r="AI138" i="5"/>
  <c r="AN81" i="5"/>
  <c r="AR85" i="5"/>
  <c r="AD85" i="5"/>
  <c r="AN85" i="5" s="1"/>
  <c r="AN89" i="5"/>
  <c r="AR93" i="5"/>
  <c r="AC96" i="5"/>
  <c r="AN97" i="5"/>
  <c r="AR101" i="5"/>
  <c r="AC104" i="5"/>
  <c r="AN105" i="5"/>
  <c r="Y108" i="5"/>
  <c r="AR109" i="5"/>
  <c r="AD109" i="5"/>
  <c r="AN109" i="5" s="1"/>
  <c r="AC112" i="5"/>
  <c r="AN113" i="5"/>
  <c r="AR117" i="5"/>
  <c r="AD117" i="5"/>
  <c r="AN117" i="5" s="1"/>
  <c r="U120" i="5"/>
  <c r="AO120" i="5" s="1"/>
  <c r="AC120" i="5"/>
  <c r="AN121" i="5"/>
  <c r="AC124" i="5"/>
  <c r="AR133" i="5"/>
  <c r="AD133" i="5"/>
  <c r="AC136" i="5"/>
  <c r="AN137" i="5"/>
  <c r="AO139" i="5"/>
  <c r="AQ139" i="5"/>
  <c r="AM140" i="5"/>
  <c r="AU140" i="5"/>
  <c r="AF142" i="5"/>
  <c r="AP142" i="5" s="1"/>
  <c r="AQ144" i="5"/>
  <c r="AJ146" i="5"/>
  <c r="AT146" i="5" s="1"/>
  <c r="AO147" i="5"/>
  <c r="AF150" i="5"/>
  <c r="AP150" i="5" s="1"/>
  <c r="AQ152" i="5"/>
  <c r="AJ154" i="5"/>
  <c r="AT154" i="5" s="1"/>
  <c r="AU156" i="5"/>
  <c r="AF158" i="5"/>
  <c r="AP158" i="5" s="1"/>
  <c r="AQ160" i="5"/>
  <c r="AJ162" i="5"/>
  <c r="AT162" i="5" s="1"/>
  <c r="AU164" i="5"/>
  <c r="AF166" i="5"/>
  <c r="AP166" i="5" s="1"/>
  <c r="AQ168" i="5"/>
  <c r="AS170" i="5"/>
  <c r="AE170" i="5"/>
  <c r="S174" i="5"/>
  <c r="AI174" i="5"/>
  <c r="F180" i="5"/>
  <c r="AU181" i="5"/>
  <c r="AO182" i="5"/>
  <c r="R184" i="5"/>
  <c r="AS186" i="5"/>
  <c r="AE186" i="5"/>
  <c r="S190" i="5"/>
  <c r="AI190" i="5"/>
  <c r="AS190" i="5" s="1"/>
  <c r="AE197" i="5"/>
  <c r="AI201" i="5"/>
  <c r="AS201" i="5" s="1"/>
  <c r="H202" i="5"/>
  <c r="AE213" i="5"/>
  <c r="T214" i="5"/>
  <c r="T256" i="5" s="1"/>
  <c r="S217" i="5"/>
  <c r="AI217" i="5"/>
  <c r="AS217" i="5" s="1"/>
  <c r="H218" i="5"/>
  <c r="AO225" i="5"/>
  <c r="AS229" i="5"/>
  <c r="AE229" i="5"/>
  <c r="S233" i="5"/>
  <c r="AI233" i="5"/>
  <c r="AS233" i="5" s="1"/>
  <c r="H234" i="5"/>
  <c r="AO241" i="5"/>
  <c r="AS245" i="5"/>
  <c r="AE245" i="5"/>
  <c r="AL247" i="5"/>
  <c r="F247" i="5"/>
  <c r="AT247" i="5"/>
  <c r="AF247" i="5"/>
  <c r="AP247" i="5" s="1"/>
  <c r="AO249" i="5"/>
  <c r="AS249" i="5"/>
  <c r="AP249" i="5"/>
  <c r="AO251" i="5"/>
  <c r="AQ252" i="5"/>
  <c r="AU252" i="5"/>
  <c r="K256" i="5"/>
  <c r="AF257" i="5"/>
  <c r="AF280" i="5" s="1"/>
  <c r="AM262" i="5"/>
  <c r="G262" i="5"/>
  <c r="AQ266" i="5"/>
  <c r="AB269" i="5"/>
  <c r="AU270" i="5"/>
  <c r="U274" i="5"/>
  <c r="U280" i="5" s="1"/>
  <c r="AM278" i="5"/>
  <c r="G278" i="5"/>
  <c r="Z281" i="5"/>
  <c r="Z304" i="5" s="1"/>
  <c r="AS282" i="5"/>
  <c r="R289" i="5"/>
  <c r="AS298" i="5"/>
  <c r="S305" i="5"/>
  <c r="H306" i="5"/>
  <c r="AC307" i="5"/>
  <c r="AU311" i="5"/>
  <c r="AQ323" i="5"/>
  <c r="AB335" i="5"/>
  <c r="AS342" i="5"/>
  <c r="AO353" i="5"/>
  <c r="G359" i="5"/>
  <c r="G365" i="5"/>
  <c r="L400" i="5"/>
  <c r="L416" i="5" s="1"/>
  <c r="AP368" i="5"/>
  <c r="AG369" i="5"/>
  <c r="AQ369" i="5" s="1"/>
  <c r="AN374" i="5"/>
  <c r="I377" i="5"/>
  <c r="S379" i="5"/>
  <c r="AN407" i="5"/>
  <c r="AM410" i="5"/>
  <c r="G410" i="5"/>
  <c r="S412" i="5"/>
  <c r="AU417" i="5"/>
  <c r="Q443" i="5"/>
  <c r="AT420" i="5"/>
  <c r="AR426" i="5"/>
  <c r="AM441" i="5"/>
  <c r="J460" i="5"/>
  <c r="I447" i="5"/>
  <c r="AL450" i="5"/>
  <c r="F450" i="5"/>
  <c r="AT458" i="5"/>
  <c r="AP463" i="5"/>
  <c r="U468" i="5"/>
  <c r="U478" i="5" s="1"/>
  <c r="AN469" i="5"/>
  <c r="I472" i="5"/>
  <c r="R477" i="5"/>
  <c r="R479" i="5"/>
  <c r="Q482" i="5"/>
  <c r="AT485" i="5"/>
  <c r="AS488" i="5"/>
  <c r="X524" i="5"/>
  <c r="AI51" i="7"/>
  <c r="AM11" i="9" s="1"/>
  <c r="GU29" i="7"/>
  <c r="W54" i="7"/>
  <c r="G73" i="1"/>
  <c r="G141" i="1" s="1"/>
  <c r="K73" i="1"/>
  <c r="K141" i="1" s="1"/>
  <c r="H75" i="1"/>
  <c r="H143" i="1" s="1"/>
  <c r="G76" i="1"/>
  <c r="G144" i="1" s="1"/>
  <c r="F77" i="1"/>
  <c r="F145" i="1" s="1"/>
  <c r="H79" i="1"/>
  <c r="H147" i="1" s="1"/>
  <c r="G80" i="1"/>
  <c r="G148" i="1" s="1"/>
  <c r="F81" i="1"/>
  <c r="F149" i="1" s="1"/>
  <c r="H83" i="1"/>
  <c r="H151" i="1" s="1"/>
  <c r="G84" i="1"/>
  <c r="G152" i="1" s="1"/>
  <c r="F85" i="1"/>
  <c r="F153" i="1" s="1"/>
  <c r="G87" i="1"/>
  <c r="G155" i="1" s="1"/>
  <c r="K87" i="1"/>
  <c r="K155" i="1" s="1"/>
  <c r="G90" i="1"/>
  <c r="G158" i="1" s="1"/>
  <c r="K90" i="1"/>
  <c r="K158" i="1" s="1"/>
  <c r="G92" i="1"/>
  <c r="G160" i="1" s="1"/>
  <c r="K92" i="1"/>
  <c r="K160" i="1" s="1"/>
  <c r="G94" i="1"/>
  <c r="G162" i="1" s="1"/>
  <c r="K94" i="1"/>
  <c r="K162" i="1" s="1"/>
  <c r="G96" i="1"/>
  <c r="G164" i="1" s="1"/>
  <c r="K96" i="1"/>
  <c r="K164" i="1" s="1"/>
  <c r="G98" i="1"/>
  <c r="G166" i="1" s="1"/>
  <c r="K98" i="1"/>
  <c r="K166" i="1" s="1"/>
  <c r="G100" i="1"/>
  <c r="G168" i="1" s="1"/>
  <c r="K100" i="1"/>
  <c r="K168" i="1" s="1"/>
  <c r="G102" i="1"/>
  <c r="G170" i="1" s="1"/>
  <c r="K102" i="1"/>
  <c r="K170" i="1" s="1"/>
  <c r="G105" i="1"/>
  <c r="G173" i="1" s="1"/>
  <c r="K105" i="1"/>
  <c r="K173" i="1" s="1"/>
  <c r="G108" i="1"/>
  <c r="G176" i="1" s="1"/>
  <c r="K108" i="1"/>
  <c r="K176" i="1" s="1"/>
  <c r="G110" i="1"/>
  <c r="G178" i="1" s="1"/>
  <c r="G112" i="1"/>
  <c r="G180" i="1" s="1"/>
  <c r="F113" i="1"/>
  <c r="F181" i="1" s="1"/>
  <c r="H115" i="1"/>
  <c r="H183" i="1" s="1"/>
  <c r="G116" i="1"/>
  <c r="G184" i="1" s="1"/>
  <c r="F117" i="1"/>
  <c r="F185" i="1" s="1"/>
  <c r="H119" i="1"/>
  <c r="H187" i="1" s="1"/>
  <c r="G120" i="1"/>
  <c r="G188" i="1" s="1"/>
  <c r="F121" i="1"/>
  <c r="F189" i="1" s="1"/>
  <c r="H123" i="1"/>
  <c r="H191" i="1" s="1"/>
  <c r="G124" i="1"/>
  <c r="G192" i="1" s="1"/>
  <c r="F125" i="1"/>
  <c r="F193" i="1" s="1"/>
  <c r="H127" i="1"/>
  <c r="H195" i="1" s="1"/>
  <c r="G129" i="1"/>
  <c r="G197" i="1" s="1"/>
  <c r="F130" i="1"/>
  <c r="F198" i="1" s="1"/>
  <c r="H132" i="1"/>
  <c r="H200" i="1" s="1"/>
  <c r="C12" i="6"/>
  <c r="H525" i="2"/>
  <c r="K12" i="6"/>
  <c r="L525" i="2"/>
  <c r="P525" i="2"/>
  <c r="AA12" i="6"/>
  <c r="T525" i="2"/>
  <c r="AI12" i="6"/>
  <c r="X525" i="2"/>
  <c r="AQ12" i="6"/>
  <c r="AB525" i="2"/>
  <c r="AY12" i="6"/>
  <c r="AF525" i="2"/>
  <c r="BG12" i="6"/>
  <c r="AJ525" i="2"/>
  <c r="BO12" i="6"/>
  <c r="AN525" i="2"/>
  <c r="BW12" i="6"/>
  <c r="AR525" i="2"/>
  <c r="CE12" i="6"/>
  <c r="AV525" i="2"/>
  <c r="CM12" i="6"/>
  <c r="AZ525" i="2"/>
  <c r="CU12" i="6"/>
  <c r="BD525" i="2"/>
  <c r="DC12" i="6"/>
  <c r="BH525" i="2"/>
  <c r="DK12" i="6"/>
  <c r="BL525" i="2"/>
  <c r="DS12" i="6"/>
  <c r="BP525" i="2"/>
  <c r="EA12" i="6"/>
  <c r="BT525" i="2"/>
  <c r="EI12" i="6"/>
  <c r="BX525" i="2"/>
  <c r="EO13" i="6"/>
  <c r="FE13" i="6"/>
  <c r="W11" i="9" s="1"/>
  <c r="EM14" i="6"/>
  <c r="EU14" i="6"/>
  <c r="M12" i="9" s="1"/>
  <c r="FC14" i="6"/>
  <c r="U12" i="9" s="1"/>
  <c r="CB77" i="2"/>
  <c r="EO15" i="6"/>
  <c r="EW15" i="6"/>
  <c r="O13" i="9" s="1"/>
  <c r="FE15" i="6"/>
  <c r="W13" i="9" s="1"/>
  <c r="AO170" i="5"/>
  <c r="AU172" i="5"/>
  <c r="AS174" i="5"/>
  <c r="AQ176" i="5"/>
  <c r="AP177" i="5"/>
  <c r="AU180" i="5"/>
  <c r="AQ184" i="5"/>
  <c r="AO186" i="5"/>
  <c r="AU188" i="5"/>
  <c r="AT189" i="5"/>
  <c r="AQ192" i="5"/>
  <c r="ES16" i="6"/>
  <c r="K14" i="9" s="1"/>
  <c r="FA16" i="6"/>
  <c r="S14" i="9" s="1"/>
  <c r="CA194" i="2"/>
  <c r="CE194" i="2"/>
  <c r="CI194" i="2"/>
  <c r="AR197" i="5"/>
  <c r="AQ198" i="5"/>
  <c r="AT199" i="5"/>
  <c r="AN201" i="5"/>
  <c r="AM202" i="5"/>
  <c r="AU202" i="5"/>
  <c r="AP203" i="5"/>
  <c r="AR205" i="5"/>
  <c r="AQ206" i="5"/>
  <c r="AT207" i="5"/>
  <c r="AN209" i="5"/>
  <c r="AU210" i="5"/>
  <c r="AP211" i="5"/>
  <c r="AR213" i="5"/>
  <c r="AQ214" i="5"/>
  <c r="AT215" i="5"/>
  <c r="AS216" i="5"/>
  <c r="AN217" i="5"/>
  <c r="AM218" i="5"/>
  <c r="G218" i="5"/>
  <c r="AU218" i="5"/>
  <c r="AP219" i="5"/>
  <c r="AR221" i="5"/>
  <c r="AQ222" i="5"/>
  <c r="AT223" i="5"/>
  <c r="AN225" i="5"/>
  <c r="AU226" i="5"/>
  <c r="AR229" i="5"/>
  <c r="AQ230" i="5"/>
  <c r="AN233" i="5"/>
  <c r="AM234" i="5"/>
  <c r="AU234" i="5"/>
  <c r="AR237" i="5"/>
  <c r="AQ238" i="5"/>
  <c r="AN241" i="5"/>
  <c r="AP243" i="5"/>
  <c r="AR245" i="5"/>
  <c r="EO17" i="6"/>
  <c r="EW17" i="6"/>
  <c r="O15" i="9" s="1"/>
  <c r="FE17" i="6"/>
  <c r="W15" i="9" s="1"/>
  <c r="CC256" i="2"/>
  <c r="CG256" i="2"/>
  <c r="J280" i="5"/>
  <c r="AU258" i="5"/>
  <c r="AT259" i="5"/>
  <c r="AO260" i="5"/>
  <c r="AN261" i="5"/>
  <c r="AQ262" i="5"/>
  <c r="AP263" i="5"/>
  <c r="AS264" i="5"/>
  <c r="AR265" i="5"/>
  <c r="AM266" i="5"/>
  <c r="G266" i="5"/>
  <c r="AU266" i="5"/>
  <c r="AT267" i="5"/>
  <c r="AN269" i="5"/>
  <c r="AQ270" i="5"/>
  <c r="AP271" i="5"/>
  <c r="AR273" i="5"/>
  <c r="AU274" i="5"/>
  <c r="AT275" i="5"/>
  <c r="AO276" i="5"/>
  <c r="AN277" i="5"/>
  <c r="AQ278" i="5"/>
  <c r="AP279" i="5"/>
  <c r="ES18" i="6"/>
  <c r="K16" i="9" s="1"/>
  <c r="FA18" i="6"/>
  <c r="S16" i="9" s="1"/>
  <c r="CA280" i="2"/>
  <c r="CE280" i="2"/>
  <c r="CI280" i="2"/>
  <c r="L304" i="5"/>
  <c r="P304" i="5"/>
  <c r="AT281" i="5"/>
  <c r="AO282" i="5"/>
  <c r="AN283" i="5"/>
  <c r="AQ284" i="5"/>
  <c r="AP285" i="5"/>
  <c r="AS286" i="5"/>
  <c r="AR287" i="5"/>
  <c r="AU288" i="5"/>
  <c r="AL289" i="5"/>
  <c r="F289" i="5"/>
  <c r="AT289" i="5"/>
  <c r="AO290" i="5"/>
  <c r="AQ292" i="5"/>
  <c r="AS294" i="5"/>
  <c r="AU296" i="5"/>
  <c r="AT297" i="5"/>
  <c r="AO298" i="5"/>
  <c r="AQ300" i="5"/>
  <c r="AU300" i="5"/>
  <c r="AL301" i="5"/>
  <c r="AT301" i="5"/>
  <c r="AO302" i="5"/>
  <c r="AN303" i="5"/>
  <c r="AR303" i="5"/>
  <c r="EO19" i="6"/>
  <c r="EW19" i="6"/>
  <c r="O17" i="9" s="1"/>
  <c r="FE19" i="6"/>
  <c r="W17" i="9" s="1"/>
  <c r="CC304" i="2"/>
  <c r="CG304" i="2"/>
  <c r="J332" i="5"/>
  <c r="AN305" i="5"/>
  <c r="N332" i="5"/>
  <c r="AR305" i="5"/>
  <c r="AQ306" i="5"/>
  <c r="AU306" i="5"/>
  <c r="F307" i="5"/>
  <c r="AP307" i="5"/>
  <c r="AS308" i="5"/>
  <c r="AR309" i="5"/>
  <c r="AM310" i="5"/>
  <c r="AU310" i="5"/>
  <c r="AP311" i="5"/>
  <c r="AT311" i="5"/>
  <c r="AO312" i="5"/>
  <c r="AQ314" i="5"/>
  <c r="AP315" i="5"/>
  <c r="AT315" i="5"/>
  <c r="AS316" i="5"/>
  <c r="AQ318" i="5"/>
  <c r="AU318" i="5"/>
  <c r="AL319" i="5"/>
  <c r="F319" i="5"/>
  <c r="AT319" i="5"/>
  <c r="AO320" i="5"/>
  <c r="AN321" i="5"/>
  <c r="AQ322" i="5"/>
  <c r="AU322" i="5"/>
  <c r="AP323" i="5"/>
  <c r="AU326" i="5"/>
  <c r="AP327" i="5"/>
  <c r="AT327" i="5"/>
  <c r="AO328" i="5"/>
  <c r="AQ330" i="5"/>
  <c r="AP331" i="5"/>
  <c r="AT331" i="5"/>
  <c r="ES20" i="6"/>
  <c r="K18" i="9" s="1"/>
  <c r="FA20" i="6"/>
  <c r="S18" i="9" s="1"/>
  <c r="CA332" i="2"/>
  <c r="CE332" i="2"/>
  <c r="CI332" i="2"/>
  <c r="AL333" i="5"/>
  <c r="L344" i="5"/>
  <c r="AP333" i="5"/>
  <c r="P344" i="5"/>
  <c r="AT333" i="5"/>
  <c r="AO334" i="5"/>
  <c r="AS334" i="5"/>
  <c r="AN335" i="5"/>
  <c r="AP337" i="5"/>
  <c r="AT337" i="5"/>
  <c r="AQ340" i="5"/>
  <c r="AU340" i="5"/>
  <c r="AT341" i="5"/>
  <c r="AO342" i="5"/>
  <c r="AN343" i="5"/>
  <c r="AR343" i="5"/>
  <c r="EO21" i="6"/>
  <c r="EW21" i="6"/>
  <c r="O19" i="9" s="1"/>
  <c r="FE21" i="6"/>
  <c r="W19" i="9" s="1"/>
  <c r="CC344" i="2"/>
  <c r="CG344" i="2"/>
  <c r="F345" i="2"/>
  <c r="J367" i="5"/>
  <c r="AN345" i="5"/>
  <c r="AR345" i="5"/>
  <c r="AP347" i="5"/>
  <c r="G348" i="2"/>
  <c r="E348" i="2" s="1"/>
  <c r="AM350" i="5"/>
  <c r="G350" i="5"/>
  <c r="AU350" i="5"/>
  <c r="AL351" i="5"/>
  <c r="F351" i="5"/>
  <c r="AP351" i="5"/>
  <c r="AT351" i="5"/>
  <c r="G352" i="2"/>
  <c r="AO352" i="5"/>
  <c r="F353" i="2"/>
  <c r="AM354" i="5"/>
  <c r="G354" i="5"/>
  <c r="AP355" i="5"/>
  <c r="AT355" i="5"/>
  <c r="G356" i="2"/>
  <c r="E356" i="2" s="1"/>
  <c r="F357" i="2"/>
  <c r="E357" i="2" s="1"/>
  <c r="AM358" i="5"/>
  <c r="G358" i="5"/>
  <c r="AU358" i="5"/>
  <c r="AL359" i="5"/>
  <c r="AT359" i="5"/>
  <c r="G360" i="2"/>
  <c r="E360" i="2" s="1"/>
  <c r="AO361" i="5"/>
  <c r="AS361" i="5"/>
  <c r="F362" i="2"/>
  <c r="H363" i="5"/>
  <c r="F363" i="2"/>
  <c r="E363" i="2" s="1"/>
  <c r="AP363" i="5"/>
  <c r="AQ364" i="5"/>
  <c r="I366" i="5"/>
  <c r="G366" i="2"/>
  <c r="E366" i="2" s="1"/>
  <c r="AU366" i="5"/>
  <c r="CB367" i="2"/>
  <c r="J368" i="5"/>
  <c r="CB400" i="2"/>
  <c r="N368" i="5"/>
  <c r="CF400" i="2"/>
  <c r="H370" i="5"/>
  <c r="F370" i="2"/>
  <c r="E370" i="2" s="1"/>
  <c r="AP370" i="5"/>
  <c r="I373" i="5"/>
  <c r="G373" i="2"/>
  <c r="AU373" i="5"/>
  <c r="AN376" i="5"/>
  <c r="H378" i="5"/>
  <c r="F378" i="2"/>
  <c r="E378" i="2" s="1"/>
  <c r="AP378" i="5"/>
  <c r="I381" i="5"/>
  <c r="G381" i="2"/>
  <c r="AN382" i="5"/>
  <c r="AR383" i="5"/>
  <c r="H386" i="5"/>
  <c r="F386" i="2"/>
  <c r="E386" i="2" s="1"/>
  <c r="I389" i="5"/>
  <c r="G389" i="2"/>
  <c r="AU389" i="5"/>
  <c r="H394" i="5"/>
  <c r="F394" i="2"/>
  <c r="AP394" i="5"/>
  <c r="AT396" i="5"/>
  <c r="I397" i="5"/>
  <c r="G397" i="2"/>
  <c r="AN398" i="5"/>
  <c r="EQ23" i="6"/>
  <c r="I21" i="9" s="1"/>
  <c r="EY23" i="6"/>
  <c r="Q21" i="9" s="1"/>
  <c r="CH400" i="2"/>
  <c r="AU401" i="5"/>
  <c r="I402" i="5"/>
  <c r="G402" i="2"/>
  <c r="AQ402" i="5"/>
  <c r="AR403" i="5"/>
  <c r="F406" i="2"/>
  <c r="AS406" i="5"/>
  <c r="H407" i="5"/>
  <c r="F407" i="2"/>
  <c r="AM409" i="5"/>
  <c r="AS413" i="5"/>
  <c r="F414" i="2"/>
  <c r="H415" i="5"/>
  <c r="F415" i="2"/>
  <c r="AT415" i="5"/>
  <c r="CF416" i="2"/>
  <c r="G417" i="2"/>
  <c r="I417" i="5"/>
  <c r="AQ417" i="5"/>
  <c r="M443" i="5"/>
  <c r="AR418" i="5"/>
  <c r="E419" i="2"/>
  <c r="H422" i="5"/>
  <c r="F422" i="2"/>
  <c r="E422" i="2" s="1"/>
  <c r="AT422" i="5"/>
  <c r="AN427" i="5"/>
  <c r="AR428" i="5"/>
  <c r="H430" i="5"/>
  <c r="F430" i="2"/>
  <c r="E430" i="2" s="1"/>
  <c r="AT430" i="5"/>
  <c r="G433" i="2"/>
  <c r="I433" i="5"/>
  <c r="AQ433" i="5"/>
  <c r="AR434" i="5"/>
  <c r="H438" i="5"/>
  <c r="F438" i="2"/>
  <c r="EQ25" i="6"/>
  <c r="I23" i="9" s="1"/>
  <c r="EY25" i="6"/>
  <c r="Q23" i="9" s="1"/>
  <c r="CH443" i="2"/>
  <c r="I446" i="5"/>
  <c r="G446" i="2"/>
  <c r="E446" i="2" s="1"/>
  <c r="AU446" i="5"/>
  <c r="AO449" i="5"/>
  <c r="AS449" i="5"/>
  <c r="F450" i="2"/>
  <c r="E450" i="2" s="1"/>
  <c r="H451" i="5"/>
  <c r="F451" i="2"/>
  <c r="AP451" i="5"/>
  <c r="AQ452" i="5"/>
  <c r="AU453" i="5"/>
  <c r="I454" i="5"/>
  <c r="G454" i="2"/>
  <c r="E454" i="2" s="1"/>
  <c r="AU454" i="5"/>
  <c r="AN455" i="5"/>
  <c r="AO456" i="5"/>
  <c r="AS457" i="5"/>
  <c r="F458" i="2"/>
  <c r="AO458" i="5"/>
  <c r="H459" i="5"/>
  <c r="F459" i="2"/>
  <c r="AP459" i="5"/>
  <c r="CF460" i="2"/>
  <c r="I461" i="5"/>
  <c r="G461" i="2"/>
  <c r="AU461" i="5"/>
  <c r="AU478" i="5" s="1"/>
  <c r="Q478" i="5"/>
  <c r="AN464" i="5"/>
  <c r="H466" i="5"/>
  <c r="F466" i="2"/>
  <c r="E466" i="2" s="1"/>
  <c r="I469" i="5"/>
  <c r="G469" i="2"/>
  <c r="AU469" i="5"/>
  <c r="AN470" i="5"/>
  <c r="E471" i="2"/>
  <c r="AN471" i="5"/>
  <c r="AN472" i="5"/>
  <c r="H474" i="5"/>
  <c r="F474" i="2"/>
  <c r="E474" i="2" s="1"/>
  <c r="AP474" i="5"/>
  <c r="AT475" i="5"/>
  <c r="I477" i="5"/>
  <c r="G477" i="2"/>
  <c r="AU477" i="5"/>
  <c r="CA478" i="2"/>
  <c r="CI478" i="2"/>
  <c r="J509" i="5"/>
  <c r="AN479" i="5"/>
  <c r="AO480" i="5"/>
  <c r="AS480" i="5"/>
  <c r="F482" i="2"/>
  <c r="AO482" i="5"/>
  <c r="H483" i="5"/>
  <c r="F483" i="2"/>
  <c r="AP483" i="5"/>
  <c r="AU485" i="5"/>
  <c r="I486" i="5"/>
  <c r="G486" i="2"/>
  <c r="E486" i="2" s="1"/>
  <c r="AU486" i="5"/>
  <c r="AO488" i="5"/>
  <c r="F490" i="2"/>
  <c r="H491" i="5"/>
  <c r="F491" i="2"/>
  <c r="I494" i="5"/>
  <c r="G494" i="2"/>
  <c r="E494" i="2" s="1"/>
  <c r="AU494" i="5"/>
  <c r="AO496" i="5"/>
  <c r="AS496" i="5"/>
  <c r="AS497" i="5"/>
  <c r="F498" i="2"/>
  <c r="H499" i="5"/>
  <c r="F499" i="2"/>
  <c r="AQ501" i="5"/>
  <c r="I502" i="5"/>
  <c r="G502" i="2"/>
  <c r="E502" i="2" s="1"/>
  <c r="AO504" i="5"/>
  <c r="F506" i="2"/>
  <c r="H507" i="5"/>
  <c r="F507" i="2"/>
  <c r="CE509" i="2"/>
  <c r="H510" i="5"/>
  <c r="F510" i="2"/>
  <c r="AP510" i="5"/>
  <c r="L524" i="5"/>
  <c r="AT510" i="5"/>
  <c r="P524" i="5"/>
  <c r="AT511" i="5"/>
  <c r="I513" i="5"/>
  <c r="G513" i="2"/>
  <c r="E513" i="2" s="1"/>
  <c r="AQ513" i="5"/>
  <c r="AN515" i="5"/>
  <c r="AR515" i="5"/>
  <c r="H518" i="5"/>
  <c r="F518" i="2"/>
  <c r="E518" i="2" s="1"/>
  <c r="I521" i="5"/>
  <c r="G521" i="2"/>
  <c r="AN523" i="5"/>
  <c r="AR523" i="5"/>
  <c r="EQ29" i="6"/>
  <c r="I27" i="9" s="1"/>
  <c r="EY29" i="6"/>
  <c r="Q27" i="9" s="1"/>
  <c r="BZ524" i="2"/>
  <c r="CH524" i="2"/>
  <c r="K525" i="2"/>
  <c r="S525" i="2"/>
  <c r="AA525" i="2"/>
  <c r="AI525" i="2"/>
  <c r="AQ525" i="2"/>
  <c r="AY525" i="2"/>
  <c r="BG525" i="2"/>
  <c r="BO525" i="2"/>
  <c r="BW525" i="2"/>
  <c r="F8" i="3"/>
  <c r="E8" i="3" s="1"/>
  <c r="R9" i="5"/>
  <c r="F9" i="5" s="1"/>
  <c r="F9" i="3"/>
  <c r="E9" i="3" s="1"/>
  <c r="F16" i="3"/>
  <c r="E16" i="3" s="1"/>
  <c r="R17" i="5"/>
  <c r="F17" i="3"/>
  <c r="E17" i="3" s="1"/>
  <c r="F24" i="3"/>
  <c r="E24" i="3" s="1"/>
  <c r="W50" i="7"/>
  <c r="K30" i="7"/>
  <c r="AE50" i="7"/>
  <c r="AM50" i="7"/>
  <c r="AQ30" i="7"/>
  <c r="BW30" i="7"/>
  <c r="DC30" i="7"/>
  <c r="EI30" i="7"/>
  <c r="EY30" i="7"/>
  <c r="FO30" i="7"/>
  <c r="GU30" i="7"/>
  <c r="IA30" i="7"/>
  <c r="EN25" i="3"/>
  <c r="EH46" i="3"/>
  <c r="EL46" i="3"/>
  <c r="EP46" i="3"/>
  <c r="EQ46" i="3"/>
  <c r="X77" i="5"/>
  <c r="S54" i="5"/>
  <c r="G54" i="3"/>
  <c r="E54" i="3" s="1"/>
  <c r="S62" i="5"/>
  <c r="G62" i="3"/>
  <c r="E62" i="3" s="1"/>
  <c r="S70" i="5"/>
  <c r="G70" i="3"/>
  <c r="E70" i="3" s="1"/>
  <c r="EM77" i="3"/>
  <c r="S80" i="5"/>
  <c r="G80" i="3"/>
  <c r="S84" i="5"/>
  <c r="G84" i="3"/>
  <c r="S88" i="5"/>
  <c r="G88" i="3"/>
  <c r="S92" i="5"/>
  <c r="G92" i="3"/>
  <c r="S96" i="5"/>
  <c r="G96" i="3"/>
  <c r="S100" i="5"/>
  <c r="G100" i="3"/>
  <c r="S104" i="5"/>
  <c r="G104" i="3"/>
  <c r="F106" i="3"/>
  <c r="AC53" i="7"/>
  <c r="AG13" i="9" s="1"/>
  <c r="EL138" i="3"/>
  <c r="EH194" i="3"/>
  <c r="F139" i="3"/>
  <c r="EL194" i="3"/>
  <c r="EP194" i="3"/>
  <c r="R169" i="5"/>
  <c r="F169" i="3"/>
  <c r="R171" i="5"/>
  <c r="F171" i="3"/>
  <c r="R173" i="5"/>
  <c r="F173" i="3"/>
  <c r="R175" i="5"/>
  <c r="F175" i="3"/>
  <c r="R177" i="5"/>
  <c r="F177" i="3"/>
  <c r="R179" i="5"/>
  <c r="F179" i="3"/>
  <c r="R181" i="5"/>
  <c r="F181" i="3"/>
  <c r="R183" i="5"/>
  <c r="F183" i="3"/>
  <c r="R185" i="5"/>
  <c r="F185" i="3"/>
  <c r="R187" i="5"/>
  <c r="F187" i="3"/>
  <c r="R189" i="5"/>
  <c r="F189" i="3"/>
  <c r="R191" i="5"/>
  <c r="F191" i="3"/>
  <c r="R193" i="5"/>
  <c r="F193" i="3"/>
  <c r="S195" i="5"/>
  <c r="EI256" i="3"/>
  <c r="G195" i="3"/>
  <c r="W195" i="5"/>
  <c r="W256" i="5" s="1"/>
  <c r="EM256" i="3"/>
  <c r="AA195" i="5"/>
  <c r="EQ256" i="3"/>
  <c r="F197" i="3"/>
  <c r="S199" i="5"/>
  <c r="AM199" i="5" s="1"/>
  <c r="G199" i="3"/>
  <c r="E199" i="3" s="1"/>
  <c r="F201" i="3"/>
  <c r="S203" i="5"/>
  <c r="G203" i="3"/>
  <c r="E203" i="3" s="1"/>
  <c r="F205" i="3"/>
  <c r="E205" i="3" s="1"/>
  <c r="S207" i="5"/>
  <c r="G207" i="3"/>
  <c r="E207" i="3" s="1"/>
  <c r="F209" i="3"/>
  <c r="E209" i="3" s="1"/>
  <c r="S211" i="5"/>
  <c r="G211" i="3"/>
  <c r="F213" i="3"/>
  <c r="E213" i="3" s="1"/>
  <c r="S215" i="5"/>
  <c r="G215" i="3"/>
  <c r="E215" i="3" s="1"/>
  <c r="F217" i="3"/>
  <c r="E217" i="3" s="1"/>
  <c r="S219" i="5"/>
  <c r="G219" i="3"/>
  <c r="F221" i="3"/>
  <c r="S223" i="5"/>
  <c r="G223" i="3"/>
  <c r="F225" i="3"/>
  <c r="E225" i="3" s="1"/>
  <c r="S227" i="5"/>
  <c r="G227" i="3"/>
  <c r="E227" i="3" s="1"/>
  <c r="F229" i="3"/>
  <c r="E229" i="3" s="1"/>
  <c r="S231" i="5"/>
  <c r="G231" i="3"/>
  <c r="E231" i="3" s="1"/>
  <c r="F233" i="3"/>
  <c r="E233" i="3" s="1"/>
  <c r="S235" i="5"/>
  <c r="G235" i="3"/>
  <c r="E235" i="3" s="1"/>
  <c r="F237" i="3"/>
  <c r="E237" i="3" s="1"/>
  <c r="S239" i="5"/>
  <c r="G239" i="3"/>
  <c r="E239" i="3" s="1"/>
  <c r="F241" i="3"/>
  <c r="E241" i="3" s="1"/>
  <c r="S243" i="5"/>
  <c r="G243" i="3"/>
  <c r="F245" i="3"/>
  <c r="S247" i="5"/>
  <c r="G247" i="3"/>
  <c r="E247" i="3" s="1"/>
  <c r="F249" i="3"/>
  <c r="E249" i="3" s="1"/>
  <c r="S251" i="5"/>
  <c r="G251" i="3"/>
  <c r="F253" i="3"/>
  <c r="E253" i="3" s="1"/>
  <c r="S255" i="5"/>
  <c r="AM255" i="5" s="1"/>
  <c r="G255" i="3"/>
  <c r="E255" i="3" s="1"/>
  <c r="EJ256" i="3"/>
  <c r="Y56" i="7"/>
  <c r="AO56" i="7"/>
  <c r="AS16" i="9" s="1"/>
  <c r="BE18" i="7"/>
  <c r="BA18" i="7"/>
  <c r="R282" i="5"/>
  <c r="AL282" i="5" s="1"/>
  <c r="F282" i="3"/>
  <c r="E282" i="3" s="1"/>
  <c r="R286" i="5"/>
  <c r="F286" i="3"/>
  <c r="R288" i="5"/>
  <c r="AL288" i="5" s="1"/>
  <c r="F288" i="3"/>
  <c r="E288" i="3" s="1"/>
  <c r="R290" i="5"/>
  <c r="F290" i="3"/>
  <c r="E290" i="3" s="1"/>
  <c r="E292" i="3"/>
  <c r="R294" i="5"/>
  <c r="F294" i="3"/>
  <c r="E294" i="3" s="1"/>
  <c r="R296" i="5"/>
  <c r="AL296" i="5" s="1"/>
  <c r="F296" i="3"/>
  <c r="E296" i="3" s="1"/>
  <c r="R298" i="5"/>
  <c r="F298" i="5" s="1"/>
  <c r="F298" i="3"/>
  <c r="E298" i="3" s="1"/>
  <c r="R300" i="5"/>
  <c r="AL300" i="5" s="1"/>
  <c r="F300" i="3"/>
  <c r="E300" i="3" s="1"/>
  <c r="AA57" i="7"/>
  <c r="AE17" i="9" s="1"/>
  <c r="AI57" i="7"/>
  <c r="AM17" i="9" s="1"/>
  <c r="EH304" i="3"/>
  <c r="X332" i="5"/>
  <c r="R306" i="5"/>
  <c r="F306" i="3"/>
  <c r="R310" i="5"/>
  <c r="AL310" i="5" s="1"/>
  <c r="F310" i="3"/>
  <c r="R312" i="5"/>
  <c r="AL312" i="5" s="1"/>
  <c r="F312" i="3"/>
  <c r="R314" i="5"/>
  <c r="F314" i="3"/>
  <c r="R316" i="5"/>
  <c r="F316" i="3"/>
  <c r="R318" i="5"/>
  <c r="F318" i="5" s="1"/>
  <c r="F318" i="3"/>
  <c r="R320" i="5"/>
  <c r="F320" i="3"/>
  <c r="R322" i="5"/>
  <c r="AL322" i="5" s="1"/>
  <c r="F322" i="3"/>
  <c r="R326" i="5"/>
  <c r="AL326" i="5" s="1"/>
  <c r="F326" i="3"/>
  <c r="R328" i="5"/>
  <c r="F328" i="3"/>
  <c r="R330" i="5"/>
  <c r="F330" i="5" s="1"/>
  <c r="F330" i="3"/>
  <c r="AC58" i="7"/>
  <c r="AG18" i="9" s="1"/>
  <c r="R334" i="5"/>
  <c r="F334" i="3"/>
  <c r="S337" i="5"/>
  <c r="AM337" i="5" s="1"/>
  <c r="G337" i="3"/>
  <c r="EL344" i="3"/>
  <c r="AA367" i="5"/>
  <c r="AC60" i="7"/>
  <c r="AG20" i="9" s="1"/>
  <c r="T400" i="5"/>
  <c r="R372" i="5"/>
  <c r="AL372" i="5" s="1"/>
  <c r="F372" i="3"/>
  <c r="E372" i="3" s="1"/>
  <c r="S375" i="5"/>
  <c r="AM375" i="5" s="1"/>
  <c r="G375" i="3"/>
  <c r="E377" i="3"/>
  <c r="R380" i="5"/>
  <c r="AL380" i="5" s="1"/>
  <c r="F380" i="3"/>
  <c r="S383" i="5"/>
  <c r="G383" i="3"/>
  <c r="E385" i="3"/>
  <c r="R388" i="5"/>
  <c r="F388" i="5" s="1"/>
  <c r="F388" i="3"/>
  <c r="E388" i="3" s="1"/>
  <c r="S391" i="5"/>
  <c r="G391" i="3"/>
  <c r="E393" i="3"/>
  <c r="R396" i="5"/>
  <c r="F396" i="3"/>
  <c r="V416" i="5"/>
  <c r="S399" i="5"/>
  <c r="AM399" i="5" s="1"/>
  <c r="G399" i="3"/>
  <c r="EI400" i="3"/>
  <c r="EQ400" i="3"/>
  <c r="F404" i="3"/>
  <c r="R405" i="5"/>
  <c r="F405" i="3"/>
  <c r="E405" i="3" s="1"/>
  <c r="S408" i="5"/>
  <c r="G408" i="3"/>
  <c r="E408" i="3" s="1"/>
  <c r="F412" i="3"/>
  <c r="R413" i="5"/>
  <c r="F413" i="3"/>
  <c r="E413" i="3" s="1"/>
  <c r="Y62" i="7"/>
  <c r="AO62" i="7"/>
  <c r="AS22" i="9" s="1"/>
  <c r="BE24" i="7"/>
  <c r="AK62" i="7" s="1"/>
  <c r="AO22" i="9" s="1"/>
  <c r="BA24" i="7"/>
  <c r="AG62" i="7" s="1"/>
  <c r="AK22" i="9" s="1"/>
  <c r="EO416" i="3"/>
  <c r="EH443" i="3"/>
  <c r="Z443" i="5"/>
  <c r="G419" i="3"/>
  <c r="S419" i="5"/>
  <c r="R424" i="5"/>
  <c r="AL424" i="5" s="1"/>
  <c r="F424" i="3"/>
  <c r="E424" i="3" s="1"/>
  <c r="R432" i="5"/>
  <c r="F432" i="3"/>
  <c r="E432" i="3" s="1"/>
  <c r="G435" i="3"/>
  <c r="S435" i="5"/>
  <c r="AM435" i="5" s="1"/>
  <c r="R440" i="5"/>
  <c r="F440" i="3"/>
  <c r="E440" i="3" s="1"/>
  <c r="Y63" i="7"/>
  <c r="AO63" i="7"/>
  <c r="AS23" i="9" s="1"/>
  <c r="BE25" i="7"/>
  <c r="BA25" i="7"/>
  <c r="AG63" i="7" s="1"/>
  <c r="AK23" i="9" s="1"/>
  <c r="EO443" i="3"/>
  <c r="S444" i="5"/>
  <c r="EI460" i="3"/>
  <c r="G444" i="3"/>
  <c r="W444" i="5"/>
  <c r="EM460" i="3"/>
  <c r="EQ460" i="3"/>
  <c r="F448" i="3"/>
  <c r="E448" i="3" s="1"/>
  <c r="R449" i="5"/>
  <c r="F449" i="3"/>
  <c r="E449" i="3" s="1"/>
  <c r="F456" i="3"/>
  <c r="R457" i="5"/>
  <c r="F457" i="3"/>
  <c r="Y64" i="7"/>
  <c r="AO64" i="7"/>
  <c r="AS24" i="9" s="1"/>
  <c r="BE26" i="7"/>
  <c r="BA26" i="7"/>
  <c r="EO460" i="3"/>
  <c r="R462" i="5"/>
  <c r="F462" i="3"/>
  <c r="E462" i="3" s="1"/>
  <c r="R464" i="5"/>
  <c r="F464" i="3"/>
  <c r="E464" i="3" s="1"/>
  <c r="R466" i="5"/>
  <c r="F466" i="3"/>
  <c r="E466" i="3" s="1"/>
  <c r="R468" i="5"/>
  <c r="AL468" i="5" s="1"/>
  <c r="F468" i="3"/>
  <c r="E468" i="3" s="1"/>
  <c r="E470" i="3"/>
  <c r="R472" i="5"/>
  <c r="F472" i="3"/>
  <c r="R474" i="5"/>
  <c r="F474" i="3"/>
  <c r="E474" i="3" s="1"/>
  <c r="R476" i="5"/>
  <c r="AL476" i="5" s="1"/>
  <c r="F476" i="3"/>
  <c r="E476" i="3" s="1"/>
  <c r="AA65" i="7"/>
  <c r="AE25" i="9" s="1"/>
  <c r="AI65" i="7"/>
  <c r="AM25" i="9" s="1"/>
  <c r="EH478" i="3"/>
  <c r="EP478" i="3"/>
  <c r="F485" i="3"/>
  <c r="E485" i="3" s="1"/>
  <c r="R486" i="5"/>
  <c r="F486" i="3"/>
  <c r="S489" i="5"/>
  <c r="G489" i="3"/>
  <c r="E489" i="3" s="1"/>
  <c r="F493" i="3"/>
  <c r="R494" i="5"/>
  <c r="F494" i="3"/>
  <c r="S497" i="5"/>
  <c r="G497" i="5" s="1"/>
  <c r="G497" i="3"/>
  <c r="E497" i="3" s="1"/>
  <c r="F501" i="3"/>
  <c r="S505" i="5"/>
  <c r="G505" i="3"/>
  <c r="E505" i="3" s="1"/>
  <c r="EK509" i="3"/>
  <c r="E510" i="3"/>
  <c r="T524" i="5"/>
  <c r="R513" i="5"/>
  <c r="F513" i="3"/>
  <c r="E513" i="3" s="1"/>
  <c r="S516" i="5"/>
  <c r="G516" i="3"/>
  <c r="R521" i="5"/>
  <c r="F521" i="3"/>
  <c r="E521" i="3" s="1"/>
  <c r="Y67" i="7"/>
  <c r="AO67" i="7"/>
  <c r="AS27" i="9" s="1"/>
  <c r="BA29" i="7"/>
  <c r="BE29" i="7"/>
  <c r="EO524" i="3"/>
  <c r="J525" i="3"/>
  <c r="R525" i="3"/>
  <c r="Z525" i="3"/>
  <c r="AH525" i="3"/>
  <c r="AP525" i="3"/>
  <c r="AX525" i="3"/>
  <c r="BF525" i="3"/>
  <c r="BN525" i="3"/>
  <c r="BV525" i="3"/>
  <c r="CD525" i="3"/>
  <c r="CL525" i="3"/>
  <c r="CT525" i="3"/>
  <c r="DB525" i="3"/>
  <c r="DJ525" i="3"/>
  <c r="DR525" i="3"/>
  <c r="DZ525" i="3"/>
  <c r="G7" i="4"/>
  <c r="AB12" i="5"/>
  <c r="F12" i="4"/>
  <c r="AB20" i="5"/>
  <c r="AL20" i="5" s="1"/>
  <c r="F20" i="4"/>
  <c r="I12" i="8"/>
  <c r="K525" i="4"/>
  <c r="Q12" i="8"/>
  <c r="O525" i="4"/>
  <c r="Y12" i="8"/>
  <c r="S525" i="4"/>
  <c r="AG12" i="8"/>
  <c r="W525" i="4"/>
  <c r="AO12" i="8"/>
  <c r="IG12" i="8" s="1"/>
  <c r="AA525" i="4"/>
  <c r="AW12" i="8"/>
  <c r="AE525" i="4"/>
  <c r="BE12" i="8"/>
  <c r="AI525" i="4"/>
  <c r="BM12" i="8"/>
  <c r="AM525" i="4"/>
  <c r="BU12" i="8"/>
  <c r="AQ525" i="4"/>
  <c r="CC12" i="8"/>
  <c r="AU525" i="4"/>
  <c r="CK12" i="8"/>
  <c r="AY525" i="4"/>
  <c r="CS12" i="8"/>
  <c r="BC525" i="4"/>
  <c r="DA12" i="8"/>
  <c r="BG525" i="4"/>
  <c r="DI12" i="8"/>
  <c r="BK525" i="4"/>
  <c r="DQ12" i="8"/>
  <c r="BO525" i="4"/>
  <c r="DY12" i="8"/>
  <c r="BS525" i="4"/>
  <c r="EG12" i="8"/>
  <c r="BW525" i="4"/>
  <c r="EO12" i="8"/>
  <c r="CA525" i="4"/>
  <c r="EW12" i="8"/>
  <c r="CE525" i="4"/>
  <c r="FE12" i="8"/>
  <c r="CI525" i="4"/>
  <c r="FM12" i="8"/>
  <c r="CM525" i="4"/>
  <c r="FU12" i="8"/>
  <c r="CQ525" i="4"/>
  <c r="GC12" i="8"/>
  <c r="CU525" i="4"/>
  <c r="GK12" i="8"/>
  <c r="CY525" i="4"/>
  <c r="GS12" i="8"/>
  <c r="DC525" i="4"/>
  <c r="HA12" i="8"/>
  <c r="DG525" i="4"/>
  <c r="HI12" i="8"/>
  <c r="DK525" i="4"/>
  <c r="DP25" i="4"/>
  <c r="E27" i="4"/>
  <c r="AC30" i="5"/>
  <c r="AM30" i="5" s="1"/>
  <c r="G30" i="4"/>
  <c r="E35" i="4"/>
  <c r="AC38" i="5"/>
  <c r="AM38" i="5" s="1"/>
  <c r="G38" i="4"/>
  <c r="HQ13" i="8"/>
  <c r="IG13" i="8"/>
  <c r="BO11" i="9" s="1"/>
  <c r="FQ13" i="8"/>
  <c r="HY13" i="8" s="1"/>
  <c r="BG11" i="9" s="1"/>
  <c r="FR13" i="8"/>
  <c r="DU46" i="4"/>
  <c r="F51" i="4"/>
  <c r="E51" i="4" s="1"/>
  <c r="AB52" i="5"/>
  <c r="F52" i="4"/>
  <c r="F59" i="4"/>
  <c r="E59" i="4" s="1"/>
  <c r="AB60" i="5"/>
  <c r="F60" i="5" s="1"/>
  <c r="F60" i="4"/>
  <c r="F67" i="4"/>
  <c r="AB68" i="5"/>
  <c r="F68" i="4"/>
  <c r="F75" i="4"/>
  <c r="E75" i="4" s="1"/>
  <c r="AB76" i="5"/>
  <c r="F76" i="4"/>
  <c r="DT77" i="4"/>
  <c r="AC78" i="5"/>
  <c r="DO138" i="4"/>
  <c r="G78" i="4"/>
  <c r="AG78" i="5"/>
  <c r="AG138" i="5" s="1"/>
  <c r="DS138" i="4"/>
  <c r="AK78" i="5"/>
  <c r="AK138" i="5" s="1"/>
  <c r="DW138" i="4"/>
  <c r="F80" i="4"/>
  <c r="AC82" i="5"/>
  <c r="G82" i="4"/>
  <c r="E82" i="4" s="1"/>
  <c r="F84" i="4"/>
  <c r="AC86" i="5"/>
  <c r="G86" i="5" s="1"/>
  <c r="G86" i="4"/>
  <c r="E86" i="4" s="1"/>
  <c r="F88" i="4"/>
  <c r="AC90" i="5"/>
  <c r="G90" i="4"/>
  <c r="E90" i="4" s="1"/>
  <c r="F92" i="4"/>
  <c r="E92" i="4" s="1"/>
  <c r="AC94" i="5"/>
  <c r="AM94" i="5" s="1"/>
  <c r="G94" i="4"/>
  <c r="E94" i="4" s="1"/>
  <c r="F96" i="4"/>
  <c r="E96" i="4" s="1"/>
  <c r="AC98" i="5"/>
  <c r="G98" i="4"/>
  <c r="E98" i="4" s="1"/>
  <c r="F100" i="4"/>
  <c r="E100" i="4" s="1"/>
  <c r="AC102" i="5"/>
  <c r="G102" i="5" s="1"/>
  <c r="G102" i="4"/>
  <c r="E102" i="4" s="1"/>
  <c r="F104" i="4"/>
  <c r="E104" i="4" s="1"/>
  <c r="AC106" i="5"/>
  <c r="AM106" i="5" s="1"/>
  <c r="G106" i="4"/>
  <c r="E106" i="4" s="1"/>
  <c r="F108" i="4"/>
  <c r="E108" i="4" s="1"/>
  <c r="AC110" i="5"/>
  <c r="AM110" i="5" s="1"/>
  <c r="G110" i="4"/>
  <c r="E110" i="4" s="1"/>
  <c r="F112" i="4"/>
  <c r="E112" i="4" s="1"/>
  <c r="AC114" i="5"/>
  <c r="AM114" i="5" s="1"/>
  <c r="G114" i="4"/>
  <c r="E114" i="4" s="1"/>
  <c r="F116" i="4"/>
  <c r="E116" i="4" s="1"/>
  <c r="AC118" i="5"/>
  <c r="AM118" i="5" s="1"/>
  <c r="G118" i="4"/>
  <c r="F120" i="4"/>
  <c r="E120" i="4" s="1"/>
  <c r="AC122" i="5"/>
  <c r="G122" i="5" s="1"/>
  <c r="G122" i="4"/>
  <c r="E122" i="4" s="1"/>
  <c r="F124" i="4"/>
  <c r="E124" i="4" s="1"/>
  <c r="AC126" i="5"/>
  <c r="G126" i="5" s="1"/>
  <c r="G126" i="4"/>
  <c r="E126" i="4" s="1"/>
  <c r="F128" i="4"/>
  <c r="E128" i="4" s="1"/>
  <c r="AC130" i="5"/>
  <c r="AM130" i="5" s="1"/>
  <c r="G130" i="4"/>
  <c r="E130" i="4" s="1"/>
  <c r="F132" i="4"/>
  <c r="E132" i="4" s="1"/>
  <c r="AC134" i="5"/>
  <c r="AM134" i="5" s="1"/>
  <c r="G134" i="4"/>
  <c r="E134" i="4" s="1"/>
  <c r="F136" i="4"/>
  <c r="HQ15" i="8"/>
  <c r="HY15" i="8"/>
  <c r="BG13" i="9" s="1"/>
  <c r="IG15" i="8"/>
  <c r="BO13" i="9" s="1"/>
  <c r="FQ15" i="8"/>
  <c r="FR15" i="8"/>
  <c r="E139" i="4"/>
  <c r="DP194" i="4"/>
  <c r="AD139" i="5" s="1"/>
  <c r="AN139" i="5" s="1"/>
  <c r="DT194" i="4"/>
  <c r="AH139" i="5" s="1"/>
  <c r="E143" i="4"/>
  <c r="E147" i="4"/>
  <c r="E151" i="4"/>
  <c r="E155" i="4"/>
  <c r="E159" i="4"/>
  <c r="E163" i="4"/>
  <c r="E167" i="4"/>
  <c r="E171" i="4"/>
  <c r="E175" i="4"/>
  <c r="E179" i="4"/>
  <c r="E183" i="4"/>
  <c r="E187" i="4"/>
  <c r="E191" i="4"/>
  <c r="AE169" i="5"/>
  <c r="AE224" i="5"/>
  <c r="AO224" i="5" s="1"/>
  <c r="AI169" i="5"/>
  <c r="AS169" i="5" s="1"/>
  <c r="AI224" i="5"/>
  <c r="AS224" i="5" s="1"/>
  <c r="AE171" i="5"/>
  <c r="AE226" i="5"/>
  <c r="G226" i="5" s="1"/>
  <c r="AE173" i="5"/>
  <c r="AO173" i="5" s="1"/>
  <c r="AE228" i="5"/>
  <c r="AO228" i="5" s="1"/>
  <c r="AI173" i="5"/>
  <c r="AI228" i="5"/>
  <c r="AS228" i="5" s="1"/>
  <c r="AI175" i="5"/>
  <c r="AI230" i="5"/>
  <c r="AS230" i="5" s="1"/>
  <c r="AE177" i="5"/>
  <c r="AO177" i="5" s="1"/>
  <c r="AE232" i="5"/>
  <c r="AO232" i="5" s="1"/>
  <c r="AI177" i="5"/>
  <c r="AS177" i="5" s="1"/>
  <c r="AI232" i="5"/>
  <c r="AS232" i="5" s="1"/>
  <c r="AE179" i="5"/>
  <c r="AE234" i="5"/>
  <c r="AO234" i="5" s="1"/>
  <c r="AE181" i="5"/>
  <c r="AO181" i="5" s="1"/>
  <c r="AE236" i="5"/>
  <c r="AO236" i="5" s="1"/>
  <c r="AI181" i="5"/>
  <c r="AS181" i="5" s="1"/>
  <c r="AI236" i="5"/>
  <c r="AS236" i="5" s="1"/>
  <c r="AI183" i="5"/>
  <c r="AI238" i="5"/>
  <c r="AS238" i="5" s="1"/>
  <c r="AE185" i="5"/>
  <c r="AE240" i="5"/>
  <c r="AO240" i="5" s="1"/>
  <c r="AI185" i="5"/>
  <c r="AS185" i="5" s="1"/>
  <c r="AI240" i="5"/>
  <c r="AS240" i="5" s="1"/>
  <c r="AE187" i="5"/>
  <c r="AE242" i="5"/>
  <c r="AO242" i="5" s="1"/>
  <c r="AE189" i="5"/>
  <c r="AO189" i="5" s="1"/>
  <c r="AE244" i="5"/>
  <c r="AO244" i="5" s="1"/>
  <c r="AI189" i="5"/>
  <c r="AI244" i="5"/>
  <c r="AS244" i="5" s="1"/>
  <c r="AE191" i="5"/>
  <c r="AO191" i="5" s="1"/>
  <c r="AE246" i="5"/>
  <c r="AO246" i="5" s="1"/>
  <c r="AE193" i="5"/>
  <c r="AO193" i="5" s="1"/>
  <c r="AE248" i="5"/>
  <c r="AI193" i="5"/>
  <c r="AS193" i="5" s="1"/>
  <c r="AI248" i="5"/>
  <c r="AS248" i="5" s="1"/>
  <c r="AC257" i="5"/>
  <c r="G257" i="4"/>
  <c r="AC259" i="5"/>
  <c r="G259" i="4"/>
  <c r="AC263" i="5"/>
  <c r="AM263" i="5" s="1"/>
  <c r="G263" i="4"/>
  <c r="AC265" i="5"/>
  <c r="G265" i="4"/>
  <c r="AC267" i="5"/>
  <c r="G267" i="4"/>
  <c r="AC271" i="5"/>
  <c r="AM271" i="5" s="1"/>
  <c r="G271" i="4"/>
  <c r="AC273" i="5"/>
  <c r="AM273" i="5" s="1"/>
  <c r="G273" i="4"/>
  <c r="AC275" i="5"/>
  <c r="G275" i="4"/>
  <c r="AC279" i="5"/>
  <c r="AM279" i="5" s="1"/>
  <c r="G279" i="4"/>
  <c r="DO280" i="4"/>
  <c r="DW280" i="4"/>
  <c r="F282" i="4"/>
  <c r="AC284" i="5"/>
  <c r="G284" i="5" s="1"/>
  <c r="G284" i="4"/>
  <c r="E284" i="4" s="1"/>
  <c r="F286" i="4"/>
  <c r="E286" i="4" s="1"/>
  <c r="F290" i="4"/>
  <c r="E290" i="4" s="1"/>
  <c r="AC295" i="5"/>
  <c r="AM295" i="5" s="1"/>
  <c r="AC292" i="5"/>
  <c r="G292" i="4"/>
  <c r="E292" i="4" s="1"/>
  <c r="AK295" i="5"/>
  <c r="AU295" i="5" s="1"/>
  <c r="AK292" i="5"/>
  <c r="AU292" i="5" s="1"/>
  <c r="F294" i="4"/>
  <c r="AC299" i="5"/>
  <c r="AM299" i="5" s="1"/>
  <c r="G296" i="4"/>
  <c r="E296" i="4" s="1"/>
  <c r="F302" i="4"/>
  <c r="E302" i="4" s="1"/>
  <c r="HQ19" i="8"/>
  <c r="IG19" i="8"/>
  <c r="BO17" i="9" s="1"/>
  <c r="FR19" i="8"/>
  <c r="FQ19" i="8"/>
  <c r="HY19" i="8" s="1"/>
  <c r="BG17" i="9" s="1"/>
  <c r="AC305" i="5"/>
  <c r="DO332" i="4"/>
  <c r="G305" i="4"/>
  <c r="E305" i="4" s="1"/>
  <c r="AG305" i="5"/>
  <c r="AG332" i="5" s="1"/>
  <c r="DS332" i="4"/>
  <c r="AK305" i="5"/>
  <c r="AK332" i="5" s="1"/>
  <c r="DW332" i="4"/>
  <c r="F307" i="4"/>
  <c r="E307" i="4" s="1"/>
  <c r="AC309" i="5"/>
  <c r="G309" i="4"/>
  <c r="E309" i="4" s="1"/>
  <c r="F311" i="4"/>
  <c r="AC313" i="5"/>
  <c r="G313" i="4"/>
  <c r="E313" i="4" s="1"/>
  <c r="F315" i="4"/>
  <c r="AC317" i="5"/>
  <c r="AM317" i="5" s="1"/>
  <c r="G317" i="4"/>
  <c r="E317" i="4" s="1"/>
  <c r="F319" i="4"/>
  <c r="E319" i="4" s="1"/>
  <c r="AC321" i="5"/>
  <c r="G321" i="4"/>
  <c r="E321" i="4" s="1"/>
  <c r="AC325" i="5"/>
  <c r="G325" i="4"/>
  <c r="F327" i="4"/>
  <c r="AC329" i="5"/>
  <c r="G329" i="4"/>
  <c r="E329" i="4" s="1"/>
  <c r="F331" i="4"/>
  <c r="E331" i="4" s="1"/>
  <c r="HO20" i="8"/>
  <c r="HW20" i="8"/>
  <c r="BE18" i="9" s="1"/>
  <c r="IE20" i="8"/>
  <c r="BM18" i="9" s="1"/>
  <c r="DT332" i="4"/>
  <c r="AC334" i="5"/>
  <c r="G334" i="4"/>
  <c r="AB339" i="5"/>
  <c r="F339" i="4"/>
  <c r="E339" i="4" s="1"/>
  <c r="AC342" i="5"/>
  <c r="G342" i="4"/>
  <c r="HS21" i="8"/>
  <c r="BA19" i="9" s="1"/>
  <c r="IA21" i="8"/>
  <c r="BI19" i="9" s="1"/>
  <c r="DV344" i="4"/>
  <c r="F351" i="4"/>
  <c r="E351" i="4" s="1"/>
  <c r="AB352" i="5"/>
  <c r="F352" i="4"/>
  <c r="AC355" i="5"/>
  <c r="G355" i="5" s="1"/>
  <c r="G355" i="4"/>
  <c r="E355" i="4" s="1"/>
  <c r="F359" i="4"/>
  <c r="E359" i="4" s="1"/>
  <c r="AB360" i="5"/>
  <c r="F360" i="4"/>
  <c r="DQ367" i="4"/>
  <c r="AD368" i="5"/>
  <c r="AD400" i="5" s="1"/>
  <c r="DP400" i="4"/>
  <c r="AH368" i="5"/>
  <c r="AH400" i="5" s="1"/>
  <c r="AH416" i="5" s="1"/>
  <c r="DT400" i="4"/>
  <c r="E371" i="4"/>
  <c r="AC374" i="5"/>
  <c r="G374" i="4"/>
  <c r="AB379" i="5"/>
  <c r="AL379" i="5" s="1"/>
  <c r="F379" i="4"/>
  <c r="E379" i="4" s="1"/>
  <c r="AC382" i="5"/>
  <c r="G382" i="4"/>
  <c r="E387" i="4"/>
  <c r="AC390" i="5"/>
  <c r="G390" i="4"/>
  <c r="AB395" i="5"/>
  <c r="F395" i="4"/>
  <c r="E395" i="4" s="1"/>
  <c r="AJ416" i="5"/>
  <c r="AC398" i="5"/>
  <c r="G398" i="4"/>
  <c r="HS23" i="8"/>
  <c r="BA21" i="9" s="1"/>
  <c r="IA23" i="8"/>
  <c r="BI21" i="9" s="1"/>
  <c r="DV400" i="4"/>
  <c r="AC403" i="5"/>
  <c r="G403" i="4"/>
  <c r="E403" i="4" s="1"/>
  <c r="F407" i="4"/>
  <c r="E407" i="4" s="1"/>
  <c r="AB408" i="5"/>
  <c r="F408" i="4"/>
  <c r="AC411" i="5"/>
  <c r="G411" i="4"/>
  <c r="E411" i="4" s="1"/>
  <c r="F415" i="4"/>
  <c r="E415" i="4" s="1"/>
  <c r="HO24" i="8"/>
  <c r="HW24" i="8"/>
  <c r="BE22" i="9" s="1"/>
  <c r="IE24" i="8"/>
  <c r="BM22" i="9" s="1"/>
  <c r="DT416" i="4"/>
  <c r="AC418" i="5"/>
  <c r="G418" i="4"/>
  <c r="E420" i="4"/>
  <c r="AB423" i="5"/>
  <c r="F423" i="4"/>
  <c r="E423" i="4" s="1"/>
  <c r="AC426" i="5"/>
  <c r="G426" i="5" s="1"/>
  <c r="G426" i="4"/>
  <c r="AB431" i="5"/>
  <c r="F431" i="4"/>
  <c r="E431" i="4" s="1"/>
  <c r="AC434" i="5"/>
  <c r="G434" i="4"/>
  <c r="E436" i="4"/>
  <c r="AB439" i="5"/>
  <c r="F439" i="4"/>
  <c r="E439" i="4" s="1"/>
  <c r="AC442" i="5"/>
  <c r="G442" i="4"/>
  <c r="DW443" i="4"/>
  <c r="AH460" i="5"/>
  <c r="F447" i="4"/>
  <c r="AB448" i="5"/>
  <c r="F448" i="4"/>
  <c r="F455" i="4"/>
  <c r="AB456" i="5"/>
  <c r="F456" i="4"/>
  <c r="AC459" i="5"/>
  <c r="G459" i="4"/>
  <c r="DP460" i="4"/>
  <c r="AE478" i="5"/>
  <c r="AI478" i="5"/>
  <c r="DQ478" i="4"/>
  <c r="E479" i="4"/>
  <c r="AD509" i="5"/>
  <c r="AB482" i="5"/>
  <c r="F482" i="4"/>
  <c r="E482" i="4" s="1"/>
  <c r="AC485" i="5"/>
  <c r="G485" i="4"/>
  <c r="AB490" i="5"/>
  <c r="F490" i="4"/>
  <c r="AC493" i="5"/>
  <c r="G493" i="5" s="1"/>
  <c r="G493" i="4"/>
  <c r="AB498" i="5"/>
  <c r="F498" i="4"/>
  <c r="E498" i="4" s="1"/>
  <c r="AB506" i="5"/>
  <c r="F506" i="4"/>
  <c r="E506" i="4" s="1"/>
  <c r="HQ28" i="8"/>
  <c r="HY28" i="8"/>
  <c r="BG26" i="9" s="1"/>
  <c r="IG28" i="8"/>
  <c r="BO26" i="9" s="1"/>
  <c r="FR28" i="8"/>
  <c r="FQ28" i="8"/>
  <c r="DU509" i="4"/>
  <c r="AC510" i="5"/>
  <c r="AM510" i="5" s="1"/>
  <c r="G510" i="4"/>
  <c r="E510" i="4" s="1"/>
  <c r="AG524" i="5"/>
  <c r="AK524" i="5"/>
  <c r="F514" i="4"/>
  <c r="E514" i="4" s="1"/>
  <c r="AB515" i="5"/>
  <c r="F515" i="4"/>
  <c r="AC518" i="5"/>
  <c r="G518" i="4"/>
  <c r="E518" i="4" s="1"/>
  <c r="F522" i="4"/>
  <c r="E522" i="4" s="1"/>
  <c r="AB523" i="5"/>
  <c r="F523" i="4"/>
  <c r="DT524" i="4"/>
  <c r="I525" i="4"/>
  <c r="Q525" i="4"/>
  <c r="Y525" i="4"/>
  <c r="AG525" i="4"/>
  <c r="AO525" i="4"/>
  <c r="AW525" i="4"/>
  <c r="BE525" i="4"/>
  <c r="BM525" i="4"/>
  <c r="BU525" i="4"/>
  <c r="CC525" i="4"/>
  <c r="CK525" i="4"/>
  <c r="CS525" i="4"/>
  <c r="DA525" i="4"/>
  <c r="DI525" i="4"/>
  <c r="N7" i="5"/>
  <c r="S8" i="5"/>
  <c r="AM8" i="5" s="1"/>
  <c r="U10" i="5"/>
  <c r="AO10" i="5" s="1"/>
  <c r="AB13" i="5"/>
  <c r="S16" i="5"/>
  <c r="AM16" i="5" s="1"/>
  <c r="AB21" i="5"/>
  <c r="S24" i="5"/>
  <c r="J25" i="5"/>
  <c r="I29" i="5"/>
  <c r="AD29" i="5"/>
  <c r="AN29" i="5" s="1"/>
  <c r="T32" i="5"/>
  <c r="AN32" i="5" s="1"/>
  <c r="I33" i="5"/>
  <c r="AD33" i="5"/>
  <c r="AN33" i="5" s="1"/>
  <c r="I41" i="5"/>
  <c r="AD41" i="5"/>
  <c r="AN41" i="5" s="1"/>
  <c r="S42" i="5"/>
  <c r="AE43" i="5"/>
  <c r="AO43" i="5" s="1"/>
  <c r="L46" i="5"/>
  <c r="I47" i="5"/>
  <c r="Q47" i="5"/>
  <c r="AC51" i="5"/>
  <c r="R52" i="5"/>
  <c r="AL52" i="5" s="1"/>
  <c r="G53" i="5"/>
  <c r="I55" i="5"/>
  <c r="F56" i="5"/>
  <c r="AC59" i="5"/>
  <c r="R60" i="5"/>
  <c r="AE61" i="5"/>
  <c r="I63" i="5"/>
  <c r="F64" i="5"/>
  <c r="AC67" i="5"/>
  <c r="R68" i="5"/>
  <c r="AL68" i="5" s="1"/>
  <c r="AE69" i="5"/>
  <c r="AO69" i="5" s="1"/>
  <c r="I71" i="5"/>
  <c r="F72" i="5"/>
  <c r="K73" i="5"/>
  <c r="AC75" i="5"/>
  <c r="R76" i="5"/>
  <c r="AD78" i="5"/>
  <c r="AT78" i="5"/>
  <c r="S79" i="5"/>
  <c r="AC81" i="5"/>
  <c r="R82" i="5"/>
  <c r="AL82" i="5" s="1"/>
  <c r="I85" i="5"/>
  <c r="F86" i="5"/>
  <c r="K87" i="5"/>
  <c r="S87" i="5"/>
  <c r="AM87" i="5" s="1"/>
  <c r="AC89" i="5"/>
  <c r="R90" i="5"/>
  <c r="G91" i="5"/>
  <c r="I93" i="5"/>
  <c r="F94" i="5"/>
  <c r="AC97" i="5"/>
  <c r="AM97" i="5" s="1"/>
  <c r="R98" i="5"/>
  <c r="AL98" i="5" s="1"/>
  <c r="I101" i="5"/>
  <c r="F102" i="5"/>
  <c r="K103" i="5"/>
  <c r="S103" i="5"/>
  <c r="AC105" i="5"/>
  <c r="G105" i="5" s="1"/>
  <c r="R106" i="5"/>
  <c r="AL106" i="5" s="1"/>
  <c r="I109" i="5"/>
  <c r="AC113" i="5"/>
  <c r="AM113" i="5" s="1"/>
  <c r="R114" i="5"/>
  <c r="AL114" i="5" s="1"/>
  <c r="G115" i="5"/>
  <c r="I117" i="5"/>
  <c r="F118" i="5"/>
  <c r="AC121" i="5"/>
  <c r="R122" i="5"/>
  <c r="F122" i="5" s="1"/>
  <c r="AC127" i="5"/>
  <c r="G127" i="5" s="1"/>
  <c r="R130" i="5"/>
  <c r="AL130" i="5" s="1"/>
  <c r="I133" i="5"/>
  <c r="K135" i="5"/>
  <c r="AC137" i="5"/>
  <c r="G137" i="5" s="1"/>
  <c r="N139" i="5"/>
  <c r="V139" i="5"/>
  <c r="V194" i="5" s="1"/>
  <c r="AB140" i="5"/>
  <c r="AJ140" i="5"/>
  <c r="AT140" i="5" s="1"/>
  <c r="S141" i="5"/>
  <c r="AM141" i="5" s="1"/>
  <c r="AI141" i="5"/>
  <c r="AS141" i="5" s="1"/>
  <c r="R143" i="5"/>
  <c r="H144" i="5"/>
  <c r="AF144" i="5"/>
  <c r="AP144" i="5" s="1"/>
  <c r="AE145" i="5"/>
  <c r="AO145" i="5" s="1"/>
  <c r="AB148" i="5"/>
  <c r="AJ148" i="5"/>
  <c r="AT148" i="5" s="1"/>
  <c r="S149" i="5"/>
  <c r="AI149" i="5"/>
  <c r="AS149" i="5" s="1"/>
  <c r="R151" i="5"/>
  <c r="H152" i="5"/>
  <c r="AF152" i="5"/>
  <c r="AP152" i="5" s="1"/>
  <c r="AE153" i="5"/>
  <c r="AO153" i="5" s="1"/>
  <c r="AJ156" i="5"/>
  <c r="AT156" i="5" s="1"/>
  <c r="S157" i="5"/>
  <c r="AI157" i="5"/>
  <c r="AS157" i="5" s="1"/>
  <c r="R159" i="5"/>
  <c r="H160" i="5"/>
  <c r="AF160" i="5"/>
  <c r="AP160" i="5" s="1"/>
  <c r="AE161" i="5"/>
  <c r="AO161" i="5" s="1"/>
  <c r="AJ164" i="5"/>
  <c r="AT164" i="5" s="1"/>
  <c r="K165" i="5"/>
  <c r="S165" i="5"/>
  <c r="AM165" i="5" s="1"/>
  <c r="AI165" i="5"/>
  <c r="AS165" i="5" s="1"/>
  <c r="R167" i="5"/>
  <c r="H168" i="5"/>
  <c r="AF168" i="5"/>
  <c r="AP168" i="5" s="1"/>
  <c r="S172" i="5"/>
  <c r="AM172" i="5" s="1"/>
  <c r="AI172" i="5"/>
  <c r="AS172" i="5" s="1"/>
  <c r="AE176" i="5"/>
  <c r="AO176" i="5" s="1"/>
  <c r="AJ179" i="5"/>
  <c r="AT179" i="5" s="1"/>
  <c r="AJ181" i="5"/>
  <c r="AT181" i="5" s="1"/>
  <c r="R182" i="5"/>
  <c r="I183" i="5"/>
  <c r="S188" i="5"/>
  <c r="AI188" i="5"/>
  <c r="AS188" i="5" s="1"/>
  <c r="AE192" i="5"/>
  <c r="AO192" i="5" s="1"/>
  <c r="H195" i="5"/>
  <c r="AB199" i="5"/>
  <c r="F199" i="5" s="1"/>
  <c r="S210" i="5"/>
  <c r="G210" i="5" s="1"/>
  <c r="AB215" i="5"/>
  <c r="F215" i="5" s="1"/>
  <c r="S226" i="5"/>
  <c r="AM226" i="5" s="1"/>
  <c r="AI226" i="5"/>
  <c r="AS226" i="5" s="1"/>
  <c r="AB231" i="5"/>
  <c r="AL231" i="5" s="1"/>
  <c r="AF235" i="5"/>
  <c r="AP235" i="5" s="1"/>
  <c r="AE238" i="5"/>
  <c r="AO238" i="5" s="1"/>
  <c r="AJ239" i="5"/>
  <c r="AT239" i="5" s="1"/>
  <c r="S242" i="5"/>
  <c r="AM242" i="5" s="1"/>
  <c r="AI242" i="5"/>
  <c r="AS242" i="5" s="1"/>
  <c r="T246" i="5"/>
  <c r="AJ246" i="5"/>
  <c r="AQ247" i="5"/>
  <c r="AB251" i="5"/>
  <c r="AP252" i="5"/>
  <c r="AT253" i="5"/>
  <c r="AB254" i="5"/>
  <c r="F254" i="5" s="1"/>
  <c r="AS255" i="5"/>
  <c r="L256" i="5"/>
  <c r="I265" i="5"/>
  <c r="AC269" i="5"/>
  <c r="G271" i="5"/>
  <c r="AB272" i="5"/>
  <c r="AA304" i="5"/>
  <c r="I287" i="5"/>
  <c r="R292" i="5"/>
  <c r="AL292" i="5" s="1"/>
  <c r="AH292" i="5"/>
  <c r="AH304" i="5" s="1"/>
  <c r="F296" i="5"/>
  <c r="T332" i="5"/>
  <c r="S308" i="5"/>
  <c r="AC310" i="5"/>
  <c r="R311" i="5"/>
  <c r="U344" i="5"/>
  <c r="H340" i="5"/>
  <c r="AC341" i="5"/>
  <c r="R342" i="5"/>
  <c r="AL342" i="5" s="1"/>
  <c r="G343" i="5"/>
  <c r="O344" i="5"/>
  <c r="N347" i="5"/>
  <c r="AR347" i="5" s="1"/>
  <c r="M368" i="5"/>
  <c r="AP371" i="5"/>
  <c r="AN377" i="5"/>
  <c r="I380" i="5"/>
  <c r="S382" i="5"/>
  <c r="AB387" i="5"/>
  <c r="AT391" i="5"/>
  <c r="AR397" i="5"/>
  <c r="AP402" i="5"/>
  <c r="I411" i="5"/>
  <c r="S413" i="5"/>
  <c r="AC415" i="5"/>
  <c r="AB419" i="5"/>
  <c r="AT423" i="5"/>
  <c r="AR429" i="5"/>
  <c r="AP435" i="5"/>
  <c r="AN441" i="5"/>
  <c r="K444" i="5"/>
  <c r="AN447" i="5"/>
  <c r="I450" i="5"/>
  <c r="S452" i="5"/>
  <c r="G452" i="5" s="1"/>
  <c r="AB457" i="5"/>
  <c r="F457" i="5" s="1"/>
  <c r="AK478" i="5"/>
  <c r="AR466" i="5"/>
  <c r="AP472" i="5"/>
  <c r="Y479" i="5"/>
  <c r="Y509" i="5" s="1"/>
  <c r="AR480" i="5"/>
  <c r="AP486" i="5"/>
  <c r="R502" i="5"/>
  <c r="AU505" i="5"/>
  <c r="AO510" i="5"/>
  <c r="S512" i="5"/>
  <c r="AU518" i="5"/>
  <c r="EM23" i="6"/>
  <c r="FC29" i="6"/>
  <c r="U27" i="9" s="1"/>
  <c r="DQ30" i="6"/>
  <c r="AO51" i="7"/>
  <c r="AS11" i="9" s="1"/>
  <c r="W57" i="7"/>
  <c r="L345" i="5"/>
  <c r="CD367" i="2"/>
  <c r="P345" i="5"/>
  <c r="CH367" i="2"/>
  <c r="G346" i="2"/>
  <c r="G350" i="2"/>
  <c r="AR351" i="5"/>
  <c r="AP357" i="5"/>
  <c r="G362" i="2"/>
  <c r="EM22" i="6"/>
  <c r="FC22" i="6"/>
  <c r="U20" i="9" s="1"/>
  <c r="G369" i="2"/>
  <c r="I369" i="5"/>
  <c r="AQ385" i="5"/>
  <c r="CD400" i="2"/>
  <c r="K401" i="5"/>
  <c r="K416" i="5" s="1"/>
  <c r="CC416" i="2"/>
  <c r="I406" i="5"/>
  <c r="G406" i="2"/>
  <c r="AO409" i="5"/>
  <c r="I414" i="5"/>
  <c r="G414" i="2"/>
  <c r="ES24" i="6"/>
  <c r="K22" i="9" s="1"/>
  <c r="H418" i="5"/>
  <c r="F418" i="2"/>
  <c r="E418" i="2" s="1"/>
  <c r="I421" i="5"/>
  <c r="G421" i="2"/>
  <c r="AU421" i="5"/>
  <c r="I429" i="5"/>
  <c r="G429" i="2"/>
  <c r="AU437" i="5"/>
  <c r="I458" i="5"/>
  <c r="G458" i="2"/>
  <c r="ES26" i="6"/>
  <c r="K24" i="9" s="1"/>
  <c r="F467" i="2"/>
  <c r="EU27" i="6"/>
  <c r="M25" i="9" s="1"/>
  <c r="FC27" i="6"/>
  <c r="U25" i="9" s="1"/>
  <c r="CE478" i="2"/>
  <c r="L509" i="5"/>
  <c r="AP479" i="5"/>
  <c r="I482" i="5"/>
  <c r="G482" i="2"/>
  <c r="AT487" i="5"/>
  <c r="H495" i="5"/>
  <c r="F495" i="2"/>
  <c r="I498" i="5"/>
  <c r="G498" i="2"/>
  <c r="I506" i="5"/>
  <c r="G506" i="2"/>
  <c r="ES28" i="6"/>
  <c r="K26" i="9" s="1"/>
  <c r="H514" i="5"/>
  <c r="F514" i="2"/>
  <c r="E514" i="2" s="1"/>
  <c r="I517" i="5"/>
  <c r="G517" i="2"/>
  <c r="H522" i="5"/>
  <c r="F522" i="2"/>
  <c r="E522" i="2" s="1"/>
  <c r="AE51" i="7"/>
  <c r="AI11" i="9" s="1"/>
  <c r="AM51" i="7"/>
  <c r="AQ11" i="9" s="1"/>
  <c r="S50" i="5"/>
  <c r="G50" i="3"/>
  <c r="E50" i="3" s="1"/>
  <c r="G69" i="3"/>
  <c r="G76" i="3"/>
  <c r="AC52" i="7"/>
  <c r="AG12" i="9" s="1"/>
  <c r="G81" i="3"/>
  <c r="E81" i="3" s="1"/>
  <c r="S81" i="5"/>
  <c r="G83" i="3"/>
  <c r="G95" i="3"/>
  <c r="G110" i="3"/>
  <c r="E110" i="3" s="1"/>
  <c r="G116" i="3"/>
  <c r="G118" i="3"/>
  <c r="E118" i="3" s="1"/>
  <c r="G126" i="3"/>
  <c r="E126" i="3" s="1"/>
  <c r="G130" i="3"/>
  <c r="E130" i="3" s="1"/>
  <c r="G132" i="3"/>
  <c r="G134" i="3"/>
  <c r="E134" i="3" s="1"/>
  <c r="AI53" i="7"/>
  <c r="AM13" i="9" s="1"/>
  <c r="R140" i="5"/>
  <c r="F140" i="3"/>
  <c r="R144" i="5"/>
  <c r="F144" i="3"/>
  <c r="R146" i="5"/>
  <c r="F146" i="3"/>
  <c r="R152" i="5"/>
  <c r="F152" i="3"/>
  <c r="R160" i="5"/>
  <c r="F160" i="3"/>
  <c r="R166" i="5"/>
  <c r="F166" i="3"/>
  <c r="R170" i="5"/>
  <c r="F170" i="3"/>
  <c r="F190" i="3"/>
  <c r="E190" i="3" s="1"/>
  <c r="S197" i="5"/>
  <c r="AM197" i="5" s="1"/>
  <c r="G197" i="3"/>
  <c r="G201" i="3"/>
  <c r="W55" i="7"/>
  <c r="G259" i="3"/>
  <c r="F266" i="3"/>
  <c r="E266" i="3" s="1"/>
  <c r="G271" i="3"/>
  <c r="F278" i="3"/>
  <c r="E278" i="3" s="1"/>
  <c r="G279" i="3"/>
  <c r="V304" i="5"/>
  <c r="F285" i="3"/>
  <c r="E285" i="3" s="1"/>
  <c r="R285" i="5"/>
  <c r="R295" i="5"/>
  <c r="F295" i="3"/>
  <c r="E295" i="3" s="1"/>
  <c r="F301" i="3"/>
  <c r="E301" i="3" s="1"/>
  <c r="R301" i="5"/>
  <c r="F301" i="5" s="1"/>
  <c r="E301" i="5" s="1"/>
  <c r="EL304" i="3"/>
  <c r="Z305" i="5"/>
  <c r="Z332" i="5" s="1"/>
  <c r="EP332" i="3"/>
  <c r="R307" i="5"/>
  <c r="AL307" i="5" s="1"/>
  <c r="F307" i="3"/>
  <c r="R313" i="5"/>
  <c r="F313" i="3"/>
  <c r="E313" i="3" s="1"/>
  <c r="R315" i="5"/>
  <c r="F315" i="3"/>
  <c r="R321" i="5"/>
  <c r="F321" i="3"/>
  <c r="E321" i="3" s="1"/>
  <c r="AA333" i="5"/>
  <c r="EQ344" i="3"/>
  <c r="AA59" i="7"/>
  <c r="AE19" i="9" s="1"/>
  <c r="EP344" i="3"/>
  <c r="Y345" i="5"/>
  <c r="Y367" i="5" s="1"/>
  <c r="EO367" i="3"/>
  <c r="G357" i="3"/>
  <c r="G361" i="3"/>
  <c r="Z368" i="5"/>
  <c r="EP400" i="3"/>
  <c r="AE61" i="7"/>
  <c r="AI21" i="9" s="1"/>
  <c r="EM400" i="3"/>
  <c r="S439" i="5"/>
  <c r="G439" i="3"/>
  <c r="E441" i="3"/>
  <c r="U460" i="5"/>
  <c r="R445" i="5"/>
  <c r="F445" i="3"/>
  <c r="E445" i="3" s="1"/>
  <c r="EK460" i="3"/>
  <c r="Z478" i="5"/>
  <c r="R463" i="5"/>
  <c r="F463" i="3"/>
  <c r="E463" i="3" s="1"/>
  <c r="R467" i="5"/>
  <c r="AL467" i="5" s="1"/>
  <c r="F467" i="3"/>
  <c r="E467" i="3" s="1"/>
  <c r="F469" i="3"/>
  <c r="E469" i="3" s="1"/>
  <c r="R469" i="5"/>
  <c r="R471" i="5"/>
  <c r="F471" i="3"/>
  <c r="E471" i="3" s="1"/>
  <c r="R475" i="5"/>
  <c r="F475" i="5" s="1"/>
  <c r="E475" i="5" s="1"/>
  <c r="F475" i="3"/>
  <c r="S485" i="5"/>
  <c r="G485" i="3"/>
  <c r="G488" i="3"/>
  <c r="E488" i="3" s="1"/>
  <c r="R490" i="5"/>
  <c r="AL490" i="5" s="1"/>
  <c r="F490" i="3"/>
  <c r="R506" i="5"/>
  <c r="F506" i="3"/>
  <c r="E506" i="3" s="1"/>
  <c r="AO66" i="7"/>
  <c r="AS26" i="9" s="1"/>
  <c r="BE28" i="7"/>
  <c r="BA28" i="7"/>
  <c r="AG66" i="7" s="1"/>
  <c r="AK26" i="9" s="1"/>
  <c r="N525" i="3"/>
  <c r="AL525" i="3"/>
  <c r="BJ525" i="3"/>
  <c r="CH525" i="3"/>
  <c r="DF525" i="3"/>
  <c r="ED525" i="3"/>
  <c r="AI25" i="5"/>
  <c r="G11" i="4"/>
  <c r="E11" i="4" s="1"/>
  <c r="G14" i="4"/>
  <c r="AB16" i="5"/>
  <c r="AL16" i="5" s="1"/>
  <c r="F16" i="4"/>
  <c r="E16" i="4" s="1"/>
  <c r="AG26" i="5"/>
  <c r="AG46" i="5" s="1"/>
  <c r="DS46" i="4"/>
  <c r="F31" i="4"/>
  <c r="AC34" i="5"/>
  <c r="AM34" i="5" s="1"/>
  <c r="G34" i="4"/>
  <c r="AC42" i="5"/>
  <c r="G42" i="4"/>
  <c r="AI77" i="5"/>
  <c r="G54" i="4"/>
  <c r="AB56" i="5"/>
  <c r="AL56" i="5" s="1"/>
  <c r="F56" i="4"/>
  <c r="HU14" i="8"/>
  <c r="BC12" i="9" s="1"/>
  <c r="IC14" i="8"/>
  <c r="BK12" i="9" s="1"/>
  <c r="G80" i="4"/>
  <c r="G88" i="4"/>
  <c r="HS16" i="8"/>
  <c r="BA14" i="9" s="1"/>
  <c r="G195" i="4"/>
  <c r="AI195" i="5"/>
  <c r="AI140" i="5"/>
  <c r="DU256" i="4"/>
  <c r="G197" i="4"/>
  <c r="G199" i="4"/>
  <c r="G203" i="4"/>
  <c r="G205" i="4"/>
  <c r="G207" i="4"/>
  <c r="E207" i="4" s="1"/>
  <c r="AI207" i="5"/>
  <c r="AI152" i="5"/>
  <c r="G209" i="4"/>
  <c r="G211" i="4"/>
  <c r="G213" i="4"/>
  <c r="AI215" i="5"/>
  <c r="AI160" i="5"/>
  <c r="G160" i="5" s="1"/>
  <c r="G219" i="4"/>
  <c r="AI219" i="5"/>
  <c r="AS219" i="5" s="1"/>
  <c r="AI164" i="5"/>
  <c r="AS164" i="5" s="1"/>
  <c r="G221" i="4"/>
  <c r="AI166" i="5"/>
  <c r="AS166" i="5" s="1"/>
  <c r="AI221" i="5"/>
  <c r="AS221" i="5" s="1"/>
  <c r="AE223" i="5"/>
  <c r="AO223" i="5" s="1"/>
  <c r="AE168" i="5"/>
  <c r="AO168" i="5" s="1"/>
  <c r="G225" i="4"/>
  <c r="G227" i="4"/>
  <c r="G229" i="4"/>
  <c r="G231" i="4"/>
  <c r="G233" i="4"/>
  <c r="G235" i="4"/>
  <c r="G237" i="4"/>
  <c r="G241" i="4"/>
  <c r="G243" i="4"/>
  <c r="AI247" i="5"/>
  <c r="AS247" i="5" s="1"/>
  <c r="AI192" i="5"/>
  <c r="AS192" i="5" s="1"/>
  <c r="G251" i="4"/>
  <c r="E251" i="4" s="1"/>
  <c r="G253" i="4"/>
  <c r="HU17" i="8"/>
  <c r="BC15" i="9" s="1"/>
  <c r="IC17" i="8"/>
  <c r="BK15" i="9" s="1"/>
  <c r="G266" i="4"/>
  <c r="AC268" i="5"/>
  <c r="G268" i="4"/>
  <c r="G274" i="4"/>
  <c r="HO18" i="8"/>
  <c r="DS280" i="4"/>
  <c r="AK293" i="5"/>
  <c r="AU293" i="5" s="1"/>
  <c r="AK290" i="5"/>
  <c r="AU290" i="5" s="1"/>
  <c r="AC297" i="5"/>
  <c r="G294" i="4"/>
  <c r="G298" i="4"/>
  <c r="E298" i="4" s="1"/>
  <c r="AC302" i="5"/>
  <c r="G302" i="4"/>
  <c r="AC311" i="5"/>
  <c r="G311" i="4"/>
  <c r="G354" i="4"/>
  <c r="F73" i="1"/>
  <c r="F141" i="1" s="1"/>
  <c r="N73" i="1"/>
  <c r="N141" i="1" s="1"/>
  <c r="F80" i="1"/>
  <c r="F148" i="1" s="1"/>
  <c r="F87" i="1"/>
  <c r="F155" i="1" s="1"/>
  <c r="N87" i="1"/>
  <c r="N155" i="1" s="1"/>
  <c r="J90" i="1"/>
  <c r="J158" i="1" s="1"/>
  <c r="F92" i="1"/>
  <c r="F160" i="1" s="1"/>
  <c r="N92" i="1"/>
  <c r="N160" i="1" s="1"/>
  <c r="J94" i="1"/>
  <c r="J162" i="1" s="1"/>
  <c r="F96" i="1"/>
  <c r="F164" i="1" s="1"/>
  <c r="N96" i="1"/>
  <c r="N164" i="1" s="1"/>
  <c r="J98" i="1"/>
  <c r="J166" i="1" s="1"/>
  <c r="F100" i="1"/>
  <c r="F168" i="1" s="1"/>
  <c r="F102" i="1"/>
  <c r="F170" i="1" s="1"/>
  <c r="J102" i="1"/>
  <c r="J170" i="1" s="1"/>
  <c r="F105" i="1"/>
  <c r="F173" i="1" s="1"/>
  <c r="N105" i="1"/>
  <c r="N173" i="1" s="1"/>
  <c r="J108" i="1"/>
  <c r="J176" i="1" s="1"/>
  <c r="J110" i="1"/>
  <c r="J178" i="1" s="1"/>
  <c r="F112" i="1"/>
  <c r="F180" i="1" s="1"/>
  <c r="G17" i="2"/>
  <c r="G21" i="2"/>
  <c r="Q30" i="6"/>
  <c r="AO30" i="6"/>
  <c r="AW30" i="6"/>
  <c r="BM30" i="6"/>
  <c r="CC30" i="6"/>
  <c r="DA30" i="6"/>
  <c r="EG30" i="6"/>
  <c r="CE25" i="2"/>
  <c r="CI25" i="2"/>
  <c r="EM13" i="6"/>
  <c r="ES14" i="6"/>
  <c r="K12" i="9" s="1"/>
  <c r="CA77" i="2"/>
  <c r="EU15" i="6"/>
  <c r="M13" i="9" s="1"/>
  <c r="Q194" i="5"/>
  <c r="F142" i="2"/>
  <c r="E142" i="2" s="1"/>
  <c r="F162" i="2"/>
  <c r="E162" i="2" s="1"/>
  <c r="AO169" i="5"/>
  <c r="AN170" i="5"/>
  <c r="AP172" i="5"/>
  <c r="AS173" i="5"/>
  <c r="AT176" i="5"/>
  <c r="AO185" i="5"/>
  <c r="AP188" i="5"/>
  <c r="AS189" i="5"/>
  <c r="AR190" i="5"/>
  <c r="EY16" i="6"/>
  <c r="Q14" i="9" s="1"/>
  <c r="O256" i="5"/>
  <c r="AM201" i="5"/>
  <c r="AU201" i="5"/>
  <c r="AQ205" i="5"/>
  <c r="AS207" i="5"/>
  <c r="AU209" i="5"/>
  <c r="AO211" i="5"/>
  <c r="AS215" i="5"/>
  <c r="F216" i="2"/>
  <c r="E216" i="2" s="1"/>
  <c r="AL222" i="5"/>
  <c r="AO227" i="5"/>
  <c r="AO235" i="5"/>
  <c r="AL238" i="5"/>
  <c r="AS239" i="5"/>
  <c r="AQ257" i="5"/>
  <c r="AQ280" i="5" s="1"/>
  <c r="AR260" i="5"/>
  <c r="G263" i="2"/>
  <c r="E263" i="2" s="1"/>
  <c r="AN264" i="5"/>
  <c r="AQ265" i="5"/>
  <c r="AP266" i="5"/>
  <c r="AS267" i="5"/>
  <c r="AM269" i="5"/>
  <c r="G269" i="5"/>
  <c r="AT270" i="5"/>
  <c r="G271" i="2"/>
  <c r="AN272" i="5"/>
  <c r="AQ273" i="5"/>
  <c r="EQ18" i="6"/>
  <c r="I16" i="9" s="1"/>
  <c r="AM283" i="5"/>
  <c r="G283" i="5"/>
  <c r="AL284" i="5"/>
  <c r="F284" i="5"/>
  <c r="AT284" i="5"/>
  <c r="AQ287" i="5"/>
  <c r="AP288" i="5"/>
  <c r="AR290" i="5"/>
  <c r="AO293" i="5"/>
  <c r="AN294" i="5"/>
  <c r="AQ295" i="5"/>
  <c r="AP296" i="5"/>
  <c r="AS297" i="5"/>
  <c r="G299" i="5"/>
  <c r="AP300" i="5"/>
  <c r="EU19" i="6"/>
  <c r="M17" i="9" s="1"/>
  <c r="AQ305" i="5"/>
  <c r="AR308" i="5"/>
  <c r="AT310" i="5"/>
  <c r="AN312" i="5"/>
  <c r="AU313" i="5"/>
  <c r="AN320" i="5"/>
  <c r="AN324" i="5"/>
  <c r="AT326" i="5"/>
  <c r="AR328" i="5"/>
  <c r="K344" i="5"/>
  <c r="AO333" i="5"/>
  <c r="AM335" i="5"/>
  <c r="G335" i="5"/>
  <c r="AR342" i="5"/>
  <c r="FC21" i="6"/>
  <c r="U19" i="9" s="1"/>
  <c r="I345" i="5"/>
  <c r="CA367" i="2"/>
  <c r="Q345" i="5"/>
  <c r="CI367" i="2"/>
  <c r="AO347" i="5"/>
  <c r="AS351" i="5"/>
  <c r="AS355" i="5"/>
  <c r="AM357" i="5"/>
  <c r="G357" i="5"/>
  <c r="AS359" i="5"/>
  <c r="AP364" i="5"/>
  <c r="EW22" i="6"/>
  <c r="O20" i="9" s="1"/>
  <c r="FE22" i="6"/>
  <c r="W20" i="9" s="1"/>
  <c r="CG367" i="2"/>
  <c r="I368" i="5"/>
  <c r="CA400" i="2"/>
  <c r="G368" i="2"/>
  <c r="Q368" i="5"/>
  <c r="CI400" i="2"/>
  <c r="F372" i="2"/>
  <c r="E372" i="2" s="1"/>
  <c r="AU376" i="5"/>
  <c r="F380" i="2"/>
  <c r="E380" i="2" s="1"/>
  <c r="H381" i="5"/>
  <c r="F381" i="2"/>
  <c r="H389" i="5"/>
  <c r="F389" i="2"/>
  <c r="AM391" i="5"/>
  <c r="I392" i="5"/>
  <c r="G392" i="2"/>
  <c r="G394" i="2"/>
  <c r="AS395" i="5"/>
  <c r="EO23" i="6"/>
  <c r="FE23" i="6"/>
  <c r="W21" i="9" s="1"/>
  <c r="CG400" i="2"/>
  <c r="AQ403" i="5"/>
  <c r="H408" i="5"/>
  <c r="F408" i="2"/>
  <c r="AT408" i="5"/>
  <c r="EM24" i="6"/>
  <c r="FC24" i="6"/>
  <c r="U22" i="9" s="1"/>
  <c r="H417" i="5"/>
  <c r="F417" i="2"/>
  <c r="P443" i="5"/>
  <c r="AT417" i="5"/>
  <c r="AQ420" i="5"/>
  <c r="AO423" i="5"/>
  <c r="F424" i="2"/>
  <c r="H425" i="5"/>
  <c r="F425" i="2"/>
  <c r="E425" i="2" s="1"/>
  <c r="H433" i="5"/>
  <c r="F433" i="2"/>
  <c r="AO439" i="5"/>
  <c r="F440" i="2"/>
  <c r="AT441" i="5"/>
  <c r="CE443" i="2"/>
  <c r="L444" i="5"/>
  <c r="CD460" i="2"/>
  <c r="AQ447" i="5"/>
  <c r="AP452" i="5"/>
  <c r="AT453" i="5"/>
  <c r="G455" i="2"/>
  <c r="I455" i="5"/>
  <c r="EM26" i="6"/>
  <c r="FC26" i="6"/>
  <c r="U24" i="9" s="1"/>
  <c r="CE460" i="2"/>
  <c r="L461" i="5"/>
  <c r="CD478" i="2"/>
  <c r="AS467" i="5"/>
  <c r="AT469" i="5"/>
  <c r="AS474" i="5"/>
  <c r="F476" i="2"/>
  <c r="AP477" i="5"/>
  <c r="CF478" i="2"/>
  <c r="AU479" i="5"/>
  <c r="AL485" i="5"/>
  <c r="F485" i="5"/>
  <c r="I487" i="5"/>
  <c r="G487" i="2"/>
  <c r="AN489" i="5"/>
  <c r="AP492" i="5"/>
  <c r="I495" i="5"/>
  <c r="G495" i="2"/>
  <c r="H508" i="5"/>
  <c r="F508" i="2"/>
  <c r="E508" i="2" s="1"/>
  <c r="CD509" i="2"/>
  <c r="O524" i="5"/>
  <c r="AS510" i="5"/>
  <c r="F520" i="2"/>
  <c r="EO29" i="6"/>
  <c r="CG524" i="2"/>
  <c r="X25" i="5"/>
  <c r="F10" i="3"/>
  <c r="E10" i="3" s="1"/>
  <c r="R10" i="5"/>
  <c r="AL10" i="5" s="1"/>
  <c r="F32" i="3"/>
  <c r="AA77" i="5"/>
  <c r="G55" i="3"/>
  <c r="E55" i="3" s="1"/>
  <c r="S55" i="5"/>
  <c r="G63" i="3"/>
  <c r="E63" i="3" s="1"/>
  <c r="S63" i="5"/>
  <c r="G71" i="3"/>
  <c r="E71" i="3" s="1"/>
  <c r="S71" i="5"/>
  <c r="E76" i="3"/>
  <c r="R80" i="5"/>
  <c r="F80" i="3"/>
  <c r="E80" i="3" s="1"/>
  <c r="R88" i="5"/>
  <c r="AL88" i="5" s="1"/>
  <c r="F88" i="3"/>
  <c r="E88" i="3" s="1"/>
  <c r="R96" i="5"/>
  <c r="F96" i="3"/>
  <c r="E96" i="3" s="1"/>
  <c r="M138" i="3"/>
  <c r="M15" i="7" s="1"/>
  <c r="EM106" i="3"/>
  <c r="F108" i="3"/>
  <c r="E108" i="3" s="1"/>
  <c r="R108" i="5"/>
  <c r="AL108" i="5" s="1"/>
  <c r="F120" i="3"/>
  <c r="E120" i="3" s="1"/>
  <c r="R120" i="5"/>
  <c r="F124" i="3"/>
  <c r="E124" i="3" s="1"/>
  <c r="R124" i="5"/>
  <c r="F124" i="5" s="1"/>
  <c r="EI138" i="3"/>
  <c r="Y194" i="5"/>
  <c r="S142" i="5"/>
  <c r="G142" i="3"/>
  <c r="S144" i="5"/>
  <c r="G144" i="3"/>
  <c r="S148" i="5"/>
  <c r="G148" i="3"/>
  <c r="S150" i="5"/>
  <c r="G150" i="3"/>
  <c r="S156" i="5"/>
  <c r="AM156" i="5" s="1"/>
  <c r="G156" i="3"/>
  <c r="S162" i="5"/>
  <c r="G162" i="3"/>
  <c r="S164" i="5"/>
  <c r="AM164" i="5" s="1"/>
  <c r="G164" i="3"/>
  <c r="S168" i="5"/>
  <c r="G168" i="3"/>
  <c r="G176" i="3"/>
  <c r="E176" i="3" s="1"/>
  <c r="S176" i="5"/>
  <c r="AM176" i="5" s="1"/>
  <c r="S178" i="5"/>
  <c r="G178" i="3"/>
  <c r="G192" i="3"/>
  <c r="E192" i="3" s="1"/>
  <c r="S192" i="5"/>
  <c r="AM192" i="5" s="1"/>
  <c r="AE54" i="7"/>
  <c r="AI14" i="9" s="1"/>
  <c r="AM54" i="7"/>
  <c r="AQ14" i="9" s="1"/>
  <c r="EM194" i="3"/>
  <c r="S200" i="5"/>
  <c r="G200" i="3"/>
  <c r="E200" i="3" s="1"/>
  <c r="F202" i="3"/>
  <c r="E202" i="3" s="1"/>
  <c r="F206" i="3"/>
  <c r="F210" i="3"/>
  <c r="E210" i="3" s="1"/>
  <c r="S212" i="5"/>
  <c r="G212" i="3"/>
  <c r="E212" i="3" s="1"/>
  <c r="S220" i="5"/>
  <c r="G220" i="3"/>
  <c r="E220" i="3" s="1"/>
  <c r="S224" i="5"/>
  <c r="G224" i="3"/>
  <c r="E224" i="3" s="1"/>
  <c r="F226" i="3"/>
  <c r="E226" i="3" s="1"/>
  <c r="S236" i="5"/>
  <c r="G236" i="3"/>
  <c r="E236" i="3" s="1"/>
  <c r="F238" i="3"/>
  <c r="S244" i="5"/>
  <c r="G244" i="3"/>
  <c r="E244" i="3" s="1"/>
  <c r="F250" i="3"/>
  <c r="S252" i="5"/>
  <c r="AM252" i="5" s="1"/>
  <c r="G252" i="3"/>
  <c r="E252" i="3" s="1"/>
  <c r="Y55" i="7"/>
  <c r="AO55" i="7"/>
  <c r="AS15" i="9" s="1"/>
  <c r="BE17" i="7"/>
  <c r="BA17" i="7"/>
  <c r="EJ280" i="3"/>
  <c r="T257" i="5"/>
  <c r="G262" i="3"/>
  <c r="F265" i="3"/>
  <c r="E265" i="3" s="1"/>
  <c r="G270" i="3"/>
  <c r="W304" i="5"/>
  <c r="G284" i="3"/>
  <c r="E284" i="3" s="1"/>
  <c r="G286" i="3"/>
  <c r="W332" i="5"/>
  <c r="S307" i="5"/>
  <c r="G307" i="3"/>
  <c r="S309" i="5"/>
  <c r="G309" i="3"/>
  <c r="S311" i="5"/>
  <c r="G311" i="3"/>
  <c r="S327" i="5"/>
  <c r="G327" i="3"/>
  <c r="E327" i="3" s="1"/>
  <c r="G329" i="3"/>
  <c r="S329" i="5"/>
  <c r="AM329" i="5" s="1"/>
  <c r="S331" i="5"/>
  <c r="G331" i="3"/>
  <c r="EQ332" i="3"/>
  <c r="R337" i="5"/>
  <c r="F337" i="3"/>
  <c r="S340" i="5"/>
  <c r="AM340" i="5" s="1"/>
  <c r="G340" i="3"/>
  <c r="E340" i="3" s="1"/>
  <c r="G342" i="3"/>
  <c r="E342" i="3" s="1"/>
  <c r="G343" i="3"/>
  <c r="EK344" i="3"/>
  <c r="Z367" i="5"/>
  <c r="E351" i="3"/>
  <c r="R353" i="5"/>
  <c r="AL353" i="5" s="1"/>
  <c r="F353" i="3"/>
  <c r="R355" i="5"/>
  <c r="AL355" i="5" s="1"/>
  <c r="F355" i="3"/>
  <c r="E355" i="3" s="1"/>
  <c r="R357" i="5"/>
  <c r="F357" i="3"/>
  <c r="R363" i="5"/>
  <c r="F363" i="3"/>
  <c r="E363" i="3" s="1"/>
  <c r="R365" i="5"/>
  <c r="F365" i="3"/>
  <c r="E365" i="3" s="1"/>
  <c r="AI60" i="7"/>
  <c r="AM20" i="9" s="1"/>
  <c r="EP367" i="3"/>
  <c r="F374" i="3"/>
  <c r="G380" i="3"/>
  <c r="F382" i="3"/>
  <c r="E382" i="3" s="1"/>
  <c r="S386" i="5"/>
  <c r="AM386" i="5" s="1"/>
  <c r="G386" i="3"/>
  <c r="E386" i="3" s="1"/>
  <c r="R391" i="5"/>
  <c r="AL391" i="5" s="1"/>
  <c r="F391" i="3"/>
  <c r="F398" i="3"/>
  <c r="E398" i="3" s="1"/>
  <c r="R399" i="5"/>
  <c r="AL399" i="5" s="1"/>
  <c r="F399" i="3"/>
  <c r="E399" i="3" s="1"/>
  <c r="EM416" i="3"/>
  <c r="R406" i="5"/>
  <c r="F406" i="3"/>
  <c r="E406" i="3" s="1"/>
  <c r="R414" i="5"/>
  <c r="F414" i="5" s="1"/>
  <c r="F414" i="3"/>
  <c r="EL416" i="3"/>
  <c r="R419" i="5"/>
  <c r="F419" i="3"/>
  <c r="E419" i="3" s="1"/>
  <c r="F426" i="3"/>
  <c r="F434" i="3"/>
  <c r="R435" i="5"/>
  <c r="F435" i="3"/>
  <c r="S438" i="5"/>
  <c r="G438" i="3"/>
  <c r="F442" i="3"/>
  <c r="AE63" i="7"/>
  <c r="AI23" i="9" s="1"/>
  <c r="AM63" i="7"/>
  <c r="AQ23" i="9" s="1"/>
  <c r="S453" i="5"/>
  <c r="AM453" i="5" s="1"/>
  <c r="G453" i="3"/>
  <c r="EL460" i="3"/>
  <c r="G472" i="3"/>
  <c r="V509" i="5"/>
  <c r="S490" i="5"/>
  <c r="G490" i="3"/>
  <c r="S498" i="5"/>
  <c r="G498" i="3"/>
  <c r="R503" i="5"/>
  <c r="F503" i="3"/>
  <c r="E503" i="3" s="1"/>
  <c r="F508" i="3"/>
  <c r="E508" i="3" s="1"/>
  <c r="AI66" i="7"/>
  <c r="AM26" i="9" s="1"/>
  <c r="EP509" i="3"/>
  <c r="F515" i="3"/>
  <c r="G522" i="3"/>
  <c r="C29" i="7"/>
  <c r="C30" i="7" s="1"/>
  <c r="H525" i="3"/>
  <c r="S29" i="7"/>
  <c r="P525" i="3"/>
  <c r="AI29" i="7"/>
  <c r="AI30" i="7" s="1"/>
  <c r="X525" i="3"/>
  <c r="AY29" i="7"/>
  <c r="AF525" i="3"/>
  <c r="BO29" i="7"/>
  <c r="BO30" i="7" s="1"/>
  <c r="AN525" i="3"/>
  <c r="CE29" i="7"/>
  <c r="AV525" i="3"/>
  <c r="CU29" i="7"/>
  <c r="CU30" i="7" s="1"/>
  <c r="BD525" i="3"/>
  <c r="DK29" i="7"/>
  <c r="BL525" i="3"/>
  <c r="EA29" i="7"/>
  <c r="EA30" i="7" s="1"/>
  <c r="BT525" i="3"/>
  <c r="EQ29" i="7"/>
  <c r="CB525" i="3"/>
  <c r="FG29" i="7"/>
  <c r="FG30" i="7" s="1"/>
  <c r="CJ525" i="3"/>
  <c r="FW29" i="7"/>
  <c r="CR525" i="3"/>
  <c r="GE29" i="7"/>
  <c r="GE30" i="7" s="1"/>
  <c r="CV525" i="3"/>
  <c r="GM29" i="7"/>
  <c r="CZ525" i="3"/>
  <c r="HC29" i="7"/>
  <c r="HC30" i="7" s="1"/>
  <c r="DH525" i="3"/>
  <c r="HS29" i="7"/>
  <c r="DP525" i="3"/>
  <c r="C67" i="7"/>
  <c r="C68" i="7" s="1"/>
  <c r="DX525" i="3"/>
  <c r="K67" i="7"/>
  <c r="EB525" i="3"/>
  <c r="S67" i="7"/>
  <c r="S68" i="7" s="1"/>
  <c r="EF525" i="3"/>
  <c r="I525" i="3"/>
  <c r="Y525" i="3"/>
  <c r="AW525" i="3"/>
  <c r="BM525" i="3"/>
  <c r="CC525" i="3"/>
  <c r="CS525" i="3"/>
  <c r="DI525" i="3"/>
  <c r="DY525" i="3"/>
  <c r="AJ25" i="5"/>
  <c r="AC24" i="5"/>
  <c r="G24" i="4"/>
  <c r="DW25" i="4"/>
  <c r="AB30" i="5"/>
  <c r="AL30" i="5" s="1"/>
  <c r="F30" i="4"/>
  <c r="E30" i="4" s="1"/>
  <c r="AB38" i="5"/>
  <c r="AL38" i="5" s="1"/>
  <c r="F38" i="4"/>
  <c r="HW13" i="8"/>
  <c r="BE11" i="9" s="1"/>
  <c r="DT46" i="4"/>
  <c r="AF77" i="5"/>
  <c r="AC48" i="5"/>
  <c r="AM48" i="5" s="1"/>
  <c r="G48" i="4"/>
  <c r="E53" i="4"/>
  <c r="AC56" i="5"/>
  <c r="AM56" i="5" s="1"/>
  <c r="G56" i="4"/>
  <c r="F58" i="4"/>
  <c r="E58" i="4" s="1"/>
  <c r="AC64" i="5"/>
  <c r="AM64" i="5" s="1"/>
  <c r="G64" i="4"/>
  <c r="E69" i="4"/>
  <c r="HO14" i="8"/>
  <c r="AC79" i="5"/>
  <c r="G79" i="4"/>
  <c r="F81" i="4"/>
  <c r="AC99" i="5"/>
  <c r="G99" i="5" s="1"/>
  <c r="G99" i="4"/>
  <c r="AC103" i="5"/>
  <c r="G103" i="4"/>
  <c r="F105" i="4"/>
  <c r="E105" i="4" s="1"/>
  <c r="AC107" i="5"/>
  <c r="G107" i="4"/>
  <c r="F121" i="4"/>
  <c r="E121" i="4" s="1"/>
  <c r="F125" i="4"/>
  <c r="AC131" i="5"/>
  <c r="G131" i="4"/>
  <c r="HO15" i="8"/>
  <c r="DT138" i="4"/>
  <c r="G141" i="4"/>
  <c r="E141" i="4" s="1"/>
  <c r="F194" i="4"/>
  <c r="E199" i="4"/>
  <c r="AB201" i="5"/>
  <c r="F201" i="4"/>
  <c r="E201" i="4" s="1"/>
  <c r="AB209" i="5"/>
  <c r="F209" i="4"/>
  <c r="AB211" i="5"/>
  <c r="F211" i="4"/>
  <c r="AB217" i="5"/>
  <c r="F217" i="4"/>
  <c r="AB219" i="5"/>
  <c r="F219" i="4"/>
  <c r="AB221" i="5"/>
  <c r="F221" i="4"/>
  <c r="AF225" i="5"/>
  <c r="AP225" i="5" s="1"/>
  <c r="AF170" i="5"/>
  <c r="AF229" i="5"/>
  <c r="AP229" i="5" s="1"/>
  <c r="AF174" i="5"/>
  <c r="AP174" i="5" s="1"/>
  <c r="AF176" i="5"/>
  <c r="AP176" i="5" s="1"/>
  <c r="AF231" i="5"/>
  <c r="AP231" i="5" s="1"/>
  <c r="AF233" i="5"/>
  <c r="AP233" i="5" s="1"/>
  <c r="AF178" i="5"/>
  <c r="AF237" i="5"/>
  <c r="AP237" i="5" s="1"/>
  <c r="AF182" i="5"/>
  <c r="AP182" i="5" s="1"/>
  <c r="AB184" i="5"/>
  <c r="F239" i="4"/>
  <c r="E239" i="4" s="1"/>
  <c r="AB241" i="5"/>
  <c r="AB186" i="5"/>
  <c r="F241" i="4"/>
  <c r="E241" i="4" s="1"/>
  <c r="AJ241" i="5"/>
  <c r="AT241" i="5" s="1"/>
  <c r="AJ186" i="5"/>
  <c r="AT186" i="5" s="1"/>
  <c r="AB188" i="5"/>
  <c r="AB243" i="5"/>
  <c r="F243" i="4"/>
  <c r="AJ188" i="5"/>
  <c r="AT188" i="5" s="1"/>
  <c r="AJ243" i="5"/>
  <c r="AT243" i="5" s="1"/>
  <c r="AB245" i="5"/>
  <c r="AB190" i="5"/>
  <c r="AL190" i="5" s="1"/>
  <c r="F245" i="4"/>
  <c r="E245" i="4" s="1"/>
  <c r="AJ245" i="5"/>
  <c r="AT245" i="5" s="1"/>
  <c r="AJ190" i="5"/>
  <c r="AT190" i="5" s="1"/>
  <c r="AB253" i="5"/>
  <c r="F253" i="5" s="1"/>
  <c r="F253" i="4"/>
  <c r="E253" i="4" s="1"/>
  <c r="F255" i="4"/>
  <c r="E255" i="4" s="1"/>
  <c r="AB255" i="5"/>
  <c r="DN280" i="4"/>
  <c r="AB257" i="5"/>
  <c r="F257" i="4"/>
  <c r="DV280" i="4"/>
  <c r="AJ257" i="5"/>
  <c r="AJ280" i="5" s="1"/>
  <c r="AB263" i="5"/>
  <c r="F263" i="4"/>
  <c r="AC281" i="5"/>
  <c r="AM281" i="5" s="1"/>
  <c r="DO304" i="4"/>
  <c r="G281" i="4"/>
  <c r="AG281" i="5"/>
  <c r="AQ281" i="5" s="1"/>
  <c r="DS304" i="4"/>
  <c r="AK281" i="5"/>
  <c r="DW304" i="4"/>
  <c r="AC285" i="5"/>
  <c r="AM285" i="5" s="1"/>
  <c r="G285" i="4"/>
  <c r="E285" i="4" s="1"/>
  <c r="F287" i="4"/>
  <c r="AC289" i="5"/>
  <c r="G289" i="4"/>
  <c r="F295" i="4"/>
  <c r="AC300" i="5"/>
  <c r="G300" i="5" s="1"/>
  <c r="G297" i="4"/>
  <c r="F299" i="4"/>
  <c r="E299" i="4" s="1"/>
  <c r="HW19" i="8"/>
  <c r="BE17" i="9" s="1"/>
  <c r="IE19" i="8"/>
  <c r="BM17" i="9" s="1"/>
  <c r="AC318" i="5"/>
  <c r="G318" i="4"/>
  <c r="F320" i="4"/>
  <c r="F324" i="4"/>
  <c r="F328" i="4"/>
  <c r="AC330" i="5"/>
  <c r="G330" i="4"/>
  <c r="AB334" i="5"/>
  <c r="F334" i="4"/>
  <c r="E334" i="4" s="1"/>
  <c r="F341" i="4"/>
  <c r="E341" i="4" s="1"/>
  <c r="AF367" i="5"/>
  <c r="AC348" i="5"/>
  <c r="G348" i="5" s="1"/>
  <c r="G348" i="4"/>
  <c r="F353" i="4"/>
  <c r="E353" i="4" s="1"/>
  <c r="IA22" i="8"/>
  <c r="BI20" i="9" s="1"/>
  <c r="AK400" i="5"/>
  <c r="F373" i="4"/>
  <c r="AC377" i="5"/>
  <c r="G377" i="4"/>
  <c r="AB382" i="5"/>
  <c r="F382" i="4"/>
  <c r="E382" i="4" s="1"/>
  <c r="AC385" i="5"/>
  <c r="G385" i="4"/>
  <c r="AB390" i="5"/>
  <c r="F390" i="4"/>
  <c r="AF401" i="5"/>
  <c r="AP401" i="5" s="1"/>
  <c r="DR416" i="4"/>
  <c r="AC412" i="5"/>
  <c r="AM412" i="5" s="1"/>
  <c r="G412" i="4"/>
  <c r="DQ416" i="4"/>
  <c r="F417" i="4"/>
  <c r="AC421" i="5"/>
  <c r="G421" i="4"/>
  <c r="E421" i="4" s="1"/>
  <c r="AB426" i="5"/>
  <c r="F426" i="4"/>
  <c r="E426" i="4" s="1"/>
  <c r="F433" i="4"/>
  <c r="F441" i="4"/>
  <c r="AG444" i="5"/>
  <c r="AG460" i="5" s="1"/>
  <c r="DS460" i="4"/>
  <c r="HQ26" i="8"/>
  <c r="FR26" i="8"/>
  <c r="FQ26" i="8"/>
  <c r="HY26" i="8" s="1"/>
  <c r="BG24" i="9" s="1"/>
  <c r="DT478" i="4"/>
  <c r="F469" i="4"/>
  <c r="AG509" i="5"/>
  <c r="AC488" i="5"/>
  <c r="AM488" i="5" s="1"/>
  <c r="G488" i="4"/>
  <c r="F492" i="4"/>
  <c r="AC496" i="5"/>
  <c r="G496" i="4"/>
  <c r="F500" i="4"/>
  <c r="F508" i="4"/>
  <c r="HO28" i="8"/>
  <c r="IE28" i="8"/>
  <c r="BM26" i="9" s="1"/>
  <c r="AC511" i="5"/>
  <c r="G511" i="4"/>
  <c r="AB516" i="5"/>
  <c r="F516" i="4"/>
  <c r="E516" i="4" s="1"/>
  <c r="HW29" i="8"/>
  <c r="BE27" i="9" s="1"/>
  <c r="IE29" i="8"/>
  <c r="BM27" i="9" s="1"/>
  <c r="DS524" i="4"/>
  <c r="P525" i="4"/>
  <c r="AF525" i="4"/>
  <c r="AV525" i="4"/>
  <c r="BL525" i="4"/>
  <c r="CB525" i="4"/>
  <c r="CR525" i="4"/>
  <c r="DH525" i="4"/>
  <c r="AN8" i="5"/>
  <c r="I11" i="5"/>
  <c r="S13" i="5"/>
  <c r="AM13" i="5" s="1"/>
  <c r="AN16" i="5"/>
  <c r="F20" i="5"/>
  <c r="AR29" i="5"/>
  <c r="AB31" i="5"/>
  <c r="AC41" i="5"/>
  <c r="AN45" i="5"/>
  <c r="AR47" i="5"/>
  <c r="AN51" i="5"/>
  <c r="AP53" i="5"/>
  <c r="AB53" i="5"/>
  <c r="AL53" i="5" s="1"/>
  <c r="AN59" i="5"/>
  <c r="AR71" i="5"/>
  <c r="AT73" i="5"/>
  <c r="F72" i="1"/>
  <c r="F140" i="1" s="1"/>
  <c r="J72" i="1"/>
  <c r="J140" i="1" s="1"/>
  <c r="N72" i="1"/>
  <c r="N140" i="1" s="1"/>
  <c r="H73" i="1"/>
  <c r="H141" i="1" s="1"/>
  <c r="L73" i="1"/>
  <c r="L141" i="1" s="1"/>
  <c r="F74" i="1"/>
  <c r="F142" i="1" s="1"/>
  <c r="H76" i="1"/>
  <c r="H144" i="1" s="1"/>
  <c r="G77" i="1"/>
  <c r="G145" i="1" s="1"/>
  <c r="F78" i="1"/>
  <c r="F146" i="1" s="1"/>
  <c r="H80" i="1"/>
  <c r="H148" i="1" s="1"/>
  <c r="G81" i="1"/>
  <c r="G149" i="1" s="1"/>
  <c r="F82" i="1"/>
  <c r="F150" i="1" s="1"/>
  <c r="H84" i="1"/>
  <c r="H152" i="1" s="1"/>
  <c r="G85" i="1"/>
  <c r="G153" i="1" s="1"/>
  <c r="F86" i="1"/>
  <c r="F154" i="1" s="1"/>
  <c r="J86" i="1"/>
  <c r="J154" i="1" s="1"/>
  <c r="N86" i="1"/>
  <c r="N154" i="1" s="1"/>
  <c r="H87" i="1"/>
  <c r="H155" i="1" s="1"/>
  <c r="L87" i="1"/>
  <c r="L155" i="1" s="1"/>
  <c r="F89" i="1"/>
  <c r="F157" i="1" s="1"/>
  <c r="J89" i="1"/>
  <c r="J157" i="1" s="1"/>
  <c r="N89" i="1"/>
  <c r="N157" i="1" s="1"/>
  <c r="H90" i="1"/>
  <c r="H158" i="1" s="1"/>
  <c r="L90" i="1"/>
  <c r="L158" i="1" s="1"/>
  <c r="F91" i="1"/>
  <c r="F159" i="1" s="1"/>
  <c r="J91" i="1"/>
  <c r="J159" i="1" s="1"/>
  <c r="N91" i="1"/>
  <c r="N159" i="1" s="1"/>
  <c r="H92" i="1"/>
  <c r="H160" i="1" s="1"/>
  <c r="L92" i="1"/>
  <c r="L160" i="1" s="1"/>
  <c r="F93" i="1"/>
  <c r="F161" i="1" s="1"/>
  <c r="J93" i="1"/>
  <c r="J161" i="1" s="1"/>
  <c r="N93" i="1"/>
  <c r="N161" i="1" s="1"/>
  <c r="H94" i="1"/>
  <c r="H162" i="1" s="1"/>
  <c r="L94" i="1"/>
  <c r="L162" i="1" s="1"/>
  <c r="F95" i="1"/>
  <c r="F163" i="1" s="1"/>
  <c r="J95" i="1"/>
  <c r="J163" i="1" s="1"/>
  <c r="N95" i="1"/>
  <c r="N163" i="1" s="1"/>
  <c r="H96" i="1"/>
  <c r="H164" i="1" s="1"/>
  <c r="L96" i="1"/>
  <c r="L164" i="1" s="1"/>
  <c r="F97" i="1"/>
  <c r="F165" i="1" s="1"/>
  <c r="J97" i="1"/>
  <c r="J165" i="1" s="1"/>
  <c r="N97" i="1"/>
  <c r="N165" i="1" s="1"/>
  <c r="H98" i="1"/>
  <c r="H166" i="1" s="1"/>
  <c r="L98" i="1"/>
  <c r="L166" i="1" s="1"/>
  <c r="F99" i="1"/>
  <c r="F167" i="1" s="1"/>
  <c r="J99" i="1"/>
  <c r="J167" i="1" s="1"/>
  <c r="N99" i="1"/>
  <c r="N167" i="1" s="1"/>
  <c r="H100" i="1"/>
  <c r="H168" i="1" s="1"/>
  <c r="L100" i="1"/>
  <c r="L168" i="1" s="1"/>
  <c r="F101" i="1"/>
  <c r="F169" i="1" s="1"/>
  <c r="J101" i="1"/>
  <c r="J169" i="1" s="1"/>
  <c r="N101" i="1"/>
  <c r="N169" i="1" s="1"/>
  <c r="H102" i="1"/>
  <c r="H170" i="1" s="1"/>
  <c r="L102" i="1"/>
  <c r="L170" i="1" s="1"/>
  <c r="F103" i="1"/>
  <c r="F171" i="1" s="1"/>
  <c r="J103" i="1"/>
  <c r="J171" i="1" s="1"/>
  <c r="N103" i="1"/>
  <c r="N171" i="1" s="1"/>
  <c r="H105" i="1"/>
  <c r="H173" i="1" s="1"/>
  <c r="L105" i="1"/>
  <c r="L173" i="1" s="1"/>
  <c r="F107" i="1"/>
  <c r="F175" i="1" s="1"/>
  <c r="J107" i="1"/>
  <c r="J175" i="1" s="1"/>
  <c r="N107" i="1"/>
  <c r="N175" i="1" s="1"/>
  <c r="H108" i="1"/>
  <c r="H176" i="1" s="1"/>
  <c r="L108" i="1"/>
  <c r="L176" i="1" s="1"/>
  <c r="F109" i="1"/>
  <c r="F177" i="1" s="1"/>
  <c r="J109" i="1"/>
  <c r="J177" i="1" s="1"/>
  <c r="N109" i="1"/>
  <c r="N177" i="1" s="1"/>
  <c r="H110" i="1"/>
  <c r="H178" i="1" s="1"/>
  <c r="F111" i="1"/>
  <c r="F179" i="1" s="1"/>
  <c r="H112" i="1"/>
  <c r="H180" i="1" s="1"/>
  <c r="G113" i="1"/>
  <c r="G181" i="1" s="1"/>
  <c r="F114" i="1"/>
  <c r="F182" i="1" s="1"/>
  <c r="H116" i="1"/>
  <c r="H184" i="1" s="1"/>
  <c r="G117" i="1"/>
  <c r="G185" i="1" s="1"/>
  <c r="F118" i="1"/>
  <c r="F186" i="1" s="1"/>
  <c r="H120" i="1"/>
  <c r="H188" i="1" s="1"/>
  <c r="G121" i="1"/>
  <c r="G189" i="1" s="1"/>
  <c r="F122" i="1"/>
  <c r="F190" i="1" s="1"/>
  <c r="H124" i="1"/>
  <c r="H192" i="1" s="1"/>
  <c r="G125" i="1"/>
  <c r="G193" i="1" s="1"/>
  <c r="F126" i="1"/>
  <c r="F194" i="1" s="1"/>
  <c r="G7" i="2"/>
  <c r="K7" i="5"/>
  <c r="O7" i="5"/>
  <c r="F8" i="2"/>
  <c r="E8" i="2" s="1"/>
  <c r="F12" i="2"/>
  <c r="E12" i="2" s="1"/>
  <c r="G15" i="2"/>
  <c r="F16" i="2"/>
  <c r="E16" i="2" s="1"/>
  <c r="F20" i="2"/>
  <c r="E20" i="2" s="1"/>
  <c r="G23" i="2"/>
  <c r="F24" i="2"/>
  <c r="E24" i="2" s="1"/>
  <c r="E12" i="6"/>
  <c r="I525" i="2"/>
  <c r="M12" i="6"/>
  <c r="M525" i="2"/>
  <c r="U12" i="6"/>
  <c r="Q525" i="2"/>
  <c r="AC12" i="6"/>
  <c r="U525" i="2"/>
  <c r="Y525" i="2"/>
  <c r="AS12" i="6"/>
  <c r="AC525" i="2"/>
  <c r="BA12" i="6"/>
  <c r="AG525" i="2"/>
  <c r="BI12" i="6"/>
  <c r="AK525" i="2"/>
  <c r="BQ12" i="6"/>
  <c r="AO525" i="2"/>
  <c r="BY12" i="6"/>
  <c r="FA12" i="6" s="1"/>
  <c r="AS525" i="2"/>
  <c r="CG12" i="6"/>
  <c r="AW525" i="2"/>
  <c r="CO12" i="6"/>
  <c r="BA525" i="2"/>
  <c r="CW12" i="6"/>
  <c r="BE525" i="2"/>
  <c r="DE12" i="6"/>
  <c r="BI525" i="2"/>
  <c r="DM12" i="6"/>
  <c r="BM525" i="2"/>
  <c r="DU12" i="6"/>
  <c r="BQ525" i="2"/>
  <c r="EC12" i="6"/>
  <c r="BU525" i="2"/>
  <c r="EK12" i="6"/>
  <c r="BY525" i="2"/>
  <c r="CC25" i="2"/>
  <c r="CG25" i="2"/>
  <c r="F26" i="2"/>
  <c r="F30" i="2"/>
  <c r="F34" i="2"/>
  <c r="E34" i="2" s="1"/>
  <c r="F38" i="2"/>
  <c r="E38" i="2" s="1"/>
  <c r="F42" i="2"/>
  <c r="E42" i="2" s="1"/>
  <c r="EY13" i="6"/>
  <c r="Q11" i="9" s="1"/>
  <c r="BZ46" i="2"/>
  <c r="CD46" i="2"/>
  <c r="CH46" i="2"/>
  <c r="O77" i="5"/>
  <c r="F48" i="2"/>
  <c r="E48" i="2" s="1"/>
  <c r="F52" i="2"/>
  <c r="E52" i="2" s="1"/>
  <c r="F56" i="2"/>
  <c r="E56" i="2" s="1"/>
  <c r="F60" i="2"/>
  <c r="E60" i="2" s="1"/>
  <c r="F64" i="2"/>
  <c r="E64" i="2" s="1"/>
  <c r="F68" i="2"/>
  <c r="E68" i="2" s="1"/>
  <c r="F72" i="2"/>
  <c r="E72" i="2" s="1"/>
  <c r="F76" i="2"/>
  <c r="E76" i="2" s="1"/>
  <c r="EO14" i="6"/>
  <c r="EW14" i="6"/>
  <c r="O12" i="9" s="1"/>
  <c r="FE14" i="6"/>
  <c r="W12" i="9" s="1"/>
  <c r="CC77" i="2"/>
  <c r="CG77" i="2"/>
  <c r="F78" i="2"/>
  <c r="F82" i="2"/>
  <c r="E82" i="2" s="1"/>
  <c r="F86" i="2"/>
  <c r="E86" i="2" s="1"/>
  <c r="F90" i="2"/>
  <c r="E90" i="2" s="1"/>
  <c r="F94" i="2"/>
  <c r="E94" i="2" s="1"/>
  <c r="F98" i="2"/>
  <c r="E98" i="2" s="1"/>
  <c r="F102" i="2"/>
  <c r="E102" i="2" s="1"/>
  <c r="F106" i="2"/>
  <c r="E106" i="2" s="1"/>
  <c r="F110" i="2"/>
  <c r="E110" i="2" s="1"/>
  <c r="F114" i="2"/>
  <c r="E114" i="2" s="1"/>
  <c r="F118" i="2"/>
  <c r="E118" i="2" s="1"/>
  <c r="F122" i="2"/>
  <c r="E122" i="2" s="1"/>
  <c r="G125" i="2"/>
  <c r="F126" i="2"/>
  <c r="E126" i="2" s="1"/>
  <c r="G129" i="2"/>
  <c r="F130" i="2"/>
  <c r="E130" i="2" s="1"/>
  <c r="F134" i="2"/>
  <c r="E134" i="2" s="1"/>
  <c r="EQ15" i="6"/>
  <c r="I13" i="9" s="1"/>
  <c r="EY15" i="6"/>
  <c r="Q13" i="9" s="1"/>
  <c r="BZ138" i="2"/>
  <c r="CD138" i="2"/>
  <c r="CH138" i="2"/>
  <c r="G139" i="2"/>
  <c r="G143" i="2"/>
  <c r="G147" i="2"/>
  <c r="G151" i="2"/>
  <c r="G155" i="2"/>
  <c r="G159" i="2"/>
  <c r="G163" i="2"/>
  <c r="G167" i="2"/>
  <c r="AU169" i="5"/>
  <c r="AP170" i="5"/>
  <c r="G171" i="2"/>
  <c r="AO171" i="5"/>
  <c r="F172" i="2"/>
  <c r="E172" i="2" s="1"/>
  <c r="AN172" i="5"/>
  <c r="AT174" i="5"/>
  <c r="AS175" i="5"/>
  <c r="F176" i="2"/>
  <c r="AP178" i="5"/>
  <c r="G179" i="2"/>
  <c r="AO179" i="5"/>
  <c r="F180" i="2"/>
  <c r="E180" i="2" s="1"/>
  <c r="AQ181" i="5"/>
  <c r="AS183" i="5"/>
  <c r="F184" i="2"/>
  <c r="E184" i="2" s="1"/>
  <c r="AR184" i="5"/>
  <c r="AU185" i="5"/>
  <c r="AP186" i="5"/>
  <c r="G187" i="2"/>
  <c r="AO187" i="5"/>
  <c r="F188" i="2"/>
  <c r="E188" i="2" s="1"/>
  <c r="AN188" i="5"/>
  <c r="AS191" i="5"/>
  <c r="F192" i="2"/>
  <c r="E192" i="2" s="1"/>
  <c r="EM16" i="6"/>
  <c r="EU16" i="6"/>
  <c r="M14" i="9" s="1"/>
  <c r="FC16" i="6"/>
  <c r="U14" i="9" s="1"/>
  <c r="Q256" i="5"/>
  <c r="G197" i="2"/>
  <c r="AO197" i="5"/>
  <c r="F198" i="2"/>
  <c r="E198" i="2" s="1"/>
  <c r="AN198" i="5"/>
  <c r="G201" i="2"/>
  <c r="AR202" i="5"/>
  <c r="G205" i="2"/>
  <c r="F206" i="2"/>
  <c r="E206" i="2" s="1"/>
  <c r="AQ207" i="5"/>
  <c r="G209" i="2"/>
  <c r="F210" i="2"/>
  <c r="E210" i="2" s="1"/>
  <c r="AU211" i="5"/>
  <c r="G213" i="2"/>
  <c r="AO213" i="5"/>
  <c r="F214" i="2"/>
  <c r="E214" i="2" s="1"/>
  <c r="G217" i="2"/>
  <c r="AR218" i="5"/>
  <c r="AM219" i="5"/>
  <c r="AT220" i="5"/>
  <c r="G221" i="2"/>
  <c r="F222" i="2"/>
  <c r="E222" i="2" s="1"/>
  <c r="AN222" i="5"/>
  <c r="AQ223" i="5"/>
  <c r="AP224" i="5"/>
  <c r="G225" i="2"/>
  <c r="F226" i="2"/>
  <c r="E226" i="2" s="1"/>
  <c r="AU227" i="5"/>
  <c r="AT228" i="5"/>
  <c r="G229" i="2"/>
  <c r="AO229" i="5"/>
  <c r="F230" i="2"/>
  <c r="E230" i="2" s="1"/>
  <c r="G233" i="2"/>
  <c r="AM235" i="5"/>
  <c r="G237" i="2"/>
  <c r="F238" i="2"/>
  <c r="E238" i="2" s="1"/>
  <c r="AP240" i="5"/>
  <c r="G241" i="2"/>
  <c r="F242" i="2"/>
  <c r="E242" i="2" s="1"/>
  <c r="AU243" i="5"/>
  <c r="G245" i="2"/>
  <c r="AO245" i="5"/>
  <c r="EQ17" i="6"/>
  <c r="I15" i="9" s="1"/>
  <c r="EY17" i="6"/>
  <c r="Q15" i="9" s="1"/>
  <c r="CD256" i="2"/>
  <c r="K280" i="5"/>
  <c r="O280" i="5"/>
  <c r="F258" i="2"/>
  <c r="E258" i="2" s="1"/>
  <c r="AN258" i="5"/>
  <c r="AM259" i="5"/>
  <c r="G259" i="5"/>
  <c r="AP260" i="5"/>
  <c r="G261" i="2"/>
  <c r="AO261" i="5"/>
  <c r="F262" i="2"/>
  <c r="E262" i="2" s="1"/>
  <c r="AR262" i="5"/>
  <c r="AQ263" i="5"/>
  <c r="AT264" i="5"/>
  <c r="AS265" i="5"/>
  <c r="F266" i="2"/>
  <c r="E266" i="2" s="1"/>
  <c r="AN266" i="5"/>
  <c r="AM267" i="5"/>
  <c r="G267" i="5"/>
  <c r="AU267" i="5"/>
  <c r="AP268" i="5"/>
  <c r="G269" i="2"/>
  <c r="AO269" i="5"/>
  <c r="F270" i="2"/>
  <c r="E270" i="2" s="1"/>
  <c r="AR270" i="5"/>
  <c r="AL272" i="5"/>
  <c r="F272" i="5"/>
  <c r="AT272" i="5"/>
  <c r="AS273" i="5"/>
  <c r="F274" i="2"/>
  <c r="E274" i="2" s="1"/>
  <c r="AN274" i="5"/>
  <c r="AM275" i="5"/>
  <c r="G275" i="5"/>
  <c r="AP276" i="5"/>
  <c r="G277" i="2"/>
  <c r="AO277" i="5"/>
  <c r="F278" i="2"/>
  <c r="E278" i="2" s="1"/>
  <c r="AR278" i="5"/>
  <c r="AQ279" i="5"/>
  <c r="EM18" i="6"/>
  <c r="EU18" i="6"/>
  <c r="M16" i="9" s="1"/>
  <c r="FC18" i="6"/>
  <c r="U16" i="9" s="1"/>
  <c r="CB280" i="2"/>
  <c r="CF280" i="2"/>
  <c r="M304" i="5"/>
  <c r="Q304" i="5"/>
  <c r="AU281" i="5"/>
  <c r="G283" i="2"/>
  <c r="AO283" i="5"/>
  <c r="F284" i="2"/>
  <c r="AR284" i="5"/>
  <c r="AQ285" i="5"/>
  <c r="AS287" i="5"/>
  <c r="F288" i="2"/>
  <c r="E288" i="2" s="1"/>
  <c r="AN288" i="5"/>
  <c r="AU289" i="5"/>
  <c r="AP290" i="5"/>
  <c r="G291" i="2"/>
  <c r="AO291" i="5"/>
  <c r="F292" i="2"/>
  <c r="E292" i="2" s="1"/>
  <c r="AL294" i="5"/>
  <c r="F294" i="5"/>
  <c r="AT294" i="5"/>
  <c r="F296" i="2"/>
  <c r="E296" i="2" s="1"/>
  <c r="AN296" i="5"/>
  <c r="AU297" i="5"/>
  <c r="G299" i="2"/>
  <c r="AM301" i="5"/>
  <c r="G301" i="5"/>
  <c r="AL302" i="5"/>
  <c r="F302" i="5"/>
  <c r="G303" i="2"/>
  <c r="AO303" i="5"/>
  <c r="EQ19" i="6"/>
  <c r="I17" i="9" s="1"/>
  <c r="BZ304" i="2"/>
  <c r="CD304" i="2"/>
  <c r="CH304" i="2"/>
  <c r="G305" i="2"/>
  <c r="AO305" i="5"/>
  <c r="K332" i="5"/>
  <c r="AS305" i="5"/>
  <c r="O332" i="5"/>
  <c r="AM307" i="5"/>
  <c r="G307" i="5"/>
  <c r="AU307" i="5"/>
  <c r="AL308" i="5"/>
  <c r="F308" i="5"/>
  <c r="G309" i="2"/>
  <c r="AO309" i="5"/>
  <c r="F310" i="2"/>
  <c r="AN310" i="5"/>
  <c r="AM311" i="5"/>
  <c r="AQ311" i="5"/>
  <c r="AP312" i="5"/>
  <c r="G313" i="2"/>
  <c r="AS313" i="5"/>
  <c r="F314" i="2"/>
  <c r="E314" i="2" s="1"/>
  <c r="AR314" i="5"/>
  <c r="AM315" i="5"/>
  <c r="G315" i="5"/>
  <c r="AQ315" i="5"/>
  <c r="AU315" i="5"/>
  <c r="AL316" i="5"/>
  <c r="F316" i="5"/>
  <c r="AT316" i="5"/>
  <c r="G317" i="2"/>
  <c r="F318" i="2"/>
  <c r="E318" i="2" s="1"/>
  <c r="AQ319" i="5"/>
  <c r="AU319" i="5"/>
  <c r="AL320" i="5"/>
  <c r="F320" i="5"/>
  <c r="G321" i="2"/>
  <c r="AS321" i="5"/>
  <c r="F322" i="2"/>
  <c r="AR322" i="5"/>
  <c r="AU323" i="5"/>
  <c r="G325" i="2"/>
  <c r="AO325" i="5"/>
  <c r="F326" i="2"/>
  <c r="AN326" i="5"/>
  <c r="AQ327" i="5"/>
  <c r="AP328" i="5"/>
  <c r="G329" i="2"/>
  <c r="AS329" i="5"/>
  <c r="F330" i="2"/>
  <c r="AR330" i="5"/>
  <c r="AQ331" i="5"/>
  <c r="AU331" i="5"/>
  <c r="EM20" i="6"/>
  <c r="EU20" i="6"/>
  <c r="M18" i="9" s="1"/>
  <c r="FC20" i="6"/>
  <c r="U18" i="9" s="1"/>
  <c r="CB332" i="2"/>
  <c r="CF332" i="2"/>
  <c r="AQ333" i="5"/>
  <c r="M344" i="5"/>
  <c r="Q344" i="5"/>
  <c r="AL334" i="5"/>
  <c r="F334" i="5"/>
  <c r="AT334" i="5"/>
  <c r="G335" i="2"/>
  <c r="AO335" i="5"/>
  <c r="F336" i="2"/>
  <c r="AN336" i="5"/>
  <c r="AR336" i="5"/>
  <c r="AQ337" i="5"/>
  <c r="AU337" i="5"/>
  <c r="AP338" i="5"/>
  <c r="G339" i="2"/>
  <c r="AO339" i="5"/>
  <c r="AS339" i="5"/>
  <c r="AR340" i="5"/>
  <c r="AM341" i="5"/>
  <c r="AU341" i="5"/>
  <c r="AP342" i="5"/>
  <c r="AT342" i="5"/>
  <c r="G343" i="2"/>
  <c r="AO343" i="5"/>
  <c r="AS343" i="5"/>
  <c r="EQ21" i="6"/>
  <c r="I19" i="9" s="1"/>
  <c r="BZ344" i="2"/>
  <c r="CD344" i="2"/>
  <c r="CH344" i="2"/>
  <c r="G345" i="2"/>
  <c r="AO345" i="5"/>
  <c r="K367" i="5"/>
  <c r="O367" i="5"/>
  <c r="F346" i="2"/>
  <c r="E346" i="2" s="1"/>
  <c r="AR346" i="5"/>
  <c r="AP348" i="5"/>
  <c r="AT348" i="5"/>
  <c r="G349" i="2"/>
  <c r="E349" i="2" s="1"/>
  <c r="AO349" i="5"/>
  <c r="AS349" i="5"/>
  <c r="F350" i="2"/>
  <c r="AN350" i="5"/>
  <c r="AM351" i="5"/>
  <c r="AQ351" i="5"/>
  <c r="AP352" i="5"/>
  <c r="G353" i="2"/>
  <c r="AS353" i="5"/>
  <c r="F354" i="2"/>
  <c r="E354" i="2" s="1"/>
  <c r="AR354" i="5"/>
  <c r="AM355" i="5"/>
  <c r="AU355" i="5"/>
  <c r="F356" i="5"/>
  <c r="E356" i="5" s="1"/>
  <c r="AT356" i="5"/>
  <c r="G357" i="2"/>
  <c r="AO357" i="5"/>
  <c r="F358" i="2"/>
  <c r="E358" i="2" s="1"/>
  <c r="AN358" i="5"/>
  <c r="AR358" i="5"/>
  <c r="AQ359" i="5"/>
  <c r="AU359" i="5"/>
  <c r="AP361" i="5"/>
  <c r="I363" i="5"/>
  <c r="G363" i="2"/>
  <c r="E365" i="2"/>
  <c r="AR365" i="5"/>
  <c r="AN366" i="5"/>
  <c r="ES22" i="6"/>
  <c r="K20" i="9" s="1"/>
  <c r="CC367" i="2"/>
  <c r="F368" i="2"/>
  <c r="O400" i="5"/>
  <c r="H369" i="5"/>
  <c r="F369" i="2"/>
  <c r="AT369" i="5"/>
  <c r="AU370" i="5"/>
  <c r="I372" i="5"/>
  <c r="G372" i="2"/>
  <c r="AR373" i="5"/>
  <c r="AS374" i="5"/>
  <c r="AO375" i="5"/>
  <c r="F376" i="2"/>
  <c r="H377" i="5"/>
  <c r="F377" i="2"/>
  <c r="E377" i="2" s="1"/>
  <c r="AT377" i="5"/>
  <c r="AQ379" i="5"/>
  <c r="AS382" i="5"/>
  <c r="F384" i="2"/>
  <c r="E384" i="2" s="1"/>
  <c r="H385" i="5"/>
  <c r="F385" i="2"/>
  <c r="AT385" i="5"/>
  <c r="AU386" i="5"/>
  <c r="I388" i="5"/>
  <c r="G388" i="2"/>
  <c r="AQ388" i="5"/>
  <c r="AR389" i="5"/>
  <c r="AS390" i="5"/>
  <c r="AO391" i="5"/>
  <c r="F392" i="2"/>
  <c r="H393" i="5"/>
  <c r="F393" i="2"/>
  <c r="E393" i="2" s="1"/>
  <c r="AQ395" i="5"/>
  <c r="AU396" i="5"/>
  <c r="CC400" i="2"/>
  <c r="AN402" i="5"/>
  <c r="H404" i="5"/>
  <c r="F404" i="2"/>
  <c r="E404" i="2" s="1"/>
  <c r="AP404" i="5"/>
  <c r="AT404" i="5"/>
  <c r="I407" i="5"/>
  <c r="G407" i="2"/>
  <c r="AQ407" i="5"/>
  <c r="AU407" i="5"/>
  <c r="E409" i="2"/>
  <c r="AN409" i="5"/>
  <c r="H412" i="5"/>
  <c r="F412" i="2"/>
  <c r="E412" i="2" s="1"/>
  <c r="AP412" i="5"/>
  <c r="AT414" i="5"/>
  <c r="I415" i="5"/>
  <c r="G415" i="2"/>
  <c r="AU415" i="5"/>
  <c r="CA416" i="2"/>
  <c r="CI416" i="2"/>
  <c r="AN417" i="5"/>
  <c r="J443" i="5"/>
  <c r="AO418" i="5"/>
  <c r="H421" i="5"/>
  <c r="F421" i="2"/>
  <c r="E421" i="2" s="1"/>
  <c r="AP421" i="5"/>
  <c r="AM423" i="5"/>
  <c r="I424" i="5"/>
  <c r="G424" i="2"/>
  <c r="AO426" i="5"/>
  <c r="AS427" i="5"/>
  <c r="H429" i="5"/>
  <c r="F429" i="2"/>
  <c r="AP429" i="5"/>
  <c r="AQ430" i="5"/>
  <c r="AU431" i="5"/>
  <c r="I432" i="5"/>
  <c r="G432" i="2"/>
  <c r="AN433" i="5"/>
  <c r="AO434" i="5"/>
  <c r="H437" i="5"/>
  <c r="F437" i="2"/>
  <c r="E437" i="2" s="1"/>
  <c r="I440" i="5"/>
  <c r="G440" i="2"/>
  <c r="AU440" i="5"/>
  <c r="ES25" i="6"/>
  <c r="K23" i="9" s="1"/>
  <c r="FA25" i="6"/>
  <c r="S23" i="9" s="1"/>
  <c r="CA443" i="2"/>
  <c r="E445" i="2"/>
  <c r="AN446" i="5"/>
  <c r="AR446" i="5"/>
  <c r="H448" i="5"/>
  <c r="F448" i="2"/>
  <c r="E448" i="2" s="1"/>
  <c r="AP449" i="5"/>
  <c r="AT450" i="5"/>
  <c r="I451" i="5"/>
  <c r="G451" i="2"/>
  <c r="E453" i="2"/>
  <c r="AR453" i="5"/>
  <c r="AN454" i="5"/>
  <c r="H456" i="5"/>
  <c r="F456" i="2"/>
  <c r="I459" i="5"/>
  <c r="I460" i="5" s="1"/>
  <c r="G459" i="2"/>
  <c r="AU459" i="5"/>
  <c r="CA460" i="2"/>
  <c r="CI460" i="2"/>
  <c r="J478" i="5"/>
  <c r="AN461" i="5"/>
  <c r="AO462" i="5"/>
  <c r="AS462" i="5"/>
  <c r="AO463" i="5"/>
  <c r="AO464" i="5"/>
  <c r="H465" i="5"/>
  <c r="F465" i="2"/>
  <c r="E465" i="2" s="1"/>
  <c r="AP465" i="5"/>
  <c r="AT465" i="5"/>
  <c r="I468" i="5"/>
  <c r="G468" i="2"/>
  <c r="AO470" i="5"/>
  <c r="AO471" i="5"/>
  <c r="AS471" i="5"/>
  <c r="H473" i="5"/>
  <c r="F473" i="2"/>
  <c r="E473" i="2" s="1"/>
  <c r="AP473" i="5"/>
  <c r="I476" i="5"/>
  <c r="G476" i="2"/>
  <c r="AU476" i="5"/>
  <c r="AN477" i="5"/>
  <c r="ES27" i="6"/>
  <c r="K25" i="9" s="1"/>
  <c r="FA27" i="6"/>
  <c r="S25" i="9" s="1"/>
  <c r="CB478" i="2"/>
  <c r="H480" i="5"/>
  <c r="F480" i="2"/>
  <c r="E480" i="2" s="1"/>
  <c r="AP480" i="5"/>
  <c r="AT482" i="5"/>
  <c r="I483" i="5"/>
  <c r="G483" i="2"/>
  <c r="AN484" i="5"/>
  <c r="E485" i="2"/>
  <c r="AN485" i="5"/>
  <c r="AR485" i="5"/>
  <c r="AN486" i="5"/>
  <c r="AO487" i="5"/>
  <c r="H488" i="5"/>
  <c r="F488" i="2"/>
  <c r="I491" i="5"/>
  <c r="G491" i="2"/>
  <c r="AU491" i="5"/>
  <c r="AN493" i="5"/>
  <c r="AR493" i="5"/>
  <c r="AS495" i="5"/>
  <c r="H496" i="5"/>
  <c r="F496" i="2"/>
  <c r="E496" i="2" s="1"/>
  <c r="AT496" i="5"/>
  <c r="AT498" i="5"/>
  <c r="I499" i="5"/>
  <c r="G499" i="2"/>
  <c r="E501" i="2"/>
  <c r="AN501" i="5"/>
  <c r="H504" i="5"/>
  <c r="F504" i="2"/>
  <c r="I507" i="5"/>
  <c r="G507" i="2"/>
  <c r="AU507" i="5"/>
  <c r="EQ28" i="6"/>
  <c r="I26" i="9" s="1"/>
  <c r="EY28" i="6"/>
  <c r="Q26" i="9" s="1"/>
  <c r="CC26" i="9" s="1"/>
  <c r="BZ509" i="2"/>
  <c r="CH509" i="2"/>
  <c r="CA524" i="2"/>
  <c r="I512" i="5"/>
  <c r="G512" i="2"/>
  <c r="AQ512" i="5"/>
  <c r="AU512" i="5"/>
  <c r="AO514" i="5"/>
  <c r="AS514" i="5"/>
  <c r="H517" i="5"/>
  <c r="F517" i="2"/>
  <c r="AP517" i="5"/>
  <c r="AT517" i="5"/>
  <c r="I520" i="5"/>
  <c r="G520" i="2"/>
  <c r="AQ520" i="5"/>
  <c r="AU520" i="5"/>
  <c r="AO522" i="5"/>
  <c r="AS522" i="5"/>
  <c r="AS523" i="5"/>
  <c r="CC524" i="2"/>
  <c r="EH25" i="3"/>
  <c r="EL25" i="3"/>
  <c r="EP25" i="3"/>
  <c r="E11" i="3"/>
  <c r="F14" i="3"/>
  <c r="E14" i="3" s="1"/>
  <c r="R14" i="5"/>
  <c r="AL14" i="5" s="1"/>
  <c r="E19" i="3"/>
  <c r="F22" i="3"/>
  <c r="E22" i="3" s="1"/>
  <c r="R22" i="5"/>
  <c r="F22" i="5" s="1"/>
  <c r="Y50" i="7"/>
  <c r="E30" i="7"/>
  <c r="M30" i="7"/>
  <c r="AO50" i="7"/>
  <c r="U30" i="7"/>
  <c r="AC30" i="7"/>
  <c r="AK30" i="7"/>
  <c r="AS30" i="7"/>
  <c r="BE12" i="7"/>
  <c r="AK50" i="7" s="1"/>
  <c r="BA12" i="7"/>
  <c r="AG50" i="7" s="1"/>
  <c r="BI30" i="7"/>
  <c r="BQ30" i="7"/>
  <c r="BY30" i="7"/>
  <c r="CG30" i="7"/>
  <c r="CO30" i="7"/>
  <c r="CW30" i="7"/>
  <c r="DE30" i="7"/>
  <c r="DM30" i="7"/>
  <c r="DU30" i="7"/>
  <c r="EC30" i="7"/>
  <c r="EK30" i="7"/>
  <c r="ES30" i="7"/>
  <c r="FA30" i="7"/>
  <c r="FI30" i="7"/>
  <c r="FQ30" i="7"/>
  <c r="FY30" i="7"/>
  <c r="GG30" i="7"/>
  <c r="GO30" i="7"/>
  <c r="GW30" i="7"/>
  <c r="HE30" i="7"/>
  <c r="HM30" i="7"/>
  <c r="HU30" i="7"/>
  <c r="IC30" i="7"/>
  <c r="E68" i="7"/>
  <c r="M68" i="7"/>
  <c r="U68" i="7"/>
  <c r="S32" i="5"/>
  <c r="S46" i="5" s="1"/>
  <c r="G32" i="3"/>
  <c r="G46" i="3" s="1"/>
  <c r="AC51" i="7"/>
  <c r="AG11" i="9" s="1"/>
  <c r="E47" i="3"/>
  <c r="EK77" i="3"/>
  <c r="EO77" i="3"/>
  <c r="G51" i="3"/>
  <c r="S51" i="5"/>
  <c r="G51" i="5" s="1"/>
  <c r="E53" i="3"/>
  <c r="G59" i="3"/>
  <c r="S59" i="5"/>
  <c r="E61" i="3"/>
  <c r="G67" i="3"/>
  <c r="E67" i="3" s="1"/>
  <c r="S67" i="5"/>
  <c r="E69" i="3"/>
  <c r="G75" i="3"/>
  <c r="S75" i="5"/>
  <c r="G75" i="5" s="1"/>
  <c r="AA52" i="7"/>
  <c r="AE12" i="9" s="1"/>
  <c r="AI52" i="7"/>
  <c r="AM12" i="9" s="1"/>
  <c r="EH77" i="3"/>
  <c r="EP77" i="3"/>
  <c r="R79" i="5"/>
  <c r="F79" i="3"/>
  <c r="E79" i="3" s="1"/>
  <c r="R83" i="5"/>
  <c r="F83" i="3"/>
  <c r="R87" i="5"/>
  <c r="F87" i="5" s="1"/>
  <c r="F87" i="3"/>
  <c r="E87" i="3" s="1"/>
  <c r="R91" i="5"/>
  <c r="F91" i="3"/>
  <c r="E91" i="3" s="1"/>
  <c r="R95" i="5"/>
  <c r="F95" i="5" s="1"/>
  <c r="F95" i="3"/>
  <c r="E95" i="3" s="1"/>
  <c r="R99" i="5"/>
  <c r="F99" i="3"/>
  <c r="E99" i="3" s="1"/>
  <c r="R103" i="5"/>
  <c r="F103" i="5" s="1"/>
  <c r="F103" i="3"/>
  <c r="E103" i="3" s="1"/>
  <c r="R107" i="5"/>
  <c r="F107" i="5" s="1"/>
  <c r="F107" i="3"/>
  <c r="E107" i="3" s="1"/>
  <c r="R111" i="5"/>
  <c r="F111" i="5" s="1"/>
  <c r="F111" i="3"/>
  <c r="E111" i="3" s="1"/>
  <c r="R115" i="5"/>
  <c r="F115" i="3"/>
  <c r="E115" i="3" s="1"/>
  <c r="R119" i="5"/>
  <c r="AL119" i="5" s="1"/>
  <c r="F119" i="3"/>
  <c r="E119" i="3" s="1"/>
  <c r="R125" i="5"/>
  <c r="F125" i="3"/>
  <c r="E125" i="3" s="1"/>
  <c r="R129" i="5"/>
  <c r="F129" i="3"/>
  <c r="E129" i="3" s="1"/>
  <c r="R131" i="5"/>
  <c r="AL131" i="5" s="1"/>
  <c r="F131" i="3"/>
  <c r="R135" i="5"/>
  <c r="AL135" i="5" s="1"/>
  <c r="F135" i="3"/>
  <c r="E135" i="3" s="1"/>
  <c r="E137" i="3"/>
  <c r="W53" i="7"/>
  <c r="S169" i="5"/>
  <c r="AM169" i="5" s="1"/>
  <c r="G169" i="3"/>
  <c r="S171" i="5"/>
  <c r="G171" i="3"/>
  <c r="S173" i="5"/>
  <c r="G173" i="3"/>
  <c r="S175" i="5"/>
  <c r="G175" i="3"/>
  <c r="S177" i="5"/>
  <c r="AM177" i="5" s="1"/>
  <c r="G177" i="3"/>
  <c r="S179" i="5"/>
  <c r="G179" i="3"/>
  <c r="S181" i="5"/>
  <c r="AM181" i="5" s="1"/>
  <c r="G181" i="3"/>
  <c r="S183" i="5"/>
  <c r="G183" i="3"/>
  <c r="S185" i="5"/>
  <c r="G185" i="5" s="1"/>
  <c r="G185" i="3"/>
  <c r="S187" i="5"/>
  <c r="AM187" i="5" s="1"/>
  <c r="G187" i="3"/>
  <c r="S189" i="5"/>
  <c r="G189" i="3"/>
  <c r="S191" i="5"/>
  <c r="G191" i="3"/>
  <c r="S193" i="5"/>
  <c r="AM193" i="5" s="1"/>
  <c r="G193" i="3"/>
  <c r="EI194" i="3"/>
  <c r="S198" i="5"/>
  <c r="AM198" i="5" s="1"/>
  <c r="G198" i="3"/>
  <c r="S206" i="5"/>
  <c r="AM206" i="5" s="1"/>
  <c r="G206" i="3"/>
  <c r="S214" i="5"/>
  <c r="AM214" i="5" s="1"/>
  <c r="G214" i="3"/>
  <c r="E214" i="3" s="1"/>
  <c r="S222" i="5"/>
  <c r="AM222" i="5" s="1"/>
  <c r="G222" i="3"/>
  <c r="S230" i="5"/>
  <c r="AM230" i="5" s="1"/>
  <c r="G230" i="3"/>
  <c r="S238" i="5"/>
  <c r="AM238" i="5" s="1"/>
  <c r="G238" i="3"/>
  <c r="S250" i="5"/>
  <c r="G250" i="3"/>
  <c r="Z280" i="5"/>
  <c r="E259" i="3"/>
  <c r="E263" i="3"/>
  <c r="E267" i="3"/>
  <c r="E271" i="3"/>
  <c r="E279" i="3"/>
  <c r="AA56" i="7"/>
  <c r="AE16" i="9" s="1"/>
  <c r="AI56" i="7"/>
  <c r="AM16" i="9" s="1"/>
  <c r="U281" i="5"/>
  <c r="U304" i="5" s="1"/>
  <c r="EK304" i="3"/>
  <c r="Y281" i="5"/>
  <c r="EO304" i="3"/>
  <c r="AC57" i="7"/>
  <c r="AG17" i="9" s="1"/>
  <c r="U332" i="5"/>
  <c r="S306" i="5"/>
  <c r="G306" i="3"/>
  <c r="S310" i="5"/>
  <c r="G310" i="5" s="1"/>
  <c r="G310" i="3"/>
  <c r="S312" i="5"/>
  <c r="G312" i="3"/>
  <c r="S314" i="5"/>
  <c r="G314" i="3"/>
  <c r="S316" i="5"/>
  <c r="G316" i="3"/>
  <c r="S318" i="5"/>
  <c r="G318" i="3"/>
  <c r="S320" i="5"/>
  <c r="G320" i="3"/>
  <c r="S322" i="5"/>
  <c r="G322" i="5" s="1"/>
  <c r="G322" i="3"/>
  <c r="S326" i="5"/>
  <c r="G326" i="3"/>
  <c r="S328" i="5"/>
  <c r="G328" i="3"/>
  <c r="S330" i="5"/>
  <c r="G330" i="3"/>
  <c r="W58" i="7"/>
  <c r="AE58" i="7"/>
  <c r="AI18" i="9" s="1"/>
  <c r="EM332" i="3"/>
  <c r="V344" i="5"/>
  <c r="Z344" i="5"/>
  <c r="S336" i="5"/>
  <c r="G336" i="3"/>
  <c r="R341" i="5"/>
  <c r="F341" i="3"/>
  <c r="E341" i="3" s="1"/>
  <c r="Y59" i="7"/>
  <c r="AO59" i="7"/>
  <c r="AS19" i="9" s="1"/>
  <c r="BE21" i="7"/>
  <c r="BA21" i="7"/>
  <c r="EO344" i="3"/>
  <c r="R346" i="5"/>
  <c r="F346" i="3"/>
  <c r="E346" i="3" s="1"/>
  <c r="R350" i="5"/>
  <c r="AL350" i="5" s="1"/>
  <c r="F350" i="3"/>
  <c r="E350" i="3" s="1"/>
  <c r="R352" i="5"/>
  <c r="AL352" i="5" s="1"/>
  <c r="F352" i="3"/>
  <c r="E352" i="3" s="1"/>
  <c r="R354" i="5"/>
  <c r="F354" i="3"/>
  <c r="E354" i="3" s="1"/>
  <c r="F356" i="3"/>
  <c r="E356" i="3" s="1"/>
  <c r="R356" i="5"/>
  <c r="R358" i="5"/>
  <c r="F358" i="3"/>
  <c r="E358" i="3" s="1"/>
  <c r="R360" i="5"/>
  <c r="AL360" i="5" s="1"/>
  <c r="F360" i="3"/>
  <c r="E360" i="3" s="1"/>
  <c r="R362" i="5"/>
  <c r="F362" i="5" s="1"/>
  <c r="F362" i="3"/>
  <c r="E362" i="3" s="1"/>
  <c r="R366" i="5"/>
  <c r="F366" i="3"/>
  <c r="E366" i="3" s="1"/>
  <c r="EL367" i="3"/>
  <c r="U368" i="5"/>
  <c r="U400" i="5" s="1"/>
  <c r="U416" i="5" s="1"/>
  <c r="EK400" i="3"/>
  <c r="Y368" i="5"/>
  <c r="EO400" i="3"/>
  <c r="R371" i="5"/>
  <c r="F371" i="3"/>
  <c r="S374" i="5"/>
  <c r="G374" i="3"/>
  <c r="R379" i="5"/>
  <c r="F379" i="3"/>
  <c r="E379" i="3" s="1"/>
  <c r="R387" i="5"/>
  <c r="F387" i="5" s="1"/>
  <c r="F387" i="3"/>
  <c r="S390" i="5"/>
  <c r="AM390" i="5" s="1"/>
  <c r="G390" i="3"/>
  <c r="R395" i="5"/>
  <c r="F395" i="3"/>
  <c r="E395" i="3" s="1"/>
  <c r="AC61" i="7"/>
  <c r="AG21" i="9" s="1"/>
  <c r="EJ400" i="3"/>
  <c r="R402" i="5"/>
  <c r="F402" i="3"/>
  <c r="E402" i="3" s="1"/>
  <c r="G405" i="3"/>
  <c r="S405" i="5"/>
  <c r="E407" i="3"/>
  <c r="R410" i="5"/>
  <c r="F410" i="3"/>
  <c r="E410" i="3" s="1"/>
  <c r="E415" i="3"/>
  <c r="AA62" i="7"/>
  <c r="AE22" i="9" s="1"/>
  <c r="AI62" i="7"/>
  <c r="AM22" i="9" s="1"/>
  <c r="EH416" i="3"/>
  <c r="EP416" i="3"/>
  <c r="S418" i="5"/>
  <c r="AM418" i="5" s="1"/>
  <c r="G418" i="3"/>
  <c r="F422" i="3"/>
  <c r="E422" i="3" s="1"/>
  <c r="R423" i="5"/>
  <c r="F423" i="5" s="1"/>
  <c r="F423" i="3"/>
  <c r="E423" i="3" s="1"/>
  <c r="S426" i="5"/>
  <c r="AM426" i="5" s="1"/>
  <c r="G426" i="3"/>
  <c r="F430" i="3"/>
  <c r="E430" i="3" s="1"/>
  <c r="R431" i="5"/>
  <c r="F431" i="3"/>
  <c r="S434" i="5"/>
  <c r="G434" i="3"/>
  <c r="F438" i="3"/>
  <c r="E438" i="3" s="1"/>
  <c r="R439" i="5"/>
  <c r="F439" i="3"/>
  <c r="E439" i="3" s="1"/>
  <c r="S442" i="5"/>
  <c r="AM442" i="5" s="1"/>
  <c r="G442" i="3"/>
  <c r="EJ443" i="3"/>
  <c r="T444" i="5"/>
  <c r="T460" i="5" s="1"/>
  <c r="EJ460" i="3"/>
  <c r="X444" i="5"/>
  <c r="EN460" i="3"/>
  <c r="R446" i="5"/>
  <c r="F446" i="3"/>
  <c r="E446" i="3" s="1"/>
  <c r="E451" i="3"/>
  <c r="R454" i="5"/>
  <c r="F454" i="3"/>
  <c r="E454" i="3" s="1"/>
  <c r="G457" i="3"/>
  <c r="S457" i="5"/>
  <c r="E459" i="3"/>
  <c r="AA64" i="7"/>
  <c r="AE24" i="9" s="1"/>
  <c r="AI64" i="7"/>
  <c r="AM24" i="9" s="1"/>
  <c r="EH460" i="3"/>
  <c r="EP460" i="3"/>
  <c r="EK478" i="3"/>
  <c r="Y461" i="5"/>
  <c r="Y478" i="5" s="1"/>
  <c r="EO478" i="3"/>
  <c r="E480" i="3"/>
  <c r="R483" i="5"/>
  <c r="F483" i="3"/>
  <c r="E483" i="3" s="1"/>
  <c r="S486" i="5"/>
  <c r="G486" i="3"/>
  <c r="R491" i="5"/>
  <c r="F491" i="3"/>
  <c r="E491" i="3" s="1"/>
  <c r="S494" i="5"/>
  <c r="G494" i="3"/>
  <c r="E496" i="3"/>
  <c r="R499" i="5"/>
  <c r="F499" i="3"/>
  <c r="E499" i="3" s="1"/>
  <c r="G502" i="3"/>
  <c r="E502" i="3" s="1"/>
  <c r="S502" i="5"/>
  <c r="E504" i="3"/>
  <c r="R507" i="5"/>
  <c r="F507" i="3"/>
  <c r="EL509" i="3"/>
  <c r="U524" i="5"/>
  <c r="Y524" i="5"/>
  <c r="F511" i="3"/>
  <c r="R512" i="5"/>
  <c r="F512" i="3"/>
  <c r="E512" i="3" s="1"/>
  <c r="S515" i="5"/>
  <c r="G515" i="3"/>
  <c r="F519" i="3"/>
  <c r="R520" i="5"/>
  <c r="F520" i="3"/>
  <c r="E520" i="3" s="1"/>
  <c r="S523" i="5"/>
  <c r="G523" i="3"/>
  <c r="EJ524" i="3"/>
  <c r="M525" i="3"/>
  <c r="U525" i="3"/>
  <c r="AK525" i="3"/>
  <c r="AS525" i="3"/>
  <c r="BA525" i="3"/>
  <c r="BI525" i="3"/>
  <c r="BQ525" i="3"/>
  <c r="BY525" i="3"/>
  <c r="CG525" i="3"/>
  <c r="CO525" i="3"/>
  <c r="CW525" i="3"/>
  <c r="DE525" i="3"/>
  <c r="DM525" i="3"/>
  <c r="DU525" i="3"/>
  <c r="EC525" i="3"/>
  <c r="E7" i="4"/>
  <c r="AC12" i="5"/>
  <c r="AM12" i="5" s="1"/>
  <c r="G12" i="4"/>
  <c r="E14" i="4"/>
  <c r="AC20" i="5"/>
  <c r="AM20" i="5" s="1"/>
  <c r="G20" i="4"/>
  <c r="E22" i="4"/>
  <c r="C30" i="8"/>
  <c r="HO12" i="8"/>
  <c r="K30" i="8"/>
  <c r="HW12" i="8"/>
  <c r="S30" i="8"/>
  <c r="IE12" i="8"/>
  <c r="AA30" i="8"/>
  <c r="AI30" i="8"/>
  <c r="AQ30" i="8"/>
  <c r="AY30" i="8"/>
  <c r="BG30" i="8"/>
  <c r="BO30" i="8"/>
  <c r="BW30" i="8"/>
  <c r="CE30" i="8"/>
  <c r="CM30" i="8"/>
  <c r="CU30" i="8"/>
  <c r="DC30" i="8"/>
  <c r="DK30" i="8"/>
  <c r="DS30" i="8"/>
  <c r="EA30" i="8"/>
  <c r="EI30" i="8"/>
  <c r="EQ30" i="8"/>
  <c r="EY30" i="8"/>
  <c r="FG30" i="8"/>
  <c r="FO30" i="8"/>
  <c r="FW30" i="8"/>
  <c r="GE30" i="8"/>
  <c r="GM30" i="8"/>
  <c r="GU30" i="8"/>
  <c r="HC30" i="8"/>
  <c r="HK30" i="8"/>
  <c r="DS25" i="4"/>
  <c r="AB26" i="5"/>
  <c r="DN46" i="4"/>
  <c r="F26" i="4"/>
  <c r="AF26" i="5"/>
  <c r="AF46" i="5" s="1"/>
  <c r="DR46" i="4"/>
  <c r="AJ26" i="5"/>
  <c r="AJ46" i="5" s="1"/>
  <c r="DV46" i="4"/>
  <c r="AB34" i="5"/>
  <c r="AL34" i="5" s="1"/>
  <c r="F34" i="4"/>
  <c r="AB42" i="5"/>
  <c r="F42" i="4"/>
  <c r="E42" i="4" s="1"/>
  <c r="DP46" i="4"/>
  <c r="E49" i="4"/>
  <c r="AC52" i="5"/>
  <c r="G52" i="4"/>
  <c r="E57" i="4"/>
  <c r="AC60" i="5"/>
  <c r="G60" i="4"/>
  <c r="E62" i="4"/>
  <c r="AC68" i="5"/>
  <c r="G68" i="4"/>
  <c r="E70" i="4"/>
  <c r="E73" i="4"/>
  <c r="AC76" i="5"/>
  <c r="G76" i="4"/>
  <c r="DO77" i="4"/>
  <c r="E78" i="4"/>
  <c r="F79" i="4"/>
  <c r="F83" i="4"/>
  <c r="E83" i="4" s="1"/>
  <c r="F87" i="4"/>
  <c r="E87" i="4" s="1"/>
  <c r="F91" i="4"/>
  <c r="E91" i="4" s="1"/>
  <c r="F95" i="4"/>
  <c r="E95" i="4" s="1"/>
  <c r="F99" i="4"/>
  <c r="F103" i="4"/>
  <c r="F107" i="4"/>
  <c r="E107" i="4" s="1"/>
  <c r="F111" i="4"/>
  <c r="E111" i="4" s="1"/>
  <c r="F115" i="4"/>
  <c r="F119" i="4"/>
  <c r="E119" i="4" s="1"/>
  <c r="AC125" i="5"/>
  <c r="G125" i="5" s="1"/>
  <c r="G125" i="4"/>
  <c r="F127" i="4"/>
  <c r="E127" i="4" s="1"/>
  <c r="AC129" i="5"/>
  <c r="G129" i="5" s="1"/>
  <c r="G129" i="4"/>
  <c r="F131" i="4"/>
  <c r="E131" i="4" s="1"/>
  <c r="F135" i="4"/>
  <c r="E135" i="4" s="1"/>
  <c r="G194" i="4"/>
  <c r="E150" i="4"/>
  <c r="E154" i="4"/>
  <c r="E158" i="4"/>
  <c r="E162" i="4"/>
  <c r="E166" i="4"/>
  <c r="E170" i="4"/>
  <c r="E174" i="4"/>
  <c r="E178" i="4"/>
  <c r="E182" i="4"/>
  <c r="E186" i="4"/>
  <c r="E190" i="4"/>
  <c r="HQ16" i="8"/>
  <c r="IG16" i="8"/>
  <c r="BO14" i="9" s="1"/>
  <c r="FQ16" i="8"/>
  <c r="HY16" i="8" s="1"/>
  <c r="BG14" i="9" s="1"/>
  <c r="FR16" i="8"/>
  <c r="AB196" i="5"/>
  <c r="F196" i="4"/>
  <c r="E196" i="4" s="1"/>
  <c r="AB141" i="5"/>
  <c r="AF196" i="5"/>
  <c r="AP196" i="5" s="1"/>
  <c r="AF141" i="5"/>
  <c r="AJ196" i="5"/>
  <c r="AT196" i="5" s="1"/>
  <c r="AJ141" i="5"/>
  <c r="AT141" i="5" s="1"/>
  <c r="F198" i="4"/>
  <c r="E198" i="4" s="1"/>
  <c r="AB143" i="5"/>
  <c r="AF198" i="5"/>
  <c r="AP198" i="5" s="1"/>
  <c r="AF143" i="5"/>
  <c r="AP143" i="5" s="1"/>
  <c r="AB200" i="5"/>
  <c r="AL200" i="5" s="1"/>
  <c r="F200" i="4"/>
  <c r="AB145" i="5"/>
  <c r="AF200" i="5"/>
  <c r="AP200" i="5" s="1"/>
  <c r="AF145" i="5"/>
  <c r="AP145" i="5" s="1"/>
  <c r="AJ200" i="5"/>
  <c r="AT200" i="5" s="1"/>
  <c r="AJ145" i="5"/>
  <c r="AT145" i="5" s="1"/>
  <c r="F202" i="4"/>
  <c r="E202" i="4" s="1"/>
  <c r="AB202" i="5"/>
  <c r="AB147" i="5"/>
  <c r="AJ202" i="5"/>
  <c r="AT202" i="5" s="1"/>
  <c r="AJ147" i="5"/>
  <c r="AT147" i="5" s="1"/>
  <c r="AB204" i="5"/>
  <c r="F204" i="4"/>
  <c r="E204" i="4" s="1"/>
  <c r="AB149" i="5"/>
  <c r="AF204" i="5"/>
  <c r="AP204" i="5" s="1"/>
  <c r="AF149" i="5"/>
  <c r="AP149" i="5" s="1"/>
  <c r="AJ204" i="5"/>
  <c r="AT204" i="5" s="1"/>
  <c r="AJ149" i="5"/>
  <c r="AT149" i="5" s="1"/>
  <c r="F206" i="4"/>
  <c r="E206" i="4" s="1"/>
  <c r="AB151" i="5"/>
  <c r="AF206" i="5"/>
  <c r="AF151" i="5"/>
  <c r="AP151" i="5" s="1"/>
  <c r="AB208" i="5"/>
  <c r="F208" i="4"/>
  <c r="E208" i="4" s="1"/>
  <c r="AB153" i="5"/>
  <c r="AF208" i="5"/>
  <c r="AP208" i="5" s="1"/>
  <c r="AF153" i="5"/>
  <c r="AP153" i="5" s="1"/>
  <c r="AJ208" i="5"/>
  <c r="AT208" i="5" s="1"/>
  <c r="AJ153" i="5"/>
  <c r="AT153" i="5" s="1"/>
  <c r="F210" i="4"/>
  <c r="E210" i="4" s="1"/>
  <c r="AB210" i="5"/>
  <c r="F210" i="5" s="1"/>
  <c r="E210" i="5" s="1"/>
  <c r="AB155" i="5"/>
  <c r="AJ210" i="5"/>
  <c r="AT210" i="5" s="1"/>
  <c r="AJ155" i="5"/>
  <c r="AT155" i="5" s="1"/>
  <c r="AB212" i="5"/>
  <c r="F212" i="5" s="1"/>
  <c r="F212" i="4"/>
  <c r="E212" i="4" s="1"/>
  <c r="AB157" i="5"/>
  <c r="AF212" i="5"/>
  <c r="AP212" i="5" s="1"/>
  <c r="AF157" i="5"/>
  <c r="AP157" i="5" s="1"/>
  <c r="AJ212" i="5"/>
  <c r="AT212" i="5" s="1"/>
  <c r="AJ157" i="5"/>
  <c r="AT157" i="5" s="1"/>
  <c r="F214" i="4"/>
  <c r="E214" i="4" s="1"/>
  <c r="AB159" i="5"/>
  <c r="AF214" i="5"/>
  <c r="AP214" i="5" s="1"/>
  <c r="AF159" i="5"/>
  <c r="AP159" i="5" s="1"/>
  <c r="AB216" i="5"/>
  <c r="AL216" i="5" s="1"/>
  <c r="F216" i="4"/>
  <c r="E216" i="4" s="1"/>
  <c r="AB161" i="5"/>
  <c r="AF216" i="5"/>
  <c r="AF161" i="5"/>
  <c r="AP161" i="5" s="1"/>
  <c r="AJ216" i="5"/>
  <c r="AT216" i="5" s="1"/>
  <c r="AJ161" i="5"/>
  <c r="AT161" i="5" s="1"/>
  <c r="F218" i="4"/>
  <c r="E218" i="4" s="1"/>
  <c r="AB218" i="5"/>
  <c r="AB163" i="5"/>
  <c r="AJ218" i="5"/>
  <c r="AT218" i="5" s="1"/>
  <c r="AJ163" i="5"/>
  <c r="AT163" i="5" s="1"/>
  <c r="AB220" i="5"/>
  <c r="F220" i="4"/>
  <c r="E220" i="4" s="1"/>
  <c r="AB165" i="5"/>
  <c r="AL165" i="5" s="1"/>
  <c r="AF220" i="5"/>
  <c r="AP220" i="5" s="1"/>
  <c r="AF165" i="5"/>
  <c r="AP165" i="5" s="1"/>
  <c r="AJ220" i="5"/>
  <c r="AJ165" i="5"/>
  <c r="AT165" i="5" s="1"/>
  <c r="F222" i="4"/>
  <c r="E222" i="4" s="1"/>
  <c r="AB167" i="5"/>
  <c r="AF222" i="5"/>
  <c r="AF167" i="5"/>
  <c r="AP167" i="5" s="1"/>
  <c r="AB224" i="5"/>
  <c r="AB169" i="5"/>
  <c r="F224" i="4"/>
  <c r="E224" i="4" s="1"/>
  <c r="AJ224" i="5"/>
  <c r="AT224" i="5" s="1"/>
  <c r="AJ169" i="5"/>
  <c r="AT169" i="5" s="1"/>
  <c r="F226" i="4"/>
  <c r="AB226" i="5"/>
  <c r="AB228" i="5"/>
  <c r="F228" i="4"/>
  <c r="AF228" i="5"/>
  <c r="AP228" i="5" s="1"/>
  <c r="AF173" i="5"/>
  <c r="AP173" i="5" s="1"/>
  <c r="F230" i="4"/>
  <c r="E230" i="4" s="1"/>
  <c r="AB175" i="5"/>
  <c r="AB232" i="5"/>
  <c r="AL232" i="5" s="1"/>
  <c r="AB177" i="5"/>
  <c r="F232" i="4"/>
  <c r="E232" i="4" s="1"/>
  <c r="AJ232" i="5"/>
  <c r="AT232" i="5" s="1"/>
  <c r="AJ177" i="5"/>
  <c r="AT177" i="5" s="1"/>
  <c r="F234" i="4"/>
  <c r="E234" i="4" s="1"/>
  <c r="AB234" i="5"/>
  <c r="AB236" i="5"/>
  <c r="F236" i="4"/>
  <c r="E236" i="4" s="1"/>
  <c r="AF236" i="5"/>
  <c r="AP236" i="5" s="1"/>
  <c r="AF181" i="5"/>
  <c r="AP181" i="5" s="1"/>
  <c r="F238" i="4"/>
  <c r="E238" i="4" s="1"/>
  <c r="AB183" i="5"/>
  <c r="AB240" i="5"/>
  <c r="AL240" i="5" s="1"/>
  <c r="AB185" i="5"/>
  <c r="F240" i="4"/>
  <c r="E240" i="4" s="1"/>
  <c r="AJ240" i="5"/>
  <c r="AT240" i="5" s="1"/>
  <c r="AJ185" i="5"/>
  <c r="AT185" i="5" s="1"/>
  <c r="F242" i="4"/>
  <c r="E242" i="4" s="1"/>
  <c r="AB242" i="5"/>
  <c r="AB244" i="5"/>
  <c r="F244" i="4"/>
  <c r="E244" i="4" s="1"/>
  <c r="AF244" i="5"/>
  <c r="AP244" i="5" s="1"/>
  <c r="AF189" i="5"/>
  <c r="AP189" i="5" s="1"/>
  <c r="F246" i="4"/>
  <c r="E246" i="4" s="1"/>
  <c r="AB191" i="5"/>
  <c r="AB248" i="5"/>
  <c r="AB193" i="5"/>
  <c r="F248" i="4"/>
  <c r="AJ248" i="5"/>
  <c r="AT248" i="5" s="1"/>
  <c r="AJ193" i="5"/>
  <c r="AT193" i="5" s="1"/>
  <c r="AB250" i="5"/>
  <c r="F250" i="4"/>
  <c r="E250" i="4" s="1"/>
  <c r="AB252" i="5"/>
  <c r="AL252" i="5" s="1"/>
  <c r="F252" i="4"/>
  <c r="E252" i="4" s="1"/>
  <c r="HS17" i="8"/>
  <c r="BA15" i="9" s="1"/>
  <c r="IA17" i="8"/>
  <c r="BI15" i="9" s="1"/>
  <c r="DN256" i="4"/>
  <c r="DV256" i="4"/>
  <c r="AH280" i="5"/>
  <c r="AB258" i="5"/>
  <c r="F258" i="4"/>
  <c r="E258" i="4" s="1"/>
  <c r="AB260" i="5"/>
  <c r="AL260" i="5" s="1"/>
  <c r="F260" i="4"/>
  <c r="AB262" i="5"/>
  <c r="F262" i="4"/>
  <c r="AB266" i="5"/>
  <c r="AL266" i="5" s="1"/>
  <c r="F266" i="4"/>
  <c r="E266" i="4" s="1"/>
  <c r="AB268" i="5"/>
  <c r="F268" i="4"/>
  <c r="AB270" i="5"/>
  <c r="AL270" i="5" s="1"/>
  <c r="F270" i="4"/>
  <c r="AB274" i="5"/>
  <c r="F274" i="4"/>
  <c r="E274" i="4" s="1"/>
  <c r="AB276" i="5"/>
  <c r="AL276" i="5" s="1"/>
  <c r="F276" i="4"/>
  <c r="E276" i="4" s="1"/>
  <c r="AB278" i="5"/>
  <c r="F278" i="4"/>
  <c r="HU18" i="8"/>
  <c r="BC16" i="9" s="1"/>
  <c r="IC18" i="8"/>
  <c r="BK16" i="9" s="1"/>
  <c r="F281" i="4"/>
  <c r="AC287" i="5"/>
  <c r="G287" i="4"/>
  <c r="F289" i="4"/>
  <c r="E289" i="4" s="1"/>
  <c r="AC294" i="5"/>
  <c r="G291" i="4"/>
  <c r="AG294" i="5"/>
  <c r="AQ294" i="5" s="1"/>
  <c r="AG291" i="5"/>
  <c r="AQ291" i="5" s="1"/>
  <c r="AD295" i="5"/>
  <c r="AN295" i="5" s="1"/>
  <c r="AD292" i="5"/>
  <c r="AN292" i="5" s="1"/>
  <c r="AC298" i="5"/>
  <c r="G295" i="4"/>
  <c r="F297" i="4"/>
  <c r="AC303" i="5"/>
  <c r="G303" i="4"/>
  <c r="DP304" i="4"/>
  <c r="AD332" i="5"/>
  <c r="AH332" i="5"/>
  <c r="F306" i="4"/>
  <c r="E306" i="4" s="1"/>
  <c r="AC308" i="5"/>
  <c r="G308" i="4"/>
  <c r="F310" i="4"/>
  <c r="E310" i="4" s="1"/>
  <c r="AC312" i="5"/>
  <c r="G312" i="4"/>
  <c r="F314" i="4"/>
  <c r="AC316" i="5"/>
  <c r="G316" i="4"/>
  <c r="F318" i="4"/>
  <c r="E318" i="4" s="1"/>
  <c r="AC320" i="5"/>
  <c r="G320" i="4"/>
  <c r="F322" i="4"/>
  <c r="AC324" i="5"/>
  <c r="G324" i="4"/>
  <c r="F326" i="4"/>
  <c r="AC328" i="5"/>
  <c r="G328" i="4"/>
  <c r="F330" i="4"/>
  <c r="E330" i="4" s="1"/>
  <c r="HQ20" i="8"/>
  <c r="IG20" i="8"/>
  <c r="BO18" i="9" s="1"/>
  <c r="FQ20" i="8"/>
  <c r="HY20" i="8" s="1"/>
  <c r="BG18" i="9" s="1"/>
  <c r="FR20" i="8"/>
  <c r="AC333" i="5"/>
  <c r="AC344" i="5" s="1"/>
  <c r="G333" i="4"/>
  <c r="AG344" i="5"/>
  <c r="F337" i="4"/>
  <c r="E337" i="4" s="1"/>
  <c r="AB338" i="5"/>
  <c r="F338" i="5" s="1"/>
  <c r="F338" i="4"/>
  <c r="E338" i="4" s="1"/>
  <c r="HU21" i="8"/>
  <c r="BC19" i="9" s="1"/>
  <c r="IC21" i="8"/>
  <c r="BK19" i="9" s="1"/>
  <c r="DO344" i="4"/>
  <c r="E346" i="4"/>
  <c r="AB349" i="5"/>
  <c r="F349" i="4"/>
  <c r="E349" i="4" s="1"/>
  <c r="AC352" i="5"/>
  <c r="G352" i="4"/>
  <c r="E354" i="4"/>
  <c r="AB357" i="5"/>
  <c r="F357" i="4"/>
  <c r="E357" i="4" s="1"/>
  <c r="AC360" i="5"/>
  <c r="G360" i="5" s="1"/>
  <c r="G360" i="4"/>
  <c r="E362" i="4"/>
  <c r="AB365" i="5"/>
  <c r="F365" i="4"/>
  <c r="E365" i="4" s="1"/>
  <c r="DR367" i="4"/>
  <c r="AE368" i="5"/>
  <c r="AE400" i="5" s="1"/>
  <c r="AE416" i="5" s="1"/>
  <c r="DQ400" i="4"/>
  <c r="AI368" i="5"/>
  <c r="AI400" i="5" s="1"/>
  <c r="AI416" i="5" s="1"/>
  <c r="DU400" i="4"/>
  <c r="F369" i="4"/>
  <c r="E369" i="4" s="1"/>
  <c r="AB370" i="5"/>
  <c r="F370" i="4"/>
  <c r="E370" i="4" s="1"/>
  <c r="AC373" i="5"/>
  <c r="G373" i="4"/>
  <c r="F377" i="4"/>
  <c r="E377" i="4" s="1"/>
  <c r="AB378" i="5"/>
  <c r="F378" i="4"/>
  <c r="E378" i="4" s="1"/>
  <c r="F385" i="4"/>
  <c r="E385" i="4" s="1"/>
  <c r="AB386" i="5"/>
  <c r="F386" i="4"/>
  <c r="E386" i="4" s="1"/>
  <c r="AC389" i="5"/>
  <c r="G389" i="4"/>
  <c r="AB394" i="5"/>
  <c r="F394" i="4"/>
  <c r="E394" i="4" s="1"/>
  <c r="AK416" i="5"/>
  <c r="HU23" i="8"/>
  <c r="BC21" i="9" s="1"/>
  <c r="DO400" i="4"/>
  <c r="DW400" i="4"/>
  <c r="E402" i="4"/>
  <c r="AB405" i="5"/>
  <c r="F405" i="4"/>
  <c r="E405" i="4" s="1"/>
  <c r="AC408" i="5"/>
  <c r="G408" i="4"/>
  <c r="AB413" i="5"/>
  <c r="F413" i="4"/>
  <c r="E413" i="4" s="1"/>
  <c r="HQ24" i="8"/>
  <c r="IG24" i="8"/>
  <c r="BO22" i="9" s="1"/>
  <c r="FQ24" i="8"/>
  <c r="HY24" i="8" s="1"/>
  <c r="BG22" i="9" s="1"/>
  <c r="FR24" i="8"/>
  <c r="DU416" i="4"/>
  <c r="AC417" i="5"/>
  <c r="G417" i="4"/>
  <c r="AB422" i="5"/>
  <c r="F422" i="4"/>
  <c r="E422" i="4" s="1"/>
  <c r="AC425" i="5"/>
  <c r="G425" i="4"/>
  <c r="AB430" i="5"/>
  <c r="F430" i="4"/>
  <c r="E430" i="4" s="1"/>
  <c r="AC433" i="5"/>
  <c r="G433" i="4"/>
  <c r="AB438" i="5"/>
  <c r="F438" i="4"/>
  <c r="E438" i="4" s="1"/>
  <c r="AC441" i="5"/>
  <c r="G441" i="4"/>
  <c r="HU25" i="8"/>
  <c r="BC23" i="9" s="1"/>
  <c r="IC25" i="8"/>
  <c r="BK23" i="9" s="1"/>
  <c r="DP443" i="4"/>
  <c r="AI460" i="5"/>
  <c r="AB445" i="5"/>
  <c r="F445" i="5" s="1"/>
  <c r="F445" i="4"/>
  <c r="E445" i="4" s="1"/>
  <c r="AC448" i="5"/>
  <c r="AM448" i="5" s="1"/>
  <c r="G448" i="4"/>
  <c r="AB453" i="5"/>
  <c r="F453" i="5" s="1"/>
  <c r="F453" i="4"/>
  <c r="E453" i="4" s="1"/>
  <c r="AC456" i="5"/>
  <c r="G456" i="5" s="1"/>
  <c r="G456" i="4"/>
  <c r="E463" i="4"/>
  <c r="E467" i="4"/>
  <c r="AE509" i="5"/>
  <c r="AC484" i="5"/>
  <c r="G484" i="4"/>
  <c r="F488" i="4"/>
  <c r="AB489" i="5"/>
  <c r="AL489" i="5" s="1"/>
  <c r="F489" i="4"/>
  <c r="E489" i="4" s="1"/>
  <c r="AC492" i="5"/>
  <c r="AM492" i="5" s="1"/>
  <c r="G492" i="4"/>
  <c r="F496" i="4"/>
  <c r="AB497" i="5"/>
  <c r="F497" i="4"/>
  <c r="E497" i="4" s="1"/>
  <c r="AC500" i="5"/>
  <c r="AM500" i="5" s="1"/>
  <c r="G500" i="4"/>
  <c r="F504" i="4"/>
  <c r="E504" i="4" s="1"/>
  <c r="AB505" i="5"/>
  <c r="F505" i="5" s="1"/>
  <c r="F505" i="4"/>
  <c r="E505" i="4" s="1"/>
  <c r="AC508" i="5"/>
  <c r="G508" i="4"/>
  <c r="DP509" i="4"/>
  <c r="AH524" i="5"/>
  <c r="AB512" i="5"/>
  <c r="F512" i="4"/>
  <c r="AC515" i="5"/>
  <c r="G515" i="4"/>
  <c r="E517" i="4"/>
  <c r="AB520" i="5"/>
  <c r="F520" i="4"/>
  <c r="E520" i="4" s="1"/>
  <c r="AC523" i="5"/>
  <c r="G523" i="4"/>
  <c r="DO524" i="4"/>
  <c r="DW524" i="4"/>
  <c r="L525" i="4"/>
  <c r="T525" i="4"/>
  <c r="AB525" i="4"/>
  <c r="AJ525" i="4"/>
  <c r="AR525" i="4"/>
  <c r="AZ525" i="4"/>
  <c r="BH525" i="4"/>
  <c r="BP525" i="4"/>
  <c r="BX525" i="4"/>
  <c r="CF525" i="4"/>
  <c r="CN525" i="4"/>
  <c r="CV525" i="4"/>
  <c r="DD525" i="4"/>
  <c r="DL525" i="4"/>
  <c r="AG7" i="5"/>
  <c r="AG25" i="5" s="1"/>
  <c r="S9" i="5"/>
  <c r="AC11" i="5"/>
  <c r="G13" i="5"/>
  <c r="F16" i="5"/>
  <c r="S17" i="5"/>
  <c r="AM17" i="5" s="1"/>
  <c r="AC19" i="5"/>
  <c r="F24" i="5"/>
  <c r="Z46" i="5"/>
  <c r="AH46" i="5"/>
  <c r="AB27" i="5"/>
  <c r="AL27" i="5" s="1"/>
  <c r="F30" i="5"/>
  <c r="F34" i="5"/>
  <c r="AC37" i="5"/>
  <c r="AB39" i="5"/>
  <c r="F39" i="5" s="1"/>
  <c r="E39" i="5" s="1"/>
  <c r="F42" i="5"/>
  <c r="AC45" i="5"/>
  <c r="R47" i="5"/>
  <c r="G48" i="5"/>
  <c r="AB49" i="5"/>
  <c r="F49" i="5" s="1"/>
  <c r="R55" i="5"/>
  <c r="G56" i="5"/>
  <c r="AB57" i="5"/>
  <c r="AL57" i="5" s="1"/>
  <c r="R63" i="5"/>
  <c r="G64" i="5"/>
  <c r="AB65" i="5"/>
  <c r="F65" i="5" s="1"/>
  <c r="E65" i="5" s="1"/>
  <c r="R71" i="5"/>
  <c r="G72" i="5"/>
  <c r="AB73" i="5"/>
  <c r="S82" i="5"/>
  <c r="AC84" i="5"/>
  <c r="R85" i="5"/>
  <c r="S90" i="5"/>
  <c r="AM90" i="5" s="1"/>
  <c r="AC92" i="5"/>
  <c r="R93" i="5"/>
  <c r="G94" i="5"/>
  <c r="S98" i="5"/>
  <c r="AC100" i="5"/>
  <c r="R101" i="5"/>
  <c r="AC108" i="5"/>
  <c r="R109" i="5"/>
  <c r="G110" i="5"/>
  <c r="AC116" i="5"/>
  <c r="R117" i="5"/>
  <c r="G118" i="5"/>
  <c r="R123" i="5"/>
  <c r="AC128" i="5"/>
  <c r="AC132" i="5"/>
  <c r="R133" i="5"/>
  <c r="AM139" i="5"/>
  <c r="AU139" i="5"/>
  <c r="AB142" i="5"/>
  <c r="AL142" i="5" s="1"/>
  <c r="AJ142" i="5"/>
  <c r="AT142" i="5" s="1"/>
  <c r="S143" i="5"/>
  <c r="AI143" i="5"/>
  <c r="AS143" i="5" s="1"/>
  <c r="R145" i="5"/>
  <c r="AF146" i="5"/>
  <c r="AP146" i="5" s="1"/>
  <c r="AE147" i="5"/>
  <c r="F149" i="5"/>
  <c r="AB150" i="5"/>
  <c r="AJ150" i="5"/>
  <c r="S151" i="5"/>
  <c r="AI151" i="5"/>
  <c r="AS151" i="5" s="1"/>
  <c r="R153" i="5"/>
  <c r="AF154" i="5"/>
  <c r="AP154" i="5" s="1"/>
  <c r="AE155" i="5"/>
  <c r="AO155" i="5" s="1"/>
  <c r="AB158" i="5"/>
  <c r="AJ158" i="5"/>
  <c r="AT158" i="5" s="1"/>
  <c r="S159" i="5"/>
  <c r="AI159" i="5"/>
  <c r="AS159" i="5" s="1"/>
  <c r="R161" i="5"/>
  <c r="AF162" i="5"/>
  <c r="AP162" i="5" s="1"/>
  <c r="AE163" i="5"/>
  <c r="AO163" i="5" s="1"/>
  <c r="F165" i="5"/>
  <c r="AB166" i="5"/>
  <c r="AJ166" i="5"/>
  <c r="AT166" i="5" s="1"/>
  <c r="S167" i="5"/>
  <c r="AI167" i="5"/>
  <c r="AS167" i="5" s="1"/>
  <c r="AF169" i="5"/>
  <c r="AP169" i="5" s="1"/>
  <c r="R176" i="5"/>
  <c r="AE178" i="5"/>
  <c r="AO178" i="5" s="1"/>
  <c r="S182" i="5"/>
  <c r="AI182" i="5"/>
  <c r="AS182" i="5" s="1"/>
  <c r="AF183" i="5"/>
  <c r="AP183" i="5" s="1"/>
  <c r="AF185" i="5"/>
  <c r="AP185" i="5" s="1"/>
  <c r="R192" i="5"/>
  <c r="AS195" i="5"/>
  <c r="AB198" i="5"/>
  <c r="AL198" i="5" s="1"/>
  <c r="AF202" i="5"/>
  <c r="AP202" i="5" s="1"/>
  <c r="AE205" i="5"/>
  <c r="AJ206" i="5"/>
  <c r="AT206" i="5" s="1"/>
  <c r="S209" i="5"/>
  <c r="AI209" i="5"/>
  <c r="AS209" i="5" s="1"/>
  <c r="AB214" i="5"/>
  <c r="AL214" i="5" s="1"/>
  <c r="AF218" i="5"/>
  <c r="AP218" i="5" s="1"/>
  <c r="AE221" i="5"/>
  <c r="AJ222" i="5"/>
  <c r="AT222" i="5" s="1"/>
  <c r="S225" i="5"/>
  <c r="AI225" i="5"/>
  <c r="AS225" i="5" s="1"/>
  <c r="AB230" i="5"/>
  <c r="AL230" i="5" s="1"/>
  <c r="AF234" i="5"/>
  <c r="AP234" i="5" s="1"/>
  <c r="AE237" i="5"/>
  <c r="AO237" i="5" s="1"/>
  <c r="AJ238" i="5"/>
  <c r="AT238" i="5" s="1"/>
  <c r="S241" i="5"/>
  <c r="AI241" i="5"/>
  <c r="AS241" i="5" s="1"/>
  <c r="AS252" i="5"/>
  <c r="S254" i="5"/>
  <c r="AP255" i="5"/>
  <c r="AT255" i="5"/>
  <c r="X257" i="5"/>
  <c r="X280" i="5" s="1"/>
  <c r="AC258" i="5"/>
  <c r="AM258" i="5" s="1"/>
  <c r="AB261" i="5"/>
  <c r="AC274" i="5"/>
  <c r="AB277" i="5"/>
  <c r="F279" i="5"/>
  <c r="M280" i="5"/>
  <c r="R281" i="5"/>
  <c r="AL281" i="5" s="1"/>
  <c r="AD293" i="5"/>
  <c r="AC296" i="5"/>
  <c r="G296" i="5" s="1"/>
  <c r="R297" i="5"/>
  <c r="F297" i="5" s="1"/>
  <c r="AI332" i="5"/>
  <c r="S321" i="5"/>
  <c r="AC323" i="5"/>
  <c r="AM323" i="5" s="1"/>
  <c r="R324" i="5"/>
  <c r="F324" i="5" s="1"/>
  <c r="G325" i="5"/>
  <c r="M332" i="5"/>
  <c r="AH333" i="5"/>
  <c r="AH344" i="5" s="1"/>
  <c r="AC347" i="5"/>
  <c r="R348" i="5"/>
  <c r="G349" i="5"/>
  <c r="F352" i="5"/>
  <c r="AP366" i="5"/>
  <c r="AT372" i="5"/>
  <c r="AR378" i="5"/>
  <c r="AP384" i="5"/>
  <c r="AN390" i="5"/>
  <c r="I393" i="5"/>
  <c r="S395" i="5"/>
  <c r="AL396" i="5"/>
  <c r="F396" i="5"/>
  <c r="AN396" i="5"/>
  <c r="AC397" i="5"/>
  <c r="G399" i="5"/>
  <c r="AB401" i="5"/>
  <c r="AT405" i="5"/>
  <c r="AR411" i="5"/>
  <c r="AN422" i="5"/>
  <c r="I425" i="5"/>
  <c r="S427" i="5"/>
  <c r="AM427" i="5" s="1"/>
  <c r="AC429" i="5"/>
  <c r="G431" i="5"/>
  <c r="AT436" i="5"/>
  <c r="AR442" i="5"/>
  <c r="Z460" i="5"/>
  <c r="AR448" i="5"/>
  <c r="AP454" i="5"/>
  <c r="R461" i="5"/>
  <c r="G462" i="5"/>
  <c r="AT467" i="5"/>
  <c r="AR473" i="5"/>
  <c r="M478" i="5"/>
  <c r="AP481" i="5"/>
  <c r="AN487" i="5"/>
  <c r="AU492" i="5"/>
  <c r="AS498" i="5"/>
  <c r="AQ504" i="5"/>
  <c r="AQ511" i="5"/>
  <c r="AO517" i="5"/>
  <c r="FC13" i="6"/>
  <c r="U11" i="9" s="1"/>
  <c r="FC15" i="6"/>
  <c r="U13" i="9" s="1"/>
  <c r="FM30" i="7"/>
  <c r="HK30" i="7"/>
  <c r="AQ360" i="5"/>
  <c r="AL361" i="5"/>
  <c r="F361" i="5"/>
  <c r="AT361" i="5"/>
  <c r="AS362" i="5"/>
  <c r="AN363" i="5"/>
  <c r="AM364" i="5"/>
  <c r="G364" i="5"/>
  <c r="AU364" i="5"/>
  <c r="AP365" i="5"/>
  <c r="AO366" i="5"/>
  <c r="EQ22" i="6"/>
  <c r="I20" i="9" s="1"/>
  <c r="EY22" i="6"/>
  <c r="Q20" i="9" s="1"/>
  <c r="AO368" i="5"/>
  <c r="AO400" i="5" s="1"/>
  <c r="K400" i="5"/>
  <c r="AR369" i="5"/>
  <c r="AQ370" i="5"/>
  <c r="AT371" i="5"/>
  <c r="AS372" i="5"/>
  <c r="AN373" i="5"/>
  <c r="AU374" i="5"/>
  <c r="AP375" i="5"/>
  <c r="AO376" i="5"/>
  <c r="AR377" i="5"/>
  <c r="AQ378" i="5"/>
  <c r="AT379" i="5"/>
  <c r="AS380" i="5"/>
  <c r="AN381" i="5"/>
  <c r="AU382" i="5"/>
  <c r="AP383" i="5"/>
  <c r="AO384" i="5"/>
  <c r="AR385" i="5"/>
  <c r="AQ386" i="5"/>
  <c r="AT387" i="5"/>
  <c r="AS388" i="5"/>
  <c r="AN389" i="5"/>
  <c r="G390" i="5"/>
  <c r="AU390" i="5"/>
  <c r="AP391" i="5"/>
  <c r="AO392" i="5"/>
  <c r="AR393" i="5"/>
  <c r="AQ394" i="5"/>
  <c r="AT395" i="5"/>
  <c r="O416" i="5"/>
  <c r="AS396" i="5"/>
  <c r="AN397" i="5"/>
  <c r="AM398" i="5"/>
  <c r="G398" i="5"/>
  <c r="AU398" i="5"/>
  <c r="AP399" i="5"/>
  <c r="ES23" i="6"/>
  <c r="K21" i="9" s="1"/>
  <c r="FA23" i="6"/>
  <c r="S21" i="9" s="1"/>
  <c r="AT401" i="5"/>
  <c r="AS402" i="5"/>
  <c r="AN403" i="5"/>
  <c r="AM404" i="5"/>
  <c r="G404" i="5"/>
  <c r="AU404" i="5"/>
  <c r="AP405" i="5"/>
  <c r="AO406" i="5"/>
  <c r="AR407" i="5"/>
  <c r="AQ408" i="5"/>
  <c r="AT409" i="5"/>
  <c r="AS410" i="5"/>
  <c r="AN411" i="5"/>
  <c r="G412" i="5"/>
  <c r="AU412" i="5"/>
  <c r="AP413" i="5"/>
  <c r="AO414" i="5"/>
  <c r="AR415" i="5"/>
  <c r="EO24" i="6"/>
  <c r="EW24" i="6"/>
  <c r="O22" i="9" s="1"/>
  <c r="FE24" i="6"/>
  <c r="W22" i="9" s="1"/>
  <c r="AR417" i="5"/>
  <c r="AQ418" i="5"/>
  <c r="AL419" i="5"/>
  <c r="AT419" i="5"/>
  <c r="AS420" i="5"/>
  <c r="AN421" i="5"/>
  <c r="AU422" i="5"/>
  <c r="AP423" i="5"/>
  <c r="AO424" i="5"/>
  <c r="AR425" i="5"/>
  <c r="AQ426" i="5"/>
  <c r="F427" i="5"/>
  <c r="AT427" i="5"/>
  <c r="AS428" i="5"/>
  <c r="AN429" i="5"/>
  <c r="AU430" i="5"/>
  <c r="AP431" i="5"/>
  <c r="AO432" i="5"/>
  <c r="AR433" i="5"/>
  <c r="AQ434" i="5"/>
  <c r="AL435" i="5"/>
  <c r="F435" i="5"/>
  <c r="AT435" i="5"/>
  <c r="AS436" i="5"/>
  <c r="AN437" i="5"/>
  <c r="AU438" i="5"/>
  <c r="AP439" i="5"/>
  <c r="AO440" i="5"/>
  <c r="AR441" i="5"/>
  <c r="AQ442" i="5"/>
  <c r="EM25" i="6"/>
  <c r="FC25" i="6"/>
  <c r="U23" i="9" s="1"/>
  <c r="CB443" i="2"/>
  <c r="CF443" i="2"/>
  <c r="AU444" i="5"/>
  <c r="Q460" i="5"/>
  <c r="AP445" i="5"/>
  <c r="AO446" i="5"/>
  <c r="AR447" i="5"/>
  <c r="AQ448" i="5"/>
  <c r="AL449" i="5"/>
  <c r="F449" i="5"/>
  <c r="AT449" i="5"/>
  <c r="AS450" i="5"/>
  <c r="AN451" i="5"/>
  <c r="AM452" i="5"/>
  <c r="AU452" i="5"/>
  <c r="AP453" i="5"/>
  <c r="AO454" i="5"/>
  <c r="AR455" i="5"/>
  <c r="AQ456" i="5"/>
  <c r="AT457" i="5"/>
  <c r="AS458" i="5"/>
  <c r="AN459" i="5"/>
  <c r="EW26" i="6"/>
  <c r="O24" i="9" s="1"/>
  <c r="FE26" i="6"/>
  <c r="W24" i="9" s="1"/>
  <c r="N478" i="5"/>
  <c r="AR461" i="5"/>
  <c r="AQ462" i="5"/>
  <c r="AT463" i="5"/>
  <c r="AS464" i="5"/>
  <c r="AN465" i="5"/>
  <c r="AM466" i="5"/>
  <c r="G466" i="5"/>
  <c r="AU466" i="5"/>
  <c r="AP467" i="5"/>
  <c r="AO468" i="5"/>
  <c r="AR469" i="5"/>
  <c r="AQ470" i="5"/>
  <c r="AL471" i="5"/>
  <c r="F471" i="5"/>
  <c r="E471" i="5" s="1"/>
  <c r="AT471" i="5"/>
  <c r="AS472" i="5"/>
  <c r="AN473" i="5"/>
  <c r="AM474" i="5"/>
  <c r="G474" i="5"/>
  <c r="AU474" i="5"/>
  <c r="AP475" i="5"/>
  <c r="AO476" i="5"/>
  <c r="AR477" i="5"/>
  <c r="EO27" i="6"/>
  <c r="EW27" i="6"/>
  <c r="O25" i="9" s="1"/>
  <c r="FE27" i="6"/>
  <c r="W25" i="9" s="1"/>
  <c r="CC478" i="2"/>
  <c r="CG478" i="2"/>
  <c r="N509" i="5"/>
  <c r="AR479" i="5"/>
  <c r="AQ480" i="5"/>
  <c r="AT481" i="5"/>
  <c r="AS482" i="5"/>
  <c r="AN483" i="5"/>
  <c r="AU484" i="5"/>
  <c r="AP485" i="5"/>
  <c r="AO486" i="5"/>
  <c r="AR487" i="5"/>
  <c r="AQ488" i="5"/>
  <c r="AT489" i="5"/>
  <c r="AO490" i="5"/>
  <c r="AS490" i="5"/>
  <c r="AN491" i="5"/>
  <c r="G492" i="5"/>
  <c r="AQ492" i="5"/>
  <c r="AP493" i="5"/>
  <c r="AT493" i="5"/>
  <c r="AS494" i="5"/>
  <c r="AN495" i="5"/>
  <c r="AR495" i="5"/>
  <c r="AM496" i="5"/>
  <c r="G496" i="5"/>
  <c r="AQ496" i="5"/>
  <c r="AU496" i="5"/>
  <c r="AT497" i="5"/>
  <c r="AO498" i="5"/>
  <c r="AN499" i="5"/>
  <c r="AR499" i="5"/>
  <c r="AQ500" i="5"/>
  <c r="AU500" i="5"/>
  <c r="AP501" i="5"/>
  <c r="AO502" i="5"/>
  <c r="AS502" i="5"/>
  <c r="AR503" i="5"/>
  <c r="AM504" i="5"/>
  <c r="G504" i="5"/>
  <c r="AU504" i="5"/>
  <c r="AL505" i="5"/>
  <c r="AP505" i="5"/>
  <c r="AT505" i="5"/>
  <c r="AO506" i="5"/>
  <c r="AS506" i="5"/>
  <c r="AN507" i="5"/>
  <c r="AQ508" i="5"/>
  <c r="EM28" i="6"/>
  <c r="EU28" i="6"/>
  <c r="M26" i="9" s="1"/>
  <c r="FC28" i="6"/>
  <c r="U26" i="9" s="1"/>
  <c r="CG26" i="9" s="1"/>
  <c r="CB509" i="2"/>
  <c r="CF509" i="2"/>
  <c r="AQ510" i="5"/>
  <c r="M524" i="5"/>
  <c r="AU510" i="5"/>
  <c r="Q524" i="5"/>
  <c r="F511" i="5"/>
  <c r="AP511" i="5"/>
  <c r="AO512" i="5"/>
  <c r="AS512" i="5"/>
  <c r="AR513" i="5"/>
  <c r="G514" i="5"/>
  <c r="AU514" i="5"/>
  <c r="AP515" i="5"/>
  <c r="AT515" i="5"/>
  <c r="AO516" i="5"/>
  <c r="AS516" i="5"/>
  <c r="AM518" i="5"/>
  <c r="G518" i="5"/>
  <c r="AQ518" i="5"/>
  <c r="AP519" i="5"/>
  <c r="AT519" i="5"/>
  <c r="AS520" i="5"/>
  <c r="AN521" i="5"/>
  <c r="AR521" i="5"/>
  <c r="G522" i="5"/>
  <c r="AQ522" i="5"/>
  <c r="AU522" i="5"/>
  <c r="AL523" i="5"/>
  <c r="F523" i="5"/>
  <c r="AT523" i="5"/>
  <c r="ES29" i="6"/>
  <c r="K27" i="9" s="1"/>
  <c r="FA29" i="6"/>
  <c r="S27" i="9" s="1"/>
  <c r="CE524" i="2"/>
  <c r="CI524" i="2"/>
  <c r="AA50" i="7"/>
  <c r="G30" i="7"/>
  <c r="W30" i="7"/>
  <c r="AE30" i="7"/>
  <c r="AM30" i="7"/>
  <c r="AU30" i="7"/>
  <c r="BC30" i="7"/>
  <c r="BK30" i="7"/>
  <c r="BS30" i="7"/>
  <c r="CA30" i="7"/>
  <c r="CI30" i="7"/>
  <c r="CQ30" i="7"/>
  <c r="CY30" i="7"/>
  <c r="DG30" i="7"/>
  <c r="DO30" i="7"/>
  <c r="EE30" i="7"/>
  <c r="EM30" i="7"/>
  <c r="EU30" i="7"/>
  <c r="FC30" i="7"/>
  <c r="FK30" i="7"/>
  <c r="FS30" i="7"/>
  <c r="GA30" i="7"/>
  <c r="GI30" i="7"/>
  <c r="GQ30" i="7"/>
  <c r="GY30" i="7"/>
  <c r="HG30" i="7"/>
  <c r="HO30" i="7"/>
  <c r="HW30" i="7"/>
  <c r="IE30" i="7"/>
  <c r="G68" i="7"/>
  <c r="O68" i="7"/>
  <c r="Y51" i="7"/>
  <c r="W52" i="7"/>
  <c r="AE52" i="7"/>
  <c r="AI12" i="9" s="1"/>
  <c r="AM52" i="7"/>
  <c r="AQ12" i="9" s="1"/>
  <c r="EJ77" i="3"/>
  <c r="EN77" i="3"/>
  <c r="AE53" i="7"/>
  <c r="AI13" i="9" s="1"/>
  <c r="AM53" i="7"/>
  <c r="AQ13" i="9" s="1"/>
  <c r="EJ138" i="3"/>
  <c r="EN138" i="3"/>
  <c r="Y54" i="7"/>
  <c r="AO54" i="7"/>
  <c r="AS14" i="9" s="1"/>
  <c r="BE16" i="7"/>
  <c r="BA16" i="7"/>
  <c r="EK194" i="3"/>
  <c r="EO194" i="3"/>
  <c r="AA55" i="7"/>
  <c r="AE15" i="9" s="1"/>
  <c r="AI55" i="7"/>
  <c r="AM15" i="9" s="1"/>
  <c r="EH256" i="3"/>
  <c r="EL256" i="3"/>
  <c r="EP256" i="3"/>
  <c r="AC56" i="7"/>
  <c r="AG16" i="9" s="1"/>
  <c r="AK56" i="7"/>
  <c r="AO16" i="9" s="1"/>
  <c r="EI280" i="3"/>
  <c r="EM280" i="3"/>
  <c r="EQ280" i="3"/>
  <c r="AE57" i="7"/>
  <c r="AI17" i="9" s="1"/>
  <c r="AM57" i="7"/>
  <c r="AQ17" i="9" s="1"/>
  <c r="EJ304" i="3"/>
  <c r="EN304" i="3"/>
  <c r="Y58" i="7"/>
  <c r="AO58" i="7"/>
  <c r="AS18" i="9" s="1"/>
  <c r="BE20" i="7"/>
  <c r="BA20" i="7"/>
  <c r="EK332" i="3"/>
  <c r="EO332" i="3"/>
  <c r="T344" i="5"/>
  <c r="X344" i="5"/>
  <c r="AC59" i="7"/>
  <c r="AG19" i="9" s="1"/>
  <c r="AK59" i="7"/>
  <c r="AO19" i="9" s="1"/>
  <c r="W60" i="7"/>
  <c r="AE60" i="7"/>
  <c r="AI20" i="9" s="1"/>
  <c r="AM60" i="7"/>
  <c r="AQ20" i="9" s="1"/>
  <c r="EN367" i="3"/>
  <c r="AA400" i="5"/>
  <c r="W416" i="5"/>
  <c r="AA416" i="5"/>
  <c r="Y61" i="7"/>
  <c r="AO61" i="7"/>
  <c r="AS21" i="9" s="1"/>
  <c r="BE23" i="7"/>
  <c r="BA23" i="7"/>
  <c r="AC62" i="7"/>
  <c r="AG22" i="9" s="1"/>
  <c r="AA63" i="7"/>
  <c r="AE23" i="9" s="1"/>
  <c r="AI63" i="7"/>
  <c r="AM23" i="9" s="1"/>
  <c r="EL443" i="3"/>
  <c r="EP443" i="3"/>
  <c r="Y460" i="5"/>
  <c r="AC64" i="7"/>
  <c r="AG24" i="9" s="1"/>
  <c r="AK64" i="7"/>
  <c r="AO24" i="9" s="1"/>
  <c r="W478" i="5"/>
  <c r="AA478" i="5"/>
  <c r="AE65" i="7"/>
  <c r="AI25" i="9" s="1"/>
  <c r="AM65" i="7"/>
  <c r="AQ25" i="9" s="1"/>
  <c r="EJ478" i="3"/>
  <c r="EN478" i="3"/>
  <c r="W509" i="5"/>
  <c r="AA509" i="5"/>
  <c r="AC66" i="7"/>
  <c r="AG26" i="9" s="1"/>
  <c r="AK66" i="7"/>
  <c r="AO26" i="9" s="1"/>
  <c r="EI509" i="3"/>
  <c r="EM509" i="3"/>
  <c r="EQ509" i="3"/>
  <c r="V524" i="5"/>
  <c r="Z524" i="5"/>
  <c r="EH524" i="3"/>
  <c r="EL524" i="3"/>
  <c r="EP524" i="3"/>
  <c r="K525" i="3"/>
  <c r="O525" i="3"/>
  <c r="S525" i="3"/>
  <c r="W525" i="3"/>
  <c r="AA525" i="3"/>
  <c r="AE525" i="3"/>
  <c r="AM525" i="3"/>
  <c r="AQ525" i="3"/>
  <c r="AU525" i="3"/>
  <c r="AY525" i="3"/>
  <c r="BC525" i="3"/>
  <c r="BG525" i="3"/>
  <c r="BK525" i="3"/>
  <c r="BO525" i="3"/>
  <c r="BS525" i="3"/>
  <c r="BW525" i="3"/>
  <c r="CA525" i="3"/>
  <c r="CE525" i="3"/>
  <c r="CI525" i="3"/>
  <c r="CM525" i="3"/>
  <c r="CQ525" i="3"/>
  <c r="CU525" i="3"/>
  <c r="CY525" i="3"/>
  <c r="DC525" i="3"/>
  <c r="DG525" i="3"/>
  <c r="DK525" i="3"/>
  <c r="DO525" i="3"/>
  <c r="DS525" i="3"/>
  <c r="DW525" i="3"/>
  <c r="EA525" i="3"/>
  <c r="EE525" i="3"/>
  <c r="E30" i="8"/>
  <c r="M30" i="8"/>
  <c r="U30" i="8"/>
  <c r="AC30" i="8"/>
  <c r="AK30" i="8"/>
  <c r="AS30" i="8"/>
  <c r="BA30" i="8"/>
  <c r="BI30" i="8"/>
  <c r="BQ30" i="8"/>
  <c r="BY30" i="8"/>
  <c r="CG30" i="8"/>
  <c r="CW30" i="8"/>
  <c r="DE30" i="8"/>
  <c r="DM30" i="8"/>
  <c r="DU30" i="8"/>
  <c r="EC30" i="8"/>
  <c r="EK30" i="8"/>
  <c r="ES30" i="8"/>
  <c r="FA30" i="8"/>
  <c r="FI30" i="8"/>
  <c r="FR12" i="8"/>
  <c r="FQ12" i="8"/>
  <c r="FY30" i="8"/>
  <c r="GG30" i="8"/>
  <c r="GO30" i="8"/>
  <c r="GW30" i="8"/>
  <c r="HE30" i="8"/>
  <c r="HM30" i="8"/>
  <c r="DQ25" i="4"/>
  <c r="DU25" i="4"/>
  <c r="HS13" i="8"/>
  <c r="BA11" i="9" s="1"/>
  <c r="IA13" i="8"/>
  <c r="BI11" i="9" s="1"/>
  <c r="HQ14" i="8"/>
  <c r="HY14" i="8"/>
  <c r="BG12" i="9" s="1"/>
  <c r="IG14" i="8"/>
  <c r="BO12" i="9" s="1"/>
  <c r="FR14" i="8"/>
  <c r="FQ14" i="8"/>
  <c r="DQ77" i="4"/>
  <c r="DU77" i="4"/>
  <c r="HS15" i="8"/>
  <c r="BA13" i="9" s="1"/>
  <c r="IA15" i="8"/>
  <c r="BI13" i="9" s="1"/>
  <c r="DN138" i="4"/>
  <c r="DR138" i="4"/>
  <c r="DV138" i="4"/>
  <c r="HU16" i="8"/>
  <c r="BC14" i="9" s="1"/>
  <c r="IC16" i="8"/>
  <c r="BK14" i="9" s="1"/>
  <c r="AC225" i="5"/>
  <c r="AC170" i="5"/>
  <c r="AG225" i="5"/>
  <c r="AQ225" i="5" s="1"/>
  <c r="AG170" i="5"/>
  <c r="AQ170" i="5" s="1"/>
  <c r="AK225" i="5"/>
  <c r="AK170" i="5"/>
  <c r="AU170" i="5" s="1"/>
  <c r="AC229" i="5"/>
  <c r="AC174" i="5"/>
  <c r="AG229" i="5"/>
  <c r="AQ229" i="5" s="1"/>
  <c r="AG174" i="5"/>
  <c r="AQ174" i="5" s="1"/>
  <c r="AK229" i="5"/>
  <c r="AU229" i="5" s="1"/>
  <c r="AK174" i="5"/>
  <c r="AU174" i="5" s="1"/>
  <c r="AC233" i="5"/>
  <c r="AC178" i="5"/>
  <c r="AG233" i="5"/>
  <c r="AQ233" i="5" s="1"/>
  <c r="AG178" i="5"/>
  <c r="AQ178" i="5" s="1"/>
  <c r="AK233" i="5"/>
  <c r="AU233" i="5" s="1"/>
  <c r="AK178" i="5"/>
  <c r="AU178" i="5" s="1"/>
  <c r="AC237" i="5"/>
  <c r="AC182" i="5"/>
  <c r="AG237" i="5"/>
  <c r="AQ237" i="5" s="1"/>
  <c r="AG182" i="5"/>
  <c r="AQ182" i="5" s="1"/>
  <c r="AK237" i="5"/>
  <c r="AU237" i="5" s="1"/>
  <c r="AK182" i="5"/>
  <c r="AC241" i="5"/>
  <c r="AC186" i="5"/>
  <c r="AG241" i="5"/>
  <c r="AQ241" i="5" s="1"/>
  <c r="AG186" i="5"/>
  <c r="AQ186" i="5" s="1"/>
  <c r="AK241" i="5"/>
  <c r="AU241" i="5" s="1"/>
  <c r="AK186" i="5"/>
  <c r="AU186" i="5" s="1"/>
  <c r="AC245" i="5"/>
  <c r="AC190" i="5"/>
  <c r="AG245" i="5"/>
  <c r="AQ245" i="5" s="1"/>
  <c r="AG190" i="5"/>
  <c r="AQ190" i="5" s="1"/>
  <c r="AK245" i="5"/>
  <c r="AU245" i="5" s="1"/>
  <c r="AK190" i="5"/>
  <c r="AU190" i="5" s="1"/>
  <c r="HO17" i="8"/>
  <c r="HW17" i="8"/>
  <c r="BE15" i="9" s="1"/>
  <c r="IE17" i="8"/>
  <c r="BM15" i="9" s="1"/>
  <c r="DP256" i="4"/>
  <c r="DT256" i="4"/>
  <c r="HQ18" i="8"/>
  <c r="IG18" i="8"/>
  <c r="BO16" i="9" s="1"/>
  <c r="FQ18" i="8"/>
  <c r="HY18" i="8" s="1"/>
  <c r="BG16" i="9" s="1"/>
  <c r="FR18" i="8"/>
  <c r="DQ280" i="4"/>
  <c r="DU280" i="4"/>
  <c r="AE295" i="5"/>
  <c r="AO295" i="5" s="1"/>
  <c r="AE292" i="5"/>
  <c r="AO292" i="5" s="1"/>
  <c r="AI295" i="5"/>
  <c r="AS295" i="5" s="1"/>
  <c r="AI292" i="5"/>
  <c r="AS292" i="5" s="1"/>
  <c r="HS19" i="8"/>
  <c r="BA17" i="9" s="1"/>
  <c r="IA19" i="8"/>
  <c r="BI17" i="9" s="1"/>
  <c r="DN304" i="4"/>
  <c r="DR304" i="4"/>
  <c r="DV304" i="4"/>
  <c r="AE332" i="5"/>
  <c r="HS20" i="8"/>
  <c r="BA18" i="9" s="1"/>
  <c r="IA20" i="8"/>
  <c r="BI18" i="9" s="1"/>
  <c r="DN332" i="4"/>
  <c r="DR332" i="4"/>
  <c r="AI344" i="5"/>
  <c r="HO21" i="8"/>
  <c r="HW21" i="8"/>
  <c r="BE19" i="9" s="1"/>
  <c r="IE21" i="8"/>
  <c r="BM19" i="9" s="1"/>
  <c r="AG367" i="5"/>
  <c r="AK367" i="5"/>
  <c r="HU22" i="8"/>
  <c r="BC20" i="9" s="1"/>
  <c r="IC22" i="8"/>
  <c r="BK20" i="9" s="1"/>
  <c r="DO367" i="4"/>
  <c r="DS367" i="4"/>
  <c r="DW367" i="4"/>
  <c r="AF400" i="5"/>
  <c r="AF416" i="5" s="1"/>
  <c r="HO23" i="8"/>
  <c r="HW23" i="8"/>
  <c r="BE21" i="9" s="1"/>
  <c r="IE23" i="8"/>
  <c r="BM21" i="9" s="1"/>
  <c r="HS24" i="8"/>
  <c r="BA22" i="9" s="1"/>
  <c r="IA24" i="8"/>
  <c r="BI22" i="9" s="1"/>
  <c r="AE443" i="5"/>
  <c r="AI443" i="5"/>
  <c r="HQ25" i="8"/>
  <c r="IG25" i="8"/>
  <c r="BO23" i="9" s="1"/>
  <c r="FR25" i="8"/>
  <c r="FQ25" i="8"/>
  <c r="HY25" i="8" s="1"/>
  <c r="BG23" i="9" s="1"/>
  <c r="DQ443" i="4"/>
  <c r="DU443" i="4"/>
  <c r="AD460" i="5"/>
  <c r="HS26" i="8"/>
  <c r="BA24" i="9" s="1"/>
  <c r="IA26" i="8"/>
  <c r="BI24" i="9" s="1"/>
  <c r="HU27" i="8"/>
  <c r="BC25" i="9" s="1"/>
  <c r="IC27" i="8"/>
  <c r="BK25" i="9" s="1"/>
  <c r="DO478" i="4"/>
  <c r="DS478" i="4"/>
  <c r="AF509" i="5"/>
  <c r="HS28" i="8"/>
  <c r="BA26" i="9" s="1"/>
  <c r="IA28" i="8"/>
  <c r="BI26" i="9" s="1"/>
  <c r="DN509" i="4"/>
  <c r="DR509" i="4"/>
  <c r="DV509" i="4"/>
  <c r="AE524" i="5"/>
  <c r="AI524" i="5"/>
  <c r="HQ29" i="8"/>
  <c r="IG29" i="8"/>
  <c r="BO27" i="9" s="1"/>
  <c r="FQ29" i="8"/>
  <c r="HY29" i="8" s="1"/>
  <c r="BG27" i="9" s="1"/>
  <c r="FR29" i="8"/>
  <c r="DQ524" i="4"/>
  <c r="DU524" i="4"/>
  <c r="J525" i="4"/>
  <c r="N525" i="4"/>
  <c r="R525" i="4"/>
  <c r="V525" i="4"/>
  <c r="Z525" i="4"/>
  <c r="AD525" i="4"/>
  <c r="AH525" i="4"/>
  <c r="AL525" i="4"/>
  <c r="AP525" i="4"/>
  <c r="AT525" i="4"/>
  <c r="AX525" i="4"/>
  <c r="BB525" i="4"/>
  <c r="BF525" i="4"/>
  <c r="BJ525" i="4"/>
  <c r="BN525" i="4"/>
  <c r="BR525" i="4"/>
  <c r="BV525" i="4"/>
  <c r="BZ525" i="4"/>
  <c r="CD525" i="4"/>
  <c r="CH525" i="4"/>
  <c r="CL525" i="4"/>
  <c r="CP525" i="4"/>
  <c r="CT525" i="4"/>
  <c r="CX525" i="4"/>
  <c r="DB525" i="4"/>
  <c r="DF525" i="4"/>
  <c r="DJ525" i="4"/>
  <c r="S7" i="5"/>
  <c r="W7" i="5"/>
  <c r="W25" i="5" s="1"/>
  <c r="AA7" i="5"/>
  <c r="AA25" i="5" s="1"/>
  <c r="R32" i="5"/>
  <c r="V32" i="5"/>
  <c r="Z32" i="5"/>
  <c r="AT32" i="5" s="1"/>
  <c r="AD140" i="5"/>
  <c r="AN140" i="5" s="1"/>
  <c r="AH140" i="5"/>
  <c r="AR140" i="5" s="1"/>
  <c r="AD142" i="5"/>
  <c r="AD144" i="5"/>
  <c r="AN144" i="5" s="1"/>
  <c r="AH144" i="5"/>
  <c r="AR144" i="5" s="1"/>
  <c r="AH146" i="5"/>
  <c r="AD148" i="5"/>
  <c r="AN148" i="5" s="1"/>
  <c r="AH148" i="5"/>
  <c r="AR148" i="5" s="1"/>
  <c r="AD150" i="5"/>
  <c r="AN150" i="5" s="1"/>
  <c r="AD152" i="5"/>
  <c r="AH152" i="5"/>
  <c r="AR152" i="5" s="1"/>
  <c r="AH154" i="5"/>
  <c r="AR154" i="5" s="1"/>
  <c r="AD156" i="5"/>
  <c r="AN156" i="5" s="1"/>
  <c r="AH156" i="5"/>
  <c r="AR156" i="5" s="1"/>
  <c r="AD158" i="5"/>
  <c r="AN158" i="5" s="1"/>
  <c r="AD160" i="5"/>
  <c r="AN160" i="5" s="1"/>
  <c r="AH160" i="5"/>
  <c r="AR160" i="5" s="1"/>
  <c r="AH162" i="5"/>
  <c r="AR162" i="5" s="1"/>
  <c r="AD164" i="5"/>
  <c r="AN164" i="5" s="1"/>
  <c r="AH164" i="5"/>
  <c r="AR164" i="5" s="1"/>
  <c r="AD166" i="5"/>
  <c r="AN166" i="5" s="1"/>
  <c r="AD168" i="5"/>
  <c r="AN168" i="5" s="1"/>
  <c r="AH168" i="5"/>
  <c r="AR168" i="5" s="1"/>
  <c r="AH170" i="5"/>
  <c r="AR170" i="5" s="1"/>
  <c r="AD174" i="5"/>
  <c r="AH178" i="5"/>
  <c r="AR178" i="5" s="1"/>
  <c r="AD182" i="5"/>
  <c r="AN182" i="5" s="1"/>
  <c r="AH186" i="5"/>
  <c r="AR186" i="5" s="1"/>
  <c r="AD190" i="5"/>
  <c r="AN190" i="5" s="1"/>
  <c r="AG193" i="5"/>
  <c r="AQ193" i="5" s="1"/>
  <c r="AH224" i="5"/>
  <c r="AG227" i="5"/>
  <c r="AQ227" i="5" s="1"/>
  <c r="AD228" i="5"/>
  <c r="AN228" i="5" s="1"/>
  <c r="AC231" i="5"/>
  <c r="AK231" i="5"/>
  <c r="AH232" i="5"/>
  <c r="F232" i="5" s="1"/>
  <c r="AG235" i="5"/>
  <c r="AD236" i="5"/>
  <c r="AN236" i="5" s="1"/>
  <c r="AC239" i="5"/>
  <c r="AK239" i="5"/>
  <c r="AU239" i="5" s="1"/>
  <c r="AH240" i="5"/>
  <c r="AR240" i="5" s="1"/>
  <c r="AG243" i="5"/>
  <c r="AQ243" i="5" s="1"/>
  <c r="AD244" i="5"/>
  <c r="AL246" i="5"/>
  <c r="AT246" i="5"/>
  <c r="AD248" i="5"/>
  <c r="AN248" i="5" s="1"/>
  <c r="AL251" i="5"/>
  <c r="F251" i="5"/>
  <c r="AP251" i="5"/>
  <c r="AT251" i="5"/>
  <c r="AN252" i="5"/>
  <c r="AR252" i="5"/>
  <c r="AO253" i="5"/>
  <c r="AS253" i="5"/>
  <c r="AP254" i="5"/>
  <c r="AT254" i="5"/>
  <c r="AI290" i="5"/>
  <c r="AS290" i="5" s="1"/>
  <c r="AF291" i="5"/>
  <c r="AE294" i="5"/>
  <c r="AO294" i="5" s="1"/>
  <c r="AB295" i="5"/>
  <c r="AJ295" i="5"/>
  <c r="AT295" i="5" s="1"/>
  <c r="G391" i="5"/>
  <c r="G409" i="5"/>
  <c r="G423" i="5"/>
  <c r="G445" i="5"/>
  <c r="G470" i="5"/>
  <c r="G488" i="5"/>
  <c r="BE13" i="7"/>
  <c r="AG51" i="7"/>
  <c r="AK11" i="9" s="1"/>
  <c r="AN360" i="5"/>
  <c r="AM361" i="5"/>
  <c r="G361" i="5"/>
  <c r="AU361" i="5"/>
  <c r="AP362" i="5"/>
  <c r="AO363" i="5"/>
  <c r="AR364" i="5"/>
  <c r="AQ365" i="5"/>
  <c r="AL366" i="5"/>
  <c r="F366" i="5"/>
  <c r="AT366" i="5"/>
  <c r="FA22" i="6"/>
  <c r="S20" i="9" s="1"/>
  <c r="AL368" i="5"/>
  <c r="P400" i="5"/>
  <c r="P416" i="5" s="1"/>
  <c r="AT368" i="5"/>
  <c r="AS369" i="5"/>
  <c r="AN370" i="5"/>
  <c r="AM371" i="5"/>
  <c r="G371" i="5"/>
  <c r="AU371" i="5"/>
  <c r="AP372" i="5"/>
  <c r="AO373" i="5"/>
  <c r="AR374" i="5"/>
  <c r="AQ375" i="5"/>
  <c r="AL376" i="5"/>
  <c r="F376" i="5"/>
  <c r="AT376" i="5"/>
  <c r="AS377" i="5"/>
  <c r="AN378" i="5"/>
  <c r="AM379" i="5"/>
  <c r="G379" i="5"/>
  <c r="AU379" i="5"/>
  <c r="AP380" i="5"/>
  <c r="AO381" i="5"/>
  <c r="AR382" i="5"/>
  <c r="AQ383" i="5"/>
  <c r="AT384" i="5"/>
  <c r="AS385" i="5"/>
  <c r="AN386" i="5"/>
  <c r="AM387" i="5"/>
  <c r="G387" i="5"/>
  <c r="AU387" i="5"/>
  <c r="AP388" i="5"/>
  <c r="AO389" i="5"/>
  <c r="AR390" i="5"/>
  <c r="AQ391" i="5"/>
  <c r="AL392" i="5"/>
  <c r="F392" i="5"/>
  <c r="AT392" i="5"/>
  <c r="AS393" i="5"/>
  <c r="AN394" i="5"/>
  <c r="AM395" i="5"/>
  <c r="G395" i="5"/>
  <c r="AU395" i="5"/>
  <c r="AP396" i="5"/>
  <c r="AO397" i="5"/>
  <c r="AR398" i="5"/>
  <c r="AQ399" i="5"/>
  <c r="EU23" i="6"/>
  <c r="M21" i="9" s="1"/>
  <c r="FC23" i="6"/>
  <c r="U21" i="9" s="1"/>
  <c r="AQ401" i="5"/>
  <c r="AT402" i="5"/>
  <c r="AS403" i="5"/>
  <c r="AN404" i="5"/>
  <c r="AM405" i="5"/>
  <c r="G405" i="5"/>
  <c r="AU405" i="5"/>
  <c r="AP406" i="5"/>
  <c r="AO407" i="5"/>
  <c r="AR408" i="5"/>
  <c r="AQ409" i="5"/>
  <c r="AL410" i="5"/>
  <c r="F410" i="5"/>
  <c r="AT410" i="5"/>
  <c r="AS411" i="5"/>
  <c r="AN412" i="5"/>
  <c r="AU413" i="5"/>
  <c r="AP414" i="5"/>
  <c r="AO415" i="5"/>
  <c r="EQ24" i="6"/>
  <c r="I22" i="9" s="1"/>
  <c r="EY24" i="6"/>
  <c r="Q22" i="9" s="1"/>
  <c r="CC22" i="9" s="1"/>
  <c r="BZ416" i="2"/>
  <c r="CH416" i="2"/>
  <c r="K443" i="5"/>
  <c r="O443" i="5"/>
  <c r="AS417" i="5"/>
  <c r="AN418" i="5"/>
  <c r="AM419" i="5"/>
  <c r="G419" i="5"/>
  <c r="AU419" i="5"/>
  <c r="AP420" i="5"/>
  <c r="AO421" i="5"/>
  <c r="AR422" i="5"/>
  <c r="AQ423" i="5"/>
  <c r="AT424" i="5"/>
  <c r="AS425" i="5"/>
  <c r="AN426" i="5"/>
  <c r="G427" i="5"/>
  <c r="AU427" i="5"/>
  <c r="AP428" i="5"/>
  <c r="AO429" i="5"/>
  <c r="AR430" i="5"/>
  <c r="AQ431" i="5"/>
  <c r="AL432" i="5"/>
  <c r="F432" i="5"/>
  <c r="AT432" i="5"/>
  <c r="AS433" i="5"/>
  <c r="AN434" i="5"/>
  <c r="G435" i="5"/>
  <c r="AU435" i="5"/>
  <c r="AP436" i="5"/>
  <c r="AO437" i="5"/>
  <c r="AR438" i="5"/>
  <c r="AQ439" i="5"/>
  <c r="AL440" i="5"/>
  <c r="F440" i="5"/>
  <c r="AT440" i="5"/>
  <c r="AS441" i="5"/>
  <c r="AN442" i="5"/>
  <c r="EO25" i="6"/>
  <c r="EW25" i="6"/>
  <c r="O23" i="9" s="1"/>
  <c r="FE25" i="6"/>
  <c r="W23" i="9" s="1"/>
  <c r="CC443" i="2"/>
  <c r="CG443" i="2"/>
  <c r="N460" i="5"/>
  <c r="AQ445" i="5"/>
  <c r="AL446" i="5"/>
  <c r="F446" i="5"/>
  <c r="AT446" i="5"/>
  <c r="AS447" i="5"/>
  <c r="AN448" i="5"/>
  <c r="G449" i="5"/>
  <c r="AU449" i="5"/>
  <c r="AP450" i="5"/>
  <c r="AO451" i="5"/>
  <c r="AR452" i="5"/>
  <c r="AQ453" i="5"/>
  <c r="AL454" i="5"/>
  <c r="F454" i="5"/>
  <c r="AT454" i="5"/>
  <c r="AS455" i="5"/>
  <c r="AN456" i="5"/>
  <c r="AU457" i="5"/>
  <c r="AP458" i="5"/>
  <c r="AO459" i="5"/>
  <c r="EQ26" i="6"/>
  <c r="I24" i="9" s="1"/>
  <c r="EY26" i="6"/>
  <c r="Q24" i="9" s="1"/>
  <c r="K478" i="5"/>
  <c r="AO461" i="5"/>
  <c r="O478" i="5"/>
  <c r="AR462" i="5"/>
  <c r="AQ463" i="5"/>
  <c r="AT464" i="5"/>
  <c r="AS465" i="5"/>
  <c r="AN466" i="5"/>
  <c r="AM467" i="5"/>
  <c r="G467" i="5"/>
  <c r="AU467" i="5"/>
  <c r="AP468" i="5"/>
  <c r="AO469" i="5"/>
  <c r="AR470" i="5"/>
  <c r="AQ471" i="5"/>
  <c r="AL472" i="5"/>
  <c r="F472" i="5"/>
  <c r="AT472" i="5"/>
  <c r="AS473" i="5"/>
  <c r="AN474" i="5"/>
  <c r="AM475" i="5"/>
  <c r="G475" i="5"/>
  <c r="AU475" i="5"/>
  <c r="AP476" i="5"/>
  <c r="AO477" i="5"/>
  <c r="EQ27" i="6"/>
  <c r="I25" i="9" s="1"/>
  <c r="EY27" i="6"/>
  <c r="Q25" i="9" s="1"/>
  <c r="CC25" i="9" s="1"/>
  <c r="K509" i="5"/>
  <c r="O509" i="5"/>
  <c r="AN480" i="5"/>
  <c r="AM481" i="5"/>
  <c r="G481" i="5"/>
  <c r="AU481" i="5"/>
  <c r="AP482" i="5"/>
  <c r="AO483" i="5"/>
  <c r="AR484" i="5"/>
  <c r="AQ485" i="5"/>
  <c r="AT486" i="5"/>
  <c r="AS487" i="5"/>
  <c r="AN488" i="5"/>
  <c r="AQ489" i="5"/>
  <c r="AU489" i="5"/>
  <c r="AP490" i="5"/>
  <c r="AT490" i="5"/>
  <c r="AS491" i="5"/>
  <c r="AN492" i="5"/>
  <c r="AR492" i="5"/>
  <c r="AM493" i="5"/>
  <c r="AQ493" i="5"/>
  <c r="AU493" i="5"/>
  <c r="AL494" i="5"/>
  <c r="F494" i="5"/>
  <c r="AT494" i="5"/>
  <c r="AO495" i="5"/>
  <c r="AN496" i="5"/>
  <c r="AR496" i="5"/>
  <c r="AQ497" i="5"/>
  <c r="AU497" i="5"/>
  <c r="AP498" i="5"/>
  <c r="AO499" i="5"/>
  <c r="AS499" i="5"/>
  <c r="AR500" i="5"/>
  <c r="AM501" i="5"/>
  <c r="G501" i="5"/>
  <c r="AU501" i="5"/>
  <c r="AL502" i="5"/>
  <c r="F502" i="5"/>
  <c r="AP502" i="5"/>
  <c r="AT502" i="5"/>
  <c r="AO503" i="5"/>
  <c r="AS503" i="5"/>
  <c r="AN504" i="5"/>
  <c r="AM505" i="5"/>
  <c r="G505" i="5"/>
  <c r="AQ505" i="5"/>
  <c r="AP506" i="5"/>
  <c r="AT506" i="5"/>
  <c r="AS507" i="5"/>
  <c r="AN508" i="5"/>
  <c r="AR508" i="5"/>
  <c r="EW28" i="6"/>
  <c r="O26" i="9" s="1"/>
  <c r="FE28" i="6"/>
  <c r="W26" i="9" s="1"/>
  <c r="CI26" i="9" s="1"/>
  <c r="CC509" i="2"/>
  <c r="CG509" i="2"/>
  <c r="J524" i="5"/>
  <c r="N524" i="5"/>
  <c r="AR510" i="5"/>
  <c r="AM511" i="5"/>
  <c r="G511" i="5"/>
  <c r="AU511" i="5"/>
  <c r="F512" i="5"/>
  <c r="AP512" i="5"/>
  <c r="AT512" i="5"/>
  <c r="AO513" i="5"/>
  <c r="AS513" i="5"/>
  <c r="AN514" i="5"/>
  <c r="AM515" i="5"/>
  <c r="G515" i="5"/>
  <c r="AQ515" i="5"/>
  <c r="AP516" i="5"/>
  <c r="AT516" i="5"/>
  <c r="AS517" i="5"/>
  <c r="AN518" i="5"/>
  <c r="AR518" i="5"/>
  <c r="AM519" i="5"/>
  <c r="G519" i="5"/>
  <c r="AQ519" i="5"/>
  <c r="AU519" i="5"/>
  <c r="AT520" i="5"/>
  <c r="AO521" i="5"/>
  <c r="AN522" i="5"/>
  <c r="AR522" i="5"/>
  <c r="AQ523" i="5"/>
  <c r="AU523" i="5"/>
  <c r="EM29" i="6"/>
  <c r="EU29" i="6"/>
  <c r="M27" i="9" s="1"/>
  <c r="CB524" i="2"/>
  <c r="CF524" i="2"/>
  <c r="AC50" i="7"/>
  <c r="I30" i="7"/>
  <c r="Q30" i="7"/>
  <c r="Y30" i="7"/>
  <c r="AG30" i="7"/>
  <c r="AO30" i="7"/>
  <c r="AW30" i="7"/>
  <c r="BM30" i="7"/>
  <c r="BU30" i="7"/>
  <c r="CC30" i="7"/>
  <c r="CK30" i="7"/>
  <c r="CS30" i="7"/>
  <c r="DA30" i="7"/>
  <c r="DI30" i="7"/>
  <c r="DQ30" i="7"/>
  <c r="DY30" i="7"/>
  <c r="EG30" i="7"/>
  <c r="EO30" i="7"/>
  <c r="EW30" i="7"/>
  <c r="FE30" i="7"/>
  <c r="FU30" i="7"/>
  <c r="GC30" i="7"/>
  <c r="GK30" i="7"/>
  <c r="GS30" i="7"/>
  <c r="HA30" i="7"/>
  <c r="HI30" i="7"/>
  <c r="HQ30" i="7"/>
  <c r="HY30" i="7"/>
  <c r="IG30" i="7"/>
  <c r="I68" i="7"/>
  <c r="Q68" i="7"/>
  <c r="AA51" i="7"/>
  <c r="AE11" i="9" s="1"/>
  <c r="Y52" i="7"/>
  <c r="AO52" i="7"/>
  <c r="AS12" i="9" s="1"/>
  <c r="BE14" i="7"/>
  <c r="BA14" i="7"/>
  <c r="Y53" i="7"/>
  <c r="AO53" i="7"/>
  <c r="AS13" i="9" s="1"/>
  <c r="BE15" i="7"/>
  <c r="BA15" i="7"/>
  <c r="EK138" i="3"/>
  <c r="EO138" i="3"/>
  <c r="AA54" i="7"/>
  <c r="AE14" i="9" s="1"/>
  <c r="AI54" i="7"/>
  <c r="AM14" i="9" s="1"/>
  <c r="V256" i="5"/>
  <c r="Z256" i="5"/>
  <c r="AC55" i="7"/>
  <c r="AG15" i="9" s="1"/>
  <c r="W280" i="5"/>
  <c r="AA280" i="5"/>
  <c r="W56" i="7"/>
  <c r="AE56" i="7"/>
  <c r="AI16" i="9" s="1"/>
  <c r="AM56" i="7"/>
  <c r="AQ16" i="9" s="1"/>
  <c r="T304" i="5"/>
  <c r="X304" i="5"/>
  <c r="Y57" i="7"/>
  <c r="AO57" i="7"/>
  <c r="AS17" i="9" s="1"/>
  <c r="BE19" i="7"/>
  <c r="BA19" i="7"/>
  <c r="Y332" i="5"/>
  <c r="AA58" i="7"/>
  <c r="AE18" i="9" s="1"/>
  <c r="AI58" i="7"/>
  <c r="AM18" i="9" s="1"/>
  <c r="Y344" i="5"/>
  <c r="W59" i="7"/>
  <c r="AE59" i="7"/>
  <c r="AI19" i="9" s="1"/>
  <c r="AM59" i="7"/>
  <c r="AQ19" i="9" s="1"/>
  <c r="EJ344" i="3"/>
  <c r="EN344" i="3"/>
  <c r="Y60" i="7"/>
  <c r="AO60" i="7"/>
  <c r="AS20" i="9" s="1"/>
  <c r="BE22" i="7"/>
  <c r="BA22" i="7"/>
  <c r="X400" i="5"/>
  <c r="X416" i="5" s="1"/>
  <c r="AA61" i="7"/>
  <c r="AE21" i="9" s="1"/>
  <c r="AI61" i="7"/>
  <c r="AM21" i="9" s="1"/>
  <c r="W62" i="7"/>
  <c r="AE62" i="7"/>
  <c r="AI22" i="9" s="1"/>
  <c r="EJ416" i="3"/>
  <c r="EN416" i="3"/>
  <c r="W443" i="5"/>
  <c r="AA443" i="5"/>
  <c r="AC63" i="7"/>
  <c r="AG23" i="9" s="1"/>
  <c r="AK63" i="7"/>
  <c r="AO23" i="9" s="1"/>
  <c r="EI443" i="3"/>
  <c r="EM443" i="3"/>
  <c r="EQ443" i="3"/>
  <c r="V460" i="5"/>
  <c r="W64" i="7"/>
  <c r="AE64" i="7"/>
  <c r="AI24" i="9" s="1"/>
  <c r="AM64" i="7"/>
  <c r="AQ24" i="9" s="1"/>
  <c r="X478" i="5"/>
  <c r="Y65" i="7"/>
  <c r="AO65" i="7"/>
  <c r="AS25" i="9" s="1"/>
  <c r="BE27" i="7"/>
  <c r="BA27" i="7"/>
  <c r="X509" i="5"/>
  <c r="W66" i="7"/>
  <c r="AE66" i="7"/>
  <c r="AI26" i="9" s="1"/>
  <c r="EJ509" i="3"/>
  <c r="EN509" i="3"/>
  <c r="W524" i="5"/>
  <c r="AA524" i="5"/>
  <c r="AC67" i="7"/>
  <c r="AG27" i="9" s="1"/>
  <c r="AK67" i="7"/>
  <c r="AO27" i="9" s="1"/>
  <c r="EI524" i="3"/>
  <c r="EM524" i="3"/>
  <c r="EQ524" i="3"/>
  <c r="G30" i="8"/>
  <c r="HS12" i="8"/>
  <c r="O30" i="8"/>
  <c r="IA12" i="8"/>
  <c r="W30" i="8"/>
  <c r="AE30" i="8"/>
  <c r="AM30" i="8"/>
  <c r="AU30" i="8"/>
  <c r="BC30" i="8"/>
  <c r="BK30" i="8"/>
  <c r="BS30" i="8"/>
  <c r="CA30" i="8"/>
  <c r="CI30" i="8"/>
  <c r="CQ30" i="8"/>
  <c r="CY30" i="8"/>
  <c r="DG30" i="8"/>
  <c r="DO30" i="8"/>
  <c r="DW30" i="8"/>
  <c r="EE30" i="8"/>
  <c r="EM30" i="8"/>
  <c r="EU30" i="8"/>
  <c r="FC30" i="8"/>
  <c r="FK30" i="8"/>
  <c r="FS30" i="8"/>
  <c r="GA30" i="8"/>
  <c r="GI30" i="8"/>
  <c r="GQ30" i="8"/>
  <c r="GY30" i="8"/>
  <c r="HG30" i="8"/>
  <c r="DN25" i="4"/>
  <c r="DR25" i="4"/>
  <c r="DV25" i="4"/>
  <c r="HU13" i="8"/>
  <c r="BC11" i="9" s="1"/>
  <c r="IC13" i="8"/>
  <c r="BK11" i="9" s="1"/>
  <c r="HS14" i="8"/>
  <c r="BA12" i="9" s="1"/>
  <c r="IA14" i="8"/>
  <c r="BI12" i="9" s="1"/>
  <c r="DN77" i="4"/>
  <c r="DR77" i="4"/>
  <c r="DV77" i="4"/>
  <c r="HU15" i="8"/>
  <c r="BC13" i="9" s="1"/>
  <c r="IC15" i="8"/>
  <c r="BK13" i="9" s="1"/>
  <c r="HO16" i="8"/>
  <c r="HW16" i="8"/>
  <c r="BE14" i="9" s="1"/>
  <c r="IE16" i="8"/>
  <c r="BM14" i="9" s="1"/>
  <c r="AD226" i="5"/>
  <c r="AN226" i="5" s="1"/>
  <c r="AD171" i="5"/>
  <c r="AN171" i="5" s="1"/>
  <c r="AH226" i="5"/>
  <c r="AR226" i="5" s="1"/>
  <c r="AH171" i="5"/>
  <c r="AR171" i="5" s="1"/>
  <c r="AD230" i="5"/>
  <c r="AN230" i="5" s="1"/>
  <c r="AD175" i="5"/>
  <c r="AN175" i="5" s="1"/>
  <c r="AH230" i="5"/>
  <c r="AH175" i="5"/>
  <c r="AR175" i="5" s="1"/>
  <c r="AD234" i="5"/>
  <c r="AN234" i="5" s="1"/>
  <c r="AD179" i="5"/>
  <c r="AN179" i="5" s="1"/>
  <c r="AH234" i="5"/>
  <c r="AR234" i="5" s="1"/>
  <c r="AH179" i="5"/>
  <c r="AR179" i="5" s="1"/>
  <c r="AD238" i="5"/>
  <c r="AD183" i="5"/>
  <c r="AN183" i="5" s="1"/>
  <c r="AH238" i="5"/>
  <c r="AR238" i="5" s="1"/>
  <c r="AH183" i="5"/>
  <c r="AR183" i="5" s="1"/>
  <c r="AD242" i="5"/>
  <c r="AN242" i="5" s="1"/>
  <c r="AD187" i="5"/>
  <c r="AN187" i="5" s="1"/>
  <c r="AH242" i="5"/>
  <c r="AR242" i="5" s="1"/>
  <c r="AH187" i="5"/>
  <c r="AR187" i="5" s="1"/>
  <c r="AD246" i="5"/>
  <c r="AD191" i="5"/>
  <c r="AN191" i="5" s="1"/>
  <c r="AH246" i="5"/>
  <c r="AR246" i="5" s="1"/>
  <c r="AH191" i="5"/>
  <c r="AR191" i="5" s="1"/>
  <c r="HQ17" i="8"/>
  <c r="IG17" i="8"/>
  <c r="BO15" i="9" s="1"/>
  <c r="FR17" i="8"/>
  <c r="FQ17" i="8"/>
  <c r="HY17" i="8" s="1"/>
  <c r="BG15" i="9" s="1"/>
  <c r="AE280" i="5"/>
  <c r="AI280" i="5"/>
  <c r="HS18" i="8"/>
  <c r="BA16" i="9" s="1"/>
  <c r="IA18" i="8"/>
  <c r="BI16" i="9" s="1"/>
  <c r="HU19" i="8"/>
  <c r="BC17" i="9" s="1"/>
  <c r="IC19" i="8"/>
  <c r="BK17" i="9" s="1"/>
  <c r="HU20" i="8"/>
  <c r="BC18" i="9" s="1"/>
  <c r="IC20" i="8"/>
  <c r="BK18" i="9" s="1"/>
  <c r="AF344" i="5"/>
  <c r="AJ344" i="5"/>
  <c r="HQ21" i="8"/>
  <c r="HY21" i="8"/>
  <c r="BG19" i="9" s="1"/>
  <c r="IG21" i="8"/>
  <c r="BO19" i="9" s="1"/>
  <c r="FR21" i="8"/>
  <c r="FQ21" i="8"/>
  <c r="DQ344" i="4"/>
  <c r="DU344" i="4"/>
  <c r="AD367" i="5"/>
  <c r="AH367" i="5"/>
  <c r="HO22" i="8"/>
  <c r="HW22" i="8"/>
  <c r="BE20" i="9" s="1"/>
  <c r="IE22" i="8"/>
  <c r="BM20" i="9" s="1"/>
  <c r="DP367" i="4"/>
  <c r="DT367" i="4"/>
  <c r="AG400" i="5"/>
  <c r="AG416" i="5" s="1"/>
  <c r="HQ23" i="8"/>
  <c r="IG23" i="8"/>
  <c r="BO21" i="9" s="1"/>
  <c r="FR23" i="8"/>
  <c r="FQ23" i="8"/>
  <c r="HY23" i="8" s="1"/>
  <c r="BG21" i="9" s="1"/>
  <c r="HU24" i="8"/>
  <c r="BC22" i="9" s="1"/>
  <c r="IC24" i="8"/>
  <c r="BK22" i="9" s="1"/>
  <c r="DO416" i="4"/>
  <c r="DS416" i="4"/>
  <c r="DW416" i="4"/>
  <c r="AF443" i="5"/>
  <c r="AJ443" i="5"/>
  <c r="HS25" i="8"/>
  <c r="BA23" i="9" s="1"/>
  <c r="IA25" i="8"/>
  <c r="BI23" i="9" s="1"/>
  <c r="DN443" i="4"/>
  <c r="DR443" i="4"/>
  <c r="DV443" i="4"/>
  <c r="AE460" i="5"/>
  <c r="HU26" i="8"/>
  <c r="BC24" i="9" s="1"/>
  <c r="IC26" i="8"/>
  <c r="BK24" i="9" s="1"/>
  <c r="AG478" i="5"/>
  <c r="HO27" i="8"/>
  <c r="HW27" i="8"/>
  <c r="BE25" i="9" s="1"/>
  <c r="IE27" i="8"/>
  <c r="BM25" i="9" s="1"/>
  <c r="AK509" i="5"/>
  <c r="HU28" i="8"/>
  <c r="BC26" i="9" s="1"/>
  <c r="IC28" i="8"/>
  <c r="BK26" i="9" s="1"/>
  <c r="DO509" i="4"/>
  <c r="DS509" i="4"/>
  <c r="DW509" i="4"/>
  <c r="AF524" i="5"/>
  <c r="AJ524" i="5"/>
  <c r="HS29" i="8"/>
  <c r="BA27" i="9" s="1"/>
  <c r="IA29" i="8"/>
  <c r="BI27" i="9" s="1"/>
  <c r="DN524" i="4"/>
  <c r="DR524" i="4"/>
  <c r="DV524" i="4"/>
  <c r="AG141" i="5"/>
  <c r="AC143" i="5"/>
  <c r="AG143" i="5"/>
  <c r="AQ143" i="5" s="1"/>
  <c r="AK143" i="5"/>
  <c r="AU143" i="5" s="1"/>
  <c r="AC145" i="5"/>
  <c r="AK145" i="5"/>
  <c r="AU145" i="5" s="1"/>
  <c r="AC147" i="5"/>
  <c r="AM147" i="5" s="1"/>
  <c r="AG147" i="5"/>
  <c r="AQ147" i="5" s="1"/>
  <c r="AK147" i="5"/>
  <c r="AU147" i="5" s="1"/>
  <c r="AG149" i="5"/>
  <c r="AC151" i="5"/>
  <c r="AG151" i="5"/>
  <c r="AQ151" i="5" s="1"/>
  <c r="AK151" i="5"/>
  <c r="AC153" i="5"/>
  <c r="AK153" i="5"/>
  <c r="AU153" i="5" s="1"/>
  <c r="AC155" i="5"/>
  <c r="AG155" i="5"/>
  <c r="AQ155" i="5" s="1"/>
  <c r="AK155" i="5"/>
  <c r="AU155" i="5" s="1"/>
  <c r="AG157" i="5"/>
  <c r="AQ157" i="5" s="1"/>
  <c r="AC159" i="5"/>
  <c r="AG159" i="5"/>
  <c r="AQ159" i="5" s="1"/>
  <c r="AK159" i="5"/>
  <c r="AU159" i="5" s="1"/>
  <c r="AC161" i="5"/>
  <c r="AM161" i="5" s="1"/>
  <c r="AK161" i="5"/>
  <c r="AU161" i="5" s="1"/>
  <c r="AC163" i="5"/>
  <c r="AG163" i="5"/>
  <c r="AQ163" i="5" s="1"/>
  <c r="AK163" i="5"/>
  <c r="AU163" i="5" s="1"/>
  <c r="AG165" i="5"/>
  <c r="AQ165" i="5" s="1"/>
  <c r="AC167" i="5"/>
  <c r="AM167" i="5" s="1"/>
  <c r="AG167" i="5"/>
  <c r="AQ167" i="5" s="1"/>
  <c r="AK167" i="5"/>
  <c r="AU167" i="5" s="1"/>
  <c r="AG171" i="5"/>
  <c r="AQ171" i="5" s="1"/>
  <c r="AH172" i="5"/>
  <c r="AR172" i="5" s="1"/>
  <c r="AC175" i="5"/>
  <c r="AK175" i="5"/>
  <c r="AU175" i="5" s="1"/>
  <c r="AD176" i="5"/>
  <c r="AN176" i="5" s="1"/>
  <c r="AG179" i="5"/>
  <c r="AQ179" i="5" s="1"/>
  <c r="AH180" i="5"/>
  <c r="AR180" i="5" s="1"/>
  <c r="AC183" i="5"/>
  <c r="AK183" i="5"/>
  <c r="AU183" i="5" s="1"/>
  <c r="AD184" i="5"/>
  <c r="AN184" i="5" s="1"/>
  <c r="AG187" i="5"/>
  <c r="AQ187" i="5" s="1"/>
  <c r="AH188" i="5"/>
  <c r="AC191" i="5"/>
  <c r="AK191" i="5"/>
  <c r="AU191" i="5" s="1"/>
  <c r="AD192" i="5"/>
  <c r="AN192" i="5" s="1"/>
  <c r="AC247" i="5"/>
  <c r="AK247" i="5"/>
  <c r="AU247" i="5" s="1"/>
  <c r="AM248" i="5"/>
  <c r="AQ248" i="5"/>
  <c r="AU248" i="5"/>
  <c r="AN249" i="5"/>
  <c r="AR249" i="5"/>
  <c r="AO250" i="5"/>
  <c r="AS250" i="5"/>
  <c r="AM251" i="5"/>
  <c r="G251" i="5"/>
  <c r="AQ251" i="5"/>
  <c r="AU251" i="5"/>
  <c r="AB290" i="5"/>
  <c r="AJ290" i="5"/>
  <c r="AJ304" i="5" s="1"/>
  <c r="G394" i="5"/>
  <c r="G408" i="5"/>
  <c r="N443" i="5"/>
  <c r="G448" i="5"/>
  <c r="AS461" i="5"/>
  <c r="G463" i="5"/>
  <c r="F490" i="5"/>
  <c r="AN510" i="5"/>
  <c r="EU25" i="6"/>
  <c r="M23" i="9" s="1"/>
  <c r="AK30" i="6"/>
  <c r="Z16" i="10"/>
  <c r="AM17" i="10"/>
  <c r="AE13" i="10"/>
  <c r="AI13" i="10" s="1"/>
  <c r="K22" i="10"/>
  <c r="W15" i="11"/>
  <c r="AA12" i="11"/>
  <c r="AM14" i="10"/>
  <c r="AM18" i="10"/>
  <c r="AM20" i="10"/>
  <c r="J14" i="10"/>
  <c r="J16" i="10"/>
  <c r="J10" i="10"/>
  <c r="J17" i="10" s="1"/>
  <c r="J13" i="10"/>
  <c r="J12" i="10"/>
  <c r="R17" i="10"/>
  <c r="R15" i="10"/>
  <c r="R14" i="10"/>
  <c r="R19" i="10"/>
  <c r="R20" i="10"/>
  <c r="R12" i="10"/>
  <c r="R18" i="10"/>
  <c r="R13" i="10"/>
  <c r="Z11" i="10"/>
  <c r="Z10" i="10"/>
  <c r="N10" i="10"/>
  <c r="F11" i="10"/>
  <c r="F12" i="10" s="1"/>
  <c r="AI12" i="10"/>
  <c r="AI16" i="10"/>
  <c r="D14" i="11"/>
  <c r="D13" i="11"/>
  <c r="D12" i="11"/>
  <c r="L14" i="11"/>
  <c r="L13" i="11"/>
  <c r="L12" i="11"/>
  <c r="T14" i="11"/>
  <c r="T13" i="11"/>
  <c r="T12" i="11"/>
  <c r="P14" i="11"/>
  <c r="P13" i="11"/>
  <c r="P12" i="11"/>
  <c r="F13" i="11"/>
  <c r="F15" i="11" s="1"/>
  <c r="AP13" i="11"/>
  <c r="V14" i="11"/>
  <c r="D10" i="10"/>
  <c r="D12" i="10" s="1"/>
  <c r="L10" i="10"/>
  <c r="T10" i="10"/>
  <c r="AB10" i="10"/>
  <c r="V10" i="10"/>
  <c r="V16" i="10" s="1"/>
  <c r="D11" i="10"/>
  <c r="D16" i="10" s="1"/>
  <c r="N11" i="10"/>
  <c r="V14" i="10"/>
  <c r="J14" i="11"/>
  <c r="J13" i="11"/>
  <c r="J12" i="11"/>
  <c r="R14" i="11"/>
  <c r="R13" i="11"/>
  <c r="R12" i="11"/>
  <c r="N12" i="11"/>
  <c r="N15" i="11" s="1"/>
  <c r="AO15" i="11"/>
  <c r="V13" i="11"/>
  <c r="P13" i="10"/>
  <c r="X13" i="10"/>
  <c r="H11" i="10"/>
  <c r="H16" i="10" s="1"/>
  <c r="P11" i="10"/>
  <c r="X11" i="10"/>
  <c r="X14" i="10" s="1"/>
  <c r="AG22" i="10"/>
  <c r="H13" i="10"/>
  <c r="M22" i="10"/>
  <c r="X15" i="10"/>
  <c r="X20" i="10"/>
  <c r="AD12" i="10" l="1"/>
  <c r="P15" i="11"/>
  <c r="AD20" i="10"/>
  <c r="V17" i="10"/>
  <c r="V12" i="10"/>
  <c r="BY23" i="9"/>
  <c r="BW14" i="9"/>
  <c r="BY21" i="9"/>
  <c r="BW21" i="9"/>
  <c r="G367" i="4"/>
  <c r="AM121" i="5"/>
  <c r="G121" i="5"/>
  <c r="F515" i="5"/>
  <c r="E515" i="5" s="1"/>
  <c r="AL515" i="5"/>
  <c r="AL12" i="5"/>
  <c r="AB25" i="5"/>
  <c r="F12" i="5"/>
  <c r="AL513" i="5"/>
  <c r="F513" i="5"/>
  <c r="F481" i="5"/>
  <c r="E481" i="5" s="1"/>
  <c r="AL481" i="5"/>
  <c r="G203" i="5"/>
  <c r="AM203" i="5"/>
  <c r="F428" i="5"/>
  <c r="E428" i="5" s="1"/>
  <c r="AL428" i="5"/>
  <c r="AC509" i="5"/>
  <c r="L12" i="10"/>
  <c r="L14" i="10"/>
  <c r="L18" i="10"/>
  <c r="L16" i="10"/>
  <c r="L15" i="10"/>
  <c r="AL431" i="5"/>
  <c r="F431" i="5"/>
  <c r="F402" i="5"/>
  <c r="AL402" i="5"/>
  <c r="F395" i="5"/>
  <c r="E395" i="5" s="1"/>
  <c r="AL395" i="5"/>
  <c r="E387" i="5"/>
  <c r="BY18" i="9"/>
  <c r="G131" i="5"/>
  <c r="AM131" i="5"/>
  <c r="G107" i="5"/>
  <c r="AM107" i="5"/>
  <c r="E54" i="4"/>
  <c r="G413" i="5"/>
  <c r="AM413" i="5"/>
  <c r="E94" i="5"/>
  <c r="AT138" i="5"/>
  <c r="E352" i="2"/>
  <c r="AB344" i="5"/>
  <c r="F342" i="5"/>
  <c r="F275" i="5"/>
  <c r="E275" i="5" s="1"/>
  <c r="AL275" i="5"/>
  <c r="AL249" i="5"/>
  <c r="F249" i="5"/>
  <c r="E247" i="4"/>
  <c r="AL327" i="5"/>
  <c r="F327" i="5"/>
  <c r="AL384" i="5"/>
  <c r="F384" i="5"/>
  <c r="E262" i="3"/>
  <c r="I256" i="5"/>
  <c r="E211" i="2"/>
  <c r="G139" i="5"/>
  <c r="AA194" i="5"/>
  <c r="AM57" i="5"/>
  <c r="G57" i="5"/>
  <c r="AM277" i="5"/>
  <c r="G277" i="5"/>
  <c r="S280" i="5"/>
  <c r="AL35" i="5"/>
  <c r="F35" i="5"/>
  <c r="E35" i="5" s="1"/>
  <c r="S478" i="5"/>
  <c r="AL286" i="5"/>
  <c r="F286" i="5"/>
  <c r="G386" i="5"/>
  <c r="R256" i="5"/>
  <c r="AM78" i="5"/>
  <c r="F219" i="5"/>
  <c r="AL219" i="5"/>
  <c r="F501" i="5"/>
  <c r="AL501" i="5"/>
  <c r="BZ525" i="2"/>
  <c r="CG13" i="9"/>
  <c r="AM9" i="5"/>
  <c r="G9" i="5"/>
  <c r="AM336" i="5"/>
  <c r="G336" i="5"/>
  <c r="F115" i="5"/>
  <c r="E115" i="5" s="1"/>
  <c r="AL115" i="5"/>
  <c r="E107" i="5"/>
  <c r="AL264" i="5"/>
  <c r="AL311" i="5"/>
  <c r="F311" i="5"/>
  <c r="AM149" i="5"/>
  <c r="G248" i="5"/>
  <c r="AO248" i="5"/>
  <c r="AL328" i="5"/>
  <c r="F328" i="5"/>
  <c r="AL314" i="5"/>
  <c r="F314" i="5"/>
  <c r="F17" i="5"/>
  <c r="E17" i="5" s="1"/>
  <c r="AL17" i="5"/>
  <c r="G288" i="5"/>
  <c r="E180" i="5"/>
  <c r="G21" i="5"/>
  <c r="AM21" i="5"/>
  <c r="AA30" i="7"/>
  <c r="AA67" i="7"/>
  <c r="AE27" i="9" s="1"/>
  <c r="AL458" i="5"/>
  <c r="F458" i="5"/>
  <c r="E458" i="5" s="1"/>
  <c r="AL375" i="5"/>
  <c r="F375" i="5"/>
  <c r="AM313" i="5"/>
  <c r="G313" i="5"/>
  <c r="AL498" i="5"/>
  <c r="F498" i="5"/>
  <c r="AL420" i="5"/>
  <c r="F420" i="5"/>
  <c r="AL409" i="5"/>
  <c r="F409" i="5"/>
  <c r="G175" i="5"/>
  <c r="AD46" i="5"/>
  <c r="E21" i="2"/>
  <c r="G17" i="5"/>
  <c r="CC12" i="9"/>
  <c r="G246" i="5"/>
  <c r="AH25" i="5"/>
  <c r="AR8" i="5"/>
  <c r="F8" i="5"/>
  <c r="Y280" i="5"/>
  <c r="Y525" i="5" s="1"/>
  <c r="AS257" i="5"/>
  <c r="AO195" i="5"/>
  <c r="G195" i="5"/>
  <c r="U256" i="5"/>
  <c r="H509" i="1"/>
  <c r="H383" i="1"/>
  <c r="L477" i="1"/>
  <c r="L351" i="1"/>
  <c r="AL54" i="5"/>
  <c r="F54" i="5"/>
  <c r="AB20" i="10"/>
  <c r="AB16" i="10"/>
  <c r="AB12" i="10"/>
  <c r="AB18" i="10"/>
  <c r="AB14" i="10"/>
  <c r="AB19" i="10"/>
  <c r="AB13" i="10"/>
  <c r="AP291" i="5"/>
  <c r="AF304" i="5"/>
  <c r="G523" i="5"/>
  <c r="E523" i="5" s="1"/>
  <c r="AM523" i="5"/>
  <c r="AL211" i="5"/>
  <c r="F211" i="5"/>
  <c r="HQ12" i="8"/>
  <c r="HQ30" i="8" s="1"/>
  <c r="AM227" i="5"/>
  <c r="G227" i="5"/>
  <c r="AM211" i="5"/>
  <c r="G211" i="5"/>
  <c r="AA256" i="5"/>
  <c r="AU195" i="5"/>
  <c r="AP304" i="5"/>
  <c r="AU482" i="5"/>
  <c r="Q509" i="5"/>
  <c r="AN58" i="5"/>
  <c r="T77" i="5"/>
  <c r="F58" i="5"/>
  <c r="AM489" i="5"/>
  <c r="G489" i="5"/>
  <c r="AM243" i="5"/>
  <c r="AB17" i="10"/>
  <c r="Z20" i="10"/>
  <c r="Z15" i="10"/>
  <c r="AM247" i="5"/>
  <c r="G247" i="5"/>
  <c r="E247" i="5" s="1"/>
  <c r="F188" i="5"/>
  <c r="AR188" i="5"/>
  <c r="AL348" i="5"/>
  <c r="F348" i="5"/>
  <c r="E348" i="5" s="1"/>
  <c r="F497" i="5"/>
  <c r="AL497" i="5"/>
  <c r="AM484" i="5"/>
  <c r="G484" i="5"/>
  <c r="E445" i="5"/>
  <c r="E278" i="4"/>
  <c r="E262" i="4"/>
  <c r="AP222" i="5"/>
  <c r="F222" i="5"/>
  <c r="AL208" i="5"/>
  <c r="F208" i="5"/>
  <c r="F141" i="5"/>
  <c r="AL141" i="5"/>
  <c r="E362" i="5"/>
  <c r="AL358" i="5"/>
  <c r="F358" i="5"/>
  <c r="E358" i="5" s="1"/>
  <c r="F354" i="5"/>
  <c r="E354" i="5" s="1"/>
  <c r="AL354" i="5"/>
  <c r="G323" i="5"/>
  <c r="W106" i="5"/>
  <c r="EM138" i="3"/>
  <c r="G106" i="3"/>
  <c r="F198" i="5"/>
  <c r="AL463" i="5"/>
  <c r="F463" i="5"/>
  <c r="G439" i="5"/>
  <c r="AM439" i="5"/>
  <c r="Z400" i="5"/>
  <c r="Z416" i="5" s="1"/>
  <c r="Z525" i="5" s="1"/>
  <c r="F368" i="5"/>
  <c r="AA344" i="5"/>
  <c r="AU333" i="5"/>
  <c r="AU344" i="5" s="1"/>
  <c r="F315" i="5"/>
  <c r="E315" i="5" s="1"/>
  <c r="AL315" i="5"/>
  <c r="AL285" i="5"/>
  <c r="F285" i="5"/>
  <c r="AL166" i="5"/>
  <c r="AS108" i="5"/>
  <c r="Y138" i="5"/>
  <c r="G317" i="5"/>
  <c r="AL21" i="5"/>
  <c r="F235" i="5"/>
  <c r="E466" i="4"/>
  <c r="AD18" i="10"/>
  <c r="AD19" i="10"/>
  <c r="AD15" i="10"/>
  <c r="AD16" i="10"/>
  <c r="AD13" i="10"/>
  <c r="AD17" i="10"/>
  <c r="AN204" i="5"/>
  <c r="AD256" i="5"/>
  <c r="AL134" i="5"/>
  <c r="F134" i="5"/>
  <c r="F110" i="5"/>
  <c r="E110" i="5" s="1"/>
  <c r="AL110" i="5"/>
  <c r="AL78" i="5"/>
  <c r="F78" i="5"/>
  <c r="G25" i="3"/>
  <c r="G123" i="5"/>
  <c r="E49" i="3"/>
  <c r="E77" i="3" s="1"/>
  <c r="F77" i="3"/>
  <c r="AO32" i="5"/>
  <c r="AM75" i="5"/>
  <c r="AM59" i="5"/>
  <c r="F500" i="5"/>
  <c r="AL500" i="5"/>
  <c r="AN14" i="5"/>
  <c r="AD25" i="5"/>
  <c r="F252" i="5"/>
  <c r="N16" i="10"/>
  <c r="Z14" i="11"/>
  <c r="DR525" i="4"/>
  <c r="AE22" i="10"/>
  <c r="AB304" i="5"/>
  <c r="R15" i="11"/>
  <c r="J15" i="10"/>
  <c r="J22" i="10" s="1"/>
  <c r="AM155" i="5"/>
  <c r="AL464" i="5"/>
  <c r="CI23" i="9"/>
  <c r="F489" i="5"/>
  <c r="E489" i="5" s="1"/>
  <c r="AQ478" i="5"/>
  <c r="E297" i="5"/>
  <c r="G274" i="5"/>
  <c r="G241" i="5"/>
  <c r="G221" i="5"/>
  <c r="G209" i="5"/>
  <c r="AL176" i="5"/>
  <c r="F150" i="5"/>
  <c r="AL145" i="5"/>
  <c r="AM98" i="5"/>
  <c r="G37" i="5"/>
  <c r="E505" i="5"/>
  <c r="AL405" i="5"/>
  <c r="E326" i="4"/>
  <c r="F248" i="5"/>
  <c r="E248" i="5" s="1"/>
  <c r="AL228" i="5"/>
  <c r="F204" i="5"/>
  <c r="F26" i="5"/>
  <c r="AL439" i="5"/>
  <c r="G443" i="3"/>
  <c r="G191" i="5"/>
  <c r="AM179" i="5"/>
  <c r="AM175" i="5"/>
  <c r="G171" i="5"/>
  <c r="E131" i="3"/>
  <c r="R138" i="5"/>
  <c r="E59" i="3"/>
  <c r="G524" i="2"/>
  <c r="E456" i="2"/>
  <c r="BW23" i="9"/>
  <c r="AO443" i="5"/>
  <c r="E385" i="2"/>
  <c r="E369" i="2"/>
  <c r="F360" i="5"/>
  <c r="E336" i="2"/>
  <c r="E326" i="2"/>
  <c r="CC15" i="9"/>
  <c r="AM185" i="5"/>
  <c r="CH525" i="2"/>
  <c r="F186" i="5"/>
  <c r="E219" i="4"/>
  <c r="E211" i="4"/>
  <c r="R443" i="5"/>
  <c r="E374" i="3"/>
  <c r="AL357" i="5"/>
  <c r="G304" i="3"/>
  <c r="G148" i="5"/>
  <c r="BY17" i="9"/>
  <c r="F270" i="5"/>
  <c r="CE525" i="2"/>
  <c r="E475" i="3"/>
  <c r="G280" i="3"/>
  <c r="E144" i="3"/>
  <c r="E467" i="2"/>
  <c r="AL414" i="5"/>
  <c r="AL90" i="5"/>
  <c r="AM79" i="5"/>
  <c r="E72" i="5"/>
  <c r="G24" i="5"/>
  <c r="E459" i="4"/>
  <c r="G292" i="5"/>
  <c r="E136" i="4"/>
  <c r="E67" i="4"/>
  <c r="AM408" i="5"/>
  <c r="E380" i="3"/>
  <c r="T416" i="5"/>
  <c r="E243" i="3"/>
  <c r="AM223" i="5"/>
  <c r="E211" i="3"/>
  <c r="G207" i="5"/>
  <c r="AL185" i="5"/>
  <c r="F181" i="5"/>
  <c r="AL177" i="5"/>
  <c r="F173" i="5"/>
  <c r="E9" i="5"/>
  <c r="G500" i="5"/>
  <c r="E500" i="5" s="1"/>
  <c r="E490" i="2"/>
  <c r="F476" i="5"/>
  <c r="E438" i="2"/>
  <c r="AS344" i="5"/>
  <c r="AM300" i="5"/>
  <c r="AL223" i="5"/>
  <c r="AM180" i="5"/>
  <c r="G217" i="5"/>
  <c r="AL22" i="5"/>
  <c r="AL516" i="5"/>
  <c r="E359" i="3"/>
  <c r="G319" i="5"/>
  <c r="E319" i="5" s="1"/>
  <c r="E234" i="3"/>
  <c r="E341" i="2"/>
  <c r="AM217" i="5"/>
  <c r="BU14" i="9"/>
  <c r="E166" i="2"/>
  <c r="AL64" i="5"/>
  <c r="E28" i="4"/>
  <c r="E498" i="3"/>
  <c r="E482" i="3"/>
  <c r="G367" i="3"/>
  <c r="E293" i="3"/>
  <c r="AL188" i="5"/>
  <c r="G89" i="5"/>
  <c r="E470" i="2"/>
  <c r="F468" i="5"/>
  <c r="AT290" i="5"/>
  <c r="AT304" i="5" s="1"/>
  <c r="AL172" i="5"/>
  <c r="F162" i="5"/>
  <c r="E455" i="2"/>
  <c r="E434" i="2"/>
  <c r="H138" i="5"/>
  <c r="AM23" i="5"/>
  <c r="E217" i="2"/>
  <c r="F493" i="5"/>
  <c r="AT26" i="5"/>
  <c r="E187" i="2"/>
  <c r="E265" i="2"/>
  <c r="G181" i="5"/>
  <c r="E97" i="2"/>
  <c r="E44" i="2"/>
  <c r="AR232" i="5"/>
  <c r="E489" i="1"/>
  <c r="E553" i="1" s="1"/>
  <c r="E616" i="1" s="1"/>
  <c r="E471" i="1"/>
  <c r="E109" i="4"/>
  <c r="E133" i="4"/>
  <c r="E465" i="4"/>
  <c r="E86" i="3"/>
  <c r="E521" i="4"/>
  <c r="E18" i="4"/>
  <c r="E492" i="3"/>
  <c r="AM246" i="5"/>
  <c r="E155" i="3"/>
  <c r="E48" i="3"/>
  <c r="E113" i="3"/>
  <c r="E428" i="2"/>
  <c r="E472" i="2"/>
  <c r="E219" i="2"/>
  <c r="E95" i="2"/>
  <c r="E121" i="3"/>
  <c r="AC194" i="5"/>
  <c r="EM525" i="3"/>
  <c r="F32" i="5"/>
  <c r="DU525" i="4"/>
  <c r="CE27" i="9"/>
  <c r="E449" i="5"/>
  <c r="CG11" i="9"/>
  <c r="F401" i="5"/>
  <c r="E279" i="5"/>
  <c r="F255" i="5"/>
  <c r="G225" i="5"/>
  <c r="G205" i="5"/>
  <c r="F192" i="5"/>
  <c r="E192" i="5" s="1"/>
  <c r="AM151" i="5"/>
  <c r="E49" i="5"/>
  <c r="G344" i="4"/>
  <c r="E248" i="4"/>
  <c r="AL244" i="5"/>
  <c r="E226" i="4"/>
  <c r="F220" i="5"/>
  <c r="E99" i="4"/>
  <c r="G524" i="3"/>
  <c r="E519" i="3"/>
  <c r="E423" i="5"/>
  <c r="AL356" i="5"/>
  <c r="AM318" i="5"/>
  <c r="G314" i="5"/>
  <c r="G193" i="5"/>
  <c r="G189" i="5"/>
  <c r="AM173" i="5"/>
  <c r="E75" i="3"/>
  <c r="E517" i="2"/>
  <c r="E504" i="2"/>
  <c r="E488" i="2"/>
  <c r="E429" i="2"/>
  <c r="E330" i="2"/>
  <c r="E284" i="2"/>
  <c r="CB525" i="2"/>
  <c r="AL220" i="5"/>
  <c r="G177" i="5"/>
  <c r="G169" i="5"/>
  <c r="CC525" i="2"/>
  <c r="E243" i="4"/>
  <c r="E391" i="3"/>
  <c r="G311" i="5"/>
  <c r="E250" i="3"/>
  <c r="AM297" i="5"/>
  <c r="E170" i="3"/>
  <c r="E160" i="3"/>
  <c r="E146" i="3"/>
  <c r="G81" i="5"/>
  <c r="F419" i="5"/>
  <c r="E419" i="5" s="1"/>
  <c r="G198" i="5"/>
  <c r="AM188" i="5"/>
  <c r="AM157" i="5"/>
  <c r="E56" i="5"/>
  <c r="AM51" i="5"/>
  <c r="G20" i="5"/>
  <c r="E360" i="4"/>
  <c r="E315" i="4"/>
  <c r="E282" i="4"/>
  <c r="G257" i="5"/>
  <c r="E80" i="4"/>
  <c r="E68" i="4"/>
  <c r="E412" i="3"/>
  <c r="E396" i="3"/>
  <c r="CC17" i="9"/>
  <c r="AM231" i="5"/>
  <c r="G215" i="5"/>
  <c r="E459" i="2"/>
  <c r="AM274" i="5"/>
  <c r="F207" i="5"/>
  <c r="FC12" i="6"/>
  <c r="G199" i="5"/>
  <c r="E199" i="5" s="1"/>
  <c r="AL184" i="5"/>
  <c r="G164" i="5"/>
  <c r="AL111" i="5"/>
  <c r="AL87" i="5"/>
  <c r="F79" i="5"/>
  <c r="E79" i="5" s="1"/>
  <c r="F38" i="5"/>
  <c r="G400" i="4"/>
  <c r="AC25" i="5"/>
  <c r="E222" i="3"/>
  <c r="E521" i="2"/>
  <c r="E388" i="2"/>
  <c r="E8" i="4"/>
  <c r="E522" i="3"/>
  <c r="G509" i="3"/>
  <c r="E392" i="3"/>
  <c r="AL186" i="5"/>
  <c r="F148" i="5"/>
  <c r="E148" i="5" s="1"/>
  <c r="F21" i="5"/>
  <c r="AM360" i="5"/>
  <c r="F399" i="5"/>
  <c r="E399" i="5" s="1"/>
  <c r="AL148" i="5"/>
  <c r="G113" i="5"/>
  <c r="F100" i="5"/>
  <c r="AS77" i="5"/>
  <c r="E383" i="4"/>
  <c r="E343" i="4"/>
  <c r="E323" i="5"/>
  <c r="E309" i="3"/>
  <c r="AM237" i="5"/>
  <c r="AM205" i="5"/>
  <c r="G124" i="5"/>
  <c r="E28" i="2"/>
  <c r="CD525" i="2"/>
  <c r="AL9" i="5"/>
  <c r="G280" i="2"/>
  <c r="G337" i="5"/>
  <c r="E227" i="2"/>
  <c r="E191" i="2"/>
  <c r="AP138" i="5"/>
  <c r="E220" i="2"/>
  <c r="F88" i="5"/>
  <c r="AL61" i="5"/>
  <c r="G388" i="1"/>
  <c r="E435" i="4"/>
  <c r="E123" i="4"/>
  <c r="E468" i="4"/>
  <c r="S304" i="5"/>
  <c r="E163" i="3"/>
  <c r="E431" i="2"/>
  <c r="E153" i="2"/>
  <c r="E177" i="2"/>
  <c r="E285" i="2"/>
  <c r="E397" i="3"/>
  <c r="AM153" i="5"/>
  <c r="DN525" i="4"/>
  <c r="BY19" i="9"/>
  <c r="CA26" i="9"/>
  <c r="BU24" i="9"/>
  <c r="E251" i="5"/>
  <c r="G235" i="5"/>
  <c r="F174" i="5"/>
  <c r="E174" i="5" s="1"/>
  <c r="E511" i="5"/>
  <c r="CI24" i="9"/>
  <c r="F123" i="5"/>
  <c r="E123" i="5" s="1"/>
  <c r="AM82" i="5"/>
  <c r="G441" i="5"/>
  <c r="AB400" i="5"/>
  <c r="F365" i="5"/>
  <c r="E365" i="5" s="1"/>
  <c r="E270" i="4"/>
  <c r="E228" i="4"/>
  <c r="F216" i="5"/>
  <c r="E200" i="4"/>
  <c r="F196" i="5"/>
  <c r="E196" i="5" s="1"/>
  <c r="E511" i="3"/>
  <c r="E507" i="3"/>
  <c r="F379" i="5"/>
  <c r="E379" i="5" s="1"/>
  <c r="F371" i="5"/>
  <c r="E371" i="5" s="1"/>
  <c r="G59" i="5"/>
  <c r="E51" i="3"/>
  <c r="AL338" i="5"/>
  <c r="AL324" i="5"/>
  <c r="E322" i="2"/>
  <c r="E310" i="2"/>
  <c r="AO221" i="5"/>
  <c r="F190" i="5"/>
  <c r="CC11" i="9"/>
  <c r="E30" i="2"/>
  <c r="AR77" i="5"/>
  <c r="E320" i="4"/>
  <c r="E81" i="4"/>
  <c r="E38" i="4"/>
  <c r="DW525" i="4"/>
  <c r="E124" i="5"/>
  <c r="E520" i="2"/>
  <c r="E440" i="2"/>
  <c r="F176" i="5"/>
  <c r="E31" i="4"/>
  <c r="F170" i="5"/>
  <c r="AL146" i="5"/>
  <c r="AD138" i="5"/>
  <c r="AE77" i="5"/>
  <c r="AM42" i="5"/>
  <c r="E447" i="4"/>
  <c r="G442" i="5"/>
  <c r="AL423" i="5"/>
  <c r="G382" i="5"/>
  <c r="E325" i="4"/>
  <c r="E84" i="4"/>
  <c r="S524" i="5"/>
  <c r="E501" i="3"/>
  <c r="AL457" i="5"/>
  <c r="G460" i="3"/>
  <c r="AL290" i="5"/>
  <c r="E498" i="2"/>
  <c r="F439" i="5"/>
  <c r="E439" i="5" s="1"/>
  <c r="CC21" i="9"/>
  <c r="G340" i="5"/>
  <c r="AM314" i="5"/>
  <c r="AL297" i="5"/>
  <c r="AM210" i="5"/>
  <c r="AQ235" i="5"/>
  <c r="AL150" i="5"/>
  <c r="AL95" i="5"/>
  <c r="AC460" i="5"/>
  <c r="E418" i="4"/>
  <c r="E267" i="5"/>
  <c r="F239" i="5"/>
  <c r="E237" i="4"/>
  <c r="E213" i="4"/>
  <c r="E203" i="4"/>
  <c r="G478" i="3"/>
  <c r="E390" i="3"/>
  <c r="AM378" i="5"/>
  <c r="G332" i="3"/>
  <c r="G152" i="5"/>
  <c r="G201" i="5"/>
  <c r="E64" i="4"/>
  <c r="E517" i="3"/>
  <c r="E425" i="3"/>
  <c r="E329" i="3"/>
  <c r="AM229" i="5"/>
  <c r="E164" i="3"/>
  <c r="E150" i="3"/>
  <c r="E142" i="3"/>
  <c r="E403" i="2"/>
  <c r="F391" i="5"/>
  <c r="AL298" i="5"/>
  <c r="G273" i="5"/>
  <c r="F116" i="5"/>
  <c r="AL383" i="5"/>
  <c r="E162" i="3"/>
  <c r="E154" i="3"/>
  <c r="AL13" i="5"/>
  <c r="AL436" i="5"/>
  <c r="AM348" i="5"/>
  <c r="E317" i="2"/>
  <c r="E53" i="2"/>
  <c r="E244" i="2"/>
  <c r="E221" i="2"/>
  <c r="E158" i="2"/>
  <c r="E113" i="2"/>
  <c r="E88" i="2"/>
  <c r="AU7" i="5"/>
  <c r="AU25" i="5" s="1"/>
  <c r="G82" i="5"/>
  <c r="F112" i="5"/>
  <c r="E112" i="5" s="1"/>
  <c r="E10" i="2"/>
  <c r="AM270" i="5"/>
  <c r="E117" i="4"/>
  <c r="E461" i="4"/>
  <c r="E478" i="4" s="1"/>
  <c r="E414" i="4"/>
  <c r="E380" i="4"/>
  <c r="E167" i="3"/>
  <c r="E308" i="3"/>
  <c r="E102" i="3"/>
  <c r="E363" i="4"/>
  <c r="E32" i="4"/>
  <c r="E193" i="2"/>
  <c r="E410" i="2"/>
  <c r="E215" i="2"/>
  <c r="E115" i="2"/>
  <c r="E65" i="2"/>
  <c r="AM254" i="5"/>
  <c r="G254" i="5"/>
  <c r="E512" i="4"/>
  <c r="F524" i="4"/>
  <c r="E314" i="4"/>
  <c r="F332" i="4"/>
  <c r="AM303" i="5"/>
  <c r="G303" i="5"/>
  <c r="E79" i="4"/>
  <c r="F138" i="4"/>
  <c r="AM68" i="5"/>
  <c r="G68" i="5"/>
  <c r="N13" i="10"/>
  <c r="P14" i="10"/>
  <c r="P15" i="10"/>
  <c r="P16" i="10"/>
  <c r="P17" i="10"/>
  <c r="P19" i="10"/>
  <c r="P18" i="10"/>
  <c r="P12" i="10"/>
  <c r="P20" i="10"/>
  <c r="N20" i="10"/>
  <c r="AH20" i="10" s="1"/>
  <c r="V15" i="11"/>
  <c r="T13" i="10"/>
  <c r="T12" i="10"/>
  <c r="T17" i="10"/>
  <c r="T14" i="10"/>
  <c r="T16" i="10"/>
  <c r="Z13" i="10"/>
  <c r="Z12" i="10"/>
  <c r="Z19" i="10"/>
  <c r="Z14" i="10"/>
  <c r="Z18" i="10"/>
  <c r="Z17" i="10"/>
  <c r="AG10" i="9"/>
  <c r="AG28" i="9" s="1"/>
  <c r="AC68" i="7"/>
  <c r="AY16" i="9"/>
  <c r="AV16" i="9" s="1"/>
  <c r="IK18" i="8"/>
  <c r="AY10" i="9"/>
  <c r="AL387" i="5"/>
  <c r="G347" i="5"/>
  <c r="AM347" i="5"/>
  <c r="AM321" i="5"/>
  <c r="G321" i="5"/>
  <c r="F293" i="5"/>
  <c r="AN293" i="5"/>
  <c r="F73" i="5"/>
  <c r="AL73" i="5"/>
  <c r="AM45" i="5"/>
  <c r="G45" i="5"/>
  <c r="T15" i="10"/>
  <c r="G163" i="5"/>
  <c r="AM163" i="5"/>
  <c r="G151" i="5"/>
  <c r="AU151" i="5"/>
  <c r="AU194" i="5" s="1"/>
  <c r="G145" i="5"/>
  <c r="AM145" i="5"/>
  <c r="AG194" i="5"/>
  <c r="AQ141" i="5"/>
  <c r="AQ194" i="5" s="1"/>
  <c r="F246" i="5"/>
  <c r="F238" i="5"/>
  <c r="DV525" i="4"/>
  <c r="F244" i="5"/>
  <c r="AN244" i="5"/>
  <c r="G231" i="5"/>
  <c r="AU231" i="5"/>
  <c r="AR224" i="5"/>
  <c r="AH256" i="5"/>
  <c r="F142" i="5"/>
  <c r="AN142" i="5"/>
  <c r="V46" i="5"/>
  <c r="AP32" i="5"/>
  <c r="S25" i="5"/>
  <c r="AM7" i="5"/>
  <c r="G245" i="5"/>
  <c r="G237" i="5"/>
  <c r="G229" i="5"/>
  <c r="AK61" i="7"/>
  <c r="AO21" i="9" s="1"/>
  <c r="AR478" i="5"/>
  <c r="E23" i="9"/>
  <c r="FG25" i="6"/>
  <c r="E361" i="5"/>
  <c r="G167" i="5"/>
  <c r="G159" i="5"/>
  <c r="AT150" i="5"/>
  <c r="AJ194" i="5"/>
  <c r="G147" i="5"/>
  <c r="G143" i="5"/>
  <c r="AM143" i="5"/>
  <c r="G508" i="5"/>
  <c r="AM508" i="5"/>
  <c r="E496" i="4"/>
  <c r="F509" i="4"/>
  <c r="AL278" i="5"/>
  <c r="F278" i="5"/>
  <c r="E278" i="5" s="1"/>
  <c r="AL274" i="5"/>
  <c r="F274" i="5"/>
  <c r="E274" i="5" s="1"/>
  <c r="AL268" i="5"/>
  <c r="F268" i="5"/>
  <c r="AL262" i="5"/>
  <c r="F262" i="5"/>
  <c r="E262" i="5" s="1"/>
  <c r="AL258" i="5"/>
  <c r="F258" i="5"/>
  <c r="F250" i="5"/>
  <c r="AL250" i="5"/>
  <c r="AL242" i="5"/>
  <c r="F242" i="5"/>
  <c r="AL236" i="5"/>
  <c r="F236" i="5"/>
  <c r="AL224" i="5"/>
  <c r="F224" i="5"/>
  <c r="AL157" i="5"/>
  <c r="F157" i="5"/>
  <c r="AP206" i="5"/>
  <c r="F206" i="5"/>
  <c r="AF194" i="5"/>
  <c r="AP141" i="5"/>
  <c r="AM52" i="5"/>
  <c r="G52" i="5"/>
  <c r="F46" i="4"/>
  <c r="F525" i="4" s="1"/>
  <c r="E26" i="4"/>
  <c r="AM434" i="5"/>
  <c r="G434" i="5"/>
  <c r="F341" i="5"/>
  <c r="E341" i="5" s="1"/>
  <c r="AL341" i="5"/>
  <c r="G67" i="5"/>
  <c r="AM67" i="5"/>
  <c r="AL473" i="5"/>
  <c r="F473" i="5"/>
  <c r="AM459" i="5"/>
  <c r="G459" i="5"/>
  <c r="AL456" i="5"/>
  <c r="F456" i="5"/>
  <c r="E456" i="5" s="1"/>
  <c r="F416" i="2"/>
  <c r="AM363" i="5"/>
  <c r="G363" i="5"/>
  <c r="AS280" i="5"/>
  <c r="K25" i="5"/>
  <c r="AO7" i="5"/>
  <c r="AO25" i="5" s="1"/>
  <c r="G7" i="5"/>
  <c r="AL31" i="5"/>
  <c r="F31" i="5"/>
  <c r="E31" i="5" s="1"/>
  <c r="E469" i="4"/>
  <c r="F478" i="4"/>
  <c r="F243" i="5"/>
  <c r="AL243" i="5"/>
  <c r="F184" i="5"/>
  <c r="E184" i="5" s="1"/>
  <c r="AC77" i="5"/>
  <c r="G438" i="5"/>
  <c r="AM438" i="5"/>
  <c r="E426" i="3"/>
  <c r="T280" i="5"/>
  <c r="AN257" i="5"/>
  <c r="AN280" i="5" s="1"/>
  <c r="AL96" i="5"/>
  <c r="F96" i="5"/>
  <c r="E96" i="5" s="1"/>
  <c r="AL80" i="5"/>
  <c r="F80" i="5"/>
  <c r="AM495" i="5"/>
  <c r="G495" i="5"/>
  <c r="AM487" i="5"/>
  <c r="G487" i="5"/>
  <c r="L478" i="5"/>
  <c r="AP461" i="5"/>
  <c r="AP478" i="5" s="1"/>
  <c r="AL408" i="5"/>
  <c r="F408" i="5"/>
  <c r="E408" i="5" s="1"/>
  <c r="AL445" i="5"/>
  <c r="G138" i="3"/>
  <c r="AL413" i="5"/>
  <c r="CA525" i="2"/>
  <c r="G400" i="3"/>
  <c r="G460" i="2"/>
  <c r="AE194" i="5"/>
  <c r="N19" i="10"/>
  <c r="AY21" i="9"/>
  <c r="AV21" i="9" s="1"/>
  <c r="IK23" i="8"/>
  <c r="AY14" i="9"/>
  <c r="AV14" i="9" s="1"/>
  <c r="IK16" i="8"/>
  <c r="AM76" i="5"/>
  <c r="G76" i="5"/>
  <c r="AM60" i="5"/>
  <c r="G60" i="5"/>
  <c r="AM457" i="5"/>
  <c r="G457" i="5"/>
  <c r="E457" i="5" s="1"/>
  <c r="X460" i="5"/>
  <c r="AR444" i="5"/>
  <c r="AR460" i="5" s="1"/>
  <c r="G374" i="5"/>
  <c r="AM374" i="5"/>
  <c r="Y400" i="5"/>
  <c r="Y416" i="5" s="1"/>
  <c r="AS368" i="5"/>
  <c r="AS400" i="5" s="1"/>
  <c r="AL346" i="5"/>
  <c r="F346" i="5"/>
  <c r="E346" i="5" s="1"/>
  <c r="AG59" i="7"/>
  <c r="AK19" i="9" s="1"/>
  <c r="AM330" i="5"/>
  <c r="G330" i="5"/>
  <c r="G326" i="5"/>
  <c r="AM326" i="5"/>
  <c r="G306" i="5"/>
  <c r="AM306" i="5"/>
  <c r="Y304" i="5"/>
  <c r="AS281" i="5"/>
  <c r="AS304" i="5" s="1"/>
  <c r="AM331" i="5"/>
  <c r="G331" i="5"/>
  <c r="AM309" i="5"/>
  <c r="G309" i="5"/>
  <c r="E24" i="9"/>
  <c r="FG26" i="6"/>
  <c r="Q400" i="5"/>
  <c r="Q416" i="5" s="1"/>
  <c r="AU368" i="5"/>
  <c r="AU400" i="5" s="1"/>
  <c r="U10" i="9"/>
  <c r="FC30" i="6"/>
  <c r="AD304" i="5"/>
  <c r="AK57" i="7"/>
  <c r="AO17" i="9" s="1"/>
  <c r="AA16" i="9"/>
  <c r="Y16" i="9" s="1"/>
  <c r="AQ56" i="7"/>
  <c r="AY27" i="9"/>
  <c r="AV27" i="9" s="1"/>
  <c r="IK29" i="8"/>
  <c r="AW15" i="9"/>
  <c r="AU15" i="9" s="1"/>
  <c r="II17" i="8"/>
  <c r="G233" i="5"/>
  <c r="AM233" i="5"/>
  <c r="AK256" i="5"/>
  <c r="AU225" i="5"/>
  <c r="AU256" i="5" s="1"/>
  <c r="AC256" i="5"/>
  <c r="DQ525" i="4"/>
  <c r="EH525" i="3"/>
  <c r="AK58" i="7"/>
  <c r="AO18" i="9" s="1"/>
  <c r="AG54" i="7"/>
  <c r="AK14" i="9" s="1"/>
  <c r="CA14" i="9" s="1"/>
  <c r="E26" i="9"/>
  <c r="FG28" i="6"/>
  <c r="AS256" i="5"/>
  <c r="AL161" i="5"/>
  <c r="F161" i="5"/>
  <c r="F158" i="5"/>
  <c r="AL158" i="5"/>
  <c r="G443" i="4"/>
  <c r="F226" i="5"/>
  <c r="E226" i="5" s="1"/>
  <c r="AL512" i="5"/>
  <c r="R524" i="5"/>
  <c r="G250" i="5"/>
  <c r="AM250" i="5"/>
  <c r="AK51" i="7"/>
  <c r="AO11" i="9" s="1"/>
  <c r="AM372" i="5"/>
  <c r="G372" i="5"/>
  <c r="AL369" i="5"/>
  <c r="F369" i="5"/>
  <c r="E369" i="5" s="1"/>
  <c r="H400" i="5"/>
  <c r="G281" i="5"/>
  <c r="AP216" i="5"/>
  <c r="AL196" i="5"/>
  <c r="G194" i="2"/>
  <c r="E500" i="4"/>
  <c r="E441" i="4"/>
  <c r="AM289" i="5"/>
  <c r="G289" i="5"/>
  <c r="G304" i="4"/>
  <c r="AL263" i="5"/>
  <c r="F263" i="5"/>
  <c r="AB280" i="5"/>
  <c r="DT525" i="4"/>
  <c r="AL337" i="5"/>
  <c r="F337" i="5"/>
  <c r="E337" i="5" s="1"/>
  <c r="AM168" i="5"/>
  <c r="G168" i="5"/>
  <c r="G144" i="5"/>
  <c r="AM144" i="5"/>
  <c r="AL389" i="5"/>
  <c r="F389" i="5"/>
  <c r="Q367" i="5"/>
  <c r="AU345" i="5"/>
  <c r="AU367" i="5" s="1"/>
  <c r="CI525" i="2"/>
  <c r="AI194" i="5"/>
  <c r="R194" i="5"/>
  <c r="E215" i="5"/>
  <c r="AB194" i="5"/>
  <c r="DP525" i="4"/>
  <c r="E330" i="5"/>
  <c r="G416" i="2"/>
  <c r="AC400" i="5"/>
  <c r="AC416" i="5" s="1"/>
  <c r="E259" i="5"/>
  <c r="F172" i="5"/>
  <c r="AB77" i="5"/>
  <c r="N17" i="10"/>
  <c r="F520" i="5"/>
  <c r="AL520" i="5"/>
  <c r="G352" i="5"/>
  <c r="AM352" i="5"/>
  <c r="AC30" i="6"/>
  <c r="ES12" i="6"/>
  <c r="M30" i="6"/>
  <c r="EW12" i="6"/>
  <c r="AM11" i="5"/>
  <c r="G11" i="5"/>
  <c r="I25" i="5"/>
  <c r="AL365" i="5"/>
  <c r="AM327" i="5"/>
  <c r="G327" i="5"/>
  <c r="AK55" i="7"/>
  <c r="AO15" i="9" s="1"/>
  <c r="F120" i="5"/>
  <c r="AL120" i="5"/>
  <c r="F46" i="3"/>
  <c r="E32" i="3"/>
  <c r="E46" i="3" s="1"/>
  <c r="E60" i="5"/>
  <c r="E21" i="5"/>
  <c r="J15" i="11"/>
  <c r="Z12" i="11"/>
  <c r="AR230" i="5"/>
  <c r="F230" i="5"/>
  <c r="AP12" i="11"/>
  <c r="AP15" i="11" s="1"/>
  <c r="AA15" i="11"/>
  <c r="AW21" i="9"/>
  <c r="AU21" i="9" s="1"/>
  <c r="II23" i="8"/>
  <c r="IM23" i="8" s="1"/>
  <c r="AC367" i="5"/>
  <c r="DS525" i="4"/>
  <c r="AL99" i="5"/>
  <c r="F99" i="5"/>
  <c r="E99" i="5" s="1"/>
  <c r="AL91" i="5"/>
  <c r="F91" i="5"/>
  <c r="E91" i="5" s="1"/>
  <c r="F83" i="5"/>
  <c r="E83" i="5" s="1"/>
  <c r="AL83" i="5"/>
  <c r="AM512" i="5"/>
  <c r="G512" i="5"/>
  <c r="E512" i="5" s="1"/>
  <c r="I524" i="5"/>
  <c r="AL393" i="5"/>
  <c r="F393" i="5"/>
  <c r="AQ344" i="5"/>
  <c r="F138" i="2"/>
  <c r="F525" i="2" s="1"/>
  <c r="E78" i="2"/>
  <c r="CG525" i="2"/>
  <c r="G509" i="1"/>
  <c r="G383" i="1"/>
  <c r="H504" i="1"/>
  <c r="H378" i="1"/>
  <c r="F498" i="1"/>
  <c r="F372" i="1"/>
  <c r="H494" i="1"/>
  <c r="H368" i="1"/>
  <c r="L492" i="1"/>
  <c r="L366" i="1"/>
  <c r="F491" i="1"/>
  <c r="F365" i="1"/>
  <c r="J487" i="1"/>
  <c r="J361" i="1"/>
  <c r="N485" i="1"/>
  <c r="N359" i="1"/>
  <c r="H484" i="1"/>
  <c r="H358" i="1"/>
  <c r="L482" i="1"/>
  <c r="L356" i="1"/>
  <c r="F481" i="1"/>
  <c r="F355" i="1"/>
  <c r="J479" i="1"/>
  <c r="J353" i="1"/>
  <c r="N477" i="1"/>
  <c r="N351" i="1"/>
  <c r="H476" i="1"/>
  <c r="H350" i="1"/>
  <c r="L474" i="1"/>
  <c r="L348" i="1"/>
  <c r="F473" i="1"/>
  <c r="F347" i="1"/>
  <c r="J470" i="1"/>
  <c r="J344" i="1"/>
  <c r="F466" i="1"/>
  <c r="F340" i="1"/>
  <c r="G461" i="1"/>
  <c r="G335" i="1"/>
  <c r="H457" i="1"/>
  <c r="H331" i="1"/>
  <c r="AY24" i="9"/>
  <c r="AV24" i="9" s="1"/>
  <c r="IK26" i="8"/>
  <c r="K68" i="7"/>
  <c r="HS30" i="7"/>
  <c r="GM30" i="7"/>
  <c r="FW30" i="7"/>
  <c r="EQ30" i="7"/>
  <c r="AI67" i="7"/>
  <c r="AM27" i="9" s="1"/>
  <c r="DK30" i="7"/>
  <c r="CE30" i="7"/>
  <c r="AY30" i="7"/>
  <c r="AM67" i="7"/>
  <c r="AQ27" i="9" s="1"/>
  <c r="S30" i="7"/>
  <c r="E515" i="3"/>
  <c r="E524" i="3" s="1"/>
  <c r="F524" i="3"/>
  <c r="F406" i="5"/>
  <c r="AL406" i="5"/>
  <c r="AC15" i="9"/>
  <c r="Z15" i="9" s="1"/>
  <c r="F443" i="2"/>
  <c r="E417" i="2"/>
  <c r="E254" i="5"/>
  <c r="F182" i="5"/>
  <c r="EK525" i="3"/>
  <c r="R344" i="5"/>
  <c r="AM239" i="5"/>
  <c r="AL193" i="5"/>
  <c r="F189" i="5"/>
  <c r="E189" i="5" s="1"/>
  <c r="F169" i="5"/>
  <c r="E169" i="5" s="1"/>
  <c r="G509" i="4"/>
  <c r="DO525" i="4"/>
  <c r="S194" i="5"/>
  <c r="F164" i="5"/>
  <c r="E164" i="5" s="1"/>
  <c r="E162" i="5"/>
  <c r="F154" i="5"/>
  <c r="CF525" i="2"/>
  <c r="F138" i="5"/>
  <c r="CP11" i="7"/>
  <c r="CP10" i="7"/>
  <c r="CP9" i="7"/>
  <c r="G669" i="1"/>
  <c r="E314" i="5"/>
  <c r="E270" i="5"/>
  <c r="J368" i="1"/>
  <c r="J494" i="1"/>
  <c r="N354" i="1"/>
  <c r="N480" i="1"/>
  <c r="F350" i="1"/>
  <c r="F476" i="1"/>
  <c r="AM517" i="5"/>
  <c r="G517" i="5"/>
  <c r="AM506" i="5"/>
  <c r="G506" i="5"/>
  <c r="AL495" i="5"/>
  <c r="F495" i="5"/>
  <c r="BW24" i="9"/>
  <c r="AM380" i="5"/>
  <c r="G380" i="5"/>
  <c r="AM265" i="5"/>
  <c r="G265" i="5"/>
  <c r="AM101" i="5"/>
  <c r="G101" i="5"/>
  <c r="AM41" i="5"/>
  <c r="G41" i="5"/>
  <c r="AC332" i="5"/>
  <c r="G280" i="4"/>
  <c r="EO525" i="3"/>
  <c r="AC27" i="9"/>
  <c r="AG56" i="7"/>
  <c r="AK16" i="9" s="1"/>
  <c r="CA16" i="9" s="1"/>
  <c r="AA10" i="9"/>
  <c r="AQ50" i="7"/>
  <c r="AM469" i="5"/>
  <c r="G469" i="5"/>
  <c r="AL466" i="5"/>
  <c r="F466" i="5"/>
  <c r="E466" i="5" s="1"/>
  <c r="E414" i="2"/>
  <c r="AL378" i="5"/>
  <c r="F378" i="5"/>
  <c r="G242" i="5"/>
  <c r="CI13" i="9"/>
  <c r="G13" i="9"/>
  <c r="FI15" i="6"/>
  <c r="BY12" i="9"/>
  <c r="CA11" i="9"/>
  <c r="K30" i="6"/>
  <c r="EU12" i="6"/>
  <c r="F505" i="1"/>
  <c r="F379" i="1"/>
  <c r="G363" i="1"/>
  <c r="G489" i="1"/>
  <c r="G476" i="1"/>
  <c r="G350" i="1"/>
  <c r="G334" i="1"/>
  <c r="G460" i="1"/>
  <c r="X525" i="5"/>
  <c r="AM472" i="5"/>
  <c r="G472" i="5"/>
  <c r="E472" i="5" s="1"/>
  <c r="AU443" i="5"/>
  <c r="AM377" i="5"/>
  <c r="G377" i="5"/>
  <c r="E195" i="4"/>
  <c r="F256" i="4"/>
  <c r="E198" i="3"/>
  <c r="E92" i="3"/>
  <c r="E25" i="3"/>
  <c r="AL441" i="5"/>
  <c r="F441" i="5"/>
  <c r="E441" i="5" s="1"/>
  <c r="AM305" i="5"/>
  <c r="CC16" i="9"/>
  <c r="N492" i="1"/>
  <c r="N366" i="1"/>
  <c r="J480" i="1"/>
  <c r="J354" i="1"/>
  <c r="F460" i="1"/>
  <c r="F334" i="1"/>
  <c r="AA21" i="9"/>
  <c r="Y21" i="9" s="1"/>
  <c r="AQ61" i="7"/>
  <c r="G344" i="3"/>
  <c r="E391" i="5"/>
  <c r="E431" i="5"/>
  <c r="AL349" i="5"/>
  <c r="F349" i="5"/>
  <c r="E349" i="5" s="1"/>
  <c r="E235" i="5"/>
  <c r="AB524" i="5"/>
  <c r="AB460" i="5"/>
  <c r="AL442" i="5"/>
  <c r="F442" i="5"/>
  <c r="E442" i="5" s="1"/>
  <c r="F344" i="2"/>
  <c r="BW13" i="9"/>
  <c r="G111" i="5"/>
  <c r="E111" i="5" s="1"/>
  <c r="AM86" i="5"/>
  <c r="AU26" i="5"/>
  <c r="AU46" i="5" s="1"/>
  <c r="L456" i="1"/>
  <c r="L330" i="1"/>
  <c r="I486" i="1"/>
  <c r="I360" i="1"/>
  <c r="L355" i="1"/>
  <c r="L481" i="1"/>
  <c r="G462" i="1"/>
  <c r="G336" i="1"/>
  <c r="M470" i="1"/>
  <c r="M344" i="1"/>
  <c r="I461" i="1"/>
  <c r="I335" i="1"/>
  <c r="I475" i="1"/>
  <c r="I349" i="1"/>
  <c r="I506" i="1"/>
  <c r="I380" i="1"/>
  <c r="I497" i="1"/>
  <c r="I371" i="1"/>
  <c r="E332" i="1"/>
  <c r="E458" i="1"/>
  <c r="E491" i="1"/>
  <c r="E365" i="1"/>
  <c r="E383" i="1"/>
  <c r="E509" i="1"/>
  <c r="E493" i="5"/>
  <c r="E343" i="2"/>
  <c r="AM334" i="5"/>
  <c r="G334" i="5"/>
  <c r="F177" i="5"/>
  <c r="E177" i="5" s="1"/>
  <c r="AL151" i="5"/>
  <c r="F151" i="5"/>
  <c r="AM80" i="5"/>
  <c r="G80" i="5"/>
  <c r="I138" i="5"/>
  <c r="O30" i="6"/>
  <c r="EY12" i="6"/>
  <c r="H194" i="5"/>
  <c r="AL139" i="5"/>
  <c r="F139" i="5"/>
  <c r="E472" i="1"/>
  <c r="E346" i="1"/>
  <c r="E283" i="2"/>
  <c r="AM272" i="5"/>
  <c r="G272" i="5"/>
  <c r="E272" i="5" s="1"/>
  <c r="AM216" i="5"/>
  <c r="G216" i="5"/>
  <c r="E216" i="5" s="1"/>
  <c r="F41" i="5"/>
  <c r="E41" i="5" s="1"/>
  <c r="AL41" i="5"/>
  <c r="AL29" i="5"/>
  <c r="F29" i="5"/>
  <c r="G578" i="1"/>
  <c r="G641" i="1" s="1"/>
  <c r="H371" i="1"/>
  <c r="H497" i="1"/>
  <c r="AM338" i="5"/>
  <c r="G338" i="5"/>
  <c r="E338" i="5" s="1"/>
  <c r="AM14" i="5"/>
  <c r="G14" i="5"/>
  <c r="H554" i="1"/>
  <c r="H617" i="1" s="1"/>
  <c r="H12" i="10"/>
  <c r="F17" i="10"/>
  <c r="G378" i="5"/>
  <c r="AB443" i="5"/>
  <c r="H14" i="10"/>
  <c r="F13" i="10"/>
  <c r="D14" i="10"/>
  <c r="X13" i="11"/>
  <c r="F14" i="10"/>
  <c r="V13" i="10"/>
  <c r="F16" i="10"/>
  <c r="F516" i="5"/>
  <c r="AW25" i="9"/>
  <c r="AU25" i="9" s="1"/>
  <c r="II27" i="8"/>
  <c r="AL486" i="5"/>
  <c r="AL254" i="5"/>
  <c r="AW19" i="9"/>
  <c r="AU19" i="9" s="1"/>
  <c r="II21" i="8"/>
  <c r="AY12" i="9"/>
  <c r="AV12" i="9" s="1"/>
  <c r="IK14" i="8"/>
  <c r="FQ30" i="8"/>
  <c r="BO10" i="9"/>
  <c r="BO28" i="9" s="1"/>
  <c r="IG30" i="8"/>
  <c r="X12" i="10"/>
  <c r="X17" i="10"/>
  <c r="X19" i="10"/>
  <c r="X18" i="10"/>
  <c r="X16" i="10"/>
  <c r="AD22" i="10"/>
  <c r="AB15" i="10"/>
  <c r="D13" i="10"/>
  <c r="D15" i="10"/>
  <c r="D17" i="10"/>
  <c r="Z13" i="11"/>
  <c r="T15" i="11"/>
  <c r="X14" i="11"/>
  <c r="AB14" i="11" s="1"/>
  <c r="V15" i="10"/>
  <c r="V22" i="10" s="1"/>
  <c r="AM12" i="10"/>
  <c r="AI22" i="10"/>
  <c r="H17" i="10"/>
  <c r="R22" i="10"/>
  <c r="AM13" i="10"/>
  <c r="AN524" i="5"/>
  <c r="EQ525" i="3"/>
  <c r="AA525" i="5"/>
  <c r="AC25" i="9"/>
  <c r="AC20" i="9"/>
  <c r="AG57" i="7"/>
  <c r="AK17" i="9" s="1"/>
  <c r="CA17" i="9" s="1"/>
  <c r="AC12" i="9"/>
  <c r="AS479" i="5"/>
  <c r="AS509" i="5" s="1"/>
  <c r="BU25" i="9"/>
  <c r="CC24" i="9"/>
  <c r="CA23" i="9"/>
  <c r="AS443" i="5"/>
  <c r="E410" i="5"/>
  <c r="AB509" i="5"/>
  <c r="FR30" i="8"/>
  <c r="EL525" i="3"/>
  <c r="AG61" i="7"/>
  <c r="AK21" i="9" s="1"/>
  <c r="AA20" i="9"/>
  <c r="Y20" i="9" s="1"/>
  <c r="AQ60" i="7"/>
  <c r="AG58" i="7"/>
  <c r="AK18" i="9" s="1"/>
  <c r="AU524" i="5"/>
  <c r="AR509" i="5"/>
  <c r="CI25" i="9"/>
  <c r="G25" i="9"/>
  <c r="FI27" i="6"/>
  <c r="AU460" i="5"/>
  <c r="E435" i="5"/>
  <c r="AM430" i="5"/>
  <c r="E427" i="5"/>
  <c r="AM422" i="5"/>
  <c r="CI22" i="9"/>
  <c r="G22" i="9"/>
  <c r="FI24" i="6"/>
  <c r="CE21" i="9"/>
  <c r="AS416" i="5"/>
  <c r="AM382" i="5"/>
  <c r="BU20" i="9"/>
  <c r="E396" i="5"/>
  <c r="G213" i="5"/>
  <c r="G197" i="5"/>
  <c r="G155" i="5"/>
  <c r="G134" i="5"/>
  <c r="E134" i="5" s="1"/>
  <c r="G78" i="5"/>
  <c r="R77" i="5"/>
  <c r="E24" i="5"/>
  <c r="AY18" i="9"/>
  <c r="AV18" i="9" s="1"/>
  <c r="IK20" i="8"/>
  <c r="E268" i="4"/>
  <c r="AJ256" i="5"/>
  <c r="AJ525" i="5" s="1"/>
  <c r="E115" i="4"/>
  <c r="IE30" i="8"/>
  <c r="BM10" i="9"/>
  <c r="BM28" i="9" s="1"/>
  <c r="EJ525" i="3"/>
  <c r="AK65" i="7"/>
  <c r="AO25" i="9" s="1"/>
  <c r="CE25" i="9" s="1"/>
  <c r="E387" i="3"/>
  <c r="E83" i="3"/>
  <c r="AS10" i="9"/>
  <c r="AS28" i="9" s="1"/>
  <c r="AO68" i="7"/>
  <c r="AL504" i="5"/>
  <c r="F504" i="5"/>
  <c r="E504" i="5" s="1"/>
  <c r="AM499" i="5"/>
  <c r="G499" i="5"/>
  <c r="AL496" i="5"/>
  <c r="F496" i="5"/>
  <c r="E496" i="5" s="1"/>
  <c r="AM440" i="5"/>
  <c r="G440" i="5"/>
  <c r="AL429" i="5"/>
  <c r="F429" i="5"/>
  <c r="AM424" i="5"/>
  <c r="G424" i="5"/>
  <c r="AL421" i="5"/>
  <c r="F421" i="5"/>
  <c r="AM415" i="5"/>
  <c r="G415" i="5"/>
  <c r="AL412" i="5"/>
  <c r="F412" i="5"/>
  <c r="E412" i="5" s="1"/>
  <c r="AU416" i="5"/>
  <c r="AM388" i="5"/>
  <c r="G388" i="5"/>
  <c r="E388" i="5" s="1"/>
  <c r="AL385" i="5"/>
  <c r="F385" i="5"/>
  <c r="E376" i="2"/>
  <c r="BW20" i="9"/>
  <c r="AS345" i="5"/>
  <c r="AS367" i="5" s="1"/>
  <c r="E334" i="5"/>
  <c r="AM333" i="5"/>
  <c r="AS332" i="5"/>
  <c r="AR292" i="5"/>
  <c r="BY16" i="9"/>
  <c r="G219" i="5"/>
  <c r="E219" i="5" s="1"/>
  <c r="AL212" i="5"/>
  <c r="AO205" i="5"/>
  <c r="AL204" i="5"/>
  <c r="BY14" i="9"/>
  <c r="AL182" i="5"/>
  <c r="E176" i="2"/>
  <c r="BU13" i="9"/>
  <c r="EC30" i="6"/>
  <c r="DM30" i="6"/>
  <c r="CW30" i="6"/>
  <c r="CG30" i="6"/>
  <c r="BQ30" i="6"/>
  <c r="BA30" i="6"/>
  <c r="F510" i="1"/>
  <c r="F384" i="1"/>
  <c r="G505" i="1"/>
  <c r="G379" i="1"/>
  <c r="H500" i="1"/>
  <c r="H374" i="1"/>
  <c r="F495" i="1"/>
  <c r="F369" i="1"/>
  <c r="F493" i="1"/>
  <c r="F367" i="1"/>
  <c r="J491" i="1"/>
  <c r="J365" i="1"/>
  <c r="N487" i="1"/>
  <c r="N361" i="1"/>
  <c r="H486" i="1"/>
  <c r="H360" i="1"/>
  <c r="L484" i="1"/>
  <c r="L358" i="1"/>
  <c r="F483" i="1"/>
  <c r="F357" i="1"/>
  <c r="J481" i="1"/>
  <c r="J355" i="1"/>
  <c r="N479" i="1"/>
  <c r="N353" i="1"/>
  <c r="H478" i="1"/>
  <c r="H352" i="1"/>
  <c r="L476" i="1"/>
  <c r="L350" i="1"/>
  <c r="F475" i="1"/>
  <c r="F349" i="1"/>
  <c r="J473" i="1"/>
  <c r="J347" i="1"/>
  <c r="N344" i="1"/>
  <c r="N470" i="1"/>
  <c r="H342" i="1"/>
  <c r="H468" i="1"/>
  <c r="F462" i="1"/>
  <c r="F336" i="1"/>
  <c r="L331" i="1"/>
  <c r="L457" i="1"/>
  <c r="F330" i="1"/>
  <c r="F456" i="1"/>
  <c r="AL65" i="5"/>
  <c r="AL49" i="5"/>
  <c r="AN37" i="5"/>
  <c r="E20" i="5"/>
  <c r="E508" i="4"/>
  <c r="E492" i="4"/>
  <c r="E324" i="4"/>
  <c r="AG304" i="5"/>
  <c r="E263" i="4"/>
  <c r="F280" i="4"/>
  <c r="E257" i="4"/>
  <c r="E221" i="4"/>
  <c r="E217" i="4"/>
  <c r="E209" i="4"/>
  <c r="AK194" i="5"/>
  <c r="AW13" i="9"/>
  <c r="AU13" i="9" s="1"/>
  <c r="II15" i="8"/>
  <c r="E125" i="4"/>
  <c r="R460" i="5"/>
  <c r="E434" i="3"/>
  <c r="E337" i="3"/>
  <c r="E238" i="3"/>
  <c r="AK53" i="7"/>
  <c r="AO13" i="9" s="1"/>
  <c r="CE13" i="9" s="1"/>
  <c r="G27" i="9"/>
  <c r="FI29" i="6"/>
  <c r="AU509" i="5"/>
  <c r="E476" i="2"/>
  <c r="AL433" i="5"/>
  <c r="F433" i="5"/>
  <c r="E424" i="2"/>
  <c r="CG22" i="9"/>
  <c r="E408" i="2"/>
  <c r="CI21" i="9"/>
  <c r="E389" i="2"/>
  <c r="I400" i="5"/>
  <c r="I416" i="5" s="1"/>
  <c r="AM368" i="5"/>
  <c r="G368" i="5"/>
  <c r="E368" i="5" s="1"/>
  <c r="CI20" i="9"/>
  <c r="AL318" i="5"/>
  <c r="BU16" i="9"/>
  <c r="AM241" i="5"/>
  <c r="AM225" i="5"/>
  <c r="CC14" i="9"/>
  <c r="F496" i="1"/>
  <c r="F370" i="1"/>
  <c r="F489" i="1"/>
  <c r="F363" i="1"/>
  <c r="J356" i="1"/>
  <c r="J482" i="1"/>
  <c r="N350" i="1"/>
  <c r="N476" i="1"/>
  <c r="F471" i="1"/>
  <c r="F345" i="1"/>
  <c r="G256" i="4"/>
  <c r="E490" i="3"/>
  <c r="AM485" i="5"/>
  <c r="AA15" i="9"/>
  <c r="Y15" i="9" s="1"/>
  <c r="AQ55" i="7"/>
  <c r="E140" i="3"/>
  <c r="AL514" i="5"/>
  <c r="F514" i="5"/>
  <c r="E514" i="5" s="1"/>
  <c r="E495" i="2"/>
  <c r="AM482" i="5"/>
  <c r="G482" i="5"/>
  <c r="E482" i="5" s="1"/>
  <c r="AM429" i="5"/>
  <c r="G429" i="5"/>
  <c r="BW22" i="9"/>
  <c r="AT345" i="5"/>
  <c r="AT367" i="5" s="1"/>
  <c r="P367" i="5"/>
  <c r="E21" i="9"/>
  <c r="FG23" i="6"/>
  <c r="AO524" i="5"/>
  <c r="AL453" i="5"/>
  <c r="K460" i="5"/>
  <c r="K525" i="5" s="1"/>
  <c r="AO444" i="5"/>
  <c r="AO460" i="5" s="1"/>
  <c r="M400" i="5"/>
  <c r="M416" i="5" s="1"/>
  <c r="AQ368" i="5"/>
  <c r="AQ400" i="5" s="1"/>
  <c r="AQ416" i="5" s="1"/>
  <c r="AL340" i="5"/>
  <c r="F340" i="5"/>
  <c r="G293" i="5"/>
  <c r="AN246" i="5"/>
  <c r="AM183" i="5"/>
  <c r="G183" i="5"/>
  <c r="G161" i="5"/>
  <c r="G153" i="5"/>
  <c r="AO135" i="5"/>
  <c r="G135" i="5"/>
  <c r="E118" i="5"/>
  <c r="E102" i="5"/>
  <c r="E86" i="5"/>
  <c r="AO73" i="5"/>
  <c r="G73" i="5"/>
  <c r="G69" i="5"/>
  <c r="AM63" i="5"/>
  <c r="G63" i="5"/>
  <c r="AM47" i="5"/>
  <c r="G47" i="5"/>
  <c r="I77" i="5"/>
  <c r="AM33" i="5"/>
  <c r="G33" i="5"/>
  <c r="AE46" i="5"/>
  <c r="G12" i="5"/>
  <c r="E12" i="5" s="1"/>
  <c r="E515" i="4"/>
  <c r="E456" i="4"/>
  <c r="AW22" i="9"/>
  <c r="AU22" i="9" s="1"/>
  <c r="II24" i="8"/>
  <c r="E408" i="4"/>
  <c r="E327" i="4"/>
  <c r="E294" i="4"/>
  <c r="AC138" i="5"/>
  <c r="E60" i="4"/>
  <c r="HI30" i="8"/>
  <c r="GS30" i="8"/>
  <c r="GC30" i="8"/>
  <c r="FM30" i="8"/>
  <c r="EW30" i="8"/>
  <c r="EG30" i="8"/>
  <c r="DQ30" i="8"/>
  <c r="DA30" i="8"/>
  <c r="CK30" i="8"/>
  <c r="BU30" i="8"/>
  <c r="BE30" i="8"/>
  <c r="AO30" i="8"/>
  <c r="Y30" i="8"/>
  <c r="I30" i="8"/>
  <c r="HU12" i="8"/>
  <c r="F509" i="3"/>
  <c r="E493" i="3"/>
  <c r="E457" i="3"/>
  <c r="W460" i="5"/>
  <c r="AQ444" i="5"/>
  <c r="AQ460" i="5" s="1"/>
  <c r="AC23" i="9"/>
  <c r="Z23" i="9" s="1"/>
  <c r="AS63" i="7"/>
  <c r="AM383" i="5"/>
  <c r="G383" i="5"/>
  <c r="AK60" i="7"/>
  <c r="AO20" i="9" s="1"/>
  <c r="CE20" i="9" s="1"/>
  <c r="E328" i="3"/>
  <c r="E322" i="3"/>
  <c r="E318" i="3"/>
  <c r="E314" i="3"/>
  <c r="E310" i="3"/>
  <c r="E245" i="3"/>
  <c r="E197" i="3"/>
  <c r="E193" i="3"/>
  <c r="E189" i="3"/>
  <c r="E185" i="3"/>
  <c r="E181" i="3"/>
  <c r="E177" i="3"/>
  <c r="E173" i="3"/>
  <c r="E169" i="3"/>
  <c r="F194" i="3"/>
  <c r="E139" i="3"/>
  <c r="AI10" i="9"/>
  <c r="CC27" i="9"/>
  <c r="AP524" i="5"/>
  <c r="E506" i="2"/>
  <c r="AL499" i="5"/>
  <c r="F499" i="5"/>
  <c r="E499" i="5" s="1"/>
  <c r="E491" i="2"/>
  <c r="E482" i="2"/>
  <c r="AM477" i="5"/>
  <c r="G477" i="5"/>
  <c r="AM461" i="5"/>
  <c r="G461" i="5"/>
  <c r="I478" i="5"/>
  <c r="E458" i="2"/>
  <c r="BU23" i="9"/>
  <c r="AL438" i="5"/>
  <c r="F438" i="5"/>
  <c r="E438" i="5" s="1"/>
  <c r="AM433" i="5"/>
  <c r="G433" i="5"/>
  <c r="AL430" i="5"/>
  <c r="F430" i="5"/>
  <c r="E430" i="5" s="1"/>
  <c r="AL422" i="5"/>
  <c r="F422" i="5"/>
  <c r="E422" i="5" s="1"/>
  <c r="AQ443" i="5"/>
  <c r="AL415" i="5"/>
  <c r="F415" i="5"/>
  <c r="E406" i="2"/>
  <c r="AM402" i="5"/>
  <c r="G402" i="5"/>
  <c r="E402" i="5" s="1"/>
  <c r="AL388" i="5"/>
  <c r="N400" i="5"/>
  <c r="N416" i="5" s="1"/>
  <c r="AR368" i="5"/>
  <c r="AR400" i="5" s="1"/>
  <c r="AR416" i="5" s="1"/>
  <c r="E359" i="5"/>
  <c r="E351" i="5"/>
  <c r="CI19" i="9"/>
  <c r="G19" i="9"/>
  <c r="FI21" i="6"/>
  <c r="AP344" i="5"/>
  <c r="H344" i="5"/>
  <c r="AL323" i="5"/>
  <c r="AM296" i="5"/>
  <c r="AN291" i="5"/>
  <c r="AL267" i="5"/>
  <c r="AL259" i="5"/>
  <c r="AR257" i="5"/>
  <c r="AR280" i="5" s="1"/>
  <c r="CI15" i="9"/>
  <c r="G15" i="9"/>
  <c r="FI17" i="6"/>
  <c r="E207" i="5"/>
  <c r="AL199" i="5"/>
  <c r="AL189" i="5"/>
  <c r="AL181" i="5"/>
  <c r="AL173" i="5"/>
  <c r="EA30" i="6"/>
  <c r="DK30" i="6"/>
  <c r="CU30" i="6"/>
  <c r="CE30" i="6"/>
  <c r="BO30" i="6"/>
  <c r="AY30" i="6"/>
  <c r="AI30" i="6"/>
  <c r="G513" i="1"/>
  <c r="G387" i="1"/>
  <c r="H507" i="1"/>
  <c r="H381" i="1"/>
  <c r="F501" i="1"/>
  <c r="F375" i="1"/>
  <c r="G496" i="1"/>
  <c r="G370" i="1"/>
  <c r="K489" i="1"/>
  <c r="K363" i="1"/>
  <c r="K484" i="1"/>
  <c r="K358" i="1"/>
  <c r="K480" i="1"/>
  <c r="K354" i="1"/>
  <c r="K476" i="1"/>
  <c r="K350" i="1"/>
  <c r="K471" i="1"/>
  <c r="K345" i="1"/>
  <c r="H341" i="1"/>
  <c r="H467" i="1"/>
  <c r="F461" i="1"/>
  <c r="F335" i="1"/>
  <c r="G331" i="1"/>
  <c r="G457" i="1"/>
  <c r="AL475" i="5"/>
  <c r="AP400" i="5"/>
  <c r="AP416" i="5" s="1"/>
  <c r="AL362" i="5"/>
  <c r="S332" i="5"/>
  <c r="AL248" i="5"/>
  <c r="AL218" i="5"/>
  <c r="F218" i="5"/>
  <c r="E218" i="5" s="1"/>
  <c r="AM215" i="5"/>
  <c r="AM189" i="5"/>
  <c r="F185" i="5"/>
  <c r="E185" i="5" s="1"/>
  <c r="AL169" i="5"/>
  <c r="AM148" i="5"/>
  <c r="G140" i="5"/>
  <c r="AL103" i="5"/>
  <c r="AW27" i="9"/>
  <c r="AU27" i="9" s="1"/>
  <c r="II29" i="8"/>
  <c r="IM29" i="8" s="1"/>
  <c r="E484" i="4"/>
  <c r="E425" i="4"/>
  <c r="AB416" i="5"/>
  <c r="E389" i="4"/>
  <c r="E342" i="4"/>
  <c r="F344" i="4"/>
  <c r="E333" i="4"/>
  <c r="E291" i="4"/>
  <c r="E279" i="4"/>
  <c r="E273" i="4"/>
  <c r="E267" i="4"/>
  <c r="E259" i="4"/>
  <c r="E225" i="4"/>
  <c r="AE67" i="7"/>
  <c r="AI27" i="9" s="1"/>
  <c r="BY27" i="9" s="1"/>
  <c r="E516" i="3"/>
  <c r="G416" i="3"/>
  <c r="E345" i="3"/>
  <c r="F367" i="3"/>
  <c r="AG55" i="7"/>
  <c r="AK15" i="9" s="1"/>
  <c r="E116" i="3"/>
  <c r="F25" i="3"/>
  <c r="AM516" i="5"/>
  <c r="G516" i="5"/>
  <c r="AQ509" i="5"/>
  <c r="AL477" i="5"/>
  <c r="F477" i="5"/>
  <c r="E477" i="5" s="1"/>
  <c r="E468" i="2"/>
  <c r="H478" i="5"/>
  <c r="AL461" i="5"/>
  <c r="F461" i="5"/>
  <c r="AL452" i="5"/>
  <c r="F452" i="5"/>
  <c r="E452" i="5" s="1"/>
  <c r="F460" i="2"/>
  <c r="E444" i="2"/>
  <c r="E432" i="2"/>
  <c r="E397" i="2"/>
  <c r="AL373" i="5"/>
  <c r="F373" i="5"/>
  <c r="CC18" i="9"/>
  <c r="AL330" i="5"/>
  <c r="G305" i="5"/>
  <c r="G291" i="5"/>
  <c r="CG15" i="9"/>
  <c r="AM209" i="5"/>
  <c r="AM171" i="5"/>
  <c r="AG30" i="6"/>
  <c r="F508" i="1"/>
  <c r="F382" i="1"/>
  <c r="F494" i="1"/>
  <c r="F368" i="1"/>
  <c r="N486" i="1"/>
  <c r="N360" i="1"/>
  <c r="F482" i="1"/>
  <c r="F356" i="1"/>
  <c r="J476" i="1"/>
  <c r="J350" i="1"/>
  <c r="F468" i="1"/>
  <c r="F342" i="1"/>
  <c r="E48" i="4"/>
  <c r="F460" i="3"/>
  <c r="E417" i="3"/>
  <c r="F443" i="3"/>
  <c r="AA11" i="9"/>
  <c r="Y11" i="9" s="1"/>
  <c r="AQ51" i="7"/>
  <c r="AL503" i="5"/>
  <c r="F503" i="5"/>
  <c r="H509" i="5"/>
  <c r="AL479" i="5"/>
  <c r="F479" i="5"/>
  <c r="AL447" i="5"/>
  <c r="F447" i="5"/>
  <c r="AL398" i="5"/>
  <c r="F398" i="5"/>
  <c r="E398" i="5" s="1"/>
  <c r="AL382" i="5"/>
  <c r="F382" i="5"/>
  <c r="E382" i="5" s="1"/>
  <c r="AL374" i="5"/>
  <c r="F374" i="5"/>
  <c r="AM10" i="9"/>
  <c r="AM28" i="9" s="1"/>
  <c r="AI68" i="7"/>
  <c r="G26" i="9"/>
  <c r="FI28" i="6"/>
  <c r="E13" i="9"/>
  <c r="FG15" i="6"/>
  <c r="AM497" i="5"/>
  <c r="AL482" i="5"/>
  <c r="I509" i="5"/>
  <c r="AM322" i="5"/>
  <c r="AI304" i="5"/>
  <c r="AI525" i="5" s="1"/>
  <c r="AP239" i="5"/>
  <c r="AF256" i="5"/>
  <c r="AF525" i="5" s="1"/>
  <c r="F156" i="5"/>
  <c r="F140" i="5"/>
  <c r="AM137" i="5"/>
  <c r="AL132" i="5"/>
  <c r="AM89" i="5"/>
  <c r="AL84" i="5"/>
  <c r="AM81" i="5"/>
  <c r="AN78" i="5"/>
  <c r="AN138" i="5" s="1"/>
  <c r="AL39" i="5"/>
  <c r="AM37" i="5"/>
  <c r="AL32" i="5"/>
  <c r="F27" i="5"/>
  <c r="E27" i="5" s="1"/>
  <c r="E511" i="4"/>
  <c r="AW24" i="9"/>
  <c r="AU24" i="9" s="1"/>
  <c r="II26" i="8"/>
  <c r="IM26" i="8" s="1"/>
  <c r="G416" i="4"/>
  <c r="E72" i="4"/>
  <c r="F25" i="4"/>
  <c r="E343" i="3"/>
  <c r="E323" i="3"/>
  <c r="E311" i="3"/>
  <c r="AL178" i="5"/>
  <c r="CE26" i="9"/>
  <c r="AM490" i="5"/>
  <c r="G490" i="5"/>
  <c r="E490" i="5" s="1"/>
  <c r="AT509" i="5"/>
  <c r="AL411" i="5"/>
  <c r="F411" i="5"/>
  <c r="AM356" i="5"/>
  <c r="AE304" i="5"/>
  <c r="AM324" i="5"/>
  <c r="G324" i="5"/>
  <c r="E324" i="5" s="1"/>
  <c r="AM319" i="5"/>
  <c r="AL299" i="5"/>
  <c r="F299" i="5"/>
  <c r="E299" i="5" s="1"/>
  <c r="AM282" i="5"/>
  <c r="G282" i="5"/>
  <c r="AO274" i="5"/>
  <c r="AO280" i="5" s="1"/>
  <c r="AM264" i="5"/>
  <c r="AM280" i="5" s="1"/>
  <c r="G264" i="5"/>
  <c r="E264" i="5" s="1"/>
  <c r="P280" i="5"/>
  <c r="AT257" i="5"/>
  <c r="AT280" i="5" s="1"/>
  <c r="F280" i="2"/>
  <c r="E257" i="2"/>
  <c r="E245" i="2"/>
  <c r="E223" i="2"/>
  <c r="AM204" i="5"/>
  <c r="G204" i="5"/>
  <c r="E204" i="5" s="1"/>
  <c r="G256" i="2"/>
  <c r="E196" i="2"/>
  <c r="AN174" i="5"/>
  <c r="E159" i="2"/>
  <c r="E155" i="2"/>
  <c r="AO140" i="5"/>
  <c r="AL136" i="5"/>
  <c r="G130" i="5"/>
  <c r="AL89" i="5"/>
  <c r="F89" i="5"/>
  <c r="E89" i="5" s="1"/>
  <c r="AL85" i="5"/>
  <c r="F85" i="5"/>
  <c r="F52" i="5"/>
  <c r="E52" i="5" s="1"/>
  <c r="FA13" i="6"/>
  <c r="S11" i="9" s="1"/>
  <c r="H512" i="1"/>
  <c r="H386" i="1"/>
  <c r="H458" i="1"/>
  <c r="H332" i="1"/>
  <c r="H510" i="1"/>
  <c r="H384" i="1"/>
  <c r="H501" i="1"/>
  <c r="H375" i="1"/>
  <c r="E494" i="1"/>
  <c r="E368" i="1"/>
  <c r="K487" i="1"/>
  <c r="K361" i="1"/>
  <c r="G357" i="1"/>
  <c r="G483" i="1"/>
  <c r="I352" i="1"/>
  <c r="I478" i="1"/>
  <c r="L473" i="1"/>
  <c r="L347" i="1"/>
  <c r="E464" i="1"/>
  <c r="E338" i="1"/>
  <c r="M456" i="1"/>
  <c r="M330" i="1"/>
  <c r="M477" i="1"/>
  <c r="M351" i="1"/>
  <c r="M485" i="1"/>
  <c r="M359" i="1"/>
  <c r="M495" i="1"/>
  <c r="M522" i="1" s="1"/>
  <c r="M369" i="1"/>
  <c r="I379" i="1"/>
  <c r="I505" i="1"/>
  <c r="I458" i="1"/>
  <c r="I332" i="1"/>
  <c r="I473" i="1"/>
  <c r="I347" i="1"/>
  <c r="I481" i="1"/>
  <c r="I355" i="1"/>
  <c r="I491" i="1"/>
  <c r="I365" i="1"/>
  <c r="I502" i="1"/>
  <c r="I376" i="1"/>
  <c r="I465" i="1"/>
  <c r="I339" i="1"/>
  <c r="I467" i="1"/>
  <c r="I341" i="1"/>
  <c r="I511" i="1"/>
  <c r="I385" i="1"/>
  <c r="E456" i="1"/>
  <c r="E330" i="1"/>
  <c r="E344" i="1"/>
  <c r="E470" i="1"/>
  <c r="E479" i="1"/>
  <c r="E353" i="1"/>
  <c r="E487" i="1"/>
  <c r="E361" i="1"/>
  <c r="E498" i="1"/>
  <c r="E372" i="1"/>
  <c r="E515" i="1"/>
  <c r="E389" i="1"/>
  <c r="E505" i="1"/>
  <c r="E379" i="1"/>
  <c r="E463" i="1"/>
  <c r="E337" i="1"/>
  <c r="E507" i="1"/>
  <c r="E381" i="1"/>
  <c r="E402" i="2"/>
  <c r="E309" i="2"/>
  <c r="AM290" i="5"/>
  <c r="G290" i="5"/>
  <c r="E290" i="5" s="1"/>
  <c r="AL269" i="5"/>
  <c r="F269" i="5"/>
  <c r="E269" i="5" s="1"/>
  <c r="G239" i="5"/>
  <c r="E239" i="5" s="1"/>
  <c r="AL209" i="5"/>
  <c r="F209" i="5"/>
  <c r="E209" i="5" s="1"/>
  <c r="AM184" i="5"/>
  <c r="AL133" i="5"/>
  <c r="F133" i="5"/>
  <c r="F69" i="5"/>
  <c r="E69" i="5" s="1"/>
  <c r="AM58" i="5"/>
  <c r="G58" i="5"/>
  <c r="P25" i="5"/>
  <c r="AT7" i="5"/>
  <c r="AT25" i="5" s="1"/>
  <c r="H529" i="1"/>
  <c r="H592" i="1" s="1"/>
  <c r="E480" i="4"/>
  <c r="AL339" i="5"/>
  <c r="F339" i="5"/>
  <c r="E339" i="5" s="1"/>
  <c r="E334" i="2"/>
  <c r="G344" i="2"/>
  <c r="F331" i="5"/>
  <c r="E331" i="5" s="1"/>
  <c r="AM316" i="5"/>
  <c r="G316" i="5"/>
  <c r="E316" i="5" s="1"/>
  <c r="BW17" i="9"/>
  <c r="AM292" i="5"/>
  <c r="F288" i="5"/>
  <c r="E288" i="5" s="1"/>
  <c r="E277" i="2"/>
  <c r="BY15" i="9"/>
  <c r="AO201" i="5"/>
  <c r="E171" i="2"/>
  <c r="AL163" i="5"/>
  <c r="F163" i="5"/>
  <c r="E163" i="5" s="1"/>
  <c r="E151" i="2"/>
  <c r="E141" i="2"/>
  <c r="F130" i="5"/>
  <c r="E130" i="5" s="1"/>
  <c r="AM120" i="5"/>
  <c r="G120" i="5"/>
  <c r="AL104" i="5"/>
  <c r="AL63" i="5"/>
  <c r="F63" i="5"/>
  <c r="E63" i="5" s="1"/>
  <c r="G77" i="2"/>
  <c r="BU11" i="9"/>
  <c r="G30" i="5"/>
  <c r="E30" i="5" s="1"/>
  <c r="DW30" i="6"/>
  <c r="DG30" i="6"/>
  <c r="CA30" i="6"/>
  <c r="BK30" i="6"/>
  <c r="AU30" i="6"/>
  <c r="AE30" i="6"/>
  <c r="G30" i="6"/>
  <c r="EQ12" i="6"/>
  <c r="AS10" i="5"/>
  <c r="Q25" i="5"/>
  <c r="Q525" i="5" s="1"/>
  <c r="K547" i="1"/>
  <c r="K610" i="1"/>
  <c r="K673" i="1" s="1"/>
  <c r="G467" i="1"/>
  <c r="G341" i="1"/>
  <c r="G384" i="1"/>
  <c r="G510" i="1"/>
  <c r="I374" i="1"/>
  <c r="I500" i="1"/>
  <c r="L367" i="1"/>
  <c r="L493" i="1"/>
  <c r="H361" i="1"/>
  <c r="H487" i="1"/>
  <c r="M482" i="1"/>
  <c r="M356" i="1"/>
  <c r="E478" i="1"/>
  <c r="E352" i="1"/>
  <c r="K347" i="1"/>
  <c r="K473" i="1"/>
  <c r="H461" i="1"/>
  <c r="H335" i="1"/>
  <c r="AL287" i="5"/>
  <c r="F287" i="5"/>
  <c r="F271" i="5"/>
  <c r="E271" i="5" s="1"/>
  <c r="AL237" i="5"/>
  <c r="F237" i="5"/>
  <c r="E237" i="5" s="1"/>
  <c r="E213" i="2"/>
  <c r="CI14" i="9"/>
  <c r="AL167" i="5"/>
  <c r="F167" i="5"/>
  <c r="O138" i="5"/>
  <c r="AS78" i="5"/>
  <c r="AS138" i="5" s="1"/>
  <c r="I472" i="1"/>
  <c r="I346" i="1"/>
  <c r="I512" i="1"/>
  <c r="I386" i="1"/>
  <c r="F362" i="1"/>
  <c r="F488" i="1"/>
  <c r="J364" i="1"/>
  <c r="J490" i="1"/>
  <c r="I517" i="1"/>
  <c r="I391" i="1"/>
  <c r="M362" i="1"/>
  <c r="M488" i="1"/>
  <c r="G472" i="1"/>
  <c r="G346" i="1"/>
  <c r="G490" i="1"/>
  <c r="G364" i="1"/>
  <c r="L612" i="1"/>
  <c r="L675" i="1" s="1"/>
  <c r="L549" i="1"/>
  <c r="I524" i="1"/>
  <c r="I587" i="1" s="1"/>
  <c r="E444" i="3"/>
  <c r="CE19" i="9"/>
  <c r="CI18" i="9"/>
  <c r="G18" i="9"/>
  <c r="FI20" i="6"/>
  <c r="E325" i="2"/>
  <c r="AP305" i="5"/>
  <c r="AP332" i="5" s="1"/>
  <c r="L332" i="5"/>
  <c r="E303" i="2"/>
  <c r="AM286" i="5"/>
  <c r="G286" i="5"/>
  <c r="AR281" i="5"/>
  <c r="N304" i="5"/>
  <c r="F304" i="2"/>
  <c r="AM268" i="5"/>
  <c r="G268" i="5"/>
  <c r="AL261" i="5"/>
  <c r="F261" i="5"/>
  <c r="E261" i="5" s="1"/>
  <c r="AL226" i="5"/>
  <c r="AL210" i="5"/>
  <c r="AM207" i="5"/>
  <c r="E197" i="2"/>
  <c r="AM182" i="5"/>
  <c r="G182" i="5"/>
  <c r="E179" i="2"/>
  <c r="AL162" i="5"/>
  <c r="E157" i="2"/>
  <c r="AM136" i="5"/>
  <c r="G136" i="5"/>
  <c r="E136" i="5" s="1"/>
  <c r="AL105" i="5"/>
  <c r="F105" i="5"/>
  <c r="E105" i="5" s="1"/>
  <c r="AL101" i="5"/>
  <c r="F101" i="5"/>
  <c r="E101" i="5" s="1"/>
  <c r="F90" i="5"/>
  <c r="F82" i="5"/>
  <c r="E82" i="5" s="1"/>
  <c r="AR138" i="5"/>
  <c r="F68" i="5"/>
  <c r="E68" i="5" s="1"/>
  <c r="F37" i="5"/>
  <c r="E37" i="5" s="1"/>
  <c r="AL37" i="5"/>
  <c r="AM10" i="5"/>
  <c r="G10" i="5"/>
  <c r="L472" i="1"/>
  <c r="L346" i="1"/>
  <c r="H388" i="1"/>
  <c r="H514" i="1"/>
  <c r="G499" i="1"/>
  <c r="G373" i="1"/>
  <c r="H493" i="1"/>
  <c r="H367" i="1"/>
  <c r="K359" i="1"/>
  <c r="K485" i="1"/>
  <c r="G481" i="1"/>
  <c r="G355" i="1"/>
  <c r="I476" i="1"/>
  <c r="I350" i="1"/>
  <c r="H469" i="1"/>
  <c r="H343" i="1"/>
  <c r="G458" i="1"/>
  <c r="G332" i="1"/>
  <c r="G16" i="9"/>
  <c r="FI18" i="6"/>
  <c r="G263" i="5"/>
  <c r="AL229" i="5"/>
  <c r="F229" i="5"/>
  <c r="AS160" i="5"/>
  <c r="AS194" i="5" s="1"/>
  <c r="AL147" i="5"/>
  <c r="F147" i="5"/>
  <c r="G95" i="5"/>
  <c r="E95" i="5" s="1"/>
  <c r="F45" i="5"/>
  <c r="AL45" i="5"/>
  <c r="L25" i="5"/>
  <c r="AP7" i="5"/>
  <c r="AP25" i="5" s="1"/>
  <c r="G517" i="1"/>
  <c r="G391" i="1"/>
  <c r="E535" i="1"/>
  <c r="E598" i="1" s="1"/>
  <c r="G520" i="1"/>
  <c r="G583" i="1" s="1"/>
  <c r="G138" i="2"/>
  <c r="I546" i="1"/>
  <c r="I609" i="1" s="1"/>
  <c r="G562" i="1"/>
  <c r="G625" i="1" s="1"/>
  <c r="F571" i="1"/>
  <c r="F634" i="1" s="1"/>
  <c r="I556" i="1"/>
  <c r="I619" i="1" s="1"/>
  <c r="I538" i="1"/>
  <c r="I601" i="1" s="1"/>
  <c r="AQ332" i="5"/>
  <c r="S10" i="9"/>
  <c r="J360" i="1"/>
  <c r="J486" i="1"/>
  <c r="F464" i="1"/>
  <c r="F338" i="1"/>
  <c r="AP509" i="5"/>
  <c r="AL168" i="5"/>
  <c r="F168" i="5"/>
  <c r="E168" i="5" s="1"/>
  <c r="AO165" i="5"/>
  <c r="G165" i="5"/>
  <c r="E165" i="5" s="1"/>
  <c r="AM117" i="5"/>
  <c r="G117" i="5"/>
  <c r="AM85" i="5"/>
  <c r="G85" i="5"/>
  <c r="G524" i="4"/>
  <c r="AG64" i="7"/>
  <c r="AK24" i="9" s="1"/>
  <c r="CA24" i="9" s="1"/>
  <c r="AL518" i="5"/>
  <c r="F518" i="5"/>
  <c r="E518" i="5" s="1"/>
  <c r="E510" i="2"/>
  <c r="F524" i="2"/>
  <c r="E483" i="2"/>
  <c r="AM446" i="5"/>
  <c r="G446" i="5"/>
  <c r="E446" i="5" s="1"/>
  <c r="E407" i="2"/>
  <c r="AR367" i="5"/>
  <c r="E327" i="5"/>
  <c r="AR332" i="5"/>
  <c r="E281" i="5"/>
  <c r="H511" i="1"/>
  <c r="H385" i="1"/>
  <c r="G494" i="1"/>
  <c r="G368" i="1"/>
  <c r="G480" i="1"/>
  <c r="G354" i="1"/>
  <c r="G345" i="1"/>
  <c r="G471" i="1"/>
  <c r="G194" i="3"/>
  <c r="AM503" i="5"/>
  <c r="G503" i="5"/>
  <c r="AL397" i="5"/>
  <c r="F397" i="5"/>
  <c r="M367" i="5"/>
  <c r="AQ345" i="5"/>
  <c r="AQ367" i="5" s="1"/>
  <c r="E326" i="5"/>
  <c r="F310" i="5"/>
  <c r="E310" i="5" s="1"/>
  <c r="E17" i="9"/>
  <c r="FG19" i="6"/>
  <c r="F378" i="1"/>
  <c r="F504" i="1"/>
  <c r="E258" i="3"/>
  <c r="F280" i="3"/>
  <c r="AL470" i="5"/>
  <c r="F470" i="5"/>
  <c r="E470" i="5" s="1"/>
  <c r="CC19" i="9"/>
  <c r="AO509" i="5"/>
  <c r="G46" i="4"/>
  <c r="F400" i="3"/>
  <c r="E368" i="3"/>
  <c r="G253" i="5"/>
  <c r="E253" i="5" s="1"/>
  <c r="AM253" i="5"/>
  <c r="AL390" i="5"/>
  <c r="F390" i="5"/>
  <c r="E390" i="5" s="1"/>
  <c r="AR333" i="5"/>
  <c r="AR344" i="5" s="1"/>
  <c r="N344" i="5"/>
  <c r="AL245" i="5"/>
  <c r="F245" i="5"/>
  <c r="E245" i="5" s="1"/>
  <c r="AO226" i="5"/>
  <c r="AM196" i="5"/>
  <c r="G196" i="5"/>
  <c r="AL155" i="5"/>
  <c r="F155" i="5"/>
  <c r="E382" i="1"/>
  <c r="E508" i="1"/>
  <c r="G493" i="1"/>
  <c r="G367" i="1"/>
  <c r="H477" i="1"/>
  <c r="H351" i="1"/>
  <c r="M487" i="1"/>
  <c r="M361" i="1"/>
  <c r="I509" i="1"/>
  <c r="I383" i="1"/>
  <c r="I483" i="1"/>
  <c r="I357" i="1"/>
  <c r="I390" i="1"/>
  <c r="I516" i="1"/>
  <c r="E481" i="1"/>
  <c r="E355" i="1"/>
  <c r="E461" i="1"/>
  <c r="E335" i="1"/>
  <c r="E511" i="1"/>
  <c r="E385" i="1"/>
  <c r="BW15" i="9"/>
  <c r="AM320" i="5"/>
  <c r="G320" i="5"/>
  <c r="E320" i="5" s="1"/>
  <c r="E313" i="2"/>
  <c r="AM154" i="5"/>
  <c r="G154" i="5"/>
  <c r="AM83" i="5"/>
  <c r="AL51" i="5"/>
  <c r="F51" i="5"/>
  <c r="E51" i="5" s="1"/>
  <c r="H573" i="1"/>
  <c r="H636" i="1"/>
  <c r="H456" i="1"/>
  <c r="H330" i="1"/>
  <c r="M366" i="1"/>
  <c r="M492" i="1"/>
  <c r="K481" i="1"/>
  <c r="K355" i="1"/>
  <c r="AM62" i="5"/>
  <c r="G62" i="5"/>
  <c r="E62" i="5" s="1"/>
  <c r="H25" i="5"/>
  <c r="AL7" i="5"/>
  <c r="F7" i="5"/>
  <c r="F472" i="1"/>
  <c r="F346" i="1"/>
  <c r="N490" i="1"/>
  <c r="N364" i="1"/>
  <c r="K472" i="1"/>
  <c r="K346" i="1"/>
  <c r="H566" i="1"/>
  <c r="H629" i="1" s="1"/>
  <c r="AL265" i="5"/>
  <c r="F265" i="5"/>
  <c r="E265" i="5" s="1"/>
  <c r="AM232" i="5"/>
  <c r="G232" i="5"/>
  <c r="E232" i="5" s="1"/>
  <c r="AM212" i="5"/>
  <c r="G212" i="5"/>
  <c r="E212" i="5" s="1"/>
  <c r="E205" i="2"/>
  <c r="AL197" i="5"/>
  <c r="F197" i="5"/>
  <c r="E197" i="5" s="1"/>
  <c r="J256" i="5"/>
  <c r="AN195" i="5"/>
  <c r="AM166" i="5"/>
  <c r="G166" i="5"/>
  <c r="E122" i="5"/>
  <c r="E119" i="2"/>
  <c r="AM102" i="5"/>
  <c r="AL48" i="5"/>
  <c r="F511" i="1"/>
  <c r="F385" i="1"/>
  <c r="I358" i="1"/>
  <c r="I484" i="1"/>
  <c r="H475" i="1"/>
  <c r="H349" i="1"/>
  <c r="F389" i="1"/>
  <c r="F515" i="1"/>
  <c r="AL137" i="5"/>
  <c r="F137" i="5"/>
  <c r="E137" i="5" s="1"/>
  <c r="AM74" i="5"/>
  <c r="G74" i="5"/>
  <c r="E74" i="5" s="1"/>
  <c r="J495" i="1"/>
  <c r="J522" i="1" s="1"/>
  <c r="J369" i="1"/>
  <c r="G614" i="1"/>
  <c r="L558" i="1"/>
  <c r="L621" i="1" s="1"/>
  <c r="L684" i="1" s="1"/>
  <c r="H15" i="10"/>
  <c r="F15" i="10"/>
  <c r="AY15" i="9"/>
  <c r="AV15" i="9" s="1"/>
  <c r="IK17" i="8"/>
  <c r="BA10" i="9"/>
  <c r="BA28" i="9" s="1"/>
  <c r="HS30" i="8"/>
  <c r="EI525" i="3"/>
  <c r="AA26" i="9"/>
  <c r="Y26" i="9" s="1"/>
  <c r="AQ66" i="7"/>
  <c r="AG65" i="7"/>
  <c r="AK25" i="9" s="1"/>
  <c r="CA25" i="9" s="1"/>
  <c r="AA24" i="9"/>
  <c r="Y24" i="9" s="1"/>
  <c r="AQ64" i="7"/>
  <c r="S443" i="5"/>
  <c r="AA22" i="9"/>
  <c r="Y22" i="9" s="1"/>
  <c r="AQ62" i="7"/>
  <c r="AG60" i="7"/>
  <c r="AK20" i="9" s="1"/>
  <c r="CA20" i="9" s="1"/>
  <c r="AA19" i="9"/>
  <c r="Y19" i="9" s="1"/>
  <c r="AQ59" i="7"/>
  <c r="AC17" i="9"/>
  <c r="AG52" i="7"/>
  <c r="AK12" i="9" s="1"/>
  <c r="CA12" i="9" s="1"/>
  <c r="E27" i="9"/>
  <c r="FG29" i="6"/>
  <c r="AR524" i="5"/>
  <c r="AO478" i="5"/>
  <c r="G23" i="9"/>
  <c r="FI25" i="6"/>
  <c r="E440" i="5"/>
  <c r="F424" i="5"/>
  <c r="E366" i="5"/>
  <c r="G375" i="5"/>
  <c r="E375" i="5" s="1"/>
  <c r="HY12" i="8"/>
  <c r="AC21" i="9"/>
  <c r="AC18" i="9"/>
  <c r="AS58" i="7"/>
  <c r="AC11" i="9"/>
  <c r="AE10" i="9"/>
  <c r="AE28" i="9" s="1"/>
  <c r="AA68" i="7"/>
  <c r="AL511" i="5"/>
  <c r="AQ524" i="5"/>
  <c r="E463" i="5"/>
  <c r="G444" i="5"/>
  <c r="CG23" i="9"/>
  <c r="CA22" i="9"/>
  <c r="E409" i="5"/>
  <c r="CC20" i="9"/>
  <c r="AM425" i="5"/>
  <c r="G425" i="5"/>
  <c r="E352" i="5"/>
  <c r="F200" i="5"/>
  <c r="AL153" i="5"/>
  <c r="E488" i="4"/>
  <c r="AC443" i="5"/>
  <c r="E297" i="4"/>
  <c r="F304" i="4"/>
  <c r="E281" i="4"/>
  <c r="E260" i="4"/>
  <c r="HO30" i="8"/>
  <c r="AW10" i="9"/>
  <c r="II12" i="8"/>
  <c r="E431" i="3"/>
  <c r="E371" i="3"/>
  <c r="AC19" i="9"/>
  <c r="Z19" i="9" s="1"/>
  <c r="AS59" i="7"/>
  <c r="BA30" i="7"/>
  <c r="AC10" i="9"/>
  <c r="Y68" i="7"/>
  <c r="AS50" i="7"/>
  <c r="AM507" i="5"/>
  <c r="G507" i="5"/>
  <c r="AL488" i="5"/>
  <c r="F488" i="5"/>
  <c r="E488" i="5" s="1"/>
  <c r="AM483" i="5"/>
  <c r="G483" i="5"/>
  <c r="AL480" i="5"/>
  <c r="F480" i="5"/>
  <c r="BW25" i="9"/>
  <c r="AM476" i="5"/>
  <c r="G476" i="5"/>
  <c r="E476" i="5" s="1"/>
  <c r="AM468" i="5"/>
  <c r="G468" i="5"/>
  <c r="E468" i="5" s="1"/>
  <c r="AL465" i="5"/>
  <c r="F465" i="5"/>
  <c r="AM451" i="5"/>
  <c r="G451" i="5"/>
  <c r="AL448" i="5"/>
  <c r="F448" i="5"/>
  <c r="E448" i="5" s="1"/>
  <c r="AM407" i="5"/>
  <c r="G407" i="5"/>
  <c r="AL404" i="5"/>
  <c r="F404" i="5"/>
  <c r="E404" i="5" s="1"/>
  <c r="E392" i="2"/>
  <c r="AO367" i="5"/>
  <c r="BU19" i="9"/>
  <c r="I344" i="5"/>
  <c r="AO332" i="5"/>
  <c r="BU17" i="9"/>
  <c r="AU304" i="5"/>
  <c r="CG16" i="9"/>
  <c r="E16" i="9"/>
  <c r="FG18" i="6"/>
  <c r="G243" i="5"/>
  <c r="AN238" i="5"/>
  <c r="F228" i="5"/>
  <c r="E228" i="5" s="1"/>
  <c r="AN214" i="5"/>
  <c r="CG14" i="9"/>
  <c r="E14" i="9"/>
  <c r="FG16" i="6"/>
  <c r="CC13" i="9"/>
  <c r="F46" i="2"/>
  <c r="E26" i="2"/>
  <c r="E46" i="2" s="1"/>
  <c r="EK30" i="6"/>
  <c r="DU30" i="6"/>
  <c r="DE30" i="6"/>
  <c r="CO30" i="6"/>
  <c r="BY30" i="6"/>
  <c r="BI30" i="6"/>
  <c r="AS30" i="6"/>
  <c r="H508" i="1"/>
  <c r="H382" i="1"/>
  <c r="F502" i="1"/>
  <c r="F376" i="1"/>
  <c r="G497" i="1"/>
  <c r="G371" i="1"/>
  <c r="N493" i="1"/>
  <c r="N367" i="1"/>
  <c r="H492" i="1"/>
  <c r="H366" i="1"/>
  <c r="L363" i="1"/>
  <c r="L489" i="1"/>
  <c r="F487" i="1"/>
  <c r="F361" i="1"/>
  <c r="J485" i="1"/>
  <c r="J359" i="1"/>
  <c r="N483" i="1"/>
  <c r="N357" i="1"/>
  <c r="H482" i="1"/>
  <c r="H356" i="1"/>
  <c r="L480" i="1"/>
  <c r="L354" i="1"/>
  <c r="F479" i="1"/>
  <c r="F353" i="1"/>
  <c r="J477" i="1"/>
  <c r="J351" i="1"/>
  <c r="N475" i="1"/>
  <c r="N349" i="1"/>
  <c r="H474" i="1"/>
  <c r="H348" i="1"/>
  <c r="L345" i="1"/>
  <c r="L471" i="1"/>
  <c r="F344" i="1"/>
  <c r="F470" i="1"/>
  <c r="G465" i="1"/>
  <c r="G339" i="1"/>
  <c r="H334" i="1"/>
  <c r="H460" i="1"/>
  <c r="N330" i="1"/>
  <c r="N456" i="1"/>
  <c r="F57" i="5"/>
  <c r="E57" i="5" s="1"/>
  <c r="F14" i="5"/>
  <c r="E14" i="5" s="1"/>
  <c r="E433" i="4"/>
  <c r="E390" i="4"/>
  <c r="E373" i="4"/>
  <c r="E287" i="4"/>
  <c r="AK304" i="5"/>
  <c r="AW12" i="9"/>
  <c r="AU12" i="9" s="1"/>
  <c r="II14" i="8"/>
  <c r="IM14" i="8" s="1"/>
  <c r="G77" i="4"/>
  <c r="E435" i="3"/>
  <c r="E414" i="3"/>
  <c r="AS524" i="5"/>
  <c r="E485" i="5"/>
  <c r="AM455" i="5"/>
  <c r="G455" i="5"/>
  <c r="L460" i="5"/>
  <c r="L525" i="5" s="1"/>
  <c r="AP444" i="5"/>
  <c r="AP460" i="5" s="1"/>
  <c r="H443" i="5"/>
  <c r="AL417" i="5"/>
  <c r="F417" i="5"/>
  <c r="E22" i="9"/>
  <c r="FG24" i="6"/>
  <c r="G21" i="9"/>
  <c r="FI23" i="6"/>
  <c r="AM392" i="5"/>
  <c r="G392" i="5"/>
  <c r="E392" i="5" s="1"/>
  <c r="E381" i="2"/>
  <c r="G400" i="2"/>
  <c r="F214" i="5"/>
  <c r="E214" i="5" s="1"/>
  <c r="G187" i="5"/>
  <c r="G179" i="5"/>
  <c r="I194" i="5"/>
  <c r="BY13" i="9"/>
  <c r="J492" i="1"/>
  <c r="J366" i="1"/>
  <c r="F486" i="1"/>
  <c r="F360" i="1"/>
  <c r="F354" i="1"/>
  <c r="F480" i="1"/>
  <c r="J474" i="1"/>
  <c r="J348" i="1"/>
  <c r="N457" i="1"/>
  <c r="N331" i="1"/>
  <c r="AW16" i="9"/>
  <c r="AU16" i="9" s="1"/>
  <c r="II18" i="8"/>
  <c r="IM18" i="8" s="1"/>
  <c r="E315" i="3"/>
  <c r="E307" i="3"/>
  <c r="AK54" i="7"/>
  <c r="AO14" i="9" s="1"/>
  <c r="E166" i="3"/>
  <c r="E152" i="3"/>
  <c r="BW26" i="9"/>
  <c r="AM414" i="5"/>
  <c r="G414" i="5"/>
  <c r="E414" i="5" s="1"/>
  <c r="AP345" i="5"/>
  <c r="AP367" i="5" s="1"/>
  <c r="L367" i="5"/>
  <c r="AM450" i="5"/>
  <c r="G450" i="5"/>
  <c r="E450" i="5" s="1"/>
  <c r="F383" i="5"/>
  <c r="E383" i="5" s="1"/>
  <c r="G230" i="5"/>
  <c r="G214" i="5"/>
  <c r="AL195" i="5"/>
  <c r="F195" i="5"/>
  <c r="H256" i="5"/>
  <c r="AL160" i="5"/>
  <c r="F160" i="5"/>
  <c r="E160" i="5" s="1"/>
  <c r="AL152" i="5"/>
  <c r="F152" i="5"/>
  <c r="E152" i="5" s="1"/>
  <c r="N194" i="5"/>
  <c r="AR139" i="5"/>
  <c r="AR194" i="5" s="1"/>
  <c r="AM133" i="5"/>
  <c r="G133" i="5"/>
  <c r="AM109" i="5"/>
  <c r="G109" i="5"/>
  <c r="AM103" i="5"/>
  <c r="AM93" i="5"/>
  <c r="G93" i="5"/>
  <c r="AL76" i="5"/>
  <c r="AM71" i="5"/>
  <c r="G71" i="5"/>
  <c r="G61" i="5"/>
  <c r="E61" i="5" s="1"/>
  <c r="AM55" i="5"/>
  <c r="G55" i="5"/>
  <c r="F48" i="5"/>
  <c r="E48" i="5" s="1"/>
  <c r="G38" i="5"/>
  <c r="AC524" i="5"/>
  <c r="E490" i="4"/>
  <c r="E455" i="4"/>
  <c r="F400" i="4"/>
  <c r="E352" i="4"/>
  <c r="AC280" i="5"/>
  <c r="AD194" i="5"/>
  <c r="AY13" i="9"/>
  <c r="AV13" i="9" s="1"/>
  <c r="IK15" i="8"/>
  <c r="G138" i="4"/>
  <c r="E76" i="4"/>
  <c r="AY11" i="9"/>
  <c r="AV11" i="9" s="1"/>
  <c r="IK13" i="8"/>
  <c r="HA30" i="8"/>
  <c r="GK30" i="8"/>
  <c r="FU30" i="8"/>
  <c r="FE30" i="8"/>
  <c r="EO30" i="8"/>
  <c r="DY30" i="8"/>
  <c r="DI30" i="8"/>
  <c r="CS30" i="8"/>
  <c r="CC30" i="8"/>
  <c r="BM30" i="8"/>
  <c r="AW30" i="8"/>
  <c r="AG30" i="8"/>
  <c r="Q30" i="8"/>
  <c r="IC12" i="8"/>
  <c r="AG67" i="7"/>
  <c r="AK27" i="9" s="1"/>
  <c r="CA27" i="9" s="1"/>
  <c r="E494" i="3"/>
  <c r="S509" i="5"/>
  <c r="F478" i="3"/>
  <c r="E456" i="3"/>
  <c r="E330" i="3"/>
  <c r="E326" i="3"/>
  <c r="E320" i="3"/>
  <c r="E316" i="3"/>
  <c r="E312" i="3"/>
  <c r="E306" i="3"/>
  <c r="E286" i="3"/>
  <c r="E304" i="3" s="1"/>
  <c r="E221" i="3"/>
  <c r="E191" i="3"/>
  <c r="E187" i="3"/>
  <c r="E183" i="3"/>
  <c r="E179" i="3"/>
  <c r="E175" i="3"/>
  <c r="E171" i="3"/>
  <c r="E106" i="3"/>
  <c r="BU27" i="9"/>
  <c r="AT524" i="5"/>
  <c r="AL510" i="5"/>
  <c r="F510" i="5"/>
  <c r="H524" i="5"/>
  <c r="E507" i="2"/>
  <c r="AM486" i="5"/>
  <c r="G486" i="5"/>
  <c r="E486" i="5" s="1"/>
  <c r="AL483" i="5"/>
  <c r="F483" i="5"/>
  <c r="AL474" i="5"/>
  <c r="F474" i="5"/>
  <c r="E474" i="5" s="1"/>
  <c r="F467" i="5"/>
  <c r="E467" i="5" s="1"/>
  <c r="AL459" i="5"/>
  <c r="F459" i="5"/>
  <c r="AM454" i="5"/>
  <c r="G454" i="5"/>
  <c r="E454" i="5" s="1"/>
  <c r="E451" i="2"/>
  <c r="CC23" i="9"/>
  <c r="G443" i="2"/>
  <c r="AL407" i="5"/>
  <c r="F407" i="5"/>
  <c r="BU21" i="9"/>
  <c r="AM397" i="5"/>
  <c r="G397" i="5"/>
  <c r="E394" i="2"/>
  <c r="AM389" i="5"/>
  <c r="G389" i="5"/>
  <c r="AL386" i="5"/>
  <c r="F386" i="5"/>
  <c r="E386" i="5" s="1"/>
  <c r="AM381" i="5"/>
  <c r="G381" i="5"/>
  <c r="F372" i="5"/>
  <c r="E372" i="5" s="1"/>
  <c r="AL370" i="5"/>
  <c r="F370" i="5"/>
  <c r="AN368" i="5"/>
  <c r="AN400" i="5" s="1"/>
  <c r="AN416" i="5" s="1"/>
  <c r="J400" i="5"/>
  <c r="J416" i="5" s="1"/>
  <c r="AM366" i="5"/>
  <c r="G366" i="5"/>
  <c r="AL363" i="5"/>
  <c r="F363" i="5"/>
  <c r="N367" i="5"/>
  <c r="CA19" i="9"/>
  <c r="AT344" i="5"/>
  <c r="F333" i="5"/>
  <c r="CE18" i="9"/>
  <c r="G318" i="5"/>
  <c r="E318" i="5" s="1"/>
  <c r="G258" i="5"/>
  <c r="CA15" i="9"/>
  <c r="F231" i="5"/>
  <c r="AL215" i="5"/>
  <c r="G188" i="5"/>
  <c r="E188" i="5" s="1"/>
  <c r="G172" i="5"/>
  <c r="EI30" i="6"/>
  <c r="DS30" i="6"/>
  <c r="DC30" i="6"/>
  <c r="CM30" i="6"/>
  <c r="BW30" i="6"/>
  <c r="BG30" i="6"/>
  <c r="AQ30" i="6"/>
  <c r="AA30" i="6"/>
  <c r="H516" i="1"/>
  <c r="H390" i="1"/>
  <c r="F509" i="1"/>
  <c r="F383" i="1"/>
  <c r="G504" i="1"/>
  <c r="G378" i="1"/>
  <c r="H499" i="1"/>
  <c r="H373" i="1"/>
  <c r="K492" i="1"/>
  <c r="K366" i="1"/>
  <c r="K486" i="1"/>
  <c r="K360" i="1"/>
  <c r="K482" i="1"/>
  <c r="K356" i="1"/>
  <c r="K478" i="1"/>
  <c r="K352" i="1"/>
  <c r="K474" i="1"/>
  <c r="K348" i="1"/>
  <c r="F343" i="1"/>
  <c r="F469" i="1"/>
  <c r="G464" i="1"/>
  <c r="G338" i="1"/>
  <c r="H333" i="1"/>
  <c r="H459" i="1"/>
  <c r="AA14" i="9"/>
  <c r="Y14" i="9" s="1"/>
  <c r="AQ54" i="7"/>
  <c r="G453" i="5"/>
  <c r="E453" i="5" s="1"/>
  <c r="AN444" i="5"/>
  <c r="AN460" i="5" s="1"/>
  <c r="F413" i="5"/>
  <c r="E413" i="5" s="1"/>
  <c r="F380" i="5"/>
  <c r="AM284" i="5"/>
  <c r="G252" i="5"/>
  <c r="E252" i="5" s="1"/>
  <c r="F240" i="5"/>
  <c r="AL234" i="5"/>
  <c r="F234" i="5"/>
  <c r="G173" i="5"/>
  <c r="E173" i="5" s="1"/>
  <c r="F166" i="5"/>
  <c r="G156" i="5"/>
  <c r="F135" i="5"/>
  <c r="E135" i="5" s="1"/>
  <c r="F119" i="5"/>
  <c r="AL79" i="5"/>
  <c r="E485" i="4"/>
  <c r="E442" i="4"/>
  <c r="E434" i="4"/>
  <c r="F416" i="4"/>
  <c r="E401" i="4"/>
  <c r="E374" i="4"/>
  <c r="AB367" i="5"/>
  <c r="E312" i="4"/>
  <c r="AW17" i="9"/>
  <c r="AU17" i="9" s="1"/>
  <c r="II19" i="8"/>
  <c r="IM19" i="8" s="1"/>
  <c r="E275" i="4"/>
  <c r="E271" i="4"/>
  <c r="E265" i="4"/>
  <c r="E249" i="4"/>
  <c r="E235" i="4"/>
  <c r="E231" i="4"/>
  <c r="E229" i="4"/>
  <c r="AB256" i="5"/>
  <c r="E129" i="4"/>
  <c r="AW11" i="9"/>
  <c r="AU11" i="9" s="1"/>
  <c r="II13" i="8"/>
  <c r="E418" i="3"/>
  <c r="E383" i="3"/>
  <c r="E375" i="3"/>
  <c r="E336" i="3"/>
  <c r="E230" i="3"/>
  <c r="E132" i="3"/>
  <c r="S77" i="5"/>
  <c r="CI27" i="9"/>
  <c r="AL521" i="5"/>
  <c r="F521" i="5"/>
  <c r="E512" i="2"/>
  <c r="E469" i="2"/>
  <c r="F478" i="2"/>
  <c r="E461" i="2"/>
  <c r="BY24" i="9"/>
  <c r="AL444" i="5"/>
  <c r="F444" i="5"/>
  <c r="H460" i="5"/>
  <c r="AM420" i="5"/>
  <c r="G420" i="5"/>
  <c r="BY22" i="9"/>
  <c r="AM376" i="5"/>
  <c r="G376" i="5"/>
  <c r="E376" i="5" s="1"/>
  <c r="AL364" i="5"/>
  <c r="F364" i="5"/>
  <c r="E364" i="5" s="1"/>
  <c r="F350" i="5"/>
  <c r="E350" i="5" s="1"/>
  <c r="BU18" i="9"/>
  <c r="G329" i="5"/>
  <c r="AU305" i="5"/>
  <c r="AU332" i="5" s="1"/>
  <c r="I332" i="5"/>
  <c r="F292" i="5"/>
  <c r="E292" i="5" s="1"/>
  <c r="E15" i="9"/>
  <c r="FG17" i="6"/>
  <c r="BY11" i="9"/>
  <c r="F500" i="1"/>
  <c r="F374" i="1"/>
  <c r="F366" i="1"/>
  <c r="F492" i="1"/>
  <c r="J484" i="1"/>
  <c r="J358" i="1"/>
  <c r="N478" i="1"/>
  <c r="N352" i="1"/>
  <c r="F348" i="1"/>
  <c r="F474" i="1"/>
  <c r="J457" i="1"/>
  <c r="J331" i="1"/>
  <c r="F77" i="4"/>
  <c r="E24" i="4"/>
  <c r="E409" i="3"/>
  <c r="S344" i="5"/>
  <c r="E270" i="3"/>
  <c r="AL426" i="5"/>
  <c r="F426" i="5"/>
  <c r="E426" i="5" s="1"/>
  <c r="AL403" i="5"/>
  <c r="F403" i="5"/>
  <c r="CE22" i="9"/>
  <c r="FG21" i="6"/>
  <c r="FK21" i="6" s="1"/>
  <c r="G485" i="5"/>
  <c r="G479" i="5"/>
  <c r="F300" i="5"/>
  <c r="E300" i="5" s="1"/>
  <c r="G295" i="5"/>
  <c r="F282" i="5"/>
  <c r="F276" i="5"/>
  <c r="E276" i="5" s="1"/>
  <c r="F260" i="5"/>
  <c r="G255" i="5"/>
  <c r="E255" i="5" s="1"/>
  <c r="AL253" i="5"/>
  <c r="F203" i="5"/>
  <c r="E203" i="5" s="1"/>
  <c r="AT256" i="5"/>
  <c r="AM105" i="5"/>
  <c r="G97" i="5"/>
  <c r="F92" i="5"/>
  <c r="AO61" i="5"/>
  <c r="AO77" i="5" s="1"/>
  <c r="AQ26" i="5"/>
  <c r="AQ46" i="5" s="1"/>
  <c r="F13" i="5"/>
  <c r="E13" i="5" s="1"/>
  <c r="E519" i="4"/>
  <c r="E412" i="4"/>
  <c r="E404" i="4"/>
  <c r="E364" i="4"/>
  <c r="E356" i="4"/>
  <c r="E348" i="4"/>
  <c r="AM456" i="5"/>
  <c r="E325" i="3"/>
  <c r="E319" i="3"/>
  <c r="E487" i="2"/>
  <c r="AL455" i="5"/>
  <c r="F455" i="5"/>
  <c r="F353" i="5"/>
  <c r="E353" i="5" s="1"/>
  <c r="E335" i="2"/>
  <c r="AL321" i="5"/>
  <c r="F321" i="5"/>
  <c r="AL317" i="5"/>
  <c r="F317" i="5"/>
  <c r="AM302" i="5"/>
  <c r="G302" i="5"/>
  <c r="E302" i="5" s="1"/>
  <c r="E293" i="2"/>
  <c r="AM260" i="5"/>
  <c r="G260" i="5"/>
  <c r="L280" i="5"/>
  <c r="AP257" i="5"/>
  <c r="AP280" i="5" s="1"/>
  <c r="F227" i="5"/>
  <c r="E227" i="5" s="1"/>
  <c r="AL201" i="5"/>
  <c r="F201" i="5"/>
  <c r="E201" i="5" s="1"/>
  <c r="F146" i="5"/>
  <c r="AS140" i="5"/>
  <c r="F131" i="5"/>
  <c r="E131" i="5" s="1"/>
  <c r="E127" i="5"/>
  <c r="AL117" i="5"/>
  <c r="F117" i="5"/>
  <c r="AL93" i="5"/>
  <c r="F93" i="5"/>
  <c r="AL81" i="5"/>
  <c r="F81" i="5"/>
  <c r="F76" i="5"/>
  <c r="E76" i="5" s="1"/>
  <c r="E57" i="2"/>
  <c r="AN77" i="5"/>
  <c r="AM36" i="5"/>
  <c r="G36" i="5"/>
  <c r="E36" i="5" s="1"/>
  <c r="F10" i="5"/>
  <c r="G8" i="5"/>
  <c r="E8" i="5" s="1"/>
  <c r="H472" i="1"/>
  <c r="H346" i="1"/>
  <c r="F390" i="1"/>
  <c r="F516" i="1"/>
  <c r="G506" i="1"/>
  <c r="G380" i="1"/>
  <c r="I496" i="1"/>
  <c r="I370" i="1"/>
  <c r="L491" i="1"/>
  <c r="L365" i="1"/>
  <c r="H485" i="1"/>
  <c r="H359" i="1"/>
  <c r="M354" i="1"/>
  <c r="M480" i="1"/>
  <c r="E350" i="1"/>
  <c r="E476" i="1"/>
  <c r="K470" i="1"/>
  <c r="K344" i="1"/>
  <c r="M457" i="1"/>
  <c r="M331" i="1"/>
  <c r="M473" i="1"/>
  <c r="M347" i="1"/>
  <c r="M481" i="1"/>
  <c r="M355" i="1"/>
  <c r="M491" i="1"/>
  <c r="M365" i="1"/>
  <c r="I469" i="1"/>
  <c r="I343" i="1"/>
  <c r="I514" i="1"/>
  <c r="I388" i="1"/>
  <c r="I466" i="1"/>
  <c r="I340" i="1"/>
  <c r="I477" i="1"/>
  <c r="I351" i="1"/>
  <c r="I485" i="1"/>
  <c r="I359" i="1"/>
  <c r="I495" i="1"/>
  <c r="I369" i="1"/>
  <c r="I510" i="1"/>
  <c r="I384" i="1"/>
  <c r="I459" i="1"/>
  <c r="I333" i="1"/>
  <c r="I503" i="1"/>
  <c r="I377" i="1"/>
  <c r="E465" i="1"/>
  <c r="E339" i="1"/>
  <c r="E462" i="1"/>
  <c r="E336" i="1"/>
  <c r="E475" i="1"/>
  <c r="E349" i="1"/>
  <c r="E483" i="1"/>
  <c r="E357" i="1"/>
  <c r="E493" i="1"/>
  <c r="E367" i="1"/>
  <c r="E506" i="1"/>
  <c r="E380" i="1"/>
  <c r="E469" i="1"/>
  <c r="E343" i="1"/>
  <c r="E514" i="1"/>
  <c r="E388" i="1"/>
  <c r="E499" i="1"/>
  <c r="E373" i="1"/>
  <c r="E516" i="1"/>
  <c r="E390" i="1"/>
  <c r="E225" i="2"/>
  <c r="AL217" i="5"/>
  <c r="F217" i="5"/>
  <c r="L194" i="5"/>
  <c r="AP139" i="5"/>
  <c r="E129" i="2"/>
  <c r="G90" i="5"/>
  <c r="AM70" i="5"/>
  <c r="G70" i="5"/>
  <c r="E70" i="5" s="1"/>
  <c r="AM50" i="5"/>
  <c r="G50" i="5"/>
  <c r="E50" i="5" s="1"/>
  <c r="AM22" i="5"/>
  <c r="G22" i="5"/>
  <c r="E22" i="5" s="1"/>
  <c r="G579" i="1"/>
  <c r="G642" i="1" s="1"/>
  <c r="E521" i="1"/>
  <c r="E584" i="1" s="1"/>
  <c r="T46" i="5"/>
  <c r="T525" i="5" s="1"/>
  <c r="AL343" i="5"/>
  <c r="F343" i="5"/>
  <c r="E343" i="5" s="1"/>
  <c r="F322" i="5"/>
  <c r="E322" i="5" s="1"/>
  <c r="AL313" i="5"/>
  <c r="F313" i="5"/>
  <c r="CE17" i="9"/>
  <c r="AL295" i="5"/>
  <c r="F295" i="5"/>
  <c r="E291" i="2"/>
  <c r="G285" i="5"/>
  <c r="E285" i="5" s="1"/>
  <c r="E271" i="2"/>
  <c r="AM244" i="5"/>
  <c r="G244" i="5"/>
  <c r="E241" i="2"/>
  <c r="AL221" i="5"/>
  <c r="F221" i="5"/>
  <c r="E221" i="5" s="1"/>
  <c r="AM158" i="5"/>
  <c r="G158" i="5"/>
  <c r="G141" i="5"/>
  <c r="AL75" i="5"/>
  <c r="F75" i="5"/>
  <c r="E75" i="5" s="1"/>
  <c r="AL55" i="5"/>
  <c r="F55" i="5"/>
  <c r="E55" i="5" s="1"/>
  <c r="G34" i="5"/>
  <c r="E34" i="5" s="1"/>
  <c r="AP26" i="5"/>
  <c r="AP46" i="5" s="1"/>
  <c r="EE30" i="6"/>
  <c r="DO30" i="6"/>
  <c r="CY30" i="6"/>
  <c r="CI30" i="6"/>
  <c r="BS30" i="6"/>
  <c r="BC30" i="6"/>
  <c r="AM30" i="6"/>
  <c r="W30" i="6"/>
  <c r="AL23" i="5"/>
  <c r="F23" i="5"/>
  <c r="E23" i="5" s="1"/>
  <c r="E15" i="2"/>
  <c r="E564" i="1"/>
  <c r="E627" i="1"/>
  <c r="N495" i="1"/>
  <c r="N522" i="1" s="1"/>
  <c r="N369" i="1"/>
  <c r="H515" i="1"/>
  <c r="H389" i="1"/>
  <c r="H505" i="1"/>
  <c r="H379" i="1"/>
  <c r="E496" i="1"/>
  <c r="E370" i="1"/>
  <c r="K491" i="1"/>
  <c r="K365" i="1"/>
  <c r="G485" i="1"/>
  <c r="G359" i="1"/>
  <c r="I480" i="1"/>
  <c r="I354" i="1"/>
  <c r="L475" i="1"/>
  <c r="L349" i="1"/>
  <c r="E468" i="1"/>
  <c r="E342" i="1"/>
  <c r="I457" i="1"/>
  <c r="I331" i="1"/>
  <c r="AM342" i="5"/>
  <c r="G342" i="5"/>
  <c r="E342" i="5" s="1"/>
  <c r="AM294" i="5"/>
  <c r="G294" i="5"/>
  <c r="E294" i="5" s="1"/>
  <c r="AO281" i="5"/>
  <c r="AO304" i="5" s="1"/>
  <c r="E233" i="2"/>
  <c r="G223" i="5"/>
  <c r="E223" i="5" s="1"/>
  <c r="AM220" i="5"/>
  <c r="G220" i="5"/>
  <c r="E220" i="5" s="1"/>
  <c r="F193" i="5"/>
  <c r="E193" i="5" s="1"/>
  <c r="AL187" i="5"/>
  <c r="F187" i="5"/>
  <c r="E187" i="5" s="1"/>
  <c r="G176" i="5"/>
  <c r="AM170" i="5"/>
  <c r="G170" i="5"/>
  <c r="E170" i="5" s="1"/>
  <c r="AM162" i="5"/>
  <c r="G162" i="5"/>
  <c r="AM112" i="5"/>
  <c r="G112" i="5"/>
  <c r="E47" i="2"/>
  <c r="E77" i="2" s="1"/>
  <c r="F77" i="2"/>
  <c r="AL11" i="5"/>
  <c r="F11" i="5"/>
  <c r="M548" i="1"/>
  <c r="M611" i="1" s="1"/>
  <c r="M674" i="1" s="1"/>
  <c r="E490" i="1"/>
  <c r="E364" i="1"/>
  <c r="J346" i="1"/>
  <c r="J472" i="1"/>
  <c r="N362" i="1"/>
  <c r="N488" i="1"/>
  <c r="F512" i="1"/>
  <c r="F386" i="1"/>
  <c r="M346" i="1"/>
  <c r="M472" i="1"/>
  <c r="E512" i="1"/>
  <c r="E386" i="1"/>
  <c r="G488" i="1"/>
  <c r="G362" i="1"/>
  <c r="G512" i="1"/>
  <c r="G386" i="1"/>
  <c r="L559" i="1"/>
  <c r="L622" i="1" s="1"/>
  <c r="L685" i="1" s="1"/>
  <c r="G534" i="1"/>
  <c r="G597" i="1" s="1"/>
  <c r="U138" i="5"/>
  <c r="FI26" i="6"/>
  <c r="BW19" i="9"/>
  <c r="CA18" i="9"/>
  <c r="AM328" i="5"/>
  <c r="G328" i="5"/>
  <c r="AM308" i="5"/>
  <c r="G308" i="5"/>
  <c r="E308" i="5" s="1"/>
  <c r="AT305" i="5"/>
  <c r="AT332" i="5" s="1"/>
  <c r="P332" i="5"/>
  <c r="AL283" i="5"/>
  <c r="F283" i="5"/>
  <c r="E283" i="5" s="1"/>
  <c r="J304" i="5"/>
  <c r="AN281" i="5"/>
  <c r="AU280" i="5"/>
  <c r="AM224" i="5"/>
  <c r="G224" i="5"/>
  <c r="AM208" i="5"/>
  <c r="G208" i="5"/>
  <c r="E208" i="5" s="1"/>
  <c r="AL205" i="5"/>
  <c r="F205" i="5"/>
  <c r="E205" i="5" s="1"/>
  <c r="F178" i="5"/>
  <c r="E178" i="5" s="1"/>
  <c r="G157" i="5"/>
  <c r="AO152" i="5"/>
  <c r="AO194" i="5" s="1"/>
  <c r="E143" i="2"/>
  <c r="E125" i="2"/>
  <c r="AL97" i="5"/>
  <c r="F97" i="5"/>
  <c r="E97" i="5" s="1"/>
  <c r="G79" i="5"/>
  <c r="F53" i="5"/>
  <c r="E53" i="5" s="1"/>
  <c r="AM44" i="5"/>
  <c r="G44" i="5"/>
  <c r="E44" i="5" s="1"/>
  <c r="F33" i="5"/>
  <c r="E33" i="5" s="1"/>
  <c r="AL33" i="5"/>
  <c r="AN46" i="5"/>
  <c r="F18" i="5"/>
  <c r="E18" i="5" s="1"/>
  <c r="G16" i="5"/>
  <c r="E16" i="5" s="1"/>
  <c r="I568" i="1"/>
  <c r="I631" i="1" s="1"/>
  <c r="G459" i="1"/>
  <c r="G333" i="1"/>
  <c r="H506" i="1"/>
  <c r="H380" i="1"/>
  <c r="K495" i="1"/>
  <c r="K522" i="1" s="1"/>
  <c r="K369" i="1"/>
  <c r="G491" i="1"/>
  <c r="G365" i="1"/>
  <c r="H357" i="1"/>
  <c r="H483" i="1"/>
  <c r="M478" i="1"/>
  <c r="M352" i="1"/>
  <c r="E474" i="1"/>
  <c r="E348" i="1"/>
  <c r="I464" i="1"/>
  <c r="I338" i="1"/>
  <c r="F138" i="3"/>
  <c r="E329" i="2"/>
  <c r="CI16" i="9"/>
  <c r="F266" i="5"/>
  <c r="E266" i="5" s="1"/>
  <c r="CE15" i="9"/>
  <c r="AM190" i="5"/>
  <c r="G190" i="5"/>
  <c r="AM150" i="5"/>
  <c r="G150" i="5"/>
  <c r="F145" i="5"/>
  <c r="E145" i="5" s="1"/>
  <c r="F98" i="5"/>
  <c r="AM18" i="5"/>
  <c r="G18" i="5"/>
  <c r="L490" i="1"/>
  <c r="L364" i="1"/>
  <c r="H545" i="1"/>
  <c r="H608" i="1" s="1"/>
  <c r="F590" i="1"/>
  <c r="F527" i="1"/>
  <c r="K558" i="1"/>
  <c r="K621" i="1" s="1"/>
  <c r="K684" i="1" s="1"/>
  <c r="E568" i="1"/>
  <c r="E631" i="1" s="1"/>
  <c r="AO344" i="5"/>
  <c r="E176" i="5"/>
  <c r="CG25" i="9"/>
  <c r="AM406" i="5"/>
  <c r="G406" i="5"/>
  <c r="E20" i="9"/>
  <c r="FG22" i="6"/>
  <c r="AA17" i="9"/>
  <c r="Y17" i="9" s="1"/>
  <c r="AQ57" i="7"/>
  <c r="E78" i="5"/>
  <c r="G26" i="5"/>
  <c r="AH194" i="5"/>
  <c r="AH525" i="5" s="1"/>
  <c r="E20" i="4"/>
  <c r="E201" i="3"/>
  <c r="G256" i="3"/>
  <c r="AL491" i="5"/>
  <c r="F491" i="5"/>
  <c r="AM417" i="5"/>
  <c r="G417" i="5"/>
  <c r="I443" i="5"/>
  <c r="AM373" i="5"/>
  <c r="G373" i="5"/>
  <c r="F367" i="2"/>
  <c r="E345" i="2"/>
  <c r="E311" i="5"/>
  <c r="E307" i="5"/>
  <c r="CE16" i="9"/>
  <c r="G234" i="5"/>
  <c r="G500" i="1"/>
  <c r="G374" i="1"/>
  <c r="G484" i="1"/>
  <c r="G358" i="1"/>
  <c r="F465" i="1"/>
  <c r="F339" i="1"/>
  <c r="R509" i="5"/>
  <c r="AM447" i="5"/>
  <c r="G447" i="5"/>
  <c r="S138" i="5"/>
  <c r="E38" i="5"/>
  <c r="E345" i="4"/>
  <c r="F367" i="4"/>
  <c r="EN525" i="3"/>
  <c r="E523" i="3"/>
  <c r="AM370" i="5"/>
  <c r="G370" i="5"/>
  <c r="R367" i="5"/>
  <c r="AL492" i="5"/>
  <c r="F492" i="5"/>
  <c r="E492" i="5" s="1"/>
  <c r="P478" i="5"/>
  <c r="AT461" i="5"/>
  <c r="AT478" i="5" s="1"/>
  <c r="E336" i="5"/>
  <c r="N358" i="1"/>
  <c r="N484" i="1"/>
  <c r="N348" i="1"/>
  <c r="N474" i="1"/>
  <c r="AM249" i="5"/>
  <c r="G249" i="5"/>
  <c r="E249" i="5" s="1"/>
  <c r="AL140" i="5"/>
  <c r="E100" i="5"/>
  <c r="AW23" i="9"/>
  <c r="AU23" i="9" s="1"/>
  <c r="II25" i="8"/>
  <c r="AY20" i="9"/>
  <c r="AV20" i="9" s="1"/>
  <c r="IK22" i="8"/>
  <c r="R332" i="5"/>
  <c r="AL462" i="5"/>
  <c r="F462" i="5"/>
  <c r="E462" i="5" s="1"/>
  <c r="AQ304" i="5"/>
  <c r="H280" i="5"/>
  <c r="AL257" i="5"/>
  <c r="F257" i="5"/>
  <c r="E201" i="2"/>
  <c r="AM178" i="5"/>
  <c r="G178" i="5"/>
  <c r="AL159" i="5"/>
  <c r="F159" i="5"/>
  <c r="E159" i="5" s="1"/>
  <c r="G149" i="5"/>
  <c r="E149" i="5" s="1"/>
  <c r="BW11" i="9"/>
  <c r="AM32" i="5"/>
  <c r="G32" i="5"/>
  <c r="H488" i="1"/>
  <c r="H362" i="1"/>
  <c r="F373" i="1"/>
  <c r="F499" i="1"/>
  <c r="M471" i="1"/>
  <c r="M345" i="1"/>
  <c r="M479" i="1"/>
  <c r="M353" i="1"/>
  <c r="I336" i="1"/>
  <c r="I462" i="1"/>
  <c r="I493" i="1"/>
  <c r="I367" i="1"/>
  <c r="I499" i="1"/>
  <c r="I373" i="1"/>
  <c r="E473" i="1"/>
  <c r="E347" i="1"/>
  <c r="E502" i="1"/>
  <c r="E376" i="1"/>
  <c r="E341" i="1"/>
  <c r="E467" i="1"/>
  <c r="AL309" i="5"/>
  <c r="F309" i="5"/>
  <c r="E309" i="5" s="1"/>
  <c r="E129" i="5"/>
  <c r="G463" i="1"/>
  <c r="G337" i="1"/>
  <c r="AL277" i="5"/>
  <c r="F277" i="5"/>
  <c r="E277" i="5" s="1"/>
  <c r="AM200" i="5"/>
  <c r="G200" i="5"/>
  <c r="AL171" i="5"/>
  <c r="F171" i="5"/>
  <c r="AM66" i="5"/>
  <c r="G66" i="5"/>
  <c r="E66" i="5" s="1"/>
  <c r="AT46" i="5"/>
  <c r="E23" i="2"/>
  <c r="AL19" i="5"/>
  <c r="F19" i="5"/>
  <c r="K539" i="1"/>
  <c r="K602" i="1"/>
  <c r="K665" i="1" s="1"/>
  <c r="G381" i="1"/>
  <c r="G507" i="1"/>
  <c r="H498" i="1"/>
  <c r="H372" i="1"/>
  <c r="E486" i="1"/>
  <c r="E360" i="1"/>
  <c r="G477" i="1"/>
  <c r="G351" i="1"/>
  <c r="I471" i="1"/>
  <c r="I345" i="1"/>
  <c r="F459" i="1"/>
  <c r="F333" i="1"/>
  <c r="AL213" i="5"/>
  <c r="F213" i="5"/>
  <c r="E213" i="5" s="1"/>
  <c r="O46" i="5"/>
  <c r="AS26" i="5"/>
  <c r="AS46" i="5" s="1"/>
  <c r="I488" i="1"/>
  <c r="I362" i="1"/>
  <c r="J488" i="1"/>
  <c r="J362" i="1"/>
  <c r="I364" i="1"/>
  <c r="I490" i="1"/>
  <c r="K490" i="1"/>
  <c r="K364" i="1"/>
  <c r="R25" i="5"/>
  <c r="CE24" i="9"/>
  <c r="F332" i="2"/>
  <c r="E305" i="2"/>
  <c r="AL303" i="5"/>
  <c r="F303" i="5"/>
  <c r="AM228" i="5"/>
  <c r="G228" i="5"/>
  <c r="AL179" i="5"/>
  <c r="F179" i="5"/>
  <c r="AL170" i="5"/>
  <c r="H462" i="1"/>
  <c r="H336" i="1"/>
  <c r="E366" i="1"/>
  <c r="E492" i="1"/>
  <c r="L479" i="1"/>
  <c r="L353" i="1"/>
  <c r="F467" i="1"/>
  <c r="F341" i="1"/>
  <c r="AT77" i="5"/>
  <c r="G575" i="1"/>
  <c r="G638" i="1" s="1"/>
  <c r="M550" i="1"/>
  <c r="M613" i="1"/>
  <c r="M676" i="1" s="1"/>
  <c r="X12" i="11"/>
  <c r="D15" i="11"/>
  <c r="L19" i="10"/>
  <c r="L20" i="10"/>
  <c r="L13" i="10"/>
  <c r="L17" i="10"/>
  <c r="L15" i="11"/>
  <c r="AM16" i="10"/>
  <c r="N15" i="10"/>
  <c r="N14" i="10"/>
  <c r="N12" i="10"/>
  <c r="N18" i="10"/>
  <c r="AS478" i="5"/>
  <c r="AW20" i="9"/>
  <c r="AU20" i="9" s="1"/>
  <c r="II22" i="8"/>
  <c r="IM22" i="8" s="1"/>
  <c r="AY19" i="9"/>
  <c r="AV19" i="9" s="1"/>
  <c r="IK21" i="8"/>
  <c r="II16" i="8"/>
  <c r="IM16" i="8" s="1"/>
  <c r="AW14" i="9"/>
  <c r="AU14" i="9" s="1"/>
  <c r="BI10" i="9"/>
  <c r="BI28" i="9" s="1"/>
  <c r="IA30" i="8"/>
  <c r="AC13" i="9"/>
  <c r="AO10" i="9"/>
  <c r="BU22" i="9"/>
  <c r="CG21" i="9"/>
  <c r="AT400" i="5"/>
  <c r="AT416" i="5" s="1"/>
  <c r="AY23" i="9"/>
  <c r="AV23" i="9" s="1"/>
  <c r="IK25" i="8"/>
  <c r="EP525" i="3"/>
  <c r="V525" i="5"/>
  <c r="S400" i="5"/>
  <c r="S416" i="5" s="1"/>
  <c r="AC14" i="9"/>
  <c r="Z14" i="9" s="1"/>
  <c r="AA12" i="9"/>
  <c r="Y12" i="9" s="1"/>
  <c r="AQ52" i="7"/>
  <c r="BW27" i="9"/>
  <c r="BY26" i="9"/>
  <c r="E501" i="5"/>
  <c r="E497" i="5"/>
  <c r="AM444" i="5"/>
  <c r="AR443" i="5"/>
  <c r="R478" i="5"/>
  <c r="H416" i="5"/>
  <c r="AM393" i="5"/>
  <c r="G393" i="5"/>
  <c r="R304" i="5"/>
  <c r="R46" i="5"/>
  <c r="IK24" i="8"/>
  <c r="AY22" i="9"/>
  <c r="AV22" i="9" s="1"/>
  <c r="E322" i="4"/>
  <c r="E103" i="4"/>
  <c r="E138" i="4" s="1"/>
  <c r="E34" i="4"/>
  <c r="AB46" i="5"/>
  <c r="HW30" i="8"/>
  <c r="BE10" i="9"/>
  <c r="BE28" i="9" s="1"/>
  <c r="AA18" i="9"/>
  <c r="Y18" i="9" s="1"/>
  <c r="AQ58" i="7"/>
  <c r="E195" i="3"/>
  <c r="AA13" i="9"/>
  <c r="Y13" i="9" s="1"/>
  <c r="AQ53" i="7"/>
  <c r="BE30" i="7"/>
  <c r="AK10" i="9"/>
  <c r="AM520" i="5"/>
  <c r="G520" i="5"/>
  <c r="AL517" i="5"/>
  <c r="F517" i="5"/>
  <c r="E517" i="5" s="1"/>
  <c r="BU26" i="9"/>
  <c r="AM491" i="5"/>
  <c r="G491" i="5"/>
  <c r="AN478" i="5"/>
  <c r="CE23" i="9"/>
  <c r="AL437" i="5"/>
  <c r="F437" i="5"/>
  <c r="AM432" i="5"/>
  <c r="G432" i="5"/>
  <c r="E432" i="5" s="1"/>
  <c r="AN443" i="5"/>
  <c r="AL377" i="5"/>
  <c r="F377" i="5"/>
  <c r="F400" i="2"/>
  <c r="E368" i="2"/>
  <c r="E360" i="5"/>
  <c r="E350" i="2"/>
  <c r="G367" i="2"/>
  <c r="G333" i="5"/>
  <c r="CG18" i="9"/>
  <c r="E18" i="9"/>
  <c r="FG20" i="6"/>
  <c r="G332" i="2"/>
  <c r="E286" i="5"/>
  <c r="BU15" i="9"/>
  <c r="CI12" i="9"/>
  <c r="G12" i="9"/>
  <c r="FI14" i="6"/>
  <c r="U30" i="6"/>
  <c r="FE12" i="6"/>
  <c r="E30" i="6"/>
  <c r="EO12" i="6"/>
  <c r="O25" i="5"/>
  <c r="AS7" i="5"/>
  <c r="AS25" i="5" s="1"/>
  <c r="G25" i="2"/>
  <c r="G525" i="2" s="1"/>
  <c r="F506" i="1"/>
  <c r="F380" i="1"/>
  <c r="G501" i="1"/>
  <c r="G375" i="1"/>
  <c r="H496" i="1"/>
  <c r="H370" i="1"/>
  <c r="J493" i="1"/>
  <c r="J367" i="1"/>
  <c r="N491" i="1"/>
  <c r="N365" i="1"/>
  <c r="H489" i="1"/>
  <c r="H363" i="1"/>
  <c r="L486" i="1"/>
  <c r="L360" i="1"/>
  <c r="F485" i="1"/>
  <c r="F359" i="1"/>
  <c r="J483" i="1"/>
  <c r="J357" i="1"/>
  <c r="N481" i="1"/>
  <c r="N355" i="1"/>
  <c r="H480" i="1"/>
  <c r="H354" i="1"/>
  <c r="L478" i="1"/>
  <c r="L352" i="1"/>
  <c r="F477" i="1"/>
  <c r="F351" i="1"/>
  <c r="J475" i="1"/>
  <c r="J349" i="1"/>
  <c r="N473" i="1"/>
  <c r="N347" i="1"/>
  <c r="H471" i="1"/>
  <c r="H345" i="1"/>
  <c r="G469" i="1"/>
  <c r="G343" i="1"/>
  <c r="H464" i="1"/>
  <c r="H338" i="1"/>
  <c r="F458" i="1"/>
  <c r="F332" i="1"/>
  <c r="J456" i="1"/>
  <c r="J330" i="1"/>
  <c r="AW26" i="9"/>
  <c r="AU26" i="9" s="1"/>
  <c r="II28" i="8"/>
  <c r="F443" i="4"/>
  <c r="E417" i="4"/>
  <c r="E328" i="4"/>
  <c r="E295" i="4"/>
  <c r="AC304" i="5"/>
  <c r="W67" i="7"/>
  <c r="E442" i="3"/>
  <c r="E357" i="3"/>
  <c r="E353" i="3"/>
  <c r="E206" i="3"/>
  <c r="AG53" i="7"/>
  <c r="AK13" i="9" s="1"/>
  <c r="CA13" i="9" s="1"/>
  <c r="AL508" i="5"/>
  <c r="F508" i="5"/>
  <c r="E508" i="5" s="1"/>
  <c r="CG24" i="9"/>
  <c r="E433" i="2"/>
  <c r="AL425" i="5"/>
  <c r="F425" i="5"/>
  <c r="AT443" i="5"/>
  <c r="AL381" i="5"/>
  <c r="F381" i="5"/>
  <c r="I367" i="5"/>
  <c r="AM345" i="5"/>
  <c r="G345" i="5"/>
  <c r="CG19" i="9"/>
  <c r="E284" i="5"/>
  <c r="BW12" i="9"/>
  <c r="E11" i="9"/>
  <c r="FG13" i="6"/>
  <c r="FK13" i="6" s="1"/>
  <c r="N489" i="1"/>
  <c r="N363" i="1"/>
  <c r="F484" i="1"/>
  <c r="F358" i="1"/>
  <c r="J352" i="1"/>
  <c r="J478" i="1"/>
  <c r="N471" i="1"/>
  <c r="N345" i="1"/>
  <c r="F457" i="1"/>
  <c r="F331" i="1"/>
  <c r="AI256" i="5"/>
  <c r="E56" i="4"/>
  <c r="AL506" i="5"/>
  <c r="F506" i="5"/>
  <c r="E506" i="5" s="1"/>
  <c r="AL522" i="5"/>
  <c r="F522" i="5"/>
  <c r="E522" i="5" s="1"/>
  <c r="AM498" i="5"/>
  <c r="G498" i="5"/>
  <c r="E498" i="5" s="1"/>
  <c r="G509" i="2"/>
  <c r="BY25" i="9"/>
  <c r="AM458" i="5"/>
  <c r="G458" i="5"/>
  <c r="AM421" i="5"/>
  <c r="G421" i="5"/>
  <c r="AL418" i="5"/>
  <c r="F418" i="5"/>
  <c r="AO401" i="5"/>
  <c r="AO416" i="5" s="1"/>
  <c r="G401" i="5"/>
  <c r="E401" i="5" s="1"/>
  <c r="AM369" i="5"/>
  <c r="G369" i="5"/>
  <c r="CG20" i="9"/>
  <c r="CG27" i="9"/>
  <c r="AM411" i="5"/>
  <c r="G411" i="5"/>
  <c r="E296" i="5"/>
  <c r="AM287" i="5"/>
  <c r="G287" i="5"/>
  <c r="AL144" i="5"/>
  <c r="F144" i="5"/>
  <c r="AO103" i="5"/>
  <c r="G103" i="5"/>
  <c r="E103" i="5" s="1"/>
  <c r="AO87" i="5"/>
  <c r="G87" i="5"/>
  <c r="E87" i="5" s="1"/>
  <c r="E64" i="5"/>
  <c r="AL60" i="5"/>
  <c r="AU47" i="5"/>
  <c r="AU77" i="5" s="1"/>
  <c r="Q77" i="5"/>
  <c r="AM29" i="5"/>
  <c r="G29" i="5"/>
  <c r="AM24" i="5"/>
  <c r="AR7" i="5"/>
  <c r="AR25" i="5" s="1"/>
  <c r="N25" i="5"/>
  <c r="E523" i="4"/>
  <c r="AK525" i="5"/>
  <c r="AY26" i="9"/>
  <c r="AV26" i="9" s="1"/>
  <c r="IK28" i="8"/>
  <c r="E448" i="4"/>
  <c r="AW18" i="9"/>
  <c r="AU18" i="9" s="1"/>
  <c r="II20" i="8"/>
  <c r="IM20" i="8" s="1"/>
  <c r="E311" i="4"/>
  <c r="G332" i="4"/>
  <c r="AY17" i="9"/>
  <c r="AV17" i="9" s="1"/>
  <c r="IK19" i="8"/>
  <c r="AG256" i="5"/>
  <c r="E194" i="4"/>
  <c r="E88" i="4"/>
  <c r="E52" i="4"/>
  <c r="E12" i="4"/>
  <c r="E25" i="4" s="1"/>
  <c r="G25" i="4"/>
  <c r="G525" i="4" s="1"/>
  <c r="E486" i="3"/>
  <c r="E472" i="3"/>
  <c r="E478" i="3" s="1"/>
  <c r="AC24" i="9"/>
  <c r="BS24" i="9" s="1"/>
  <c r="AS64" i="7"/>
  <c r="S460" i="5"/>
  <c r="AC22" i="9"/>
  <c r="Z22" i="9" s="1"/>
  <c r="AS62" i="7"/>
  <c r="E404" i="3"/>
  <c r="E334" i="3"/>
  <c r="F344" i="3"/>
  <c r="F304" i="3"/>
  <c r="AC16" i="9"/>
  <c r="AS56" i="7"/>
  <c r="S256" i="5"/>
  <c r="AQ10" i="9"/>
  <c r="AQ28" i="9" s="1"/>
  <c r="AM68" i="7"/>
  <c r="AM521" i="5"/>
  <c r="G521" i="5"/>
  <c r="AM513" i="5"/>
  <c r="G513" i="5"/>
  <c r="E513" i="5" s="1"/>
  <c r="AL507" i="5"/>
  <c r="F507" i="5"/>
  <c r="AM502" i="5"/>
  <c r="G502" i="5"/>
  <c r="E502" i="5" s="1"/>
  <c r="E499" i="2"/>
  <c r="AM494" i="5"/>
  <c r="G494" i="5"/>
  <c r="E494" i="5" s="1"/>
  <c r="AN509" i="5"/>
  <c r="G478" i="2"/>
  <c r="AL451" i="5"/>
  <c r="F451" i="5"/>
  <c r="E415" i="2"/>
  <c r="AL394" i="5"/>
  <c r="F394" i="5"/>
  <c r="E394" i="5" s="1"/>
  <c r="E362" i="2"/>
  <c r="E353" i="2"/>
  <c r="F347" i="5"/>
  <c r="AN367" i="5"/>
  <c r="BW18" i="9"/>
  <c r="AN332" i="5"/>
  <c r="CI17" i="9"/>
  <c r="G17" i="9"/>
  <c r="FI19" i="6"/>
  <c r="E289" i="5"/>
  <c r="H304" i="5"/>
  <c r="BW16" i="9"/>
  <c r="CE14" i="9"/>
  <c r="CG12" i="9"/>
  <c r="E12" i="9"/>
  <c r="FG14" i="6"/>
  <c r="FK14" i="6" s="1"/>
  <c r="CI11" i="9"/>
  <c r="G11" i="9"/>
  <c r="FI13" i="6"/>
  <c r="C30" i="6"/>
  <c r="EM12" i="6"/>
  <c r="F514" i="1"/>
  <c r="F388" i="1"/>
  <c r="G508" i="1"/>
  <c r="G382" i="1"/>
  <c r="H503" i="1"/>
  <c r="H377" i="1"/>
  <c r="F497" i="1"/>
  <c r="F371" i="1"/>
  <c r="G492" i="1"/>
  <c r="G366" i="1"/>
  <c r="G486" i="1"/>
  <c r="G360" i="1"/>
  <c r="G482" i="1"/>
  <c r="G356" i="1"/>
  <c r="G478" i="1"/>
  <c r="G352" i="1"/>
  <c r="G474" i="1"/>
  <c r="G348" i="1"/>
  <c r="G468" i="1"/>
  <c r="G342" i="1"/>
  <c r="H463" i="1"/>
  <c r="H337" i="1"/>
  <c r="K457" i="1"/>
  <c r="K331" i="1"/>
  <c r="AL306" i="5"/>
  <c r="F306" i="5"/>
  <c r="AL202" i="5"/>
  <c r="F202" i="5"/>
  <c r="E202" i="5" s="1"/>
  <c r="AM19" i="5"/>
  <c r="G19" i="5"/>
  <c r="E493" i="4"/>
  <c r="E509" i="4" s="1"/>
  <c r="G460" i="4"/>
  <c r="E398" i="4"/>
  <c r="E316" i="4"/>
  <c r="E308" i="4"/>
  <c r="E332" i="4" s="1"/>
  <c r="E303" i="4"/>
  <c r="E233" i="4"/>
  <c r="E227" i="4"/>
  <c r="E205" i="4"/>
  <c r="E197" i="4"/>
  <c r="AA23" i="9"/>
  <c r="Y23" i="9" s="1"/>
  <c r="AQ63" i="7"/>
  <c r="AU63" i="7" s="1"/>
  <c r="E361" i="3"/>
  <c r="E100" i="3"/>
  <c r="E84" i="3"/>
  <c r="G77" i="3"/>
  <c r="AL484" i="5"/>
  <c r="F484" i="5"/>
  <c r="E477" i="2"/>
  <c r="AL469" i="5"/>
  <c r="F469" i="5"/>
  <c r="E469" i="5" s="1"/>
  <c r="AM464" i="5"/>
  <c r="G464" i="5"/>
  <c r="E464" i="5" s="1"/>
  <c r="AT444" i="5"/>
  <c r="AT460" i="5" s="1"/>
  <c r="P460" i="5"/>
  <c r="AM436" i="5"/>
  <c r="G436" i="5"/>
  <c r="E436" i="5" s="1"/>
  <c r="AP443" i="5"/>
  <c r="AM403" i="5"/>
  <c r="G403" i="5"/>
  <c r="CA21" i="9"/>
  <c r="AM384" i="5"/>
  <c r="G384" i="5"/>
  <c r="E384" i="5" s="1"/>
  <c r="E373" i="2"/>
  <c r="G20" i="9"/>
  <c r="FI22" i="6"/>
  <c r="CG17" i="9"/>
  <c r="F513" i="1"/>
  <c r="F387" i="1"/>
  <c r="N494" i="1"/>
  <c r="N368" i="1"/>
  <c r="J489" i="1"/>
  <c r="J363" i="1"/>
  <c r="N482" i="1"/>
  <c r="N356" i="1"/>
  <c r="F478" i="1"/>
  <c r="F352" i="1"/>
  <c r="J471" i="1"/>
  <c r="J345" i="1"/>
  <c r="AC26" i="9"/>
  <c r="Z26" i="9" s="1"/>
  <c r="AS66" i="7"/>
  <c r="E331" i="3"/>
  <c r="E317" i="3"/>
  <c r="F256" i="3"/>
  <c r="E186" i="3"/>
  <c r="E158" i="3"/>
  <c r="E148" i="3"/>
  <c r="E503" i="2"/>
  <c r="F509" i="2"/>
  <c r="E479" i="2"/>
  <c r="E25" i="9"/>
  <c r="FG27" i="6"/>
  <c r="FK27" i="6" s="1"/>
  <c r="O460" i="5"/>
  <c r="O525" i="5" s="1"/>
  <c r="AS444" i="5"/>
  <c r="AS460" i="5" s="1"/>
  <c r="BY20" i="9"/>
  <c r="AA25" i="9"/>
  <c r="Y25" i="9" s="1"/>
  <c r="AQ65" i="7"/>
  <c r="C19" i="9"/>
  <c r="E519" i="5"/>
  <c r="G510" i="5"/>
  <c r="AM465" i="5"/>
  <c r="G465" i="5"/>
  <c r="F355" i="5"/>
  <c r="E355" i="5" s="1"/>
  <c r="I280" i="5"/>
  <c r="AQ77" i="5"/>
  <c r="AN25" i="5"/>
  <c r="AY25" i="9"/>
  <c r="AV25" i="9" s="1"/>
  <c r="IK27" i="8"/>
  <c r="E452" i="4"/>
  <c r="F460" i="4"/>
  <c r="E444" i="4"/>
  <c r="AE256" i="5"/>
  <c r="AC46" i="5"/>
  <c r="E453" i="3"/>
  <c r="E401" i="3"/>
  <c r="F416" i="3"/>
  <c r="R400" i="5"/>
  <c r="R416" i="5" s="1"/>
  <c r="F332" i="3"/>
  <c r="E305" i="3"/>
  <c r="E178" i="3"/>
  <c r="E168" i="3"/>
  <c r="E156" i="3"/>
  <c r="AK52" i="7"/>
  <c r="AO12" i="9" s="1"/>
  <c r="CE12" i="9" s="1"/>
  <c r="AL487" i="5"/>
  <c r="F487" i="5"/>
  <c r="E487" i="5" s="1"/>
  <c r="AM473" i="5"/>
  <c r="G473" i="5"/>
  <c r="AM437" i="5"/>
  <c r="G437" i="5"/>
  <c r="AL434" i="5"/>
  <c r="F434" i="5"/>
  <c r="E434" i="5" s="1"/>
  <c r="AM385" i="5"/>
  <c r="G385" i="5"/>
  <c r="AL345" i="5"/>
  <c r="F345" i="5"/>
  <c r="H367" i="5"/>
  <c r="AL335" i="5"/>
  <c r="F335" i="5"/>
  <c r="E335" i="5" s="1"/>
  <c r="AN333" i="5"/>
  <c r="AN344" i="5" s="1"/>
  <c r="J344" i="5"/>
  <c r="E299" i="2"/>
  <c r="G304" i="2"/>
  <c r="E282" i="2"/>
  <c r="G238" i="5"/>
  <c r="AQ195" i="5"/>
  <c r="AL175" i="5"/>
  <c r="F175" i="5"/>
  <c r="E175" i="5" s="1"/>
  <c r="F153" i="5"/>
  <c r="AM142" i="5"/>
  <c r="G142" i="5"/>
  <c r="K194" i="5"/>
  <c r="E126" i="5"/>
  <c r="AL121" i="5"/>
  <c r="F121" i="5"/>
  <c r="E121" i="5" s="1"/>
  <c r="F114" i="5"/>
  <c r="AM104" i="5"/>
  <c r="G104" i="5"/>
  <c r="E104" i="5" s="1"/>
  <c r="AM100" i="5"/>
  <c r="G100" i="5"/>
  <c r="AM96" i="5"/>
  <c r="G96" i="5"/>
  <c r="AU78" i="5"/>
  <c r="AU138" i="5" s="1"/>
  <c r="AL67" i="5"/>
  <c r="F67" i="5"/>
  <c r="E67" i="5" s="1"/>
  <c r="E43" i="5"/>
  <c r="AM40" i="5"/>
  <c r="G40" i="5"/>
  <c r="E40" i="5" s="1"/>
  <c r="AM28" i="5"/>
  <c r="G28" i="5"/>
  <c r="E28" i="5" s="1"/>
  <c r="I46" i="5"/>
  <c r="AM26" i="5"/>
  <c r="E17" i="2"/>
  <c r="L470" i="1"/>
  <c r="L344" i="1"/>
  <c r="I513" i="1"/>
  <c r="I387" i="1"/>
  <c r="G503" i="1"/>
  <c r="G377" i="1"/>
  <c r="H369" i="1"/>
  <c r="H495" i="1"/>
  <c r="M489" i="1"/>
  <c r="M363" i="1"/>
  <c r="E358" i="1"/>
  <c r="E484" i="1"/>
  <c r="K353" i="1"/>
  <c r="K479" i="1"/>
  <c r="G475" i="1"/>
  <c r="G349" i="1"/>
  <c r="I468" i="1"/>
  <c r="I342" i="1"/>
  <c r="K456" i="1"/>
  <c r="K330" i="1"/>
  <c r="M475" i="1"/>
  <c r="M349" i="1"/>
  <c r="M483" i="1"/>
  <c r="M357" i="1"/>
  <c r="M493" i="1"/>
  <c r="M367" i="1"/>
  <c r="I501" i="1"/>
  <c r="I375" i="1"/>
  <c r="I456" i="1"/>
  <c r="I330" i="1"/>
  <c r="I470" i="1"/>
  <c r="I344" i="1"/>
  <c r="I479" i="1"/>
  <c r="I353" i="1"/>
  <c r="I487" i="1"/>
  <c r="I361" i="1"/>
  <c r="I498" i="1"/>
  <c r="I372" i="1"/>
  <c r="I515" i="1"/>
  <c r="I389" i="1"/>
  <c r="I463" i="1"/>
  <c r="I337" i="1"/>
  <c r="I507" i="1"/>
  <c r="I381" i="1"/>
  <c r="E497" i="1"/>
  <c r="E371" i="1"/>
  <c r="E340" i="1"/>
  <c r="E466" i="1"/>
  <c r="E477" i="1"/>
  <c r="E351" i="1"/>
  <c r="E485" i="1"/>
  <c r="E359" i="1"/>
  <c r="E495" i="1"/>
  <c r="E369" i="1"/>
  <c r="E510" i="1"/>
  <c r="E384" i="1"/>
  <c r="E501" i="1"/>
  <c r="E375" i="1"/>
  <c r="E333" i="1"/>
  <c r="E459" i="1"/>
  <c r="E503" i="1"/>
  <c r="E377" i="1"/>
  <c r="E269" i="2"/>
  <c r="AM240" i="5"/>
  <c r="G240" i="5"/>
  <c r="AL225" i="5"/>
  <c r="F225" i="5"/>
  <c r="E209" i="2"/>
  <c r="AL109" i="5"/>
  <c r="F109" i="5"/>
  <c r="AP77" i="5"/>
  <c r="G46" i="2"/>
  <c r="E333" i="3"/>
  <c r="AQ78" i="5"/>
  <c r="E339" i="2"/>
  <c r="F312" i="5"/>
  <c r="AM298" i="5"/>
  <c r="G298" i="5"/>
  <c r="E298" i="5" s="1"/>
  <c r="AL291" i="5"/>
  <c r="F291" i="5"/>
  <c r="AL241" i="5"/>
  <c r="F241" i="5"/>
  <c r="E241" i="5" s="1"/>
  <c r="E235" i="2"/>
  <c r="G206" i="5"/>
  <c r="AL191" i="5"/>
  <c r="F191" i="5"/>
  <c r="E191" i="5" s="1"/>
  <c r="E185" i="2"/>
  <c r="AM174" i="5"/>
  <c r="G174" i="5"/>
  <c r="E163" i="2"/>
  <c r="AM116" i="5"/>
  <c r="G116" i="5"/>
  <c r="AL113" i="5"/>
  <c r="F113" i="5"/>
  <c r="E113" i="5" s="1"/>
  <c r="G98" i="5"/>
  <c r="AM92" i="5"/>
  <c r="G92" i="5"/>
  <c r="AM88" i="5"/>
  <c r="G88" i="5"/>
  <c r="AM84" i="5"/>
  <c r="G84" i="5"/>
  <c r="E84" i="5" s="1"/>
  <c r="BU12" i="9"/>
  <c r="AL71" i="5"/>
  <c r="F71" i="5"/>
  <c r="AL59" i="5"/>
  <c r="F59" i="5"/>
  <c r="E59" i="5" s="1"/>
  <c r="G42" i="5"/>
  <c r="E42" i="5" s="1"/>
  <c r="AL26" i="5"/>
  <c r="CQ30" i="6"/>
  <c r="AL15" i="5"/>
  <c r="F15" i="5"/>
  <c r="E15" i="5" s="1"/>
  <c r="E9" i="2"/>
  <c r="AQ7" i="5"/>
  <c r="AQ25" i="5" s="1"/>
  <c r="M558" i="1"/>
  <c r="M621" i="1" s="1"/>
  <c r="M684" i="1" s="1"/>
  <c r="H470" i="1"/>
  <c r="H344" i="1"/>
  <c r="E387" i="1"/>
  <c r="E513" i="1"/>
  <c r="F503" i="1"/>
  <c r="F377" i="1"/>
  <c r="G369" i="1"/>
  <c r="G495" i="1"/>
  <c r="I489" i="1"/>
  <c r="I363" i="1"/>
  <c r="L483" i="1"/>
  <c r="L357" i="1"/>
  <c r="H353" i="1"/>
  <c r="H479" i="1"/>
  <c r="M348" i="1"/>
  <c r="M474" i="1"/>
  <c r="G466" i="1"/>
  <c r="G340" i="1"/>
  <c r="H387" i="1"/>
  <c r="H513" i="1"/>
  <c r="AM312" i="5"/>
  <c r="G312" i="5"/>
  <c r="AM276" i="5"/>
  <c r="G276" i="5"/>
  <c r="E237" i="2"/>
  <c r="AL233" i="5"/>
  <c r="F233" i="5"/>
  <c r="E233" i="5" s="1"/>
  <c r="AL183" i="5"/>
  <c r="F183" i="5"/>
  <c r="E183" i="5" s="1"/>
  <c r="E167" i="2"/>
  <c r="F194" i="2"/>
  <c r="E139" i="2"/>
  <c r="AM54" i="5"/>
  <c r="G54" i="5"/>
  <c r="E54" i="5" s="1"/>
  <c r="H77" i="5"/>
  <c r="AL47" i="5"/>
  <c r="F47" i="5"/>
  <c r="E7" i="2"/>
  <c r="F25" i="2"/>
  <c r="E544" i="1"/>
  <c r="E607" i="1"/>
  <c r="M490" i="1"/>
  <c r="M364" i="1"/>
  <c r="N472" i="1"/>
  <c r="N346" i="1"/>
  <c r="F490" i="1"/>
  <c r="F364" i="1"/>
  <c r="E517" i="1"/>
  <c r="E391" i="1"/>
  <c r="E362" i="1"/>
  <c r="E488" i="1"/>
  <c r="H391" i="1"/>
  <c r="H517" i="1"/>
  <c r="K488" i="1"/>
  <c r="K362" i="1"/>
  <c r="F517" i="1"/>
  <c r="F391" i="1"/>
  <c r="G480" i="5"/>
  <c r="D24" i="9"/>
  <c r="G418" i="5"/>
  <c r="E337" i="2"/>
  <c r="AL325" i="5"/>
  <c r="F325" i="5"/>
  <c r="E325" i="5" s="1"/>
  <c r="AL305" i="5"/>
  <c r="F305" i="5"/>
  <c r="H332" i="5"/>
  <c r="E261" i="2"/>
  <c r="AM236" i="5"/>
  <c r="G236" i="5"/>
  <c r="G222" i="5"/>
  <c r="E222" i="5" s="1"/>
  <c r="N256" i="5"/>
  <c r="AR195" i="5"/>
  <c r="F256" i="2"/>
  <c r="AM186" i="5"/>
  <c r="G186" i="5"/>
  <c r="AM146" i="5"/>
  <c r="G146" i="5"/>
  <c r="AL143" i="5"/>
  <c r="F143" i="5"/>
  <c r="E143" i="5" s="1"/>
  <c r="AM132" i="5"/>
  <c r="G132" i="5"/>
  <c r="E132" i="5" s="1"/>
  <c r="G128" i="5"/>
  <c r="E128" i="5" s="1"/>
  <c r="F125" i="5"/>
  <c r="E125" i="5" s="1"/>
  <c r="G119" i="5"/>
  <c r="G114" i="5"/>
  <c r="AM108" i="5"/>
  <c r="G108" i="5"/>
  <c r="E108" i="5" s="1"/>
  <c r="AR32" i="5"/>
  <c r="AR46" i="5" s="1"/>
  <c r="J46" i="5"/>
  <c r="L488" i="1"/>
  <c r="L362" i="1"/>
  <c r="G516" i="1"/>
  <c r="G390" i="1"/>
  <c r="G502" i="1"/>
  <c r="G376" i="1"/>
  <c r="I494" i="1"/>
  <c r="I368" i="1"/>
  <c r="L487" i="1"/>
  <c r="L361" i="1"/>
  <c r="E482" i="1"/>
  <c r="E356" i="1"/>
  <c r="K351" i="1"/>
  <c r="K477" i="1"/>
  <c r="G473" i="1"/>
  <c r="G347" i="1"/>
  <c r="E460" i="1"/>
  <c r="E334" i="1"/>
  <c r="U25" i="5"/>
  <c r="AL329" i="5"/>
  <c r="F329" i="5"/>
  <c r="AL273" i="5"/>
  <c r="F273" i="5"/>
  <c r="E273" i="5" s="1"/>
  <c r="E229" i="2"/>
  <c r="G14" i="9"/>
  <c r="FI16" i="6"/>
  <c r="E147" i="2"/>
  <c r="AT139" i="5"/>
  <c r="P194" i="5"/>
  <c r="F106" i="5"/>
  <c r="K138" i="5"/>
  <c r="AO78" i="5"/>
  <c r="K46" i="5"/>
  <c r="AO26" i="5"/>
  <c r="AO46" i="5" s="1"/>
  <c r="M540" i="1"/>
  <c r="M603" i="1" s="1"/>
  <c r="M666" i="1" s="1"/>
  <c r="H466" i="1"/>
  <c r="H340" i="1"/>
  <c r="H555" i="1"/>
  <c r="H618" i="1" s="1"/>
  <c r="H537" i="1"/>
  <c r="H600" i="1" s="1"/>
  <c r="I572" i="1"/>
  <c r="I635" i="1"/>
  <c r="AF20" i="10" l="1"/>
  <c r="AJ20" i="10" s="1"/>
  <c r="AH16" i="10"/>
  <c r="AF12" i="10"/>
  <c r="AF16" i="10"/>
  <c r="AJ16" i="10" s="1"/>
  <c r="L22" i="10"/>
  <c r="AB22" i="10"/>
  <c r="AF18" i="10"/>
  <c r="Z21" i="9"/>
  <c r="Z18" i="9"/>
  <c r="E460" i="3"/>
  <c r="AL344" i="5"/>
  <c r="AM509" i="5"/>
  <c r="E171" i="5"/>
  <c r="P525" i="5"/>
  <c r="N525" i="5"/>
  <c r="E116" i="5"/>
  <c r="E291" i="5"/>
  <c r="E144" i="5"/>
  <c r="Z13" i="9"/>
  <c r="N22" i="10"/>
  <c r="AF19" i="10"/>
  <c r="AM443" i="5"/>
  <c r="E328" i="5"/>
  <c r="AO138" i="5"/>
  <c r="AT194" i="5"/>
  <c r="E88" i="5"/>
  <c r="E225" i="5"/>
  <c r="AM46" i="5"/>
  <c r="E304" i="2"/>
  <c r="E416" i="3"/>
  <c r="G524" i="5"/>
  <c r="E484" i="5"/>
  <c r="E509" i="3"/>
  <c r="AM367" i="5"/>
  <c r="E443" i="4"/>
  <c r="E377" i="5"/>
  <c r="AK28" i="9"/>
  <c r="AS54" i="7"/>
  <c r="E303" i="5"/>
  <c r="E19" i="5"/>
  <c r="G256" i="5"/>
  <c r="IM25" i="8"/>
  <c r="E190" i="5"/>
  <c r="J525" i="5"/>
  <c r="U525" i="5"/>
  <c r="G194" i="5"/>
  <c r="E217" i="5"/>
  <c r="E10" i="5"/>
  <c r="E455" i="5"/>
  <c r="E521" i="5"/>
  <c r="S525" i="5"/>
  <c r="FK24" i="6"/>
  <c r="FK18" i="6"/>
  <c r="AS61" i="7"/>
  <c r="AM256" i="5"/>
  <c r="AM304" i="5"/>
  <c r="E156" i="5"/>
  <c r="FK15" i="6"/>
  <c r="E77" i="4"/>
  <c r="E344" i="4"/>
  <c r="E340" i="5"/>
  <c r="E520" i="5"/>
  <c r="E46" i="4"/>
  <c r="AP256" i="5"/>
  <c r="AN194" i="5"/>
  <c r="E416" i="2"/>
  <c r="AQ106" i="5"/>
  <c r="AQ138" i="5" s="1"/>
  <c r="AQ525" i="5" s="1"/>
  <c r="G106" i="5"/>
  <c r="E106" i="5" s="1"/>
  <c r="AQ256" i="5"/>
  <c r="AH18" i="10"/>
  <c r="E32" i="5"/>
  <c r="E256" i="2"/>
  <c r="AL304" i="5"/>
  <c r="E313" i="5"/>
  <c r="AP194" i="5"/>
  <c r="E81" i="5"/>
  <c r="E117" i="5"/>
  <c r="E317" i="5"/>
  <c r="E420" i="5"/>
  <c r="AL460" i="5"/>
  <c r="IM13" i="8"/>
  <c r="E380" i="5"/>
  <c r="E363" i="5"/>
  <c r="E400" i="4"/>
  <c r="E280" i="3"/>
  <c r="E229" i="5"/>
  <c r="W138" i="5"/>
  <c r="W525" i="5" s="1"/>
  <c r="AE525" i="5"/>
  <c r="AH14" i="10"/>
  <c r="AH17" i="10"/>
  <c r="L541" i="1"/>
  <c r="L604" i="1" s="1"/>
  <c r="L667" i="1" s="1"/>
  <c r="AM138" i="5"/>
  <c r="IM17" i="8"/>
  <c r="AH19" i="10"/>
  <c r="E198" i="5"/>
  <c r="E211" i="5"/>
  <c r="G280" i="5"/>
  <c r="AL400" i="5"/>
  <c r="AL416" i="5" s="1"/>
  <c r="AO256" i="5"/>
  <c r="E181" i="5"/>
  <c r="AR256" i="5"/>
  <c r="AM194" i="5"/>
  <c r="E332" i="2"/>
  <c r="E150" i="5"/>
  <c r="E186" i="5"/>
  <c r="AL46" i="5"/>
  <c r="E92" i="5"/>
  <c r="AL138" i="5"/>
  <c r="E231" i="5"/>
  <c r="AD525" i="5"/>
  <c r="E344" i="2"/>
  <c r="E58" i="5"/>
  <c r="E524" i="4"/>
  <c r="E140" i="5"/>
  <c r="G525" i="3"/>
  <c r="M525" i="5"/>
  <c r="AG525" i="5"/>
  <c r="E138" i="3"/>
  <c r="D22" i="10"/>
  <c r="E151" i="5"/>
  <c r="E393" i="5"/>
  <c r="AM524" i="5"/>
  <c r="E242" i="5"/>
  <c r="E258" i="5"/>
  <c r="E268" i="5"/>
  <c r="E246" i="5"/>
  <c r="F11" i="7"/>
  <c r="F10" i="7"/>
  <c r="F9" i="7"/>
  <c r="E661" i="1"/>
  <c r="HJ11" i="7"/>
  <c r="HJ10" i="7"/>
  <c r="HJ9" i="7"/>
  <c r="H681" i="1"/>
  <c r="CF10" i="8"/>
  <c r="CF9" i="8"/>
  <c r="CF11" i="8"/>
  <c r="E694" i="1"/>
  <c r="GL10" i="8"/>
  <c r="GL11" i="8"/>
  <c r="GL9" i="8"/>
  <c r="G705" i="1"/>
  <c r="DF11" i="8"/>
  <c r="DF9" i="8"/>
  <c r="DF10" i="8"/>
  <c r="F697" i="1"/>
  <c r="N9" i="9"/>
  <c r="L11" i="6"/>
  <c r="L9" i="6"/>
  <c r="L10" i="6"/>
  <c r="G646" i="1"/>
  <c r="HH11" i="7"/>
  <c r="HH10" i="7"/>
  <c r="HH9" i="7"/>
  <c r="H680" i="1"/>
  <c r="AP16" i="10"/>
  <c r="CV10" i="8"/>
  <c r="CV11" i="8"/>
  <c r="CV9" i="8"/>
  <c r="I694" i="1"/>
  <c r="BH11" i="7"/>
  <c r="BH9" i="7"/>
  <c r="BH10" i="7"/>
  <c r="I664" i="1"/>
  <c r="EJ10" i="7"/>
  <c r="EJ9" i="7"/>
  <c r="I672" i="1"/>
  <c r="EJ11" i="7"/>
  <c r="GD11" i="7"/>
  <c r="GD10" i="7"/>
  <c r="GD9" i="7"/>
  <c r="E679" i="1"/>
  <c r="AF11" i="8"/>
  <c r="AF9" i="8"/>
  <c r="AF10" i="8"/>
  <c r="G688" i="1"/>
  <c r="GJ11" i="8"/>
  <c r="GJ9" i="8"/>
  <c r="GJ10" i="8"/>
  <c r="G704" i="1"/>
  <c r="AL11" i="7"/>
  <c r="AL10" i="7"/>
  <c r="AL9" i="7"/>
  <c r="H663" i="1"/>
  <c r="EX10" i="8"/>
  <c r="EX11" i="8"/>
  <c r="EX9" i="8"/>
  <c r="G701" i="1"/>
  <c r="H9" i="9"/>
  <c r="AD9" i="9"/>
  <c r="AZ9" i="9"/>
  <c r="F10" i="6"/>
  <c r="F11" i="6"/>
  <c r="E647" i="1"/>
  <c r="F9" i="6"/>
  <c r="BX10" i="8"/>
  <c r="BX11" i="8"/>
  <c r="BX9" i="8"/>
  <c r="H692" i="1"/>
  <c r="IF11" i="7"/>
  <c r="IF10" i="7"/>
  <c r="IF9" i="7"/>
  <c r="I682" i="1"/>
  <c r="CT11" i="6"/>
  <c r="CT9" i="6"/>
  <c r="CT10" i="6"/>
  <c r="H655" i="1"/>
  <c r="EJ10" i="8"/>
  <c r="EJ11" i="8"/>
  <c r="EJ9" i="8"/>
  <c r="I698" i="1"/>
  <c r="G537" i="1"/>
  <c r="G600" i="1" s="1"/>
  <c r="F605" i="1"/>
  <c r="F542" i="1"/>
  <c r="J553" i="1"/>
  <c r="J616" i="1" s="1"/>
  <c r="J679" i="1" s="1"/>
  <c r="F577" i="1"/>
  <c r="F640" i="1" s="1"/>
  <c r="H527" i="1"/>
  <c r="H590" i="1" s="1"/>
  <c r="G601" i="1"/>
  <c r="G538" i="1"/>
  <c r="G619" i="1"/>
  <c r="G556" i="1"/>
  <c r="H630" i="1"/>
  <c r="H567" i="1"/>
  <c r="F578" i="1"/>
  <c r="F641" i="1" s="1"/>
  <c r="F521" i="1"/>
  <c r="F584" i="1" s="1"/>
  <c r="N553" i="1"/>
  <c r="N616" i="1" s="1"/>
  <c r="N679" i="1" s="1"/>
  <c r="J520" i="1"/>
  <c r="J583" i="1" s="1"/>
  <c r="J646" i="1" s="1"/>
  <c r="H598" i="1"/>
  <c r="H535" i="1"/>
  <c r="J539" i="1"/>
  <c r="J602" i="1" s="1"/>
  <c r="J665" i="1" s="1"/>
  <c r="N545" i="1"/>
  <c r="N608" i="1" s="1"/>
  <c r="N671" i="1" s="1"/>
  <c r="F549" i="1"/>
  <c r="F612" i="1" s="1"/>
  <c r="J557" i="1"/>
  <c r="J620" i="1" s="1"/>
  <c r="J683" i="1" s="1"/>
  <c r="G565" i="1"/>
  <c r="G628" i="1" s="1"/>
  <c r="I535" i="1"/>
  <c r="I598" i="1" s="1"/>
  <c r="G527" i="1"/>
  <c r="G590" i="1" s="1"/>
  <c r="I563" i="1"/>
  <c r="I626" i="1" s="1"/>
  <c r="M535" i="1"/>
  <c r="M598" i="1" s="1"/>
  <c r="M661" i="1" s="1"/>
  <c r="E257" i="5"/>
  <c r="F280" i="5"/>
  <c r="DN11" i="7"/>
  <c r="DN10" i="7"/>
  <c r="DN9" i="7"/>
  <c r="H671" i="1"/>
  <c r="I544" i="1"/>
  <c r="I607" i="1" s="1"/>
  <c r="K555" i="1"/>
  <c r="K618" i="1" s="1"/>
  <c r="K681" i="1" s="1"/>
  <c r="E540" i="1"/>
  <c r="E603" i="1" s="1"/>
  <c r="H626" i="1"/>
  <c r="H563" i="1"/>
  <c r="BK10" i="9"/>
  <c r="BK28" i="9" s="1"/>
  <c r="IC30" i="8"/>
  <c r="AC525" i="5"/>
  <c r="J538" i="1"/>
  <c r="J601" i="1" s="1"/>
  <c r="J664" i="1" s="1"/>
  <c r="H538" i="1"/>
  <c r="H601" i="1" s="1"/>
  <c r="E200" i="5"/>
  <c r="K536" i="1"/>
  <c r="K599" i="1" s="1"/>
  <c r="K662" i="1" s="1"/>
  <c r="F536" i="1"/>
  <c r="F599" i="1" s="1"/>
  <c r="K545" i="1"/>
  <c r="K608" i="1"/>
  <c r="K671" i="1" s="1"/>
  <c r="H520" i="1"/>
  <c r="H583" i="1"/>
  <c r="I580" i="1"/>
  <c r="I643" i="1"/>
  <c r="E572" i="1"/>
  <c r="E635" i="1"/>
  <c r="F568" i="1"/>
  <c r="F631" i="1" s="1"/>
  <c r="S28" i="9"/>
  <c r="H525" i="1"/>
  <c r="H588" i="1" s="1"/>
  <c r="G531" i="1"/>
  <c r="G594" i="1"/>
  <c r="K540" i="1"/>
  <c r="K603" i="1" s="1"/>
  <c r="K666" i="1" s="1"/>
  <c r="K548" i="1"/>
  <c r="K611" i="1" s="1"/>
  <c r="K674" i="1" s="1"/>
  <c r="BS19" i="9"/>
  <c r="CN19" i="9" s="1"/>
  <c r="D19" i="9"/>
  <c r="BC10" i="9"/>
  <c r="BC28" i="9" s="1"/>
  <c r="HU30" i="8"/>
  <c r="F539" i="1"/>
  <c r="F602" i="1" s="1"/>
  <c r="H542" i="1"/>
  <c r="H605" i="1" s="1"/>
  <c r="N551" i="1"/>
  <c r="N614" i="1" s="1"/>
  <c r="N677" i="1" s="1"/>
  <c r="F557" i="1"/>
  <c r="F620" i="1" s="1"/>
  <c r="F574" i="1"/>
  <c r="F637" i="1" s="1"/>
  <c r="AS65" i="7"/>
  <c r="AU65" i="7" s="1"/>
  <c r="E224" i="5"/>
  <c r="H530" i="1"/>
  <c r="H593" i="1" s="1"/>
  <c r="E524" i="1"/>
  <c r="E587" i="1" s="1"/>
  <c r="K552" i="1"/>
  <c r="K615" i="1" s="1"/>
  <c r="K678" i="1" s="1"/>
  <c r="E194" i="2"/>
  <c r="L547" i="1"/>
  <c r="L610" i="1" s="1"/>
  <c r="L673" i="1" s="1"/>
  <c r="E332" i="3"/>
  <c r="BQ19" i="9"/>
  <c r="CK19" i="9" s="1"/>
  <c r="CP19" i="9" s="1"/>
  <c r="BQ25" i="9"/>
  <c r="CK25" i="9" s="1"/>
  <c r="C25" i="9"/>
  <c r="CM25" i="9" s="1"/>
  <c r="J535" i="1"/>
  <c r="J598" i="1" s="1"/>
  <c r="J661" i="1" s="1"/>
  <c r="N621" i="1"/>
  <c r="N684" i="1" s="1"/>
  <c r="N558" i="1"/>
  <c r="E306" i="5"/>
  <c r="K521" i="1"/>
  <c r="K584" i="1" s="1"/>
  <c r="K647" i="1" s="1"/>
  <c r="G542" i="1"/>
  <c r="G605" i="1" s="1"/>
  <c r="G550" i="1"/>
  <c r="G613" i="1" s="1"/>
  <c r="F561" i="1"/>
  <c r="F624" i="1" s="1"/>
  <c r="G572" i="1"/>
  <c r="G635" i="1" s="1"/>
  <c r="E10" i="9"/>
  <c r="EM30" i="6"/>
  <c r="FG12" i="6"/>
  <c r="BS11" i="9"/>
  <c r="D11" i="9"/>
  <c r="N535" i="1"/>
  <c r="N598" i="1" s="1"/>
  <c r="N661" i="1" s="1"/>
  <c r="E381" i="5"/>
  <c r="IM28" i="8"/>
  <c r="F522" i="1"/>
  <c r="F585" i="1" s="1"/>
  <c r="G533" i="1"/>
  <c r="G596" i="1" s="1"/>
  <c r="F541" i="1"/>
  <c r="F604" i="1" s="1"/>
  <c r="H544" i="1"/>
  <c r="H607" i="1" s="1"/>
  <c r="J547" i="1"/>
  <c r="J610" i="1" s="1"/>
  <c r="J673" i="1" s="1"/>
  <c r="L550" i="1"/>
  <c r="L613" i="1" s="1"/>
  <c r="L676" i="1" s="1"/>
  <c r="N555" i="1"/>
  <c r="N618" i="1" s="1"/>
  <c r="N681" i="1" s="1"/>
  <c r="H560" i="1"/>
  <c r="H623" i="1" s="1"/>
  <c r="F570" i="1"/>
  <c r="F633" i="1" s="1"/>
  <c r="FK20" i="6"/>
  <c r="E256" i="3"/>
  <c r="AM460" i="5"/>
  <c r="E556" i="1"/>
  <c r="E619" i="1"/>
  <c r="G541" i="1"/>
  <c r="G604" i="1"/>
  <c r="E537" i="1"/>
  <c r="E600" i="1" s="1"/>
  <c r="M543" i="1"/>
  <c r="M606" i="1" s="1"/>
  <c r="M669" i="1" s="1"/>
  <c r="N548" i="1"/>
  <c r="N611" i="1" s="1"/>
  <c r="N674" i="1" s="1"/>
  <c r="E367" i="2"/>
  <c r="BR10" i="6"/>
  <c r="BR11" i="6"/>
  <c r="BR9" i="6"/>
  <c r="F653" i="1"/>
  <c r="E98" i="5"/>
  <c r="L539" i="1"/>
  <c r="L602" i="1" s="1"/>
  <c r="L665" i="1" s="1"/>
  <c r="G549" i="1"/>
  <c r="G612" i="1"/>
  <c r="E560" i="1"/>
  <c r="E623" i="1"/>
  <c r="H579" i="1"/>
  <c r="H642" i="1" s="1"/>
  <c r="J521" i="1"/>
  <c r="J584" i="1" s="1"/>
  <c r="J647" i="1" s="1"/>
  <c r="N542" i="1"/>
  <c r="N605" i="1" s="1"/>
  <c r="N668" i="1" s="1"/>
  <c r="AU54" i="7"/>
  <c r="K601" i="1"/>
  <c r="K664" i="1" s="1"/>
  <c r="K538" i="1"/>
  <c r="K546" i="1"/>
  <c r="K609" i="1" s="1"/>
  <c r="K672" i="1" s="1"/>
  <c r="K619" i="1"/>
  <c r="K682" i="1" s="1"/>
  <c r="K556" i="1"/>
  <c r="H580" i="1"/>
  <c r="H643" i="1" s="1"/>
  <c r="E407" i="5"/>
  <c r="E483" i="5"/>
  <c r="D14" i="9"/>
  <c r="BS14" i="9"/>
  <c r="CN14" i="9" s="1"/>
  <c r="E329" i="5"/>
  <c r="K541" i="1"/>
  <c r="K604" i="1" s="1"/>
  <c r="K667" i="1" s="1"/>
  <c r="F332" i="5"/>
  <c r="E305" i="5"/>
  <c r="E552" i="1"/>
  <c r="E615" i="1" s="1"/>
  <c r="E25" i="2"/>
  <c r="H577" i="1"/>
  <c r="H640" i="1"/>
  <c r="M538" i="1"/>
  <c r="M601" i="1"/>
  <c r="M664" i="1" s="1"/>
  <c r="G559" i="1"/>
  <c r="G622" i="1"/>
  <c r="E577" i="1"/>
  <c r="E640" i="1" s="1"/>
  <c r="E71" i="5"/>
  <c r="E312" i="5"/>
  <c r="E574" i="1"/>
  <c r="E637" i="1" s="1"/>
  <c r="E549" i="1"/>
  <c r="E612" i="1" s="1"/>
  <c r="I571" i="1"/>
  <c r="I634" i="1" s="1"/>
  <c r="I579" i="1"/>
  <c r="I642" i="1" s="1"/>
  <c r="I551" i="1"/>
  <c r="I614" i="1" s="1"/>
  <c r="I534" i="1"/>
  <c r="I597" i="1"/>
  <c r="I565" i="1"/>
  <c r="I628" i="1" s="1"/>
  <c r="M547" i="1"/>
  <c r="M610" i="1" s="1"/>
  <c r="M673" i="1" s="1"/>
  <c r="K520" i="1"/>
  <c r="K583" i="1" s="1"/>
  <c r="K646" i="1" s="1"/>
  <c r="G539" i="1"/>
  <c r="G602" i="1" s="1"/>
  <c r="I577" i="1"/>
  <c r="I640" i="1" s="1"/>
  <c r="AL367" i="5"/>
  <c r="E460" i="4"/>
  <c r="CM19" i="9"/>
  <c r="E509" i="2"/>
  <c r="E347" i="5"/>
  <c r="Z24" i="9"/>
  <c r="E418" i="5"/>
  <c r="BQ11" i="9"/>
  <c r="CK11" i="9" s="1"/>
  <c r="C11" i="9"/>
  <c r="CM11" i="9" s="1"/>
  <c r="G367" i="5"/>
  <c r="AA27" i="9"/>
  <c r="Y27" i="9" s="1"/>
  <c r="AQ67" i="7"/>
  <c r="D12" i="9"/>
  <c r="BS12" i="9"/>
  <c r="CN12" i="9" s="1"/>
  <c r="BQ18" i="9"/>
  <c r="CK18" i="9" s="1"/>
  <c r="C18" i="9"/>
  <c r="CM18" i="9" s="1"/>
  <c r="AG68" i="7"/>
  <c r="AU58" i="7"/>
  <c r="AS53" i="7"/>
  <c r="AU53" i="7" s="1"/>
  <c r="AB12" i="11"/>
  <c r="X15" i="11"/>
  <c r="L606" i="1"/>
  <c r="L669" i="1" s="1"/>
  <c r="L543" i="1"/>
  <c r="H526" i="1"/>
  <c r="H589" i="1" s="1"/>
  <c r="E179" i="5"/>
  <c r="I552" i="1"/>
  <c r="I615" i="1" s="1"/>
  <c r="E531" i="1"/>
  <c r="E594" i="1" s="1"/>
  <c r="F563" i="1"/>
  <c r="F626" i="1"/>
  <c r="E367" i="4"/>
  <c r="F529" i="1"/>
  <c r="F592" i="1" s="1"/>
  <c r="G564" i="1"/>
  <c r="G627" i="1" s="1"/>
  <c r="G443" i="5"/>
  <c r="E538" i="1"/>
  <c r="E601" i="1" s="1"/>
  <c r="K559" i="1"/>
  <c r="K622" i="1" s="1"/>
  <c r="K685" i="1" s="1"/>
  <c r="G523" i="1"/>
  <c r="G586" i="1" s="1"/>
  <c r="AN304" i="5"/>
  <c r="G552" i="1"/>
  <c r="G615" i="1" s="1"/>
  <c r="E554" i="1"/>
  <c r="E617" i="1"/>
  <c r="E11" i="5"/>
  <c r="E580" i="1"/>
  <c r="E643" i="1" s="1"/>
  <c r="E578" i="1"/>
  <c r="E641" i="1" s="1"/>
  <c r="E570" i="1"/>
  <c r="E633" i="1" s="1"/>
  <c r="E547" i="1"/>
  <c r="E610" i="1" s="1"/>
  <c r="E526" i="1"/>
  <c r="E589" i="1" s="1"/>
  <c r="I567" i="1"/>
  <c r="I630" i="1" s="1"/>
  <c r="I574" i="1"/>
  <c r="I637" i="1" s="1"/>
  <c r="I549" i="1"/>
  <c r="I612" i="1" s="1"/>
  <c r="I530" i="1"/>
  <c r="I593" i="1" s="1"/>
  <c r="I533" i="1"/>
  <c r="I596" i="1" s="1"/>
  <c r="M545" i="1"/>
  <c r="M608" i="1" s="1"/>
  <c r="M671" i="1" s="1"/>
  <c r="M521" i="1"/>
  <c r="M584" i="1" s="1"/>
  <c r="M647" i="1" s="1"/>
  <c r="H549" i="1"/>
  <c r="H612" i="1" s="1"/>
  <c r="I560" i="1"/>
  <c r="I623" i="1" s="1"/>
  <c r="E93" i="5"/>
  <c r="E321" i="5"/>
  <c r="E260" i="5"/>
  <c r="F556" i="1"/>
  <c r="F619" i="1" s="1"/>
  <c r="FK17" i="6"/>
  <c r="F460" i="5"/>
  <c r="E444" i="5"/>
  <c r="E119" i="5"/>
  <c r="E166" i="5"/>
  <c r="E240" i="5"/>
  <c r="F344" i="5"/>
  <c r="E333" i="5"/>
  <c r="E344" i="5" s="1"/>
  <c r="H525" i="5"/>
  <c r="F256" i="5"/>
  <c r="E195" i="5"/>
  <c r="F544" i="1"/>
  <c r="F607" i="1" s="1"/>
  <c r="N520" i="1"/>
  <c r="N583" i="1" s="1"/>
  <c r="N646" i="1" s="1"/>
  <c r="L598" i="1"/>
  <c r="L661" i="1" s="1"/>
  <c r="L535" i="1"/>
  <c r="L616" i="1"/>
  <c r="L679" i="1" s="1"/>
  <c r="L553" i="1"/>
  <c r="FK16" i="6"/>
  <c r="E465" i="5"/>
  <c r="AU59" i="7"/>
  <c r="AU62" i="7"/>
  <c r="AN256" i="5"/>
  <c r="AN525" i="5" s="1"/>
  <c r="AL25" i="5"/>
  <c r="M556" i="1"/>
  <c r="M619" i="1" s="1"/>
  <c r="M682" i="1" s="1"/>
  <c r="E525" i="1"/>
  <c r="E588" i="1" s="1"/>
  <c r="I636" i="1"/>
  <c r="I573" i="1"/>
  <c r="H604" i="1"/>
  <c r="H541" i="1"/>
  <c r="E397" i="5"/>
  <c r="G544" i="1"/>
  <c r="G607" i="1" s="1"/>
  <c r="H575" i="1"/>
  <c r="H638" i="1" s="1"/>
  <c r="E524" i="2"/>
  <c r="F528" i="1"/>
  <c r="F591" i="1" s="1"/>
  <c r="FA30" i="6"/>
  <c r="E45" i="5"/>
  <c r="H533" i="1"/>
  <c r="H596" i="1" s="1"/>
  <c r="G545" i="1"/>
  <c r="G608" i="1" s="1"/>
  <c r="H620" i="1"/>
  <c r="H557" i="1"/>
  <c r="E90" i="5"/>
  <c r="G536" i="1"/>
  <c r="G599" i="1" s="1"/>
  <c r="I581" i="1"/>
  <c r="I644" i="1" s="1"/>
  <c r="I536" i="1"/>
  <c r="I599" i="1"/>
  <c r="E167" i="5"/>
  <c r="K537" i="1"/>
  <c r="K600" i="1" s="1"/>
  <c r="K663" i="1" s="1"/>
  <c r="L557" i="1"/>
  <c r="L620" i="1" s="1"/>
  <c r="L683" i="1" s="1"/>
  <c r="G574" i="1"/>
  <c r="G637" i="1" s="1"/>
  <c r="E590" i="1"/>
  <c r="E527" i="1"/>
  <c r="E579" i="1"/>
  <c r="E642" i="1" s="1"/>
  <c r="E551" i="1"/>
  <c r="E614" i="1" s="1"/>
  <c r="I575" i="1"/>
  <c r="I638" i="1" s="1"/>
  <c r="I529" i="1"/>
  <c r="I592" i="1" s="1"/>
  <c r="I555" i="1"/>
  <c r="I618" i="1" s="1"/>
  <c r="I537" i="1"/>
  <c r="I600" i="1" s="1"/>
  <c r="M549" i="1"/>
  <c r="M612" i="1" s="1"/>
  <c r="M675" i="1" s="1"/>
  <c r="M520" i="1"/>
  <c r="M583" i="1" s="1"/>
  <c r="M646" i="1" s="1"/>
  <c r="L600" i="1"/>
  <c r="L663" i="1" s="1"/>
  <c r="L537" i="1"/>
  <c r="E558" i="1"/>
  <c r="E621" i="1" s="1"/>
  <c r="H574" i="1"/>
  <c r="H637" i="1" s="1"/>
  <c r="H576" i="1"/>
  <c r="H639" i="1" s="1"/>
  <c r="BS26" i="9"/>
  <c r="CN26" i="9" s="1"/>
  <c r="D26" i="9"/>
  <c r="AL509" i="5"/>
  <c r="J540" i="1"/>
  <c r="J603" i="1" s="1"/>
  <c r="J666" i="1" s="1"/>
  <c r="N550" i="1"/>
  <c r="N613" i="1" s="1"/>
  <c r="N676" i="1" s="1"/>
  <c r="F572" i="1"/>
  <c r="F635" i="1" s="1"/>
  <c r="G332" i="5"/>
  <c r="AL478" i="5"/>
  <c r="E415" i="5"/>
  <c r="C21" i="9"/>
  <c r="CM21" i="9" s="1"/>
  <c r="BQ21" i="9"/>
  <c r="CK21" i="9" s="1"/>
  <c r="J546" i="1"/>
  <c r="J609" i="1" s="1"/>
  <c r="J672" i="1" s="1"/>
  <c r="AM400" i="5"/>
  <c r="AM416" i="5" s="1"/>
  <c r="BS27" i="9"/>
  <c r="CN27" i="9" s="1"/>
  <c r="D27" i="9"/>
  <c r="IM15" i="8"/>
  <c r="L521" i="1"/>
  <c r="L584" i="1"/>
  <c r="L647" i="1" s="1"/>
  <c r="H532" i="1"/>
  <c r="H595" i="1" s="1"/>
  <c r="AM344" i="5"/>
  <c r="D25" i="9"/>
  <c r="BS25" i="9"/>
  <c r="CN25" i="9" s="1"/>
  <c r="Z20" i="9"/>
  <c r="AM22" i="10"/>
  <c r="IM21" i="8"/>
  <c r="IM27" i="8"/>
  <c r="AH13" i="10"/>
  <c r="F22" i="10"/>
  <c r="E536" i="1"/>
  <c r="E599" i="1" s="1"/>
  <c r="G138" i="5"/>
  <c r="E138" i="5" s="1"/>
  <c r="E555" i="1"/>
  <c r="E618" i="1" s="1"/>
  <c r="I561" i="1"/>
  <c r="I624" i="1" s="1"/>
  <c r="I539" i="1"/>
  <c r="I602" i="1" s="1"/>
  <c r="M534" i="1"/>
  <c r="M597" i="1" s="1"/>
  <c r="M660" i="1" s="1"/>
  <c r="L520" i="1"/>
  <c r="L583" i="1" s="1"/>
  <c r="L646" i="1" s="1"/>
  <c r="AB525" i="5"/>
  <c r="AM332" i="5"/>
  <c r="E256" i="4"/>
  <c r="M10" i="9"/>
  <c r="EU30" i="6"/>
  <c r="Y10" i="9"/>
  <c r="Z27" i="9"/>
  <c r="E154" i="5"/>
  <c r="E182" i="5"/>
  <c r="AS55" i="7"/>
  <c r="AU55" i="7" s="1"/>
  <c r="F525" i="3"/>
  <c r="Z15" i="11"/>
  <c r="G25" i="5"/>
  <c r="O10" i="9"/>
  <c r="EW30" i="6"/>
  <c r="E389" i="5"/>
  <c r="R525" i="5"/>
  <c r="E141" i="5"/>
  <c r="E161" i="5"/>
  <c r="FK28" i="6"/>
  <c r="C24" i="9"/>
  <c r="CM24" i="9" s="1"/>
  <c r="BQ24" i="9"/>
  <c r="CK24" i="9" s="1"/>
  <c r="E206" i="5"/>
  <c r="E250" i="5"/>
  <c r="FK25" i="6"/>
  <c r="E244" i="5"/>
  <c r="E73" i="5"/>
  <c r="E293" i="5"/>
  <c r="T22" i="10"/>
  <c r="P22" i="10"/>
  <c r="E546" i="1"/>
  <c r="E609" i="1" s="1"/>
  <c r="I558" i="1"/>
  <c r="I621" i="1" s="1"/>
  <c r="G580" i="1"/>
  <c r="G643" i="1" s="1"/>
  <c r="AL332" i="5"/>
  <c r="F581" i="1"/>
  <c r="F644" i="1" s="1"/>
  <c r="E581" i="1"/>
  <c r="E644" i="1" s="1"/>
  <c r="N536" i="1"/>
  <c r="N599" i="1" s="1"/>
  <c r="N662" i="1" s="1"/>
  <c r="CZ11" i="7"/>
  <c r="CZ10" i="7"/>
  <c r="CZ9" i="7"/>
  <c r="E670" i="1"/>
  <c r="E523" i="1"/>
  <c r="E586" i="1" s="1"/>
  <c r="E437" i="5"/>
  <c r="I554" i="1"/>
  <c r="I617" i="1" s="1"/>
  <c r="E550" i="1"/>
  <c r="E613" i="1" s="1"/>
  <c r="E566" i="1"/>
  <c r="E629" i="1" s="1"/>
  <c r="H552" i="1"/>
  <c r="H615" i="1" s="1"/>
  <c r="H610" i="1"/>
  <c r="H547" i="1"/>
  <c r="M536" i="1"/>
  <c r="M599" i="1" s="1"/>
  <c r="M662" i="1" s="1"/>
  <c r="N559" i="1"/>
  <c r="N622" i="1" s="1"/>
  <c r="N685" i="1" s="1"/>
  <c r="F643" i="1"/>
  <c r="F580" i="1"/>
  <c r="F627" i="1"/>
  <c r="F564" i="1"/>
  <c r="K605" i="1"/>
  <c r="K668" i="1" s="1"/>
  <c r="K542" i="1"/>
  <c r="F636" i="1"/>
  <c r="F573" i="1"/>
  <c r="F524" i="5"/>
  <c r="E510" i="5"/>
  <c r="AL256" i="5"/>
  <c r="BQ22" i="9"/>
  <c r="CK22" i="9" s="1"/>
  <c r="C22" i="9"/>
  <c r="CM22" i="9" s="1"/>
  <c r="L544" i="1"/>
  <c r="L607" i="1"/>
  <c r="L670" i="1" s="1"/>
  <c r="F551" i="1"/>
  <c r="F614" i="1"/>
  <c r="G561" i="1"/>
  <c r="G624" i="1"/>
  <c r="AC28" i="9"/>
  <c r="Z10" i="9"/>
  <c r="F25" i="5"/>
  <c r="H641" i="1"/>
  <c r="H578" i="1"/>
  <c r="E542" i="1"/>
  <c r="E605" i="1" s="1"/>
  <c r="E534" i="1"/>
  <c r="E597" i="1" s="1"/>
  <c r="I632" i="1"/>
  <c r="I569" i="1"/>
  <c r="G623" i="1"/>
  <c r="G560" i="1"/>
  <c r="AE68" i="7"/>
  <c r="F553" i="1"/>
  <c r="F616" i="1"/>
  <c r="J545" i="1"/>
  <c r="J608" i="1"/>
  <c r="J671" i="1" s="1"/>
  <c r="H564" i="1"/>
  <c r="H627" i="1"/>
  <c r="E385" i="5"/>
  <c r="AF17" i="10"/>
  <c r="AJ17" i="10" s="1"/>
  <c r="AH12" i="10"/>
  <c r="Q10" i="9"/>
  <c r="EY30" i="6"/>
  <c r="L545" i="1"/>
  <c r="L608" i="1" s="1"/>
  <c r="L671" i="1" s="1"/>
  <c r="F524" i="1"/>
  <c r="F587" i="1"/>
  <c r="N556" i="1"/>
  <c r="N619" i="1" s="1"/>
  <c r="N682" i="1" s="1"/>
  <c r="G524" i="1"/>
  <c r="G587" i="1" s="1"/>
  <c r="G553" i="1"/>
  <c r="G616" i="1" s="1"/>
  <c r="F540" i="1"/>
  <c r="F603" i="1" s="1"/>
  <c r="J558" i="1"/>
  <c r="J621" i="1" s="1"/>
  <c r="J684" i="1" s="1"/>
  <c r="H521" i="1"/>
  <c r="H584" i="1" s="1"/>
  <c r="H647" i="1" s="1"/>
  <c r="F530" i="1"/>
  <c r="F593" i="1" s="1"/>
  <c r="F537" i="1"/>
  <c r="F600" i="1"/>
  <c r="H540" i="1"/>
  <c r="H603" i="1"/>
  <c r="J543" i="1"/>
  <c r="J606" i="1"/>
  <c r="J669" i="1" s="1"/>
  <c r="L546" i="1"/>
  <c r="L609" i="1"/>
  <c r="L672" i="1" s="1"/>
  <c r="N549" i="1"/>
  <c r="N612" i="1"/>
  <c r="N675" i="1" s="1"/>
  <c r="F555" i="1"/>
  <c r="F618" i="1"/>
  <c r="H558" i="1"/>
  <c r="H621" i="1"/>
  <c r="H568" i="1"/>
  <c r="H631" i="1"/>
  <c r="IK12" i="8"/>
  <c r="IK30" i="8" s="1"/>
  <c r="CN24" i="9"/>
  <c r="H581" i="1"/>
  <c r="H644" i="1" s="1"/>
  <c r="F77" i="5"/>
  <c r="E47" i="5"/>
  <c r="E77" i="5" s="1"/>
  <c r="H543" i="1"/>
  <c r="H606" i="1" s="1"/>
  <c r="E109" i="5"/>
  <c r="E567" i="1"/>
  <c r="E630" i="1" s="1"/>
  <c r="E565" i="1"/>
  <c r="E628" i="1" s="1"/>
  <c r="E559" i="1"/>
  <c r="E622" i="1" s="1"/>
  <c r="E541" i="1"/>
  <c r="E604" i="1" s="1"/>
  <c r="E561" i="1"/>
  <c r="E624" i="1" s="1"/>
  <c r="I527" i="1"/>
  <c r="I590" i="1" s="1"/>
  <c r="I562" i="1"/>
  <c r="I625" i="1" s="1"/>
  <c r="I543" i="1"/>
  <c r="I606" i="1" s="1"/>
  <c r="I520" i="1"/>
  <c r="I583" i="1" s="1"/>
  <c r="I646" i="1" s="1"/>
  <c r="M557" i="1"/>
  <c r="M620" i="1" s="1"/>
  <c r="M683" i="1" s="1"/>
  <c r="M539" i="1"/>
  <c r="M602" i="1" s="1"/>
  <c r="M665" i="1" s="1"/>
  <c r="I532" i="1"/>
  <c r="I595" i="1" s="1"/>
  <c r="M553" i="1"/>
  <c r="M616" i="1" s="1"/>
  <c r="M679" i="1" s="1"/>
  <c r="G567" i="1"/>
  <c r="G630" i="1" s="1"/>
  <c r="L534" i="1"/>
  <c r="L597" i="1" s="1"/>
  <c r="L660" i="1" s="1"/>
  <c r="E114" i="5"/>
  <c r="E153" i="5"/>
  <c r="BS20" i="9"/>
  <c r="CN20" i="9" s="1"/>
  <c r="D20" i="9"/>
  <c r="C12" i="9"/>
  <c r="CM12" i="9" s="1"/>
  <c r="BQ12" i="9"/>
  <c r="CK12" i="9" s="1"/>
  <c r="BS17" i="9"/>
  <c r="CN17" i="9" s="1"/>
  <c r="D17" i="9"/>
  <c r="E451" i="5"/>
  <c r="Z16" i="9"/>
  <c r="J605" i="1"/>
  <c r="J668" i="1" s="1"/>
  <c r="J542" i="1"/>
  <c r="E425" i="5"/>
  <c r="G10" i="9"/>
  <c r="FI12" i="6"/>
  <c r="FI30" i="6" s="1"/>
  <c r="EO30" i="6"/>
  <c r="G344" i="5"/>
  <c r="E400" i="2"/>
  <c r="AK68" i="7"/>
  <c r="F594" i="1"/>
  <c r="F531" i="1"/>
  <c r="K617" i="1"/>
  <c r="K680" i="1" s="1"/>
  <c r="K554" i="1"/>
  <c r="J615" i="1"/>
  <c r="J678" i="1" s="1"/>
  <c r="J552" i="1"/>
  <c r="G634" i="1"/>
  <c r="G571" i="1"/>
  <c r="I526" i="1"/>
  <c r="I589" i="1" s="1"/>
  <c r="AL280" i="5"/>
  <c r="G548" i="1"/>
  <c r="G611" i="1" s="1"/>
  <c r="E491" i="5"/>
  <c r="G46" i="5"/>
  <c r="FK22" i="6"/>
  <c r="L554" i="1"/>
  <c r="L617" i="1" s="1"/>
  <c r="L680" i="1" s="1"/>
  <c r="I528" i="1"/>
  <c r="I591" i="1" s="1"/>
  <c r="M542" i="1"/>
  <c r="M605" i="1" s="1"/>
  <c r="M668" i="1" s="1"/>
  <c r="G555" i="1"/>
  <c r="G618" i="1" s="1"/>
  <c r="H570" i="1"/>
  <c r="H633" i="1" s="1"/>
  <c r="G576" i="1"/>
  <c r="G639" i="1" s="1"/>
  <c r="E576" i="1"/>
  <c r="E639" i="1" s="1"/>
  <c r="F639" i="1"/>
  <c r="F576" i="1"/>
  <c r="E295" i="5"/>
  <c r="E563" i="1"/>
  <c r="E626" i="1"/>
  <c r="E533" i="1"/>
  <c r="E596" i="1"/>
  <c r="E557" i="1"/>
  <c r="E620" i="1" s="1"/>
  <c r="E539" i="1"/>
  <c r="E602" i="1" s="1"/>
  <c r="E529" i="1"/>
  <c r="E592" i="1"/>
  <c r="I523" i="1"/>
  <c r="I586" i="1" s="1"/>
  <c r="I559" i="1"/>
  <c r="I622" i="1" s="1"/>
  <c r="I541" i="1"/>
  <c r="I604" i="1" s="1"/>
  <c r="I578" i="1"/>
  <c r="I641" i="1" s="1"/>
  <c r="M555" i="1"/>
  <c r="M618" i="1" s="1"/>
  <c r="M681" i="1" s="1"/>
  <c r="M537" i="1"/>
  <c r="M600" i="1" s="1"/>
  <c r="M663" i="1" s="1"/>
  <c r="K534" i="1"/>
  <c r="K597" i="1" s="1"/>
  <c r="K660" i="1" s="1"/>
  <c r="L555" i="1"/>
  <c r="L618" i="1" s="1"/>
  <c r="L681" i="1" s="1"/>
  <c r="G570" i="1"/>
  <c r="G633" i="1"/>
  <c r="H536" i="1"/>
  <c r="H599" i="1"/>
  <c r="E282" i="5"/>
  <c r="G509" i="5"/>
  <c r="E403" i="5"/>
  <c r="F601" i="1"/>
  <c r="F538" i="1"/>
  <c r="E416" i="4"/>
  <c r="E234" i="5"/>
  <c r="H523" i="1"/>
  <c r="H586" i="1" s="1"/>
  <c r="F533" i="1"/>
  <c r="F596" i="1" s="1"/>
  <c r="E370" i="5"/>
  <c r="E459" i="5"/>
  <c r="AL524" i="5"/>
  <c r="E417" i="5"/>
  <c r="F443" i="5"/>
  <c r="AS525" i="5"/>
  <c r="H587" i="1"/>
  <c r="H524" i="1"/>
  <c r="F597" i="1"/>
  <c r="F534" i="1"/>
  <c r="IM12" i="8"/>
  <c r="II30" i="8"/>
  <c r="AS51" i="7"/>
  <c r="AU51" i="7" s="1"/>
  <c r="BG10" i="9"/>
  <c r="BG28" i="9" s="1"/>
  <c r="HY30" i="8"/>
  <c r="FK29" i="6"/>
  <c r="AS57" i="7"/>
  <c r="AU57" i="7" s="1"/>
  <c r="AH15" i="10"/>
  <c r="FR11" i="7"/>
  <c r="FR10" i="7"/>
  <c r="FR9" i="7"/>
  <c r="G677" i="1"/>
  <c r="F579" i="1"/>
  <c r="F642" i="1"/>
  <c r="I548" i="1"/>
  <c r="I611" i="1"/>
  <c r="E575" i="1"/>
  <c r="E638" i="1"/>
  <c r="E545" i="1"/>
  <c r="E608" i="1" s="1"/>
  <c r="I547" i="1"/>
  <c r="I610" i="1" s="1"/>
  <c r="M551" i="1"/>
  <c r="M614" i="1" s="1"/>
  <c r="M677" i="1" s="1"/>
  <c r="G557" i="1"/>
  <c r="G620" i="1" s="1"/>
  <c r="E155" i="5"/>
  <c r="FK19" i="6"/>
  <c r="G558" i="1"/>
  <c r="G621" i="1" s="1"/>
  <c r="F304" i="5"/>
  <c r="E147" i="5"/>
  <c r="G522" i="1"/>
  <c r="G585" i="1" s="1"/>
  <c r="I540" i="1"/>
  <c r="I603" i="1" s="1"/>
  <c r="G563" i="1"/>
  <c r="G626" i="1" s="1"/>
  <c r="L536" i="1"/>
  <c r="L599" i="1"/>
  <c r="L662" i="1" s="1"/>
  <c r="AR304" i="5"/>
  <c r="AR525" i="5" s="1"/>
  <c r="BS18" i="9"/>
  <c r="CN18" i="9" s="1"/>
  <c r="D18" i="9"/>
  <c r="G617" i="1"/>
  <c r="G554" i="1"/>
  <c r="I576" i="1"/>
  <c r="I639" i="1" s="1"/>
  <c r="H551" i="1"/>
  <c r="H614" i="1" s="1"/>
  <c r="I564" i="1"/>
  <c r="I627" i="1" s="1"/>
  <c r="E133" i="5"/>
  <c r="E571" i="1"/>
  <c r="E634" i="1"/>
  <c r="E569" i="1"/>
  <c r="E632" i="1" s="1"/>
  <c r="E562" i="1"/>
  <c r="E625" i="1" s="1"/>
  <c r="E543" i="1"/>
  <c r="E606" i="1" s="1"/>
  <c r="E520" i="1"/>
  <c r="E583" i="1" s="1"/>
  <c r="I531" i="1"/>
  <c r="I594" i="1" s="1"/>
  <c r="I566" i="1"/>
  <c r="I629" i="1" s="1"/>
  <c r="I545" i="1"/>
  <c r="I608" i="1" s="1"/>
  <c r="I522" i="1"/>
  <c r="I585" i="1" s="1"/>
  <c r="M559" i="1"/>
  <c r="M622" i="1" s="1"/>
  <c r="M685" i="1" s="1"/>
  <c r="M541" i="1"/>
  <c r="M604" i="1" s="1"/>
  <c r="M667" i="1" s="1"/>
  <c r="E528" i="1"/>
  <c r="E591" i="1" s="1"/>
  <c r="K551" i="1"/>
  <c r="K614" i="1"/>
  <c r="K677" i="1" s="1"/>
  <c r="H565" i="1"/>
  <c r="H628" i="1"/>
  <c r="H522" i="1"/>
  <c r="H585" i="1"/>
  <c r="CE11" i="9"/>
  <c r="E85" i="5"/>
  <c r="E280" i="2"/>
  <c r="BQ13" i="9"/>
  <c r="CK13" i="9" s="1"/>
  <c r="C13" i="9"/>
  <c r="CM13" i="9" s="1"/>
  <c r="E503" i="5"/>
  <c r="F532" i="1"/>
  <c r="F595" i="1"/>
  <c r="F546" i="1"/>
  <c r="F609" i="1" s="1"/>
  <c r="F558" i="1"/>
  <c r="F621" i="1" s="1"/>
  <c r="G521" i="1"/>
  <c r="G584" i="1"/>
  <c r="H531" i="1"/>
  <c r="H594" i="1"/>
  <c r="D15" i="9"/>
  <c r="BS15" i="9"/>
  <c r="CN15" i="9" s="1"/>
  <c r="G478" i="5"/>
  <c r="AI28" i="9"/>
  <c r="AM77" i="5"/>
  <c r="AO525" i="5"/>
  <c r="N540" i="1"/>
  <c r="N603" i="1" s="1"/>
  <c r="N666" i="1" s="1"/>
  <c r="E280" i="4"/>
  <c r="F520" i="1"/>
  <c r="F583" i="1" s="1"/>
  <c r="N597" i="1"/>
  <c r="N660" i="1" s="1"/>
  <c r="N534" i="1"/>
  <c r="AS52" i="7"/>
  <c r="AU52" i="7" s="1"/>
  <c r="Z25" i="9"/>
  <c r="AF14" i="11"/>
  <c r="AF15" i="10"/>
  <c r="X22" i="10"/>
  <c r="E516" i="5"/>
  <c r="AB13" i="11"/>
  <c r="E29" i="5"/>
  <c r="F194" i="5"/>
  <c r="E139" i="5"/>
  <c r="I570" i="1"/>
  <c r="I633" i="1" s="1"/>
  <c r="I525" i="1"/>
  <c r="I588" i="1" s="1"/>
  <c r="G589" i="1"/>
  <c r="G526" i="1"/>
  <c r="I550" i="1"/>
  <c r="I613" i="1" s="1"/>
  <c r="G540" i="1"/>
  <c r="G603" i="1" s="1"/>
  <c r="F569" i="1"/>
  <c r="F632" i="1" s="1"/>
  <c r="D13" i="9"/>
  <c r="BS13" i="9"/>
  <c r="CN13" i="9" s="1"/>
  <c r="E378" i="5"/>
  <c r="W68" i="7"/>
  <c r="E495" i="5"/>
  <c r="CP28" i="7"/>
  <c r="CP17" i="7"/>
  <c r="CP29" i="7"/>
  <c r="CP20" i="7"/>
  <c r="CP23" i="7"/>
  <c r="CP19" i="7"/>
  <c r="CP25" i="7"/>
  <c r="CP15" i="7"/>
  <c r="CP18" i="7"/>
  <c r="CP24" i="7"/>
  <c r="CP26" i="7"/>
  <c r="CP12" i="7"/>
  <c r="CP21" i="7"/>
  <c r="CP13" i="7"/>
  <c r="CP16" i="7"/>
  <c r="CP22" i="7"/>
  <c r="CP14" i="7"/>
  <c r="CP27" i="7"/>
  <c r="E443" i="2"/>
  <c r="E138" i="2"/>
  <c r="E230" i="5"/>
  <c r="E120" i="5"/>
  <c r="K10" i="9"/>
  <c r="ES30" i="6"/>
  <c r="E172" i="5"/>
  <c r="G304" i="5"/>
  <c r="F46" i="5"/>
  <c r="AU56" i="7"/>
  <c r="E157" i="5"/>
  <c r="E142" i="5"/>
  <c r="G593" i="1"/>
  <c r="G530" i="1"/>
  <c r="I616" i="1"/>
  <c r="I553" i="1"/>
  <c r="F567" i="1"/>
  <c r="F630" i="1" s="1"/>
  <c r="H534" i="1"/>
  <c r="H597" i="1" s="1"/>
  <c r="E530" i="1"/>
  <c r="E593" i="1" s="1"/>
  <c r="E548" i="1"/>
  <c r="E611" i="1" s="1"/>
  <c r="H622" i="1"/>
  <c r="H559" i="1"/>
  <c r="G546" i="1"/>
  <c r="G609" i="1" s="1"/>
  <c r="H528" i="1"/>
  <c r="H591" i="1" s="1"/>
  <c r="L542" i="1"/>
  <c r="L605" i="1"/>
  <c r="L668" i="1" s="1"/>
  <c r="H553" i="1"/>
  <c r="H616" i="1" s="1"/>
  <c r="W10" i="9"/>
  <c r="FE30" i="6"/>
  <c r="AP20" i="10"/>
  <c r="N538" i="1"/>
  <c r="N601" i="1" s="1"/>
  <c r="N664" i="1" s="1"/>
  <c r="N552" i="1"/>
  <c r="N615" i="1" s="1"/>
  <c r="N678" i="1" s="1"/>
  <c r="E532" i="1"/>
  <c r="E595" i="1" s="1"/>
  <c r="H569" i="1"/>
  <c r="H632" i="1" s="1"/>
  <c r="J548" i="1"/>
  <c r="J611" i="1" s="1"/>
  <c r="J674" i="1" s="1"/>
  <c r="BQ15" i="9"/>
  <c r="CK15" i="9" s="1"/>
  <c r="C15" i="9"/>
  <c r="CM15" i="9" s="1"/>
  <c r="K550" i="1"/>
  <c r="K613" i="1" s="1"/>
  <c r="K676" i="1" s="1"/>
  <c r="F550" i="1"/>
  <c r="F613" i="1" s="1"/>
  <c r="J541" i="1"/>
  <c r="J604" i="1"/>
  <c r="J667" i="1" s="1"/>
  <c r="N547" i="1"/>
  <c r="N610" i="1"/>
  <c r="N673" i="1" s="1"/>
  <c r="H556" i="1"/>
  <c r="H619" i="1"/>
  <c r="H572" i="1"/>
  <c r="H635" i="1"/>
  <c r="C14" i="9"/>
  <c r="CM14" i="9" s="1"/>
  <c r="BQ14" i="9"/>
  <c r="CK14" i="9" s="1"/>
  <c r="CP14" i="9" s="1"/>
  <c r="C16" i="9"/>
  <c r="CM16" i="9" s="1"/>
  <c r="BQ16" i="9"/>
  <c r="CK16" i="9" s="1"/>
  <c r="BS16" i="9"/>
  <c r="CN16" i="9" s="1"/>
  <c r="D16" i="9"/>
  <c r="F552" i="1"/>
  <c r="F615" i="1" s="1"/>
  <c r="G547" i="1"/>
  <c r="G610" i="1" s="1"/>
  <c r="E447" i="5"/>
  <c r="E367" i="3"/>
  <c r="H571" i="1"/>
  <c r="H634" i="1" s="1"/>
  <c r="G77" i="5"/>
  <c r="F589" i="1"/>
  <c r="F526" i="1"/>
  <c r="L548" i="1"/>
  <c r="L611" i="1" s="1"/>
  <c r="L674" i="1" s="1"/>
  <c r="F400" i="5"/>
  <c r="F416" i="5" s="1"/>
  <c r="C26" i="9"/>
  <c r="CM26" i="9" s="1"/>
  <c r="BQ26" i="9"/>
  <c r="CK26" i="9" s="1"/>
  <c r="BQ23" i="9"/>
  <c r="CK23" i="9" s="1"/>
  <c r="C23" i="9"/>
  <c r="CM23" i="9" s="1"/>
  <c r="AM25" i="5"/>
  <c r="L551" i="1"/>
  <c r="L614" i="1" s="1"/>
  <c r="L677" i="1" s="1"/>
  <c r="G566" i="1"/>
  <c r="G629" i="1" s="1"/>
  <c r="L552" i="1"/>
  <c r="L615" i="1" s="1"/>
  <c r="L678" i="1" s="1"/>
  <c r="F554" i="1"/>
  <c r="F617" i="1" s="1"/>
  <c r="M554" i="1"/>
  <c r="M617" i="1" s="1"/>
  <c r="M680" i="1" s="1"/>
  <c r="AL77" i="5"/>
  <c r="E344" i="3"/>
  <c r="K543" i="1"/>
  <c r="K606" i="1" s="1"/>
  <c r="K669" i="1" s="1"/>
  <c r="E345" i="5"/>
  <c r="E367" i="5" s="1"/>
  <c r="F367" i="5"/>
  <c r="N546" i="1"/>
  <c r="N609" i="1" s="1"/>
  <c r="N672" i="1" s="1"/>
  <c r="G532" i="1"/>
  <c r="G595" i="1"/>
  <c r="E507" i="5"/>
  <c r="F548" i="1"/>
  <c r="F611" i="1" s="1"/>
  <c r="N537" i="1"/>
  <c r="N600" i="1"/>
  <c r="N663" i="1" s="1"/>
  <c r="AO28" i="9"/>
  <c r="F523" i="1"/>
  <c r="F586" i="1" s="1"/>
  <c r="H562" i="1"/>
  <c r="H625" i="1" s="1"/>
  <c r="I557" i="1"/>
  <c r="I620" i="1" s="1"/>
  <c r="BQ20" i="9"/>
  <c r="CK20" i="9" s="1"/>
  <c r="C20" i="9"/>
  <c r="CM20" i="9" s="1"/>
  <c r="L10" i="7"/>
  <c r="L9" i="7"/>
  <c r="G660" i="1"/>
  <c r="L11" i="7"/>
  <c r="J536" i="1"/>
  <c r="J599" i="1" s="1"/>
  <c r="J662" i="1" s="1"/>
  <c r="I521" i="1"/>
  <c r="I584" i="1" s="1"/>
  <c r="AR11" i="8"/>
  <c r="AR9" i="8"/>
  <c r="AR10" i="8"/>
  <c r="E690" i="1"/>
  <c r="M544" i="1"/>
  <c r="M607" i="1"/>
  <c r="M670" i="1" s="1"/>
  <c r="E146" i="5"/>
  <c r="E478" i="2"/>
  <c r="G528" i="1"/>
  <c r="G591" i="1"/>
  <c r="G568" i="1"/>
  <c r="G631" i="1" s="1"/>
  <c r="AT525" i="5"/>
  <c r="N521" i="1"/>
  <c r="N584" i="1" s="1"/>
  <c r="N647" i="1" s="1"/>
  <c r="J556" i="1"/>
  <c r="J619" i="1" s="1"/>
  <c r="J682" i="1" s="1"/>
  <c r="D21" i="9"/>
  <c r="BS21" i="9"/>
  <c r="CN21" i="9" s="1"/>
  <c r="AL443" i="5"/>
  <c r="G529" i="1"/>
  <c r="G592" i="1" s="1"/>
  <c r="N539" i="1"/>
  <c r="N602" i="1" s="1"/>
  <c r="N665" i="1" s="1"/>
  <c r="F543" i="1"/>
  <c r="F606" i="1" s="1"/>
  <c r="H546" i="1"/>
  <c r="H609" i="1" s="1"/>
  <c r="J549" i="1"/>
  <c r="J612" i="1"/>
  <c r="J675" i="1" s="1"/>
  <c r="N557" i="1"/>
  <c r="N620" i="1" s="1"/>
  <c r="N683" i="1" s="1"/>
  <c r="F566" i="1"/>
  <c r="F629" i="1"/>
  <c r="E480" i="5"/>
  <c r="AW28" i="9"/>
  <c r="AU10" i="9"/>
  <c r="AU28" i="9" s="1"/>
  <c r="E304" i="4"/>
  <c r="G460" i="5"/>
  <c r="G525" i="5" s="1"/>
  <c r="Z11" i="9"/>
  <c r="E424" i="5"/>
  <c r="D23" i="9"/>
  <c r="BS23" i="9"/>
  <c r="CN23" i="9" s="1"/>
  <c r="C27" i="9"/>
  <c r="Z17" i="9"/>
  <c r="AU64" i="7"/>
  <c r="AU66" i="7"/>
  <c r="J559" i="1"/>
  <c r="J622" i="1"/>
  <c r="J685" i="1" s="1"/>
  <c r="H539" i="1"/>
  <c r="H602" i="1" s="1"/>
  <c r="F575" i="1"/>
  <c r="F638" i="1"/>
  <c r="N554" i="1"/>
  <c r="N617" i="1" s="1"/>
  <c r="N680" i="1" s="1"/>
  <c r="E7" i="5"/>
  <c r="EH10" i="8"/>
  <c r="EH9" i="8"/>
  <c r="EH11" i="8"/>
  <c r="H699" i="1"/>
  <c r="E400" i="3"/>
  <c r="BQ17" i="9"/>
  <c r="CK17" i="9" s="1"/>
  <c r="C17" i="9"/>
  <c r="CM17" i="9" s="1"/>
  <c r="G535" i="1"/>
  <c r="G598" i="1" s="1"/>
  <c r="J550" i="1"/>
  <c r="J613" i="1" s="1"/>
  <c r="J676" i="1" s="1"/>
  <c r="G581" i="1"/>
  <c r="G644" i="1" s="1"/>
  <c r="K549" i="1"/>
  <c r="K612" i="1" s="1"/>
  <c r="K675" i="1" s="1"/>
  <c r="BH11" i="6"/>
  <c r="BH9" i="6"/>
  <c r="I650" i="1"/>
  <c r="BH10" i="6"/>
  <c r="M552" i="1"/>
  <c r="M615" i="1" s="1"/>
  <c r="M678" i="1" s="1"/>
  <c r="J554" i="1"/>
  <c r="J617" i="1" s="1"/>
  <c r="J680" i="1" s="1"/>
  <c r="E287" i="5"/>
  <c r="E304" i="5" s="1"/>
  <c r="M546" i="1"/>
  <c r="M609" i="1"/>
  <c r="M672" i="1" s="1"/>
  <c r="I10" i="9"/>
  <c r="EQ30" i="6"/>
  <c r="I542" i="1"/>
  <c r="I605" i="1"/>
  <c r="E411" i="5"/>
  <c r="E374" i="5"/>
  <c r="F509" i="5"/>
  <c r="E479" i="5"/>
  <c r="E443" i="3"/>
  <c r="E373" i="5"/>
  <c r="E460" i="2"/>
  <c r="F478" i="5"/>
  <c r="E461" i="5"/>
  <c r="F525" i="1"/>
  <c r="F588" i="1" s="1"/>
  <c r="K535" i="1"/>
  <c r="K598" i="1"/>
  <c r="K661" i="1" s="1"/>
  <c r="K544" i="1"/>
  <c r="K607" i="1" s="1"/>
  <c r="K670" i="1" s="1"/>
  <c r="K553" i="1"/>
  <c r="K616" i="1"/>
  <c r="K679" i="1" s="1"/>
  <c r="F565" i="1"/>
  <c r="F628" i="1" s="1"/>
  <c r="G577" i="1"/>
  <c r="G640" i="1"/>
  <c r="AM478" i="5"/>
  <c r="AP525" i="5"/>
  <c r="E194" i="3"/>
  <c r="IM24" i="8"/>
  <c r="FK23" i="6"/>
  <c r="F535" i="1"/>
  <c r="F598" i="1" s="1"/>
  <c r="F560" i="1"/>
  <c r="F623" i="1" s="1"/>
  <c r="G400" i="5"/>
  <c r="G416" i="5" s="1"/>
  <c r="E433" i="5"/>
  <c r="J537" i="1"/>
  <c r="J600" i="1"/>
  <c r="J663" i="1" s="1"/>
  <c r="L540" i="1"/>
  <c r="L603" i="1"/>
  <c r="L666" i="1" s="1"/>
  <c r="N543" i="1"/>
  <c r="N606" i="1"/>
  <c r="N669" i="1" s="1"/>
  <c r="F547" i="1"/>
  <c r="F610" i="1"/>
  <c r="H550" i="1"/>
  <c r="H613" i="1"/>
  <c r="J555" i="1"/>
  <c r="J618" i="1"/>
  <c r="J681" i="1" s="1"/>
  <c r="F559" i="1"/>
  <c r="F622" i="1"/>
  <c r="G569" i="1"/>
  <c r="G632" i="1"/>
  <c r="E421" i="5"/>
  <c r="E429" i="5"/>
  <c r="D22" i="9"/>
  <c r="BS22" i="9"/>
  <c r="CN22" i="9" s="1"/>
  <c r="AU525" i="5"/>
  <c r="Z12" i="9"/>
  <c r="AS60" i="7"/>
  <c r="AU60" i="7" s="1"/>
  <c r="AF13" i="10"/>
  <c r="AJ13" i="10" s="1"/>
  <c r="AF14" i="10"/>
  <c r="AJ14" i="10" s="1"/>
  <c r="H22" i="10"/>
  <c r="H561" i="1"/>
  <c r="H624" i="1"/>
  <c r="AL194" i="5"/>
  <c r="E573" i="1"/>
  <c r="E636" i="1" s="1"/>
  <c r="E522" i="1"/>
  <c r="E585" i="1" s="1"/>
  <c r="AU61" i="7"/>
  <c r="J544" i="1"/>
  <c r="J607" i="1" s="1"/>
  <c r="J670" i="1" s="1"/>
  <c r="AU50" i="7"/>
  <c r="AS67" i="7"/>
  <c r="N544" i="1"/>
  <c r="N607" i="1" s="1"/>
  <c r="N670" i="1" s="1"/>
  <c r="E406" i="5"/>
  <c r="G525" i="1"/>
  <c r="G588" i="1" s="1"/>
  <c r="J534" i="1"/>
  <c r="J597" i="1" s="1"/>
  <c r="J660" i="1" s="1"/>
  <c r="L538" i="1"/>
  <c r="L601" i="1"/>
  <c r="L664" i="1" s="1"/>
  <c r="N541" i="1"/>
  <c r="N604" i="1" s="1"/>
  <c r="N667" i="1" s="1"/>
  <c r="F545" i="1"/>
  <c r="F608" i="1"/>
  <c r="H548" i="1"/>
  <c r="H611" i="1" s="1"/>
  <c r="J551" i="1"/>
  <c r="J614" i="1"/>
  <c r="J677" i="1" s="1"/>
  <c r="L556" i="1"/>
  <c r="L619" i="1" s="1"/>
  <c r="L682" i="1" s="1"/>
  <c r="F562" i="1"/>
  <c r="F625" i="1"/>
  <c r="G573" i="1"/>
  <c r="G636" i="1" s="1"/>
  <c r="I525" i="5"/>
  <c r="E263" i="5"/>
  <c r="E26" i="5"/>
  <c r="E46" i="5" s="1"/>
  <c r="E158" i="5"/>
  <c r="U28" i="9"/>
  <c r="CG10" i="9"/>
  <c r="CG28" i="9" s="1"/>
  <c r="FK26" i="6"/>
  <c r="E80" i="5"/>
  <c r="E243" i="5"/>
  <c r="E473" i="5"/>
  <c r="E236" i="5"/>
  <c r="E238" i="5"/>
  <c r="AY28" i="9"/>
  <c r="Z22" i="10"/>
  <c r="AJ19" i="10" l="1"/>
  <c r="AJ18" i="10"/>
  <c r="AP18" i="10" s="1"/>
  <c r="CM27" i="9"/>
  <c r="Y28" i="9"/>
  <c r="CP16" i="9"/>
  <c r="BQ27" i="9"/>
  <c r="CK27" i="9" s="1"/>
  <c r="AA28" i="9"/>
  <c r="CP13" i="9"/>
  <c r="E528" i="3"/>
  <c r="CP20" i="9"/>
  <c r="E525" i="3"/>
  <c r="CP26" i="9"/>
  <c r="AH22" i="10"/>
  <c r="CP25" i="9"/>
  <c r="E280" i="5"/>
  <c r="AV10" i="9"/>
  <c r="AV28" i="9" s="1"/>
  <c r="AM525" i="5"/>
  <c r="E416" i="5"/>
  <c r="CP12" i="9"/>
  <c r="E524" i="5"/>
  <c r="E332" i="5"/>
  <c r="CN11" i="9"/>
  <c r="CP11" i="9" s="1"/>
  <c r="CE10" i="9"/>
  <c r="E478" i="5"/>
  <c r="E400" i="5"/>
  <c r="E525" i="4"/>
  <c r="AU67" i="7"/>
  <c r="E525" i="2"/>
  <c r="P11" i="7"/>
  <c r="P10" i="7"/>
  <c r="P9" i="7"/>
  <c r="H660" i="1"/>
  <c r="BN9" i="9"/>
  <c r="AR9" i="9"/>
  <c r="AN10" i="6"/>
  <c r="AN11" i="6"/>
  <c r="AN9" i="6"/>
  <c r="I648" i="1"/>
  <c r="D11" i="7"/>
  <c r="D10" i="7"/>
  <c r="D9" i="7"/>
  <c r="E660" i="1"/>
  <c r="DT11" i="7"/>
  <c r="DT9" i="7"/>
  <c r="E672" i="1"/>
  <c r="DT10" i="7"/>
  <c r="X11" i="7"/>
  <c r="X10" i="7"/>
  <c r="X9" i="7"/>
  <c r="E662" i="1"/>
  <c r="X47" i="7" s="1"/>
  <c r="AF11" i="7"/>
  <c r="AF10" i="7"/>
  <c r="AF9" i="7"/>
  <c r="G662" i="1"/>
  <c r="GD10" i="8"/>
  <c r="GD11" i="8"/>
  <c r="GD9" i="8"/>
  <c r="E705" i="1"/>
  <c r="GV10" i="8"/>
  <c r="GV11" i="8"/>
  <c r="GV9" i="8"/>
  <c r="E706" i="1"/>
  <c r="IH11" i="7"/>
  <c r="IH9" i="7"/>
  <c r="IH10" i="7"/>
  <c r="I683" i="1"/>
  <c r="GF11" i="7"/>
  <c r="GF9" i="7"/>
  <c r="GF10" i="7"/>
  <c r="F678" i="1"/>
  <c r="GP11" i="7"/>
  <c r="GP10" i="7"/>
  <c r="GP9" i="7"/>
  <c r="H679" i="1"/>
  <c r="EN11" i="7"/>
  <c r="EN10" i="7"/>
  <c r="EN9" i="7"/>
  <c r="E674" i="1"/>
  <c r="DX11" i="7"/>
  <c r="DX10" i="7"/>
  <c r="DX9" i="7"/>
  <c r="F672" i="1"/>
  <c r="CH11" i="7"/>
  <c r="CH10" i="7"/>
  <c r="CH9" i="7"/>
  <c r="E669" i="1"/>
  <c r="BF9" i="9"/>
  <c r="AJ9" i="9"/>
  <c r="AF10" i="6"/>
  <c r="AF9" i="6"/>
  <c r="AF11" i="6"/>
  <c r="G648" i="1"/>
  <c r="DZ11" i="6"/>
  <c r="DZ9" i="6"/>
  <c r="DZ10" i="6"/>
  <c r="F659" i="1"/>
  <c r="BP9" i="9"/>
  <c r="AT9" i="9"/>
  <c r="AP11" i="6"/>
  <c r="AP9" i="6"/>
  <c r="AP10" i="6"/>
  <c r="I649" i="1"/>
  <c r="BB10" i="6"/>
  <c r="BB11" i="6"/>
  <c r="BB9" i="6"/>
  <c r="G651" i="1"/>
  <c r="AX11" i="6"/>
  <c r="AX9" i="6"/>
  <c r="AX10" i="6"/>
  <c r="F651" i="1"/>
  <c r="BF11" i="7"/>
  <c r="BF10" i="7"/>
  <c r="BF9" i="7"/>
  <c r="H665" i="1"/>
  <c r="CZ10" i="6"/>
  <c r="CZ11" i="6"/>
  <c r="CZ9" i="6"/>
  <c r="E656" i="1"/>
  <c r="DR11" i="6"/>
  <c r="DR9" i="6"/>
  <c r="DR10" i="6"/>
  <c r="I657" i="1"/>
  <c r="X11" i="8"/>
  <c r="X10" i="8"/>
  <c r="X9" i="8"/>
  <c r="E688" i="1"/>
  <c r="FX10" i="8"/>
  <c r="FX9" i="8"/>
  <c r="FX11" i="8"/>
  <c r="I702" i="1"/>
  <c r="AH10" i="8"/>
  <c r="AH11" i="8"/>
  <c r="AH9" i="8"/>
  <c r="G689" i="1"/>
  <c r="EL11" i="7"/>
  <c r="EL10" i="7"/>
  <c r="EL9" i="7"/>
  <c r="I673" i="1"/>
  <c r="AL10" i="6"/>
  <c r="AL11" i="6"/>
  <c r="AL9" i="6"/>
  <c r="H649" i="1"/>
  <c r="GR11" i="8"/>
  <c r="GR10" i="8"/>
  <c r="GR9" i="8"/>
  <c r="I704" i="1"/>
  <c r="HF11" i="7"/>
  <c r="HF10" i="7"/>
  <c r="HF9" i="7"/>
  <c r="G681" i="1"/>
  <c r="EV11" i="7"/>
  <c r="EV10" i="7"/>
  <c r="EV9" i="7"/>
  <c r="G674" i="1"/>
  <c r="CT10" i="7"/>
  <c r="CT11" i="7"/>
  <c r="CT9" i="7"/>
  <c r="H669" i="1"/>
  <c r="DD11" i="6"/>
  <c r="DD9" i="6"/>
  <c r="DD10" i="6"/>
  <c r="F656" i="1"/>
  <c r="BP11" i="7"/>
  <c r="BP10" i="7"/>
  <c r="BP9" i="7"/>
  <c r="F666" i="1"/>
  <c r="HB10" i="8"/>
  <c r="HB11" i="8"/>
  <c r="HB9" i="8"/>
  <c r="F707" i="1"/>
  <c r="CH9" i="9"/>
  <c r="AN47" i="7"/>
  <c r="T49" i="7"/>
  <c r="T48" i="7"/>
  <c r="T47" i="7"/>
  <c r="I684" i="1"/>
  <c r="BR9" i="9"/>
  <c r="D49" i="7"/>
  <c r="D48" i="7"/>
  <c r="D47" i="7"/>
  <c r="E684" i="1"/>
  <c r="HN11" i="8"/>
  <c r="HN9" i="8"/>
  <c r="HN10" i="8"/>
  <c r="I707" i="1"/>
  <c r="FB11" i="8"/>
  <c r="FB9" i="8"/>
  <c r="FB10" i="8"/>
  <c r="H701" i="1"/>
  <c r="EL10" i="6"/>
  <c r="EL9" i="6"/>
  <c r="EL11" i="6"/>
  <c r="I659" i="1"/>
  <c r="AL9" i="9"/>
  <c r="BH9" i="9"/>
  <c r="AH11" i="6"/>
  <c r="AH9" i="6"/>
  <c r="AH10" i="6"/>
  <c r="G649" i="1"/>
  <c r="EN11" i="8"/>
  <c r="EN10" i="8"/>
  <c r="EN9" i="8"/>
  <c r="E700" i="1"/>
  <c r="P11" i="8"/>
  <c r="P10" i="8"/>
  <c r="P9" i="8"/>
  <c r="H686" i="1"/>
  <c r="DL11" i="7"/>
  <c r="DL10" i="7"/>
  <c r="DL9" i="7"/>
  <c r="H670" i="1"/>
  <c r="AF9" i="9"/>
  <c r="AB11" i="6"/>
  <c r="AB9" i="6"/>
  <c r="AB10" i="6"/>
  <c r="F648" i="1"/>
  <c r="CN11" i="7"/>
  <c r="CN9" i="7"/>
  <c r="CN10" i="7"/>
  <c r="G668" i="1"/>
  <c r="HV11" i="7"/>
  <c r="HV10" i="7"/>
  <c r="HV9" i="7"/>
  <c r="F683" i="1"/>
  <c r="BF11" i="6"/>
  <c r="BF9" i="6"/>
  <c r="BF10" i="6"/>
  <c r="H651" i="1"/>
  <c r="AB11" i="7"/>
  <c r="AB9" i="7"/>
  <c r="AB10" i="7"/>
  <c r="F662" i="1"/>
  <c r="ET11" i="7"/>
  <c r="ET10" i="7"/>
  <c r="ET9" i="7"/>
  <c r="F675" i="1"/>
  <c r="GF10" i="8"/>
  <c r="GF11" i="8"/>
  <c r="GF9" i="8"/>
  <c r="F704" i="1"/>
  <c r="BT11" i="8"/>
  <c r="BT10" i="8"/>
  <c r="BT9" i="8"/>
  <c r="G692" i="1"/>
  <c r="J9" i="9"/>
  <c r="H10" i="6"/>
  <c r="H11" i="6"/>
  <c r="H9" i="6"/>
  <c r="F646" i="1"/>
  <c r="BH10" i="8"/>
  <c r="BH11" i="8"/>
  <c r="BH9" i="8"/>
  <c r="I690" i="1"/>
  <c r="CD11" i="7"/>
  <c r="CD9" i="7"/>
  <c r="CD10" i="7"/>
  <c r="I667" i="1"/>
  <c r="Z11" i="6"/>
  <c r="Z9" i="6"/>
  <c r="Z10" i="6"/>
  <c r="E649" i="1"/>
  <c r="FT11" i="8"/>
  <c r="FT9" i="8"/>
  <c r="FT10" i="8"/>
  <c r="H702" i="1"/>
  <c r="DJ11" i="7"/>
  <c r="DJ9" i="7"/>
  <c r="G671" i="1"/>
  <c r="DJ10" i="7"/>
  <c r="HT11" i="7"/>
  <c r="HT10" i="7"/>
  <c r="HT9" i="7"/>
  <c r="F682" i="1"/>
  <c r="DP10" i="6"/>
  <c r="DP11" i="6"/>
  <c r="DP9" i="6"/>
  <c r="I656" i="1"/>
  <c r="BR11" i="7"/>
  <c r="BR10" i="7"/>
  <c r="BR9" i="7"/>
  <c r="F667" i="1"/>
  <c r="DP11" i="7"/>
  <c r="DP10" i="7"/>
  <c r="DP9" i="7"/>
  <c r="I670" i="1"/>
  <c r="H11" i="8"/>
  <c r="H9" i="8"/>
  <c r="H10" i="8"/>
  <c r="F686" i="1"/>
  <c r="EF11" i="7"/>
  <c r="EF10" i="7"/>
  <c r="EF9" i="7"/>
  <c r="H672" i="1"/>
  <c r="BR11" i="8"/>
  <c r="BR9" i="8"/>
  <c r="BR10" i="8"/>
  <c r="F693" i="1"/>
  <c r="BV9" i="9"/>
  <c r="H49" i="7"/>
  <c r="H48" i="7"/>
  <c r="H47" i="7"/>
  <c r="AB47" i="7"/>
  <c r="F684" i="1"/>
  <c r="CF11" i="6"/>
  <c r="CF9" i="6"/>
  <c r="CF10" i="6"/>
  <c r="E654" i="1"/>
  <c r="DR11" i="7"/>
  <c r="DR10" i="7"/>
  <c r="DR9" i="7"/>
  <c r="I671" i="1"/>
  <c r="BZ9" i="9"/>
  <c r="AF47" i="7"/>
  <c r="L47" i="7"/>
  <c r="L48" i="7"/>
  <c r="L49" i="7"/>
  <c r="G684" i="1"/>
  <c r="AT11" i="7"/>
  <c r="AT10" i="7"/>
  <c r="AT9" i="7"/>
  <c r="E665" i="1"/>
  <c r="CF11" i="7"/>
  <c r="CF10" i="7"/>
  <c r="CF9" i="7"/>
  <c r="E668" i="1"/>
  <c r="CX10" i="6"/>
  <c r="CX11" i="6"/>
  <c r="CX9" i="6"/>
  <c r="I655" i="1"/>
  <c r="CJ10" i="6"/>
  <c r="CJ11" i="6"/>
  <c r="CJ9" i="6"/>
  <c r="F654" i="1"/>
  <c r="CD10" i="8"/>
  <c r="CD11" i="8"/>
  <c r="CD9" i="8"/>
  <c r="I693" i="1"/>
  <c r="GJ11" i="7"/>
  <c r="GJ10" i="7"/>
  <c r="GJ9" i="7"/>
  <c r="G678" i="1"/>
  <c r="CL11" i="6"/>
  <c r="CL9" i="6"/>
  <c r="CL10" i="6"/>
  <c r="F655" i="1"/>
  <c r="DB11" i="6"/>
  <c r="DB9" i="6"/>
  <c r="DB10" i="6"/>
  <c r="E657" i="1"/>
  <c r="BX11" i="6"/>
  <c r="BX9" i="6"/>
  <c r="BX10" i="6"/>
  <c r="H652" i="1"/>
  <c r="FZ11" i="8"/>
  <c r="FZ9" i="8"/>
  <c r="FZ10" i="8"/>
  <c r="I703" i="1"/>
  <c r="FZ11" i="7"/>
  <c r="FZ10" i="7"/>
  <c r="FZ9" i="7"/>
  <c r="I677" i="1"/>
  <c r="HH11" i="8"/>
  <c r="HH10" i="8"/>
  <c r="HH9" i="8"/>
  <c r="H706" i="1"/>
  <c r="J10" i="8"/>
  <c r="J9" i="8"/>
  <c r="J11" i="8"/>
  <c r="F687" i="1"/>
  <c r="AR11" i="6"/>
  <c r="AR9" i="6"/>
  <c r="AR10" i="6"/>
  <c r="E650" i="1"/>
  <c r="CR11" i="7"/>
  <c r="CR10" i="7"/>
  <c r="CR9" i="7"/>
  <c r="H668" i="1"/>
  <c r="AP10" i="8"/>
  <c r="AP9" i="8"/>
  <c r="I689" i="1"/>
  <c r="AP11" i="8"/>
  <c r="BB11" i="8"/>
  <c r="BB9" i="8"/>
  <c r="BB10" i="8"/>
  <c r="G691" i="1"/>
  <c r="HF11" i="8"/>
  <c r="HF9" i="8"/>
  <c r="HF10" i="8"/>
  <c r="G707" i="1"/>
  <c r="DT11" i="6"/>
  <c r="DT9" i="6"/>
  <c r="DT10" i="6"/>
  <c r="E658" i="1"/>
  <c r="BJ10" i="6"/>
  <c r="BJ9" i="6"/>
  <c r="BJ11" i="6"/>
  <c r="I651" i="1"/>
  <c r="CH11" i="8"/>
  <c r="CH9" i="8"/>
  <c r="CH10" i="8"/>
  <c r="E695" i="1"/>
  <c r="DB11" i="7"/>
  <c r="DB10" i="7"/>
  <c r="DB9" i="7"/>
  <c r="E671" i="1"/>
  <c r="BJ11" i="7"/>
  <c r="BJ10" i="7"/>
  <c r="BJ9" i="7"/>
  <c r="I665" i="1"/>
  <c r="EV11" i="8"/>
  <c r="EV10" i="8"/>
  <c r="EV9" i="8"/>
  <c r="G700" i="1"/>
  <c r="DH11" i="7"/>
  <c r="DH10" i="7"/>
  <c r="DH9" i="7"/>
  <c r="G670" i="1"/>
  <c r="T9" i="8"/>
  <c r="T10" i="8"/>
  <c r="T11" i="8"/>
  <c r="I686" i="1"/>
  <c r="GP11" i="8"/>
  <c r="GP9" i="8"/>
  <c r="GP10" i="8"/>
  <c r="H705" i="1"/>
  <c r="EB10" i="8"/>
  <c r="EB11" i="8"/>
  <c r="EB9" i="8"/>
  <c r="G698" i="1"/>
  <c r="CP10" i="6"/>
  <c r="CP9" i="6"/>
  <c r="CP11" i="6"/>
  <c r="G655" i="1"/>
  <c r="AH9" i="9"/>
  <c r="AD10" i="6"/>
  <c r="AD9" i="6"/>
  <c r="AD11" i="6"/>
  <c r="F649" i="1"/>
  <c r="ER11" i="7"/>
  <c r="ER10" i="7"/>
  <c r="ER9" i="7"/>
  <c r="F674" i="1"/>
  <c r="DN11" i="8"/>
  <c r="DN9" i="8"/>
  <c r="DN10" i="8"/>
  <c r="H697" i="1"/>
  <c r="FL11" i="7"/>
  <c r="FL10" i="7"/>
  <c r="FL9" i="7"/>
  <c r="F676" i="1"/>
  <c r="CR10" i="6"/>
  <c r="CR9" i="6"/>
  <c r="CR11" i="6"/>
  <c r="H654" i="1"/>
  <c r="FX11" i="7"/>
  <c r="FX10" i="7"/>
  <c r="FX9" i="7"/>
  <c r="I676" i="1"/>
  <c r="CJ9" i="9"/>
  <c r="AP47" i="7"/>
  <c r="V47" i="7"/>
  <c r="V49" i="7"/>
  <c r="V48" i="7"/>
  <c r="I685" i="1"/>
  <c r="CB10" i="6"/>
  <c r="CB9" i="6"/>
  <c r="CB11" i="6"/>
  <c r="I652" i="1"/>
  <c r="BN10" i="8"/>
  <c r="BN11" i="8"/>
  <c r="BN9" i="8"/>
  <c r="E693" i="1"/>
  <c r="FH11" i="7"/>
  <c r="FH10" i="7"/>
  <c r="FH9" i="7"/>
  <c r="E676" i="1"/>
  <c r="V11" i="8"/>
  <c r="V9" i="8"/>
  <c r="V10" i="8"/>
  <c r="I687" i="1"/>
  <c r="AR10" i="7"/>
  <c r="AR11" i="7"/>
  <c r="AR9" i="7"/>
  <c r="E664" i="1"/>
  <c r="EB11" i="7"/>
  <c r="EB10" i="7"/>
  <c r="EB9" i="7"/>
  <c r="G672" i="1"/>
  <c r="CB11" i="8"/>
  <c r="CB10" i="8"/>
  <c r="CB9" i="8"/>
  <c r="I692" i="1"/>
  <c r="HR10" i="7"/>
  <c r="HR11" i="7"/>
  <c r="HR9" i="7"/>
  <c r="E683" i="1"/>
  <c r="FH10" i="8"/>
  <c r="FH11" i="8"/>
  <c r="FH9" i="8"/>
  <c r="E702" i="1"/>
  <c r="GN11" i="7"/>
  <c r="GN10" i="7"/>
  <c r="GN9" i="7"/>
  <c r="H678" i="1"/>
  <c r="HL11" i="7"/>
  <c r="HL9" i="7"/>
  <c r="HL10" i="7"/>
  <c r="I680" i="1"/>
  <c r="GX11" i="8"/>
  <c r="GX9" i="8"/>
  <c r="GX10" i="8"/>
  <c r="E707" i="1"/>
  <c r="GX11" i="7"/>
  <c r="GX10" i="7"/>
  <c r="GX9" i="7"/>
  <c r="E681" i="1"/>
  <c r="EF10" i="6"/>
  <c r="EF11" i="6"/>
  <c r="EF9" i="6"/>
  <c r="H658" i="1"/>
  <c r="FF10" i="8"/>
  <c r="FF11" i="8"/>
  <c r="FF9" i="8"/>
  <c r="I701" i="1"/>
  <c r="AT10" i="6"/>
  <c r="AT9" i="6"/>
  <c r="AT11" i="6"/>
  <c r="E651" i="1"/>
  <c r="BL10" i="6"/>
  <c r="BL9" i="6"/>
  <c r="BL11" i="6"/>
  <c r="E652" i="1"/>
  <c r="BJ11" i="8"/>
  <c r="BJ9" i="8"/>
  <c r="BJ10" i="8"/>
  <c r="I691" i="1"/>
  <c r="EP11" i="7"/>
  <c r="EP9" i="7"/>
  <c r="EP10" i="7"/>
  <c r="E675" i="1"/>
  <c r="FJ11" i="8"/>
  <c r="FJ9" i="8"/>
  <c r="FJ10" i="8"/>
  <c r="E703" i="1"/>
  <c r="Z11" i="7"/>
  <c r="Z10" i="7"/>
  <c r="Z9" i="7"/>
  <c r="E663" i="1"/>
  <c r="Z47" i="7" s="1"/>
  <c r="DD10" i="8"/>
  <c r="DD11" i="8"/>
  <c r="DD9" i="8"/>
  <c r="F696" i="1"/>
  <c r="FP10" i="7"/>
  <c r="FP11" i="7"/>
  <c r="FP9" i="7"/>
  <c r="G676" i="1"/>
  <c r="ER10" i="8"/>
  <c r="ER9" i="8"/>
  <c r="ER11" i="8"/>
  <c r="F700" i="1"/>
  <c r="AX11" i="7"/>
  <c r="AX9" i="7"/>
  <c r="AX10" i="7"/>
  <c r="F665" i="1"/>
  <c r="CJ11" i="8"/>
  <c r="CJ10" i="8"/>
  <c r="CJ9" i="8"/>
  <c r="F694" i="1"/>
  <c r="BL11" i="7"/>
  <c r="BL10" i="7"/>
  <c r="BL9" i="7"/>
  <c r="E666" i="1"/>
  <c r="BV11" i="6"/>
  <c r="BV9" i="6"/>
  <c r="BV10" i="6"/>
  <c r="G653" i="1"/>
  <c r="L9" i="9"/>
  <c r="J11" i="6"/>
  <c r="J9" i="6"/>
  <c r="J10" i="6"/>
  <c r="F647" i="1"/>
  <c r="BZ10" i="6"/>
  <c r="BZ9" i="6"/>
  <c r="BZ11" i="6"/>
  <c r="H653" i="1"/>
  <c r="ED11" i="8"/>
  <c r="ED9" i="8"/>
  <c r="ED10" i="8"/>
  <c r="G699" i="1"/>
  <c r="EZ11" i="7"/>
  <c r="EZ9" i="7"/>
  <c r="EZ10" i="7"/>
  <c r="H674" i="1"/>
  <c r="DV11" i="8"/>
  <c r="DV9" i="8"/>
  <c r="DV10" i="8"/>
  <c r="E699" i="1"/>
  <c r="FT11" i="7"/>
  <c r="FT10" i="7"/>
  <c r="FT9" i="7"/>
  <c r="H676" i="1"/>
  <c r="AX10" i="8"/>
  <c r="AX11" i="8"/>
  <c r="AX9" i="8"/>
  <c r="F691" i="1"/>
  <c r="ET11" i="8"/>
  <c r="ET9" i="8"/>
  <c r="ET10" i="8"/>
  <c r="F701" i="1"/>
  <c r="CN10" i="8"/>
  <c r="CN11" i="8"/>
  <c r="CN9" i="8"/>
  <c r="G694" i="1"/>
  <c r="R11" i="6"/>
  <c r="V10" i="6"/>
  <c r="R9" i="6"/>
  <c r="V11" i="6"/>
  <c r="R10" i="6"/>
  <c r="V9" i="6"/>
  <c r="I647" i="1"/>
  <c r="AJ10" i="8"/>
  <c r="AJ11" i="8"/>
  <c r="AJ9" i="8"/>
  <c r="H688" i="1"/>
  <c r="AV11" i="7"/>
  <c r="AV10" i="7"/>
  <c r="AV9" i="7"/>
  <c r="F664" i="1"/>
  <c r="CH10" i="6"/>
  <c r="CH11" i="6"/>
  <c r="CH9" i="6"/>
  <c r="E655" i="1"/>
  <c r="Z10" i="8"/>
  <c r="Z11" i="8"/>
  <c r="Z9" i="8"/>
  <c r="E689" i="1"/>
  <c r="FP10" i="8"/>
  <c r="FP11" i="8"/>
  <c r="FP9" i="8"/>
  <c r="G702" i="1"/>
  <c r="DJ10" i="8"/>
  <c r="DJ11" i="8"/>
  <c r="DJ9" i="8"/>
  <c r="G697" i="1"/>
  <c r="AN11" i="8"/>
  <c r="AN9" i="8"/>
  <c r="AN10" i="8"/>
  <c r="I688" i="1"/>
  <c r="BT9" i="9"/>
  <c r="F47" i="7"/>
  <c r="F48" i="7"/>
  <c r="F49" i="7"/>
  <c r="E685" i="1"/>
  <c r="HB11" i="7"/>
  <c r="HB9" i="7"/>
  <c r="HB10" i="7"/>
  <c r="F681" i="1"/>
  <c r="GL10" i="7"/>
  <c r="GL9" i="7"/>
  <c r="GL11" i="7"/>
  <c r="G679" i="1"/>
  <c r="BD11" i="8"/>
  <c r="BD10" i="8"/>
  <c r="BD9" i="8"/>
  <c r="H690" i="1"/>
  <c r="L11" i="8"/>
  <c r="L9" i="8"/>
  <c r="L10" i="8"/>
  <c r="G686" i="1"/>
  <c r="GN10" i="8"/>
  <c r="GN11" i="8"/>
  <c r="GN9" i="8"/>
  <c r="H704" i="1"/>
  <c r="DZ10" i="8"/>
  <c r="DZ11" i="8"/>
  <c r="DZ9" i="8"/>
  <c r="F699" i="1"/>
  <c r="BL11" i="8"/>
  <c r="BL9" i="8"/>
  <c r="BL10" i="8"/>
  <c r="E692" i="1"/>
  <c r="HD10" i="8"/>
  <c r="HD9" i="8"/>
  <c r="HD11" i="8"/>
  <c r="G706" i="1"/>
  <c r="AP11" i="7"/>
  <c r="AP10" i="7"/>
  <c r="AP9" i="7"/>
  <c r="I663" i="1"/>
  <c r="FJ11" i="7"/>
  <c r="FJ10" i="7"/>
  <c r="FJ9" i="7"/>
  <c r="E677" i="1"/>
  <c r="AN11" i="7"/>
  <c r="AN10" i="7"/>
  <c r="AN9" i="7"/>
  <c r="I662" i="1"/>
  <c r="EH11" i="6"/>
  <c r="EH9" i="6"/>
  <c r="EH10" i="6"/>
  <c r="H659" i="1"/>
  <c r="BZ11" i="7"/>
  <c r="BZ10" i="7"/>
  <c r="BZ9" i="7"/>
  <c r="H667" i="1"/>
  <c r="FB11" i="7"/>
  <c r="FB10" i="7"/>
  <c r="FB9" i="7"/>
  <c r="H675" i="1"/>
  <c r="CZ11" i="8"/>
  <c r="CZ10" i="8"/>
  <c r="CZ9" i="8"/>
  <c r="E696" i="1"/>
  <c r="AD11" i="8"/>
  <c r="AD9" i="8"/>
  <c r="AD10" i="8"/>
  <c r="F689" i="1"/>
  <c r="D10" i="8"/>
  <c r="D11" i="8"/>
  <c r="D9" i="8"/>
  <c r="E686" i="1"/>
  <c r="BR18" i="6"/>
  <c r="BR14" i="6"/>
  <c r="BR24" i="6"/>
  <c r="BR20" i="6"/>
  <c r="BR17" i="6"/>
  <c r="BR29" i="6"/>
  <c r="BR13" i="6"/>
  <c r="BR16" i="6"/>
  <c r="BR15" i="6"/>
  <c r="BR19" i="6"/>
  <c r="BR28" i="6"/>
  <c r="BR23" i="6"/>
  <c r="BR25" i="6"/>
  <c r="BR21" i="6"/>
  <c r="BR22" i="6"/>
  <c r="BR27" i="6"/>
  <c r="BR26" i="6"/>
  <c r="BR12" i="6"/>
  <c r="HP11" i="7"/>
  <c r="HP10" i="7"/>
  <c r="HP9" i="7"/>
  <c r="E682" i="1"/>
  <c r="HL10" i="8"/>
  <c r="HL11" i="8"/>
  <c r="HL9" i="8"/>
  <c r="I706" i="1"/>
  <c r="BD11" i="7"/>
  <c r="BD10" i="7"/>
  <c r="BD9" i="7"/>
  <c r="H664" i="1"/>
  <c r="AL11" i="8"/>
  <c r="AL9" i="8"/>
  <c r="AL10" i="8"/>
  <c r="H689" i="1"/>
  <c r="DN25" i="7"/>
  <c r="DN26" i="7"/>
  <c r="DN28" i="7"/>
  <c r="DN12" i="7"/>
  <c r="DN14" i="7"/>
  <c r="DN22" i="7"/>
  <c r="DN27" i="7"/>
  <c r="DN29" i="7"/>
  <c r="DN17" i="7"/>
  <c r="DN20" i="7"/>
  <c r="DN23" i="7"/>
  <c r="DN19" i="7"/>
  <c r="DN15" i="7"/>
  <c r="DN18" i="7"/>
  <c r="DN24" i="7"/>
  <c r="DN21" i="7"/>
  <c r="DN16" i="7"/>
  <c r="DN13" i="7"/>
  <c r="V11" i="7"/>
  <c r="V10" i="7"/>
  <c r="V9" i="7"/>
  <c r="I661" i="1"/>
  <c r="AZ11" i="7"/>
  <c r="AZ10" i="7"/>
  <c r="AZ9" i="7"/>
  <c r="G664" i="1"/>
  <c r="HJ14" i="7"/>
  <c r="HJ16" i="7"/>
  <c r="HJ15" i="7"/>
  <c r="HJ22" i="7"/>
  <c r="HJ20" i="7"/>
  <c r="HJ21" i="7"/>
  <c r="HJ24" i="7"/>
  <c r="HJ17" i="7"/>
  <c r="HJ19" i="7"/>
  <c r="HJ23" i="7"/>
  <c r="HJ27" i="7"/>
  <c r="HJ18" i="7"/>
  <c r="HJ26" i="7"/>
  <c r="HJ12" i="7"/>
  <c r="HJ25" i="7"/>
  <c r="HJ29" i="7"/>
  <c r="HJ28" i="7"/>
  <c r="HJ13" i="7"/>
  <c r="AQ68" i="7"/>
  <c r="X10" i="6"/>
  <c r="X11" i="6"/>
  <c r="X9" i="6"/>
  <c r="E648" i="1"/>
  <c r="FR11" i="8"/>
  <c r="FR9" i="8"/>
  <c r="FR10" i="8"/>
  <c r="G703" i="1"/>
  <c r="AB11" i="8"/>
  <c r="AB10" i="8"/>
  <c r="AB9" i="8"/>
  <c r="F688" i="1"/>
  <c r="R10" i="8"/>
  <c r="R11" i="8"/>
  <c r="R9" i="8"/>
  <c r="H687" i="1"/>
  <c r="AP13" i="10"/>
  <c r="CP11" i="8"/>
  <c r="CP9" i="8"/>
  <c r="CP10" i="8"/>
  <c r="G695" i="1"/>
  <c r="DZ10" i="7"/>
  <c r="DZ9" i="7"/>
  <c r="F673" i="1"/>
  <c r="DZ11" i="7"/>
  <c r="J11" i="7"/>
  <c r="J10" i="7"/>
  <c r="J9" i="7"/>
  <c r="F661" i="1"/>
  <c r="E509" i="5"/>
  <c r="CV11" i="7"/>
  <c r="CV10" i="7"/>
  <c r="CV9" i="7"/>
  <c r="I668" i="1"/>
  <c r="CP27" i="9"/>
  <c r="GZ11" i="7"/>
  <c r="GZ10" i="7"/>
  <c r="GZ9" i="7"/>
  <c r="F680" i="1"/>
  <c r="AJ12" i="10"/>
  <c r="CF9" i="9"/>
  <c r="R49" i="7"/>
  <c r="R48" i="7"/>
  <c r="R47" i="7"/>
  <c r="AL47" i="7"/>
  <c r="H685" i="1"/>
  <c r="DH10" i="6"/>
  <c r="DH9" i="6"/>
  <c r="DH11" i="6"/>
  <c r="G656" i="1"/>
  <c r="CP30" i="7"/>
  <c r="BT10" i="6"/>
  <c r="BT11" i="6"/>
  <c r="G652" i="1"/>
  <c r="BT9" i="6"/>
  <c r="AF13" i="11"/>
  <c r="P9" i="9"/>
  <c r="N10" i="6"/>
  <c r="N9" i="6"/>
  <c r="N11" i="6"/>
  <c r="G647" i="1"/>
  <c r="BF10" i="8"/>
  <c r="BF11" i="8"/>
  <c r="BF9" i="8"/>
  <c r="H691" i="1"/>
  <c r="FV11" i="7"/>
  <c r="FV9" i="7"/>
  <c r="FV10" i="7"/>
  <c r="H677" i="1"/>
  <c r="HD11" i="7"/>
  <c r="HD10" i="7"/>
  <c r="HD9" i="7"/>
  <c r="G680" i="1"/>
  <c r="CB11" i="7"/>
  <c r="CB10" i="7"/>
  <c r="CB9" i="7"/>
  <c r="I666" i="1"/>
  <c r="FD11" i="7"/>
  <c r="FD10" i="7"/>
  <c r="FD9" i="7"/>
  <c r="I674" i="1"/>
  <c r="IM30" i="8"/>
  <c r="BD10" i="6"/>
  <c r="BD11" i="6"/>
  <c r="BD9" i="6"/>
  <c r="H650" i="1"/>
  <c r="AL525" i="5"/>
  <c r="DH11" i="8"/>
  <c r="DH9" i="8"/>
  <c r="DH10" i="8"/>
  <c r="G696" i="1"/>
  <c r="DV10" i="6"/>
  <c r="DV9" i="6"/>
  <c r="DV11" i="6"/>
  <c r="E659" i="1"/>
  <c r="EJ11" i="6"/>
  <c r="EJ9" i="6"/>
  <c r="EJ10" i="6"/>
  <c r="I658" i="1"/>
  <c r="BH13" i="6"/>
  <c r="BH28" i="6"/>
  <c r="BH29" i="6"/>
  <c r="BH15" i="6"/>
  <c r="BH24" i="6"/>
  <c r="BH26" i="6"/>
  <c r="BH14" i="6"/>
  <c r="BH19" i="6"/>
  <c r="BH25" i="6"/>
  <c r="BH23" i="6"/>
  <c r="BH27" i="6"/>
  <c r="BH22" i="6"/>
  <c r="BH18" i="6"/>
  <c r="BH17" i="6"/>
  <c r="BH21" i="6"/>
  <c r="BH16" i="6"/>
  <c r="BH20" i="6"/>
  <c r="BH12" i="6"/>
  <c r="BH30" i="6" s="1"/>
  <c r="CP17" i="9"/>
  <c r="EH14" i="8"/>
  <c r="EH13" i="8"/>
  <c r="EH15" i="8"/>
  <c r="EH17" i="8"/>
  <c r="EH25" i="8"/>
  <c r="EH20" i="8"/>
  <c r="EH21" i="8"/>
  <c r="EH23" i="8"/>
  <c r="EH16" i="8"/>
  <c r="EH22" i="8"/>
  <c r="EH24" i="8"/>
  <c r="EH26" i="8"/>
  <c r="EH19" i="8"/>
  <c r="EH29" i="8"/>
  <c r="EH28" i="8"/>
  <c r="EH27" i="8"/>
  <c r="EH18" i="8"/>
  <c r="EH12" i="8"/>
  <c r="AS68" i="7"/>
  <c r="CP23" i="9"/>
  <c r="AF22" i="10"/>
  <c r="W28" i="9"/>
  <c r="CI10" i="9"/>
  <c r="CI28" i="9" s="1"/>
  <c r="E194" i="5"/>
  <c r="FR13" i="7"/>
  <c r="FR17" i="7"/>
  <c r="FR18" i="7"/>
  <c r="FR24" i="7"/>
  <c r="FR26" i="7"/>
  <c r="FR21" i="7"/>
  <c r="FR16" i="7"/>
  <c r="FR28" i="7"/>
  <c r="FR25" i="7"/>
  <c r="FR12" i="7"/>
  <c r="FR15" i="7"/>
  <c r="FR14" i="7"/>
  <c r="FR22" i="7"/>
  <c r="FR27" i="7"/>
  <c r="FR29" i="7"/>
  <c r="FR23" i="7"/>
  <c r="FR20" i="7"/>
  <c r="FR19" i="7"/>
  <c r="AP19" i="10"/>
  <c r="Q28" i="9"/>
  <c r="CC10" i="9"/>
  <c r="CC28" i="9" s="1"/>
  <c r="CP22" i="9"/>
  <c r="E28" i="9"/>
  <c r="C10" i="9"/>
  <c r="BQ10" i="9"/>
  <c r="EJ25" i="7"/>
  <c r="EJ12" i="7"/>
  <c r="EJ16" i="7"/>
  <c r="EJ19" i="7"/>
  <c r="EJ27" i="7"/>
  <c r="EJ18" i="7"/>
  <c r="EJ17" i="7"/>
  <c r="EJ22" i="7"/>
  <c r="EJ24" i="7"/>
  <c r="EJ23" i="7"/>
  <c r="EJ13" i="7"/>
  <c r="EJ15" i="7"/>
  <c r="EJ21" i="7"/>
  <c r="EJ26" i="7"/>
  <c r="EJ20" i="7"/>
  <c r="EJ14" i="7"/>
  <c r="EJ28" i="7"/>
  <c r="EJ29" i="7"/>
  <c r="BH16" i="7"/>
  <c r="BH25" i="7"/>
  <c r="BH20" i="7"/>
  <c r="BH19" i="7"/>
  <c r="BH22" i="7"/>
  <c r="BH27" i="7"/>
  <c r="BH24" i="7"/>
  <c r="BH13" i="7"/>
  <c r="BH23" i="7"/>
  <c r="BH14" i="7"/>
  <c r="BH28" i="7"/>
  <c r="BH17" i="7"/>
  <c r="BH12" i="7"/>
  <c r="BH15" i="7"/>
  <c r="BH18" i="7"/>
  <c r="BH26" i="7"/>
  <c r="BH21" i="7"/>
  <c r="BH29" i="7"/>
  <c r="HH25" i="7"/>
  <c r="HH17" i="7"/>
  <c r="HH15" i="7"/>
  <c r="HH19" i="7"/>
  <c r="HH14" i="7"/>
  <c r="HH24" i="7"/>
  <c r="HH27" i="7"/>
  <c r="HH12" i="7"/>
  <c r="HH29" i="7"/>
  <c r="HH13" i="7"/>
  <c r="HH16" i="7"/>
  <c r="HH18" i="7"/>
  <c r="HH26" i="7"/>
  <c r="HH21" i="7"/>
  <c r="HH28" i="7"/>
  <c r="HH20" i="7"/>
  <c r="HH22" i="7"/>
  <c r="HH23" i="7"/>
  <c r="BX9" i="9"/>
  <c r="J49" i="7"/>
  <c r="J48" i="7"/>
  <c r="J47" i="7"/>
  <c r="AD47" i="7"/>
  <c r="F685" i="1"/>
  <c r="N11" i="7"/>
  <c r="N10" i="7"/>
  <c r="N9" i="7"/>
  <c r="G661" i="1"/>
  <c r="CT10" i="8"/>
  <c r="CT11" i="8"/>
  <c r="CT9" i="8"/>
  <c r="H695" i="1"/>
  <c r="CL10" i="8"/>
  <c r="CL11" i="8"/>
  <c r="CL9" i="8"/>
  <c r="F695" i="1"/>
  <c r="DX10" i="6"/>
  <c r="DX9" i="6"/>
  <c r="DX11" i="6"/>
  <c r="F658" i="1"/>
  <c r="DB10" i="8"/>
  <c r="DB9" i="8"/>
  <c r="DB11" i="8"/>
  <c r="E697" i="1"/>
  <c r="EP10" i="8"/>
  <c r="EP11" i="8"/>
  <c r="EP9" i="8"/>
  <c r="E701" i="1"/>
  <c r="GH11" i="8"/>
  <c r="GH9" i="8"/>
  <c r="GH10" i="8"/>
  <c r="F705" i="1"/>
  <c r="H11" i="7"/>
  <c r="H10" i="7"/>
  <c r="H9" i="7"/>
  <c r="F660" i="1"/>
  <c r="AJ11" i="7"/>
  <c r="AJ10" i="7"/>
  <c r="AJ9" i="7"/>
  <c r="H662" i="1"/>
  <c r="FL11" i="8"/>
  <c r="FL10" i="8"/>
  <c r="FL9" i="8"/>
  <c r="F702" i="1"/>
  <c r="CV11" i="6"/>
  <c r="CV9" i="6"/>
  <c r="CV10" i="6"/>
  <c r="I654" i="1"/>
  <c r="EH11" i="7"/>
  <c r="EH10" i="7"/>
  <c r="EH9" i="7"/>
  <c r="H673" i="1"/>
  <c r="M28" i="9"/>
  <c r="BY10" i="9"/>
  <c r="BY28" i="9" s="1"/>
  <c r="CP21" i="9"/>
  <c r="BN11" i="6"/>
  <c r="BN9" i="6"/>
  <c r="BN10" i="6"/>
  <c r="E653" i="1"/>
  <c r="ID11" i="7"/>
  <c r="ID10" i="7"/>
  <c r="ID9" i="7"/>
  <c r="H683" i="1"/>
  <c r="FD11" i="8"/>
  <c r="FD9" i="8"/>
  <c r="FD10" i="8"/>
  <c r="I700" i="1"/>
  <c r="AZ9" i="8"/>
  <c r="AZ11" i="8"/>
  <c r="AZ10" i="8"/>
  <c r="G690" i="1"/>
  <c r="DR10" i="8"/>
  <c r="DR11" i="8"/>
  <c r="DR9" i="8"/>
  <c r="I697" i="1"/>
  <c r="ED10" i="6"/>
  <c r="ED11" i="6"/>
  <c r="ED9" i="6"/>
  <c r="G659" i="1"/>
  <c r="BZ11" i="8"/>
  <c r="BZ9" i="8"/>
  <c r="BZ10" i="8"/>
  <c r="H693" i="1"/>
  <c r="CJ11" i="7"/>
  <c r="CJ10" i="7"/>
  <c r="CJ9" i="7"/>
  <c r="F668" i="1"/>
  <c r="F20" i="6"/>
  <c r="F28" i="6"/>
  <c r="F17" i="6"/>
  <c r="F21" i="6"/>
  <c r="F29" i="6"/>
  <c r="F24" i="6"/>
  <c r="F27" i="6"/>
  <c r="F22" i="6"/>
  <c r="F15" i="6"/>
  <c r="F19" i="6"/>
  <c r="F14" i="6"/>
  <c r="F16" i="6"/>
  <c r="F13" i="6"/>
  <c r="F18" i="6"/>
  <c r="F23" i="6"/>
  <c r="F25" i="6"/>
  <c r="F26" i="6"/>
  <c r="F12" i="6"/>
  <c r="AL13" i="7"/>
  <c r="AL20" i="7"/>
  <c r="AL23" i="7"/>
  <c r="AL19" i="7"/>
  <c r="AL25" i="7"/>
  <c r="AL29" i="7"/>
  <c r="AL17" i="7"/>
  <c r="AL12" i="7"/>
  <c r="AL15" i="7"/>
  <c r="AL18" i="7"/>
  <c r="AL24" i="7"/>
  <c r="AL26" i="7"/>
  <c r="AL21" i="7"/>
  <c r="AL16" i="7"/>
  <c r="AL28" i="7"/>
  <c r="AL22" i="7"/>
  <c r="AL14" i="7"/>
  <c r="AL27" i="7"/>
  <c r="F55" i="7"/>
  <c r="F63" i="7"/>
  <c r="F21" i="7"/>
  <c r="F13" i="7"/>
  <c r="F22" i="7"/>
  <c r="F28" i="7"/>
  <c r="F18" i="7"/>
  <c r="F24" i="7"/>
  <c r="F26" i="7"/>
  <c r="F17" i="7"/>
  <c r="F50" i="7"/>
  <c r="F51" i="7"/>
  <c r="F16" i="7"/>
  <c r="F52" i="7"/>
  <c r="F15" i="7"/>
  <c r="F60" i="7"/>
  <c r="F65" i="7"/>
  <c r="F66" i="7"/>
  <c r="F29" i="7"/>
  <c r="F67" i="7"/>
  <c r="F12" i="7"/>
  <c r="F58" i="7"/>
  <c r="F61" i="7"/>
  <c r="F57" i="7"/>
  <c r="F14" i="7"/>
  <c r="F53" i="7"/>
  <c r="F27" i="7"/>
  <c r="F56" i="7"/>
  <c r="F62" i="7"/>
  <c r="F25" i="7"/>
  <c r="F64" i="7"/>
  <c r="F59" i="7"/>
  <c r="F23" i="7"/>
  <c r="F20" i="7"/>
  <c r="F54" i="7"/>
  <c r="F19" i="7"/>
  <c r="AP14" i="10"/>
  <c r="I28" i="9"/>
  <c r="BU10" i="9"/>
  <c r="BU28" i="9" s="1"/>
  <c r="BP10" i="8"/>
  <c r="BP11" i="8"/>
  <c r="BP9" i="8"/>
  <c r="F692" i="1"/>
  <c r="CL11" i="7"/>
  <c r="CL10" i="7"/>
  <c r="CL9" i="7"/>
  <c r="F669" i="1"/>
  <c r="CN11" i="6"/>
  <c r="CN9" i="6"/>
  <c r="CN10" i="6"/>
  <c r="G654" i="1"/>
  <c r="AR19" i="8"/>
  <c r="AR28" i="8"/>
  <c r="AR14" i="8"/>
  <c r="AR21" i="8"/>
  <c r="AR29" i="8"/>
  <c r="AR15" i="8"/>
  <c r="AR17" i="8"/>
  <c r="AR26" i="8"/>
  <c r="AR18" i="8"/>
  <c r="AR20" i="8"/>
  <c r="AR24" i="8"/>
  <c r="AR16" i="8"/>
  <c r="AR22" i="8"/>
  <c r="AR27" i="8"/>
  <c r="AR25" i="8"/>
  <c r="AR13" i="8"/>
  <c r="AR12" i="8"/>
  <c r="AR23" i="8"/>
  <c r="L61" i="7"/>
  <c r="L50" i="7"/>
  <c r="L13" i="7"/>
  <c r="L15" i="7"/>
  <c r="L53" i="7"/>
  <c r="L21" i="7"/>
  <c r="L17" i="7"/>
  <c r="L55" i="7"/>
  <c r="L12" i="7"/>
  <c r="L19" i="7"/>
  <c r="L57" i="7"/>
  <c r="L60" i="7"/>
  <c r="L27" i="7"/>
  <c r="L65" i="7"/>
  <c r="L18" i="7"/>
  <c r="L56" i="7"/>
  <c r="L62" i="7"/>
  <c r="L51" i="7"/>
  <c r="L63" i="7"/>
  <c r="L23" i="7"/>
  <c r="L16" i="7"/>
  <c r="L54" i="7"/>
  <c r="L58" i="7"/>
  <c r="L14" i="7"/>
  <c r="L52" i="7"/>
  <c r="L59" i="7"/>
  <c r="L24" i="7"/>
  <c r="L28" i="7"/>
  <c r="L26" i="7"/>
  <c r="L64" i="7"/>
  <c r="L20" i="7"/>
  <c r="L22" i="7"/>
  <c r="L25" i="7"/>
  <c r="L66" i="7"/>
  <c r="L67" i="7"/>
  <c r="L29" i="7"/>
  <c r="EB11" i="6"/>
  <c r="EB9" i="6"/>
  <c r="EB10" i="6"/>
  <c r="G658" i="1"/>
  <c r="CP15" i="9"/>
  <c r="AJ15" i="10"/>
  <c r="E443" i="5"/>
  <c r="G28" i="9"/>
  <c r="D10" i="9"/>
  <c r="D28" i="9" s="1"/>
  <c r="BS10" i="9"/>
  <c r="AP17" i="10"/>
  <c r="E25" i="5"/>
  <c r="CZ26" i="7"/>
  <c r="CZ18" i="7"/>
  <c r="CZ15" i="7"/>
  <c r="CZ27" i="7"/>
  <c r="CZ28" i="7"/>
  <c r="CZ12" i="7"/>
  <c r="CZ13" i="7"/>
  <c r="CZ16" i="7"/>
  <c r="CZ21" i="7"/>
  <c r="CZ22" i="7"/>
  <c r="CZ19" i="7"/>
  <c r="CZ14" i="7"/>
  <c r="CZ24" i="7"/>
  <c r="CZ17" i="7"/>
  <c r="CZ25" i="7"/>
  <c r="CZ29" i="7"/>
  <c r="CZ23" i="7"/>
  <c r="CZ20" i="7"/>
  <c r="CP24" i="9"/>
  <c r="O28" i="9"/>
  <c r="CA10" i="9"/>
  <c r="CA28" i="9" s="1"/>
  <c r="E527" i="2"/>
  <c r="E256" i="5"/>
  <c r="E460" i="5"/>
  <c r="CP18" i="9"/>
  <c r="FG30" i="6"/>
  <c r="FK12" i="6"/>
  <c r="EJ18" i="8"/>
  <c r="EJ28" i="8"/>
  <c r="EJ17" i="8"/>
  <c r="EJ13" i="8"/>
  <c r="EJ19" i="8"/>
  <c r="EJ26" i="8"/>
  <c r="EJ20" i="8"/>
  <c r="EJ24" i="8"/>
  <c r="EJ29" i="8"/>
  <c r="EJ21" i="8"/>
  <c r="EJ16" i="8"/>
  <c r="EJ22" i="8"/>
  <c r="EJ27" i="8"/>
  <c r="EJ25" i="8"/>
  <c r="EJ12" i="8"/>
  <c r="EJ30" i="8" s="1"/>
  <c r="EJ15" i="8"/>
  <c r="EJ23" i="8"/>
  <c r="EJ14" i="8"/>
  <c r="IF27" i="7"/>
  <c r="IF16" i="7"/>
  <c r="IF28" i="7"/>
  <c r="IF18" i="7"/>
  <c r="IF26" i="7"/>
  <c r="IF20" i="7"/>
  <c r="IF23" i="7"/>
  <c r="IF15" i="7"/>
  <c r="IF21" i="7"/>
  <c r="IF22" i="7"/>
  <c r="IF19" i="7"/>
  <c r="IF14" i="7"/>
  <c r="IF24" i="7"/>
  <c r="IF12" i="7"/>
  <c r="IF29" i="7"/>
  <c r="IF13" i="7"/>
  <c r="IF17" i="7"/>
  <c r="IF25" i="7"/>
  <c r="BX18" i="8"/>
  <c r="BX13" i="8"/>
  <c r="BX19" i="8"/>
  <c r="BX28" i="8"/>
  <c r="BX17" i="8"/>
  <c r="BX26" i="8"/>
  <c r="BX29" i="8"/>
  <c r="BX20" i="8"/>
  <c r="BX24" i="8"/>
  <c r="BX15" i="8"/>
  <c r="BX21" i="8"/>
  <c r="BX16" i="8"/>
  <c r="BX22" i="8"/>
  <c r="BX27" i="8"/>
  <c r="BX25" i="8"/>
  <c r="BX12" i="8"/>
  <c r="BX23" i="8"/>
  <c r="BX14" i="8"/>
  <c r="GJ16" i="8"/>
  <c r="GJ12" i="8"/>
  <c r="GJ22" i="8"/>
  <c r="GJ20" i="8"/>
  <c r="GJ28" i="8"/>
  <c r="GJ17" i="8"/>
  <c r="GJ13" i="8"/>
  <c r="GJ26" i="8"/>
  <c r="GJ14" i="8"/>
  <c r="GJ18" i="8"/>
  <c r="GJ29" i="8"/>
  <c r="GJ19" i="8"/>
  <c r="GJ25" i="8"/>
  <c r="GJ21" i="8"/>
  <c r="GJ23" i="8"/>
  <c r="GJ15" i="8"/>
  <c r="GJ24" i="8"/>
  <c r="GJ27" i="8"/>
  <c r="DF27" i="8"/>
  <c r="DF28" i="8"/>
  <c r="DF26" i="8"/>
  <c r="DF24" i="8"/>
  <c r="DF12" i="8"/>
  <c r="DF25" i="8"/>
  <c r="DF17" i="8"/>
  <c r="DF23" i="8"/>
  <c r="DF22" i="8"/>
  <c r="DF13" i="8"/>
  <c r="DF15" i="8"/>
  <c r="DF19" i="8"/>
  <c r="DF20" i="8"/>
  <c r="DF14" i="8"/>
  <c r="DF21" i="8"/>
  <c r="DF18" i="8"/>
  <c r="DF29" i="8"/>
  <c r="DF16" i="8"/>
  <c r="CF26" i="8"/>
  <c r="CF14" i="8"/>
  <c r="CF15" i="8"/>
  <c r="CF20" i="8"/>
  <c r="CF24" i="8"/>
  <c r="CF29" i="8"/>
  <c r="CF12" i="8"/>
  <c r="CF16" i="8"/>
  <c r="CF18" i="8"/>
  <c r="CF25" i="8"/>
  <c r="CF13" i="8"/>
  <c r="CF19" i="8"/>
  <c r="CF28" i="8"/>
  <c r="CF23" i="8"/>
  <c r="CF21" i="8"/>
  <c r="CF22" i="8"/>
  <c r="CF27" i="8"/>
  <c r="CF17" i="8"/>
  <c r="AU68" i="7"/>
  <c r="BP11" i="6"/>
  <c r="BP9" i="6"/>
  <c r="BP10" i="6"/>
  <c r="F652" i="1"/>
  <c r="EF11" i="8"/>
  <c r="EF10" i="8"/>
  <c r="EF9" i="8"/>
  <c r="H698" i="1"/>
  <c r="GT11" i="7"/>
  <c r="GT10" i="7"/>
  <c r="GT9" i="7"/>
  <c r="I679" i="1"/>
  <c r="DN10" i="6"/>
  <c r="DN11" i="6"/>
  <c r="DN9" i="6"/>
  <c r="H657" i="1"/>
  <c r="AJ11" i="6"/>
  <c r="AJ9" i="6"/>
  <c r="AJ10" i="6"/>
  <c r="H648" i="1"/>
  <c r="F9" i="9"/>
  <c r="AX9" i="9"/>
  <c r="AB9" i="9"/>
  <c r="D11" i="6"/>
  <c r="D9" i="6"/>
  <c r="D10" i="6"/>
  <c r="E646" i="1"/>
  <c r="HZ11" i="7"/>
  <c r="HZ10" i="7"/>
  <c r="HZ9" i="7"/>
  <c r="G683" i="1"/>
  <c r="F11" i="8"/>
  <c r="F9" i="8"/>
  <c r="F10" i="8"/>
  <c r="E687" i="1"/>
  <c r="CR11" i="8"/>
  <c r="CR9" i="8"/>
  <c r="CR10" i="8"/>
  <c r="H694" i="1"/>
  <c r="BX10" i="7"/>
  <c r="BX9" i="7"/>
  <c r="BX11" i="7"/>
  <c r="H666" i="1"/>
  <c r="GH11" i="7"/>
  <c r="GH10" i="7"/>
  <c r="GH9" i="7"/>
  <c r="F679" i="1"/>
  <c r="N11" i="8"/>
  <c r="N9" i="8"/>
  <c r="N10" i="8"/>
  <c r="G687" i="1"/>
  <c r="AV11" i="8"/>
  <c r="AV10" i="8"/>
  <c r="AV9" i="8"/>
  <c r="F690" i="1"/>
  <c r="DD10" i="7"/>
  <c r="DD11" i="7"/>
  <c r="DD9" i="7"/>
  <c r="F670" i="1"/>
  <c r="GR11" i="7"/>
  <c r="GR10" i="7"/>
  <c r="GR9" i="7"/>
  <c r="I678" i="1"/>
  <c r="AB15" i="11"/>
  <c r="AD8" i="11" s="1"/>
  <c r="AF12" i="11"/>
  <c r="AF15" i="11" s="1"/>
  <c r="FN10" i="8"/>
  <c r="FN9" i="8"/>
  <c r="FN11" i="8"/>
  <c r="F703" i="1"/>
  <c r="EX29" i="8"/>
  <c r="EX18" i="8"/>
  <c r="EX27" i="8"/>
  <c r="EX21" i="8"/>
  <c r="EX23" i="8"/>
  <c r="EX16" i="8"/>
  <c r="EX22" i="8"/>
  <c r="EX14" i="8"/>
  <c r="EX25" i="8"/>
  <c r="EX20" i="8"/>
  <c r="EX28" i="8"/>
  <c r="EX24" i="8"/>
  <c r="EX26" i="8"/>
  <c r="EX17" i="8"/>
  <c r="EX13" i="8"/>
  <c r="EX15" i="8"/>
  <c r="EX19" i="8"/>
  <c r="EX12" i="8"/>
  <c r="L17" i="6"/>
  <c r="L13" i="6"/>
  <c r="L15" i="6"/>
  <c r="L18" i="6"/>
  <c r="L25" i="6"/>
  <c r="L24" i="6"/>
  <c r="L26" i="6"/>
  <c r="L22" i="6"/>
  <c r="L14" i="6"/>
  <c r="L27" i="6"/>
  <c r="L21" i="6"/>
  <c r="L28" i="6"/>
  <c r="L19" i="6"/>
  <c r="L20" i="6"/>
  <c r="L23" i="6"/>
  <c r="L29" i="6"/>
  <c r="L16" i="6"/>
  <c r="L12" i="6"/>
  <c r="GL25" i="8"/>
  <c r="GL14" i="8"/>
  <c r="GL29" i="8"/>
  <c r="GL18" i="8"/>
  <c r="GL27" i="8"/>
  <c r="GL17" i="8"/>
  <c r="GL15" i="8"/>
  <c r="GL19" i="8"/>
  <c r="GL20" i="8"/>
  <c r="GL28" i="8"/>
  <c r="GL16" i="8"/>
  <c r="GL26" i="8"/>
  <c r="GL21" i="8"/>
  <c r="GL22" i="8"/>
  <c r="GL13" i="8"/>
  <c r="GL24" i="8"/>
  <c r="GL23" i="8"/>
  <c r="GL12" i="8"/>
  <c r="DF11" i="7"/>
  <c r="DF10" i="7"/>
  <c r="DF9" i="7"/>
  <c r="F671" i="1"/>
  <c r="ED11" i="7"/>
  <c r="ED10" i="7"/>
  <c r="ED9" i="7"/>
  <c r="G673" i="1"/>
  <c r="IB10" i="7"/>
  <c r="IB11" i="7"/>
  <c r="H682" i="1"/>
  <c r="IB9" i="7"/>
  <c r="K28" i="9"/>
  <c r="BW10" i="9"/>
  <c r="BW28" i="9" s="1"/>
  <c r="BT11" i="7"/>
  <c r="BT10" i="7"/>
  <c r="BT9" i="7"/>
  <c r="G666" i="1"/>
  <c r="DP11" i="8"/>
  <c r="DP10" i="8"/>
  <c r="DP9" i="8"/>
  <c r="I696" i="1"/>
  <c r="DL10" i="8"/>
  <c r="DL9" i="8"/>
  <c r="DL11" i="8"/>
  <c r="H696" i="1"/>
  <c r="DF10" i="6"/>
  <c r="DF9" i="6"/>
  <c r="F657" i="1"/>
  <c r="DF11" i="6"/>
  <c r="BV10" i="8"/>
  <c r="BV9" i="8"/>
  <c r="BV11" i="8"/>
  <c r="G693" i="1"/>
  <c r="CX11" i="7"/>
  <c r="CX10" i="7"/>
  <c r="CX9" i="7"/>
  <c r="I669" i="1"/>
  <c r="CD11" i="6"/>
  <c r="CD9" i="6"/>
  <c r="CD10" i="6"/>
  <c r="I653" i="1"/>
  <c r="BN10" i="7"/>
  <c r="BN9" i="7"/>
  <c r="BN11" i="7"/>
  <c r="E667" i="1"/>
  <c r="AT11" i="8"/>
  <c r="AT9" i="8"/>
  <c r="AT10" i="8"/>
  <c r="E691" i="1"/>
  <c r="HJ10" i="8"/>
  <c r="HJ11" i="8"/>
  <c r="HJ9" i="8"/>
  <c r="H707" i="1"/>
  <c r="CD9" i="9"/>
  <c r="P49" i="7"/>
  <c r="P48" i="7"/>
  <c r="P47" i="7"/>
  <c r="AJ47" i="7"/>
  <c r="H684" i="1"/>
  <c r="AD11" i="7"/>
  <c r="AD10" i="7"/>
  <c r="AD9" i="7"/>
  <c r="F663" i="1"/>
  <c r="AZ11" i="6"/>
  <c r="AZ9" i="6"/>
  <c r="AZ10" i="6"/>
  <c r="G650" i="1"/>
  <c r="AV10" i="6"/>
  <c r="AV9" i="6"/>
  <c r="F650" i="1"/>
  <c r="AV11" i="6"/>
  <c r="CX11" i="8"/>
  <c r="CX9" i="8"/>
  <c r="CX10" i="8"/>
  <c r="I695" i="1"/>
  <c r="Z28" i="9"/>
  <c r="FN11" i="7"/>
  <c r="FN10" i="7"/>
  <c r="FN9" i="7"/>
  <c r="F677" i="1"/>
  <c r="F525" i="5"/>
  <c r="GZ11" i="8"/>
  <c r="GZ10" i="8"/>
  <c r="GZ9" i="8"/>
  <c r="F706" i="1"/>
  <c r="DX11" i="8"/>
  <c r="DX9" i="8"/>
  <c r="DX10" i="8"/>
  <c r="F698" i="1"/>
  <c r="EZ10" i="8"/>
  <c r="EZ11" i="8"/>
  <c r="EZ9" i="8"/>
  <c r="H700" i="1"/>
  <c r="HN11" i="7"/>
  <c r="HN10" i="7"/>
  <c r="HN9" i="7"/>
  <c r="I681" i="1"/>
  <c r="EL11" i="8"/>
  <c r="EL9" i="8"/>
  <c r="EL10" i="8"/>
  <c r="I699" i="1"/>
  <c r="FF10" i="7"/>
  <c r="FF11" i="7"/>
  <c r="FF9" i="7"/>
  <c r="I675" i="1"/>
  <c r="DV11" i="7"/>
  <c r="DV10" i="7"/>
  <c r="DV9" i="7"/>
  <c r="E673" i="1"/>
  <c r="GB11" i="8"/>
  <c r="GB10" i="8"/>
  <c r="GB9" i="8"/>
  <c r="E704" i="1"/>
  <c r="GV10" i="7"/>
  <c r="GV9" i="7"/>
  <c r="GV11" i="7"/>
  <c r="E680" i="1"/>
  <c r="BB11" i="7"/>
  <c r="BB10" i="7"/>
  <c r="BB9" i="7"/>
  <c r="G665" i="1"/>
  <c r="T11" i="7"/>
  <c r="T10" i="7"/>
  <c r="T9" i="7"/>
  <c r="I660" i="1"/>
  <c r="GT10" i="8"/>
  <c r="GT9" i="8"/>
  <c r="GT11" i="8"/>
  <c r="I705" i="1"/>
  <c r="CB9" i="9"/>
  <c r="AH47" i="7"/>
  <c r="N49" i="7"/>
  <c r="N48" i="7"/>
  <c r="N47" i="7"/>
  <c r="G685" i="1"/>
  <c r="FV10" i="8"/>
  <c r="FV11" i="8"/>
  <c r="FV9" i="8"/>
  <c r="H703" i="1"/>
  <c r="GB11" i="7"/>
  <c r="GB10" i="7"/>
  <c r="GB9" i="7"/>
  <c r="E678" i="1"/>
  <c r="EX11" i="7"/>
  <c r="EX10" i="7"/>
  <c r="EX9" i="7"/>
  <c r="G675" i="1"/>
  <c r="BV11" i="7"/>
  <c r="BV10" i="7"/>
  <c r="BV9" i="7"/>
  <c r="G667" i="1"/>
  <c r="DL11" i="6"/>
  <c r="DL9" i="6"/>
  <c r="DL10" i="6"/>
  <c r="H656" i="1"/>
  <c r="DJ11" i="6"/>
  <c r="DJ9" i="6"/>
  <c r="DJ10" i="6"/>
  <c r="G657" i="1"/>
  <c r="CE28" i="9"/>
  <c r="DT10" i="8"/>
  <c r="DT11" i="8"/>
  <c r="DT9" i="8"/>
  <c r="E698" i="1"/>
  <c r="T11" i="6"/>
  <c r="P10" i="6"/>
  <c r="T9" i="6"/>
  <c r="T10" i="6"/>
  <c r="P9" i="6"/>
  <c r="P11" i="6"/>
  <c r="H646" i="1"/>
  <c r="R11" i="7"/>
  <c r="R9" i="7"/>
  <c r="R10" i="7"/>
  <c r="H661" i="1"/>
  <c r="HX11" i="7"/>
  <c r="HX10" i="7"/>
  <c r="HX9" i="7"/>
  <c r="G682" i="1"/>
  <c r="AH10" i="7"/>
  <c r="AH11" i="7"/>
  <c r="AH9" i="7"/>
  <c r="G663" i="1"/>
  <c r="CT19" i="6"/>
  <c r="CT24" i="6"/>
  <c r="CT18" i="6"/>
  <c r="CT14" i="6"/>
  <c r="CT17" i="6"/>
  <c r="CT15" i="6"/>
  <c r="CT26" i="6"/>
  <c r="CT28" i="6"/>
  <c r="CT29" i="6"/>
  <c r="CT21" i="6"/>
  <c r="CT12" i="6"/>
  <c r="CT16" i="6"/>
  <c r="CT20" i="6"/>
  <c r="CT25" i="6"/>
  <c r="CT22" i="6"/>
  <c r="CT23" i="6"/>
  <c r="CT27" i="6"/>
  <c r="CT13" i="6"/>
  <c r="AF22" i="8"/>
  <c r="AF26" i="8"/>
  <c r="AF27" i="8"/>
  <c r="AF16" i="8"/>
  <c r="AF19" i="8"/>
  <c r="AF20" i="8"/>
  <c r="AF12" i="8"/>
  <c r="AF25" i="8"/>
  <c r="AF23" i="8"/>
  <c r="AF17" i="8"/>
  <c r="AF14" i="8"/>
  <c r="AF18" i="8"/>
  <c r="AF29" i="8"/>
  <c r="AF13" i="8"/>
  <c r="AF21" i="8"/>
  <c r="AF15" i="8"/>
  <c r="AF24" i="8"/>
  <c r="AF28" i="8"/>
  <c r="GD22" i="7"/>
  <c r="GD20" i="7"/>
  <c r="GD21" i="7"/>
  <c r="GD24" i="7"/>
  <c r="GD17" i="7"/>
  <c r="GD14" i="7"/>
  <c r="GD13" i="7"/>
  <c r="GD19" i="7"/>
  <c r="GD23" i="7"/>
  <c r="GD27" i="7"/>
  <c r="GD18" i="7"/>
  <c r="GD26" i="7"/>
  <c r="GD12" i="7"/>
  <c r="GD25" i="7"/>
  <c r="GD29" i="7"/>
  <c r="GD16" i="7"/>
  <c r="GD15" i="7"/>
  <c r="GD28" i="7"/>
  <c r="CV13" i="8"/>
  <c r="CV19" i="8"/>
  <c r="CV28" i="8"/>
  <c r="CV12" i="8"/>
  <c r="CV25" i="8"/>
  <c r="CV18" i="8"/>
  <c r="CV14" i="8"/>
  <c r="CV15" i="8"/>
  <c r="CV29" i="8"/>
  <c r="CV23" i="8"/>
  <c r="CV24" i="8"/>
  <c r="CV17" i="8"/>
  <c r="CV26" i="8"/>
  <c r="CV20" i="8"/>
  <c r="CV21" i="8"/>
  <c r="CV16" i="8"/>
  <c r="CV22" i="8"/>
  <c r="CV27" i="8"/>
  <c r="E525" i="5" l="1"/>
  <c r="BR30" i="6"/>
  <c r="CV30" i="8"/>
  <c r="P15" i="6"/>
  <c r="P20" i="6"/>
  <c r="P29" i="6"/>
  <c r="P26" i="6"/>
  <c r="P25" i="6"/>
  <c r="P14" i="6"/>
  <c r="P16" i="6"/>
  <c r="P21" i="6"/>
  <c r="P18" i="6"/>
  <c r="P23" i="6"/>
  <c r="P13" i="6"/>
  <c r="P17" i="6"/>
  <c r="P19" i="6"/>
  <c r="P28" i="6"/>
  <c r="P24" i="6"/>
  <c r="P27" i="6"/>
  <c r="P22" i="6"/>
  <c r="P12" i="6"/>
  <c r="DJ20" i="6"/>
  <c r="DJ17" i="6"/>
  <c r="DJ15" i="6"/>
  <c r="DJ28" i="6"/>
  <c r="DJ12" i="6"/>
  <c r="DJ27" i="6"/>
  <c r="DJ23" i="6"/>
  <c r="DJ16" i="6"/>
  <c r="DJ24" i="6"/>
  <c r="DJ14" i="6"/>
  <c r="DJ25" i="6"/>
  <c r="DJ22" i="6"/>
  <c r="DJ19" i="6"/>
  <c r="DJ18" i="6"/>
  <c r="DJ26" i="6"/>
  <c r="DJ21" i="6"/>
  <c r="DJ29" i="6"/>
  <c r="DJ13" i="6"/>
  <c r="DL25" i="6"/>
  <c r="DL14" i="6"/>
  <c r="DL17" i="6"/>
  <c r="DL22" i="6"/>
  <c r="DL27" i="6"/>
  <c r="DL16" i="6"/>
  <c r="DL20" i="6"/>
  <c r="DL29" i="6"/>
  <c r="DL21" i="6"/>
  <c r="DL13" i="6"/>
  <c r="DL19" i="6"/>
  <c r="DL15" i="6"/>
  <c r="DL26" i="6"/>
  <c r="DL28" i="6"/>
  <c r="DL18" i="6"/>
  <c r="DL24" i="6"/>
  <c r="DL23" i="6"/>
  <c r="DL12" i="6"/>
  <c r="AV14" i="6"/>
  <c r="AV18" i="6"/>
  <c r="AV16" i="6"/>
  <c r="AV15" i="6"/>
  <c r="AV25" i="6"/>
  <c r="AV23" i="6"/>
  <c r="AV29" i="6"/>
  <c r="AV20" i="6"/>
  <c r="AV17" i="6"/>
  <c r="AV28" i="6"/>
  <c r="AV24" i="6"/>
  <c r="AV26" i="6"/>
  <c r="AV27" i="6"/>
  <c r="AV19" i="6"/>
  <c r="AV13" i="6"/>
  <c r="AV21" i="6"/>
  <c r="AV22" i="6"/>
  <c r="AV12" i="6"/>
  <c r="L30" i="6"/>
  <c r="AV19" i="8"/>
  <c r="AV21" i="8"/>
  <c r="AV24" i="8"/>
  <c r="AV16" i="8"/>
  <c r="AV23" i="8"/>
  <c r="AV22" i="8"/>
  <c r="AV17" i="8"/>
  <c r="AV12" i="8"/>
  <c r="AV14" i="8"/>
  <c r="AV18" i="8"/>
  <c r="AV20" i="8"/>
  <c r="AV25" i="8"/>
  <c r="AV15" i="8"/>
  <c r="AV28" i="8"/>
  <c r="AV29" i="8"/>
  <c r="AV27" i="8"/>
  <c r="AV13" i="8"/>
  <c r="AV26" i="8"/>
  <c r="CZ30" i="7"/>
  <c r="AL30" i="7"/>
  <c r="R23" i="8"/>
  <c r="R16" i="8"/>
  <c r="R22" i="8"/>
  <c r="R15" i="8"/>
  <c r="R25" i="8"/>
  <c r="R13" i="8"/>
  <c r="R29" i="8"/>
  <c r="R14" i="8"/>
  <c r="R18" i="8"/>
  <c r="R21" i="8"/>
  <c r="R27" i="8"/>
  <c r="R26" i="8"/>
  <c r="R28" i="8"/>
  <c r="R19" i="8"/>
  <c r="R24" i="8"/>
  <c r="R17" i="8"/>
  <c r="R20" i="8"/>
  <c r="R12" i="8"/>
  <c r="HJ30" i="7"/>
  <c r="DN30" i="7"/>
  <c r="AD22" i="8"/>
  <c r="AD16" i="8"/>
  <c r="AD27" i="8"/>
  <c r="AD19" i="8"/>
  <c r="AD20" i="8"/>
  <c r="AD14" i="8"/>
  <c r="AD13" i="8"/>
  <c r="AD15" i="8"/>
  <c r="AD26" i="8"/>
  <c r="AD23" i="8"/>
  <c r="AD18" i="8"/>
  <c r="AD29" i="8"/>
  <c r="AD21" i="8"/>
  <c r="AD28" i="8"/>
  <c r="AD24" i="8"/>
  <c r="AD12" i="8"/>
  <c r="AD25" i="8"/>
  <c r="AD17" i="8"/>
  <c r="GL19" i="7"/>
  <c r="GL23" i="7"/>
  <c r="GL27" i="7"/>
  <c r="GL18" i="7"/>
  <c r="GL26" i="7"/>
  <c r="GL25" i="7"/>
  <c r="GL29" i="7"/>
  <c r="GL20" i="7"/>
  <c r="GL22" i="7"/>
  <c r="GL15" i="7"/>
  <c r="GL12" i="7"/>
  <c r="GL14" i="7"/>
  <c r="GL16" i="7"/>
  <c r="GL13" i="7"/>
  <c r="GL28" i="7"/>
  <c r="GL21" i="7"/>
  <c r="GL24" i="7"/>
  <c r="GL17" i="7"/>
  <c r="HB14" i="7"/>
  <c r="HB20" i="7"/>
  <c r="HB21" i="7"/>
  <c r="HB24" i="7"/>
  <c r="HB17" i="7"/>
  <c r="HB16" i="7"/>
  <c r="HB13" i="7"/>
  <c r="HB28" i="7"/>
  <c r="HB12" i="7"/>
  <c r="HB22" i="7"/>
  <c r="HB15" i="7"/>
  <c r="HB27" i="7"/>
  <c r="HB26" i="7"/>
  <c r="HB18" i="7"/>
  <c r="HB25" i="7"/>
  <c r="HB19" i="7"/>
  <c r="HB23" i="7"/>
  <c r="HB29" i="7"/>
  <c r="DJ21" i="8"/>
  <c r="DJ23" i="8"/>
  <c r="DJ16" i="8"/>
  <c r="DJ22" i="8"/>
  <c r="DJ13" i="8"/>
  <c r="DJ15" i="8"/>
  <c r="DJ19" i="8"/>
  <c r="DJ14" i="8"/>
  <c r="DJ29" i="8"/>
  <c r="DJ18" i="8"/>
  <c r="DJ27" i="8"/>
  <c r="DJ28" i="8"/>
  <c r="DJ24" i="8"/>
  <c r="DJ26" i="8"/>
  <c r="DJ17" i="8"/>
  <c r="DJ25" i="8"/>
  <c r="DJ20" i="8"/>
  <c r="DJ12" i="8"/>
  <c r="Z14" i="8"/>
  <c r="Z29" i="8"/>
  <c r="Z17" i="8"/>
  <c r="Z18" i="8"/>
  <c r="Z27" i="8"/>
  <c r="Z24" i="8"/>
  <c r="Z21" i="8"/>
  <c r="Z23" i="8"/>
  <c r="Z16" i="8"/>
  <c r="Z22" i="8"/>
  <c r="Z26" i="8"/>
  <c r="Z25" i="8"/>
  <c r="Z20" i="8"/>
  <c r="Z28" i="8"/>
  <c r="Z19" i="8"/>
  <c r="Z13" i="8"/>
  <c r="Z15" i="8"/>
  <c r="Z12" i="8"/>
  <c r="AV19" i="7"/>
  <c r="AV21" i="7"/>
  <c r="AV22" i="7"/>
  <c r="AV14" i="7"/>
  <c r="AV29" i="7"/>
  <c r="AV20" i="7"/>
  <c r="AV23" i="7"/>
  <c r="AV28" i="7"/>
  <c r="AV27" i="7"/>
  <c r="AV24" i="7"/>
  <c r="AV17" i="7"/>
  <c r="AV25" i="7"/>
  <c r="AV18" i="7"/>
  <c r="AV26" i="7"/>
  <c r="AV13" i="7"/>
  <c r="AV16" i="7"/>
  <c r="AV15" i="7"/>
  <c r="AV12" i="7"/>
  <c r="AJ13" i="8"/>
  <c r="AJ19" i="8"/>
  <c r="AJ28" i="8"/>
  <c r="AJ12" i="8"/>
  <c r="AJ17" i="8"/>
  <c r="AJ24" i="8"/>
  <c r="AJ25" i="8"/>
  <c r="AJ14" i="8"/>
  <c r="AJ15" i="8"/>
  <c r="AJ29" i="8"/>
  <c r="AJ23" i="8"/>
  <c r="AJ18" i="8"/>
  <c r="AJ21" i="8"/>
  <c r="AJ26" i="8"/>
  <c r="AJ20" i="8"/>
  <c r="AJ27" i="8"/>
  <c r="AJ16" i="8"/>
  <c r="AJ22" i="8"/>
  <c r="ET19" i="8"/>
  <c r="ET20" i="8"/>
  <c r="ET27" i="8"/>
  <c r="ET28" i="8"/>
  <c r="ET24" i="8"/>
  <c r="ET25" i="8"/>
  <c r="ET17" i="8"/>
  <c r="ET22" i="8"/>
  <c r="ET26" i="8"/>
  <c r="ET16" i="8"/>
  <c r="ET18" i="8"/>
  <c r="ET29" i="8"/>
  <c r="ET14" i="8"/>
  <c r="ET21" i="8"/>
  <c r="ET13" i="8"/>
  <c r="ET15" i="8"/>
  <c r="ET12" i="8"/>
  <c r="ET30" i="8" s="1"/>
  <c r="ET23" i="8"/>
  <c r="DV22" i="8"/>
  <c r="DV16" i="8"/>
  <c r="DV29" i="8"/>
  <c r="DV27" i="8"/>
  <c r="DV19" i="8"/>
  <c r="DV26" i="8"/>
  <c r="DV20" i="8"/>
  <c r="DV14" i="8"/>
  <c r="DV28" i="8"/>
  <c r="DV13" i="8"/>
  <c r="DV15" i="8"/>
  <c r="DV23" i="8"/>
  <c r="DV12" i="8"/>
  <c r="DV18" i="8"/>
  <c r="DV21" i="8"/>
  <c r="DV24" i="8"/>
  <c r="DV25" i="8"/>
  <c r="DV17" i="8"/>
  <c r="EZ12" i="7"/>
  <c r="EZ14" i="7"/>
  <c r="EZ25" i="7"/>
  <c r="EZ16" i="7"/>
  <c r="EZ15" i="7"/>
  <c r="EZ21" i="7"/>
  <c r="EZ26" i="7"/>
  <c r="EZ23" i="7"/>
  <c r="EZ13" i="7"/>
  <c r="EZ17" i="7"/>
  <c r="EZ20" i="7"/>
  <c r="EZ22" i="7"/>
  <c r="EZ28" i="7"/>
  <c r="EZ27" i="7"/>
  <c r="EZ24" i="7"/>
  <c r="EZ19" i="7"/>
  <c r="EZ18" i="7"/>
  <c r="EZ29" i="7"/>
  <c r="BZ26" i="6"/>
  <c r="BZ18" i="6"/>
  <c r="BZ15" i="6"/>
  <c r="BZ19" i="6"/>
  <c r="BZ29" i="6"/>
  <c r="BZ16" i="6"/>
  <c r="BZ22" i="6"/>
  <c r="BZ23" i="6"/>
  <c r="BZ14" i="6"/>
  <c r="BZ24" i="6"/>
  <c r="BZ25" i="6"/>
  <c r="BZ20" i="6"/>
  <c r="BZ17" i="6"/>
  <c r="BZ21" i="6"/>
  <c r="BZ27" i="6"/>
  <c r="BZ13" i="6"/>
  <c r="BZ28" i="6"/>
  <c r="BZ12" i="6"/>
  <c r="CJ16" i="8"/>
  <c r="CJ25" i="8"/>
  <c r="CJ21" i="8"/>
  <c r="CJ15" i="8"/>
  <c r="CJ24" i="8"/>
  <c r="CJ23" i="8"/>
  <c r="CJ22" i="8"/>
  <c r="CJ27" i="8"/>
  <c r="CJ13" i="8"/>
  <c r="CJ19" i="8"/>
  <c r="CJ26" i="8"/>
  <c r="CJ12" i="8"/>
  <c r="CJ20" i="8"/>
  <c r="CJ28" i="8"/>
  <c r="CJ14" i="8"/>
  <c r="CJ18" i="8"/>
  <c r="CJ17" i="8"/>
  <c r="CJ29" i="8"/>
  <c r="FP13" i="7"/>
  <c r="FP12" i="7"/>
  <c r="FP19" i="7"/>
  <c r="FP27" i="7"/>
  <c r="FP23" i="7"/>
  <c r="FP25" i="7"/>
  <c r="FP20" i="7"/>
  <c r="FP22" i="7"/>
  <c r="FP28" i="7"/>
  <c r="FP17" i="7"/>
  <c r="FP15" i="7"/>
  <c r="FP26" i="7"/>
  <c r="FP18" i="7"/>
  <c r="FP24" i="7"/>
  <c r="FP16" i="7"/>
  <c r="FP14" i="7"/>
  <c r="FP21" i="7"/>
  <c r="FP29" i="7"/>
  <c r="FF14" i="8"/>
  <c r="FF25" i="8"/>
  <c r="FF20" i="8"/>
  <c r="FF29" i="8"/>
  <c r="FF17" i="8"/>
  <c r="FF18" i="8"/>
  <c r="FF27" i="8"/>
  <c r="FF13" i="8"/>
  <c r="FF15" i="8"/>
  <c r="FF19" i="8"/>
  <c r="FF28" i="8"/>
  <c r="FF22" i="8"/>
  <c r="FF24" i="8"/>
  <c r="FF23" i="8"/>
  <c r="FF16" i="8"/>
  <c r="FF26" i="8"/>
  <c r="FF21" i="8"/>
  <c r="FF12" i="8"/>
  <c r="GN23" i="7"/>
  <c r="GN19" i="7"/>
  <c r="GN16" i="7"/>
  <c r="GN25" i="7"/>
  <c r="GN20" i="7"/>
  <c r="GN14" i="7"/>
  <c r="GN13" i="7"/>
  <c r="GN15" i="7"/>
  <c r="GN17" i="7"/>
  <c r="GN21" i="7"/>
  <c r="GN26" i="7"/>
  <c r="GN27" i="7"/>
  <c r="GN12" i="7"/>
  <c r="GN22" i="7"/>
  <c r="GN24" i="7"/>
  <c r="GN28" i="7"/>
  <c r="GN18" i="7"/>
  <c r="GN29" i="7"/>
  <c r="CB16" i="8"/>
  <c r="CB27" i="8"/>
  <c r="CB21" i="8"/>
  <c r="CB28" i="8"/>
  <c r="CB24" i="8"/>
  <c r="CB23" i="8"/>
  <c r="CB17" i="8"/>
  <c r="CB12" i="8"/>
  <c r="CB14" i="8"/>
  <c r="CB18" i="8"/>
  <c r="CB22" i="8"/>
  <c r="CB20" i="8"/>
  <c r="CB25" i="8"/>
  <c r="CB15" i="8"/>
  <c r="CB29" i="8"/>
  <c r="CB19" i="8"/>
  <c r="CB13" i="8"/>
  <c r="CB26" i="8"/>
  <c r="EB17" i="7"/>
  <c r="EB16" i="7"/>
  <c r="EB15" i="7"/>
  <c r="EB27" i="7"/>
  <c r="EB22" i="7"/>
  <c r="EB24" i="7"/>
  <c r="EB19" i="7"/>
  <c r="EB23" i="7"/>
  <c r="EB20" i="7"/>
  <c r="EB14" i="7"/>
  <c r="EB28" i="7"/>
  <c r="EB12" i="7"/>
  <c r="EB25" i="7"/>
  <c r="EB18" i="7"/>
  <c r="EB13" i="7"/>
  <c r="EB26" i="7"/>
  <c r="EB21" i="7"/>
  <c r="EB29" i="7"/>
  <c r="FH21" i="7"/>
  <c r="FH13" i="7"/>
  <c r="FH20" i="7"/>
  <c r="FH22" i="7"/>
  <c r="FH17" i="7"/>
  <c r="FH14" i="7"/>
  <c r="FH12" i="7"/>
  <c r="FH23" i="7"/>
  <c r="FH19" i="7"/>
  <c r="FH27" i="7"/>
  <c r="FH18" i="7"/>
  <c r="FH24" i="7"/>
  <c r="FH28" i="7"/>
  <c r="FH16" i="7"/>
  <c r="FH25" i="7"/>
  <c r="FH15" i="7"/>
  <c r="FH26" i="7"/>
  <c r="FH29" i="7"/>
  <c r="BN25" i="8"/>
  <c r="BN29" i="8"/>
  <c r="BN14" i="8"/>
  <c r="BN17" i="8"/>
  <c r="BN18" i="8"/>
  <c r="BN27" i="8"/>
  <c r="BN13" i="8"/>
  <c r="BN15" i="8"/>
  <c r="BN19" i="8"/>
  <c r="BN20" i="8"/>
  <c r="BN28" i="8"/>
  <c r="BN26" i="8"/>
  <c r="BN21" i="8"/>
  <c r="BN22" i="8"/>
  <c r="BN24" i="8"/>
  <c r="BN23" i="8"/>
  <c r="BN16" i="8"/>
  <c r="BN12" i="8"/>
  <c r="GP15" i="8"/>
  <c r="GP19" i="8"/>
  <c r="GP27" i="8"/>
  <c r="GP28" i="8"/>
  <c r="GP24" i="8"/>
  <c r="GP13" i="8"/>
  <c r="GP20" i="8"/>
  <c r="GP14" i="8"/>
  <c r="GP21" i="8"/>
  <c r="GP25" i="8"/>
  <c r="GP17" i="8"/>
  <c r="GP23" i="8"/>
  <c r="GP22" i="8"/>
  <c r="GP26" i="8"/>
  <c r="GP18" i="8"/>
  <c r="GP29" i="8"/>
  <c r="GP12" i="8"/>
  <c r="GP30" i="8" s="1"/>
  <c r="GP16" i="8"/>
  <c r="CH19" i="8"/>
  <c r="CH20" i="8"/>
  <c r="CH27" i="8"/>
  <c r="CH28" i="8"/>
  <c r="CH24" i="8"/>
  <c r="CH25" i="8"/>
  <c r="CH17" i="8"/>
  <c r="CH22" i="8"/>
  <c r="CH26" i="8"/>
  <c r="CH16" i="8"/>
  <c r="CH18" i="8"/>
  <c r="CH29" i="8"/>
  <c r="CH12" i="8"/>
  <c r="CH14" i="8"/>
  <c r="CH21" i="8"/>
  <c r="CH13" i="8"/>
  <c r="CH15" i="8"/>
  <c r="CH23" i="8"/>
  <c r="BJ22" i="6"/>
  <c r="BJ23" i="6"/>
  <c r="BJ13" i="6"/>
  <c r="BJ24" i="6"/>
  <c r="BJ20" i="6"/>
  <c r="BJ17" i="6"/>
  <c r="BJ21" i="6"/>
  <c r="BJ26" i="6"/>
  <c r="BJ27" i="6"/>
  <c r="BJ28" i="6"/>
  <c r="BJ18" i="6"/>
  <c r="BJ16" i="6"/>
  <c r="BJ29" i="6"/>
  <c r="BJ14" i="6"/>
  <c r="BJ25" i="6"/>
  <c r="BJ15" i="6"/>
  <c r="BJ19" i="6"/>
  <c r="BJ12" i="6"/>
  <c r="BB19" i="8"/>
  <c r="BB20" i="8"/>
  <c r="BB21" i="8"/>
  <c r="BB27" i="8"/>
  <c r="BB26" i="8"/>
  <c r="BB28" i="8"/>
  <c r="BB24" i="8"/>
  <c r="BB25" i="8"/>
  <c r="BB17" i="8"/>
  <c r="BB22" i="8"/>
  <c r="BB16" i="8"/>
  <c r="BB18" i="8"/>
  <c r="BB29" i="8"/>
  <c r="BB12" i="8"/>
  <c r="BB14" i="8"/>
  <c r="BB13" i="8"/>
  <c r="BB15" i="8"/>
  <c r="BB23" i="8"/>
  <c r="J17" i="8"/>
  <c r="J27" i="8"/>
  <c r="J29" i="8"/>
  <c r="J14" i="8"/>
  <c r="J18" i="8"/>
  <c r="J21" i="8"/>
  <c r="J25" i="8"/>
  <c r="J13" i="8"/>
  <c r="J15" i="8"/>
  <c r="J20" i="8"/>
  <c r="J26" i="8"/>
  <c r="J28" i="8"/>
  <c r="J23" i="8"/>
  <c r="J16" i="8"/>
  <c r="J22" i="8"/>
  <c r="J24" i="8"/>
  <c r="J19" i="8"/>
  <c r="HV19" i="8" s="1"/>
  <c r="BD17" i="9" s="1"/>
  <c r="J12" i="8"/>
  <c r="FZ22" i="8"/>
  <c r="FZ16" i="8"/>
  <c r="FZ28" i="8"/>
  <c r="FZ26" i="8"/>
  <c r="FZ19" i="8"/>
  <c r="FZ20" i="8"/>
  <c r="FZ14" i="8"/>
  <c r="FZ27" i="8"/>
  <c r="FZ13" i="8"/>
  <c r="FZ15" i="8"/>
  <c r="FZ23" i="8"/>
  <c r="FZ18" i="8"/>
  <c r="FZ29" i="8"/>
  <c r="FZ21" i="8"/>
  <c r="FZ17" i="8"/>
  <c r="FZ24" i="8"/>
  <c r="FZ12" i="8"/>
  <c r="FZ25" i="8"/>
  <c r="BX21" i="6"/>
  <c r="BX16" i="6"/>
  <c r="BX20" i="6"/>
  <c r="BX15" i="6"/>
  <c r="BX24" i="6"/>
  <c r="BX26" i="6"/>
  <c r="BX13" i="6"/>
  <c r="BX27" i="6"/>
  <c r="BX18" i="6"/>
  <c r="BX29" i="6"/>
  <c r="BX17" i="6"/>
  <c r="BX22" i="6"/>
  <c r="BX14" i="6"/>
  <c r="BX25" i="6"/>
  <c r="BX19" i="6"/>
  <c r="BX28" i="6"/>
  <c r="BX23" i="6"/>
  <c r="BX12" i="6"/>
  <c r="T17" i="6"/>
  <c r="T24" i="6"/>
  <c r="T16" i="6"/>
  <c r="T19" i="6"/>
  <c r="T22" i="6"/>
  <c r="T13" i="6"/>
  <c r="T26" i="6"/>
  <c r="T20" i="6"/>
  <c r="T25" i="6"/>
  <c r="T23" i="6"/>
  <c r="T12" i="6"/>
  <c r="T15" i="6"/>
  <c r="T14" i="6"/>
  <c r="T27" i="6"/>
  <c r="T21" i="6"/>
  <c r="T28" i="6"/>
  <c r="T29" i="6"/>
  <c r="T18" i="6"/>
  <c r="DT25" i="8"/>
  <c r="DT23" i="8"/>
  <c r="DT22" i="8"/>
  <c r="DT18" i="8"/>
  <c r="DT26" i="8"/>
  <c r="DT19" i="8"/>
  <c r="DT28" i="8"/>
  <c r="DT20" i="8"/>
  <c r="DT24" i="8"/>
  <c r="DT14" i="8"/>
  <c r="DT21" i="8"/>
  <c r="DT16" i="8"/>
  <c r="DT27" i="8"/>
  <c r="DT15" i="8"/>
  <c r="DT13" i="8"/>
  <c r="DT17" i="8"/>
  <c r="DT12" i="8"/>
  <c r="DT30" i="8" s="1"/>
  <c r="DT29" i="8"/>
  <c r="EL27" i="8"/>
  <c r="EL28" i="8"/>
  <c r="EL24" i="8"/>
  <c r="EL25" i="8"/>
  <c r="EL22" i="8"/>
  <c r="EL13" i="8"/>
  <c r="EL15" i="8"/>
  <c r="EL23" i="8"/>
  <c r="EL19" i="8"/>
  <c r="EL20" i="8"/>
  <c r="EL14" i="8"/>
  <c r="EL21" i="8"/>
  <c r="EL12" i="8"/>
  <c r="EL17" i="8"/>
  <c r="EL18" i="8"/>
  <c r="EL29" i="8"/>
  <c r="EL16" i="8"/>
  <c r="EL26" i="8"/>
  <c r="DX26" i="8"/>
  <c r="DX25" i="8"/>
  <c r="DX16" i="8"/>
  <c r="DX20" i="8"/>
  <c r="DX28" i="8"/>
  <c r="DX12" i="8"/>
  <c r="DX17" i="8"/>
  <c r="DX13" i="8"/>
  <c r="DX14" i="8"/>
  <c r="DX18" i="8"/>
  <c r="DX29" i="8"/>
  <c r="DX19" i="8"/>
  <c r="DX21" i="8"/>
  <c r="DX23" i="8"/>
  <c r="DX22" i="8"/>
  <c r="DX27" i="8"/>
  <c r="DX24" i="8"/>
  <c r="DX15" i="8"/>
  <c r="FN28" i="7"/>
  <c r="FN22" i="7"/>
  <c r="FN16" i="7"/>
  <c r="FN15" i="7"/>
  <c r="FN14" i="7"/>
  <c r="FN13" i="7"/>
  <c r="FN19" i="7"/>
  <c r="FN23" i="7"/>
  <c r="FN27" i="7"/>
  <c r="FN18" i="7"/>
  <c r="FN26" i="7"/>
  <c r="FN25" i="7"/>
  <c r="FN29" i="7"/>
  <c r="FN20" i="7"/>
  <c r="FN12" i="7"/>
  <c r="FN30" i="7" s="1"/>
  <c r="FN21" i="7"/>
  <c r="FN24" i="7"/>
  <c r="FN17" i="7"/>
  <c r="AT27" i="8"/>
  <c r="AT28" i="8"/>
  <c r="AT26" i="8"/>
  <c r="AT24" i="8"/>
  <c r="AT25" i="8"/>
  <c r="AT17" i="8"/>
  <c r="AT23" i="8"/>
  <c r="AT22" i="8"/>
  <c r="AT13" i="8"/>
  <c r="AT15" i="8"/>
  <c r="AT19" i="8"/>
  <c r="AT20" i="8"/>
  <c r="AT14" i="8"/>
  <c r="AT21" i="8"/>
  <c r="AT12" i="8"/>
  <c r="AT18" i="8"/>
  <c r="AT29" i="8"/>
  <c r="AT16" i="8"/>
  <c r="CD21" i="6"/>
  <c r="CD15" i="6"/>
  <c r="CD24" i="6"/>
  <c r="CD27" i="6"/>
  <c r="CD23" i="6"/>
  <c r="CD20" i="6"/>
  <c r="CD25" i="6"/>
  <c r="CD26" i="6"/>
  <c r="CD19" i="6"/>
  <c r="CD17" i="6"/>
  <c r="CD16" i="6"/>
  <c r="CD28" i="6"/>
  <c r="CD14" i="6"/>
  <c r="CD29" i="6"/>
  <c r="CD18" i="6"/>
  <c r="CD12" i="6"/>
  <c r="CD22" i="6"/>
  <c r="CD13" i="6"/>
  <c r="BV13" i="8"/>
  <c r="BV15" i="8"/>
  <c r="BV25" i="8"/>
  <c r="BV29" i="8"/>
  <c r="BV17" i="8"/>
  <c r="BV14" i="8"/>
  <c r="BV21" i="8"/>
  <c r="BV23" i="8"/>
  <c r="BV16" i="8"/>
  <c r="BV22" i="8"/>
  <c r="BV24" i="8"/>
  <c r="BV26" i="8"/>
  <c r="BV19" i="8"/>
  <c r="BV20" i="8"/>
  <c r="BV28" i="8"/>
  <c r="BV27" i="8"/>
  <c r="BV18" i="8"/>
  <c r="BV12" i="8"/>
  <c r="DL26" i="8"/>
  <c r="DL20" i="8"/>
  <c r="DL24" i="8"/>
  <c r="DL12" i="8"/>
  <c r="DL16" i="8"/>
  <c r="DL22" i="8"/>
  <c r="DL15" i="8"/>
  <c r="DL13" i="8"/>
  <c r="DL19" i="8"/>
  <c r="DL28" i="8"/>
  <c r="DL14" i="8"/>
  <c r="DL29" i="8"/>
  <c r="DL25" i="8"/>
  <c r="DL18" i="8"/>
  <c r="DL23" i="8"/>
  <c r="DL21" i="8"/>
  <c r="DL27" i="8"/>
  <c r="DL17" i="8"/>
  <c r="IB13" i="7"/>
  <c r="IB22" i="7"/>
  <c r="IB25" i="7"/>
  <c r="IB20" i="7"/>
  <c r="IB14" i="7"/>
  <c r="IB21" i="7"/>
  <c r="IB23" i="7"/>
  <c r="IB12" i="7"/>
  <c r="IB17" i="7"/>
  <c r="IB19" i="7"/>
  <c r="IB27" i="7"/>
  <c r="IB18" i="7"/>
  <c r="IB24" i="7"/>
  <c r="IB28" i="7"/>
  <c r="IB16" i="7"/>
  <c r="IB15" i="7"/>
  <c r="IB26" i="7"/>
  <c r="IB29" i="7"/>
  <c r="EX30" i="8"/>
  <c r="AD14" i="11"/>
  <c r="AD13" i="11"/>
  <c r="AD12" i="11"/>
  <c r="DF30" i="8"/>
  <c r="CT30" i="6"/>
  <c r="AH15" i="7"/>
  <c r="AH28" i="7"/>
  <c r="AH13" i="7"/>
  <c r="AH19" i="7"/>
  <c r="AH23" i="7"/>
  <c r="AH27" i="7"/>
  <c r="AH18" i="7"/>
  <c r="AH26" i="7"/>
  <c r="AH25" i="7"/>
  <c r="AH29" i="7"/>
  <c r="AH16" i="7"/>
  <c r="AH20" i="7"/>
  <c r="AH14" i="7"/>
  <c r="AH21" i="7"/>
  <c r="AH24" i="7"/>
  <c r="AH17" i="7"/>
  <c r="AH22" i="7"/>
  <c r="AH12" i="7"/>
  <c r="HX18" i="7"/>
  <c r="HX23" i="7"/>
  <c r="HX26" i="7"/>
  <c r="HX15" i="7"/>
  <c r="HX12" i="7"/>
  <c r="HX17" i="7"/>
  <c r="HX25" i="7"/>
  <c r="HX19" i="7"/>
  <c r="HX21" i="7"/>
  <c r="HX27" i="7"/>
  <c r="HX22" i="7"/>
  <c r="HX28" i="7"/>
  <c r="HX13" i="7"/>
  <c r="HX16" i="7"/>
  <c r="HX20" i="7"/>
  <c r="HX29" i="7"/>
  <c r="HX14" i="7"/>
  <c r="HX24" i="7"/>
  <c r="BV28" i="7"/>
  <c r="BV22" i="7"/>
  <c r="BV13" i="7"/>
  <c r="BV19" i="7"/>
  <c r="BV23" i="7"/>
  <c r="BV27" i="7"/>
  <c r="BV18" i="7"/>
  <c r="BV26" i="7"/>
  <c r="BV12" i="7"/>
  <c r="BV25" i="7"/>
  <c r="BV29" i="7"/>
  <c r="BV16" i="7"/>
  <c r="BV14" i="7"/>
  <c r="BV20" i="7"/>
  <c r="BV21" i="7"/>
  <c r="BV24" i="7"/>
  <c r="BV17" i="7"/>
  <c r="BV15" i="7"/>
  <c r="EX22" i="7"/>
  <c r="EX16" i="7"/>
  <c r="EX20" i="7"/>
  <c r="EX21" i="7"/>
  <c r="EX24" i="7"/>
  <c r="EX12" i="7"/>
  <c r="EX17" i="7"/>
  <c r="EX15" i="7"/>
  <c r="EX13" i="7"/>
  <c r="EX19" i="7"/>
  <c r="EX23" i="7"/>
  <c r="EX27" i="7"/>
  <c r="EX18" i="7"/>
  <c r="EX26" i="7"/>
  <c r="EX25" i="7"/>
  <c r="EX29" i="7"/>
  <c r="EX14" i="7"/>
  <c r="EX28" i="7"/>
  <c r="GB23" i="7"/>
  <c r="GB19" i="7"/>
  <c r="GB22" i="7"/>
  <c r="GB14" i="7"/>
  <c r="GB17" i="7"/>
  <c r="GB25" i="7"/>
  <c r="GB28" i="7"/>
  <c r="GB21" i="7"/>
  <c r="GB27" i="7"/>
  <c r="GB24" i="7"/>
  <c r="GB12" i="7"/>
  <c r="GB29" i="7"/>
  <c r="GB18" i="7"/>
  <c r="GB26" i="7"/>
  <c r="GB20" i="7"/>
  <c r="GB15" i="7"/>
  <c r="GB13" i="7"/>
  <c r="GB16" i="7"/>
  <c r="FV13" i="8"/>
  <c r="FV21" i="8"/>
  <c r="FV23" i="8"/>
  <c r="FV16" i="8"/>
  <c r="FV26" i="8"/>
  <c r="FV14" i="8"/>
  <c r="FV15" i="8"/>
  <c r="FV19" i="8"/>
  <c r="FV29" i="8"/>
  <c r="FV17" i="8"/>
  <c r="FV18" i="8"/>
  <c r="FV27" i="8"/>
  <c r="FV28" i="8"/>
  <c r="FV22" i="8"/>
  <c r="FV24" i="8"/>
  <c r="FV20" i="8"/>
  <c r="FV25" i="8"/>
  <c r="FV12" i="8"/>
  <c r="AD17" i="7"/>
  <c r="AD25" i="7"/>
  <c r="AD29" i="7"/>
  <c r="AD28" i="7"/>
  <c r="AD26" i="7"/>
  <c r="AD14" i="7"/>
  <c r="AD22" i="7"/>
  <c r="AD27" i="7"/>
  <c r="AD12" i="7"/>
  <c r="AD13" i="7"/>
  <c r="AD20" i="7"/>
  <c r="AD23" i="7"/>
  <c r="AD19" i="7"/>
  <c r="AD15" i="7"/>
  <c r="AD18" i="7"/>
  <c r="AD24" i="7"/>
  <c r="AD21" i="7"/>
  <c r="AD16" i="7"/>
  <c r="ED18" i="7"/>
  <c r="ED24" i="7"/>
  <c r="ED26" i="7"/>
  <c r="ED28" i="7"/>
  <c r="ED17" i="7"/>
  <c r="ED21" i="7"/>
  <c r="ED13" i="7"/>
  <c r="ED16" i="7"/>
  <c r="ED29" i="7"/>
  <c r="ED12" i="7"/>
  <c r="ED20" i="7"/>
  <c r="ED23" i="7"/>
  <c r="ED19" i="7"/>
  <c r="ED14" i="7"/>
  <c r="ED22" i="7"/>
  <c r="ED27" i="7"/>
  <c r="ED25" i="7"/>
  <c r="ED15" i="7"/>
  <c r="DF22" i="7"/>
  <c r="DF17" i="7"/>
  <c r="DF18" i="7"/>
  <c r="DF24" i="7"/>
  <c r="DF26" i="7"/>
  <c r="DF21" i="7"/>
  <c r="DF13" i="7"/>
  <c r="DF16" i="7"/>
  <c r="DF25" i="7"/>
  <c r="DF28" i="7"/>
  <c r="DF12" i="7"/>
  <c r="DF15" i="7"/>
  <c r="DF14" i="7"/>
  <c r="DF27" i="7"/>
  <c r="DF29" i="7"/>
  <c r="DF20" i="7"/>
  <c r="DF19" i="7"/>
  <c r="DF23" i="7"/>
  <c r="DN14" i="6"/>
  <c r="DN20" i="6"/>
  <c r="DN17" i="6"/>
  <c r="DN21" i="6"/>
  <c r="DN22" i="6"/>
  <c r="DN27" i="6"/>
  <c r="DN15" i="6"/>
  <c r="DN19" i="6"/>
  <c r="DN24" i="6"/>
  <c r="DN16" i="6"/>
  <c r="DN13" i="6"/>
  <c r="DN29" i="6"/>
  <c r="DN18" i="6"/>
  <c r="DN23" i="6"/>
  <c r="DN28" i="6"/>
  <c r="DN26" i="6"/>
  <c r="DN25" i="6"/>
  <c r="DN12" i="6"/>
  <c r="GT13" i="7"/>
  <c r="GT28" i="7"/>
  <c r="GT19" i="7"/>
  <c r="GT23" i="7"/>
  <c r="GT27" i="7"/>
  <c r="GT18" i="7"/>
  <c r="GT26" i="7"/>
  <c r="GT25" i="7"/>
  <c r="GT29" i="7"/>
  <c r="GT16" i="7"/>
  <c r="GT15" i="7"/>
  <c r="GT20" i="7"/>
  <c r="GT14" i="7"/>
  <c r="GT21" i="7"/>
  <c r="GT24" i="7"/>
  <c r="GT12" i="7"/>
  <c r="GT17" i="7"/>
  <c r="GT22" i="7"/>
  <c r="EF17" i="8"/>
  <c r="EF18" i="8"/>
  <c r="EF19" i="8"/>
  <c r="EF26" i="8"/>
  <c r="EF27" i="8"/>
  <c r="EF21" i="8"/>
  <c r="EF23" i="8"/>
  <c r="EF15" i="8"/>
  <c r="EF24" i="8"/>
  <c r="EF12" i="8"/>
  <c r="EF13" i="8"/>
  <c r="EF14" i="8"/>
  <c r="EF29" i="8"/>
  <c r="EF16" i="8"/>
  <c r="EF22" i="8"/>
  <c r="EF20" i="8"/>
  <c r="EF28" i="8"/>
  <c r="EF25" i="8"/>
  <c r="GJ30" i="8"/>
  <c r="BX30" i="8"/>
  <c r="IF30" i="7"/>
  <c r="FK30" i="6"/>
  <c r="FW12" i="6"/>
  <c r="FW30" i="6" s="1"/>
  <c r="FX12" i="6"/>
  <c r="FX30" i="6" s="1"/>
  <c r="L30" i="7"/>
  <c r="CL22" i="7"/>
  <c r="CL16" i="7"/>
  <c r="CL20" i="7"/>
  <c r="CL14" i="7"/>
  <c r="CL21" i="7"/>
  <c r="CL24" i="7"/>
  <c r="CL12" i="7"/>
  <c r="CL17" i="7"/>
  <c r="CL15" i="7"/>
  <c r="CL13" i="7"/>
  <c r="CL19" i="7"/>
  <c r="CL23" i="7"/>
  <c r="CL27" i="7"/>
  <c r="CL18" i="7"/>
  <c r="CL26" i="7"/>
  <c r="CL25" i="7"/>
  <c r="CL29" i="7"/>
  <c r="CL28" i="7"/>
  <c r="BP18" i="8"/>
  <c r="BP21" i="8"/>
  <c r="BP13" i="8"/>
  <c r="BP12" i="8"/>
  <c r="BP17" i="8"/>
  <c r="BP24" i="8"/>
  <c r="BP25" i="8"/>
  <c r="BP23" i="8"/>
  <c r="BP14" i="8"/>
  <c r="BP15" i="8"/>
  <c r="BP29" i="8"/>
  <c r="BP26" i="8"/>
  <c r="BP20" i="8"/>
  <c r="BP27" i="8"/>
  <c r="BP19" i="8"/>
  <c r="BP28" i="8"/>
  <c r="BP22" i="8"/>
  <c r="BP16" i="8"/>
  <c r="F68" i="7"/>
  <c r="CJ17" i="7"/>
  <c r="CJ25" i="7"/>
  <c r="CJ15" i="7"/>
  <c r="CJ18" i="7"/>
  <c r="CJ26" i="7"/>
  <c r="CJ12" i="7"/>
  <c r="CJ20" i="7"/>
  <c r="CJ23" i="7"/>
  <c r="CJ19" i="7"/>
  <c r="CJ14" i="7"/>
  <c r="CJ24" i="7"/>
  <c r="CJ29" i="7"/>
  <c r="CJ22" i="7"/>
  <c r="CJ28" i="7"/>
  <c r="CJ13" i="7"/>
  <c r="CJ16" i="7"/>
  <c r="CJ27" i="7"/>
  <c r="CJ21" i="7"/>
  <c r="ED29" i="6"/>
  <c r="ED26" i="6"/>
  <c r="ED28" i="6"/>
  <c r="ED13" i="6"/>
  <c r="ED22" i="6"/>
  <c r="ED20" i="6"/>
  <c r="ED21" i="6"/>
  <c r="ED16" i="6"/>
  <c r="ED18" i="6"/>
  <c r="ED15" i="6"/>
  <c r="ED19" i="6"/>
  <c r="ED23" i="6"/>
  <c r="ED25" i="6"/>
  <c r="ED17" i="6"/>
  <c r="ED14" i="6"/>
  <c r="ED24" i="6"/>
  <c r="ED27" i="6"/>
  <c r="ED12" i="6"/>
  <c r="DR29" i="8"/>
  <c r="DR17" i="8"/>
  <c r="DR18" i="8"/>
  <c r="DR27" i="8"/>
  <c r="DR24" i="8"/>
  <c r="DR21" i="8"/>
  <c r="DR23" i="8"/>
  <c r="DR16" i="8"/>
  <c r="DR22" i="8"/>
  <c r="DR14" i="8"/>
  <c r="DR25" i="8"/>
  <c r="DR20" i="8"/>
  <c r="DR28" i="8"/>
  <c r="DR26" i="8"/>
  <c r="DR13" i="8"/>
  <c r="DR19" i="8"/>
  <c r="DR15" i="8"/>
  <c r="DR12" i="8"/>
  <c r="ID13" i="7"/>
  <c r="ID18" i="7"/>
  <c r="ID24" i="7"/>
  <c r="ID26" i="7"/>
  <c r="ID28" i="7"/>
  <c r="ID21" i="7"/>
  <c r="ID16" i="7"/>
  <c r="ID29" i="7"/>
  <c r="ID17" i="7"/>
  <c r="ID25" i="7"/>
  <c r="ID12" i="7"/>
  <c r="ID30" i="7" s="1"/>
  <c r="ID15" i="7"/>
  <c r="ID14" i="7"/>
  <c r="ID22" i="7"/>
  <c r="ID27" i="7"/>
  <c r="ID20" i="7"/>
  <c r="ID23" i="7"/>
  <c r="ID19" i="7"/>
  <c r="CV13" i="6"/>
  <c r="CV18" i="6"/>
  <c r="CV19" i="6"/>
  <c r="CV22" i="6"/>
  <c r="CV21" i="6"/>
  <c r="CV24" i="6"/>
  <c r="CV25" i="6"/>
  <c r="CV28" i="6"/>
  <c r="CV27" i="6"/>
  <c r="CV15" i="6"/>
  <c r="CV23" i="6"/>
  <c r="CV17" i="6"/>
  <c r="CV16" i="6"/>
  <c r="CV20" i="6"/>
  <c r="CV29" i="6"/>
  <c r="CV14" i="6"/>
  <c r="CV26" i="6"/>
  <c r="CV12" i="6"/>
  <c r="GH13" i="8"/>
  <c r="GH15" i="8"/>
  <c r="GH12" i="8"/>
  <c r="GH22" i="8"/>
  <c r="GH16" i="8"/>
  <c r="GH18" i="8"/>
  <c r="GH29" i="8"/>
  <c r="GH27" i="8"/>
  <c r="GH28" i="8"/>
  <c r="GH24" i="8"/>
  <c r="GH25" i="8"/>
  <c r="GH17" i="8"/>
  <c r="GH23" i="8"/>
  <c r="GH19" i="8"/>
  <c r="GH26" i="8"/>
  <c r="GH14" i="8"/>
  <c r="GH21" i="8"/>
  <c r="GH20" i="8"/>
  <c r="DB13" i="8"/>
  <c r="DB15" i="8"/>
  <c r="DB14" i="8"/>
  <c r="DB25" i="8"/>
  <c r="DB20" i="8"/>
  <c r="DB29" i="8"/>
  <c r="DB17" i="8"/>
  <c r="DB21" i="8"/>
  <c r="DB23" i="8"/>
  <c r="DB16" i="8"/>
  <c r="DB22" i="8"/>
  <c r="DB24" i="8"/>
  <c r="DB26" i="8"/>
  <c r="DB19" i="8"/>
  <c r="DB28" i="8"/>
  <c r="DB18" i="8"/>
  <c r="DB27" i="8"/>
  <c r="DB12" i="8"/>
  <c r="DX23" i="6"/>
  <c r="DX14" i="6"/>
  <c r="DX29" i="6"/>
  <c r="DX22" i="6"/>
  <c r="DX18" i="6"/>
  <c r="DX13" i="6"/>
  <c r="DX17" i="6"/>
  <c r="DX28" i="6"/>
  <c r="DX24" i="6"/>
  <c r="DX16" i="6"/>
  <c r="DX20" i="6"/>
  <c r="DX15" i="6"/>
  <c r="DX19" i="6"/>
  <c r="DX21" i="6"/>
  <c r="DX27" i="6"/>
  <c r="DX25" i="6"/>
  <c r="DX26" i="6"/>
  <c r="DX12" i="6"/>
  <c r="EJ30" i="7"/>
  <c r="BT25" i="6"/>
  <c r="BT18" i="6"/>
  <c r="BT20" i="6"/>
  <c r="BT13" i="6"/>
  <c r="BT16" i="6"/>
  <c r="BT14" i="6"/>
  <c r="BT23" i="6"/>
  <c r="BT19" i="6"/>
  <c r="BT21" i="6"/>
  <c r="BT22" i="6"/>
  <c r="BT29" i="6"/>
  <c r="BT27" i="6"/>
  <c r="BT26" i="6"/>
  <c r="BT15" i="6"/>
  <c r="BT17" i="6"/>
  <c r="BT28" i="6"/>
  <c r="BT24" i="6"/>
  <c r="BT12" i="6"/>
  <c r="DZ16" i="7"/>
  <c r="DZ13" i="7"/>
  <c r="DZ19" i="7"/>
  <c r="DZ23" i="7"/>
  <c r="DZ27" i="7"/>
  <c r="DZ18" i="7"/>
  <c r="DZ26" i="7"/>
  <c r="DZ25" i="7"/>
  <c r="DZ29" i="7"/>
  <c r="DZ20" i="7"/>
  <c r="DZ14" i="7"/>
  <c r="DZ22" i="7"/>
  <c r="DZ15" i="7"/>
  <c r="DZ28" i="7"/>
  <c r="DZ12" i="7"/>
  <c r="DZ24" i="7"/>
  <c r="DZ17" i="7"/>
  <c r="DZ21" i="7"/>
  <c r="CP22" i="8"/>
  <c r="CP16" i="8"/>
  <c r="CP28" i="8"/>
  <c r="CP19" i="8"/>
  <c r="CP20" i="8"/>
  <c r="CP14" i="8"/>
  <c r="CP21" i="8"/>
  <c r="CP12" i="8"/>
  <c r="CP13" i="8"/>
  <c r="CP15" i="8"/>
  <c r="CP26" i="8"/>
  <c r="CP23" i="8"/>
  <c r="CP18" i="8"/>
  <c r="CP29" i="8"/>
  <c r="CP27" i="8"/>
  <c r="CP24" i="8"/>
  <c r="CP25" i="8"/>
  <c r="CP17" i="8"/>
  <c r="AZ13" i="7"/>
  <c r="AZ17" i="7"/>
  <c r="AZ22" i="7"/>
  <c r="AZ23" i="7"/>
  <c r="AZ21" i="7"/>
  <c r="AZ12" i="7"/>
  <c r="AZ26" i="7"/>
  <c r="AZ16" i="7"/>
  <c r="AZ20" i="7"/>
  <c r="AZ19" i="7"/>
  <c r="AZ27" i="7"/>
  <c r="AZ24" i="7"/>
  <c r="AZ28" i="7"/>
  <c r="AZ14" i="7"/>
  <c r="AZ25" i="7"/>
  <c r="AZ18" i="7"/>
  <c r="AZ15" i="7"/>
  <c r="AZ29" i="7"/>
  <c r="V56" i="7"/>
  <c r="V62" i="7"/>
  <c r="V64" i="7"/>
  <c r="V21" i="7"/>
  <c r="V59" i="7"/>
  <c r="V54" i="7"/>
  <c r="V14" i="7"/>
  <c r="V57" i="7"/>
  <c r="V22" i="7"/>
  <c r="V27" i="7"/>
  <c r="V66" i="7"/>
  <c r="V55" i="7"/>
  <c r="V18" i="7"/>
  <c r="V24" i="7"/>
  <c r="V26" i="7"/>
  <c r="V67" i="7"/>
  <c r="V28" i="7"/>
  <c r="V12" i="7"/>
  <c r="V50" i="7"/>
  <c r="V16" i="7"/>
  <c r="V58" i="7"/>
  <c r="V61" i="7"/>
  <c r="V13" i="7"/>
  <c r="V29" i="7"/>
  <c r="V17" i="7"/>
  <c r="V51" i="7"/>
  <c r="V52" i="7"/>
  <c r="V15" i="7"/>
  <c r="V60" i="7"/>
  <c r="V65" i="7"/>
  <c r="V25" i="7"/>
  <c r="V63" i="7"/>
  <c r="V20" i="7"/>
  <c r="V23" i="7"/>
  <c r="V19" i="7"/>
  <c r="V53" i="7"/>
  <c r="D26" i="8"/>
  <c r="D13" i="8"/>
  <c r="D24" i="8"/>
  <c r="D18" i="8"/>
  <c r="D29" i="8"/>
  <c r="D28" i="8"/>
  <c r="D21" i="8"/>
  <c r="D25" i="8"/>
  <c r="D20" i="8"/>
  <c r="D17" i="8"/>
  <c r="D23" i="8"/>
  <c r="D16" i="8"/>
  <c r="HP16" i="8" s="1"/>
  <c r="D22" i="8"/>
  <c r="D27" i="8"/>
  <c r="D19" i="8"/>
  <c r="D14" i="8"/>
  <c r="D12" i="8"/>
  <c r="D15" i="8"/>
  <c r="CZ22" i="8"/>
  <c r="CZ27" i="8"/>
  <c r="CZ17" i="8"/>
  <c r="CZ18" i="8"/>
  <c r="CZ16" i="8"/>
  <c r="CZ19" i="8"/>
  <c r="CZ26" i="8"/>
  <c r="CZ13" i="8"/>
  <c r="CZ21" i="8"/>
  <c r="CZ23" i="8"/>
  <c r="CZ15" i="8"/>
  <c r="CZ24" i="8"/>
  <c r="CZ12" i="8"/>
  <c r="CZ14" i="8"/>
  <c r="CZ29" i="8"/>
  <c r="CZ28" i="8"/>
  <c r="CZ20" i="8"/>
  <c r="CZ25" i="8"/>
  <c r="FB17" i="7"/>
  <c r="FB29" i="7"/>
  <c r="FB20" i="7"/>
  <c r="FB23" i="7"/>
  <c r="FB19" i="7"/>
  <c r="FB25" i="7"/>
  <c r="FB28" i="7"/>
  <c r="FB15" i="7"/>
  <c r="FB18" i="7"/>
  <c r="FB24" i="7"/>
  <c r="FB26" i="7"/>
  <c r="FB12" i="7"/>
  <c r="FB21" i="7"/>
  <c r="FB16" i="7"/>
  <c r="FB27" i="7"/>
  <c r="FB13" i="7"/>
  <c r="FB14" i="7"/>
  <c r="FB22" i="7"/>
  <c r="BZ14" i="7"/>
  <c r="BZ22" i="7"/>
  <c r="BZ29" i="7"/>
  <c r="BZ18" i="7"/>
  <c r="BZ24" i="7"/>
  <c r="BZ26" i="7"/>
  <c r="BZ28" i="7"/>
  <c r="BZ21" i="7"/>
  <c r="BZ13" i="7"/>
  <c r="BZ16" i="7"/>
  <c r="BZ17" i="7"/>
  <c r="BZ25" i="7"/>
  <c r="BZ12" i="7"/>
  <c r="BZ15" i="7"/>
  <c r="BZ27" i="7"/>
  <c r="BZ23" i="7"/>
  <c r="BZ20" i="7"/>
  <c r="BZ19" i="7"/>
  <c r="AN14" i="7"/>
  <c r="AN21" i="7"/>
  <c r="AN27" i="7"/>
  <c r="AN28" i="7"/>
  <c r="AN24" i="7"/>
  <c r="AN17" i="7"/>
  <c r="AN25" i="7"/>
  <c r="AN22" i="7"/>
  <c r="AN15" i="7"/>
  <c r="AN12" i="7"/>
  <c r="AN19" i="7"/>
  <c r="AN29" i="7"/>
  <c r="AN20" i="7"/>
  <c r="AN23" i="7"/>
  <c r="AN18" i="7"/>
  <c r="AN26" i="7"/>
  <c r="AN13" i="7"/>
  <c r="AN16" i="7"/>
  <c r="FJ18" i="7"/>
  <c r="FJ24" i="7"/>
  <c r="FJ26" i="7"/>
  <c r="FJ21" i="7"/>
  <c r="FJ16" i="7"/>
  <c r="FJ29" i="7"/>
  <c r="FJ12" i="7"/>
  <c r="FJ20" i="7"/>
  <c r="FJ23" i="7"/>
  <c r="FJ19" i="7"/>
  <c r="FJ13" i="7"/>
  <c r="FJ14" i="7"/>
  <c r="FJ22" i="7"/>
  <c r="FJ27" i="7"/>
  <c r="FJ25" i="7"/>
  <c r="FJ28" i="7"/>
  <c r="FJ17" i="7"/>
  <c r="FJ15" i="7"/>
  <c r="AP20" i="7"/>
  <c r="AP21" i="7"/>
  <c r="AP17" i="7"/>
  <c r="AP16" i="7"/>
  <c r="AP15" i="7"/>
  <c r="AP12" i="7"/>
  <c r="AP28" i="7"/>
  <c r="AP14" i="7"/>
  <c r="AP22" i="7"/>
  <c r="AP24" i="7"/>
  <c r="AP18" i="7"/>
  <c r="AP13" i="7"/>
  <c r="AP19" i="7"/>
  <c r="AP29" i="7"/>
  <c r="AP27" i="7"/>
  <c r="AP26" i="7"/>
  <c r="AP25" i="7"/>
  <c r="AP23" i="7"/>
  <c r="DZ17" i="8"/>
  <c r="DZ25" i="8"/>
  <c r="DZ29" i="8"/>
  <c r="DZ18" i="8"/>
  <c r="DZ27" i="8"/>
  <c r="DZ28" i="8"/>
  <c r="DZ13" i="8"/>
  <c r="DZ15" i="8"/>
  <c r="DZ19" i="8"/>
  <c r="DZ20" i="8"/>
  <c r="DZ14" i="8"/>
  <c r="DZ23" i="8"/>
  <c r="DZ26" i="8"/>
  <c r="DZ22" i="8"/>
  <c r="DZ16" i="8"/>
  <c r="DZ21" i="8"/>
  <c r="DZ24" i="8"/>
  <c r="DZ12" i="8"/>
  <c r="DZ30" i="8" s="1"/>
  <c r="GN13" i="8"/>
  <c r="GN12" i="8"/>
  <c r="GN17" i="8"/>
  <c r="GN25" i="8"/>
  <c r="GN23" i="8"/>
  <c r="GN24" i="8"/>
  <c r="GN14" i="8"/>
  <c r="GN18" i="8"/>
  <c r="GN29" i="8"/>
  <c r="GN26" i="8"/>
  <c r="GN20" i="8"/>
  <c r="GN16" i="8"/>
  <c r="GN22" i="8"/>
  <c r="GN27" i="8"/>
  <c r="GN15" i="8"/>
  <c r="GN19" i="8"/>
  <c r="GN28" i="8"/>
  <c r="GN21" i="8"/>
  <c r="BD25" i="8"/>
  <c r="BD22" i="8"/>
  <c r="BD21" i="8"/>
  <c r="BD27" i="8"/>
  <c r="BD15" i="8"/>
  <c r="BD24" i="8"/>
  <c r="BD28" i="8"/>
  <c r="BD16" i="8"/>
  <c r="BD13" i="8"/>
  <c r="BD19" i="8"/>
  <c r="BD26" i="8"/>
  <c r="BD12" i="8"/>
  <c r="BD20" i="8"/>
  <c r="BD23" i="8"/>
  <c r="BD17" i="8"/>
  <c r="BD29" i="8"/>
  <c r="BD14" i="8"/>
  <c r="BD18" i="8"/>
  <c r="R16" i="6"/>
  <c r="R21" i="6"/>
  <c r="R28" i="6"/>
  <c r="R27" i="6"/>
  <c r="R23" i="6"/>
  <c r="R22" i="6"/>
  <c r="R20" i="6"/>
  <c r="R24" i="6"/>
  <c r="R25" i="6"/>
  <c r="R19" i="6"/>
  <c r="R26" i="6"/>
  <c r="R15" i="6"/>
  <c r="R14" i="6"/>
  <c r="R18" i="6"/>
  <c r="R29" i="6"/>
  <c r="R17" i="6"/>
  <c r="FB17" i="6" s="1"/>
  <c r="T15" i="9" s="1"/>
  <c r="R12" i="6"/>
  <c r="R13" i="6"/>
  <c r="CN25" i="8"/>
  <c r="CN29" i="8"/>
  <c r="CN15" i="8"/>
  <c r="CN23" i="8"/>
  <c r="CN26" i="8"/>
  <c r="CN20" i="8"/>
  <c r="CN24" i="8"/>
  <c r="CN13" i="8"/>
  <c r="CN21" i="8"/>
  <c r="CN16" i="8"/>
  <c r="CN22" i="8"/>
  <c r="CN18" i="8"/>
  <c r="CN19" i="8"/>
  <c r="CN28" i="8"/>
  <c r="CN14" i="8"/>
  <c r="CN17" i="8"/>
  <c r="CN27" i="8"/>
  <c r="CN12" i="8"/>
  <c r="CN30" i="8" s="1"/>
  <c r="AX21" i="8"/>
  <c r="AX23" i="8"/>
  <c r="AX16" i="8"/>
  <c r="AX22" i="8"/>
  <c r="AX24" i="8"/>
  <c r="AX17" i="8"/>
  <c r="AX13" i="8"/>
  <c r="AX15" i="8"/>
  <c r="AX19" i="8"/>
  <c r="AX29" i="8"/>
  <c r="AX18" i="8"/>
  <c r="AX27" i="8"/>
  <c r="AX28" i="8"/>
  <c r="AX26" i="8"/>
  <c r="AX14" i="8"/>
  <c r="AX20" i="8"/>
  <c r="AX25" i="8"/>
  <c r="AX12" i="8"/>
  <c r="FT12" i="7"/>
  <c r="FT27" i="7"/>
  <c r="FT24" i="7"/>
  <c r="FT29" i="7"/>
  <c r="FT21" i="7"/>
  <c r="FT13" i="7"/>
  <c r="FT16" i="7"/>
  <c r="FT15" i="7"/>
  <c r="FT22" i="7"/>
  <c r="FT19" i="7"/>
  <c r="FT28" i="7"/>
  <c r="FT14" i="7"/>
  <c r="FT17" i="7"/>
  <c r="FT25" i="7"/>
  <c r="FT18" i="7"/>
  <c r="FT26" i="7"/>
  <c r="FT23" i="7"/>
  <c r="FT20" i="7"/>
  <c r="CR14" i="6"/>
  <c r="CR15" i="6"/>
  <c r="CR18" i="6"/>
  <c r="CR23" i="6"/>
  <c r="CR16" i="6"/>
  <c r="CR22" i="6"/>
  <c r="CR29" i="6"/>
  <c r="CR17" i="6"/>
  <c r="CR28" i="6"/>
  <c r="CR24" i="6"/>
  <c r="CR27" i="6"/>
  <c r="CR13" i="6"/>
  <c r="CR25" i="6"/>
  <c r="CR19" i="6"/>
  <c r="CR21" i="6"/>
  <c r="CR20" i="6"/>
  <c r="CR26" i="6"/>
  <c r="CR12" i="6"/>
  <c r="DN19" i="8"/>
  <c r="DN20" i="8"/>
  <c r="DN21" i="8"/>
  <c r="DN15" i="8"/>
  <c r="DN27" i="8"/>
  <c r="DN26" i="8"/>
  <c r="DN28" i="8"/>
  <c r="DN24" i="8"/>
  <c r="DN25" i="8"/>
  <c r="DN17" i="8"/>
  <c r="DN22" i="8"/>
  <c r="DN16" i="8"/>
  <c r="DN18" i="8"/>
  <c r="DN29" i="8"/>
  <c r="DN14" i="8"/>
  <c r="DN13" i="8"/>
  <c r="DN23" i="8"/>
  <c r="DN12" i="8"/>
  <c r="DN30" i="8" s="1"/>
  <c r="AD24" i="6"/>
  <c r="AD18" i="6"/>
  <c r="AD16" i="6"/>
  <c r="AD20" i="6"/>
  <c r="AD13" i="6"/>
  <c r="AD17" i="6"/>
  <c r="AD21" i="6"/>
  <c r="AD29" i="6"/>
  <c r="AD27" i="6"/>
  <c r="AD23" i="6"/>
  <c r="AD19" i="6"/>
  <c r="AD15" i="6"/>
  <c r="AD25" i="6"/>
  <c r="AD14" i="6"/>
  <c r="AD22" i="6"/>
  <c r="AD26" i="6"/>
  <c r="AD28" i="6"/>
  <c r="AD12" i="6"/>
  <c r="EB13" i="8"/>
  <c r="EB12" i="8"/>
  <c r="EB17" i="8"/>
  <c r="EB24" i="8"/>
  <c r="EB25" i="8"/>
  <c r="EB23" i="8"/>
  <c r="EB18" i="8"/>
  <c r="EB14" i="8"/>
  <c r="EB15" i="8"/>
  <c r="EB29" i="8"/>
  <c r="EB26" i="8"/>
  <c r="EB20" i="8"/>
  <c r="EB22" i="8"/>
  <c r="EB27" i="8"/>
  <c r="EB21" i="8"/>
  <c r="EB16" i="8"/>
  <c r="EB19" i="8"/>
  <c r="EB28" i="8"/>
  <c r="DH19" i="7"/>
  <c r="DH15" i="7"/>
  <c r="DH22" i="7"/>
  <c r="DH14" i="7"/>
  <c r="DH24" i="7"/>
  <c r="DH17" i="7"/>
  <c r="DH25" i="7"/>
  <c r="DH29" i="7"/>
  <c r="DH28" i="7"/>
  <c r="DH27" i="7"/>
  <c r="DH21" i="7"/>
  <c r="DH20" i="7"/>
  <c r="DH23" i="7"/>
  <c r="DH26" i="7"/>
  <c r="DH13" i="7"/>
  <c r="DH16" i="7"/>
  <c r="DH18" i="7"/>
  <c r="DH12" i="7"/>
  <c r="EV27" i="8"/>
  <c r="EV25" i="8"/>
  <c r="EV21" i="8"/>
  <c r="EV23" i="8"/>
  <c r="EV15" i="8"/>
  <c r="EV24" i="8"/>
  <c r="EV22" i="8"/>
  <c r="EV19" i="8"/>
  <c r="EV26" i="8"/>
  <c r="EV12" i="8"/>
  <c r="EV20" i="8"/>
  <c r="EV28" i="8"/>
  <c r="EV16" i="8"/>
  <c r="EV18" i="8"/>
  <c r="EV29" i="8"/>
  <c r="EV17" i="8"/>
  <c r="EV14" i="8"/>
  <c r="EV13" i="8"/>
  <c r="BJ29" i="7"/>
  <c r="BJ20" i="7"/>
  <c r="BJ23" i="7"/>
  <c r="BJ19" i="7"/>
  <c r="BJ25" i="7"/>
  <c r="BJ15" i="7"/>
  <c r="BJ28" i="7"/>
  <c r="BJ18" i="7"/>
  <c r="BJ24" i="7"/>
  <c r="BJ26" i="7"/>
  <c r="BJ12" i="7"/>
  <c r="BJ21" i="7"/>
  <c r="BJ13" i="7"/>
  <c r="BJ16" i="7"/>
  <c r="BJ17" i="7"/>
  <c r="BJ14" i="7"/>
  <c r="BJ27" i="7"/>
  <c r="BJ22" i="7"/>
  <c r="DB14" i="7"/>
  <c r="DB15" i="7"/>
  <c r="DB28" i="7"/>
  <c r="DB13" i="7"/>
  <c r="DB19" i="7"/>
  <c r="DB23" i="7"/>
  <c r="DB27" i="7"/>
  <c r="DB18" i="7"/>
  <c r="DB26" i="7"/>
  <c r="DB12" i="7"/>
  <c r="DB25" i="7"/>
  <c r="DB29" i="7"/>
  <c r="DB20" i="7"/>
  <c r="DB21" i="7"/>
  <c r="DB24" i="7"/>
  <c r="DB17" i="7"/>
  <c r="DB22" i="7"/>
  <c r="DB16" i="7"/>
  <c r="CR28" i="7"/>
  <c r="CR16" i="7"/>
  <c r="CR21" i="7"/>
  <c r="CR18" i="7"/>
  <c r="CR26" i="7"/>
  <c r="CR20" i="7"/>
  <c r="CR23" i="7"/>
  <c r="CR27" i="7"/>
  <c r="CR15" i="7"/>
  <c r="CR22" i="7"/>
  <c r="CR13" i="7"/>
  <c r="CR19" i="7"/>
  <c r="CR25" i="7"/>
  <c r="CR17" i="7"/>
  <c r="CR14" i="7"/>
  <c r="CR12" i="7"/>
  <c r="CR30" i="7" s="1"/>
  <c r="CR29" i="7"/>
  <c r="CR24" i="7"/>
  <c r="HH27" i="8"/>
  <c r="HH25" i="8"/>
  <c r="HH21" i="8"/>
  <c r="HH23" i="8"/>
  <c r="HH15" i="8"/>
  <c r="HH24" i="8"/>
  <c r="HH16" i="8"/>
  <c r="HH22" i="8"/>
  <c r="HH19" i="8"/>
  <c r="HH20" i="8"/>
  <c r="HH28" i="8"/>
  <c r="HH12" i="8"/>
  <c r="HH26" i="8"/>
  <c r="HH18" i="8"/>
  <c r="HH17" i="8"/>
  <c r="HH29" i="8"/>
  <c r="HH14" i="8"/>
  <c r="HH13" i="8"/>
  <c r="FZ25" i="7"/>
  <c r="FZ12" i="7"/>
  <c r="FZ13" i="7"/>
  <c r="FZ14" i="7"/>
  <c r="FZ22" i="7"/>
  <c r="FZ27" i="7"/>
  <c r="FZ26" i="7"/>
  <c r="FZ28" i="7"/>
  <c r="FZ29" i="7"/>
  <c r="FZ17" i="7"/>
  <c r="FZ20" i="7"/>
  <c r="FZ23" i="7"/>
  <c r="FZ19" i="7"/>
  <c r="FZ15" i="7"/>
  <c r="FZ18" i="7"/>
  <c r="FZ24" i="7"/>
  <c r="FZ16" i="7"/>
  <c r="FZ21" i="7"/>
  <c r="GJ13" i="7"/>
  <c r="GJ22" i="7"/>
  <c r="GJ28" i="7"/>
  <c r="GJ18" i="7"/>
  <c r="GJ26" i="7"/>
  <c r="GJ20" i="7"/>
  <c r="GJ19" i="7"/>
  <c r="GJ14" i="7"/>
  <c r="GJ17" i="7"/>
  <c r="GJ25" i="7"/>
  <c r="GJ27" i="7"/>
  <c r="GJ15" i="7"/>
  <c r="GJ21" i="7"/>
  <c r="GJ12" i="7"/>
  <c r="GJ30" i="7" s="1"/>
  <c r="GJ16" i="7"/>
  <c r="GJ23" i="7"/>
  <c r="GJ24" i="7"/>
  <c r="GJ29" i="7"/>
  <c r="CD21" i="8"/>
  <c r="CD23" i="8"/>
  <c r="CD16" i="8"/>
  <c r="CD22" i="8"/>
  <c r="CD26" i="8"/>
  <c r="CD13" i="8"/>
  <c r="CD15" i="8"/>
  <c r="CD19" i="8"/>
  <c r="CD29" i="8"/>
  <c r="CD18" i="8"/>
  <c r="CD27" i="8"/>
  <c r="CD28" i="8"/>
  <c r="CD24" i="8"/>
  <c r="CD14" i="8"/>
  <c r="CD17" i="8"/>
  <c r="CD25" i="8"/>
  <c r="CD20" i="8"/>
  <c r="CD12" i="8"/>
  <c r="CJ19" i="6"/>
  <c r="CJ29" i="6"/>
  <c r="CJ17" i="6"/>
  <c r="CJ28" i="6"/>
  <c r="CJ25" i="6"/>
  <c r="CJ18" i="6"/>
  <c r="CJ20" i="6"/>
  <c r="CJ26" i="6"/>
  <c r="CJ14" i="6"/>
  <c r="CJ15" i="6"/>
  <c r="CJ16" i="6"/>
  <c r="CJ23" i="6"/>
  <c r="CJ22" i="6"/>
  <c r="CJ24" i="6"/>
  <c r="CJ27" i="6"/>
  <c r="CJ13" i="6"/>
  <c r="CJ21" i="6"/>
  <c r="CJ12" i="6"/>
  <c r="CJ30" i="6" s="1"/>
  <c r="CX25" i="6"/>
  <c r="CX20" i="6"/>
  <c r="CX21" i="6"/>
  <c r="CX16" i="6"/>
  <c r="CX13" i="6"/>
  <c r="CX23" i="6"/>
  <c r="CX26" i="6"/>
  <c r="CX22" i="6"/>
  <c r="CX15" i="6"/>
  <c r="CX19" i="6"/>
  <c r="CX28" i="6"/>
  <c r="CX14" i="6"/>
  <c r="CX24" i="6"/>
  <c r="CX18" i="6"/>
  <c r="CX17" i="6"/>
  <c r="CX29" i="6"/>
  <c r="CX27" i="6"/>
  <c r="CX12" i="6"/>
  <c r="CF12" i="7"/>
  <c r="CF16" i="7"/>
  <c r="CF17" i="7"/>
  <c r="CF25" i="7"/>
  <c r="CF14" i="7"/>
  <c r="CF13" i="7"/>
  <c r="CF15" i="7"/>
  <c r="CF21" i="7"/>
  <c r="CF26" i="7"/>
  <c r="CF24" i="7"/>
  <c r="CF23" i="7"/>
  <c r="CF20" i="7"/>
  <c r="CF28" i="7"/>
  <c r="CF22" i="7"/>
  <c r="CF27" i="7"/>
  <c r="CF19" i="7"/>
  <c r="CF18" i="7"/>
  <c r="CF29" i="7"/>
  <c r="AT29" i="7"/>
  <c r="AT18" i="7"/>
  <c r="AT24" i="7"/>
  <c r="AT26" i="7"/>
  <c r="AT21" i="7"/>
  <c r="AT16" i="7"/>
  <c r="AT17" i="7"/>
  <c r="AT13" i="7"/>
  <c r="AT20" i="7"/>
  <c r="AT23" i="7"/>
  <c r="AT19" i="7"/>
  <c r="AT12" i="7"/>
  <c r="AT14" i="7"/>
  <c r="AT22" i="7"/>
  <c r="AT27" i="7"/>
  <c r="AT25" i="7"/>
  <c r="AT28" i="7"/>
  <c r="AT15" i="7"/>
  <c r="EF20" i="7"/>
  <c r="EF21" i="7"/>
  <c r="EF15" i="7"/>
  <c r="EF22" i="7"/>
  <c r="EF18" i="7"/>
  <c r="EF26" i="7"/>
  <c r="EF13" i="7"/>
  <c r="EF23" i="7"/>
  <c r="EF28" i="7"/>
  <c r="EF27" i="7"/>
  <c r="EF14" i="7"/>
  <c r="EF24" i="7"/>
  <c r="EF17" i="7"/>
  <c r="EF25" i="7"/>
  <c r="EF29" i="7"/>
  <c r="EF19" i="7"/>
  <c r="EF12" i="7"/>
  <c r="EF16" i="7"/>
  <c r="DP27" i="7"/>
  <c r="DP22" i="7"/>
  <c r="DP12" i="7"/>
  <c r="DP19" i="7"/>
  <c r="DP15" i="7"/>
  <c r="DP23" i="7"/>
  <c r="DP14" i="7"/>
  <c r="DP24" i="7"/>
  <c r="DP17" i="7"/>
  <c r="DP25" i="7"/>
  <c r="DP29" i="7"/>
  <c r="DP28" i="7"/>
  <c r="DP21" i="7"/>
  <c r="DP18" i="7"/>
  <c r="DP26" i="7"/>
  <c r="DP13" i="7"/>
  <c r="DP16" i="7"/>
  <c r="DP20" i="7"/>
  <c r="BR18" i="7"/>
  <c r="BR24" i="7"/>
  <c r="BR26" i="7"/>
  <c r="BR17" i="7"/>
  <c r="BR21" i="7"/>
  <c r="BR13" i="7"/>
  <c r="BR16" i="7"/>
  <c r="BR29" i="7"/>
  <c r="BR12" i="7"/>
  <c r="BR20" i="7"/>
  <c r="BR23" i="7"/>
  <c r="BR19" i="7"/>
  <c r="BR28" i="7"/>
  <c r="BR14" i="7"/>
  <c r="BR22" i="7"/>
  <c r="BR27" i="7"/>
  <c r="BR25" i="7"/>
  <c r="BR15" i="7"/>
  <c r="DP15" i="6"/>
  <c r="DP17" i="6"/>
  <c r="DP28" i="6"/>
  <c r="DP16" i="6"/>
  <c r="DP13" i="6"/>
  <c r="DP26" i="6"/>
  <c r="DP14" i="6"/>
  <c r="DP23" i="6"/>
  <c r="DP29" i="6"/>
  <c r="DP18" i="6"/>
  <c r="DP20" i="6"/>
  <c r="DP22" i="6"/>
  <c r="DP27" i="6"/>
  <c r="DP24" i="6"/>
  <c r="DP25" i="6"/>
  <c r="DP21" i="6"/>
  <c r="DP19" i="6"/>
  <c r="DP12" i="6"/>
  <c r="HT20" i="7"/>
  <c r="HT14" i="7"/>
  <c r="HT12" i="7"/>
  <c r="HT23" i="7"/>
  <c r="HT16" i="7"/>
  <c r="HT15" i="7"/>
  <c r="HT26" i="7"/>
  <c r="HT17" i="7"/>
  <c r="HT25" i="7"/>
  <c r="HT22" i="7"/>
  <c r="HT28" i="7"/>
  <c r="HT13" i="7"/>
  <c r="HT21" i="7"/>
  <c r="HT24" i="7"/>
  <c r="HT19" i="7"/>
  <c r="HT18" i="7"/>
  <c r="HT27" i="7"/>
  <c r="HT29" i="7"/>
  <c r="BH25" i="8"/>
  <c r="BH18" i="8"/>
  <c r="BH23" i="8"/>
  <c r="BH22" i="8"/>
  <c r="BH15" i="8"/>
  <c r="BH26" i="8"/>
  <c r="BH13" i="8"/>
  <c r="BH19" i="8"/>
  <c r="BH28" i="8"/>
  <c r="BH20" i="8"/>
  <c r="BH24" i="8"/>
  <c r="BH14" i="8"/>
  <c r="BH16" i="8"/>
  <c r="BH17" i="8"/>
  <c r="BH27" i="8"/>
  <c r="BH29" i="8"/>
  <c r="BH12" i="8"/>
  <c r="BH21" i="8"/>
  <c r="H13" i="6"/>
  <c r="H23" i="6"/>
  <c r="H25" i="6"/>
  <c r="H18" i="6"/>
  <c r="H15" i="6"/>
  <c r="H22" i="6"/>
  <c r="H16" i="6"/>
  <c r="H17" i="6"/>
  <c r="H28" i="6"/>
  <c r="H24" i="6"/>
  <c r="ER24" i="6" s="1"/>
  <c r="J22" i="9" s="1"/>
  <c r="H27" i="6"/>
  <c r="H29" i="6"/>
  <c r="H14" i="6"/>
  <c r="H20" i="6"/>
  <c r="H26" i="6"/>
  <c r="H21" i="6"/>
  <c r="H19" i="6"/>
  <c r="H12" i="6"/>
  <c r="DD27" i="6"/>
  <c r="DD22" i="6"/>
  <c r="DD15" i="6"/>
  <c r="DD21" i="6"/>
  <c r="DD24" i="6"/>
  <c r="DD26" i="6"/>
  <c r="DD16" i="6"/>
  <c r="DD20" i="6"/>
  <c r="DD13" i="6"/>
  <c r="DD18" i="6"/>
  <c r="DD23" i="6"/>
  <c r="DD17" i="6"/>
  <c r="DD14" i="6"/>
  <c r="DD19" i="6"/>
  <c r="DD29" i="6"/>
  <c r="DD28" i="6"/>
  <c r="DD25" i="6"/>
  <c r="DD12" i="6"/>
  <c r="FX18" i="8"/>
  <c r="FX26" i="8"/>
  <c r="FX20" i="8"/>
  <c r="FX24" i="8"/>
  <c r="FX15" i="8"/>
  <c r="FX19" i="8"/>
  <c r="FX28" i="8"/>
  <c r="FX25" i="8"/>
  <c r="FX13" i="8"/>
  <c r="FX12" i="8"/>
  <c r="FX23" i="8"/>
  <c r="FX21" i="8"/>
  <c r="FX16" i="8"/>
  <c r="FX22" i="8"/>
  <c r="FX27" i="8"/>
  <c r="FX14" i="8"/>
  <c r="FX29" i="8"/>
  <c r="FX17" i="8"/>
  <c r="DR13" i="6"/>
  <c r="DR14" i="6"/>
  <c r="DR29" i="6"/>
  <c r="DR28" i="6"/>
  <c r="DR15" i="6"/>
  <c r="DR12" i="6"/>
  <c r="DR16" i="6"/>
  <c r="DR20" i="6"/>
  <c r="DR24" i="6"/>
  <c r="DR26" i="6"/>
  <c r="DR27" i="6"/>
  <c r="DR23" i="6"/>
  <c r="DR19" i="6"/>
  <c r="DR17" i="6"/>
  <c r="DR21" i="6"/>
  <c r="DR18" i="6"/>
  <c r="DR25" i="6"/>
  <c r="DR22" i="6"/>
  <c r="AX17" i="6"/>
  <c r="AX21" i="6"/>
  <c r="AX20" i="6"/>
  <c r="AX15" i="6"/>
  <c r="AX27" i="6"/>
  <c r="AX23" i="6"/>
  <c r="AX19" i="6"/>
  <c r="AX16" i="6"/>
  <c r="AX28" i="6"/>
  <c r="AX14" i="6"/>
  <c r="AX26" i="6"/>
  <c r="AX25" i="6"/>
  <c r="AX24" i="6"/>
  <c r="AX18" i="6"/>
  <c r="AX29" i="6"/>
  <c r="AX22" i="6"/>
  <c r="AX12" i="6"/>
  <c r="AX13" i="6"/>
  <c r="AP17" i="6"/>
  <c r="AP13" i="6"/>
  <c r="AP14" i="6"/>
  <c r="AP25" i="6"/>
  <c r="AP19" i="6"/>
  <c r="AP12" i="6"/>
  <c r="AP26" i="6"/>
  <c r="AP20" i="6"/>
  <c r="AP24" i="6"/>
  <c r="AP16" i="6"/>
  <c r="AP22" i="6"/>
  <c r="AP21" i="6"/>
  <c r="AP15" i="6"/>
  <c r="AP28" i="6"/>
  <c r="AP27" i="6"/>
  <c r="AP23" i="6"/>
  <c r="AP18" i="6"/>
  <c r="AP29" i="6"/>
  <c r="GF12" i="7"/>
  <c r="GF23" i="7"/>
  <c r="GF21" i="7"/>
  <c r="GF13" i="7"/>
  <c r="GF15" i="7"/>
  <c r="GF18" i="7"/>
  <c r="GF16" i="7"/>
  <c r="GF20" i="7"/>
  <c r="GF14" i="7"/>
  <c r="GF28" i="7"/>
  <c r="GF26" i="7"/>
  <c r="GF17" i="7"/>
  <c r="GF19" i="7"/>
  <c r="GF25" i="7"/>
  <c r="GF22" i="7"/>
  <c r="GF27" i="7"/>
  <c r="GF24" i="7"/>
  <c r="GF29" i="7"/>
  <c r="IH20" i="7"/>
  <c r="IH15" i="7"/>
  <c r="IH21" i="7"/>
  <c r="IH24" i="7"/>
  <c r="IH17" i="7"/>
  <c r="IH14" i="7"/>
  <c r="IH13" i="7"/>
  <c r="IH28" i="7"/>
  <c r="IH12" i="7"/>
  <c r="IH16" i="7"/>
  <c r="IH22" i="7"/>
  <c r="IH19" i="7"/>
  <c r="IH23" i="7"/>
  <c r="IH29" i="7"/>
  <c r="IH18" i="7"/>
  <c r="IH27" i="7"/>
  <c r="IH26" i="7"/>
  <c r="IH25" i="7"/>
  <c r="DT13" i="7"/>
  <c r="DT12" i="7"/>
  <c r="DT20" i="7"/>
  <c r="DT14" i="7"/>
  <c r="DT17" i="7"/>
  <c r="DT21" i="7"/>
  <c r="DT26" i="7"/>
  <c r="DT23" i="7"/>
  <c r="DT25" i="7"/>
  <c r="DT16" i="7"/>
  <c r="DT19" i="7"/>
  <c r="DT22" i="7"/>
  <c r="DT27" i="7"/>
  <c r="DT24" i="7"/>
  <c r="DT28" i="7"/>
  <c r="DT15" i="7"/>
  <c r="DT18" i="7"/>
  <c r="DT29" i="7"/>
  <c r="R22" i="7"/>
  <c r="R57" i="7"/>
  <c r="R61" i="7"/>
  <c r="R65" i="7"/>
  <c r="R56" i="7"/>
  <c r="R64" i="7"/>
  <c r="R67" i="7"/>
  <c r="R52" i="7"/>
  <c r="R14" i="7"/>
  <c r="R20" i="7"/>
  <c r="R60" i="7"/>
  <c r="R21" i="7"/>
  <c r="R24" i="7"/>
  <c r="R17" i="7"/>
  <c r="R16" i="7"/>
  <c r="R54" i="7"/>
  <c r="R13" i="7"/>
  <c r="R51" i="7"/>
  <c r="R18" i="7"/>
  <c r="R26" i="7"/>
  <c r="R66" i="7"/>
  <c r="R25" i="7"/>
  <c r="R50" i="7"/>
  <c r="R63" i="7"/>
  <c r="R53" i="7"/>
  <c r="R58" i="7"/>
  <c r="R12" i="7"/>
  <c r="R29" i="7"/>
  <c r="R59" i="7"/>
  <c r="R15" i="7"/>
  <c r="R19" i="7"/>
  <c r="R23" i="7"/>
  <c r="R55" i="7"/>
  <c r="R27" i="7"/>
  <c r="R62" i="7"/>
  <c r="R28" i="7"/>
  <c r="AZ25" i="6"/>
  <c r="AZ14" i="6"/>
  <c r="AZ17" i="6"/>
  <c r="AZ16" i="6"/>
  <c r="AZ20" i="6"/>
  <c r="AZ22" i="6"/>
  <c r="AZ27" i="6"/>
  <c r="AZ19" i="6"/>
  <c r="AZ13" i="6"/>
  <c r="AZ15" i="6"/>
  <c r="AZ26" i="6"/>
  <c r="AZ28" i="6"/>
  <c r="AZ29" i="6"/>
  <c r="AZ23" i="6"/>
  <c r="AZ21" i="6"/>
  <c r="AZ24" i="6"/>
  <c r="AZ18" i="6"/>
  <c r="AZ12" i="6"/>
  <c r="DD12" i="7"/>
  <c r="DD23" i="7"/>
  <c r="DD15" i="7"/>
  <c r="DD13" i="7"/>
  <c r="DD25" i="7"/>
  <c r="DD19" i="7"/>
  <c r="DD27" i="7"/>
  <c r="DD18" i="7"/>
  <c r="DD24" i="7"/>
  <c r="DD17" i="7"/>
  <c r="DD14" i="7"/>
  <c r="DD21" i="7"/>
  <c r="DD26" i="7"/>
  <c r="DD16" i="7"/>
  <c r="DD20" i="7"/>
  <c r="DD22" i="7"/>
  <c r="DD28" i="7"/>
  <c r="DD29" i="7"/>
  <c r="GH29" i="7"/>
  <c r="GH20" i="7"/>
  <c r="GH23" i="7"/>
  <c r="GH19" i="7"/>
  <c r="GH25" i="7"/>
  <c r="GH15" i="7"/>
  <c r="GH18" i="7"/>
  <c r="GH24" i="7"/>
  <c r="GH26" i="7"/>
  <c r="GH28" i="7"/>
  <c r="GH12" i="7"/>
  <c r="GH21" i="7"/>
  <c r="GH16" i="7"/>
  <c r="GH17" i="7"/>
  <c r="GH13" i="7"/>
  <c r="GH27" i="7"/>
  <c r="GH22" i="7"/>
  <c r="GH14" i="7"/>
  <c r="HZ13" i="7"/>
  <c r="HZ28" i="7"/>
  <c r="HZ16" i="7"/>
  <c r="HZ15" i="7"/>
  <c r="HZ14" i="7"/>
  <c r="HZ19" i="7"/>
  <c r="HZ23" i="7"/>
  <c r="HZ27" i="7"/>
  <c r="HZ18" i="7"/>
  <c r="HZ26" i="7"/>
  <c r="HZ25" i="7"/>
  <c r="HZ29" i="7"/>
  <c r="HZ22" i="7"/>
  <c r="HZ20" i="7"/>
  <c r="HZ21" i="7"/>
  <c r="HZ24" i="7"/>
  <c r="HZ12" i="7"/>
  <c r="HZ17" i="7"/>
  <c r="AJ18" i="6"/>
  <c r="AJ23" i="6"/>
  <c r="AJ15" i="6"/>
  <c r="AJ17" i="6"/>
  <c r="AJ21" i="6"/>
  <c r="AJ24" i="6"/>
  <c r="AJ28" i="6"/>
  <c r="AJ29" i="6"/>
  <c r="AJ13" i="6"/>
  <c r="AJ16" i="6"/>
  <c r="AJ20" i="6"/>
  <c r="AJ25" i="6"/>
  <c r="AJ27" i="6"/>
  <c r="AJ22" i="6"/>
  <c r="AJ19" i="6"/>
  <c r="AJ14" i="6"/>
  <c r="AJ26" i="6"/>
  <c r="AJ12" i="6"/>
  <c r="F30" i="6"/>
  <c r="EJ13" i="6"/>
  <c r="EJ24" i="6"/>
  <c r="EJ16" i="6"/>
  <c r="EJ20" i="6"/>
  <c r="EJ27" i="6"/>
  <c r="EJ17" i="6"/>
  <c r="EJ19" i="6"/>
  <c r="EJ18" i="6"/>
  <c r="EJ25" i="6"/>
  <c r="EJ21" i="6"/>
  <c r="EJ14" i="6"/>
  <c r="EJ29" i="6"/>
  <c r="EJ23" i="6"/>
  <c r="EJ22" i="6"/>
  <c r="EJ15" i="6"/>
  <c r="EJ26" i="6"/>
  <c r="EJ28" i="6"/>
  <c r="EJ12" i="6"/>
  <c r="DH21" i="8"/>
  <c r="DH23" i="8"/>
  <c r="DH24" i="8"/>
  <c r="DH16" i="8"/>
  <c r="DH22" i="8"/>
  <c r="DH27" i="8"/>
  <c r="DH17" i="8"/>
  <c r="DH13" i="8"/>
  <c r="DH12" i="8"/>
  <c r="DH14" i="8"/>
  <c r="DH18" i="8"/>
  <c r="DH20" i="8"/>
  <c r="DH28" i="8"/>
  <c r="DH25" i="8"/>
  <c r="DH15" i="8"/>
  <c r="DH29" i="8"/>
  <c r="DH19" i="8"/>
  <c r="DH26" i="8"/>
  <c r="EH12" i="6"/>
  <c r="EH17" i="6"/>
  <c r="EH14" i="6"/>
  <c r="EH18" i="6"/>
  <c r="EH21" i="6"/>
  <c r="EH25" i="6"/>
  <c r="EH24" i="6"/>
  <c r="EH26" i="6"/>
  <c r="EH19" i="6"/>
  <c r="EH28" i="6"/>
  <c r="EH13" i="6"/>
  <c r="EH15" i="6"/>
  <c r="EH16" i="6"/>
  <c r="EH20" i="6"/>
  <c r="EH27" i="6"/>
  <c r="EH23" i="6"/>
  <c r="EH22" i="6"/>
  <c r="EH29" i="6"/>
  <c r="HD26" i="8"/>
  <c r="HD14" i="8"/>
  <c r="HD20" i="8"/>
  <c r="HD24" i="8"/>
  <c r="HD15" i="8"/>
  <c r="HD29" i="8"/>
  <c r="HD12" i="8"/>
  <c r="HD16" i="8"/>
  <c r="HD22" i="8"/>
  <c r="HD18" i="8"/>
  <c r="HD13" i="8"/>
  <c r="HD25" i="8"/>
  <c r="HD19" i="8"/>
  <c r="HD28" i="8"/>
  <c r="HD23" i="8"/>
  <c r="HD21" i="8"/>
  <c r="HD27" i="8"/>
  <c r="HD17" i="8"/>
  <c r="L14" i="8"/>
  <c r="L24" i="8"/>
  <c r="L18" i="8"/>
  <c r="L25" i="8"/>
  <c r="L26" i="8"/>
  <c r="L28" i="8"/>
  <c r="L20" i="8"/>
  <c r="L19" i="8"/>
  <c r="L29" i="8"/>
  <c r="L12" i="8"/>
  <c r="L17" i="8"/>
  <c r="L23" i="8"/>
  <c r="L16" i="8"/>
  <c r="L22" i="8"/>
  <c r="L13" i="8"/>
  <c r="L21" i="8"/>
  <c r="L27" i="8"/>
  <c r="L15" i="8"/>
  <c r="CH16" i="6"/>
  <c r="CH20" i="6"/>
  <c r="CH17" i="6"/>
  <c r="CH21" i="6"/>
  <c r="CH23" i="6"/>
  <c r="CH27" i="6"/>
  <c r="CH18" i="6"/>
  <c r="CH15" i="6"/>
  <c r="CH19" i="6"/>
  <c r="CH29" i="6"/>
  <c r="CH14" i="6"/>
  <c r="CH13" i="6"/>
  <c r="CH22" i="6"/>
  <c r="CH26" i="6"/>
  <c r="CH28" i="6"/>
  <c r="CH24" i="6"/>
  <c r="CH25" i="6"/>
  <c r="CH12" i="6"/>
  <c r="J19" i="6"/>
  <c r="J12" i="6"/>
  <c r="J24" i="6"/>
  <c r="J28" i="6"/>
  <c r="J22" i="6"/>
  <c r="J21" i="6"/>
  <c r="J13" i="6"/>
  <c r="J15" i="6"/>
  <c r="J18" i="6"/>
  <c r="J29" i="6"/>
  <c r="J17" i="6"/>
  <c r="J16" i="6"/>
  <c r="J20" i="6"/>
  <c r="J26" i="6"/>
  <c r="J14" i="6"/>
  <c r="J25" i="6"/>
  <c r="J23" i="6"/>
  <c r="J27" i="6"/>
  <c r="Z15" i="7"/>
  <c r="Z13" i="7"/>
  <c r="Z19" i="7"/>
  <c r="Z57" i="7" s="1"/>
  <c r="Z23" i="7"/>
  <c r="Z27" i="7"/>
  <c r="Z18" i="7"/>
  <c r="Z26" i="7"/>
  <c r="Z12" i="7"/>
  <c r="Z25" i="7"/>
  <c r="Z29" i="7"/>
  <c r="Z20" i="7"/>
  <c r="Z14" i="7"/>
  <c r="Z22" i="7"/>
  <c r="Z16" i="7"/>
  <c r="Z28" i="7"/>
  <c r="Z24" i="7"/>
  <c r="Z17" i="7"/>
  <c r="Z21" i="7"/>
  <c r="EF23" i="6"/>
  <c r="EF27" i="6"/>
  <c r="EF18" i="6"/>
  <c r="EF20" i="6"/>
  <c r="EF19" i="6"/>
  <c r="EF21" i="6"/>
  <c r="EF14" i="6"/>
  <c r="EF29" i="6"/>
  <c r="EF22" i="6"/>
  <c r="EF16" i="6"/>
  <c r="EF25" i="6"/>
  <c r="EF26" i="6"/>
  <c r="EF28" i="6"/>
  <c r="EF24" i="6"/>
  <c r="EF13" i="6"/>
  <c r="EF15" i="6"/>
  <c r="EF17" i="6"/>
  <c r="EF12" i="6"/>
  <c r="HR14" i="7"/>
  <c r="HR19" i="7"/>
  <c r="HR23" i="7"/>
  <c r="HR27" i="7"/>
  <c r="HR18" i="7"/>
  <c r="HR26" i="7"/>
  <c r="HR25" i="7"/>
  <c r="HR29" i="7"/>
  <c r="HR22" i="7"/>
  <c r="HR12" i="7"/>
  <c r="HR20" i="7"/>
  <c r="HR15" i="7"/>
  <c r="HR13" i="7"/>
  <c r="HR28" i="7"/>
  <c r="HR16" i="7"/>
  <c r="HR21" i="7"/>
  <c r="HR24" i="7"/>
  <c r="HR17" i="7"/>
  <c r="CP16" i="6"/>
  <c r="CP13" i="6"/>
  <c r="CP26" i="6"/>
  <c r="CP28" i="6"/>
  <c r="CP23" i="6"/>
  <c r="CP29" i="6"/>
  <c r="CP24" i="6"/>
  <c r="CP18" i="6"/>
  <c r="CP20" i="6"/>
  <c r="CP17" i="6"/>
  <c r="CP21" i="6"/>
  <c r="CP27" i="6"/>
  <c r="CP22" i="6"/>
  <c r="CP19" i="6"/>
  <c r="CP25" i="6"/>
  <c r="CP15" i="6"/>
  <c r="CP14" i="6"/>
  <c r="CP12" i="6"/>
  <c r="HF22" i="8"/>
  <c r="HF19" i="8"/>
  <c r="HF16" i="8"/>
  <c r="HF29" i="8"/>
  <c r="HF27" i="8"/>
  <c r="HF20" i="8"/>
  <c r="HF14" i="8"/>
  <c r="HF26" i="8"/>
  <c r="HF13" i="8"/>
  <c r="HF23" i="8"/>
  <c r="HF18" i="8"/>
  <c r="HF21" i="8"/>
  <c r="HF15" i="8"/>
  <c r="HF28" i="8"/>
  <c r="HF24" i="8"/>
  <c r="HF25" i="8"/>
  <c r="HF17" i="8"/>
  <c r="HF12" i="8"/>
  <c r="AR15" i="6"/>
  <c r="AR24" i="6"/>
  <c r="AR26" i="6"/>
  <c r="AR19" i="6"/>
  <c r="AR16" i="6"/>
  <c r="AR20" i="6"/>
  <c r="AR25" i="6"/>
  <c r="AR17" i="6"/>
  <c r="AR21" i="6"/>
  <c r="AR18" i="6"/>
  <c r="AR27" i="6"/>
  <c r="AR13" i="6"/>
  <c r="AR14" i="6"/>
  <c r="AR23" i="6"/>
  <c r="AR22" i="6"/>
  <c r="AR29" i="6"/>
  <c r="AR28" i="6"/>
  <c r="AR12" i="6"/>
  <c r="CL12" i="6"/>
  <c r="CL28" i="6"/>
  <c r="CL29" i="6"/>
  <c r="CL13" i="6"/>
  <c r="CL16" i="6"/>
  <c r="CL20" i="6"/>
  <c r="CL15" i="6"/>
  <c r="CL27" i="6"/>
  <c r="CL23" i="6"/>
  <c r="CL17" i="6"/>
  <c r="CL21" i="6"/>
  <c r="CL19" i="6"/>
  <c r="CL24" i="6"/>
  <c r="CL14" i="6"/>
  <c r="CL18" i="6"/>
  <c r="CL26" i="6"/>
  <c r="CL22" i="6"/>
  <c r="CL25" i="6"/>
  <c r="DJ20" i="7"/>
  <c r="DJ21" i="7"/>
  <c r="DJ24" i="7"/>
  <c r="DJ17" i="7"/>
  <c r="DJ15" i="7"/>
  <c r="DJ28" i="7"/>
  <c r="DJ14" i="7"/>
  <c r="DJ22" i="7"/>
  <c r="DJ16" i="7"/>
  <c r="DJ12" i="7"/>
  <c r="DJ13" i="7"/>
  <c r="DJ19" i="7"/>
  <c r="DJ23" i="7"/>
  <c r="DJ29" i="7"/>
  <c r="DJ27" i="7"/>
  <c r="DJ26" i="7"/>
  <c r="DJ18" i="7"/>
  <c r="DJ25" i="7"/>
  <c r="Z16" i="6"/>
  <c r="Z18" i="6"/>
  <c r="Z26" i="6"/>
  <c r="EP26" i="6" s="1"/>
  <c r="Z29" i="6"/>
  <c r="Z21" i="6"/>
  <c r="Z17" i="6"/>
  <c r="Z13" i="6"/>
  <c r="Z15" i="6"/>
  <c r="Z28" i="6"/>
  <c r="Z12" i="6"/>
  <c r="Z27" i="6"/>
  <c r="EP27" i="6" s="1"/>
  <c r="Z23" i="6"/>
  <c r="Z22" i="6"/>
  <c r="Z19" i="6"/>
  <c r="Z20" i="6"/>
  <c r="Z24" i="6"/>
  <c r="Z14" i="6"/>
  <c r="Z25" i="6"/>
  <c r="BT23" i="8"/>
  <c r="BT17" i="8"/>
  <c r="BT14" i="8"/>
  <c r="BT18" i="8"/>
  <c r="BT22" i="8"/>
  <c r="BT13" i="8"/>
  <c r="BT19" i="8"/>
  <c r="BT26" i="8"/>
  <c r="BT16" i="8"/>
  <c r="BT21" i="8"/>
  <c r="BT15" i="8"/>
  <c r="BT24" i="8"/>
  <c r="BT28" i="8"/>
  <c r="BT12" i="8"/>
  <c r="BT29" i="8"/>
  <c r="BT27" i="8"/>
  <c r="BT25" i="8"/>
  <c r="BT20" i="8"/>
  <c r="ET25" i="7"/>
  <c r="ET17" i="7"/>
  <c r="ET12" i="7"/>
  <c r="ET14" i="7"/>
  <c r="ET22" i="7"/>
  <c r="ET27" i="7"/>
  <c r="ET28" i="7"/>
  <c r="ET13" i="7"/>
  <c r="ET29" i="7"/>
  <c r="ET20" i="7"/>
  <c r="ET23" i="7"/>
  <c r="ET19" i="7"/>
  <c r="ET15" i="7"/>
  <c r="ET18" i="7"/>
  <c r="ET24" i="7"/>
  <c r="ET26" i="7"/>
  <c r="ET21" i="7"/>
  <c r="ET16" i="7"/>
  <c r="HV18" i="7"/>
  <c r="HV24" i="7"/>
  <c r="HV26" i="7"/>
  <c r="HV21" i="7"/>
  <c r="HV16" i="7"/>
  <c r="HV28" i="7"/>
  <c r="HV29" i="7"/>
  <c r="HV12" i="7"/>
  <c r="HV20" i="7"/>
  <c r="HV23" i="7"/>
  <c r="HV19" i="7"/>
  <c r="HV17" i="7"/>
  <c r="HV13" i="7"/>
  <c r="HV14" i="7"/>
  <c r="HV22" i="7"/>
  <c r="HV27" i="7"/>
  <c r="HV25" i="7"/>
  <c r="HV15" i="7"/>
  <c r="EL26" i="6"/>
  <c r="EL15" i="6"/>
  <c r="EL19" i="6"/>
  <c r="EL28" i="6"/>
  <c r="EL22" i="6"/>
  <c r="EL23" i="6"/>
  <c r="EL29" i="6"/>
  <c r="EL25" i="6"/>
  <c r="EL18" i="6"/>
  <c r="EL20" i="6"/>
  <c r="EL16" i="6"/>
  <c r="EL17" i="6"/>
  <c r="EL21" i="6"/>
  <c r="EL14" i="6"/>
  <c r="EL24" i="6"/>
  <c r="EL27" i="6"/>
  <c r="EL13" i="6"/>
  <c r="EL12" i="6"/>
  <c r="HN13" i="8"/>
  <c r="HN26" i="8"/>
  <c r="HN23" i="8"/>
  <c r="HN22" i="8"/>
  <c r="HN19" i="8"/>
  <c r="HN16" i="8"/>
  <c r="HN18" i="8"/>
  <c r="HN29" i="8"/>
  <c r="HN27" i="8"/>
  <c r="HN15" i="8"/>
  <c r="HN28" i="8"/>
  <c r="HN24" i="8"/>
  <c r="HN25" i="8"/>
  <c r="HN17" i="8"/>
  <c r="HN12" i="8"/>
  <c r="HN21" i="8"/>
  <c r="HN20" i="8"/>
  <c r="HN14" i="8"/>
  <c r="P53" i="7"/>
  <c r="P59" i="7"/>
  <c r="P60" i="7"/>
  <c r="P19" i="7"/>
  <c r="P15" i="7"/>
  <c r="P66" i="7"/>
  <c r="P14" i="7"/>
  <c r="P55" i="7"/>
  <c r="P63" i="7"/>
  <c r="P23" i="7"/>
  <c r="P13" i="7"/>
  <c r="P65" i="7"/>
  <c r="P12" i="7"/>
  <c r="P57" i="7"/>
  <c r="P27" i="7"/>
  <c r="P22" i="7"/>
  <c r="P52" i="7"/>
  <c r="P24" i="7"/>
  <c r="P62" i="7"/>
  <c r="P29" i="7"/>
  <c r="P67" i="7"/>
  <c r="P21" i="7"/>
  <c r="P18" i="7"/>
  <c r="P56" i="7"/>
  <c r="P26" i="7"/>
  <c r="P64" i="7"/>
  <c r="P50" i="7"/>
  <c r="P16" i="7"/>
  <c r="P58" i="7"/>
  <c r="P61" i="7"/>
  <c r="P20" i="7"/>
  <c r="P51" i="7"/>
  <c r="P54" i="7"/>
  <c r="P28" i="7"/>
  <c r="P25" i="7"/>
  <c r="P17" i="7"/>
  <c r="GD30" i="7"/>
  <c r="AF30" i="8"/>
  <c r="T66" i="7"/>
  <c r="T17" i="7"/>
  <c r="T55" i="7"/>
  <c r="T16" i="7"/>
  <c r="T25" i="7"/>
  <c r="T58" i="7"/>
  <c r="T52" i="7"/>
  <c r="T22" i="7"/>
  <c r="T61" i="7"/>
  <c r="T13" i="7"/>
  <c r="T51" i="7"/>
  <c r="T24" i="7"/>
  <c r="T14" i="7"/>
  <c r="T53" i="7"/>
  <c r="T64" i="7"/>
  <c r="T20" i="7"/>
  <c r="T23" i="7"/>
  <c r="T28" i="7"/>
  <c r="T54" i="7"/>
  <c r="T19" i="7"/>
  <c r="T27" i="7"/>
  <c r="T18" i="7"/>
  <c r="T59" i="7"/>
  <c r="T12" i="7"/>
  <c r="T50" i="7"/>
  <c r="T63" i="7"/>
  <c r="T21" i="7"/>
  <c r="T60" i="7"/>
  <c r="T65" i="7"/>
  <c r="T62" i="7"/>
  <c r="T57" i="7"/>
  <c r="T56" i="7"/>
  <c r="T15" i="7"/>
  <c r="T26" i="7"/>
  <c r="T29" i="7"/>
  <c r="T67" i="7"/>
  <c r="BB13" i="7"/>
  <c r="BB21" i="7"/>
  <c r="BB16" i="7"/>
  <c r="BB17" i="7"/>
  <c r="BB22" i="7"/>
  <c r="BB25" i="7"/>
  <c r="BB18" i="7"/>
  <c r="BB19" i="7"/>
  <c r="BB27" i="7"/>
  <c r="BB12" i="7"/>
  <c r="BB28" i="7"/>
  <c r="BB29" i="7"/>
  <c r="BB15" i="7"/>
  <c r="BB23" i="7"/>
  <c r="BB26" i="7"/>
  <c r="BB24" i="7"/>
  <c r="BB20" i="7"/>
  <c r="BB14" i="7"/>
  <c r="GB25" i="8"/>
  <c r="GB27" i="8"/>
  <c r="GB21" i="8"/>
  <c r="GB23" i="8"/>
  <c r="GB22" i="8"/>
  <c r="GB15" i="8"/>
  <c r="GB24" i="8"/>
  <c r="GB16" i="8"/>
  <c r="GB19" i="8"/>
  <c r="GB20" i="8"/>
  <c r="GB28" i="8"/>
  <c r="GB18" i="8"/>
  <c r="GB17" i="8"/>
  <c r="GB13" i="8"/>
  <c r="GB26" i="8"/>
  <c r="GB29" i="8"/>
  <c r="GB14" i="8"/>
  <c r="GB12" i="8"/>
  <c r="DV29" i="7"/>
  <c r="DV20" i="7"/>
  <c r="DV23" i="7"/>
  <c r="DV19" i="7"/>
  <c r="DV17" i="7"/>
  <c r="DV28" i="7"/>
  <c r="DV25" i="7"/>
  <c r="DV15" i="7"/>
  <c r="DV18" i="7"/>
  <c r="DV24" i="7"/>
  <c r="DV26" i="7"/>
  <c r="DV12" i="7"/>
  <c r="DV21" i="7"/>
  <c r="DV13" i="7"/>
  <c r="DV16" i="7"/>
  <c r="DV22" i="7"/>
  <c r="DV27" i="7"/>
  <c r="DV14" i="7"/>
  <c r="FF15" i="7"/>
  <c r="FF13" i="7"/>
  <c r="FF19" i="7"/>
  <c r="FF23" i="7"/>
  <c r="FF27" i="7"/>
  <c r="FF18" i="7"/>
  <c r="FF26" i="7"/>
  <c r="FF25" i="7"/>
  <c r="FF29" i="7"/>
  <c r="FF22" i="7"/>
  <c r="FF16" i="7"/>
  <c r="FF28" i="7"/>
  <c r="FF12" i="7"/>
  <c r="FF14" i="7"/>
  <c r="FF20" i="7"/>
  <c r="FF24" i="7"/>
  <c r="FF21" i="7"/>
  <c r="FF17" i="7"/>
  <c r="HN29" i="7"/>
  <c r="HN20" i="7"/>
  <c r="HN23" i="7"/>
  <c r="HN19" i="7"/>
  <c r="HN28" i="7"/>
  <c r="HN17" i="7"/>
  <c r="HN25" i="7"/>
  <c r="HN15" i="7"/>
  <c r="HN18" i="7"/>
  <c r="HN24" i="7"/>
  <c r="HN26" i="7"/>
  <c r="HN12" i="7"/>
  <c r="HN21" i="7"/>
  <c r="HN16" i="7"/>
  <c r="HN22" i="7"/>
  <c r="HN14" i="7"/>
  <c r="HN27" i="7"/>
  <c r="HN13" i="7"/>
  <c r="EZ25" i="8"/>
  <c r="EZ29" i="8"/>
  <c r="EZ23" i="8"/>
  <c r="EZ26" i="8"/>
  <c r="EZ20" i="8"/>
  <c r="EZ24" i="8"/>
  <c r="EZ21" i="8"/>
  <c r="EZ16" i="8"/>
  <c r="EZ22" i="8"/>
  <c r="EZ18" i="8"/>
  <c r="EZ13" i="8"/>
  <c r="EZ19" i="8"/>
  <c r="EZ28" i="8"/>
  <c r="EZ14" i="8"/>
  <c r="EZ15" i="8"/>
  <c r="EZ17" i="8"/>
  <c r="EZ27" i="8"/>
  <c r="EZ12" i="8"/>
  <c r="GZ21" i="8"/>
  <c r="GZ23" i="8"/>
  <c r="GZ24" i="8"/>
  <c r="GZ16" i="8"/>
  <c r="GZ17" i="8"/>
  <c r="GZ13" i="8"/>
  <c r="GZ26" i="8"/>
  <c r="GZ14" i="8"/>
  <c r="GZ18" i="8"/>
  <c r="GZ22" i="8"/>
  <c r="GZ27" i="8"/>
  <c r="GZ20" i="8"/>
  <c r="GZ28" i="8"/>
  <c r="GZ25" i="8"/>
  <c r="GZ15" i="8"/>
  <c r="GZ12" i="8"/>
  <c r="GZ29" i="8"/>
  <c r="GZ19" i="8"/>
  <c r="HJ29" i="8"/>
  <c r="HJ14" i="8"/>
  <c r="HJ18" i="8"/>
  <c r="HJ27" i="8"/>
  <c r="HJ21" i="8"/>
  <c r="HJ23" i="8"/>
  <c r="HJ16" i="8"/>
  <c r="HJ22" i="8"/>
  <c r="HJ13" i="8"/>
  <c r="HJ25" i="8"/>
  <c r="HJ20" i="8"/>
  <c r="HJ28" i="8"/>
  <c r="HJ24" i="8"/>
  <c r="HJ26" i="8"/>
  <c r="HJ17" i="8"/>
  <c r="HJ19" i="8"/>
  <c r="HJ15" i="8"/>
  <c r="HJ12" i="8"/>
  <c r="CX18" i="7"/>
  <c r="CX24" i="7"/>
  <c r="CX26" i="7"/>
  <c r="CX21" i="7"/>
  <c r="CX13" i="7"/>
  <c r="CX16" i="7"/>
  <c r="CX29" i="7"/>
  <c r="CX12" i="7"/>
  <c r="CX20" i="7"/>
  <c r="CX23" i="7"/>
  <c r="CX19" i="7"/>
  <c r="CX28" i="7"/>
  <c r="CX14" i="7"/>
  <c r="CX22" i="7"/>
  <c r="CX27" i="7"/>
  <c r="CX25" i="7"/>
  <c r="CX17" i="7"/>
  <c r="CX15" i="7"/>
  <c r="DP25" i="8"/>
  <c r="DP22" i="8"/>
  <c r="DP21" i="8"/>
  <c r="DP23" i="8"/>
  <c r="DP15" i="8"/>
  <c r="DP24" i="8"/>
  <c r="DP16" i="8"/>
  <c r="DP19" i="8"/>
  <c r="DP26" i="8"/>
  <c r="DP12" i="8"/>
  <c r="DP20" i="8"/>
  <c r="DP28" i="8"/>
  <c r="DP27" i="8"/>
  <c r="DP29" i="8"/>
  <c r="DP13" i="8"/>
  <c r="DP18" i="8"/>
  <c r="DP17" i="8"/>
  <c r="DP14" i="8"/>
  <c r="BT16" i="7"/>
  <c r="BT24" i="7"/>
  <c r="BT27" i="7"/>
  <c r="BT20" i="7"/>
  <c r="BT12" i="7"/>
  <c r="BT17" i="7"/>
  <c r="BT25" i="7"/>
  <c r="BT21" i="7"/>
  <c r="BT22" i="7"/>
  <c r="BT13" i="7"/>
  <c r="BT15" i="7"/>
  <c r="BT19" i="7"/>
  <c r="BT14" i="7"/>
  <c r="BT29" i="7"/>
  <c r="BT28" i="7"/>
  <c r="BT18" i="7"/>
  <c r="BT26" i="7"/>
  <c r="BT23" i="7"/>
  <c r="N26" i="8"/>
  <c r="N13" i="8"/>
  <c r="N22" i="8"/>
  <c r="N19" i="8"/>
  <c r="N16" i="8"/>
  <c r="N14" i="8"/>
  <c r="N18" i="8"/>
  <c r="N29" i="8"/>
  <c r="N27" i="8"/>
  <c r="N15" i="8"/>
  <c r="N28" i="8"/>
  <c r="N24" i="8"/>
  <c r="N25" i="8"/>
  <c r="N23" i="8"/>
  <c r="N12" i="8"/>
  <c r="N21" i="8"/>
  <c r="N17" i="8"/>
  <c r="N20" i="8"/>
  <c r="BX15" i="7"/>
  <c r="BX21" i="7"/>
  <c r="BX23" i="7"/>
  <c r="BX16" i="7"/>
  <c r="BX25" i="7"/>
  <c r="BX13" i="7"/>
  <c r="BX19" i="7"/>
  <c r="BX27" i="7"/>
  <c r="BX18" i="7"/>
  <c r="BX12" i="7"/>
  <c r="BX14" i="7"/>
  <c r="BX28" i="7"/>
  <c r="BX26" i="7"/>
  <c r="BX17" i="7"/>
  <c r="BX20" i="7"/>
  <c r="BX22" i="7"/>
  <c r="BX24" i="7"/>
  <c r="BX29" i="7"/>
  <c r="CR16" i="8"/>
  <c r="CR22" i="8"/>
  <c r="CR26" i="8"/>
  <c r="CR23" i="8"/>
  <c r="CR27" i="8"/>
  <c r="CR20" i="8"/>
  <c r="CR28" i="8"/>
  <c r="CR12" i="8"/>
  <c r="CR21" i="8"/>
  <c r="CR17" i="8"/>
  <c r="CR14" i="8"/>
  <c r="CR18" i="8"/>
  <c r="CR29" i="8"/>
  <c r="CR13" i="8"/>
  <c r="CR19" i="8"/>
  <c r="CR25" i="8"/>
  <c r="CR15" i="8"/>
  <c r="CR24" i="8"/>
  <c r="F20" i="8"/>
  <c r="F17" i="8"/>
  <c r="F23" i="8"/>
  <c r="F27" i="8"/>
  <c r="F28" i="8"/>
  <c r="F26" i="8"/>
  <c r="F24" i="8"/>
  <c r="F12" i="8"/>
  <c r="F25" i="8"/>
  <c r="F22" i="8"/>
  <c r="F19" i="8"/>
  <c r="F16" i="8"/>
  <c r="F14" i="8"/>
  <c r="F18" i="8"/>
  <c r="F29" i="8"/>
  <c r="F21" i="8"/>
  <c r="F13" i="8"/>
  <c r="F15" i="8"/>
  <c r="D23" i="6"/>
  <c r="D16" i="6"/>
  <c r="D27" i="6"/>
  <c r="D20" i="6"/>
  <c r="D15" i="6"/>
  <c r="D17" i="6"/>
  <c r="D19" i="6"/>
  <c r="D14" i="6"/>
  <c r="D22" i="6"/>
  <c r="D13" i="6"/>
  <c r="D26" i="6"/>
  <c r="D25" i="6"/>
  <c r="D28" i="6"/>
  <c r="D29" i="6"/>
  <c r="D21" i="6"/>
  <c r="D24" i="6"/>
  <c r="D18" i="6"/>
  <c r="D12" i="6"/>
  <c r="AR30" i="8"/>
  <c r="F30" i="7"/>
  <c r="AZ26" i="8"/>
  <c r="AZ20" i="8"/>
  <c r="AZ24" i="8"/>
  <c r="AZ16" i="8"/>
  <c r="AZ22" i="8"/>
  <c r="AZ14" i="8"/>
  <c r="AZ19" i="8"/>
  <c r="AZ28" i="8"/>
  <c r="AZ21" i="8"/>
  <c r="AZ25" i="8"/>
  <c r="AZ18" i="8"/>
  <c r="AZ13" i="8"/>
  <c r="AZ12" i="8"/>
  <c r="AZ23" i="8"/>
  <c r="AZ27" i="8"/>
  <c r="AZ17" i="8"/>
  <c r="AZ15" i="8"/>
  <c r="AZ29" i="8"/>
  <c r="HH30" i="7"/>
  <c r="BQ28" i="9"/>
  <c r="CK10" i="9"/>
  <c r="FR30" i="7"/>
  <c r="EH30" i="8"/>
  <c r="FD21" i="7"/>
  <c r="FD18" i="7"/>
  <c r="FD26" i="7"/>
  <c r="FD12" i="7"/>
  <c r="FD23" i="7"/>
  <c r="FD19" i="7"/>
  <c r="FD17" i="7"/>
  <c r="FD25" i="7"/>
  <c r="FD22" i="7"/>
  <c r="FD13" i="7"/>
  <c r="FD16" i="7"/>
  <c r="FD20" i="7"/>
  <c r="FD15" i="7"/>
  <c r="FD27" i="7"/>
  <c r="FD24" i="7"/>
  <c r="FD29" i="7"/>
  <c r="FD28" i="7"/>
  <c r="FD14" i="7"/>
  <c r="CB19" i="7"/>
  <c r="CB14" i="7"/>
  <c r="CB24" i="7"/>
  <c r="CB29" i="7"/>
  <c r="CB21" i="7"/>
  <c r="CB27" i="7"/>
  <c r="CB17" i="7"/>
  <c r="CB25" i="7"/>
  <c r="CB15" i="7"/>
  <c r="CB28" i="7"/>
  <c r="CB18" i="7"/>
  <c r="CB26" i="7"/>
  <c r="CB20" i="7"/>
  <c r="CB23" i="7"/>
  <c r="CB16" i="7"/>
  <c r="CB22" i="7"/>
  <c r="CB12" i="7"/>
  <c r="CB13" i="7"/>
  <c r="HD28" i="7"/>
  <c r="HD19" i="7"/>
  <c r="HD27" i="7"/>
  <c r="HD18" i="7"/>
  <c r="HD16" i="7"/>
  <c r="HD25" i="7"/>
  <c r="HD23" i="7"/>
  <c r="HD22" i="7"/>
  <c r="HD13" i="7"/>
  <c r="HD17" i="7"/>
  <c r="HD12" i="7"/>
  <c r="HD15" i="7"/>
  <c r="HD21" i="7"/>
  <c r="HD26" i="7"/>
  <c r="HD24" i="7"/>
  <c r="HD20" i="7"/>
  <c r="HD14" i="7"/>
  <c r="HD29" i="7"/>
  <c r="BF17" i="8"/>
  <c r="BF29" i="8"/>
  <c r="BF18" i="8"/>
  <c r="BF27" i="8"/>
  <c r="BF14" i="8"/>
  <c r="BF21" i="8"/>
  <c r="BF23" i="8"/>
  <c r="BF16" i="8"/>
  <c r="BF22" i="8"/>
  <c r="BF25" i="8"/>
  <c r="BF20" i="8"/>
  <c r="BF28" i="8"/>
  <c r="BF24" i="8"/>
  <c r="BF26" i="8"/>
  <c r="BF19" i="8"/>
  <c r="BF13" i="8"/>
  <c r="BF15" i="8"/>
  <c r="BF12" i="8"/>
  <c r="CV13" i="7"/>
  <c r="CV19" i="7"/>
  <c r="CV27" i="7"/>
  <c r="CV18" i="7"/>
  <c r="CV16" i="7"/>
  <c r="CV17" i="7"/>
  <c r="CV21" i="7"/>
  <c r="CV20" i="7"/>
  <c r="CV22" i="7"/>
  <c r="CV28" i="7"/>
  <c r="CV25" i="7"/>
  <c r="CV12" i="7"/>
  <c r="CV15" i="7"/>
  <c r="CV26" i="7"/>
  <c r="CV24" i="7"/>
  <c r="CV23" i="7"/>
  <c r="CV14" i="7"/>
  <c r="CV29" i="7"/>
  <c r="BD23" i="7"/>
  <c r="BD22" i="7"/>
  <c r="BD18" i="7"/>
  <c r="BD26" i="7"/>
  <c r="BD12" i="7"/>
  <c r="BD16" i="7"/>
  <c r="BD21" i="7"/>
  <c r="BD19" i="7"/>
  <c r="BD28" i="7"/>
  <c r="BD14" i="7"/>
  <c r="BD29" i="7"/>
  <c r="BD20" i="7"/>
  <c r="BD15" i="7"/>
  <c r="BD13" i="7"/>
  <c r="BD27" i="7"/>
  <c r="BD25" i="7"/>
  <c r="BD24" i="7"/>
  <c r="BD17" i="7"/>
  <c r="HL25" i="8"/>
  <c r="HL29" i="8"/>
  <c r="HL28" i="8"/>
  <c r="HL23" i="8"/>
  <c r="HL26" i="8"/>
  <c r="HL18" i="8"/>
  <c r="HL20" i="8"/>
  <c r="HL24" i="8"/>
  <c r="HL15" i="8"/>
  <c r="HL21" i="8"/>
  <c r="HL16" i="8"/>
  <c r="HL22" i="8"/>
  <c r="HL27" i="8"/>
  <c r="HL13" i="8"/>
  <c r="HL19" i="8"/>
  <c r="HL14" i="8"/>
  <c r="HL17" i="8"/>
  <c r="HL12" i="8"/>
  <c r="HP29" i="7"/>
  <c r="HP28" i="7"/>
  <c r="HP18" i="7"/>
  <c r="HP26" i="7"/>
  <c r="HP17" i="7"/>
  <c r="HP25" i="7"/>
  <c r="HP19" i="7"/>
  <c r="HP15" i="7"/>
  <c r="HP21" i="7"/>
  <c r="HP14" i="7"/>
  <c r="HP24" i="7"/>
  <c r="HP12" i="7"/>
  <c r="HP20" i="7"/>
  <c r="HP23" i="7"/>
  <c r="HP22" i="7"/>
  <c r="HP27" i="7"/>
  <c r="HP13" i="7"/>
  <c r="HP16" i="7"/>
  <c r="AN22" i="8"/>
  <c r="AN23" i="8"/>
  <c r="AN27" i="8"/>
  <c r="AN17" i="8"/>
  <c r="AN14" i="8"/>
  <c r="AN18" i="8"/>
  <c r="AN13" i="8"/>
  <c r="AN26" i="8"/>
  <c r="AN16" i="8"/>
  <c r="AN21" i="8"/>
  <c r="AN15" i="8"/>
  <c r="AN24" i="8"/>
  <c r="AN28" i="8"/>
  <c r="AN12" i="8"/>
  <c r="AN29" i="8"/>
  <c r="AN19" i="8"/>
  <c r="AN20" i="8"/>
  <c r="AN25" i="8"/>
  <c r="BV12" i="6"/>
  <c r="BV20" i="6"/>
  <c r="BV25" i="6"/>
  <c r="BV17" i="6"/>
  <c r="BV19" i="6"/>
  <c r="BV16" i="6"/>
  <c r="BV18" i="6"/>
  <c r="BV22" i="6"/>
  <c r="BV21" i="6"/>
  <c r="BV13" i="6"/>
  <c r="BV14" i="6"/>
  <c r="BV15" i="6"/>
  <c r="BV24" i="6"/>
  <c r="BV27" i="6"/>
  <c r="BV23" i="6"/>
  <c r="BV28" i="6"/>
  <c r="BV26" i="6"/>
  <c r="BV29" i="6"/>
  <c r="AX22" i="7"/>
  <c r="AX16" i="7"/>
  <c r="AX20" i="7"/>
  <c r="AX15" i="7"/>
  <c r="AX21" i="7"/>
  <c r="AX24" i="7"/>
  <c r="AX12" i="7"/>
  <c r="AX17" i="7"/>
  <c r="AX14" i="7"/>
  <c r="AX13" i="7"/>
  <c r="AX19" i="7"/>
  <c r="AX23" i="7"/>
  <c r="AX27" i="7"/>
  <c r="AX18" i="7"/>
  <c r="AX26" i="7"/>
  <c r="AX25" i="7"/>
  <c r="AX29" i="7"/>
  <c r="AX28" i="7"/>
  <c r="ER26" i="8"/>
  <c r="ER14" i="8"/>
  <c r="ER15" i="8"/>
  <c r="ER20" i="8"/>
  <c r="ER24" i="8"/>
  <c r="ER29" i="8"/>
  <c r="ER12" i="8"/>
  <c r="ER16" i="8"/>
  <c r="ER22" i="8"/>
  <c r="ER18" i="8"/>
  <c r="ER13" i="8"/>
  <c r="ER25" i="8"/>
  <c r="ER19" i="8"/>
  <c r="ER28" i="8"/>
  <c r="ER23" i="8"/>
  <c r="ER21" i="8"/>
  <c r="ER27" i="8"/>
  <c r="ER17" i="8"/>
  <c r="FJ26" i="8"/>
  <c r="FJ13" i="8"/>
  <c r="FJ15" i="8"/>
  <c r="FJ23" i="8"/>
  <c r="FJ22" i="8"/>
  <c r="FJ16" i="8"/>
  <c r="FJ18" i="8"/>
  <c r="FJ29" i="8"/>
  <c r="FJ19" i="8"/>
  <c r="FJ27" i="8"/>
  <c r="FJ28" i="8"/>
  <c r="FJ24" i="8"/>
  <c r="FJ25" i="8"/>
  <c r="FJ17" i="8"/>
  <c r="FJ21" i="8"/>
  <c r="FJ12" i="8"/>
  <c r="FJ14" i="8"/>
  <c r="FJ20" i="8"/>
  <c r="EP20" i="7"/>
  <c r="EP14" i="7"/>
  <c r="EP21" i="7"/>
  <c r="EP24" i="7"/>
  <c r="EP17" i="7"/>
  <c r="EP28" i="7"/>
  <c r="EP16" i="7"/>
  <c r="EP15" i="7"/>
  <c r="EP22" i="7"/>
  <c r="EP12" i="7"/>
  <c r="EP26" i="7"/>
  <c r="EP13" i="7"/>
  <c r="EP19" i="7"/>
  <c r="EP23" i="7"/>
  <c r="EP29" i="7"/>
  <c r="EP18" i="7"/>
  <c r="EP25" i="7"/>
  <c r="EP27" i="7"/>
  <c r="BJ22" i="8"/>
  <c r="BJ16" i="8"/>
  <c r="BJ28" i="8"/>
  <c r="BJ19" i="8"/>
  <c r="BJ26" i="8"/>
  <c r="BJ20" i="8"/>
  <c r="BJ14" i="8"/>
  <c r="BJ27" i="8"/>
  <c r="BJ13" i="8"/>
  <c r="BJ15" i="8"/>
  <c r="BJ23" i="8"/>
  <c r="BJ18" i="8"/>
  <c r="BJ29" i="8"/>
  <c r="BJ21" i="8"/>
  <c r="BJ24" i="8"/>
  <c r="BJ12" i="8"/>
  <c r="BJ25" i="8"/>
  <c r="BJ17" i="8"/>
  <c r="BL23" i="6"/>
  <c r="BL14" i="6"/>
  <c r="BL13" i="6"/>
  <c r="BL19" i="6"/>
  <c r="BL21" i="6"/>
  <c r="BL22" i="6"/>
  <c r="BL16" i="6"/>
  <c r="BL29" i="6"/>
  <c r="BL17" i="6"/>
  <c r="BL28" i="6"/>
  <c r="BL24" i="6"/>
  <c r="BL18" i="6"/>
  <c r="BL15" i="6"/>
  <c r="BL20" i="6"/>
  <c r="BL25" i="6"/>
  <c r="BL26" i="6"/>
  <c r="BL27" i="6"/>
  <c r="BL12" i="6"/>
  <c r="AT15" i="6"/>
  <c r="EP15" i="6" s="1"/>
  <c r="AT19" i="6"/>
  <c r="AT26" i="6"/>
  <c r="AT25" i="6"/>
  <c r="AT16" i="6"/>
  <c r="AT20" i="6"/>
  <c r="AT18" i="6"/>
  <c r="AT22" i="6"/>
  <c r="AT23" i="6"/>
  <c r="AT17" i="6"/>
  <c r="AT21" i="6"/>
  <c r="AT27" i="6"/>
  <c r="AT28" i="6"/>
  <c r="AT13" i="6"/>
  <c r="AT29" i="6"/>
  <c r="AT24" i="6"/>
  <c r="AT14" i="6"/>
  <c r="AT12" i="6"/>
  <c r="GX20" i="8"/>
  <c r="GX12" i="8"/>
  <c r="GX21" i="8"/>
  <c r="GX27" i="8"/>
  <c r="GX15" i="8"/>
  <c r="GX28" i="8"/>
  <c r="GX24" i="8"/>
  <c r="GX25" i="8"/>
  <c r="GX17" i="8"/>
  <c r="GX22" i="8"/>
  <c r="GX19" i="8"/>
  <c r="GX26" i="8"/>
  <c r="GX16" i="8"/>
  <c r="GX18" i="8"/>
  <c r="GX29" i="8"/>
  <c r="GX14" i="8"/>
  <c r="GX13" i="8"/>
  <c r="GX23" i="8"/>
  <c r="HL12" i="7"/>
  <c r="HL25" i="7"/>
  <c r="HL15" i="7"/>
  <c r="HL21" i="7"/>
  <c r="HL23" i="7"/>
  <c r="HL16" i="7"/>
  <c r="HL19" i="7"/>
  <c r="HL27" i="7"/>
  <c r="HL18" i="7"/>
  <c r="HL24" i="7"/>
  <c r="HL17" i="7"/>
  <c r="HL13" i="7"/>
  <c r="HL20" i="7"/>
  <c r="HL14" i="7"/>
  <c r="HL26" i="7"/>
  <c r="HL22" i="7"/>
  <c r="HL28" i="7"/>
  <c r="HL29" i="7"/>
  <c r="V27" i="8"/>
  <c r="V20" i="8"/>
  <c r="V15" i="8"/>
  <c r="V28" i="8"/>
  <c r="V24" i="8"/>
  <c r="V25" i="8"/>
  <c r="V23" i="8"/>
  <c r="V22" i="8"/>
  <c r="V19" i="8"/>
  <c r="V16" i="8"/>
  <c r="V12" i="8"/>
  <c r="V14" i="8"/>
  <c r="V18" i="8"/>
  <c r="V29" i="8"/>
  <c r="V21" i="8"/>
  <c r="V17" i="8"/>
  <c r="V26" i="8"/>
  <c r="V13" i="8"/>
  <c r="CB20" i="6"/>
  <c r="CB26" i="6"/>
  <c r="CB14" i="6"/>
  <c r="CB23" i="6"/>
  <c r="CB21" i="6"/>
  <c r="CB25" i="6"/>
  <c r="CB13" i="6"/>
  <c r="CB18" i="6"/>
  <c r="CB29" i="6"/>
  <c r="CB16" i="6"/>
  <c r="CB15" i="6"/>
  <c r="CB17" i="6"/>
  <c r="CB28" i="6"/>
  <c r="CB24" i="6"/>
  <c r="CB27" i="6"/>
  <c r="CB19" i="6"/>
  <c r="CB22" i="6"/>
  <c r="CB12" i="6"/>
  <c r="T26" i="8"/>
  <c r="T14" i="8"/>
  <c r="T24" i="8"/>
  <c r="T12" i="8"/>
  <c r="T13" i="8"/>
  <c r="T18" i="8"/>
  <c r="T21" i="8"/>
  <c r="T25" i="8"/>
  <c r="T15" i="8"/>
  <c r="T20" i="8"/>
  <c r="T19" i="8"/>
  <c r="T28" i="8"/>
  <c r="T29" i="8"/>
  <c r="T17" i="8"/>
  <c r="T23" i="8"/>
  <c r="T16" i="8"/>
  <c r="T22" i="8"/>
  <c r="T27" i="8"/>
  <c r="DR22" i="7"/>
  <c r="DR16" i="7"/>
  <c r="DR20" i="7"/>
  <c r="DR15" i="7"/>
  <c r="DR21" i="7"/>
  <c r="DR24" i="7"/>
  <c r="DR12" i="7"/>
  <c r="DR17" i="7"/>
  <c r="DR14" i="7"/>
  <c r="DR13" i="7"/>
  <c r="DR19" i="7"/>
  <c r="DR23" i="7"/>
  <c r="DR27" i="7"/>
  <c r="DR18" i="7"/>
  <c r="DR26" i="7"/>
  <c r="DR25" i="7"/>
  <c r="DR29" i="7"/>
  <c r="DR28" i="7"/>
  <c r="AB23" i="7"/>
  <c r="AB20" i="7"/>
  <c r="AB19" i="7"/>
  <c r="AB27" i="7"/>
  <c r="AB18" i="7"/>
  <c r="AB17" i="7"/>
  <c r="AB22" i="7"/>
  <c r="AB28" i="7"/>
  <c r="AB13" i="7"/>
  <c r="AB12" i="7"/>
  <c r="AB15" i="7"/>
  <c r="AB21" i="7"/>
  <c r="AB26" i="7"/>
  <c r="AB24" i="7"/>
  <c r="AB16" i="7"/>
  <c r="AB25" i="7"/>
  <c r="AB14" i="7"/>
  <c r="AB29" i="7"/>
  <c r="BF26" i="6"/>
  <c r="BF18" i="6"/>
  <c r="BF29" i="6"/>
  <c r="BF17" i="6"/>
  <c r="BF21" i="6"/>
  <c r="BF15" i="6"/>
  <c r="BF12" i="6"/>
  <c r="BF27" i="6"/>
  <c r="BF23" i="6"/>
  <c r="BF28" i="6"/>
  <c r="BF19" i="6"/>
  <c r="BF13" i="6"/>
  <c r="BF24" i="6"/>
  <c r="BF16" i="6"/>
  <c r="BF22" i="6"/>
  <c r="BF20" i="6"/>
  <c r="BF14" i="6"/>
  <c r="BF25" i="6"/>
  <c r="CN17" i="7"/>
  <c r="CN20" i="7"/>
  <c r="CN22" i="7"/>
  <c r="CN23" i="7"/>
  <c r="CN16" i="7"/>
  <c r="CN14" i="7"/>
  <c r="CN13" i="7"/>
  <c r="CN19" i="7"/>
  <c r="CN27" i="7"/>
  <c r="CN18" i="7"/>
  <c r="CN24" i="7"/>
  <c r="CN28" i="7"/>
  <c r="CN12" i="7"/>
  <c r="CN25" i="7"/>
  <c r="CN15" i="7"/>
  <c r="CN26" i="7"/>
  <c r="CN21" i="7"/>
  <c r="CN29" i="7"/>
  <c r="AB29" i="6"/>
  <c r="AB21" i="6"/>
  <c r="AB28" i="6"/>
  <c r="AB13" i="6"/>
  <c r="AB22" i="6"/>
  <c r="AB14" i="6"/>
  <c r="AB19" i="6"/>
  <c r="AB24" i="6"/>
  <c r="AB26" i="6"/>
  <c r="AB17" i="6"/>
  <c r="AB18" i="6"/>
  <c r="AB27" i="6"/>
  <c r="AB15" i="6"/>
  <c r="AB16" i="6"/>
  <c r="AB25" i="6"/>
  <c r="AB20" i="6"/>
  <c r="AB23" i="6"/>
  <c r="AB12" i="6"/>
  <c r="DL21" i="7"/>
  <c r="DL18" i="7"/>
  <c r="DL17" i="7"/>
  <c r="DL14" i="7"/>
  <c r="DL15" i="7"/>
  <c r="DL13" i="7"/>
  <c r="DL23" i="7"/>
  <c r="DL16" i="7"/>
  <c r="DL12" i="7"/>
  <c r="DL26" i="7"/>
  <c r="DL20" i="7"/>
  <c r="DL28" i="7"/>
  <c r="DL25" i="7"/>
  <c r="DL19" i="7"/>
  <c r="DL27" i="7"/>
  <c r="DL24" i="7"/>
  <c r="DL22" i="7"/>
  <c r="DL29" i="7"/>
  <c r="P16" i="8"/>
  <c r="P21" i="8"/>
  <c r="P24" i="8"/>
  <c r="P18" i="8"/>
  <c r="P23" i="8"/>
  <c r="P17" i="8"/>
  <c r="P13" i="8"/>
  <c r="P12" i="8"/>
  <c r="P14" i="8"/>
  <c r="P27" i="8"/>
  <c r="P19" i="8"/>
  <c r="P25" i="8"/>
  <c r="P15" i="8"/>
  <c r="P28" i="8"/>
  <c r="P29" i="8"/>
  <c r="P20" i="8"/>
  <c r="P26" i="8"/>
  <c r="IB26" i="8" s="1"/>
  <c r="BJ24" i="9" s="1"/>
  <c r="P22" i="8"/>
  <c r="EN21" i="8"/>
  <c r="EN23" i="8"/>
  <c r="EN24" i="8"/>
  <c r="EN17" i="8"/>
  <c r="EN13" i="8"/>
  <c r="EN12" i="8"/>
  <c r="EN14" i="8"/>
  <c r="EN18" i="8"/>
  <c r="EN22" i="8"/>
  <c r="EN16" i="8"/>
  <c r="EN27" i="8"/>
  <c r="EN20" i="8"/>
  <c r="EN28" i="8"/>
  <c r="EN25" i="8"/>
  <c r="EN15" i="8"/>
  <c r="EN29" i="8"/>
  <c r="EN19" i="8"/>
  <c r="EN26" i="8"/>
  <c r="DZ19" i="6"/>
  <c r="DZ18" i="6"/>
  <c r="DZ26" i="6"/>
  <c r="DZ24" i="6"/>
  <c r="DZ17" i="6"/>
  <c r="DZ29" i="6"/>
  <c r="DZ28" i="6"/>
  <c r="DZ20" i="6"/>
  <c r="DZ14" i="6"/>
  <c r="DZ12" i="6"/>
  <c r="DZ25" i="6"/>
  <c r="DZ22" i="6"/>
  <c r="DZ15" i="6"/>
  <c r="DZ21" i="6"/>
  <c r="DZ16" i="6"/>
  <c r="DZ27" i="6"/>
  <c r="DZ23" i="6"/>
  <c r="DZ13" i="6"/>
  <c r="AF14" i="6"/>
  <c r="AF18" i="6"/>
  <c r="AF25" i="6"/>
  <c r="AF16" i="6"/>
  <c r="AF19" i="6"/>
  <c r="AF21" i="6"/>
  <c r="AF22" i="6"/>
  <c r="AF29" i="6"/>
  <c r="EV29" i="6" s="1"/>
  <c r="N27" i="9" s="1"/>
  <c r="AF13" i="6"/>
  <c r="AF20" i="6"/>
  <c r="AF23" i="6"/>
  <c r="AF17" i="6"/>
  <c r="EV17" i="6" s="1"/>
  <c r="N15" i="9" s="1"/>
  <c r="AF28" i="6"/>
  <c r="AF24" i="6"/>
  <c r="AF15" i="6"/>
  <c r="AF27" i="6"/>
  <c r="AF26" i="6"/>
  <c r="AF12" i="6"/>
  <c r="CX26" i="8"/>
  <c r="CX13" i="8"/>
  <c r="CX15" i="8"/>
  <c r="CX23" i="8"/>
  <c r="CX22" i="8"/>
  <c r="CX16" i="8"/>
  <c r="CX18" i="8"/>
  <c r="CX29" i="8"/>
  <c r="CX27" i="8"/>
  <c r="CX28" i="8"/>
  <c r="CX24" i="8"/>
  <c r="CX25" i="8"/>
  <c r="CX17" i="8"/>
  <c r="CX19" i="8"/>
  <c r="CX14" i="8"/>
  <c r="CX20" i="8"/>
  <c r="CX12" i="8"/>
  <c r="CX21" i="8"/>
  <c r="GR16" i="7"/>
  <c r="GR15" i="7"/>
  <c r="GR21" i="7"/>
  <c r="GR23" i="7"/>
  <c r="GR24" i="7"/>
  <c r="GR22" i="7"/>
  <c r="GR28" i="7"/>
  <c r="GR18" i="7"/>
  <c r="GR26" i="7"/>
  <c r="GR12" i="7"/>
  <c r="GR20" i="7"/>
  <c r="GR27" i="7"/>
  <c r="GR29" i="7"/>
  <c r="GR13" i="7"/>
  <c r="GR19" i="7"/>
  <c r="GR17" i="7"/>
  <c r="GR14" i="7"/>
  <c r="GR25" i="7"/>
  <c r="BP19" i="6"/>
  <c r="BP27" i="6"/>
  <c r="BP15" i="6"/>
  <c r="BP26" i="6"/>
  <c r="BP18" i="6"/>
  <c r="BP29" i="6"/>
  <c r="BP17" i="6"/>
  <c r="BP28" i="6"/>
  <c r="BP23" i="6"/>
  <c r="BP22" i="6"/>
  <c r="BP21" i="6"/>
  <c r="BP24" i="6"/>
  <c r="BP16" i="6"/>
  <c r="BP20" i="6"/>
  <c r="BP13" i="6"/>
  <c r="BP14" i="6"/>
  <c r="BP25" i="6"/>
  <c r="BP12" i="6"/>
  <c r="CN29" i="6"/>
  <c r="CN22" i="6"/>
  <c r="CN27" i="6"/>
  <c r="CN25" i="6"/>
  <c r="CN28" i="6"/>
  <c r="CN19" i="6"/>
  <c r="CN14" i="6"/>
  <c r="CN15" i="6"/>
  <c r="CN17" i="6"/>
  <c r="CN21" i="6"/>
  <c r="CN24" i="6"/>
  <c r="CN26" i="6"/>
  <c r="CN18" i="6"/>
  <c r="CN23" i="6"/>
  <c r="CN13" i="6"/>
  <c r="CN20" i="6"/>
  <c r="CN16" i="6"/>
  <c r="CN12" i="6"/>
  <c r="BZ27" i="8"/>
  <c r="BZ28" i="8"/>
  <c r="BZ24" i="8"/>
  <c r="BZ25" i="8"/>
  <c r="BZ22" i="8"/>
  <c r="BZ13" i="8"/>
  <c r="BZ15" i="8"/>
  <c r="BZ23" i="8"/>
  <c r="BZ19" i="8"/>
  <c r="BZ20" i="8"/>
  <c r="BZ14" i="8"/>
  <c r="BZ21" i="8"/>
  <c r="BZ17" i="8"/>
  <c r="BZ29" i="8"/>
  <c r="BZ12" i="8"/>
  <c r="BZ26" i="8"/>
  <c r="BZ16" i="8"/>
  <c r="BZ18" i="8"/>
  <c r="FD22" i="8"/>
  <c r="FD16" i="8"/>
  <c r="FD27" i="8"/>
  <c r="FD26" i="8"/>
  <c r="FD23" i="8"/>
  <c r="FD20" i="8"/>
  <c r="FD28" i="8"/>
  <c r="FD12" i="8"/>
  <c r="FD25" i="8"/>
  <c r="FD21" i="8"/>
  <c r="FD17" i="8"/>
  <c r="FD13" i="8"/>
  <c r="FD14" i="8"/>
  <c r="FD18" i="8"/>
  <c r="FD29" i="8"/>
  <c r="FD19" i="8"/>
  <c r="FD15" i="8"/>
  <c r="FD24" i="8"/>
  <c r="BN19" i="6"/>
  <c r="BN18" i="6"/>
  <c r="BN16" i="6"/>
  <c r="BN12" i="6"/>
  <c r="BN21" i="6"/>
  <c r="BN14" i="6"/>
  <c r="BN28" i="6"/>
  <c r="BN17" i="6"/>
  <c r="BN29" i="6"/>
  <c r="BN22" i="6"/>
  <c r="BN26" i="6"/>
  <c r="BN24" i="6"/>
  <c r="BN20" i="6"/>
  <c r="BN25" i="6"/>
  <c r="BN15" i="6"/>
  <c r="BN27" i="6"/>
  <c r="BN23" i="6"/>
  <c r="BN13" i="6"/>
  <c r="DV22" i="6"/>
  <c r="DV23" i="6"/>
  <c r="DV29" i="6"/>
  <c r="DV13" i="6"/>
  <c r="DV20" i="6"/>
  <c r="DV16" i="6"/>
  <c r="DV17" i="6"/>
  <c r="DV21" i="6"/>
  <c r="DV14" i="6"/>
  <c r="DV27" i="6"/>
  <c r="DV18" i="6"/>
  <c r="DV24" i="6"/>
  <c r="DV26" i="6"/>
  <c r="DV25" i="6"/>
  <c r="DV28" i="6"/>
  <c r="DV15" i="6"/>
  <c r="DV19" i="6"/>
  <c r="DV12" i="6"/>
  <c r="BD15" i="6"/>
  <c r="BD25" i="6"/>
  <c r="BD23" i="6"/>
  <c r="BD29" i="6"/>
  <c r="BD17" i="6"/>
  <c r="BD28" i="6"/>
  <c r="BD20" i="6"/>
  <c r="BD16" i="6"/>
  <c r="BD26" i="6"/>
  <c r="BD27" i="6"/>
  <c r="BD14" i="6"/>
  <c r="BD18" i="6"/>
  <c r="BD13" i="6"/>
  <c r="BD19" i="6"/>
  <c r="BD21" i="6"/>
  <c r="BD22" i="6"/>
  <c r="BD24" i="6"/>
  <c r="BD12" i="6"/>
  <c r="GZ27" i="7"/>
  <c r="GZ15" i="7"/>
  <c r="GZ29" i="7"/>
  <c r="GZ13" i="7"/>
  <c r="GZ16" i="7"/>
  <c r="GZ21" i="7"/>
  <c r="GZ22" i="7"/>
  <c r="GZ20" i="7"/>
  <c r="GZ23" i="7"/>
  <c r="GZ28" i="7"/>
  <c r="GZ19" i="7"/>
  <c r="GZ14" i="7"/>
  <c r="GZ24" i="7"/>
  <c r="GZ12" i="7"/>
  <c r="GZ17" i="7"/>
  <c r="GZ25" i="7"/>
  <c r="GZ18" i="7"/>
  <c r="GZ26" i="7"/>
  <c r="AB25" i="8"/>
  <c r="AB29" i="8"/>
  <c r="AB15" i="8"/>
  <c r="AB17" i="8"/>
  <c r="AB23" i="8"/>
  <c r="AB26" i="8"/>
  <c r="AB20" i="8"/>
  <c r="AB24" i="8"/>
  <c r="AB13" i="8"/>
  <c r="AB16" i="8"/>
  <c r="AB22" i="8"/>
  <c r="AB27" i="8"/>
  <c r="AB19" i="8"/>
  <c r="AB28" i="8"/>
  <c r="AB14" i="8"/>
  <c r="AB18" i="8"/>
  <c r="AB12" i="8"/>
  <c r="AB21" i="8"/>
  <c r="X19" i="6"/>
  <c r="X23" i="6"/>
  <c r="X13" i="6"/>
  <c r="X17" i="6"/>
  <c r="X28" i="6"/>
  <c r="X29" i="6"/>
  <c r="X18" i="6"/>
  <c r="X20" i="6"/>
  <c r="X26" i="6"/>
  <c r="X14" i="6"/>
  <c r="X16" i="6"/>
  <c r="X25" i="6"/>
  <c r="X21" i="6"/>
  <c r="X22" i="6"/>
  <c r="X24" i="6"/>
  <c r="X27" i="6"/>
  <c r="X15" i="6"/>
  <c r="X12" i="6"/>
  <c r="BL26" i="8"/>
  <c r="BL25" i="8"/>
  <c r="BL20" i="8"/>
  <c r="BL12" i="8"/>
  <c r="BL27" i="8"/>
  <c r="BL23" i="8"/>
  <c r="BL16" i="8"/>
  <c r="BL17" i="8"/>
  <c r="BL14" i="8"/>
  <c r="BL18" i="8"/>
  <c r="BL29" i="8"/>
  <c r="BL13" i="8"/>
  <c r="BL19" i="8"/>
  <c r="BL21" i="8"/>
  <c r="BL22" i="8"/>
  <c r="BL24" i="8"/>
  <c r="BL28" i="8"/>
  <c r="BL15" i="8"/>
  <c r="FP13" i="8"/>
  <c r="FP19" i="8"/>
  <c r="FP28" i="8"/>
  <c r="FP14" i="8"/>
  <c r="FP15" i="8"/>
  <c r="FP25" i="8"/>
  <c r="FP29" i="8"/>
  <c r="FP17" i="8"/>
  <c r="FP26" i="8"/>
  <c r="FP20" i="8"/>
  <c r="FP24" i="8"/>
  <c r="FP21" i="8"/>
  <c r="FP16" i="8"/>
  <c r="FP22" i="8"/>
  <c r="FP27" i="8"/>
  <c r="FP18" i="8"/>
  <c r="FP23" i="8"/>
  <c r="FP12" i="8"/>
  <c r="V18" i="6"/>
  <c r="V20" i="6"/>
  <c r="V17" i="6"/>
  <c r="V21" i="6"/>
  <c r="V22" i="6"/>
  <c r="V23" i="6"/>
  <c r="V24" i="6"/>
  <c r="V26" i="6"/>
  <c r="FF26" i="6" s="1"/>
  <c r="X24" i="9" s="1"/>
  <c r="V27" i="6"/>
  <c r="V29" i="6"/>
  <c r="V15" i="6"/>
  <c r="V19" i="6"/>
  <c r="V14" i="6"/>
  <c r="V28" i="6"/>
  <c r="V13" i="6"/>
  <c r="V16" i="6"/>
  <c r="V25" i="6"/>
  <c r="V12" i="6"/>
  <c r="ED13" i="8"/>
  <c r="ED15" i="8"/>
  <c r="ED23" i="8"/>
  <c r="ED22" i="8"/>
  <c r="ED16" i="8"/>
  <c r="ED18" i="8"/>
  <c r="ED29" i="8"/>
  <c r="ED27" i="8"/>
  <c r="ED28" i="8"/>
  <c r="ED24" i="8"/>
  <c r="ED25" i="8"/>
  <c r="ED17" i="8"/>
  <c r="ED26" i="8"/>
  <c r="ED19" i="8"/>
  <c r="ED21" i="8"/>
  <c r="ED20" i="8"/>
  <c r="ED14" i="8"/>
  <c r="ED12" i="8"/>
  <c r="BL21" i="7"/>
  <c r="BL22" i="7"/>
  <c r="BL18" i="7"/>
  <c r="BL26" i="7"/>
  <c r="BL16" i="7"/>
  <c r="BL23" i="7"/>
  <c r="BL28" i="7"/>
  <c r="BL19" i="7"/>
  <c r="BL15" i="7"/>
  <c r="BL13" i="7"/>
  <c r="BL27" i="7"/>
  <c r="BL24" i="7"/>
  <c r="BL17" i="7"/>
  <c r="BL25" i="7"/>
  <c r="BL12" i="7"/>
  <c r="BL20" i="7"/>
  <c r="BL14" i="7"/>
  <c r="BL29" i="7"/>
  <c r="DD19" i="8"/>
  <c r="DD28" i="8"/>
  <c r="DD14" i="8"/>
  <c r="DD25" i="8"/>
  <c r="DD18" i="8"/>
  <c r="DD15" i="8"/>
  <c r="DD29" i="8"/>
  <c r="DD17" i="8"/>
  <c r="DD26" i="8"/>
  <c r="DD20" i="8"/>
  <c r="DD24" i="8"/>
  <c r="DD21" i="8"/>
  <c r="DD16" i="8"/>
  <c r="DD22" i="8"/>
  <c r="DD27" i="8"/>
  <c r="DD23" i="8"/>
  <c r="DD13" i="8"/>
  <c r="DD12" i="8"/>
  <c r="GX28" i="7"/>
  <c r="GX13" i="7"/>
  <c r="GX14" i="7"/>
  <c r="GX22" i="7"/>
  <c r="GX27" i="7"/>
  <c r="GX29" i="7"/>
  <c r="GX18" i="7"/>
  <c r="GX24" i="7"/>
  <c r="GX26" i="7"/>
  <c r="GX21" i="7"/>
  <c r="GX16" i="7"/>
  <c r="GX17" i="7"/>
  <c r="GX25" i="7"/>
  <c r="GX12" i="7"/>
  <c r="GX15" i="7"/>
  <c r="GX23" i="7"/>
  <c r="GX20" i="7"/>
  <c r="GX19" i="7"/>
  <c r="FH19" i="8"/>
  <c r="FH28" i="8"/>
  <c r="FH12" i="8"/>
  <c r="FH17" i="8"/>
  <c r="FH24" i="8"/>
  <c r="FH25" i="8"/>
  <c r="FH14" i="8"/>
  <c r="FH15" i="8"/>
  <c r="FH29" i="8"/>
  <c r="FH23" i="8"/>
  <c r="FH18" i="8"/>
  <c r="FH26" i="8"/>
  <c r="FH20" i="8"/>
  <c r="FH13" i="8"/>
  <c r="FH21" i="8"/>
  <c r="FH16" i="8"/>
  <c r="FH22" i="8"/>
  <c r="FH27" i="8"/>
  <c r="AR23" i="7"/>
  <c r="AR14" i="7"/>
  <c r="AR21" i="7"/>
  <c r="AR15" i="7"/>
  <c r="AR26" i="7"/>
  <c r="AR16" i="7"/>
  <c r="AR25" i="7"/>
  <c r="AR12" i="7"/>
  <c r="AR13" i="7"/>
  <c r="AR22" i="7"/>
  <c r="AR28" i="7"/>
  <c r="AR17" i="7"/>
  <c r="AR19" i="7"/>
  <c r="AR20" i="7"/>
  <c r="AR27" i="7"/>
  <c r="AR24" i="7"/>
  <c r="AR18" i="7"/>
  <c r="AR29" i="7"/>
  <c r="DT17" i="6"/>
  <c r="DT19" i="6"/>
  <c r="DT28" i="6"/>
  <c r="DT15" i="6"/>
  <c r="DT21" i="6"/>
  <c r="DT24" i="6"/>
  <c r="DT26" i="6"/>
  <c r="DT14" i="6"/>
  <c r="DT13" i="6"/>
  <c r="DT27" i="6"/>
  <c r="DT18" i="6"/>
  <c r="DT25" i="6"/>
  <c r="DT23" i="6"/>
  <c r="DT22" i="6"/>
  <c r="DT29" i="6"/>
  <c r="DT16" i="6"/>
  <c r="DT20" i="6"/>
  <c r="DT12" i="6"/>
  <c r="AP17" i="8"/>
  <c r="AP13" i="8"/>
  <c r="AP15" i="8"/>
  <c r="AP14" i="8"/>
  <c r="AP25" i="8"/>
  <c r="AP20" i="8"/>
  <c r="AP29" i="8"/>
  <c r="AP21" i="8"/>
  <c r="AP23" i="8"/>
  <c r="AP16" i="8"/>
  <c r="AP22" i="8"/>
  <c r="AP24" i="8"/>
  <c r="AP26" i="8"/>
  <c r="AP19" i="8"/>
  <c r="AP18" i="8"/>
  <c r="AP28" i="8"/>
  <c r="AP27" i="8"/>
  <c r="AP12" i="8"/>
  <c r="DB16" i="6"/>
  <c r="DB20" i="6"/>
  <c r="DB24" i="6"/>
  <c r="DB26" i="6"/>
  <c r="DB25" i="6"/>
  <c r="DB19" i="6"/>
  <c r="DB13" i="6"/>
  <c r="DB14" i="6"/>
  <c r="DB21" i="6"/>
  <c r="DB18" i="6"/>
  <c r="DB17" i="6"/>
  <c r="DB15" i="6"/>
  <c r="DB28" i="6"/>
  <c r="DB27" i="6"/>
  <c r="DB23" i="6"/>
  <c r="DB12" i="6"/>
  <c r="DB22" i="6"/>
  <c r="DB29" i="6"/>
  <c r="BR13" i="8"/>
  <c r="BR15" i="8"/>
  <c r="BR12" i="8"/>
  <c r="BR23" i="8"/>
  <c r="BR22" i="8"/>
  <c r="BR16" i="8"/>
  <c r="BR18" i="8"/>
  <c r="BR29" i="8"/>
  <c r="BR26" i="8"/>
  <c r="BR27" i="8"/>
  <c r="BR28" i="8"/>
  <c r="BR24" i="8"/>
  <c r="BR25" i="8"/>
  <c r="BR17" i="8"/>
  <c r="BR19" i="8"/>
  <c r="BR21" i="8"/>
  <c r="BR14" i="8"/>
  <c r="BR20" i="8"/>
  <c r="H26" i="8"/>
  <c r="H25" i="8"/>
  <c r="H22" i="8"/>
  <c r="H27" i="8"/>
  <c r="H15" i="8"/>
  <c r="H19" i="8"/>
  <c r="H24" i="8"/>
  <c r="H23" i="8"/>
  <c r="H16" i="8"/>
  <c r="H17" i="8"/>
  <c r="H13" i="8"/>
  <c r="H14" i="8"/>
  <c r="H20" i="8"/>
  <c r="H21" i="8"/>
  <c r="H29" i="8"/>
  <c r="H28" i="8"/>
  <c r="H18" i="8"/>
  <c r="H12" i="8"/>
  <c r="FT21" i="8"/>
  <c r="FT23" i="8"/>
  <c r="FT24" i="8"/>
  <c r="FT22" i="8"/>
  <c r="FT16" i="8"/>
  <c r="FT27" i="8"/>
  <c r="FT17" i="8"/>
  <c r="FT13" i="8"/>
  <c r="FT14" i="8"/>
  <c r="FT18" i="8"/>
  <c r="FT26" i="8"/>
  <c r="FT20" i="8"/>
  <c r="FT28" i="8"/>
  <c r="FT25" i="8"/>
  <c r="FT15" i="8"/>
  <c r="FT12" i="8"/>
  <c r="FT29" i="8"/>
  <c r="FT19" i="8"/>
  <c r="CD20" i="7"/>
  <c r="CD21" i="7"/>
  <c r="CD24" i="7"/>
  <c r="CD17" i="7"/>
  <c r="CD16" i="7"/>
  <c r="CD28" i="7"/>
  <c r="CD14" i="7"/>
  <c r="CD15" i="7"/>
  <c r="CD22" i="7"/>
  <c r="CD12" i="7"/>
  <c r="CD27" i="7"/>
  <c r="CD18" i="7"/>
  <c r="CD25" i="7"/>
  <c r="CD13" i="7"/>
  <c r="CD19" i="7"/>
  <c r="CD23" i="7"/>
  <c r="CD29" i="7"/>
  <c r="CD26" i="7"/>
  <c r="GF25" i="8"/>
  <c r="GF18" i="8"/>
  <c r="GF23" i="8"/>
  <c r="GF22" i="8"/>
  <c r="GF29" i="8"/>
  <c r="GF26" i="8"/>
  <c r="GF13" i="8"/>
  <c r="GF19" i="8"/>
  <c r="GF28" i="8"/>
  <c r="GF20" i="8"/>
  <c r="GF24" i="8"/>
  <c r="GF14" i="8"/>
  <c r="GF15" i="8"/>
  <c r="GF21" i="8"/>
  <c r="GF16" i="8"/>
  <c r="GF17" i="8"/>
  <c r="GF27" i="8"/>
  <c r="GF12" i="8"/>
  <c r="FB22" i="8"/>
  <c r="FB16" i="8"/>
  <c r="FB12" i="8"/>
  <c r="FB19" i="8"/>
  <c r="FB20" i="8"/>
  <c r="FB14" i="8"/>
  <c r="FB13" i="8"/>
  <c r="FB15" i="8"/>
  <c r="FB26" i="8"/>
  <c r="FB23" i="8"/>
  <c r="FB18" i="8"/>
  <c r="FB29" i="8"/>
  <c r="FB21" i="8"/>
  <c r="FB27" i="8"/>
  <c r="FB28" i="8"/>
  <c r="FB24" i="8"/>
  <c r="FB17" i="8"/>
  <c r="FB25" i="8"/>
  <c r="GT17" i="8"/>
  <c r="GT15" i="8"/>
  <c r="GT25" i="8"/>
  <c r="GT20" i="8"/>
  <c r="GT14" i="8"/>
  <c r="GT21" i="8"/>
  <c r="GT23" i="8"/>
  <c r="GT16" i="8"/>
  <c r="GT22" i="8"/>
  <c r="GT13" i="8"/>
  <c r="GT24" i="8"/>
  <c r="GT26" i="8"/>
  <c r="GT19" i="8"/>
  <c r="GT29" i="8"/>
  <c r="GT28" i="8"/>
  <c r="GT27" i="8"/>
  <c r="GT18" i="8"/>
  <c r="GT12" i="8"/>
  <c r="GV17" i="7"/>
  <c r="GV12" i="7"/>
  <c r="GV16" i="7"/>
  <c r="GV22" i="7"/>
  <c r="GV20" i="7"/>
  <c r="GV14" i="7"/>
  <c r="GV28" i="7"/>
  <c r="GV23" i="7"/>
  <c r="GV13" i="7"/>
  <c r="GV25" i="7"/>
  <c r="GV19" i="7"/>
  <c r="GV27" i="7"/>
  <c r="GV18" i="7"/>
  <c r="GV24" i="7"/>
  <c r="GV26" i="7"/>
  <c r="GV21" i="7"/>
  <c r="GV15" i="7"/>
  <c r="GV29" i="7"/>
  <c r="BN16" i="7"/>
  <c r="BN14" i="7"/>
  <c r="BN13" i="7"/>
  <c r="BN19" i="7"/>
  <c r="BN23" i="7"/>
  <c r="BN27" i="7"/>
  <c r="BN18" i="7"/>
  <c r="BN26" i="7"/>
  <c r="BN25" i="7"/>
  <c r="BN29" i="7"/>
  <c r="BN22" i="7"/>
  <c r="BN15" i="7"/>
  <c r="BN28" i="7"/>
  <c r="BN12" i="7"/>
  <c r="BN20" i="7"/>
  <c r="BN21" i="7"/>
  <c r="BN24" i="7"/>
  <c r="BN17" i="7"/>
  <c r="DF15" i="6"/>
  <c r="DF19" i="6"/>
  <c r="DF14" i="6"/>
  <c r="DF24" i="6"/>
  <c r="DF18" i="6"/>
  <c r="DF26" i="6"/>
  <c r="DF25" i="6"/>
  <c r="DF28" i="6"/>
  <c r="DF20" i="6"/>
  <c r="DF22" i="6"/>
  <c r="DF23" i="6"/>
  <c r="DF29" i="6"/>
  <c r="DF17" i="6"/>
  <c r="DF21" i="6"/>
  <c r="DF27" i="6"/>
  <c r="DF16" i="6"/>
  <c r="DF13" i="6"/>
  <c r="DF12" i="6"/>
  <c r="GL30" i="8"/>
  <c r="FN17" i="8"/>
  <c r="FN15" i="8"/>
  <c r="FN20" i="8"/>
  <c r="FN14" i="8"/>
  <c r="FN25" i="8"/>
  <c r="FN29" i="8"/>
  <c r="FN21" i="8"/>
  <c r="FN23" i="8"/>
  <c r="FN16" i="8"/>
  <c r="FN22" i="8"/>
  <c r="FN24" i="8"/>
  <c r="FN26" i="8"/>
  <c r="FN13" i="8"/>
  <c r="FN19" i="8"/>
  <c r="FN27" i="8"/>
  <c r="FN18" i="8"/>
  <c r="FN28" i="8"/>
  <c r="FN12" i="8"/>
  <c r="CF30" i="8"/>
  <c r="BS28" i="9"/>
  <c r="CN10" i="9"/>
  <c r="CN28" i="9" s="1"/>
  <c r="AP15" i="10"/>
  <c r="EB19" i="6"/>
  <c r="EB15" i="6"/>
  <c r="EB26" i="6"/>
  <c r="EB18" i="6"/>
  <c r="EB25" i="6"/>
  <c r="EB22" i="6"/>
  <c r="EB27" i="6"/>
  <c r="EB23" i="6"/>
  <c r="EB17" i="6"/>
  <c r="EB28" i="6"/>
  <c r="EB13" i="6"/>
  <c r="EB21" i="6"/>
  <c r="EB24" i="6"/>
  <c r="EB16" i="6"/>
  <c r="EV16" i="6" s="1"/>
  <c r="N14" i="9" s="1"/>
  <c r="EB20" i="6"/>
  <c r="EB14" i="6"/>
  <c r="EB29" i="6"/>
  <c r="EB12" i="6"/>
  <c r="EB30" i="6" s="1"/>
  <c r="L68" i="7"/>
  <c r="EP16" i="6"/>
  <c r="EH16" i="7"/>
  <c r="EH28" i="7"/>
  <c r="EH14" i="7"/>
  <c r="EH13" i="7"/>
  <c r="EH19" i="7"/>
  <c r="EH23" i="7"/>
  <c r="EH27" i="7"/>
  <c r="EH18" i="7"/>
  <c r="EH26" i="7"/>
  <c r="EH12" i="7"/>
  <c r="EH25" i="7"/>
  <c r="EH29" i="7"/>
  <c r="EH22" i="7"/>
  <c r="EH20" i="7"/>
  <c r="EH21" i="7"/>
  <c r="EH24" i="7"/>
  <c r="EH17" i="7"/>
  <c r="EH15" i="7"/>
  <c r="FL22" i="8"/>
  <c r="FL17" i="8"/>
  <c r="FL14" i="8"/>
  <c r="FL18" i="8"/>
  <c r="FL27" i="8"/>
  <c r="FL19" i="8"/>
  <c r="FL26" i="8"/>
  <c r="FL16" i="8"/>
  <c r="FL21" i="8"/>
  <c r="FL23" i="8"/>
  <c r="FL15" i="8"/>
  <c r="FL24" i="8"/>
  <c r="FL12" i="8"/>
  <c r="FL13" i="8"/>
  <c r="FL29" i="8"/>
  <c r="FL20" i="8"/>
  <c r="FL25" i="8"/>
  <c r="FL28" i="8"/>
  <c r="AJ23" i="7"/>
  <c r="AJ21" i="7"/>
  <c r="AJ15" i="7"/>
  <c r="AJ13" i="7"/>
  <c r="AJ25" i="7"/>
  <c r="AJ20" i="7"/>
  <c r="AJ19" i="7"/>
  <c r="AJ27" i="7"/>
  <c r="AJ18" i="7"/>
  <c r="AJ24" i="7"/>
  <c r="AJ14" i="7"/>
  <c r="AJ26" i="7"/>
  <c r="AJ17" i="7"/>
  <c r="AJ12" i="7"/>
  <c r="AJ28" i="7"/>
  <c r="AJ16" i="7"/>
  <c r="AJ22" i="7"/>
  <c r="AJ29" i="7"/>
  <c r="H20" i="7"/>
  <c r="H57" i="7"/>
  <c r="H60" i="7"/>
  <c r="H52" i="7"/>
  <c r="H62" i="7"/>
  <c r="H28" i="7"/>
  <c r="H50" i="7"/>
  <c r="H17" i="7"/>
  <c r="H25" i="7"/>
  <c r="H67" i="7"/>
  <c r="H65" i="7"/>
  <c r="H16" i="7"/>
  <c r="H18" i="7"/>
  <c r="H26" i="7"/>
  <c r="H51" i="7"/>
  <c r="H54" i="7"/>
  <c r="H53" i="7"/>
  <c r="H15" i="7"/>
  <c r="H27" i="7"/>
  <c r="H21" i="7"/>
  <c r="H14" i="7"/>
  <c r="H24" i="7"/>
  <c r="H12" i="7"/>
  <c r="H55" i="7"/>
  <c r="H63" i="7"/>
  <c r="H29" i="7"/>
  <c r="H13" i="7"/>
  <c r="H22" i="7"/>
  <c r="H66" i="7"/>
  <c r="H19" i="7"/>
  <c r="H59" i="7"/>
  <c r="H64" i="7"/>
  <c r="H23" i="7"/>
  <c r="H61" i="7"/>
  <c r="H58" i="7"/>
  <c r="H56" i="7"/>
  <c r="EP14" i="8"/>
  <c r="EP21" i="8"/>
  <c r="EP23" i="8"/>
  <c r="EP16" i="8"/>
  <c r="EP22" i="8"/>
  <c r="EP24" i="8"/>
  <c r="EP13" i="8"/>
  <c r="EP15" i="8"/>
  <c r="EP19" i="8"/>
  <c r="EP17" i="8"/>
  <c r="EP29" i="8"/>
  <c r="EP18" i="8"/>
  <c r="EP27" i="8"/>
  <c r="EP28" i="8"/>
  <c r="EP26" i="8"/>
  <c r="EP20" i="8"/>
  <c r="EP25" i="8"/>
  <c r="EP12" i="8"/>
  <c r="CL29" i="8"/>
  <c r="CL18" i="8"/>
  <c r="CL27" i="8"/>
  <c r="CL17" i="8"/>
  <c r="CL21" i="8"/>
  <c r="CL23" i="8"/>
  <c r="CL16" i="8"/>
  <c r="CL22" i="8"/>
  <c r="CL26" i="8"/>
  <c r="CL25" i="8"/>
  <c r="CL20" i="8"/>
  <c r="CL28" i="8"/>
  <c r="CL24" i="8"/>
  <c r="CL14" i="8"/>
  <c r="CL19" i="8"/>
  <c r="CL13" i="8"/>
  <c r="CL15" i="8"/>
  <c r="CL12" i="8"/>
  <c r="CT14" i="8"/>
  <c r="CT25" i="8"/>
  <c r="CT29" i="8"/>
  <c r="CT18" i="8"/>
  <c r="CT27" i="8"/>
  <c r="CT17" i="8"/>
  <c r="CT13" i="8"/>
  <c r="CT15" i="8"/>
  <c r="CT19" i="8"/>
  <c r="CT20" i="8"/>
  <c r="CT28" i="8"/>
  <c r="CT24" i="8"/>
  <c r="CT23" i="8"/>
  <c r="CT16" i="8"/>
  <c r="CT22" i="8"/>
  <c r="CT26" i="8"/>
  <c r="CT21" i="8"/>
  <c r="CT12" i="8"/>
  <c r="N25" i="7"/>
  <c r="N29" i="7"/>
  <c r="N67" i="7"/>
  <c r="N20" i="7"/>
  <c r="N58" i="7"/>
  <c r="N23" i="7"/>
  <c r="N61" i="7"/>
  <c r="N19" i="7"/>
  <c r="N55" i="7"/>
  <c r="N57" i="7"/>
  <c r="N63" i="7"/>
  <c r="N53" i="7"/>
  <c r="N18" i="7"/>
  <c r="N56" i="7"/>
  <c r="N24" i="7"/>
  <c r="N62" i="7"/>
  <c r="N26" i="7"/>
  <c r="N64" i="7"/>
  <c r="N28" i="7"/>
  <c r="N59" i="7"/>
  <c r="N16" i="7"/>
  <c r="N54" i="7"/>
  <c r="N66" i="7"/>
  <c r="N17" i="7"/>
  <c r="N27" i="7"/>
  <c r="N13" i="7"/>
  <c r="N60" i="7"/>
  <c r="N21" i="7"/>
  <c r="N12" i="7"/>
  <c r="N50" i="7"/>
  <c r="N14" i="7"/>
  <c r="N65" i="7"/>
  <c r="N51" i="7"/>
  <c r="N52" i="7"/>
  <c r="N22" i="7"/>
  <c r="N15" i="7"/>
  <c r="BH30" i="7"/>
  <c r="C28" i="9"/>
  <c r="CM10" i="9"/>
  <c r="CM28" i="9" s="1"/>
  <c r="FV16" i="7"/>
  <c r="FV20" i="7"/>
  <c r="FV15" i="7"/>
  <c r="FV21" i="7"/>
  <c r="FV24" i="7"/>
  <c r="FV17" i="7"/>
  <c r="FV28" i="7"/>
  <c r="FV12" i="7"/>
  <c r="FV22" i="7"/>
  <c r="FV14" i="7"/>
  <c r="FV18" i="7"/>
  <c r="FV13" i="7"/>
  <c r="FV19" i="7"/>
  <c r="FV27" i="7"/>
  <c r="FV26" i="7"/>
  <c r="FV25" i="7"/>
  <c r="FV23" i="7"/>
  <c r="FV29" i="7"/>
  <c r="N26" i="6"/>
  <c r="N29" i="6"/>
  <c r="N20" i="6"/>
  <c r="N21" i="6"/>
  <c r="N16" i="6"/>
  <c r="N23" i="6"/>
  <c r="N13" i="6"/>
  <c r="N22" i="6"/>
  <c r="N18" i="6"/>
  <c r="N15" i="6"/>
  <c r="N19" i="6"/>
  <c r="N28" i="6"/>
  <c r="N25" i="6"/>
  <c r="N17" i="6"/>
  <c r="N14" i="6"/>
  <c r="N24" i="6"/>
  <c r="N27" i="6"/>
  <c r="N12" i="6"/>
  <c r="DH13" i="6"/>
  <c r="DH14" i="6"/>
  <c r="DH18" i="6"/>
  <c r="EV18" i="6" s="1"/>
  <c r="N16" i="9" s="1"/>
  <c r="DH25" i="6"/>
  <c r="DH16" i="6"/>
  <c r="DH15" i="6"/>
  <c r="DH19" i="6"/>
  <c r="DH21" i="6"/>
  <c r="DH23" i="6"/>
  <c r="DH17" i="6"/>
  <c r="DH28" i="6"/>
  <c r="DH24" i="6"/>
  <c r="DH26" i="6"/>
  <c r="DH20" i="6"/>
  <c r="DH29" i="6"/>
  <c r="DH22" i="6"/>
  <c r="DH27" i="6"/>
  <c r="DH12" i="6"/>
  <c r="AJ22" i="10"/>
  <c r="AN8" i="10" s="1"/>
  <c r="AP12" i="10"/>
  <c r="AP22" i="10" s="1"/>
  <c r="J12" i="7"/>
  <c r="J16" i="7"/>
  <c r="AD54" i="7" s="1"/>
  <c r="AH14" i="9" s="1"/>
  <c r="J60" i="7"/>
  <c r="J19" i="7"/>
  <c r="J23" i="7"/>
  <c r="J28" i="7"/>
  <c r="AD66" i="7" s="1"/>
  <c r="AH26" i="9" s="1"/>
  <c r="J15" i="7"/>
  <c r="J22" i="7"/>
  <c r="J52" i="7"/>
  <c r="J58" i="7"/>
  <c r="J53" i="7"/>
  <c r="J13" i="7"/>
  <c r="J27" i="7"/>
  <c r="J18" i="7"/>
  <c r="J59" i="7"/>
  <c r="J62" i="7"/>
  <c r="J26" i="7"/>
  <c r="J55" i="7"/>
  <c r="J25" i="7"/>
  <c r="J29" i="7"/>
  <c r="J54" i="7"/>
  <c r="J20" i="7"/>
  <c r="AD58" i="7" s="1"/>
  <c r="AH18" i="9" s="1"/>
  <c r="J57" i="7"/>
  <c r="J61" i="7"/>
  <c r="J65" i="7"/>
  <c r="J56" i="7"/>
  <c r="J21" i="7"/>
  <c r="J24" i="7"/>
  <c r="J64" i="7"/>
  <c r="J50" i="7"/>
  <c r="J68" i="7" s="1"/>
  <c r="J17" i="7"/>
  <c r="J63" i="7"/>
  <c r="J67" i="7"/>
  <c r="J14" i="7"/>
  <c r="AD52" i="7" s="1"/>
  <c r="AH12" i="9" s="1"/>
  <c r="J51" i="7"/>
  <c r="J66" i="7"/>
  <c r="AL26" i="8"/>
  <c r="AL13" i="8"/>
  <c r="AL15" i="8"/>
  <c r="AL12" i="8"/>
  <c r="AL23" i="8"/>
  <c r="AL22" i="8"/>
  <c r="AL16" i="8"/>
  <c r="AL18" i="8"/>
  <c r="AL29" i="8"/>
  <c r="AL27" i="8"/>
  <c r="AL28" i="8"/>
  <c r="AL24" i="8"/>
  <c r="AL25" i="8"/>
  <c r="AL17" i="8"/>
  <c r="AL19" i="8"/>
  <c r="AL21" i="8"/>
  <c r="AL20" i="8"/>
  <c r="AL14" i="8"/>
  <c r="FX23" i="7"/>
  <c r="FX14" i="7"/>
  <c r="FX17" i="7"/>
  <c r="FX15" i="7"/>
  <c r="FX22" i="7"/>
  <c r="FX19" i="7"/>
  <c r="FX27" i="7"/>
  <c r="FX24" i="7"/>
  <c r="FX16" i="7"/>
  <c r="FX25" i="7"/>
  <c r="FX12" i="7"/>
  <c r="FX18" i="7"/>
  <c r="FX21" i="7"/>
  <c r="FX13" i="7"/>
  <c r="FX28" i="7"/>
  <c r="FX26" i="7"/>
  <c r="FX20" i="7"/>
  <c r="FX29" i="7"/>
  <c r="FL14" i="7"/>
  <c r="FL16" i="7"/>
  <c r="FL22" i="7"/>
  <c r="FL28" i="7"/>
  <c r="FL18" i="7"/>
  <c r="FL26" i="7"/>
  <c r="FL20" i="7"/>
  <c r="FL23" i="7"/>
  <c r="FL19" i="7"/>
  <c r="FL27" i="7"/>
  <c r="FL15" i="7"/>
  <c r="FL24" i="7"/>
  <c r="FL29" i="7"/>
  <c r="FL13" i="7"/>
  <c r="FL21" i="7"/>
  <c r="FL17" i="7"/>
  <c r="FL25" i="7"/>
  <c r="FL12" i="7"/>
  <c r="FL30" i="7" s="1"/>
  <c r="ER23" i="7"/>
  <c r="ER25" i="7"/>
  <c r="ER15" i="7"/>
  <c r="ER21" i="7"/>
  <c r="ER17" i="7"/>
  <c r="ER13" i="7"/>
  <c r="ER16" i="7"/>
  <c r="ER28" i="7"/>
  <c r="ER19" i="7"/>
  <c r="ER27" i="7"/>
  <c r="ER18" i="7"/>
  <c r="ER20" i="7"/>
  <c r="ER24" i="7"/>
  <c r="ER12" i="7"/>
  <c r="ER14" i="7"/>
  <c r="ER26" i="7"/>
  <c r="ER22" i="7"/>
  <c r="ER29" i="7"/>
  <c r="CF27" i="6"/>
  <c r="CF14" i="6"/>
  <c r="CF22" i="6"/>
  <c r="CF13" i="6"/>
  <c r="CF21" i="6"/>
  <c r="CF24" i="6"/>
  <c r="CF25" i="6"/>
  <c r="CF19" i="6"/>
  <c r="CF15" i="6"/>
  <c r="CF26" i="6"/>
  <c r="CF16" i="6"/>
  <c r="CF20" i="6"/>
  <c r="CF17" i="6"/>
  <c r="CF28" i="6"/>
  <c r="CF23" i="6"/>
  <c r="CF18" i="6"/>
  <c r="CF29" i="6"/>
  <c r="CF12" i="6"/>
  <c r="CF30" i="6" s="1"/>
  <c r="AH19" i="6"/>
  <c r="AH12" i="6"/>
  <c r="AH20" i="6"/>
  <c r="AH15" i="6"/>
  <c r="AH24" i="6"/>
  <c r="AH16" i="6"/>
  <c r="AH18" i="6"/>
  <c r="AH14" i="6"/>
  <c r="AH29" i="6"/>
  <c r="AH21" i="6"/>
  <c r="AH17" i="6"/>
  <c r="AH26" i="6"/>
  <c r="AH25" i="6"/>
  <c r="AH28" i="6"/>
  <c r="AH27" i="6"/>
  <c r="AH23" i="6"/>
  <c r="AH22" i="6"/>
  <c r="AH13" i="6"/>
  <c r="HB21" i="8"/>
  <c r="HB23" i="8"/>
  <c r="HB16" i="8"/>
  <c r="HB22" i="8"/>
  <c r="HB24" i="8"/>
  <c r="HB17" i="8"/>
  <c r="HB15" i="8"/>
  <c r="HB19" i="8"/>
  <c r="HB14" i="8"/>
  <c r="HB29" i="8"/>
  <c r="HB18" i="8"/>
  <c r="HB27" i="8"/>
  <c r="HB28" i="8"/>
  <c r="HB13" i="8"/>
  <c r="HB26" i="8"/>
  <c r="HB25" i="8"/>
  <c r="HB20" i="8"/>
  <c r="HB12" i="8"/>
  <c r="HB30" i="8" s="1"/>
  <c r="BP13" i="7"/>
  <c r="BP16" i="7"/>
  <c r="BP18" i="7"/>
  <c r="BP27" i="7"/>
  <c r="BP23" i="7"/>
  <c r="BP19" i="7"/>
  <c r="BP20" i="7"/>
  <c r="BP22" i="7"/>
  <c r="BP24" i="7"/>
  <c r="BP15" i="7"/>
  <c r="BP17" i="7"/>
  <c r="BP25" i="7"/>
  <c r="BP21" i="7"/>
  <c r="BP26" i="7"/>
  <c r="BP12" i="7"/>
  <c r="BP14" i="7"/>
  <c r="BP28" i="7"/>
  <c r="BP29" i="7"/>
  <c r="CT14" i="7"/>
  <c r="CT15" i="7"/>
  <c r="CT13" i="7"/>
  <c r="CT19" i="7"/>
  <c r="CT23" i="7"/>
  <c r="CT27" i="7"/>
  <c r="CT18" i="7"/>
  <c r="CT26" i="7"/>
  <c r="CT25" i="7"/>
  <c r="CT29" i="7"/>
  <c r="CT22" i="7"/>
  <c r="CT20" i="7"/>
  <c r="CT16" i="7"/>
  <c r="CT28" i="7"/>
  <c r="CT12" i="7"/>
  <c r="CT17" i="7"/>
  <c r="CT21" i="7"/>
  <c r="CT24" i="7"/>
  <c r="EV28" i="7"/>
  <c r="EV19" i="7"/>
  <c r="EV21" i="7"/>
  <c r="AF59" i="7" s="1"/>
  <c r="AJ19" i="9" s="1"/>
  <c r="EV17" i="7"/>
  <c r="EV27" i="7"/>
  <c r="EV14" i="7"/>
  <c r="EV24" i="7"/>
  <c r="EV29" i="7"/>
  <c r="EV22" i="7"/>
  <c r="EV18" i="7"/>
  <c r="EV26" i="7"/>
  <c r="EV20" i="7"/>
  <c r="EV23" i="7"/>
  <c r="EV15" i="7"/>
  <c r="EV12" i="7"/>
  <c r="EV25" i="7"/>
  <c r="EV16" i="7"/>
  <c r="EV13" i="7"/>
  <c r="HF17" i="7"/>
  <c r="HF25" i="7"/>
  <c r="HF28" i="7"/>
  <c r="HF15" i="7"/>
  <c r="HF26" i="7"/>
  <c r="HF12" i="7"/>
  <c r="HF13" i="7"/>
  <c r="HF14" i="7"/>
  <c r="HF22" i="7"/>
  <c r="HF27" i="7"/>
  <c r="HF29" i="7"/>
  <c r="HF20" i="7"/>
  <c r="HF23" i="7"/>
  <c r="HF19" i="7"/>
  <c r="HF18" i="7"/>
  <c r="HF24" i="7"/>
  <c r="HF16" i="7"/>
  <c r="HF21" i="7"/>
  <c r="GR17" i="8"/>
  <c r="GR26" i="8"/>
  <c r="GR16" i="8"/>
  <c r="GR19" i="8"/>
  <c r="GR27" i="8"/>
  <c r="GR21" i="8"/>
  <c r="GR23" i="8"/>
  <c r="GR15" i="8"/>
  <c r="GR24" i="8"/>
  <c r="GR13" i="8"/>
  <c r="GR14" i="8"/>
  <c r="GR18" i="8"/>
  <c r="GR29" i="8"/>
  <c r="GR25" i="8"/>
  <c r="GR12" i="8"/>
  <c r="GR20" i="8"/>
  <c r="GR28" i="8"/>
  <c r="GR22" i="8"/>
  <c r="AL15" i="6"/>
  <c r="AL13" i="6"/>
  <c r="AL16" i="6"/>
  <c r="AL12" i="6"/>
  <c r="AL14" i="6"/>
  <c r="AL25" i="6"/>
  <c r="AL20" i="6"/>
  <c r="AL23" i="6"/>
  <c r="AL24" i="6"/>
  <c r="AL22" i="6"/>
  <c r="AL21" i="6"/>
  <c r="AL29" i="6"/>
  <c r="AL19" i="6"/>
  <c r="AL26" i="6"/>
  <c r="AL18" i="6"/>
  <c r="AL17" i="6"/>
  <c r="AL28" i="6"/>
  <c r="AL27" i="6"/>
  <c r="EL14" i="7"/>
  <c r="EL22" i="7"/>
  <c r="EL27" i="7"/>
  <c r="EL28" i="7"/>
  <c r="EL29" i="7"/>
  <c r="EL18" i="7"/>
  <c r="EL24" i="7"/>
  <c r="EL26" i="7"/>
  <c r="EL21" i="7"/>
  <c r="EL13" i="7"/>
  <c r="EL16" i="7"/>
  <c r="EL17" i="7"/>
  <c r="EL25" i="7"/>
  <c r="EL12" i="7"/>
  <c r="EL15" i="7"/>
  <c r="EL20" i="7"/>
  <c r="EL19" i="7"/>
  <c r="EL23" i="7"/>
  <c r="AH14" i="8"/>
  <c r="AH25" i="8"/>
  <c r="AH29" i="8"/>
  <c r="AH18" i="8"/>
  <c r="AH27" i="8"/>
  <c r="AH28" i="8"/>
  <c r="AH17" i="8"/>
  <c r="AH13" i="8"/>
  <c r="AH15" i="8"/>
  <c r="AH19" i="8"/>
  <c r="AH20" i="8"/>
  <c r="AH24" i="8"/>
  <c r="AH23" i="8"/>
  <c r="AH16" i="8"/>
  <c r="AH26" i="8"/>
  <c r="AH21" i="8"/>
  <c r="AH22" i="8"/>
  <c r="AH12" i="8"/>
  <c r="AH30" i="8" s="1"/>
  <c r="X25" i="8"/>
  <c r="X21" i="8"/>
  <c r="X15" i="8"/>
  <c r="X24" i="8"/>
  <c r="X28" i="8"/>
  <c r="X22" i="8"/>
  <c r="X27" i="8"/>
  <c r="X13" i="8"/>
  <c r="X26" i="8"/>
  <c r="X12" i="8"/>
  <c r="X19" i="8"/>
  <c r="X20" i="8"/>
  <c r="X16" i="8"/>
  <c r="X23" i="8"/>
  <c r="X18" i="8"/>
  <c r="X17" i="8"/>
  <c r="X14" i="8"/>
  <c r="X29" i="8"/>
  <c r="CZ27" i="6"/>
  <c r="CZ16" i="6"/>
  <c r="CZ25" i="6"/>
  <c r="CZ15" i="6"/>
  <c r="CZ19" i="6"/>
  <c r="CZ21" i="6"/>
  <c r="CZ14" i="6"/>
  <c r="CZ20" i="6"/>
  <c r="CZ23" i="6"/>
  <c r="CZ29" i="6"/>
  <c r="CZ22" i="6"/>
  <c r="CZ18" i="6"/>
  <c r="CZ13" i="6"/>
  <c r="CZ26" i="6"/>
  <c r="CZ17" i="6"/>
  <c r="CZ28" i="6"/>
  <c r="CZ24" i="6"/>
  <c r="CZ12" i="6"/>
  <c r="CZ30" i="6" s="1"/>
  <c r="BF27" i="7"/>
  <c r="BF21" i="7"/>
  <c r="BF26" i="7"/>
  <c r="BF23" i="7"/>
  <c r="BF25" i="7"/>
  <c r="BF22" i="7"/>
  <c r="BF12" i="7"/>
  <c r="BF13" i="7"/>
  <c r="BF18" i="7"/>
  <c r="BF17" i="7"/>
  <c r="BF14" i="7"/>
  <c r="BF15" i="7"/>
  <c r="BF29" i="7"/>
  <c r="BF16" i="7"/>
  <c r="BF19" i="7"/>
  <c r="BF20" i="7"/>
  <c r="BF28" i="7"/>
  <c r="BF24" i="7"/>
  <c r="BB14" i="6"/>
  <c r="BB20" i="6"/>
  <c r="BB16" i="6"/>
  <c r="BB18" i="6"/>
  <c r="BB29" i="6"/>
  <c r="BB17" i="6"/>
  <c r="BB21" i="6"/>
  <c r="BB26" i="6"/>
  <c r="BB27" i="6"/>
  <c r="BB28" i="6"/>
  <c r="BB15" i="6"/>
  <c r="BB19" i="6"/>
  <c r="BB22" i="6"/>
  <c r="BB13" i="6"/>
  <c r="BB24" i="6"/>
  <c r="BB25" i="6"/>
  <c r="BB23" i="6"/>
  <c r="BB12" i="6"/>
  <c r="CH28" i="7"/>
  <c r="CH25" i="7"/>
  <c r="CH17" i="7"/>
  <c r="CH12" i="7"/>
  <c r="CH14" i="7"/>
  <c r="CH22" i="7"/>
  <c r="CH27" i="7"/>
  <c r="CH29" i="7"/>
  <c r="CH20" i="7"/>
  <c r="CH23" i="7"/>
  <c r="CH19" i="7"/>
  <c r="CH15" i="7"/>
  <c r="CH18" i="7"/>
  <c r="CH24" i="7"/>
  <c r="CH26" i="7"/>
  <c r="CH16" i="7"/>
  <c r="CH21" i="7"/>
  <c r="CH13" i="7"/>
  <c r="DX21" i="7"/>
  <c r="DX18" i="7"/>
  <c r="DX26" i="7"/>
  <c r="DX16" i="7"/>
  <c r="DX23" i="7"/>
  <c r="DX19" i="7"/>
  <c r="DX15" i="7"/>
  <c r="DX22" i="7"/>
  <c r="DX28" i="7"/>
  <c r="DX20" i="7"/>
  <c r="DX27" i="7"/>
  <c r="DX13" i="7"/>
  <c r="DX12" i="7"/>
  <c r="DX14" i="7"/>
  <c r="DX25" i="7"/>
  <c r="DX29" i="7"/>
  <c r="DX24" i="7"/>
  <c r="DX17" i="7"/>
  <c r="EN13" i="7"/>
  <c r="EN27" i="7"/>
  <c r="EN14" i="7"/>
  <c r="EN24" i="7"/>
  <c r="EN12" i="7"/>
  <c r="EN17" i="7"/>
  <c r="EN25" i="7"/>
  <c r="EN29" i="7"/>
  <c r="EN21" i="7"/>
  <c r="EN16" i="7"/>
  <c r="EN28" i="7"/>
  <c r="EN19" i="7"/>
  <c r="EN15" i="7"/>
  <c r="EN18" i="7"/>
  <c r="EN26" i="7"/>
  <c r="EN23" i="7"/>
  <c r="EN22" i="7"/>
  <c r="EN20" i="7"/>
  <c r="GP28" i="7"/>
  <c r="GP18" i="7"/>
  <c r="GP24" i="7"/>
  <c r="GP26" i="7"/>
  <c r="GP17" i="7"/>
  <c r="GP21" i="7"/>
  <c r="GP16" i="7"/>
  <c r="GP29" i="7"/>
  <c r="GP12" i="7"/>
  <c r="GP20" i="7"/>
  <c r="GP23" i="7"/>
  <c r="GP19" i="7"/>
  <c r="GP13" i="7"/>
  <c r="GP14" i="7"/>
  <c r="GP22" i="7"/>
  <c r="GP27" i="7"/>
  <c r="GP25" i="7"/>
  <c r="GP15" i="7"/>
  <c r="GV18" i="8"/>
  <c r="GV13" i="8"/>
  <c r="GV17" i="8"/>
  <c r="GV26" i="8"/>
  <c r="GV29" i="8"/>
  <c r="GV20" i="8"/>
  <c r="GV24" i="8"/>
  <c r="GV15" i="8"/>
  <c r="GV21" i="8"/>
  <c r="GV16" i="8"/>
  <c r="GV22" i="8"/>
  <c r="GV27" i="8"/>
  <c r="GV25" i="8"/>
  <c r="GV19" i="8"/>
  <c r="GV28" i="8"/>
  <c r="GV14" i="8"/>
  <c r="GV12" i="8"/>
  <c r="GV23" i="8"/>
  <c r="GD29" i="8"/>
  <c r="GD18" i="8"/>
  <c r="GD27" i="8"/>
  <c r="GD24" i="8"/>
  <c r="GD21" i="8"/>
  <c r="GD23" i="8"/>
  <c r="GD16" i="8"/>
  <c r="GD22" i="8"/>
  <c r="GD13" i="8"/>
  <c r="GD26" i="8"/>
  <c r="GD17" i="8"/>
  <c r="GD25" i="8"/>
  <c r="GD20" i="8"/>
  <c r="GD28" i="8"/>
  <c r="GD14" i="8"/>
  <c r="GD15" i="8"/>
  <c r="GD19" i="8"/>
  <c r="GD12" i="8"/>
  <c r="GD30" i="8" s="1"/>
  <c r="AF21" i="7"/>
  <c r="AF18" i="7"/>
  <c r="AF26" i="7"/>
  <c r="AF29" i="7"/>
  <c r="AF67" i="7" s="1"/>
  <c r="AJ27" i="9" s="1"/>
  <c r="AF13" i="7"/>
  <c r="AF16" i="7"/>
  <c r="AF27" i="7"/>
  <c r="AF65" i="7" s="1"/>
  <c r="AJ25" i="9" s="1"/>
  <c r="AF22" i="7"/>
  <c r="AF60" i="7" s="1"/>
  <c r="AJ20" i="9" s="1"/>
  <c r="AF28" i="7"/>
  <c r="AF66" i="7" s="1"/>
  <c r="AJ26" i="9" s="1"/>
  <c r="AF14" i="7"/>
  <c r="AF24" i="7"/>
  <c r="AF12" i="7"/>
  <c r="AF17" i="7"/>
  <c r="AF25" i="7"/>
  <c r="AF15" i="7"/>
  <c r="AF19" i="7"/>
  <c r="AF57" i="7" s="1"/>
  <c r="AJ17" i="9" s="1"/>
  <c r="AF20" i="7"/>
  <c r="AF23" i="7"/>
  <c r="X21" i="7"/>
  <c r="X28" i="7"/>
  <c r="X17" i="7"/>
  <c r="X18" i="7"/>
  <c r="X26" i="7"/>
  <c r="X16" i="7"/>
  <c r="X15" i="7"/>
  <c r="X19" i="7"/>
  <c r="X25" i="7"/>
  <c r="X12" i="7"/>
  <c r="X20" i="7"/>
  <c r="X23" i="7"/>
  <c r="X22" i="7"/>
  <c r="X13" i="7"/>
  <c r="X27" i="7"/>
  <c r="X24" i="7"/>
  <c r="X29" i="7"/>
  <c r="X14" i="7"/>
  <c r="D13" i="7"/>
  <c r="D55" i="7"/>
  <c r="D12" i="7"/>
  <c r="D51" i="7"/>
  <c r="D17" i="7"/>
  <c r="D57" i="7"/>
  <c r="D22" i="7"/>
  <c r="D65" i="7"/>
  <c r="D56" i="7"/>
  <c r="D24" i="7"/>
  <c r="D62" i="7"/>
  <c r="D27" i="7"/>
  <c r="X65" i="7" s="1"/>
  <c r="D16" i="7"/>
  <c r="D25" i="7"/>
  <c r="D15" i="7"/>
  <c r="D20" i="7"/>
  <c r="X58" i="7" s="1"/>
  <c r="D14" i="7"/>
  <c r="D66" i="7"/>
  <c r="D23" i="7"/>
  <c r="D19" i="7"/>
  <c r="X57" i="7" s="1"/>
  <c r="D61" i="7"/>
  <c r="D60" i="7"/>
  <c r="D53" i="7"/>
  <c r="D18" i="7"/>
  <c r="X56" i="7" s="1"/>
  <c r="D64" i="7"/>
  <c r="D54" i="7"/>
  <c r="D63" i="7"/>
  <c r="D50" i="7"/>
  <c r="D68" i="7" s="1"/>
  <c r="D26" i="7"/>
  <c r="D52" i="7"/>
  <c r="D58" i="7"/>
  <c r="D21" i="7"/>
  <c r="X59" i="7" s="1"/>
  <c r="D28" i="7"/>
  <c r="D59" i="7"/>
  <c r="D67" i="7"/>
  <c r="D29" i="7"/>
  <c r="X67" i="7" s="1"/>
  <c r="AN27" i="6"/>
  <c r="AN16" i="6"/>
  <c r="AN15" i="6"/>
  <c r="AN23" i="6"/>
  <c r="AN14" i="6"/>
  <c r="AN25" i="6"/>
  <c r="AN13" i="6"/>
  <c r="AN19" i="6"/>
  <c r="AN21" i="6"/>
  <c r="AN22" i="6"/>
  <c r="AN26" i="6"/>
  <c r="AN29" i="6"/>
  <c r="AN18" i="6"/>
  <c r="AN20" i="6"/>
  <c r="AN17" i="6"/>
  <c r="AN28" i="6"/>
  <c r="AN24" i="6"/>
  <c r="AN12" i="6"/>
  <c r="AF30" i="7" l="1"/>
  <c r="BB30" i="6"/>
  <c r="EP13" i="6"/>
  <c r="Z58" i="7"/>
  <c r="EV28" i="6"/>
  <c r="N26" i="9" s="1"/>
  <c r="FX30" i="8"/>
  <c r="Z64" i="7"/>
  <c r="AD24" i="9" s="1"/>
  <c r="FB15" i="6"/>
  <c r="T13" i="9" s="1"/>
  <c r="HT21" i="8"/>
  <c r="BB19" i="9" s="1"/>
  <c r="HT25" i="8"/>
  <c r="BB23" i="9" s="1"/>
  <c r="EP20" i="6"/>
  <c r="H18" i="9" s="1"/>
  <c r="FF19" i="6"/>
  <c r="X17" i="9" s="1"/>
  <c r="FF21" i="6"/>
  <c r="X19" i="9" s="1"/>
  <c r="DV30" i="6"/>
  <c r="EP24" i="6"/>
  <c r="H22" i="9" s="1"/>
  <c r="EV23" i="6"/>
  <c r="N21" i="9" s="1"/>
  <c r="EV25" i="6"/>
  <c r="N23" i="9" s="1"/>
  <c r="IB15" i="8"/>
  <c r="BJ13" i="9" s="1"/>
  <c r="IB16" i="8"/>
  <c r="BJ14" i="9" s="1"/>
  <c r="AF62" i="7"/>
  <c r="AJ22" i="9" s="1"/>
  <c r="IF23" i="8"/>
  <c r="BN21" i="9" s="1"/>
  <c r="IH23" i="8"/>
  <c r="BP21" i="9" s="1"/>
  <c r="EP19" i="6"/>
  <c r="Z59" i="7"/>
  <c r="Z56" i="7"/>
  <c r="GH30" i="7"/>
  <c r="AF58" i="7"/>
  <c r="AJ18" i="9" s="1"/>
  <c r="AF55" i="7"/>
  <c r="AJ15" i="9" s="1"/>
  <c r="AF51" i="7"/>
  <c r="AJ11" i="9" s="1"/>
  <c r="EX27" i="6"/>
  <c r="P25" i="9" s="1"/>
  <c r="EX25" i="6"/>
  <c r="P23" i="9" s="1"/>
  <c r="EX18" i="6"/>
  <c r="P16" i="9" s="1"/>
  <c r="EX16" i="6"/>
  <c r="P14" i="9" s="1"/>
  <c r="N68" i="7"/>
  <c r="AH51" i="7"/>
  <c r="AL11" i="9" s="1"/>
  <c r="AH61" i="7"/>
  <c r="AL21" i="9" s="1"/>
  <c r="AH67" i="7"/>
  <c r="AL27" i="9" s="1"/>
  <c r="CL30" i="8"/>
  <c r="AJ30" i="7"/>
  <c r="EH30" i="7"/>
  <c r="Z52" i="7"/>
  <c r="EV26" i="6"/>
  <c r="N24" i="9" s="1"/>
  <c r="EV19" i="6"/>
  <c r="N17" i="9" s="1"/>
  <c r="EV14" i="6"/>
  <c r="N12" i="9" s="1"/>
  <c r="EP29" i="6"/>
  <c r="Z61" i="7"/>
  <c r="CL30" i="7"/>
  <c r="EV27" i="6"/>
  <c r="N25" i="9" s="1"/>
  <c r="AZ30" i="7"/>
  <c r="DF30" i="6"/>
  <c r="FT30" i="8"/>
  <c r="DT30" i="6"/>
  <c r="GZ30" i="7"/>
  <c r="EV22" i="6"/>
  <c r="N20" i="9" s="1"/>
  <c r="IB14" i="8"/>
  <c r="BJ12" i="9" s="1"/>
  <c r="IH15" i="8"/>
  <c r="BP13" i="9" s="1"/>
  <c r="EP17" i="6"/>
  <c r="Z67" i="7"/>
  <c r="Z54" i="7"/>
  <c r="AD14" i="9" s="1"/>
  <c r="Z66" i="7"/>
  <c r="Z51" i="7"/>
  <c r="HP18" i="8"/>
  <c r="EV13" i="6"/>
  <c r="N11" i="9" s="1"/>
  <c r="AF64" i="7"/>
  <c r="AJ24" i="9" s="1"/>
  <c r="EP18" i="6"/>
  <c r="AR30" i="7"/>
  <c r="DD30" i="8"/>
  <c r="FF16" i="6"/>
  <c r="X14" i="9" s="1"/>
  <c r="FP30" i="8"/>
  <c r="X30" i="6"/>
  <c r="EP12" i="6"/>
  <c r="H10" i="9" s="1"/>
  <c r="CX30" i="8"/>
  <c r="EV15" i="6"/>
  <c r="N13" i="9" s="1"/>
  <c r="IB23" i="8"/>
  <c r="BJ21" i="9" s="1"/>
  <c r="EP23" i="6"/>
  <c r="H21" i="9" s="1"/>
  <c r="HZ30" i="7"/>
  <c r="AF61" i="7"/>
  <c r="AJ21" i="9" s="1"/>
  <c r="AF52" i="7"/>
  <c r="AJ12" i="9" s="1"/>
  <c r="AF54" i="7"/>
  <c r="AJ14" i="9" s="1"/>
  <c r="AF56" i="7"/>
  <c r="AJ16" i="9" s="1"/>
  <c r="BZ16" i="9" s="1"/>
  <c r="Z62" i="7"/>
  <c r="FF15" i="6"/>
  <c r="X13" i="9" s="1"/>
  <c r="FF17" i="6"/>
  <c r="X15" i="9" s="1"/>
  <c r="CJ15" i="9" s="1"/>
  <c r="EV12" i="6"/>
  <c r="N10" i="9" s="1"/>
  <c r="EV24" i="6"/>
  <c r="N22" i="9" s="1"/>
  <c r="EV20" i="6"/>
  <c r="N18" i="9" s="1"/>
  <c r="EV21" i="6"/>
  <c r="N19" i="9" s="1"/>
  <c r="EN20" i="6"/>
  <c r="HR17" i="8"/>
  <c r="CR30" i="8"/>
  <c r="BX30" i="7"/>
  <c r="HZ21" i="8"/>
  <c r="BH19" i="9" s="1"/>
  <c r="HZ29" i="8"/>
  <c r="BH27" i="9" s="1"/>
  <c r="AF53" i="7"/>
  <c r="AJ13" i="9" s="1"/>
  <c r="AF63" i="7"/>
  <c r="AJ23" i="9" s="1"/>
  <c r="AJ64" i="7"/>
  <c r="AN24" i="9" s="1"/>
  <c r="AJ53" i="7"/>
  <c r="AN13" i="9" s="1"/>
  <c r="HN30" i="8"/>
  <c r="EP14" i="6"/>
  <c r="EP22" i="6"/>
  <c r="EP28" i="6"/>
  <c r="EP21" i="6"/>
  <c r="Z55" i="7"/>
  <c r="AT55" i="7" s="1"/>
  <c r="Z60" i="7"/>
  <c r="AD20" i="9" s="1"/>
  <c r="Z63" i="7"/>
  <c r="Z65" i="7"/>
  <c r="Z53" i="7"/>
  <c r="AT53" i="7" s="1"/>
  <c r="ET13" i="6"/>
  <c r="L11" i="9" s="1"/>
  <c r="EP25" i="6"/>
  <c r="HX18" i="8"/>
  <c r="BF16" i="9" s="1"/>
  <c r="DF30" i="7"/>
  <c r="AD22" i="9"/>
  <c r="H12" i="9"/>
  <c r="H20" i="9"/>
  <c r="H26" i="9"/>
  <c r="H19" i="9"/>
  <c r="AD15" i="9"/>
  <c r="AD23" i="9"/>
  <c r="AD25" i="9"/>
  <c r="H23" i="9"/>
  <c r="H16" i="9"/>
  <c r="EP30" i="6"/>
  <c r="H13" i="9"/>
  <c r="H17" i="9"/>
  <c r="H15" i="9"/>
  <c r="AD19" i="9"/>
  <c r="AD27" i="9"/>
  <c r="AD16" i="9"/>
  <c r="AD12" i="9"/>
  <c r="H27" i="9"/>
  <c r="AD21" i="9"/>
  <c r="H25" i="9"/>
  <c r="H11" i="9"/>
  <c r="AD26" i="9"/>
  <c r="AD18" i="9"/>
  <c r="AD11" i="9"/>
  <c r="AB27" i="9"/>
  <c r="AB16" i="9"/>
  <c r="AB18" i="9"/>
  <c r="X30" i="7"/>
  <c r="CH30" i="7"/>
  <c r="AD56" i="7"/>
  <c r="AH16" i="9" s="1"/>
  <c r="AN16" i="10"/>
  <c r="AN13" i="10"/>
  <c r="AN18" i="10"/>
  <c r="AN20" i="10"/>
  <c r="AN19" i="10"/>
  <c r="AN15" i="10"/>
  <c r="AN14" i="10"/>
  <c r="AN17" i="10"/>
  <c r="AN12" i="10"/>
  <c r="AB59" i="7"/>
  <c r="AF19" i="9" s="1"/>
  <c r="AB54" i="7"/>
  <c r="AF14" i="9" s="1"/>
  <c r="H14" i="9"/>
  <c r="GV30" i="7"/>
  <c r="CD30" i="7"/>
  <c r="ED30" i="8"/>
  <c r="BL30" i="8"/>
  <c r="IF24" i="8"/>
  <c r="BN22" i="9" s="1"/>
  <c r="IH21" i="8"/>
  <c r="BP19" i="9" s="1"/>
  <c r="ER30" i="8"/>
  <c r="EN24" i="6"/>
  <c r="EN14" i="6"/>
  <c r="HR18" i="8"/>
  <c r="AZ15" i="9"/>
  <c r="HZ24" i="8"/>
  <c r="BH22" i="9" s="1"/>
  <c r="BZ15" i="9"/>
  <c r="FF30" i="7"/>
  <c r="ET14" i="6"/>
  <c r="L12" i="9" s="1"/>
  <c r="ET24" i="6"/>
  <c r="L22" i="9" s="1"/>
  <c r="HX13" i="8"/>
  <c r="BF11" i="9" s="1"/>
  <c r="HX17" i="8"/>
  <c r="BF15" i="9" s="1"/>
  <c r="DH30" i="8"/>
  <c r="AL66" i="7"/>
  <c r="AP26" i="9" s="1"/>
  <c r="AL61" i="7"/>
  <c r="AP21" i="9" s="1"/>
  <c r="AL59" i="7"/>
  <c r="AP19" i="9" s="1"/>
  <c r="H30" i="6"/>
  <c r="ER12" i="6"/>
  <c r="ER20" i="6"/>
  <c r="J18" i="9" s="1"/>
  <c r="ER23" i="6"/>
  <c r="J21" i="9" s="1"/>
  <c r="AT30" i="7"/>
  <c r="FB24" i="6"/>
  <c r="T22" i="9" s="1"/>
  <c r="FB30" i="7"/>
  <c r="AX14" i="9"/>
  <c r="AP54" i="7"/>
  <c r="AT14" i="9" s="1"/>
  <c r="CP30" i="8"/>
  <c r="GH30" i="8"/>
  <c r="GB30" i="7"/>
  <c r="HX30" i="7"/>
  <c r="FD21" i="6"/>
  <c r="V19" i="9" s="1"/>
  <c r="T30" i="6"/>
  <c r="FD12" i="6"/>
  <c r="HV23" i="8"/>
  <c r="BD21" i="9" s="1"/>
  <c r="HV17" i="8"/>
  <c r="BD15" i="9" s="1"/>
  <c r="EZ30" i="7"/>
  <c r="ID24" i="8"/>
  <c r="BL22" i="9" s="1"/>
  <c r="EZ25" i="6"/>
  <c r="R23" i="9" s="1"/>
  <c r="X53" i="7"/>
  <c r="X50" i="7"/>
  <c r="D30" i="7"/>
  <c r="DX30" i="7"/>
  <c r="BF30" i="7"/>
  <c r="FX30" i="7"/>
  <c r="AD65" i="7"/>
  <c r="AH25" i="9" s="1"/>
  <c r="DH30" i="6"/>
  <c r="EX24" i="6"/>
  <c r="P22" i="9" s="1"/>
  <c r="EX22" i="6"/>
  <c r="P20" i="9" s="1"/>
  <c r="AH50" i="7"/>
  <c r="N30" i="7"/>
  <c r="AH54" i="7"/>
  <c r="AL14" i="9" s="1"/>
  <c r="AH56" i="7"/>
  <c r="AL16" i="9" s="1"/>
  <c r="AB50" i="7"/>
  <c r="H30" i="7"/>
  <c r="AN30" i="6"/>
  <c r="X63" i="7"/>
  <c r="EL30" i="7"/>
  <c r="AL30" i="6"/>
  <c r="AH30" i="6"/>
  <c r="ER30" i="7"/>
  <c r="AL30" i="8"/>
  <c r="AD62" i="7"/>
  <c r="AH22" i="9" s="1"/>
  <c r="AD67" i="7"/>
  <c r="AH27" i="9" s="1"/>
  <c r="AD51" i="7"/>
  <c r="AH11" i="9" s="1"/>
  <c r="AD60" i="7"/>
  <c r="AH20" i="9" s="1"/>
  <c r="EX14" i="6"/>
  <c r="P12" i="9" s="1"/>
  <c r="EX19" i="6"/>
  <c r="P17" i="9" s="1"/>
  <c r="EX20" i="6"/>
  <c r="P18" i="9" s="1"/>
  <c r="AH53" i="7"/>
  <c r="AL13" i="9" s="1"/>
  <c r="AH59" i="7"/>
  <c r="AL19" i="9" s="1"/>
  <c r="AH58" i="7"/>
  <c r="AL18" i="9" s="1"/>
  <c r="CT30" i="8"/>
  <c r="EP30" i="8"/>
  <c r="AB67" i="7"/>
  <c r="AF27" i="9" s="1"/>
  <c r="AB62" i="7"/>
  <c r="AF22" i="9" s="1"/>
  <c r="BV22" i="9" s="1"/>
  <c r="AB64" i="7"/>
  <c r="AF24" i="9" s="1"/>
  <c r="AB66" i="7"/>
  <c r="AF26" i="9" s="1"/>
  <c r="GT30" i="8"/>
  <c r="GF30" i="8"/>
  <c r="HT28" i="8"/>
  <c r="BB26" i="9" s="1"/>
  <c r="HT23" i="8"/>
  <c r="BB21" i="9" s="1"/>
  <c r="HT27" i="8"/>
  <c r="BB25" i="9" s="1"/>
  <c r="AP30" i="8"/>
  <c r="FF12" i="6"/>
  <c r="V30" i="6"/>
  <c r="FF29" i="6"/>
  <c r="X27" i="9" s="1"/>
  <c r="FF23" i="6"/>
  <c r="X21" i="9" s="1"/>
  <c r="FD30" i="8"/>
  <c r="CN30" i="6"/>
  <c r="IB19" i="8"/>
  <c r="BJ17" i="9" s="1"/>
  <c r="X66" i="7"/>
  <c r="X64" i="7"/>
  <c r="X52" i="7"/>
  <c r="X54" i="7"/>
  <c r="X55" i="7"/>
  <c r="X51" i="7"/>
  <c r="GV30" i="8"/>
  <c r="EN30" i="7"/>
  <c r="CT30" i="7"/>
  <c r="AD55" i="7"/>
  <c r="AH15" i="9" s="1"/>
  <c r="AD59" i="7"/>
  <c r="AH19" i="9" s="1"/>
  <c r="AD63" i="7"/>
  <c r="AH23" i="9" s="1"/>
  <c r="AD53" i="7"/>
  <c r="AH13" i="9" s="1"/>
  <c r="N30" i="6"/>
  <c r="EX12" i="6"/>
  <c r="EX17" i="6"/>
  <c r="P15" i="9" s="1"/>
  <c r="EX15" i="6"/>
  <c r="P13" i="9" s="1"/>
  <c r="EX23" i="6"/>
  <c r="P21" i="9" s="1"/>
  <c r="EX29" i="6"/>
  <c r="P27" i="9" s="1"/>
  <c r="CB27" i="9" s="1"/>
  <c r="FV30" i="7"/>
  <c r="AH60" i="7"/>
  <c r="AL20" i="9" s="1"/>
  <c r="AH52" i="7"/>
  <c r="AL12" i="9" s="1"/>
  <c r="AH66" i="7"/>
  <c r="AL26" i="9" s="1"/>
  <c r="AH62" i="7"/>
  <c r="AL22" i="9" s="1"/>
  <c r="AB61" i="7"/>
  <c r="AF21" i="9" s="1"/>
  <c r="AB52" i="7"/>
  <c r="AF12" i="9" s="1"/>
  <c r="AB56" i="7"/>
  <c r="AF16" i="9" s="1"/>
  <c r="AB63" i="7"/>
  <c r="AF23" i="9" s="1"/>
  <c r="AB58" i="7"/>
  <c r="AF18" i="9" s="1"/>
  <c r="FL30" i="8"/>
  <c r="FN30" i="8"/>
  <c r="FB30" i="8"/>
  <c r="HT29" i="8"/>
  <c r="BB27" i="9" s="1"/>
  <c r="HT13" i="8"/>
  <c r="BB11" i="9" s="1"/>
  <c r="HT24" i="8"/>
  <c r="BB22" i="9" s="1"/>
  <c r="HT22" i="8"/>
  <c r="BB20" i="9" s="1"/>
  <c r="FH30" i="8"/>
  <c r="FF25" i="6"/>
  <c r="X23" i="9" s="1"/>
  <c r="FF14" i="6"/>
  <c r="X12" i="9" s="1"/>
  <c r="FF27" i="6"/>
  <c r="X25" i="9" s="1"/>
  <c r="FF22" i="6"/>
  <c r="X20" i="9" s="1"/>
  <c r="FF18" i="6"/>
  <c r="X16" i="9" s="1"/>
  <c r="AB30" i="8"/>
  <c r="GR30" i="7"/>
  <c r="DZ30" i="6"/>
  <c r="IB22" i="8"/>
  <c r="BJ20" i="9" s="1"/>
  <c r="IB28" i="8"/>
  <c r="BJ26" i="9" s="1"/>
  <c r="IB27" i="8"/>
  <c r="BJ25" i="9" s="1"/>
  <c r="IB17" i="8"/>
  <c r="BJ15" i="9" s="1"/>
  <c r="IB21" i="8"/>
  <c r="BJ19" i="9" s="1"/>
  <c r="AB30" i="6"/>
  <c r="IF16" i="8"/>
  <c r="BN14" i="9" s="1"/>
  <c r="IF28" i="8"/>
  <c r="BN26" i="9" s="1"/>
  <c r="IF25" i="8"/>
  <c r="BN23" i="9" s="1"/>
  <c r="T30" i="8"/>
  <c r="IF12" i="8"/>
  <c r="CB30" i="6"/>
  <c r="IH17" i="8"/>
  <c r="BP15" i="9" s="1"/>
  <c r="IH14" i="8"/>
  <c r="BP12" i="9" s="1"/>
  <c r="IH22" i="8"/>
  <c r="BP20" i="9" s="1"/>
  <c r="IH28" i="8"/>
  <c r="BP26" i="9" s="1"/>
  <c r="AT30" i="6"/>
  <c r="AN30" i="8"/>
  <c r="HP30" i="7"/>
  <c r="HL30" i="8"/>
  <c r="CK28" i="9"/>
  <c r="CP10" i="9"/>
  <c r="CP28" i="9" s="1"/>
  <c r="E526" i="5" s="1"/>
  <c r="AZ30" i="8"/>
  <c r="EN18" i="6"/>
  <c r="EN28" i="6"/>
  <c r="EN22" i="6"/>
  <c r="EN15" i="6"/>
  <c r="EN23" i="6"/>
  <c r="HR29" i="8"/>
  <c r="HR19" i="8"/>
  <c r="HR24" i="8"/>
  <c r="HR23" i="8"/>
  <c r="HZ17" i="8"/>
  <c r="BH15" i="9" s="1"/>
  <c r="HZ25" i="8"/>
  <c r="BH23" i="9" s="1"/>
  <c r="HZ27" i="8"/>
  <c r="BH25" i="9" s="1"/>
  <c r="HZ16" i="8"/>
  <c r="BH14" i="9" s="1"/>
  <c r="HZ26" i="8"/>
  <c r="BH24" i="9" s="1"/>
  <c r="DP30" i="8"/>
  <c r="CX30" i="7"/>
  <c r="HJ30" i="8"/>
  <c r="GZ30" i="8"/>
  <c r="EZ30" i="8"/>
  <c r="HN30" i="7"/>
  <c r="DV30" i="7"/>
  <c r="GB30" i="8"/>
  <c r="AN50" i="7"/>
  <c r="T30" i="7"/>
  <c r="AN57" i="7"/>
  <c r="AR17" i="9" s="1"/>
  <c r="AN58" i="7"/>
  <c r="AR18" i="9" s="1"/>
  <c r="AN62" i="7"/>
  <c r="AR22" i="9" s="1"/>
  <c r="AN60" i="7"/>
  <c r="AR20" i="9" s="1"/>
  <c r="AN54" i="7"/>
  <c r="AR14" i="9" s="1"/>
  <c r="AJ66" i="7"/>
  <c r="AN26" i="9" s="1"/>
  <c r="AJ59" i="7"/>
  <c r="AN19" i="9" s="1"/>
  <c r="AJ62" i="7"/>
  <c r="AN22" i="9" s="1"/>
  <c r="AJ61" i="7"/>
  <c r="AN21" i="9" s="1"/>
  <c r="EL30" i="6"/>
  <c r="HV30" i="7"/>
  <c r="Z30" i="6"/>
  <c r="HF30" i="8"/>
  <c r="HR30" i="7"/>
  <c r="ET25" i="6"/>
  <c r="L23" i="9" s="1"/>
  <c r="ET16" i="6"/>
  <c r="L14" i="9" s="1"/>
  <c r="ET15" i="6"/>
  <c r="L13" i="9" s="1"/>
  <c r="ET28" i="6"/>
  <c r="L26" i="9" s="1"/>
  <c r="CH30" i="6"/>
  <c r="HX21" i="8"/>
  <c r="BF19" i="9" s="1"/>
  <c r="HX23" i="8"/>
  <c r="BF21" i="9" s="1"/>
  <c r="BZ21" i="9" s="1"/>
  <c r="HX19" i="8"/>
  <c r="BF17" i="9" s="1"/>
  <c r="HX25" i="8"/>
  <c r="BF23" i="9" s="1"/>
  <c r="AL51" i="7"/>
  <c r="AP11" i="9" s="1"/>
  <c r="AL62" i="7"/>
  <c r="AP22" i="9" s="1"/>
  <c r="AL52" i="7"/>
  <c r="AP12" i="9" s="1"/>
  <c r="AL60" i="7"/>
  <c r="AP20" i="9" s="1"/>
  <c r="IH30" i="7"/>
  <c r="ER26" i="6"/>
  <c r="J24" i="9" s="1"/>
  <c r="ER27" i="6"/>
  <c r="J25" i="9" s="1"/>
  <c r="ER16" i="6"/>
  <c r="J14" i="9" s="1"/>
  <c r="ER25" i="6"/>
  <c r="J23" i="9" s="1"/>
  <c r="BV23" i="9" s="1"/>
  <c r="BH30" i="8"/>
  <c r="HT30" i="7"/>
  <c r="R30" i="6"/>
  <c r="FB12" i="6"/>
  <c r="FB14" i="6"/>
  <c r="T12" i="9" s="1"/>
  <c r="FB25" i="6"/>
  <c r="T23" i="9" s="1"/>
  <c r="FB23" i="6"/>
  <c r="T21" i="9" s="1"/>
  <c r="FB16" i="6"/>
  <c r="T14" i="9" s="1"/>
  <c r="FJ30" i="7"/>
  <c r="D30" i="8"/>
  <c r="HP12" i="8"/>
  <c r="HP22" i="8"/>
  <c r="HP20" i="8"/>
  <c r="HP29" i="8"/>
  <c r="HP26" i="8"/>
  <c r="AP58" i="7"/>
  <c r="AT18" i="9" s="1"/>
  <c r="AP55" i="7"/>
  <c r="AT15" i="9" s="1"/>
  <c r="AP66" i="7"/>
  <c r="AT26" i="9" s="1"/>
  <c r="AP56" i="7"/>
  <c r="AT16" i="9" s="1"/>
  <c r="AP60" i="7"/>
  <c r="AT20" i="9" s="1"/>
  <c r="DZ30" i="7"/>
  <c r="DB30" i="8"/>
  <c r="CV30" i="6"/>
  <c r="DR30" i="8"/>
  <c r="CJ30" i="7"/>
  <c r="EF30" i="8"/>
  <c r="GT30" i="7"/>
  <c r="DN30" i="6"/>
  <c r="ED30" i="7"/>
  <c r="FV30" i="8"/>
  <c r="EX30" i="7"/>
  <c r="AG14" i="11"/>
  <c r="AH14" i="11" s="1"/>
  <c r="AE14" i="11"/>
  <c r="DL30" i="8"/>
  <c r="BV30" i="8"/>
  <c r="CD30" i="6"/>
  <c r="DX30" i="8"/>
  <c r="FD28" i="6"/>
  <c r="V26" i="9" s="1"/>
  <c r="FD15" i="6"/>
  <c r="V13" i="9" s="1"/>
  <c r="FD20" i="6"/>
  <c r="V18" i="9" s="1"/>
  <c r="FD19" i="6"/>
  <c r="V17" i="9" s="1"/>
  <c r="BX30" i="6"/>
  <c r="J30" i="8"/>
  <c r="HV12" i="8"/>
  <c r="HV16" i="8"/>
  <c r="BD14" i="9" s="1"/>
  <c r="HV20" i="8"/>
  <c r="BD18" i="9" s="1"/>
  <c r="HV21" i="8"/>
  <c r="BD19" i="9" s="1"/>
  <c r="HV27" i="8"/>
  <c r="BD25" i="9" s="1"/>
  <c r="BJ30" i="6"/>
  <c r="EB30" i="7"/>
  <c r="FF30" i="8"/>
  <c r="AJ30" i="8"/>
  <c r="AV30" i="7"/>
  <c r="DJ30" i="8"/>
  <c r="AD30" i="8"/>
  <c r="ID17" i="8"/>
  <c r="BL15" i="9" s="1"/>
  <c r="ID26" i="8"/>
  <c r="BL24" i="9" s="1"/>
  <c r="ID14" i="8"/>
  <c r="BL12" i="9" s="1"/>
  <c r="ID15" i="8"/>
  <c r="BL13" i="9" s="1"/>
  <c r="DL30" i="6"/>
  <c r="P30" i="6"/>
  <c r="EZ12" i="6"/>
  <c r="EZ28" i="6"/>
  <c r="R26" i="9" s="1"/>
  <c r="EZ23" i="6"/>
  <c r="R21" i="9" s="1"/>
  <c r="EZ14" i="6"/>
  <c r="R12" i="9" s="1"/>
  <c r="EZ20" i="6"/>
  <c r="R18" i="9" s="1"/>
  <c r="AB25" i="9"/>
  <c r="AB55" i="7"/>
  <c r="AF15" i="9" s="1"/>
  <c r="AD17" i="9"/>
  <c r="HT17" i="8"/>
  <c r="BB15" i="9" s="1"/>
  <c r="BN30" i="6"/>
  <c r="IF21" i="8"/>
  <c r="BN19" i="9" s="1"/>
  <c r="V30" i="8"/>
  <c r="IH12" i="8"/>
  <c r="F18" i="9"/>
  <c r="FH20" i="6"/>
  <c r="HR22" i="8"/>
  <c r="HZ19" i="8"/>
  <c r="BH17" i="9" s="1"/>
  <c r="AN59" i="7"/>
  <c r="AR19" i="9" s="1"/>
  <c r="AJ50" i="7"/>
  <c r="P30" i="7"/>
  <c r="CL30" i="6"/>
  <c r="HX20" i="8"/>
  <c r="BF18" i="9" s="1"/>
  <c r="AL64" i="7"/>
  <c r="AP24" i="9" s="1"/>
  <c r="DT30" i="7"/>
  <c r="ER22" i="6"/>
  <c r="J20" i="9" s="1"/>
  <c r="DB30" i="7"/>
  <c r="EV30" i="8"/>
  <c r="FB27" i="6"/>
  <c r="T25" i="9" s="1"/>
  <c r="HP14" i="8"/>
  <c r="HP25" i="8"/>
  <c r="AP53" i="7"/>
  <c r="AT13" i="9" s="1"/>
  <c r="FD26" i="6"/>
  <c r="V24" i="9" s="1"/>
  <c r="HV18" i="8"/>
  <c r="BD16" i="9" s="1"/>
  <c r="ID27" i="8"/>
  <c r="BL25" i="9" s="1"/>
  <c r="ID22" i="8"/>
  <c r="BL20" i="9" s="1"/>
  <c r="EZ22" i="6"/>
  <c r="R20" i="9" s="1"/>
  <c r="EZ15" i="6"/>
  <c r="R13" i="9" s="1"/>
  <c r="CD13" i="9" s="1"/>
  <c r="X61" i="7"/>
  <c r="GP30" i="7"/>
  <c r="AD61" i="7"/>
  <c r="AH21" i="9" s="1"/>
  <c r="EX21" i="6"/>
  <c r="P19" i="9" s="1"/>
  <c r="AH64" i="7"/>
  <c r="AL24" i="9" s="1"/>
  <c r="AB65" i="7"/>
  <c r="AF25" i="9" s="1"/>
  <c r="HT18" i="8"/>
  <c r="BB16" i="9" s="1"/>
  <c r="HT20" i="8"/>
  <c r="BB18" i="9" s="1"/>
  <c r="HT16" i="8"/>
  <c r="BB14" i="9" s="1"/>
  <c r="HT15" i="8"/>
  <c r="BB13" i="9" s="1"/>
  <c r="HT26" i="8"/>
  <c r="BB24" i="9" s="1"/>
  <c r="BR30" i="8"/>
  <c r="BL30" i="7"/>
  <c r="FF13" i="6"/>
  <c r="X11" i="9" s="1"/>
  <c r="CJ13" i="9"/>
  <c r="FF24" i="6"/>
  <c r="X22" i="9" s="1"/>
  <c r="BZ30" i="8"/>
  <c r="BP30" i="6"/>
  <c r="AF30" i="6"/>
  <c r="EN30" i="8"/>
  <c r="IB20" i="8"/>
  <c r="BJ18" i="9" s="1"/>
  <c r="IB25" i="8"/>
  <c r="BJ23" i="9" s="1"/>
  <c r="P30" i="8"/>
  <c r="IB12" i="8"/>
  <c r="IB18" i="8"/>
  <c r="BJ16" i="9" s="1"/>
  <c r="AB30" i="7"/>
  <c r="IF27" i="8"/>
  <c r="BN25" i="9" s="1"/>
  <c r="IF17" i="8"/>
  <c r="BN15" i="9" s="1"/>
  <c r="IF20" i="8"/>
  <c r="BN18" i="9" s="1"/>
  <c r="IF18" i="8"/>
  <c r="BN16" i="9" s="1"/>
  <c r="IF14" i="8"/>
  <c r="BN12" i="9" s="1"/>
  <c r="IH13" i="8"/>
  <c r="BP11" i="9" s="1"/>
  <c r="IH29" i="8"/>
  <c r="BP27" i="9" s="1"/>
  <c r="IH16" i="8"/>
  <c r="BP14" i="9" s="1"/>
  <c r="IH25" i="8"/>
  <c r="BP23" i="9" s="1"/>
  <c r="IH20" i="8"/>
  <c r="BP18" i="9" s="1"/>
  <c r="GX30" i="8"/>
  <c r="BL30" i="6"/>
  <c r="BJ30" i="8"/>
  <c r="EP30" i="7"/>
  <c r="FJ30" i="8"/>
  <c r="CV30" i="7"/>
  <c r="BF30" i="8"/>
  <c r="FD30" i="7"/>
  <c r="Z50" i="7"/>
  <c r="EN21" i="6"/>
  <c r="EN26" i="6"/>
  <c r="EN19" i="6"/>
  <c r="EN27" i="6"/>
  <c r="HR13" i="8"/>
  <c r="HR14" i="8"/>
  <c r="HR25" i="8"/>
  <c r="HR28" i="8"/>
  <c r="HR20" i="8"/>
  <c r="N30" i="8"/>
  <c r="HZ12" i="8"/>
  <c r="HZ28" i="8"/>
  <c r="BH26" i="9" s="1"/>
  <c r="HZ18" i="8"/>
  <c r="BH16" i="9" s="1"/>
  <c r="CB16" i="9" s="1"/>
  <c r="HZ22" i="8"/>
  <c r="BH20" i="9" s="1"/>
  <c r="BB30" i="7"/>
  <c r="AN64" i="7"/>
  <c r="AR24" i="9" s="1"/>
  <c r="AN56" i="7"/>
  <c r="AR16" i="9" s="1"/>
  <c r="AN66" i="7"/>
  <c r="AR26" i="9" s="1"/>
  <c r="AN51" i="7"/>
  <c r="AR11" i="9" s="1"/>
  <c r="AN55" i="7"/>
  <c r="AR15" i="9" s="1"/>
  <c r="AJ55" i="7"/>
  <c r="AN15" i="9" s="1"/>
  <c r="AJ54" i="7"/>
  <c r="AN14" i="9" s="1"/>
  <c r="AJ67" i="7"/>
  <c r="AN27" i="9" s="1"/>
  <c r="AJ60" i="7"/>
  <c r="AN20" i="9" s="1"/>
  <c r="AJ57" i="7"/>
  <c r="AN17" i="9" s="1"/>
  <c r="BT30" i="8"/>
  <c r="DJ30" i="7"/>
  <c r="AR30" i="6"/>
  <c r="CP30" i="6"/>
  <c r="EF30" i="6"/>
  <c r="Z30" i="7"/>
  <c r="ET27" i="6"/>
  <c r="L25" i="9" s="1"/>
  <c r="ET26" i="6"/>
  <c r="L24" i="9" s="1"/>
  <c r="ET29" i="6"/>
  <c r="L27" i="9" s="1"/>
  <c r="ET21" i="6"/>
  <c r="L19" i="9" s="1"/>
  <c r="BX19" i="9" s="1"/>
  <c r="J30" i="6"/>
  <c r="ET12" i="6"/>
  <c r="HX15" i="8"/>
  <c r="BF13" i="9" s="1"/>
  <c r="BZ13" i="9" s="1"/>
  <c r="HX22" i="8"/>
  <c r="BF20" i="9" s="1"/>
  <c r="BZ20" i="9" s="1"/>
  <c r="L30" i="8"/>
  <c r="HX12" i="8"/>
  <c r="HX28" i="8"/>
  <c r="BF26" i="9" s="1"/>
  <c r="BZ26" i="9" s="1"/>
  <c r="HX24" i="8"/>
  <c r="BF22" i="9" s="1"/>
  <c r="BZ22" i="9" s="1"/>
  <c r="EJ30" i="6"/>
  <c r="AJ30" i="6"/>
  <c r="AL57" i="7"/>
  <c r="AP17" i="9" s="1"/>
  <c r="AL50" i="7"/>
  <c r="R30" i="7"/>
  <c r="R68" i="7"/>
  <c r="AL56" i="7"/>
  <c r="AP16" i="9" s="1"/>
  <c r="AL54" i="7"/>
  <c r="AP14" i="9" s="1"/>
  <c r="GF30" i="7"/>
  <c r="AX30" i="6"/>
  <c r="ER19" i="6"/>
  <c r="J17" i="9" s="1"/>
  <c r="ER14" i="6"/>
  <c r="J12" i="9" s="1"/>
  <c r="ER28" i="6"/>
  <c r="J26" i="9" s="1"/>
  <c r="ER15" i="6"/>
  <c r="J13" i="9" s="1"/>
  <c r="ER13" i="6"/>
  <c r="J11" i="9" s="1"/>
  <c r="BR30" i="7"/>
  <c r="DP30" i="7"/>
  <c r="EF30" i="7"/>
  <c r="CF30" i="7"/>
  <c r="BJ30" i="7"/>
  <c r="FT30" i="7"/>
  <c r="FB29" i="6"/>
  <c r="T27" i="9" s="1"/>
  <c r="FB26" i="6"/>
  <c r="T24" i="9" s="1"/>
  <c r="FB20" i="6"/>
  <c r="T18" i="9" s="1"/>
  <c r="FB28" i="6"/>
  <c r="T26" i="9" s="1"/>
  <c r="BZ30" i="7"/>
  <c r="CZ30" i="8"/>
  <c r="HP19" i="8"/>
  <c r="HP23" i="8"/>
  <c r="HP21" i="8"/>
  <c r="HP24" i="8"/>
  <c r="AP57" i="7"/>
  <c r="AT17" i="9" s="1"/>
  <c r="AP63" i="7"/>
  <c r="AT23" i="9" s="1"/>
  <c r="AP51" i="7"/>
  <c r="AT11" i="9" s="1"/>
  <c r="V68" i="7"/>
  <c r="AP64" i="7"/>
  <c r="AT24" i="9" s="1"/>
  <c r="AP52" i="7"/>
  <c r="AT12" i="9" s="1"/>
  <c r="DX30" i="6"/>
  <c r="ED30" i="6"/>
  <c r="BP30" i="8"/>
  <c r="AH30" i="7"/>
  <c r="AD15" i="11"/>
  <c r="AG12" i="11"/>
  <c r="AE12" i="11"/>
  <c r="IB30" i="7"/>
  <c r="FD18" i="6"/>
  <c r="V16" i="9" s="1"/>
  <c r="CH16" i="9" s="1"/>
  <c r="FD27" i="6"/>
  <c r="V25" i="9" s="1"/>
  <c r="FD23" i="6"/>
  <c r="V21" i="9" s="1"/>
  <c r="FD13" i="6"/>
  <c r="V11" i="9" s="1"/>
  <c r="FD24" i="6"/>
  <c r="V22" i="9" s="1"/>
  <c r="CH22" i="9" s="1"/>
  <c r="HV24" i="8"/>
  <c r="BD22" i="9" s="1"/>
  <c r="HV28" i="8"/>
  <c r="BD26" i="9" s="1"/>
  <c r="HV13" i="8"/>
  <c r="BD11" i="9" s="1"/>
  <c r="BX11" i="9" s="1"/>
  <c r="HV14" i="8"/>
  <c r="BD12" i="9" s="1"/>
  <c r="BB30" i="8"/>
  <c r="BN30" i="8"/>
  <c r="CB30" i="8"/>
  <c r="FP30" i="7"/>
  <c r="CJ30" i="8"/>
  <c r="BZ30" i="6"/>
  <c r="Z30" i="8"/>
  <c r="R30" i="8"/>
  <c r="ID12" i="8"/>
  <c r="ID19" i="8"/>
  <c r="BL17" i="9" s="1"/>
  <c r="ID21" i="8"/>
  <c r="BL19" i="9" s="1"/>
  <c r="ID13" i="8"/>
  <c r="BL11" i="9" s="1"/>
  <c r="ID16" i="8"/>
  <c r="BL14" i="9" s="1"/>
  <c r="AV30" i="6"/>
  <c r="EZ27" i="6"/>
  <c r="R25" i="9" s="1"/>
  <c r="EZ17" i="6"/>
  <c r="R15" i="9" s="1"/>
  <c r="EZ21" i="6"/>
  <c r="R19" i="9" s="1"/>
  <c r="CD19" i="9" s="1"/>
  <c r="EZ26" i="6"/>
  <c r="R24" i="9" s="1"/>
  <c r="CD24" i="9" s="1"/>
  <c r="AB19" i="9"/>
  <c r="AR59" i="7"/>
  <c r="AB17" i="9"/>
  <c r="HF30" i="7"/>
  <c r="EX26" i="6"/>
  <c r="P24" i="9" s="1"/>
  <c r="AB60" i="7"/>
  <c r="AF20" i="9" s="1"/>
  <c r="H30" i="8"/>
  <c r="HT12" i="8"/>
  <c r="HT19" i="8"/>
  <c r="BB17" i="9" s="1"/>
  <c r="IF19" i="8"/>
  <c r="BN17" i="9" s="1"/>
  <c r="HL30" i="7"/>
  <c r="H24" i="9"/>
  <c r="FJ26" i="6"/>
  <c r="EN25" i="6"/>
  <c r="HR15" i="8"/>
  <c r="HR26" i="8"/>
  <c r="AN67" i="7"/>
  <c r="AR27" i="9" s="1"/>
  <c r="ET17" i="6"/>
  <c r="L15" i="9" s="1"/>
  <c r="DD30" i="7"/>
  <c r="AL67" i="7"/>
  <c r="AP27" i="9" s="1"/>
  <c r="EB30" i="8"/>
  <c r="AX16" i="9"/>
  <c r="IJ18" i="8"/>
  <c r="AP67" i="7"/>
  <c r="AT27" i="9" s="1"/>
  <c r="AP59" i="7"/>
  <c r="AT19" i="9" s="1"/>
  <c r="CJ19" i="9" s="1"/>
  <c r="AF50" i="7"/>
  <c r="FD16" i="6"/>
  <c r="V14" i="9" s="1"/>
  <c r="HV15" i="8"/>
  <c r="BD13" i="9" s="1"/>
  <c r="ID29" i="8"/>
  <c r="BL27" i="9" s="1"/>
  <c r="EZ19" i="6"/>
  <c r="R17" i="9" s="1"/>
  <c r="EZ18" i="6"/>
  <c r="R16" i="9" s="1"/>
  <c r="X60" i="7"/>
  <c r="GR30" i="8"/>
  <c r="EV30" i="7"/>
  <c r="BP30" i="7"/>
  <c r="AD64" i="7"/>
  <c r="AH24" i="9" s="1"/>
  <c r="AD50" i="7"/>
  <c r="J30" i="7"/>
  <c r="EX28" i="6"/>
  <c r="P26" i="9" s="1"/>
  <c r="CB26" i="9" s="1"/>
  <c r="AH65" i="7"/>
  <c r="AL25" i="9" s="1"/>
  <c r="CB25" i="9" s="1"/>
  <c r="AH63" i="7"/>
  <c r="AL23" i="9" s="1"/>
  <c r="AB51" i="7"/>
  <c r="AF11" i="9" s="1"/>
  <c r="H68" i="7"/>
  <c r="X62" i="7"/>
  <c r="X30" i="8"/>
  <c r="AD57" i="7"/>
  <c r="AH17" i="9" s="1"/>
  <c r="EX13" i="6"/>
  <c r="P11" i="9" s="1"/>
  <c r="AH55" i="7"/>
  <c r="AL15" i="9" s="1"/>
  <c r="AH57" i="7"/>
  <c r="AL17" i="9" s="1"/>
  <c r="AB57" i="7"/>
  <c r="AF17" i="9" s="1"/>
  <c r="AB53" i="7"/>
  <c r="AF13" i="9" s="1"/>
  <c r="BN30" i="7"/>
  <c r="HT14" i="8"/>
  <c r="BB12" i="9" s="1"/>
  <c r="DB30" i="6"/>
  <c r="GX30" i="7"/>
  <c r="FF28" i="6"/>
  <c r="X26" i="9" s="1"/>
  <c r="FF20" i="6"/>
  <c r="X18" i="9" s="1"/>
  <c r="BD30" i="6"/>
  <c r="IB29" i="8"/>
  <c r="BJ27" i="9" s="1"/>
  <c r="IB13" i="8"/>
  <c r="BJ11" i="9" s="1"/>
  <c r="IB24" i="8"/>
  <c r="BJ22" i="9" s="1"/>
  <c r="DL30" i="7"/>
  <c r="CN30" i="7"/>
  <c r="BF30" i="6"/>
  <c r="DR30" i="7"/>
  <c r="IF22" i="8"/>
  <c r="BN20" i="9" s="1"/>
  <c r="IF29" i="8"/>
  <c r="BN27" i="9" s="1"/>
  <c r="IF15" i="8"/>
  <c r="BN13" i="9" s="1"/>
  <c r="IF13" i="8"/>
  <c r="BN11" i="9" s="1"/>
  <c r="IF26" i="8"/>
  <c r="BN24" i="9" s="1"/>
  <c r="IH26" i="8"/>
  <c r="BP24" i="9" s="1"/>
  <c r="IH18" i="8"/>
  <c r="BP16" i="9" s="1"/>
  <c r="IH19" i="8"/>
  <c r="BP17" i="9" s="1"/>
  <c r="IH24" i="8"/>
  <c r="BP22" i="9" s="1"/>
  <c r="IH27" i="8"/>
  <c r="BP25" i="9" s="1"/>
  <c r="AX30" i="7"/>
  <c r="BV30" i="6"/>
  <c r="BD30" i="7"/>
  <c r="HD30" i="7"/>
  <c r="CB30" i="7"/>
  <c r="D30" i="6"/>
  <c r="EN12" i="6"/>
  <c r="EN29" i="6"/>
  <c r="EN13" i="6"/>
  <c r="EN17" i="6"/>
  <c r="EN16" i="6"/>
  <c r="HR21" i="8"/>
  <c r="HR16" i="8"/>
  <c r="F30" i="8"/>
  <c r="HR12" i="8"/>
  <c r="HR27" i="8"/>
  <c r="HZ20" i="8"/>
  <c r="BH18" i="9" s="1"/>
  <c r="HZ23" i="8"/>
  <c r="BH21" i="9" s="1"/>
  <c r="HZ15" i="8"/>
  <c r="BH13" i="9" s="1"/>
  <c r="HZ14" i="8"/>
  <c r="BH12" i="9" s="1"/>
  <c r="HZ13" i="8"/>
  <c r="BH11" i="9" s="1"/>
  <c r="BT30" i="7"/>
  <c r="AN53" i="7"/>
  <c r="AR13" i="9" s="1"/>
  <c r="T68" i="7"/>
  <c r="AN65" i="7"/>
  <c r="AR25" i="9" s="1"/>
  <c r="AN61" i="7"/>
  <c r="AR21" i="9" s="1"/>
  <c r="AN52" i="7"/>
  <c r="AR12" i="9" s="1"/>
  <c r="AN63" i="7"/>
  <c r="AR23" i="9" s="1"/>
  <c r="AJ63" i="7"/>
  <c r="AN23" i="9" s="1"/>
  <c r="AJ58" i="7"/>
  <c r="AN18" i="9" s="1"/>
  <c r="P68" i="7"/>
  <c r="AJ56" i="7"/>
  <c r="AN16" i="9" s="1"/>
  <c r="AJ65" i="7"/>
  <c r="AN25" i="9" s="1"/>
  <c r="AJ51" i="7"/>
  <c r="AN11" i="9" s="1"/>
  <c r="AJ52" i="7"/>
  <c r="AN12" i="9" s="1"/>
  <c r="ET30" i="7"/>
  <c r="ET23" i="6"/>
  <c r="L21" i="9" s="1"/>
  <c r="ET20" i="6"/>
  <c r="L18" i="9" s="1"/>
  <c r="BX18" i="9" s="1"/>
  <c r="ET18" i="6"/>
  <c r="L16" i="9" s="1"/>
  <c r="BX16" i="9" s="1"/>
  <c r="ET22" i="6"/>
  <c r="L20" i="9" s="1"/>
  <c r="ET19" i="6"/>
  <c r="L17" i="9" s="1"/>
  <c r="HX27" i="8"/>
  <c r="BF25" i="9" s="1"/>
  <c r="BZ25" i="9" s="1"/>
  <c r="HX16" i="8"/>
  <c r="BF14" i="9" s="1"/>
  <c r="BZ14" i="9" s="1"/>
  <c r="HX29" i="8"/>
  <c r="BF27" i="9" s="1"/>
  <c r="BZ27" i="9" s="1"/>
  <c r="HX26" i="8"/>
  <c r="BF24" i="9" s="1"/>
  <c r="BZ24" i="9" s="1"/>
  <c r="HX14" i="8"/>
  <c r="BF12" i="9" s="1"/>
  <c r="BZ12" i="9" s="1"/>
  <c r="HD30" i="8"/>
  <c r="EH30" i="6"/>
  <c r="AZ30" i="6"/>
  <c r="AL65" i="7"/>
  <c r="AP25" i="9" s="1"/>
  <c r="AL53" i="7"/>
  <c r="AP13" i="9" s="1"/>
  <c r="CF13" i="9" s="1"/>
  <c r="AL63" i="7"/>
  <c r="AP23" i="9" s="1"/>
  <c r="AL55" i="7"/>
  <c r="AP15" i="9" s="1"/>
  <c r="CF15" i="9" s="1"/>
  <c r="AL58" i="7"/>
  <c r="AP18" i="9" s="1"/>
  <c r="AP30" i="6"/>
  <c r="DR30" i="6"/>
  <c r="DD30" i="6"/>
  <c r="ER21" i="6"/>
  <c r="J19" i="9" s="1"/>
  <c r="BV19" i="9" s="1"/>
  <c r="ER29" i="6"/>
  <c r="J27" i="9" s="1"/>
  <c r="ER17" i="6"/>
  <c r="J15" i="9" s="1"/>
  <c r="ER18" i="6"/>
  <c r="J16" i="9" s="1"/>
  <c r="DP30" i="6"/>
  <c r="CX30" i="6"/>
  <c r="CD30" i="8"/>
  <c r="FZ30" i="7"/>
  <c r="HH30" i="8"/>
  <c r="DH30" i="7"/>
  <c r="AD30" i="6"/>
  <c r="CR30" i="6"/>
  <c r="AX30" i="8"/>
  <c r="FB13" i="6"/>
  <c r="T11" i="9" s="1"/>
  <c r="FB18" i="6"/>
  <c r="T16" i="9" s="1"/>
  <c r="FB19" i="6"/>
  <c r="T17" i="9" s="1"/>
  <c r="FB22" i="6"/>
  <c r="T20" i="9" s="1"/>
  <c r="CF20" i="9" s="1"/>
  <c r="FB21" i="6"/>
  <c r="T19" i="9" s="1"/>
  <c r="CF19" i="9" s="1"/>
  <c r="BD30" i="8"/>
  <c r="GN30" i="8"/>
  <c r="AP30" i="7"/>
  <c r="AN30" i="7"/>
  <c r="HP15" i="8"/>
  <c r="HP27" i="8"/>
  <c r="HP17" i="8"/>
  <c r="HP28" i="8"/>
  <c r="HP13" i="8"/>
  <c r="AP61" i="7"/>
  <c r="AT21" i="9" s="1"/>
  <c r="AP50" i="7"/>
  <c r="V30" i="7"/>
  <c r="AP62" i="7"/>
  <c r="AT22" i="9" s="1"/>
  <c r="AP65" i="7"/>
  <c r="AT25" i="9" s="1"/>
  <c r="BT30" i="6"/>
  <c r="AD30" i="7"/>
  <c r="BV30" i="7"/>
  <c r="AG13" i="11"/>
  <c r="AH13" i="11" s="1"/>
  <c r="AE13" i="11"/>
  <c r="AT30" i="8"/>
  <c r="EL30" i="8"/>
  <c r="FD29" i="6"/>
  <c r="V27" i="9" s="1"/>
  <c r="FD14" i="6"/>
  <c r="V12" i="9" s="1"/>
  <c r="FD25" i="6"/>
  <c r="V23" i="9" s="1"/>
  <c r="FD22" i="6"/>
  <c r="V20" i="9" s="1"/>
  <c r="FD17" i="6"/>
  <c r="V15" i="9" s="1"/>
  <c r="FZ30" i="8"/>
  <c r="HV22" i="8"/>
  <c r="BD20" i="9" s="1"/>
  <c r="HV26" i="8"/>
  <c r="BD24" i="9" s="1"/>
  <c r="HV25" i="8"/>
  <c r="BD23" i="9" s="1"/>
  <c r="HV29" i="8"/>
  <c r="BD27" i="9" s="1"/>
  <c r="CH30" i="8"/>
  <c r="FH30" i="7"/>
  <c r="GN30" i="7"/>
  <c r="DV30" i="8"/>
  <c r="HB30" i="7"/>
  <c r="GL30" i="7"/>
  <c r="ID20" i="8"/>
  <c r="BL18" i="9" s="1"/>
  <c r="ID28" i="8"/>
  <c r="BL26" i="9" s="1"/>
  <c r="ID18" i="8"/>
  <c r="BL16" i="9" s="1"/>
  <c r="ID25" i="8"/>
  <c r="BL23" i="9" s="1"/>
  <c r="ID23" i="8"/>
  <c r="BL21" i="9" s="1"/>
  <c r="AV30" i="8"/>
  <c r="DJ30" i="6"/>
  <c r="EZ24" i="6"/>
  <c r="R22" i="9" s="1"/>
  <c r="CD22" i="9" s="1"/>
  <c r="EZ13" i="6"/>
  <c r="R11" i="9" s="1"/>
  <c r="EZ16" i="6"/>
  <c r="R14" i="9" s="1"/>
  <c r="EZ29" i="6"/>
  <c r="R27" i="9" s="1"/>
  <c r="AE15" i="11" l="1"/>
  <c r="BV26" i="9"/>
  <c r="CB14" i="9"/>
  <c r="BV16" i="9"/>
  <c r="CH21" i="9"/>
  <c r="CJ17" i="9"/>
  <c r="CF18" i="9"/>
  <c r="BV12" i="9"/>
  <c r="BZ18" i="9"/>
  <c r="CD26" i="9"/>
  <c r="CH20" i="9"/>
  <c r="CF16" i="9"/>
  <c r="BV15" i="9"/>
  <c r="BX20" i="9"/>
  <c r="CJ24" i="9"/>
  <c r="CB11" i="9"/>
  <c r="CH14" i="9"/>
  <c r="BZ17" i="9"/>
  <c r="BV18" i="9"/>
  <c r="BZ11" i="9"/>
  <c r="AD13" i="9"/>
  <c r="CB23" i="9"/>
  <c r="BX15" i="9"/>
  <c r="CH25" i="9"/>
  <c r="CF24" i="9"/>
  <c r="AR65" i="7"/>
  <c r="CD21" i="9"/>
  <c r="CH18" i="9"/>
  <c r="BZ19" i="9"/>
  <c r="BX14" i="9"/>
  <c r="CB15" i="9"/>
  <c r="CJ27" i="9"/>
  <c r="CD23" i="9"/>
  <c r="CJ14" i="9"/>
  <c r="EV30" i="6"/>
  <c r="AR57" i="7"/>
  <c r="CF22" i="9"/>
  <c r="CD14" i="9"/>
  <c r="CJ26" i="9"/>
  <c r="CD15" i="9"/>
  <c r="FJ12" i="6"/>
  <c r="CD20" i="9"/>
  <c r="BZ23" i="9"/>
  <c r="AT66" i="7"/>
  <c r="AX11" i="9"/>
  <c r="IJ13" i="8"/>
  <c r="F27" i="9"/>
  <c r="FH29" i="6"/>
  <c r="AX17" i="9"/>
  <c r="IJ19" i="8"/>
  <c r="AP10" i="9"/>
  <c r="AP28" i="9" s="1"/>
  <c r="AL68" i="7"/>
  <c r="AZ23" i="9"/>
  <c r="BT23" i="9" s="1"/>
  <c r="IL25" i="8"/>
  <c r="F17" i="9"/>
  <c r="FH19" i="6"/>
  <c r="IB30" i="8"/>
  <c r="BJ10" i="9"/>
  <c r="BJ28" i="9" s="1"/>
  <c r="AB21" i="9"/>
  <c r="AR61" i="7"/>
  <c r="AX23" i="9"/>
  <c r="IJ25" i="8"/>
  <c r="IN25" i="8" s="1"/>
  <c r="AT57" i="7"/>
  <c r="AV57" i="7" s="1"/>
  <c r="AX20" i="9"/>
  <c r="IJ22" i="8"/>
  <c r="BN10" i="9"/>
  <c r="BN28" i="9" s="1"/>
  <c r="IF30" i="8"/>
  <c r="AB14" i="9"/>
  <c r="AR54" i="7"/>
  <c r="CB12" i="9"/>
  <c r="FJ16" i="6"/>
  <c r="FJ14" i="6"/>
  <c r="CH23" i="9"/>
  <c r="AX26" i="9"/>
  <c r="IJ28" i="8"/>
  <c r="CF11" i="9"/>
  <c r="BV27" i="9"/>
  <c r="AZ10" i="9"/>
  <c r="HR30" i="8"/>
  <c r="IL12" i="8"/>
  <c r="F10" i="9"/>
  <c r="EN30" i="6"/>
  <c r="FH12" i="6"/>
  <c r="CH12" i="9"/>
  <c r="AX15" i="9"/>
  <c r="IJ17" i="8"/>
  <c r="F15" i="9"/>
  <c r="FH17" i="6"/>
  <c r="AH10" i="9"/>
  <c r="AH28" i="9" s="1"/>
  <c r="AD68" i="7"/>
  <c r="AZ13" i="9"/>
  <c r="IL15" i="8"/>
  <c r="BV13" i="9"/>
  <c r="CD11" i="9"/>
  <c r="CH15" i="9"/>
  <c r="CH27" i="9"/>
  <c r="AX25" i="9"/>
  <c r="IJ27" i="8"/>
  <c r="CF17" i="9"/>
  <c r="BX17" i="9"/>
  <c r="BX21" i="9"/>
  <c r="AZ14" i="9"/>
  <c r="IL16" i="8"/>
  <c r="F11" i="9"/>
  <c r="FH13" i="6"/>
  <c r="AB22" i="9"/>
  <c r="AR62" i="7"/>
  <c r="AB20" i="9"/>
  <c r="AR60" i="7"/>
  <c r="F23" i="9"/>
  <c r="FH25" i="6"/>
  <c r="CD25" i="9"/>
  <c r="CH11" i="9"/>
  <c r="AX21" i="9"/>
  <c r="IJ23" i="8"/>
  <c r="CF26" i="9"/>
  <c r="BX25" i="9"/>
  <c r="AZ26" i="9"/>
  <c r="IL28" i="8"/>
  <c r="F25" i="9"/>
  <c r="FH27" i="6"/>
  <c r="AD10" i="9"/>
  <c r="BT10" i="9" s="1"/>
  <c r="Z68" i="7"/>
  <c r="AT50" i="7"/>
  <c r="CJ11" i="9"/>
  <c r="AZ20" i="9"/>
  <c r="IL22" i="8"/>
  <c r="CD12" i="9"/>
  <c r="CH17" i="9"/>
  <c r="AX18" i="9"/>
  <c r="IJ20" i="8"/>
  <c r="CF12" i="9"/>
  <c r="BV24" i="9"/>
  <c r="BX13" i="9"/>
  <c r="AZ21" i="9"/>
  <c r="BT21" i="9" s="1"/>
  <c r="IL23" i="8"/>
  <c r="F21" i="9"/>
  <c r="FH23" i="6"/>
  <c r="F16" i="9"/>
  <c r="BR16" i="9" s="1"/>
  <c r="FH18" i="6"/>
  <c r="CJ20" i="9"/>
  <c r="CB13" i="9"/>
  <c r="AB15" i="9"/>
  <c r="AR55" i="7"/>
  <c r="AV55" i="7" s="1"/>
  <c r="AB26" i="9"/>
  <c r="AR66" i="7"/>
  <c r="AV66" i="7" s="1"/>
  <c r="CJ21" i="9"/>
  <c r="CB17" i="9"/>
  <c r="CB22" i="9"/>
  <c r="AB13" i="9"/>
  <c r="AR53" i="7"/>
  <c r="AV53" i="7" s="1"/>
  <c r="CH19" i="9"/>
  <c r="BV21" i="9"/>
  <c r="AQ17" i="10"/>
  <c r="AR17" i="10" s="1"/>
  <c r="AO17" i="10"/>
  <c r="AQ20" i="10"/>
  <c r="AR20" i="10" s="1"/>
  <c r="AO20" i="10"/>
  <c r="AT51" i="7"/>
  <c r="AT52" i="7"/>
  <c r="AT56" i="7"/>
  <c r="AT59" i="7"/>
  <c r="AV59" i="7" s="1"/>
  <c r="FJ19" i="6"/>
  <c r="FJ23" i="6"/>
  <c r="H28" i="9"/>
  <c r="BT20" i="9"/>
  <c r="AZ19" i="9"/>
  <c r="BT19" i="9" s="1"/>
  <c r="IL21" i="8"/>
  <c r="CD16" i="9"/>
  <c r="BH10" i="9"/>
  <c r="BH28" i="9" s="1"/>
  <c r="HZ30" i="8"/>
  <c r="BD10" i="9"/>
  <c r="BD28" i="9" s="1"/>
  <c r="HV30" i="8"/>
  <c r="CF14" i="9"/>
  <c r="F13" i="9"/>
  <c r="FH15" i="6"/>
  <c r="AZ16" i="9"/>
  <c r="IL18" i="8"/>
  <c r="AQ14" i="10"/>
  <c r="AR14" i="10" s="1"/>
  <c r="AO14" i="10"/>
  <c r="FJ27" i="6"/>
  <c r="AT61" i="7"/>
  <c r="AT63" i="7"/>
  <c r="N28" i="9"/>
  <c r="F14" i="9"/>
  <c r="FH16" i="6"/>
  <c r="FL16" i="6" s="1"/>
  <c r="CD17" i="9"/>
  <c r="AJ10" i="9"/>
  <c r="AJ28" i="9" s="1"/>
  <c r="AF68" i="7"/>
  <c r="AZ24" i="9"/>
  <c r="BT24" i="9" s="1"/>
  <c r="IL26" i="8"/>
  <c r="CB24" i="9"/>
  <c r="BL10" i="9"/>
  <c r="BL28" i="9" s="1"/>
  <c r="ID30" i="8"/>
  <c r="AG15" i="11"/>
  <c r="AH12" i="11"/>
  <c r="AH15" i="11" s="1"/>
  <c r="AX22" i="9"/>
  <c r="IJ24" i="8"/>
  <c r="BV11" i="9"/>
  <c r="BV17" i="9"/>
  <c r="BX27" i="9"/>
  <c r="AZ12" i="9"/>
  <c r="BT12" i="9" s="1"/>
  <c r="IL14" i="8"/>
  <c r="F24" i="9"/>
  <c r="FH26" i="6"/>
  <c r="FL26" i="6" s="1"/>
  <c r="CJ22" i="9"/>
  <c r="CB19" i="9"/>
  <c r="AX12" i="9"/>
  <c r="IJ14" i="8"/>
  <c r="BV20" i="9"/>
  <c r="BR18" i="9"/>
  <c r="CH13" i="9"/>
  <c r="AX24" i="9"/>
  <c r="IJ26" i="8"/>
  <c r="IN26" i="8" s="1"/>
  <c r="AX10" i="9"/>
  <c r="HP30" i="8"/>
  <c r="IJ12" i="8"/>
  <c r="CF21" i="9"/>
  <c r="BV14" i="9"/>
  <c r="BX23" i="9"/>
  <c r="AR10" i="9"/>
  <c r="AR28" i="9" s="1"/>
  <c r="AN68" i="7"/>
  <c r="IL19" i="8"/>
  <c r="AZ17" i="9"/>
  <c r="BT17" i="9" s="1"/>
  <c r="CO17" i="9" s="1"/>
  <c r="F20" i="9"/>
  <c r="FH22" i="6"/>
  <c r="CJ12" i="9"/>
  <c r="P10" i="9"/>
  <c r="EX30" i="6"/>
  <c r="AB12" i="9"/>
  <c r="AR52" i="7"/>
  <c r="AV52" i="7" s="1"/>
  <c r="AF10" i="9"/>
  <c r="AF28" i="9" s="1"/>
  <c r="AB68" i="7"/>
  <c r="AL10" i="9"/>
  <c r="AL28" i="9" s="1"/>
  <c r="AH68" i="7"/>
  <c r="V10" i="9"/>
  <c r="FD30" i="6"/>
  <c r="IJ16" i="8"/>
  <c r="J10" i="9"/>
  <c r="ER30" i="6"/>
  <c r="BX22" i="9"/>
  <c r="F12" i="9"/>
  <c r="FH14" i="6"/>
  <c r="FL14" i="6" s="1"/>
  <c r="BT14" i="9"/>
  <c r="AQ15" i="10"/>
  <c r="AR15" i="10" s="1"/>
  <c r="AO15" i="10"/>
  <c r="AQ13" i="10"/>
  <c r="AR13" i="10" s="1"/>
  <c r="AO13" i="10"/>
  <c r="AT64" i="7"/>
  <c r="AT67" i="7"/>
  <c r="FJ17" i="6"/>
  <c r="FJ15" i="6"/>
  <c r="BT16" i="9"/>
  <c r="BT26" i="9"/>
  <c r="AT62" i="7"/>
  <c r="AX13" i="9"/>
  <c r="IJ15" i="8"/>
  <c r="AZ25" i="9"/>
  <c r="BT25" i="9" s="1"/>
  <c r="IL27" i="8"/>
  <c r="IN18" i="8"/>
  <c r="AN10" i="9"/>
  <c r="AN28" i="9" s="1"/>
  <c r="AJ68" i="7"/>
  <c r="T10" i="9"/>
  <c r="FB30" i="6"/>
  <c r="AZ22" i="9"/>
  <c r="BT22" i="9" s="1"/>
  <c r="CO22" i="9" s="1"/>
  <c r="IL24" i="8"/>
  <c r="CJ25" i="9"/>
  <c r="AQ18" i="10"/>
  <c r="AR18" i="10" s="1"/>
  <c r="AO18" i="10"/>
  <c r="AR56" i="7"/>
  <c r="AT54" i="7"/>
  <c r="FJ24" i="6"/>
  <c r="FJ18" i="6"/>
  <c r="FJ28" i="6"/>
  <c r="CD27" i="9"/>
  <c r="AT10" i="9"/>
  <c r="AT28" i="9" s="1"/>
  <c r="AP68" i="7"/>
  <c r="CJ18" i="9"/>
  <c r="HT30" i="8"/>
  <c r="BB10" i="9"/>
  <c r="BB28" i="9" s="1"/>
  <c r="AX19" i="9"/>
  <c r="IJ21" i="8"/>
  <c r="IN21" i="8" s="1"/>
  <c r="CF27" i="9"/>
  <c r="BF10" i="9"/>
  <c r="BF28" i="9" s="1"/>
  <c r="HX30" i="8"/>
  <c r="L10" i="9"/>
  <c r="ET30" i="6"/>
  <c r="BX24" i="9"/>
  <c r="AZ18" i="9"/>
  <c r="BT18" i="9" s="1"/>
  <c r="IL20" i="8"/>
  <c r="AZ11" i="9"/>
  <c r="BT11" i="9" s="1"/>
  <c r="IL13" i="8"/>
  <c r="F19" i="9"/>
  <c r="BR19" i="9" s="1"/>
  <c r="FH21" i="6"/>
  <c r="CH24" i="9"/>
  <c r="CF25" i="9"/>
  <c r="BP10" i="9"/>
  <c r="BP28" i="9" s="1"/>
  <c r="IH30" i="8"/>
  <c r="CD18" i="9"/>
  <c r="R10" i="9"/>
  <c r="EZ30" i="6"/>
  <c r="CH26" i="9"/>
  <c r="AX27" i="9"/>
  <c r="IJ29" i="8"/>
  <c r="CF23" i="9"/>
  <c r="BV25" i="9"/>
  <c r="BX26" i="9"/>
  <c r="AZ27" i="9"/>
  <c r="BT27" i="9" s="1"/>
  <c r="IL29" i="8"/>
  <c r="F26" i="9"/>
  <c r="FH28" i="6"/>
  <c r="CJ16" i="9"/>
  <c r="CJ23" i="9"/>
  <c r="CB21" i="9"/>
  <c r="AB11" i="9"/>
  <c r="AR51" i="7"/>
  <c r="AV51" i="7" s="1"/>
  <c r="AB24" i="9"/>
  <c r="AR64" i="7"/>
  <c r="AV64" i="7" s="1"/>
  <c r="X10" i="9"/>
  <c r="FF30" i="6"/>
  <c r="CB18" i="9"/>
  <c r="AB23" i="9"/>
  <c r="AR63" i="7"/>
  <c r="AV63" i="7" s="1"/>
  <c r="CB20" i="9"/>
  <c r="AB10" i="9"/>
  <c r="X68" i="7"/>
  <c r="AR50" i="7"/>
  <c r="BX12" i="9"/>
  <c r="IL17" i="8"/>
  <c r="F22" i="9"/>
  <c r="BR22" i="9" s="1"/>
  <c r="CL22" i="9" s="1"/>
  <c r="FH24" i="6"/>
  <c r="AN22" i="10"/>
  <c r="AQ12" i="10"/>
  <c r="AO12" i="10"/>
  <c r="AQ19" i="10"/>
  <c r="AR19" i="10" s="1"/>
  <c r="AO19" i="10"/>
  <c r="AQ16" i="10"/>
  <c r="AR16" i="10" s="1"/>
  <c r="AO16" i="10"/>
  <c r="AR58" i="7"/>
  <c r="AR67" i="7"/>
  <c r="AT58" i="7"/>
  <c r="FJ13" i="6"/>
  <c r="FJ29" i="6"/>
  <c r="BT15" i="9"/>
  <c r="FJ20" i="6"/>
  <c r="FL20" i="6" s="1"/>
  <c r="FJ25" i="6"/>
  <c r="AT65" i="7"/>
  <c r="AV65" i="7" s="1"/>
  <c r="AT60" i="7"/>
  <c r="FJ21" i="6"/>
  <c r="FJ22" i="6"/>
  <c r="CO15" i="9" l="1"/>
  <c r="CO11" i="9"/>
  <c r="BR21" i="9"/>
  <c r="CL21" i="9" s="1"/>
  <c r="CQ21" i="9" s="1"/>
  <c r="CT21" i="9" s="1"/>
  <c r="CO23" i="9"/>
  <c r="BT13" i="9"/>
  <c r="CO13" i="9" s="1"/>
  <c r="BR12" i="9"/>
  <c r="CL12" i="9" s="1"/>
  <c r="CQ12" i="9" s="1"/>
  <c r="CT12" i="9" s="1"/>
  <c r="CO24" i="9"/>
  <c r="FL22" i="6"/>
  <c r="CO27" i="9"/>
  <c r="CO16" i="9"/>
  <c r="CL18" i="9"/>
  <c r="CQ18" i="9" s="1"/>
  <c r="CT18" i="9" s="1"/>
  <c r="AD28" i="9"/>
  <c r="IN13" i="8"/>
  <c r="FJ30" i="6"/>
  <c r="AO22" i="10"/>
  <c r="CQ22" i="9"/>
  <c r="CT22" i="9" s="1"/>
  <c r="BR26" i="9"/>
  <c r="CL26" i="9" s="1"/>
  <c r="AV56" i="7"/>
  <c r="CO20" i="9"/>
  <c r="FL17" i="6"/>
  <c r="CL19" i="9"/>
  <c r="CO18" i="9"/>
  <c r="CL16" i="9"/>
  <c r="CO21" i="9"/>
  <c r="IN23" i="8"/>
  <c r="FL25" i="6"/>
  <c r="AV62" i="7"/>
  <c r="AX28" i="9"/>
  <c r="BT28" i="9"/>
  <c r="AB28" i="9"/>
  <c r="AV67" i="7"/>
  <c r="IN29" i="8"/>
  <c r="R28" i="9"/>
  <c r="CD10" i="9"/>
  <c r="CD28" i="9" s="1"/>
  <c r="CO12" i="9"/>
  <c r="AV58" i="7"/>
  <c r="FL24" i="6"/>
  <c r="AV50" i="7"/>
  <c r="AR68" i="7"/>
  <c r="X28" i="9"/>
  <c r="CJ10" i="9"/>
  <c r="CJ28" i="9" s="1"/>
  <c r="FL28" i="6"/>
  <c r="IN15" i="8"/>
  <c r="CO26" i="9"/>
  <c r="CQ26" i="9" s="1"/>
  <c r="CT26" i="9" s="1"/>
  <c r="CO14" i="9"/>
  <c r="V28" i="9"/>
  <c r="CH10" i="9"/>
  <c r="CH28" i="9" s="1"/>
  <c r="P28" i="9"/>
  <c r="CB10" i="9"/>
  <c r="CB28" i="9" s="1"/>
  <c r="BR24" i="9"/>
  <c r="CL24" i="9" s="1"/>
  <c r="CQ24" i="9" s="1"/>
  <c r="CT24" i="9" s="1"/>
  <c r="BR14" i="9"/>
  <c r="CL14" i="9" s="1"/>
  <c r="BR13" i="9"/>
  <c r="CL13" i="9" s="1"/>
  <c r="CQ13" i="9" s="1"/>
  <c r="CT13" i="9" s="1"/>
  <c r="FL18" i="6"/>
  <c r="AT68" i="7"/>
  <c r="BR25" i="9"/>
  <c r="CL25" i="9" s="1"/>
  <c r="BR11" i="9"/>
  <c r="CL11" i="9" s="1"/>
  <c r="F28" i="9"/>
  <c r="BR10" i="9"/>
  <c r="AV54" i="7"/>
  <c r="IN22" i="8"/>
  <c r="IN19" i="8"/>
  <c r="BR27" i="9"/>
  <c r="CL27" i="9" s="1"/>
  <c r="CQ27" i="9" s="1"/>
  <c r="CT27" i="9" s="1"/>
  <c r="FL21" i="6"/>
  <c r="L28" i="9"/>
  <c r="BX10" i="9"/>
  <c r="BX28" i="9" s="1"/>
  <c r="J28" i="9"/>
  <c r="BV10" i="9"/>
  <c r="BV28" i="9" s="1"/>
  <c r="IL30" i="8"/>
  <c r="CO25" i="9"/>
  <c r="IN16" i="8"/>
  <c r="IN24" i="8"/>
  <c r="CO19" i="9"/>
  <c r="CQ19" i="9" s="1"/>
  <c r="CT19" i="9" s="1"/>
  <c r="FL23" i="6"/>
  <c r="BR23" i="9"/>
  <c r="CL23" i="9" s="1"/>
  <c r="CQ23" i="9" s="1"/>
  <c r="CT23" i="9" s="1"/>
  <c r="IN27" i="8"/>
  <c r="BR15" i="9"/>
  <c r="CL15" i="9" s="1"/>
  <c r="CQ15" i="9" s="1"/>
  <c r="CT15" i="9" s="1"/>
  <c r="FH30" i="6"/>
  <c r="FL12" i="6"/>
  <c r="IN28" i="8"/>
  <c r="AV61" i="7"/>
  <c r="FL19" i="6"/>
  <c r="T28" i="9"/>
  <c r="CF10" i="9"/>
  <c r="CF28" i="9" s="1"/>
  <c r="BZ10" i="9"/>
  <c r="BZ28" i="9" s="1"/>
  <c r="IN20" i="8"/>
  <c r="AQ22" i="10"/>
  <c r="AR12" i="10"/>
  <c r="AR22" i="10" s="1"/>
  <c r="BR20" i="9"/>
  <c r="CL20" i="9" s="1"/>
  <c r="CQ20" i="9" s="1"/>
  <c r="CT20" i="9" s="1"/>
  <c r="IJ30" i="8"/>
  <c r="IN12" i="8"/>
  <c r="IN14" i="8"/>
  <c r="FL15" i="6"/>
  <c r="FL27" i="6"/>
  <c r="AV60" i="7"/>
  <c r="FL13" i="6"/>
  <c r="IN17" i="8"/>
  <c r="AZ28" i="9"/>
  <c r="BR17" i="9"/>
  <c r="CL17" i="9" s="1"/>
  <c r="CQ17" i="9" s="1"/>
  <c r="CT17" i="9" s="1"/>
  <c r="FL29" i="6"/>
  <c r="CO10" i="9" l="1"/>
  <c r="CQ16" i="9"/>
  <c r="CT16" i="9" s="1"/>
  <c r="CQ11" i="9"/>
  <c r="CT11" i="9" s="1"/>
  <c r="CQ14" i="9"/>
  <c r="CT14" i="9" s="1"/>
  <c r="CO28" i="9"/>
  <c r="IN30" i="8"/>
  <c r="FL30" i="6"/>
  <c r="FZ12" i="6"/>
  <c r="FZ30" i="6" s="1"/>
  <c r="FM12" i="6"/>
  <c r="FY12" i="6"/>
  <c r="FY30" i="6" s="1"/>
  <c r="CQ25" i="9"/>
  <c r="CT25" i="9" s="1"/>
  <c r="BR28" i="9"/>
  <c r="CL10" i="9"/>
  <c r="AV68" i="7"/>
  <c r="CL28" i="9" l="1"/>
  <c r="CQ10" i="9"/>
  <c r="FM30" i="6"/>
  <c r="FP12" i="6"/>
  <c r="FP30" i="6" l="1"/>
  <c r="FS12" i="6"/>
  <c r="FS30" i="6" s="1"/>
  <c r="CQ28" i="9"/>
  <c r="CT10" i="9"/>
  <c r="CT28" i="9" s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L11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1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3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плановый  контингент 2020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E10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</t>
        </r>
      </text>
    </comment>
    <comment ref="M10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 +</t>
        </r>
      </text>
    </comment>
    <comment ref="E10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</t>
        </r>
      </text>
    </comment>
    <comment ref="E11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</t>
        </r>
      </text>
    </comment>
    <comment ref="E112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</t>
        </r>
      </text>
    </comment>
    <comment ref="E1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
</t>
        </r>
      </text>
    </comment>
    <comment ref="E11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</t>
        </r>
      </text>
    </comment>
    <comment ref="CE11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контингент 2019 года (на 2020 - 36)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CP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1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1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16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1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1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2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2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P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уточненный контингент (август)</t>
        </r>
      </text>
    </comment>
  </commentList>
</comments>
</file>

<file path=xl/comments4.xml><?xml version="1.0" encoding="utf-8"?>
<comments xmlns="http://schemas.openxmlformats.org/spreadsheetml/2006/main">
  <authors>
    <author>Егорова Юлия Васильевна</author>
  </authors>
  <commentList>
    <comment ref="AN20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Егорова Юлия Васильевна</author>
  </authors>
  <commentList>
    <comment ref="K13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перешли с сокращенного дня</t>
        </r>
      </text>
    </comment>
  </commentList>
</comments>
</file>

<file path=xl/sharedStrings.xml><?xml version="1.0" encoding="utf-8"?>
<sst xmlns="http://schemas.openxmlformats.org/spreadsheetml/2006/main" count="8233" uniqueCount="675">
  <si>
    <t>нормативы с 01.01.2020</t>
  </si>
  <si>
    <t>наполняемость</t>
  </si>
  <si>
    <t>режим функционирования</t>
  </si>
  <si>
    <t>пятидневная рабочая неделя</t>
  </si>
  <si>
    <t>шестидневная рабочая неделя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</si>
  <si>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</si>
  <si>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</si>
  <si>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</si>
  <si>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</si>
  <si>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</si>
  <si>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5 часов</t>
  </si>
  <si>
    <t>8-10 часов</t>
  </si>
  <si>
    <t>10,5 - 12 часов</t>
  </si>
  <si>
    <t>14 часов</t>
  </si>
  <si>
    <t>24 часа</t>
  </si>
  <si>
    <t>10 часов</t>
  </si>
  <si>
    <t>12 часов</t>
  </si>
  <si>
    <t>количество часов рабочего времени воспитателя в неделю</t>
  </si>
  <si>
    <t>норма часов педагогической работы на ставку воспитателя в неделю</t>
  </si>
  <si>
    <t>группы общеразвивающие направленности</t>
  </si>
  <si>
    <t>группы общеразвивающей направленности</t>
  </si>
  <si>
    <t>до 3 лет</t>
  </si>
  <si>
    <t>старше 3х лет</t>
  </si>
  <si>
    <t>группы общеразвивающей направленности, расположенные в ПГТ с численностью воспитанников от 100 до 51 человека</t>
  </si>
  <si>
    <t>группы общеразвивающей направленности, расположенные в ПГТ с численностью воспитанников менее 51 человека</t>
  </si>
  <si>
    <t>группы общеразвивающей направленности, расположенные в сельской местности с численностью воспитанников от 100 до 51 человека</t>
  </si>
  <si>
    <t>группы общеразвивающей направленности, расположенные в сельской местности с численностью воспитанников от 50 до 26 человек</t>
  </si>
  <si>
    <t>группы общеразвивающей направленности, расположенные в сельской местности с численностью воспитанников от 25 до 11 человек</t>
  </si>
  <si>
    <t>группы общеразвивающей направленности, расположенные в сельской местности с численностью воспитанников менее 11 человек</t>
  </si>
  <si>
    <t>группы компенсирующей наравленности</t>
  </si>
  <si>
    <t>для детей с тяжелыми нарушениями речи</t>
  </si>
  <si>
    <t>для детей с фонетико-фонематическими нарушениями речи</t>
  </si>
  <si>
    <t>для глухих детей</t>
  </si>
  <si>
    <t xml:space="preserve"> для слабослышащих </t>
  </si>
  <si>
    <t>для слепых детей</t>
  </si>
  <si>
    <t>слабовидящих детей, для детей с амблиопией, косоглазием</t>
  </si>
  <si>
    <t xml:space="preserve">для детей с нарушениями опорно-двигательного аппарата </t>
  </si>
  <si>
    <t>для детей с задержкой психического развития</t>
  </si>
  <si>
    <t>для детей с умственной отсталостью легкой степени</t>
  </si>
  <si>
    <t>для детей с умственной отсталостью умеренной, тяжелой</t>
  </si>
  <si>
    <t xml:space="preserve"> для детей с аутизмом</t>
  </si>
  <si>
    <t xml:space="preserve">для детей со сложным дефектом (имеющих сочетание 2 или более недостатков в физическом и (или) психическом развитии) </t>
  </si>
  <si>
    <t>для детей с иными ограниченными возможностями здоровья</t>
  </si>
  <si>
    <t>группы комбинированной направленности</t>
  </si>
  <si>
    <t>количество ставок воспитателей на 1 человека</t>
  </si>
  <si>
    <t>обычные группы</t>
  </si>
  <si>
    <t>расчетная величина</t>
  </si>
  <si>
    <t>межуровневый коэффициент</t>
  </si>
  <si>
    <t>коэффициент надтарифного фонда</t>
  </si>
  <si>
    <t>коэффициент начислений</t>
  </si>
  <si>
    <t>средства на оплату труда воспитателей</t>
  </si>
  <si>
    <t>коэффициент на оплату труда прочих педагогических работников</t>
  </si>
  <si>
    <t>коэффициент на повышение заработной платы педагогическим работникам</t>
  </si>
  <si>
    <t>Коэффициенты компенсационных выплат</t>
  </si>
  <si>
    <t>Средства на оплату труда педагогических работников</t>
  </si>
  <si>
    <t xml:space="preserve">Коэффициент на оплату труда прочих работников (учебно-вспомогательный персонал, в том числе младшие воспитатели, помощники воспитателей и пр. административно-управленческий и обслуживающий персонал, за исключением персонала, обеспечивающего создание условий для осуществления присмотра и ухода и оказание услуг по присмотру и уходу за детьми) </t>
  </si>
  <si>
    <t xml:space="preserve">Средства на оплату труда на оплату труда прочих работников (учебно-вспомогательный персонал, в том числе младшие воспитатели, помощники воспитателей и пр. административно-управленческий и обслуживающий персонал, за исключением персонала, обеспечивающего создание условий для осуществления присмотра и ухода и оказание услуг по присмотру и уходу за детьми) </t>
  </si>
  <si>
    <t>Средства на учебные расходы</t>
  </si>
  <si>
    <t>коэффициент на учебные расходы</t>
  </si>
  <si>
    <t>Норматив ВСЕГО на 1 месяц</t>
  </si>
  <si>
    <t>Норматив ВСЕГО на ГОД</t>
  </si>
  <si>
    <t>Наименвание образовательного учреждения</t>
  </si>
  <si>
    <t>Тип месторасположения (город, село, ПГТ)</t>
  </si>
  <si>
    <t>Всего детей/ групп</t>
  </si>
  <si>
    <t>в том числе</t>
  </si>
  <si>
    <t>группы общеразвивающей направленности, обычные группы</t>
  </si>
  <si>
    <t>ВСЕГО</t>
  </si>
  <si>
    <t>до 5 часов</t>
  </si>
  <si>
    <t>8 - 10,5 часов</t>
  </si>
  <si>
    <t>13 - 14 часов</t>
  </si>
  <si>
    <t xml:space="preserve"> 12 часов</t>
  </si>
  <si>
    <t>Нормативная наполняемость в группах</t>
  </si>
  <si>
    <t>МР</t>
  </si>
  <si>
    <t>Наименование ОУ</t>
  </si>
  <si>
    <t>Тип</t>
  </si>
  <si>
    <t>ед.</t>
  </si>
  <si>
    <t>Всего</t>
  </si>
  <si>
    <t>старше 3 лет</t>
  </si>
  <si>
    <t>Бокситогорский</t>
  </si>
  <si>
    <t>МБДОУ Бокситогорский детский сад № 1</t>
  </si>
  <si>
    <t>город</t>
  </si>
  <si>
    <t>детей</t>
  </si>
  <si>
    <t>МБДОУ Бокситогорский детский сад № 4</t>
  </si>
  <si>
    <t>МБДОУ Бокситогорский детский сад № 5</t>
  </si>
  <si>
    <t>МБДОУ Бокситогорский детский сад № 8</t>
  </si>
  <si>
    <t>МБДОУ Детский сад № 2 города Пикалёво</t>
  </si>
  <si>
    <t>МБДОУ Детский сад № 3 города Пикалёво</t>
  </si>
  <si>
    <t>МБДОУ Детский сад № 5 города Пикалёво</t>
  </si>
  <si>
    <t>МБДОУ Детский сад № 6 города Пикалёво</t>
  </si>
  <si>
    <t>МБДОУ Детский сад № 7 города Пикалёво</t>
  </si>
  <si>
    <t>МБДОУ Детский сад № 8 города Пикалёво</t>
  </si>
  <si>
    <t>МБДОУ Детский сад № 9 города Пикалёво</t>
  </si>
  <si>
    <t>МБДОУ Ефимовский детский сад</t>
  </si>
  <si>
    <t>ПГТ</t>
  </si>
  <si>
    <t>МКДОУ Борский детский сад</t>
  </si>
  <si>
    <t>село</t>
  </si>
  <si>
    <t>МКДОУ Большедворский детский сад</t>
  </si>
  <si>
    <t>МКДОУ Заборьевский детский сад</t>
  </si>
  <si>
    <t>МБОУ Борская средняя общеобразовтельная школа</t>
  </si>
  <si>
    <t>МКОУ Подборовская основная общеобразовательная школа</t>
  </si>
  <si>
    <t>МКОУ Самойловская начальная общеобразовательная школа</t>
  </si>
  <si>
    <t>1. Бокситогорский</t>
  </si>
  <si>
    <t>ИТОГО</t>
  </si>
  <si>
    <t xml:space="preserve">Волосовский </t>
  </si>
  <si>
    <t>МДОУ "Детский сад № 4"</t>
  </si>
  <si>
    <t>МДОУ "Детский сад № 5"</t>
  </si>
  <si>
    <t>МДОУ "Детский сад № 6"</t>
  </si>
  <si>
    <t>МДОУ "Детский сад № 9"</t>
  </si>
  <si>
    <t>МДОУ "Детский сад № 10"</t>
  </si>
  <si>
    <t>МДОУ "Детский сад № 11"</t>
  </si>
  <si>
    <t>МДОУ "Детский сад № 12"</t>
  </si>
  <si>
    <t>МДОУ "Детский сад № 13"</t>
  </si>
  <si>
    <t>МДОУ "Детский сад № 14"</t>
  </si>
  <si>
    <t>МДОУ "Детский сад № 18"</t>
  </si>
  <si>
    <t>МДОУ "Детский сад № 19"</t>
  </si>
  <si>
    <t>МДОУ "Детский сад №20"</t>
  </si>
  <si>
    <t>МДОУ "Детский сад № 22"</t>
  </si>
  <si>
    <t>МДОУ "Детский сад № 24"</t>
  </si>
  <si>
    <t>МДОУ "Детский сад № 26"</t>
  </si>
  <si>
    <t>МДОУ "Детский сад № 27"</t>
  </si>
  <si>
    <t>МДОУ "Детский сад № 28"</t>
  </si>
  <si>
    <t>МДОУ "Детский сад № 29"</t>
  </si>
  <si>
    <t>МОУ "Рабитицкая НОШ"</t>
  </si>
  <si>
    <t>МОУ "Ущевицкая НОШ"</t>
  </si>
  <si>
    <t>2. Волосовский</t>
  </si>
  <si>
    <t>Волховский</t>
  </si>
  <si>
    <t xml:space="preserve">МДОБУ «Детский сад № 1 «Дюймовочка»  комбинированного вида»  </t>
  </si>
  <si>
    <t xml:space="preserve">МДОБУ  «Детский сад №  2  «Рябинка» комбинированного вида» </t>
  </si>
  <si>
    <t xml:space="preserve">МДОБУ   «Детский сад № 3 комбинированного вида» </t>
  </si>
  <si>
    <t>МДОБУ  «Детский сад № 4»  комбинированного вида"</t>
  </si>
  <si>
    <t xml:space="preserve">МДОБУ «Детский сад № 5 «Аистенок» комбинированного вида» </t>
  </si>
  <si>
    <t xml:space="preserve">МДОБУ  «Детский сад № 6 «Солнышко»  комбинированного вида» </t>
  </si>
  <si>
    <t xml:space="preserve">МДОБУ  «Детский сад № 7 «Искорка» комбинированного вида» </t>
  </si>
  <si>
    <t xml:space="preserve">МДОБУ  «Детский сад № 8 «Сказка» комбинированного вида» </t>
  </si>
  <si>
    <t xml:space="preserve">МДОБУ  «Детский сад № 9 «Радужка» комбинированного вида» </t>
  </si>
  <si>
    <t>МДОБУ  «Детский сад № 10 «Светлячок»  комбинированного вида"</t>
  </si>
  <si>
    <t xml:space="preserve">МДОБУ «Детский сад № 12 »  </t>
  </si>
  <si>
    <t xml:space="preserve">МДОБУ  «Детский сад №  13 «Березка» </t>
  </si>
  <si>
    <t xml:space="preserve">МДОБУ  «Детский сад № 14 «Ёлочка» комбинированного вида» </t>
  </si>
  <si>
    <t xml:space="preserve">МДОБУ  «Детский сад №  15 «Вишенка» </t>
  </si>
  <si>
    <t xml:space="preserve">МДОБУ  «Детский сад № 16 «Ромашка»  комбинированного вида» </t>
  </si>
  <si>
    <t xml:space="preserve">МДОБУ  «Детский сад №  17  «Сказка» комбинированного вида» </t>
  </si>
  <si>
    <t xml:space="preserve">МДОБУ  «Детский сад №  18 «Теремок» комбинированного вида» </t>
  </si>
  <si>
    <t xml:space="preserve">МДОБУ  «Детский сад №  20 комбинированного вида» </t>
  </si>
  <si>
    <t xml:space="preserve">МДОБУ  «Детский сад №  21   «Белочка» </t>
  </si>
  <si>
    <t>МДОБУ "Детский сад № 22 комбинированного вида"</t>
  </si>
  <si>
    <t>МОБУ «Алексинская средняя общеобразовательная школа»</t>
  </si>
  <si>
    <t>МОБУ «Бережковская  основная общеобразовательная школа»</t>
  </si>
  <si>
    <t>МОБУ «Гостинопольская  основная общеобразовательная школа»</t>
  </si>
  <si>
    <t>МОБУ «Иссадская основная общеобразовательная школа»</t>
  </si>
  <si>
    <t>МОБУ «Кисельнинская средняя общеобразовательная школа»</t>
  </si>
  <si>
    <t xml:space="preserve"> МОБУ «Потанинская основная общеобразовательная школа»</t>
  </si>
  <si>
    <t>МОБУ «Свирицкая средняя общеобразовательная школа»</t>
  </si>
  <si>
    <t>МОБУ «Селивановская основная общеобразовательная школа»</t>
  </si>
  <si>
    <t>МОУ "Усадищенская средняя общеобразовательная школа"</t>
  </si>
  <si>
    <t>МОБУ «Хваловская средняя общеобразовательная школа»</t>
  </si>
  <si>
    <t>3. Волховский</t>
  </si>
  <si>
    <t>Всеволожский</t>
  </si>
  <si>
    <t>МДОБУ "ДСКВ "Южный" г.Всеволожска</t>
  </si>
  <si>
    <t>МДОУ "ЦРР - д./с № 4" г.Всеволожска</t>
  </si>
  <si>
    <t>МДОБУ "ДСКВ № 6" г.Всеволожска</t>
  </si>
  <si>
    <t>МДОБУ "ДСКВ № 10" г.Всеволожска</t>
  </si>
  <si>
    <t>МДОБУ "Морозовский ДСКВ"</t>
  </si>
  <si>
    <t>пгт</t>
  </si>
  <si>
    <t>МДОБУ "Кузьмоловский ДСКВ"</t>
  </si>
  <si>
    <t>МДОУ "ДСКВ № 12" п. Романовка</t>
  </si>
  <si>
    <t>МДОУ "ДСКВ № 13" п.Щеглово</t>
  </si>
  <si>
    <t>МАДОУ "ДСКВ № 35" п.Бугры</t>
  </si>
  <si>
    <t>МАДОУ "ДСКВ № 28" п.Лупполово</t>
  </si>
  <si>
    <t>МДОУ "ДСКВ № 59" д.Новое Девяткино</t>
  </si>
  <si>
    <t>МДОБУ "ДСКВ № 61" Медвежий Стан</t>
  </si>
  <si>
    <t>МДОУ "ДСКВ № 62" д.Старая</t>
  </si>
  <si>
    <t>МДОБУ "Васкеловский ДСКВ"</t>
  </si>
  <si>
    <t>МДОБУ "Агалатовский ДСКВ №1"</t>
  </si>
  <si>
    <t>МДОБУ "Сертоловский ДСКВ № 1"</t>
  </si>
  <si>
    <t>МДОБУ "Сертоловский ДСКВ № 2"</t>
  </si>
  <si>
    <t xml:space="preserve">МДОБУ "Сертоловский ДСКВ № 3" </t>
  </si>
  <si>
    <t>МДОБУ "Чернореченский ДСКВ"</t>
  </si>
  <si>
    <t>МДОБУ "Ново-Девяткинский ДСКВ №1"</t>
  </si>
  <si>
    <t>МДОБУ "Муринский ДСКВ № 1"</t>
  </si>
  <si>
    <t xml:space="preserve">МОБУ "СОШ "Муринский ЦО № 1" </t>
  </si>
  <si>
    <t xml:space="preserve">МДОБУ "ДСКВ № 1" г. Всеволожска </t>
  </si>
  <si>
    <t xml:space="preserve">МДОБУ "ДСКВ № 2" г. Всеволожска </t>
  </si>
  <si>
    <t>МОБУ "СОШ Всеволожский ЦО"</t>
  </si>
  <si>
    <t>МОУ "СОШ "Сертоловский ЦО №2"</t>
  </si>
  <si>
    <t>МОУ "Дубровская СОШ"</t>
  </si>
  <si>
    <t>МОУ СОШ "Рахьинский ЦО"</t>
  </si>
  <si>
    <t>МОУ "СОШ "Свердловский ЦО"</t>
  </si>
  <si>
    <t>МОУ "СОШ "Токсовский ЦО"</t>
  </si>
  <si>
    <t>МОБУ "СОШ "Агалатовский ЦО"</t>
  </si>
  <si>
    <t>МОУ "Гарболовская СОШ"</t>
  </si>
  <si>
    <t>МОУ "СОШ "Лесколовский ЦО"</t>
  </si>
  <si>
    <t>МОУ "СОШ "Лесновский ЦО"</t>
  </si>
  <si>
    <t>МОУ "Разметелевская СОШ"</t>
  </si>
  <si>
    <t>МОУ "Янинская СОШ"</t>
  </si>
  <si>
    <t xml:space="preserve">МОБУ "СОШ "Кудровский ЦО № 1" </t>
  </si>
  <si>
    <t>МОБУ "СОШ "ЦО "Кудрово"</t>
  </si>
  <si>
    <t>МОБУ "СОШ "Муринский ЦО № 2"</t>
  </si>
  <si>
    <t xml:space="preserve">МДОБУ "Муринский ДСКВ № 3" </t>
  </si>
  <si>
    <t xml:space="preserve">МДОБУ "Муринский ДСКВ № 4" </t>
  </si>
  <si>
    <t xml:space="preserve">МДОБУ "Кудровский ДСКВ № 1 </t>
  </si>
  <si>
    <t>МДОУ "ДСКВ № 59" д.Новое Девяткино стр. подр. (40+140 с 01.09.19)</t>
  </si>
  <si>
    <t>МОБУ "СОШ Всеволожский ЦО", адрес: Всеволожск, ул. Д.Сотникова, д.19, пом. 4Н стр. подр. (20+60 с 01.09.19)</t>
  </si>
  <si>
    <t xml:space="preserve">МБОУДО ДДЮТ, адрес: Всеволожск, Торговый пр., д.144 стр. подр. (40+180 с 01.09.19) </t>
  </si>
  <si>
    <t>МАДОУ "ДСКВ № 35" п.Бугры стр. подр. (40+170 с 01.09.19)</t>
  </si>
  <si>
    <t>МДОУ "ДСКВ № 12" п. Романовка стр. подр. (15 с 01.09.19)</t>
  </si>
  <si>
    <t>МДОБУ "Чернореченский ДСКВ" стр. подр. (40+180 с 01.09.19)</t>
  </si>
  <si>
    <t>МДОБУ "Муринский ДСКВ № 3", адрес: п.Мурино, Петровский бул, д. 3, корп. 1 стр. подр. (40+60 с 01.10.19)</t>
  </si>
  <si>
    <t>МОБУ "СОШ Муринский ЦО № 1", адрес: п.Мурино, бул. Менделеева, д.11, к. 4 стр. подр. (40+100 с 01.10.19)</t>
  </si>
  <si>
    <t>МДОБУ "Муринский ДСКВ № 4", адрес: п.Мурино, ул. Графская, д.8 стр. подр. (40+60 с 01.10.19)</t>
  </si>
  <si>
    <t>МДОБУ "Муринский ДСКВ № 4", адрес: п.Мурино, ул. Графская, д.12 стр. подр. (40+60 с 01.10.19)</t>
  </si>
  <si>
    <t>МДОБУ "Муринский ДСКВ № 4", Полис Групп стр. подр. (40+60 с 01.11.19)</t>
  </si>
  <si>
    <t>ДС Бугровское сельское поселение уч. Мистолово ООО Карелия Девелопмент (35+60 с 01.11.19)</t>
  </si>
  <si>
    <t>ДС Муринское сельское поселение п.Мурино ООО Инвестиционная компания Евроинвест (40+60 с 01.11.19)</t>
  </si>
  <si>
    <t>МДОБУ "Кудровский ДСКВ № 1 стр. подр. (20+140 с 01.04.20)</t>
  </si>
  <si>
    <t>МОБУ "СОШ "ЦО "Кудрово" стр. подр. (20+275 с 01.09.20)</t>
  </si>
  <si>
    <t>МОУ "СОШ № 3", адрес: Всеволожск, ул. Победы, д.17 стр. подр. (20+120 с 01.09.20)</t>
  </si>
  <si>
    <t>МОУ "Янинская СОШ" стр. подр. (20+85 с 01.09.20)</t>
  </si>
  <si>
    <t xml:space="preserve">МДОБУ "Муринский ДСКВ № 5" 5 дошкольных учреждений по 100 мест (100+400 с 01.09.20) </t>
  </si>
  <si>
    <t>4. Всеволожский</t>
  </si>
  <si>
    <t>Выборгский</t>
  </si>
  <si>
    <t>МБДОУ "Детский сад №1 г.Выборга"</t>
  </si>
  <si>
    <t>МБДОУ "Детский сад №3 г.Выборга"</t>
  </si>
  <si>
    <t>МБДОУ "Детский сад №4 г.Выборга"</t>
  </si>
  <si>
    <t>МБДОУ "Детский сад №5 г.Выборга" (в т.ч. Харитоново, Калинина,Селезнево)</t>
  </si>
  <si>
    <t>город/село</t>
  </si>
  <si>
    <t>МБДОУ "Детский сад №8 г.Выборга"</t>
  </si>
  <si>
    <t>МБДОУ "Детский сад №11 г.Выборга"</t>
  </si>
  <si>
    <t>МБДОУ "Детский сад №13 г.Выборга"</t>
  </si>
  <si>
    <t>МБДОУ "Детский сад №16 г.Выборга"</t>
  </si>
  <si>
    <t>МБДОУ "Детский сад №19 г.Выборга"</t>
  </si>
  <si>
    <t>МБДОУ "Детский сад №20 г.Выборга"</t>
  </si>
  <si>
    <t>МБДОУ "Детский сад №21 г.Выборга"</t>
  </si>
  <si>
    <t>МБДОУ "Детский сад №22 г.Выборга"</t>
  </si>
  <si>
    <t>МБДОУ "Детский сад №23 г.Выборга"</t>
  </si>
  <si>
    <t>МБДОУ "Детский сад №25 г.Выборга"</t>
  </si>
  <si>
    <t>МБДОУ "Детский сад №31 г.Выборга"</t>
  </si>
  <si>
    <t>МБДОУ "Детский сад №32 г.Выборга"</t>
  </si>
  <si>
    <t>МБДОУ "Детский сад №35 г.Выборга" (в т.ч. Ул.Горная и ул.Судостроительная, Лен.ш.)</t>
  </si>
  <si>
    <t>МБДОУ "Детский сад г.Приморска"</t>
  </si>
  <si>
    <t>МБДОУ "Детский сад №1 г.Светогорска"</t>
  </si>
  <si>
    <t>МБДОУ "Детский сад №2 г.Светогорска"</t>
  </si>
  <si>
    <t>МБДОУ "Детский сад №3 г.Светогорска"</t>
  </si>
  <si>
    <t>МБДОУ "Детский сад гп Рощино" (в т.ч.ул.Детская, Садовый пер., Социалистическая)</t>
  </si>
  <si>
    <t>гп</t>
  </si>
  <si>
    <t>МБДОУ "Детский сад п.Глебычево"</t>
  </si>
  <si>
    <t>МБОУ "Каменногорский ЦО" (в т.ч. Г.Каменногорск и п.Пруды)</t>
  </si>
  <si>
    <t>МБОУ "Семиозерская ООШ" (Семиозерье)</t>
  </si>
  <si>
    <t>МБОУ "Бородинская СОШ" (Михалево)</t>
  </si>
  <si>
    <t>МБОУ "Вещевская ООШ" (Вещево)</t>
  </si>
  <si>
    <t>МБОУ "Высоцкая ООШ" (Высоцк)</t>
  </si>
  <si>
    <t>МБОУ "Гавриловская СОШ" (Гаврилово)</t>
  </si>
  <si>
    <t>МБОУ "Гончаровская СОШ" (Гончарово, Перово)</t>
  </si>
  <si>
    <t>МБОУ "Кирилловская СОШ" (Кирилловское, Кирпичное)</t>
  </si>
  <si>
    <t>МБОУ "Лесогорская СОШ" (Лосево, Лесогорский - ул.Московская, Летчиков)</t>
  </si>
  <si>
    <t>село/пгт</t>
  </si>
  <si>
    <t>МБОУ "СОШ гп Советский" (Токарево, п.Советский - ул.Садовая, комсомольская)</t>
  </si>
  <si>
    <t>село/гп</t>
  </si>
  <si>
    <t>МБОУ "Возрожденская СОШ" (Возрождение)</t>
  </si>
  <si>
    <t>МБОУ "Житковская СОШ" (Житково)</t>
  </si>
  <si>
    <t>МБОУ "Кондратьевская СОШ" (Кондратьево)</t>
  </si>
  <si>
    <t>МБОУ "Коробицынская СОШ" (Коробицыно, Красносельское)</t>
  </si>
  <si>
    <t>МБОУ "Краснодолинская СОШ" (Кр.Долина)</t>
  </si>
  <si>
    <t>МБОУ "Первомайский ЦО" (Первомайское, Ильичево, Ленинское)</t>
  </si>
  <si>
    <t>МБОУ "Победовская СОШ" (Победы)</t>
  </si>
  <si>
    <t>МБОУ "Полянская СОШ" (Поляны)</t>
  </si>
  <si>
    <t>МБОУ "Пушновская СОШ" (Пушное)</t>
  </si>
  <si>
    <t>МБОУ "Цвелодубовская ООШ" (Цвелодубово)</t>
  </si>
  <si>
    <t>МБОУ "Приветненская СОШ" (Песочное)</t>
  </si>
  <si>
    <t>5. Выборгский</t>
  </si>
  <si>
    <t>Гатчинский</t>
  </si>
  <si>
    <t>МБДОУ "Детский сад №2 комбинированного вида"</t>
  </si>
  <si>
    <t>МБДОУ "Детский сад №7 комбинированного вида"</t>
  </si>
  <si>
    <t>МБДОУ "Детский сад №17 комбинированного вида"</t>
  </si>
  <si>
    <t>МБДОУ "Детский сад №21 комбинированного вида"</t>
  </si>
  <si>
    <t>МБДОУ "Детский сад №28 комбинированного вида"</t>
  </si>
  <si>
    <t>МБДОУ "Детский сад №30 комбинированного вида"</t>
  </si>
  <si>
    <t>МБДОУ "Детский сад №32 комбинированного вида"</t>
  </si>
  <si>
    <t>МБДОУ "Детский сад №41 комбинированного вида"</t>
  </si>
  <si>
    <t>МБДОУ "Детский сад №43 комбинированного вида"</t>
  </si>
  <si>
    <t>МБДОУ "Детский сад №44 комбинированного вида"</t>
  </si>
  <si>
    <t>МБДОУ "Детский сад №47"</t>
  </si>
  <si>
    <t>МБДОУ "Детский сад №49 комбинированного вида"</t>
  </si>
  <si>
    <t>МБДОУ "Детский сад №50 комбинированного вида"</t>
  </si>
  <si>
    <t>МБДОУ "Детский сад №54 комбинированного вида"</t>
  </si>
  <si>
    <t>МБДОУ "Детский сад №55 комбинированного вида"</t>
  </si>
  <si>
    <t>МБДОУ "Детский сад №1 общеразвивающего вида вида"</t>
  </si>
  <si>
    <t>МБДОУ "Детский сад №3 общеразвивающего вида вида"</t>
  </si>
  <si>
    <t>МБДОУ "Детский сад №8 комбинированного вида"</t>
  </si>
  <si>
    <t>МБДОУ "Центр развития ребенка-детский сад №9 "</t>
  </si>
  <si>
    <t>МБДОУ "Детский сад №10 комбинированного вида"</t>
  </si>
  <si>
    <t>МБДОУ "Детский сад №11 комбинированного вида"</t>
  </si>
  <si>
    <t>МБДОУ "Детский сад №12 компенсирующего вида"</t>
  </si>
  <si>
    <t>МБДОУ "Детский сад №13 комбинированного вида"</t>
  </si>
  <si>
    <t>МБДОУ "Детский сад №18 комбинированного вида"</t>
  </si>
  <si>
    <t>МБДОУ "Детский сад №22"</t>
  </si>
  <si>
    <t>МБДОУ "Детский сад №23 комбинированного вида"</t>
  </si>
  <si>
    <t>МБДОУ "Детский сад №24 комбинированного вида"</t>
  </si>
  <si>
    <t>МБДОУ "Центр развития ребенка-детский сад №26 "</t>
  </si>
  <si>
    <t>МБДОУ "Детский сад №31 комбинированного вида"</t>
  </si>
  <si>
    <t>МБДОУ "Детский сад №40 комбинированного вида"</t>
  </si>
  <si>
    <t>МБДОУ "Детский сад №45 комбинированного вида"</t>
  </si>
  <si>
    <t>МБДОУ "Детский сад №46 комбинированного вида"</t>
  </si>
  <si>
    <t>МБДОУ "Детский сад №51 комбинированного вида"</t>
  </si>
  <si>
    <t>МБДОУ "Детский сад №35 комбинированного вида"</t>
  </si>
  <si>
    <t>МБДОУ "Детский сад №38 комбинированного вида"</t>
  </si>
  <si>
    <t>МБДОУ "Детский сад №42"</t>
  </si>
  <si>
    <t xml:space="preserve">МБОУ "Минкая школа-д/сад" (дошк.группы) </t>
  </si>
  <si>
    <t xml:space="preserve">МБОУ "Белогорская школа-д/сад" (дошк.группы) </t>
  </si>
  <si>
    <t>МБОУ "Никольская ООШ" (дошк.группы)</t>
  </si>
  <si>
    <t>МБОУ "Сусанинская СОШ" (дошк.группы)</t>
  </si>
  <si>
    <t>МБОУ "Сиверская СОШ №3"(дошк.группы)</t>
  </si>
  <si>
    <t>МБОУ "Войсковицкая СОШ №1" (дошк.группы)</t>
  </si>
  <si>
    <t>МБОУ "Гатчинская СОШ №7" (дошк.группы)</t>
  </si>
  <si>
    <t>МБОУ "Веревская СОШ" (дошк.группы)</t>
  </si>
  <si>
    <t>МБОУ "Большеколпанская СОШ" (дошк.группы)</t>
  </si>
  <si>
    <t>МБОУ "Пламенская СОШ" (дошк.группы)</t>
  </si>
  <si>
    <t>МБОУ "Терволовская ООШ" (дошк.группы)</t>
  </si>
  <si>
    <t>МБОУ "Кобраловская ООШ" (дошк.группы)</t>
  </si>
  <si>
    <t>МБОУ "Кобринская ООШ" (дошк.группы)</t>
  </si>
  <si>
    <t>МБОУ "Дружногорская СОШ" (дошк.группы)</t>
  </si>
  <si>
    <t>МБОУ "Сиверская гимназия" (дошк.группы)</t>
  </si>
  <si>
    <t xml:space="preserve">6. Гатчинский </t>
  </si>
  <si>
    <t>Кингисеппский</t>
  </si>
  <si>
    <t>МБДОУ №1 "Детский сад" г.Кингисепп</t>
  </si>
  <si>
    <t>МБДОУ № 2 "Детский сад общеразвивающего вида с приоритетным осуществлением деятельности по физическому развитию детей" г. Кингисеппа</t>
  </si>
  <si>
    <t>МБДОУ № 3 "Детский сад общеразвивающего вида с приоритетным осуществлением деятельности по физическому развитию детей" г. Кингисеппа</t>
  </si>
  <si>
    <t>МБДОУ № 6 "Центр развития ребенка - детский сад" г.Кингисеппа</t>
  </si>
  <si>
    <t>МБДОУ № 10 "Детский сад общеразвивающего вида с приоритетным осуществлением деятельности по социально-личностному развитию детей" г.Кингисеппа</t>
  </si>
  <si>
    <t>МБДОУ № 12 "Детский сад общеразвивающего вида с приоритетным осуществлением деятельности по физическому развитию детей" г.Кингисеппа</t>
  </si>
  <si>
    <t>МБДОУ № 13 "Центр развития ребенка - детский сад" г.Кингисеппа</t>
  </si>
  <si>
    <t>МБДОУ № 14 "Детский сад общеразвивающего вида с приоритетным осуществлением деятельности по познавательно-речевому развитию детей" г.Кингисеппа</t>
  </si>
  <si>
    <t>МБДОУ № 15 "Детский сад общеразвивающего вида с приоритетным осуществлением деятельности по познавательно-речевому развитию детей" г.Кингисеппа</t>
  </si>
  <si>
    <t>МБДОУ № 16 "Детский сад" г.Кингисеппа</t>
  </si>
  <si>
    <t>МБДОУ № 18 "Детский сад общеразвивающего вида с приоритетным осуществлением деятельности по художественно-эстетическому развитию детей" г.Кингисеппа</t>
  </si>
  <si>
    <t>МБДОУ № 19 "Детский сад общеразвивающего вида с приоритетным осуществлением деятельности по художественно-эстетическому развитию детей" г. Кингисеппа</t>
  </si>
  <si>
    <t>МБДОУ № 21 "Детский сад" г.Кингисеппа</t>
  </si>
  <si>
    <t>МБДОУ "Детский сад №1 комбинированного вида" г.Ивангорода</t>
  </si>
  <si>
    <t>МБДОУ "Детский сад № 2" г.Ивангорода</t>
  </si>
  <si>
    <t>МБДОУ "Детский сад" д.Б.Куземкино</t>
  </si>
  <si>
    <t>МБДОУ "Детский сад" д. Вистино</t>
  </si>
  <si>
    <t>МБДОУ "Детский сад комбинированного вида" п.Кингисеппский</t>
  </si>
  <si>
    <t>МБДОУ "Детский сад" п.Котельский</t>
  </si>
  <si>
    <t>МБДОУ "Детский сад" д. Ополье</t>
  </si>
  <si>
    <t>МБДОУ "Детский сад" д.Пустомержа</t>
  </si>
  <si>
    <t>МБДОУ "Детский сад" п. Усть-Луга</t>
  </si>
  <si>
    <t>МБДОУ "Детский сад" д.Фалилеево</t>
  </si>
  <si>
    <t>7. Кингисеппский</t>
  </si>
  <si>
    <t>Киришский</t>
  </si>
  <si>
    <t>МДОУ "Детский сад №1"</t>
  </si>
  <si>
    <t>МДОУ "Детский сад № 3"</t>
  </si>
  <si>
    <t>МДОУ "Детский сад № 15"</t>
  </si>
  <si>
    <t>МДОУ "Детский сад № 16"</t>
  </si>
  <si>
    <t>МДОУ "Детский сад № 17"</t>
  </si>
  <si>
    <t>МДОУ "Детский сад № 20"</t>
  </si>
  <si>
    <t>МДОУ "Детский сад № 21"</t>
  </si>
  <si>
    <t>МДОУ "Детский сад № 23"</t>
  </si>
  <si>
    <t>МДОУ "Детский сад № 25"</t>
  </si>
  <si>
    <t>8. Киришский</t>
  </si>
  <si>
    <t>Кировский</t>
  </si>
  <si>
    <t>МБДОУ "Детский сад №1 "Березка"</t>
  </si>
  <si>
    <t>МБДОУ "Детский сад комбинированного вида №2"</t>
  </si>
  <si>
    <t>МБДОУ "Детский сад №3 "Лучик"</t>
  </si>
  <si>
    <t>МБДОУ "Детский сад комбинированного вида №4 "Семицветик"</t>
  </si>
  <si>
    <t>МКДОУ "Детский сад комбинированного вида №5"</t>
  </si>
  <si>
    <t>МКДОУ "Детский сад компенсирующего вида №13"</t>
  </si>
  <si>
    <t>МКДОУ "Детский сад №24" (село, но больше 100 детей, вместе  с детьми с ТНР)</t>
  </si>
  <si>
    <t>МКДОУ "Детский сад №26"</t>
  </si>
  <si>
    <t>МКДОУ "Детский сад комбинированного вида №29"</t>
  </si>
  <si>
    <t>МБДОУ "Детский сад комбинированного вида №32"</t>
  </si>
  <si>
    <t>МБДОУ "Детский сад комбинированного вида №33"</t>
  </si>
  <si>
    <t>МБДОУ "Детский сад комбинированного вида №34"</t>
  </si>
  <si>
    <t>МКДОУ "Детский сад комбинированного вида №35"</t>
  </si>
  <si>
    <t>МБДОУ "Детский сад комбинированного вида №36"</t>
  </si>
  <si>
    <t>МБДОУ "Детский сад комбинированного вида №37"</t>
  </si>
  <si>
    <t>МБДОУ "Детский сад общеразвивающего вида с приоритетным осуществлением деятельности по художественно-эстетическому развитию детей №44 "Андрейка"</t>
  </si>
  <si>
    <t>МБДОУ "Детский сад комбинированного вида "Орешек"</t>
  </si>
  <si>
    <t>МБДОУ "Детский сад комбинированного вида "Теремок"</t>
  </si>
  <si>
    <t>МБДОУ "Детский сад комбинированного вида "Золотой ключик"</t>
  </si>
  <si>
    <t>МБОУ "Кировская СОШ №2" Молодцовский филиал дошкольное отделение</t>
  </si>
  <si>
    <t>МБОУ "Кировская гимназия"</t>
  </si>
  <si>
    <t>МБОУ "Отрадненская СОШ №3"</t>
  </si>
  <si>
    <t>МКОУ "Синявинская СОШ"</t>
  </si>
  <si>
    <t>МКОУ "Павловская ООШ" (ПГТ но больше 100 детей)</t>
  </si>
  <si>
    <t>МКОУ "Шумская СОШ"</t>
  </si>
  <si>
    <t>МКОУ "Суховская ООШ"</t>
  </si>
  <si>
    <t>МБОУ "Мгинская СОШ" Малуксинский филиал дошкольное отделение</t>
  </si>
  <si>
    <t>9. Кировский</t>
  </si>
  <si>
    <t>Лодейнопольский</t>
  </si>
  <si>
    <t>МКОУ "Алеховщинска школа"</t>
  </si>
  <si>
    <t>МКОУ "Янегская школа"</t>
  </si>
  <si>
    <t>МБДОУ "Детский сад комбинированного вида №2 "Радуга"</t>
  </si>
  <si>
    <t>МБДОУ "Детский сад комбинированного вида №1 "Сказка"</t>
  </si>
  <si>
    <t>МКДОУ "Детский сад №7"</t>
  </si>
  <si>
    <t>МКДОУ "Детский сад комбинированного вида №14 "Улыбка"</t>
  </si>
  <si>
    <t>МКДОУ "Детский сад комбинированного вида №16 "Солнышко"</t>
  </si>
  <si>
    <t xml:space="preserve">МКДОУ "Детский сад комбинированного вида №3 "Светлячок" </t>
  </si>
  <si>
    <t>МКДОУ "Детский сад комбинированного вида №4 "Катюша"</t>
  </si>
  <si>
    <t>МКОУ "Рассветовская средняя общеобразовательная школа"</t>
  </si>
  <si>
    <t>МКОУ для детей дошкольного и младшего школьного возраста "Шамокшская начальная школа- детский сад"</t>
  </si>
  <si>
    <t>10. Лодейнопольский</t>
  </si>
  <si>
    <t>Ломоносовский</t>
  </si>
  <si>
    <t>МДОУ "Детский сад №2"Радуга"</t>
  </si>
  <si>
    <t>МДОУ "Детский сад  №3"</t>
  </si>
  <si>
    <t>МДОУ "Детский сад №7 "Ласточка"</t>
  </si>
  <si>
    <t>МДОУ   Детский сад №8"</t>
  </si>
  <si>
    <t>МДОУ  "Детский сад №9 "Лучик"</t>
  </si>
  <si>
    <t>МДОУ   Детский сад №10"</t>
  </si>
  <si>
    <t>МДОУ   Детский сад №11"</t>
  </si>
  <si>
    <t>МДОУ   Детский сад №14"</t>
  </si>
  <si>
    <t>МДОУ   Детский сад №15"</t>
  </si>
  <si>
    <t>МДОУ   Детский сад №16"</t>
  </si>
  <si>
    <t>МДОУ   Детский сад №19"</t>
  </si>
  <si>
    <t>МДОУ   Детский сад №20"</t>
  </si>
  <si>
    <t>МДОУ   Детский сад №24 "Родничок"</t>
  </si>
  <si>
    <t>МДОУ   Детский сад №25 "Малыш""</t>
  </si>
  <si>
    <t>МДОУ   Детский сад №26"</t>
  </si>
  <si>
    <t>МДОУ   Детский сад №29 "Сказка""</t>
  </si>
  <si>
    <t>МДОУ   Детский сад №30 "Улыбка"</t>
  </si>
  <si>
    <t>МДОУ   Детский сад №31 "Светлячок"</t>
  </si>
  <si>
    <t>МОУ "Яльгелевский центр общего образования"(дошк.гр.)</t>
  </si>
  <si>
    <t>МОУ "Нагорная школа"(дошкольные гр.)</t>
  </si>
  <si>
    <t>МОУ "Лопухинский центр общего образования"(дошк.гр.)</t>
  </si>
  <si>
    <t>МОУ "Лебяженский общеобразовательный центр"</t>
  </si>
  <si>
    <t xml:space="preserve">11. Ломоносовский </t>
  </si>
  <si>
    <t>Лужский</t>
  </si>
  <si>
    <t xml:space="preserve"> МОУ   Загорская НШДС</t>
  </si>
  <si>
    <t xml:space="preserve"> МОУ  Ям-Тесовская СОШ (дошкольные группы)</t>
  </si>
  <si>
    <t>Десткий сад №11</t>
  </si>
  <si>
    <t>Детский сад № 10 комбинированного вида</t>
  </si>
  <si>
    <t>Детский сад № 12</t>
  </si>
  <si>
    <t>Детский сад № 15 комбинированного вида</t>
  </si>
  <si>
    <t>Детский сад № 17 комбинированного вида</t>
  </si>
  <si>
    <t>Детский сад № 18</t>
  </si>
  <si>
    <t>Детский сад № 19</t>
  </si>
  <si>
    <t>Детский сад № 25</t>
  </si>
  <si>
    <t>Детский сад № 27</t>
  </si>
  <si>
    <t>Детский сад № 9 комбинированного вида</t>
  </si>
  <si>
    <t>Детский сад №1</t>
  </si>
  <si>
    <t>Детский сад №13</t>
  </si>
  <si>
    <t>Детский сад №14</t>
  </si>
  <si>
    <t>Детский сад №2</t>
  </si>
  <si>
    <t>Детский сад №23</t>
  </si>
  <si>
    <t>Детский сад №3 комбинированного вида</t>
  </si>
  <si>
    <t>Детский сад №4</t>
  </si>
  <si>
    <t>Детский сад №5 комбинированного вида</t>
  </si>
  <si>
    <t xml:space="preserve">Детский сад №6 </t>
  </si>
  <si>
    <t>Детский сад №7</t>
  </si>
  <si>
    <t>Красномаякский детский сад</t>
  </si>
  <si>
    <t>Межозерный детский сад</t>
  </si>
  <si>
    <t>МОУ  Волошовская СОШ (дошкольные группы)</t>
  </si>
  <si>
    <t>МОУ  Торошковская СОШ  (дошкольные группы)</t>
  </si>
  <si>
    <t>МОУ Заклинская СОШ (дошкольные группы)</t>
  </si>
  <si>
    <t>МОУ Оредежская СОШ (дошкольные группы)</t>
  </si>
  <si>
    <t>МОУ Средняя школа №5 (дошкольные группы)</t>
  </si>
  <si>
    <t>Оредежский детский сад</t>
  </si>
  <si>
    <t>Осьминский детский сад</t>
  </si>
  <si>
    <t xml:space="preserve">Пехенецкий детский сад </t>
  </si>
  <si>
    <t>12. Лужский</t>
  </si>
  <si>
    <t>Подпорожский</t>
  </si>
  <si>
    <t>МБДОУ "Подпорожский детский сад №1"</t>
  </si>
  <si>
    <t>МБДОУ "Винницкий детский сад №2"</t>
  </si>
  <si>
    <t>МБДОУ "Подпорожский детский сад №4"</t>
  </si>
  <si>
    <t>МБДОУ "Вознесенский детский сад №5"</t>
  </si>
  <si>
    <t>МБДОУ "Винницкий детский сад №8"</t>
  </si>
  <si>
    <t>МБДОУ "Подпорожский детский сад №9"</t>
  </si>
  <si>
    <t>МБДОУ "Подпорожский детский сад №11"</t>
  </si>
  <si>
    <t>МБДОУ "Подпорожский детский сад №12"</t>
  </si>
  <si>
    <t>МБДОУ "Подпорожский детский сад №15"</t>
  </si>
  <si>
    <t>МБДОУ "Подпорожский детский сад №17"</t>
  </si>
  <si>
    <t>МБДОУ "Подпорожский детский сад №21"</t>
  </si>
  <si>
    <t>МБДОУ "Подпорожский детский сад №29"</t>
  </si>
  <si>
    <t>МБОУ "Важинский образовательный центр"</t>
  </si>
  <si>
    <t>МБУ "ЦППМСП"</t>
  </si>
  <si>
    <t>филиал МБОУ "Винницкая школа-интернат"</t>
  </si>
  <si>
    <t>13. Подпорожский</t>
  </si>
  <si>
    <t>Приозерский</t>
  </si>
  <si>
    <t>МДОУ "Детский сад № 1"</t>
  </si>
  <si>
    <t>МДОУ "Детский сад № 30"</t>
  </si>
  <si>
    <t>МДОУ "Детский сад № 33"</t>
  </si>
  <si>
    <t>МДОУ "Детский сад № 35"</t>
  </si>
  <si>
    <t>МДОУ "Детский сад комбинированного вида № 11"</t>
  </si>
  <si>
    <t>МДОУ "Детский сад комбинированного вида № 2"</t>
  </si>
  <si>
    <t>МДОУ "Детский сад комбинированного вида № 31"</t>
  </si>
  <si>
    <t>МДОУ "Детский сад комбинированного вида № 5"</t>
  </si>
  <si>
    <t>МДОУ "Детский сад комбинированного вида № 9"</t>
  </si>
  <si>
    <t>МДОУ "Детский сад общеразвивающего вида № 8"</t>
  </si>
  <si>
    <t>МДОУ "Центр развития ребенка-детский сад"</t>
  </si>
  <si>
    <t>МОУ "Кривковская начальная школа-детский сад"</t>
  </si>
  <si>
    <t>МУ "Приозерская начальная школа-детский сад, реализующая адаптированные образовательные программы"</t>
  </si>
  <si>
    <t>14. Приозерский</t>
  </si>
  <si>
    <t>Сланцевский</t>
  </si>
  <si>
    <t>МДОУ "Сланцевский детский сад №1"</t>
  </si>
  <si>
    <t>МДОУ "Сланцевский детский сад №2"</t>
  </si>
  <si>
    <t>МДОУ "Сланцевский детский сад №3"</t>
  </si>
  <si>
    <t>МДОУ "Сланцевский детский сад №4"</t>
  </si>
  <si>
    <t>МДОУ "Сланцевский детский сад №5"</t>
  </si>
  <si>
    <t>МДОУ "Сланцевский детский сад №7"</t>
  </si>
  <si>
    <t>МДОУ "Сланцевский детский сад №10"</t>
  </si>
  <si>
    <t>МДОУ "Сланцевский детский сад №15"</t>
  </si>
  <si>
    <t>МДОУ "Сланцевский детский сад №22"</t>
  </si>
  <si>
    <t>МДОУ "Выскатский детский сад №9"</t>
  </si>
  <si>
    <t>МДОУ "Старопольский детский сад №17"</t>
  </si>
  <si>
    <t>МДОУ "Гостицкий детский сад №20"</t>
  </si>
  <si>
    <t>МДОУ "Загривский детский сад №21"</t>
  </si>
  <si>
    <t>МОУ "Новосельская ООШ"</t>
  </si>
  <si>
    <t>МОУ "Овсищенская НШ-ДС"</t>
  </si>
  <si>
    <t>МОУ "Черновская НШ-ДС"</t>
  </si>
  <si>
    <t>15. Сланцевский</t>
  </si>
  <si>
    <t>Тихвинский</t>
  </si>
  <si>
    <t>МДОУ "Д/с Незабудка"</t>
  </si>
  <si>
    <t>дети</t>
  </si>
  <si>
    <t>МДОУ "Д/с Радуга"</t>
  </si>
  <si>
    <t>МДОУ "Д/с Россияночка"</t>
  </si>
  <si>
    <t>МДОУ "Д/с Солнышко"</t>
  </si>
  <si>
    <t>МДОУ "Д/с Рябинка"</t>
  </si>
  <si>
    <t>МДОУ "Д/с Улыбка"</t>
  </si>
  <si>
    <t>МДОУ "Д/с Чайка"</t>
  </si>
  <si>
    <t>МОУ "Андреевская ООШ"</t>
  </si>
  <si>
    <t>МОУ "Борская ООШ"</t>
  </si>
  <si>
    <t>МОУ "Ганьковская СОШ"</t>
  </si>
  <si>
    <t>МОУ "Горская ООШ"</t>
  </si>
  <si>
    <t>МОУ "Ереминогорская ООШ"</t>
  </si>
  <si>
    <t>МОУ "Ильинская ООШ"</t>
  </si>
  <si>
    <t>МОУ "Коськовская ООШ"</t>
  </si>
  <si>
    <t>МОУ "Красавская ООШ"</t>
  </si>
  <si>
    <t>МОУ "Пашозерская ООШ"</t>
  </si>
  <si>
    <t>МОУ "Шугозерская СОШ"</t>
  </si>
  <si>
    <t>16. Тихвинский</t>
  </si>
  <si>
    <t>Тосненский</t>
  </si>
  <si>
    <t>МКДОУ №1 г. Тосно</t>
  </si>
  <si>
    <t>МКДОУ №2 п. Ульяновка</t>
  </si>
  <si>
    <t>МКДОУ №3 г. Любань</t>
  </si>
  <si>
    <t>МКДОУ №5 г. Тосно</t>
  </si>
  <si>
    <t>МБДОУ №6 г. Тосно</t>
  </si>
  <si>
    <t>МКДОУ №7 г. Тосно</t>
  </si>
  <si>
    <t>МБДОУ №8 г. Тосно</t>
  </si>
  <si>
    <t>МКДОУ №9 г. Тосно</t>
  </si>
  <si>
    <t>МКДОУ №10 г. Никольское</t>
  </si>
  <si>
    <t>МКДОУ №11 г. Никольское</t>
  </si>
  <si>
    <t>МБДОУ № 14 п. Тельмана</t>
  </si>
  <si>
    <t>МКДОУ № 15 д. Тарасово</t>
  </si>
  <si>
    <t>МКДОУ №17 п. Любань</t>
  </si>
  <si>
    <t>МКДОУ №18 г. Никольское</t>
  </si>
  <si>
    <t>МКДОУ №20 п. Войскорово</t>
  </si>
  <si>
    <t>МКДОУ №21 п. Гладкое</t>
  </si>
  <si>
    <t>МКДОУ №23 д. Федоровское</t>
  </si>
  <si>
    <t>МКДОУ №28 п. Красный Бор</t>
  </si>
  <si>
    <t>МКДОУ №31 п. Ушаки</t>
  </si>
  <si>
    <t>МКДОУ №33 д. Новолисино</t>
  </si>
  <si>
    <t>МКДОУ №34 г. Никольское</t>
  </si>
  <si>
    <t>МКДОУ №35 д. Нурма</t>
  </si>
  <si>
    <t>МКДОУ №36 г. Тосно</t>
  </si>
  <si>
    <t>МКДОУ №37 п. Сельцо</t>
  </si>
  <si>
    <t>МКДОУ №38 г. Никольское</t>
  </si>
  <si>
    <t>МКДОУ №39 г.Тосно</t>
  </si>
  <si>
    <t>МКДОУ №41 п. Рябово</t>
  </si>
  <si>
    <t>МКОУ "Форносовская ООШ"</t>
  </si>
  <si>
    <t>МКОУ "Машинская СОШ"</t>
  </si>
  <si>
    <t>МКОУ "Радофинниковская ООШ"</t>
  </si>
  <si>
    <t>17. Тосненский</t>
  </si>
  <si>
    <t>Сосновобрский</t>
  </si>
  <si>
    <t>МБДОУ "Детский сад № 1 общеразвивающего вида"</t>
  </si>
  <si>
    <t>МБДОУ "Центр развития ребенка № 2"</t>
  </si>
  <si>
    <t>МБДОУ "Детский сад № 3 общеразвивающего вида"</t>
  </si>
  <si>
    <t>МБДОУ "Детский сад № 4 общеразвивающего вида"</t>
  </si>
  <si>
    <t>МБДОУ "Детский сад № 5  общеразвивающего вида"</t>
  </si>
  <si>
    <t>МБДОУ "Детский сад № 6 общеразвивающего вида"</t>
  </si>
  <si>
    <t>МБДОУ "Детский сад № 7 общеразвивающего вида"</t>
  </si>
  <si>
    <t>МБДОУ "Детский сад № 8  комбинированного вида"</t>
  </si>
  <si>
    <t>МБДОУ "Детский сад № 9 общеразвивающего вида"</t>
  </si>
  <si>
    <t>МБДОУ "Детский сад № 11 общеразвивающего вида"</t>
  </si>
  <si>
    <t>МБДОУ "Детский сад № 12 компенсирующего вида"</t>
  </si>
  <si>
    <t>МБДОУ "Центр развития ребенка № 15"</t>
  </si>
  <si>
    <t>МБДОУ "Детский сад № 18 компенсирующего вида"</t>
  </si>
  <si>
    <t>МБДОУ "Центр развития ребенка № 19"</t>
  </si>
  <si>
    <t>18. Сосновоборский</t>
  </si>
  <si>
    <t>группы компенсирующей направленности для детей с тяжелыми нарушениями речи</t>
  </si>
  <si>
    <t>группы компенсирующей направленности для детей с фонетико-фонематическими нарушениями речи</t>
  </si>
  <si>
    <t>группы компенсирующей направленности для глухих детей</t>
  </si>
  <si>
    <t xml:space="preserve">группы компенсирующей направленности для слабослышащих </t>
  </si>
  <si>
    <t>группы компенсирующей направленности для слепых детей</t>
  </si>
  <si>
    <t>группы компенсирующей направленности для слабовидящих детей, детей с амблиопией, косоглазием</t>
  </si>
  <si>
    <t xml:space="preserve">группы компенсирующей направленности для детей с нарушениями опорно-двигательного аппарата </t>
  </si>
  <si>
    <t>группы компенсирующей направленности для детей с задержкой психического развития</t>
  </si>
  <si>
    <t>группы компенсирующей направленности для детей с умственной отсталостью легкой степени</t>
  </si>
  <si>
    <t>группы компенсирующей направленности для детей с умственной отсталостью умеренной, тяжелой</t>
  </si>
  <si>
    <t>группы компенсирующей направленности для детей с аутизмом</t>
  </si>
  <si>
    <t xml:space="preserve">группы компенсирующей направленности для детей со сложным дефектом (имеющих сочетание 2 или более недостатков в физическом и (или) психическом развитии) </t>
  </si>
  <si>
    <t>группы компенсирующей направленности для детей с иными ограниченными возможностями здоровья</t>
  </si>
  <si>
    <t>8 - 10 часов</t>
  </si>
  <si>
    <t>х</t>
  </si>
  <si>
    <t>Х</t>
  </si>
  <si>
    <t>Волосовский</t>
  </si>
  <si>
    <t>МОУ "Детский сад № 12 комбинированного вида"</t>
  </si>
  <si>
    <t>МОУ "Детский сад № 28 комбинированного вида"</t>
  </si>
  <si>
    <t xml:space="preserve">Волховский </t>
  </si>
  <si>
    <t xml:space="preserve">3. Волховский </t>
  </si>
  <si>
    <t>группы комбинированной направленности для детей с тяжелыми нарушениями речи</t>
  </si>
  <si>
    <t>группы комбинированной направленности для глухих детей</t>
  </si>
  <si>
    <t xml:space="preserve">группы комбинированной направленности для слабослышащих </t>
  </si>
  <si>
    <t>группы комбинированной направленности для слепых детей</t>
  </si>
  <si>
    <t>группы комбинированной направленности для слабовидящих детей, детей с амблиопией, косоглазием</t>
  </si>
  <si>
    <t xml:space="preserve">группы комбинированной направленности для детей с нарушениями опорно-двигательного аппарата </t>
  </si>
  <si>
    <t>группы комбинированной направленности для детей с задержкой психического развития</t>
  </si>
  <si>
    <t>группы комбинированной направленности для детей с умственной отсталостью легкой степени</t>
  </si>
  <si>
    <t>группы комбинированной направленности для детей с умственной отсталостью умеренной, тяжелой</t>
  </si>
  <si>
    <t xml:space="preserve">группы комбинированной направленности для детей со сложным дефектом (имеющих сочетание 2 или более недостатков в физическом и (или) психическом развитии) </t>
  </si>
  <si>
    <t>группы комбинированной направленности для детей с иными ограниченными возможностями здоровья</t>
  </si>
  <si>
    <t>группы компенсирующей направленности</t>
  </si>
  <si>
    <t>Расчет объема субвенции на финансовое обеспечение реализации дошкольных программ на 2020 год</t>
  </si>
  <si>
    <t>№№</t>
  </si>
  <si>
    <t>Реализуемая программа</t>
  </si>
  <si>
    <t xml:space="preserve">ВСЕГО планируемый среднегодовой контингент на 2019 год </t>
  </si>
  <si>
    <t xml:space="preserve">Фактическая численность за 1 квартал 2017 </t>
  </si>
  <si>
    <t>Планируется на 2019 год</t>
  </si>
  <si>
    <t>Утверждено на 2018 год</t>
  </si>
  <si>
    <t>Объем средств с учетом роста численности и зарплаты</t>
  </si>
  <si>
    <t>Динамика объема средств с учетом численности и зарплаты</t>
  </si>
  <si>
    <t>Объем средств с учетом роста численности</t>
  </si>
  <si>
    <t>Динамика с учетом роста численности</t>
  </si>
  <si>
    <t>Динамика с учетом роста зарплаты</t>
  </si>
  <si>
    <t>Динамика контингента</t>
  </si>
  <si>
    <t>кон-т</t>
  </si>
  <si>
    <t>сумма</t>
  </si>
  <si>
    <t>с 01.01.2018</t>
  </si>
  <si>
    <t>с 01.04.2018</t>
  </si>
  <si>
    <t>с 01.09.2018</t>
  </si>
  <si>
    <t xml:space="preserve">Гатчинский </t>
  </si>
  <si>
    <t xml:space="preserve">Ломоносовский </t>
  </si>
  <si>
    <t>Сосновоборский</t>
  </si>
  <si>
    <t>Итого</t>
  </si>
  <si>
    <t>группы компенсирующей направленности для слабослышащих</t>
  </si>
  <si>
    <t>группы компенсирующей направленности для детей с амблиопией, косоглазием</t>
  </si>
  <si>
    <t>группы компенсирующей направленности для детей с аутизмиом</t>
  </si>
  <si>
    <t>Продолжение</t>
  </si>
  <si>
    <t>группы компенсирующей направленности для детей с иными возможностями здоровья</t>
  </si>
  <si>
    <t>группы комбинированной направленности для слабослышащих</t>
  </si>
  <si>
    <t>группы комбинированной направленности для детей с амблиопией, косоглазием</t>
  </si>
  <si>
    <t>группы комбинированной направленности для детей с иными возможностями здоровья</t>
  </si>
  <si>
    <t>дополнительная потребность на 2020 год</t>
  </si>
  <si>
    <t>плановый контингент на 2020 год</t>
  </si>
  <si>
    <t>потребность на 2020 год</t>
  </si>
  <si>
    <t>дополнительная потребность на 2020</t>
  </si>
  <si>
    <t xml:space="preserve"> кон-т до 3 лет</t>
  </si>
  <si>
    <t>Расчет объема субсидий частным дошкольным образовательным организациям на возмещение затрат по реализации основных общеобразовательных программ дошкольного образования на 2020 год</t>
  </si>
  <si>
    <t>Итого потребность на 2020 год</t>
  </si>
  <si>
    <t>плановый контингент на 2019 год</t>
  </si>
  <si>
    <t>динамика контингента 2019-2020</t>
  </si>
  <si>
    <t>в проект бюджета на 2020 год</t>
  </si>
  <si>
    <t>исходя из контрольных сумм</t>
  </si>
  <si>
    <t>дополнительная потребность</t>
  </si>
  <si>
    <t>контингент, исходя из контрольных сумм</t>
  </si>
  <si>
    <t>дополнительная потребность контингента в обеспечении</t>
  </si>
  <si>
    <t>с 01.01.2020</t>
  </si>
  <si>
    <t>с 01.04.2020</t>
  </si>
  <si>
    <t>с 01.09.2020</t>
  </si>
  <si>
    <t>ЧДОУ "Творец"</t>
  </si>
  <si>
    <t>ООО "Детский цент "Доброград"</t>
  </si>
  <si>
    <t>АНО "Сосновоборская частная школа" (дошкольное отделение)</t>
  </si>
  <si>
    <t>ООО «Центр развития «Тигренок»</t>
  </si>
  <si>
    <t>ЧУДО "Маленькая страна "Кудрово"</t>
  </si>
  <si>
    <t>АНО ДО "Детский сад "Лучик"</t>
  </si>
  <si>
    <t>ООО  "Система" (Эрудит)</t>
  </si>
  <si>
    <t>ООО "Маленькая страна Новогорелово"</t>
  </si>
  <si>
    <t>НО ЧДОУ Детский сад "Планета ДЕТСТВА"</t>
  </si>
  <si>
    <t>Расчет объема финансового обеспечения затрат индивидуальным предпринимателям в связи с реализацией основных общеобразовательных программ дошкольного образования  на 2020 год</t>
  </si>
  <si>
    <t>Утверждено на 2019 год</t>
  </si>
  <si>
    <t>Всего, 2019</t>
  </si>
  <si>
    <t>итого на 2019 год</t>
  </si>
  <si>
    <t>изменение контингента</t>
  </si>
  <si>
    <t>ИП Токубаев В.Э. "Детский образовательный центр"</t>
  </si>
  <si>
    <t>ИП Козина Н.А.</t>
  </si>
  <si>
    <t>ИП Копцева И.Н.</t>
  </si>
  <si>
    <t>Потребность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</si>
</sst>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-* #,##0_р_._-;\-* #,##0_р_._-;_-* \-??_р_._-;_-@_-"/>
    <numFmt numFmtId="165" formatCode="_-* #,##0.000_р_._-;\-* #,##0.000_р_._-;_-* \-??_р_._-;_-@_-"/>
    <numFmt numFmtId="166" formatCode="#,##0.00_р_."/>
    <numFmt numFmtId="167" formatCode="0.0000"/>
    <numFmt numFmtId="168" formatCode="_-* #,##0.000_р_._-;\-* #,##0.000_р_._-;_-* \-???_р_._-;_-@_-"/>
    <numFmt numFmtId="169" formatCode="_(* #,##0.00_);_(* \(#,##0.00\);_(* \-??_);_(@_)"/>
    <numFmt numFmtId="170" formatCode="_-* #,##0.00_р_._-;\-* #,##0.00_р_._-;_-* \-??_р_._-;_-@_-"/>
    <numFmt numFmtId="171" formatCode="_(* #,##0_);_(* \(#,##0\);_(* \-??_);_(@_)"/>
    <numFmt numFmtId="172" formatCode="_(* #,##0.00_);_(* \(#,##0.00\);_(* &quot;-&quot;??_);_(@_)"/>
    <numFmt numFmtId="173" formatCode="_-* #,##0_р_._-;\-* #,##0_р_._-;_-* &quot;-&quot;??_р_._-;_-@_-"/>
    <numFmt numFmtId="174" formatCode="#,##0_ ;\-#,##0\ "/>
    <numFmt numFmtId="175" formatCode="0.0%"/>
    <numFmt numFmtId="176" formatCode="_-* #,##0.00_р_._-;\-* #,##0.00_р_._-;_-* &quot;-&quot;??_р_._-;_-@_-"/>
  </numFmts>
  <fonts count="29" x14ac:knownFonts="1">
    <font>
      <sz val="10"/>
      <name val="Arial"/>
      <charset val="204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8"/>
      <name val="Arial"/>
      <family val="2"/>
      <charset val="204"/>
    </font>
    <font>
      <b/>
      <i/>
      <sz val="8"/>
      <name val="Arial Cyr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color theme="1"/>
      <name val="Arial"/>
      <family val="2"/>
      <charset val="204"/>
    </font>
    <font>
      <b/>
      <sz val="14"/>
      <name val="Arial"/>
      <family val="2"/>
      <charset val="204"/>
    </font>
    <font>
      <sz val="9"/>
      <color rgb="FFFF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8"/>
      <color rgb="FF003366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10"/>
      <name val="Arial Cyr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FFFF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FFCC99"/>
        <bgColor rgb="FFC0C0C0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169" fontId="2" fillId="0" borderId="0" applyBorder="0" applyProtection="0"/>
    <xf numFmtId="9" fontId="2" fillId="0" borderId="0" applyBorder="0" applyProtection="0"/>
    <xf numFmtId="0" fontId="2" fillId="0" borderId="0"/>
    <xf numFmtId="0" fontId="2" fillId="0" borderId="0"/>
    <xf numFmtId="0" fontId="2" fillId="0" borderId="0"/>
    <xf numFmtId="172" fontId="2" fillId="0" borderId="0" applyFont="0" applyFill="0" applyBorder="0" applyAlignment="0" applyProtection="0"/>
    <xf numFmtId="0" fontId="2" fillId="0" borderId="0"/>
    <xf numFmtId="169" fontId="2" fillId="0" borderId="0" applyBorder="0" applyProtection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Border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169" fontId="2" fillId="0" borderId="0" applyBorder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6" fontId="28" fillId="0" borderId="0" applyFill="0" applyBorder="0" applyAlignment="0" applyProtection="0"/>
    <xf numFmtId="172" fontId="2" fillId="0" borderId="0" applyFill="0" applyBorder="0" applyAlignment="0" applyProtection="0"/>
  </cellStyleXfs>
  <cellXfs count="365">
    <xf numFmtId="0" fontId="0" fillId="0" borderId="0" xfId="0"/>
    <xf numFmtId="0" fontId="0" fillId="0" borderId="0" xfId="0" applyFill="1"/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64" fontId="0" fillId="0" borderId="2" xfId="0" applyNumberFormat="1" applyFont="1" applyFill="1" applyBorder="1" applyAlignment="1" applyProtection="1">
      <alignment vertical="center" wrapText="1"/>
    </xf>
    <xf numFmtId="0" fontId="4" fillId="0" borderId="4" xfId="0" applyFont="1" applyFill="1" applyBorder="1" applyAlignment="1">
      <alignment vertical="center" wrapText="1"/>
    </xf>
    <xf numFmtId="164" fontId="0" fillId="0" borderId="4" xfId="0" applyNumberFormat="1" applyFont="1" applyFill="1" applyBorder="1" applyAlignment="1" applyProtection="1">
      <alignment vertical="center" wrapText="1"/>
    </xf>
    <xf numFmtId="164" fontId="2" fillId="0" borderId="4" xfId="0" applyNumberFormat="1" applyFont="1" applyFill="1" applyBorder="1" applyAlignment="1" applyProtection="1">
      <alignment vertical="center" wrapText="1"/>
    </xf>
    <xf numFmtId="164" fontId="2" fillId="0" borderId="2" xfId="0" applyNumberFormat="1" applyFont="1" applyFill="1" applyBorder="1" applyAlignment="1" applyProtection="1">
      <alignment vertical="center" wrapText="1"/>
    </xf>
    <xf numFmtId="0" fontId="0" fillId="0" borderId="2" xfId="0" applyFill="1" applyBorder="1" applyAlignment="1">
      <alignment vertical="center" wrapText="1"/>
    </xf>
    <xf numFmtId="165" fontId="0" fillId="0" borderId="2" xfId="0" applyNumberFormat="1" applyFont="1" applyFill="1" applyBorder="1" applyAlignment="1" applyProtection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0" fillId="0" borderId="2" xfId="0" applyFill="1" applyBorder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/>
    <xf numFmtId="0" fontId="0" fillId="2" borderId="2" xfId="0" applyFill="1" applyBorder="1"/>
    <xf numFmtId="166" fontId="0" fillId="0" borderId="2" xfId="0" applyNumberFormat="1" applyFill="1" applyBorder="1"/>
    <xf numFmtId="167" fontId="6" fillId="0" borderId="2" xfId="0" applyNumberFormat="1" applyFont="1" applyFill="1" applyBorder="1"/>
    <xf numFmtId="0" fontId="6" fillId="0" borderId="2" xfId="0" applyFont="1" applyFill="1" applyBorder="1"/>
    <xf numFmtId="168" fontId="0" fillId="0" borderId="2" xfId="0" applyNumberFormat="1" applyFill="1" applyBorder="1"/>
    <xf numFmtId="169" fontId="2" fillId="0" borderId="2" xfId="1" applyFont="1" applyFill="1" applyBorder="1" applyAlignment="1" applyProtection="1"/>
    <xf numFmtId="169" fontId="2" fillId="0" borderId="0" xfId="1" applyFont="1" applyFill="1" applyBorder="1" applyAlignment="1" applyProtection="1"/>
    <xf numFmtId="170" fontId="0" fillId="0" borderId="0" xfId="0" applyNumberFormat="1" applyFill="1"/>
    <xf numFmtId="0" fontId="2" fillId="0" borderId="0" xfId="0" applyFont="1" applyFill="1"/>
    <xf numFmtId="164" fontId="0" fillId="0" borderId="2" xfId="0" applyNumberFormat="1" applyFont="1" applyFill="1" applyBorder="1" applyAlignment="1" applyProtection="1"/>
    <xf numFmtId="164" fontId="2" fillId="0" borderId="2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4" fillId="0" borderId="0" xfId="0" applyFont="1" applyFill="1" applyAlignment="1">
      <alignment horizontal="left" wrapText="1"/>
    </xf>
    <xf numFmtId="0" fontId="4" fillId="0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171" fontId="6" fillId="4" borderId="2" xfId="0" applyNumberFormat="1" applyFont="1" applyFill="1" applyBorder="1" applyAlignment="1" applyProtection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164" fontId="6" fillId="3" borderId="2" xfId="0" applyNumberFormat="1" applyFont="1" applyFill="1" applyBorder="1" applyAlignment="1" applyProtection="1">
      <alignment vertical="center" wrapText="1"/>
    </xf>
    <xf numFmtId="164" fontId="6" fillId="4" borderId="2" xfId="0" applyNumberFormat="1" applyFont="1" applyFill="1" applyBorder="1" applyAlignment="1">
      <alignment vertical="center" wrapText="1"/>
    </xf>
    <xf numFmtId="0" fontId="6" fillId="0" borderId="0" xfId="0" applyFont="1"/>
    <xf numFmtId="171" fontId="2" fillId="4" borderId="2" xfId="0" applyNumberFormat="1" applyFont="1" applyFill="1" applyBorder="1" applyAlignment="1" applyProtection="1">
      <alignment vertical="center" wrapText="1"/>
    </xf>
    <xf numFmtId="164" fontId="2" fillId="3" borderId="2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8" fillId="0" borderId="2" xfId="3" applyFont="1" applyFill="1" applyBorder="1" applyAlignment="1">
      <alignment horizontal="left" vertical="top" wrapText="1"/>
    </xf>
    <xf numFmtId="0" fontId="8" fillId="0" borderId="2" xfId="3" applyFont="1" applyFill="1" applyBorder="1" applyAlignment="1">
      <alignment horizontal="center" vertical="center" wrapText="1"/>
    </xf>
    <xf numFmtId="0" fontId="2" fillId="0" borderId="0" xfId="0" applyFont="1"/>
    <xf numFmtId="0" fontId="6" fillId="3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/>
    </xf>
    <xf numFmtId="164" fontId="9" fillId="0" borderId="2" xfId="0" applyNumberFormat="1" applyFont="1" applyFill="1" applyBorder="1" applyAlignment="1" applyProtection="1">
      <alignment vertical="center" wrapText="1"/>
    </xf>
    <xf numFmtId="0" fontId="9" fillId="0" borderId="0" xfId="0" applyFont="1" applyFill="1"/>
    <xf numFmtId="0" fontId="0" fillId="3" borderId="2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vertical="center" wrapText="1"/>
    </xf>
    <xf numFmtId="0" fontId="0" fillId="0" borderId="2" xfId="0" applyFont="1" applyFill="1" applyBorder="1"/>
    <xf numFmtId="0" fontId="4" fillId="0" borderId="16" xfId="0" applyFont="1" applyFill="1" applyBorder="1" applyAlignment="1">
      <alignment horizontal="left" wrapText="1"/>
    </xf>
    <xf numFmtId="0" fontId="4" fillId="0" borderId="17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/>
    <xf numFmtId="0" fontId="7" fillId="3" borderId="2" xfId="4" applyFont="1" applyFill="1" applyBorder="1" applyAlignment="1">
      <alignment horizontal="left" vertical="top" wrapText="1"/>
    </xf>
    <xf numFmtId="0" fontId="4" fillId="0" borderId="2" xfId="4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64" fontId="2" fillId="0" borderId="4" xfId="0" applyNumberFormat="1" applyFont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14" fillId="0" borderId="2" xfId="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/>
    <xf numFmtId="0" fontId="14" fillId="0" borderId="2" xfId="0" applyFont="1" applyFill="1" applyBorder="1"/>
    <xf numFmtId="0" fontId="14" fillId="0" borderId="2" xfId="0" applyFont="1" applyBorder="1"/>
    <xf numFmtId="0" fontId="14" fillId="6" borderId="2" xfId="0" applyFont="1" applyFill="1" applyBorder="1"/>
    <xf numFmtId="0" fontId="4" fillId="0" borderId="2" xfId="5" applyFont="1" applyFill="1" applyBorder="1" applyAlignment="1">
      <alignment horizontal="left" vertical="center" wrapText="1"/>
    </xf>
    <xf numFmtId="0" fontId="2" fillId="0" borderId="2" xfId="3" applyFont="1" applyBorder="1" applyAlignment="1">
      <alignment vertical="center" wrapText="1"/>
    </xf>
    <xf numFmtId="164" fontId="6" fillId="0" borderId="2" xfId="0" applyNumberFormat="1" applyFont="1" applyFill="1" applyBorder="1" applyAlignment="1" applyProtection="1">
      <alignment vertical="center" wrapText="1"/>
    </xf>
    <xf numFmtId="0" fontId="4" fillId="0" borderId="2" xfId="4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 applyProtection="1">
      <alignment vertical="center" wrapText="1"/>
    </xf>
    <xf numFmtId="0" fontId="1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7" fillId="0" borderId="2" xfId="4" applyFont="1" applyFill="1" applyBorder="1" applyAlignment="1">
      <alignment horizontal="left" vertical="top" wrapText="1"/>
    </xf>
    <xf numFmtId="0" fontId="15" fillId="0" borderId="2" xfId="3" applyFont="1" applyFill="1" applyBorder="1" applyAlignment="1">
      <alignment horizontal="center" vertical="center" wrapText="1"/>
    </xf>
    <xf numFmtId="173" fontId="2" fillId="0" borderId="2" xfId="6" applyNumberFormat="1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left" vertical="top" wrapText="1"/>
    </xf>
    <xf numFmtId="0" fontId="0" fillId="7" borderId="2" xfId="0" applyFill="1" applyBorder="1" applyAlignment="1">
      <alignment horizontal="left" wrapText="1"/>
    </xf>
    <xf numFmtId="0" fontId="0" fillId="7" borderId="2" xfId="0" applyFill="1" applyBorder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164" fontId="6" fillId="3" borderId="4" xfId="0" applyNumberFormat="1" applyFont="1" applyFill="1" applyBorder="1" applyAlignment="1" applyProtection="1">
      <alignment vertical="center" wrapText="1"/>
    </xf>
    <xf numFmtId="164" fontId="6" fillId="0" borderId="4" xfId="0" applyNumberFormat="1" applyFont="1" applyFill="1" applyBorder="1" applyAlignment="1" applyProtection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171" fontId="6" fillId="3" borderId="2" xfId="0" applyNumberFormat="1" applyFont="1" applyFill="1" applyBorder="1" applyAlignment="1" applyProtection="1">
      <alignment vertical="center" wrapText="1"/>
    </xf>
    <xf numFmtId="0" fontId="6" fillId="0" borderId="0" xfId="0" applyFont="1" applyFill="1"/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 applyProtection="1">
      <alignment vertical="center" wrapText="1"/>
    </xf>
    <xf numFmtId="0" fontId="2" fillId="0" borderId="2" xfId="0" applyFont="1" applyFill="1" applyBorder="1"/>
    <xf numFmtId="164" fontId="9" fillId="0" borderId="2" xfId="1" applyNumberFormat="1" applyFont="1" applyFill="1" applyBorder="1" applyAlignment="1" applyProtection="1">
      <alignment vertical="center" wrapText="1"/>
    </xf>
    <xf numFmtId="0" fontId="4" fillId="3" borderId="2" xfId="0" applyFont="1" applyFill="1" applyBorder="1" applyAlignment="1">
      <alignment horizontal="left" wrapText="1"/>
    </xf>
    <xf numFmtId="164" fontId="2" fillId="0" borderId="4" xfId="1" applyNumberFormat="1" applyFont="1" applyBorder="1" applyAlignment="1" applyProtection="1">
      <alignment vertical="center" wrapText="1"/>
    </xf>
    <xf numFmtId="164" fontId="2" fillId="0" borderId="2" xfId="3" applyNumberFormat="1" applyFont="1" applyBorder="1" applyAlignment="1" applyProtection="1">
      <alignment vertical="center" wrapText="1"/>
    </xf>
    <xf numFmtId="164" fontId="2" fillId="0" borderId="2" xfId="1" applyNumberFormat="1" applyFont="1" applyBorder="1" applyAlignment="1" applyProtection="1">
      <alignment vertical="center" wrapText="1"/>
    </xf>
    <xf numFmtId="0" fontId="2" fillId="0" borderId="2" xfId="3" applyBorder="1"/>
    <xf numFmtId="164" fontId="2" fillId="0" borderId="4" xfId="1" applyNumberFormat="1" applyFont="1" applyFill="1" applyBorder="1" applyAlignment="1" applyProtection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173" fontId="15" fillId="0" borderId="2" xfId="6" applyNumberFormat="1" applyFont="1" applyFill="1" applyBorder="1" applyAlignment="1">
      <alignment vertical="center" wrapText="1"/>
    </xf>
    <xf numFmtId="173" fontId="14" fillId="0" borderId="2" xfId="6" applyNumberFormat="1" applyFont="1" applyFill="1" applyBorder="1" applyAlignment="1">
      <alignment vertical="center" wrapText="1"/>
    </xf>
    <xf numFmtId="0" fontId="4" fillId="7" borderId="2" xfId="0" applyFont="1" applyFill="1" applyBorder="1"/>
    <xf numFmtId="0" fontId="4" fillId="7" borderId="2" xfId="0" applyFont="1" applyFill="1" applyBorder="1" applyAlignment="1">
      <alignment horizontal="left" wrapText="1"/>
    </xf>
    <xf numFmtId="164" fontId="0" fillId="7" borderId="2" xfId="0" applyNumberFormat="1" applyFill="1" applyBorder="1"/>
    <xf numFmtId="0" fontId="4" fillId="0" borderId="0" xfId="0" applyFont="1"/>
    <xf numFmtId="0" fontId="4" fillId="0" borderId="0" xfId="0" applyFont="1" applyAlignment="1">
      <alignment horizontal="left" wrapText="1"/>
    </xf>
    <xf numFmtId="164" fontId="0" fillId="0" borderId="0" xfId="0" applyNumberFormat="1"/>
    <xf numFmtId="0" fontId="4" fillId="9" borderId="0" xfId="0" applyFont="1" applyFill="1"/>
    <xf numFmtId="2" fontId="4" fillId="10" borderId="2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0" fillId="9" borderId="0" xfId="0" applyFill="1"/>
    <xf numFmtId="171" fontId="6" fillId="4" borderId="4" xfId="0" applyNumberFormat="1" applyFont="1" applyFill="1" applyBorder="1" applyAlignment="1" applyProtection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74" fontId="6" fillId="0" borderId="4" xfId="0" applyNumberFormat="1" applyFont="1" applyFill="1" applyBorder="1" applyAlignment="1" applyProtection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0" applyFont="1" applyBorder="1"/>
    <xf numFmtId="0" fontId="4" fillId="0" borderId="2" xfId="0" applyFont="1" applyBorder="1" applyAlignment="1">
      <alignment horizontal="left" wrapText="1"/>
    </xf>
    <xf numFmtId="0" fontId="4" fillId="0" borderId="2" xfId="0" applyFont="1" applyBorder="1"/>
    <xf numFmtId="0" fontId="4" fillId="6" borderId="2" xfId="0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71" fontId="2" fillId="0" borderId="2" xfId="0" applyNumberFormat="1" applyFont="1" applyFill="1" applyBorder="1" applyAlignment="1" applyProtection="1">
      <alignment vertical="center" wrapText="1"/>
    </xf>
    <xf numFmtId="164" fontId="0" fillId="0" borderId="2" xfId="0" applyNumberForma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71" fontId="6" fillId="0" borderId="2" xfId="0" applyNumberFormat="1" applyFont="1" applyFill="1" applyBorder="1" applyAlignment="1" applyProtection="1">
      <alignment vertical="center" wrapText="1"/>
    </xf>
    <xf numFmtId="0" fontId="14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2" fontId="4" fillId="12" borderId="12" xfId="0" applyNumberFormat="1" applyFont="1" applyFill="1" applyBorder="1" applyAlignment="1">
      <alignment horizontal="center" vertical="center" wrapText="1"/>
    </xf>
    <xf numFmtId="2" fontId="4" fillId="12" borderId="2" xfId="0" applyNumberFormat="1" applyFont="1" applyFill="1" applyBorder="1" applyAlignment="1">
      <alignment horizontal="center" vertical="center" wrapText="1"/>
    </xf>
    <xf numFmtId="2" fontId="4" fillId="12" borderId="7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3" fillId="0" borderId="0" xfId="0" applyFont="1"/>
    <xf numFmtId="0" fontId="21" fillId="0" borderId="2" xfId="0" applyFont="1" applyBorder="1" applyAlignment="1">
      <alignment horizontal="center"/>
    </xf>
    <xf numFmtId="0" fontId="4" fillId="0" borderId="2" xfId="0" applyFont="1" applyBorder="1" applyAlignment="1"/>
    <xf numFmtId="171" fontId="4" fillId="0" borderId="2" xfId="1" applyNumberFormat="1" applyFont="1" applyBorder="1" applyAlignment="1" applyProtection="1"/>
    <xf numFmtId="171" fontId="10" fillId="0" borderId="2" xfId="1" applyNumberFormat="1" applyFont="1" applyBorder="1" applyAlignment="1" applyProtection="1"/>
    <xf numFmtId="9" fontId="10" fillId="0" borderId="2" xfId="2" applyFont="1" applyBorder="1" applyAlignment="1" applyProtection="1"/>
    <xf numFmtId="0" fontId="10" fillId="0" borderId="2" xfId="0" applyFont="1" applyBorder="1"/>
    <xf numFmtId="0" fontId="4" fillId="0" borderId="2" xfId="0" applyFont="1" applyFill="1" applyBorder="1" applyAlignment="1">
      <alignment horizontal="center"/>
    </xf>
    <xf numFmtId="171" fontId="4" fillId="0" borderId="2" xfId="1" applyNumberFormat="1" applyFont="1" applyFill="1" applyBorder="1" applyAlignment="1" applyProtection="1"/>
    <xf numFmtId="171" fontId="10" fillId="0" borderId="2" xfId="1" applyNumberFormat="1" applyFont="1" applyFill="1" applyBorder="1" applyAlignment="1" applyProtection="1"/>
    <xf numFmtId="0" fontId="22" fillId="0" borderId="2" xfId="0" applyFont="1" applyFill="1" applyBorder="1" applyAlignment="1">
      <alignment horizontal="center" vertical="center" wrapText="1"/>
    </xf>
    <xf numFmtId="171" fontId="10" fillId="0" borderId="2" xfId="1" applyNumberFormat="1" applyFont="1" applyFill="1" applyBorder="1" applyAlignment="1" applyProtection="1">
      <alignment horizontal="center" vertical="center"/>
    </xf>
    <xf numFmtId="175" fontId="10" fillId="0" borderId="2" xfId="2" applyNumberFormat="1" applyFont="1" applyFill="1" applyBorder="1" applyAlignment="1" applyProtection="1">
      <alignment horizontal="center" vertical="center"/>
    </xf>
    <xf numFmtId="171" fontId="4" fillId="2" borderId="2" xfId="1" applyNumberFormat="1" applyFont="1" applyFill="1" applyBorder="1" applyAlignment="1" applyProtection="1"/>
    <xf numFmtId="0" fontId="23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171" fontId="7" fillId="0" borderId="2" xfId="1" applyNumberFormat="1" applyFont="1" applyBorder="1" applyAlignment="1" applyProtection="1"/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175" fontId="10" fillId="0" borderId="2" xfId="2" applyNumberFormat="1" applyFont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21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171" fontId="4" fillId="0" borderId="0" xfId="1" applyNumberFormat="1" applyFont="1" applyFill="1" applyBorder="1" applyAlignment="1" applyProtection="1"/>
    <xf numFmtId="0" fontId="23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171" fontId="7" fillId="0" borderId="2" xfId="1" applyNumberFormat="1" applyFont="1" applyFill="1" applyBorder="1" applyAlignment="1" applyProtection="1"/>
    <xf numFmtId="171" fontId="7" fillId="0" borderId="0" xfId="1" applyNumberFormat="1" applyFont="1" applyFill="1" applyBorder="1" applyAlignment="1" applyProtection="1"/>
    <xf numFmtId="0" fontId="7" fillId="0" borderId="0" xfId="0" applyFont="1" applyFill="1"/>
    <xf numFmtId="0" fontId="0" fillId="0" borderId="0" xfId="0" applyFill="1" applyAlignment="1">
      <alignment horizontal="left"/>
    </xf>
    <xf numFmtId="0" fontId="24" fillId="0" borderId="0" xfId="0" applyFont="1" applyFill="1" applyAlignment="1">
      <alignment horizontal="left"/>
    </xf>
    <xf numFmtId="0" fontId="4" fillId="0" borderId="24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wrapText="1"/>
    </xf>
    <xf numFmtId="171" fontId="7" fillId="0" borderId="2" xfId="1" applyNumberFormat="1" applyFont="1" applyFill="1" applyBorder="1" applyAlignment="1" applyProtection="1">
      <alignment wrapText="1"/>
    </xf>
    <xf numFmtId="0" fontId="7" fillId="0" borderId="0" xfId="0" applyFont="1" applyFill="1" applyAlignment="1">
      <alignment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171" fontId="4" fillId="0" borderId="18" xfId="1" applyNumberFormat="1" applyFont="1" applyFill="1" applyBorder="1" applyAlignment="1" applyProtection="1"/>
    <xf numFmtId="171" fontId="4" fillId="0" borderId="2" xfId="0" applyNumberFormat="1" applyFont="1" applyFill="1" applyBorder="1" applyAlignment="1">
      <alignment horizontal="left" vertical="center" wrapText="1"/>
    </xf>
    <xf numFmtId="171" fontId="4" fillId="0" borderId="2" xfId="0" applyNumberFormat="1" applyFont="1" applyFill="1" applyBorder="1"/>
    <xf numFmtId="171" fontId="7" fillId="0" borderId="2" xfId="0" applyNumberFormat="1" applyFont="1" applyFill="1" applyBorder="1" applyAlignment="1">
      <alignment horizontal="left" vertical="center" wrapText="1"/>
    </xf>
    <xf numFmtId="171" fontId="7" fillId="0" borderId="18" xfId="1" applyNumberFormat="1" applyFont="1" applyFill="1" applyBorder="1" applyAlignment="1" applyProtection="1"/>
    <xf numFmtId="0" fontId="2" fillId="0" borderId="0" xfId="0" applyFont="1" applyFill="1" applyBorder="1"/>
    <xf numFmtId="171" fontId="2" fillId="0" borderId="0" xfId="0" applyNumberFormat="1" applyFont="1" applyFill="1" applyBorder="1"/>
    <xf numFmtId="43" fontId="2" fillId="0" borderId="0" xfId="0" applyNumberFormat="1" applyFont="1" applyFill="1" applyBorder="1"/>
    <xf numFmtId="0" fontId="2" fillId="0" borderId="0" xfId="7" applyFill="1" applyAlignment="1">
      <alignment horizontal="center"/>
    </xf>
    <xf numFmtId="0" fontId="2" fillId="0" borderId="0" xfId="7" applyFill="1" applyAlignment="1">
      <alignment horizontal="left"/>
    </xf>
    <xf numFmtId="0" fontId="19" fillId="0" borderId="0" xfId="7" applyFont="1" applyFill="1" applyBorder="1" applyAlignment="1">
      <alignment horizontal="center" vertical="center" wrapText="1"/>
    </xf>
    <xf numFmtId="0" fontId="19" fillId="0" borderId="0" xfId="7" applyFont="1" applyFill="1" applyBorder="1" applyAlignment="1">
      <alignment vertical="center" wrapText="1"/>
    </xf>
    <xf numFmtId="0" fontId="2" fillId="0" borderId="0" xfId="7" applyFill="1"/>
    <xf numFmtId="0" fontId="4" fillId="0" borderId="2" xfId="7" applyFont="1" applyFill="1" applyBorder="1" applyAlignment="1">
      <alignment horizontal="center" vertical="center" wrapText="1"/>
    </xf>
    <xf numFmtId="2" fontId="4" fillId="0" borderId="2" xfId="7" applyNumberFormat="1" applyFont="1" applyFill="1" applyBorder="1" applyAlignment="1">
      <alignment horizontal="center" vertical="center" wrapText="1"/>
    </xf>
    <xf numFmtId="0" fontId="4" fillId="0" borderId="0" xfId="7" applyFont="1" applyFill="1"/>
    <xf numFmtId="0" fontId="0" fillId="0" borderId="2" xfId="0" applyBorder="1" applyAlignment="1">
      <alignment wrapText="1"/>
    </xf>
    <xf numFmtId="0" fontId="13" fillId="0" borderId="2" xfId="7" applyFont="1" applyFill="1" applyBorder="1" applyAlignment="1">
      <alignment horizontal="center" vertical="center"/>
    </xf>
    <xf numFmtId="0" fontId="13" fillId="0" borderId="2" xfId="7" applyFont="1" applyFill="1" applyBorder="1" applyAlignment="1">
      <alignment horizontal="center" vertical="center" wrapText="1"/>
    </xf>
    <xf numFmtId="0" fontId="13" fillId="0" borderId="18" xfId="7" applyFont="1" applyFill="1" applyBorder="1" applyAlignment="1">
      <alignment horizontal="center" vertical="center" wrapText="1"/>
    </xf>
    <xf numFmtId="0" fontId="25" fillId="0" borderId="2" xfId="7" applyFont="1" applyFill="1" applyBorder="1"/>
    <xf numFmtId="0" fontId="13" fillId="0" borderId="2" xfId="7" applyFont="1" applyFill="1" applyBorder="1"/>
    <xf numFmtId="0" fontId="21" fillId="0" borderId="2" xfId="7" applyFont="1" applyFill="1" applyBorder="1" applyAlignment="1">
      <alignment horizontal="center"/>
    </xf>
    <xf numFmtId="0" fontId="4" fillId="0" borderId="2" xfId="7" applyFont="1" applyFill="1" applyBorder="1" applyAlignment="1"/>
    <xf numFmtId="171" fontId="4" fillId="0" borderId="2" xfId="8" applyNumberFormat="1" applyFont="1" applyFill="1" applyBorder="1" applyAlignment="1" applyProtection="1"/>
    <xf numFmtId="0" fontId="4" fillId="0" borderId="2" xfId="7" applyFont="1" applyFill="1" applyBorder="1"/>
    <xf numFmtId="0" fontId="4" fillId="0" borderId="18" xfId="7" applyFont="1" applyFill="1" applyBorder="1"/>
    <xf numFmtId="0" fontId="4" fillId="0" borderId="2" xfId="7" applyFont="1" applyFill="1" applyBorder="1" applyAlignment="1">
      <alignment horizontal="center"/>
    </xf>
    <xf numFmtId="171" fontId="4" fillId="0" borderId="2" xfId="7" applyNumberFormat="1" applyFont="1" applyFill="1" applyBorder="1"/>
    <xf numFmtId="171" fontId="4" fillId="0" borderId="18" xfId="7" applyNumberFormat="1" applyFont="1" applyFill="1" applyBorder="1"/>
    <xf numFmtId="3" fontId="0" fillId="0" borderId="2" xfId="0" applyNumberFormat="1" applyFill="1" applyBorder="1"/>
    <xf numFmtId="0" fontId="23" fillId="0" borderId="2" xfId="7" applyFont="1" applyFill="1" applyBorder="1" applyAlignment="1">
      <alignment horizontal="center"/>
    </xf>
    <xf numFmtId="0" fontId="7" fillId="0" borderId="2" xfId="7" applyFont="1" applyFill="1" applyBorder="1" applyAlignment="1">
      <alignment horizontal="left" vertical="center" wrapText="1"/>
    </xf>
    <xf numFmtId="171" fontId="7" fillId="0" borderId="2" xfId="8" applyNumberFormat="1" applyFont="1" applyFill="1" applyBorder="1" applyAlignment="1" applyProtection="1"/>
    <xf numFmtId="171" fontId="7" fillId="0" borderId="18" xfId="8" applyNumberFormat="1" applyFont="1" applyFill="1" applyBorder="1" applyAlignment="1" applyProtection="1"/>
    <xf numFmtId="0" fontId="26" fillId="0" borderId="0" xfId="7" applyFont="1" applyFill="1" applyAlignment="1">
      <alignment horizontal="center"/>
    </xf>
    <xf numFmtId="0" fontId="26" fillId="0" borderId="0" xfId="7" applyFont="1" applyFill="1" applyAlignment="1">
      <alignment horizontal="left"/>
    </xf>
    <xf numFmtId="0" fontId="26" fillId="0" borderId="0" xfId="7" applyFont="1" applyFill="1"/>
    <xf numFmtId="171" fontId="26" fillId="0" borderId="0" xfId="7" applyNumberFormat="1" applyFont="1" applyFill="1"/>
    <xf numFmtId="0" fontId="26" fillId="0" borderId="0" xfId="0" applyFont="1" applyFill="1"/>
    <xf numFmtId="0" fontId="25" fillId="0" borderId="2" xfId="7" applyNumberFormat="1" applyFont="1" applyFill="1" applyBorder="1" applyAlignment="1">
      <alignment horizontal="center" vertical="center" wrapText="1"/>
    </xf>
    <xf numFmtId="0" fontId="13" fillId="0" borderId="0" xfId="7" applyFont="1" applyFill="1"/>
    <xf numFmtId="0" fontId="21" fillId="0" borderId="2" xfId="7" applyFont="1" applyFill="1" applyBorder="1" applyAlignment="1">
      <alignment horizontal="center" vertical="center" wrapText="1"/>
    </xf>
    <xf numFmtId="0" fontId="4" fillId="0" borderId="2" xfId="7" applyFont="1" applyFill="1" applyBorder="1" applyAlignment="1">
      <alignment vertical="center" wrapText="1"/>
    </xf>
    <xf numFmtId="171" fontId="4" fillId="0" borderId="2" xfId="8" applyNumberFormat="1" applyFont="1" applyFill="1" applyBorder="1" applyAlignment="1" applyProtection="1">
      <alignment vertical="center" wrapText="1"/>
    </xf>
    <xf numFmtId="171" fontId="4" fillId="0" borderId="2" xfId="7" applyNumberFormat="1" applyFont="1" applyFill="1" applyBorder="1" applyAlignment="1">
      <alignment vertical="center" wrapText="1"/>
    </xf>
    <xf numFmtId="171" fontId="4" fillId="0" borderId="0" xfId="7" applyNumberFormat="1" applyFont="1" applyFill="1"/>
    <xf numFmtId="0" fontId="23" fillId="0" borderId="2" xfId="7" applyFont="1" applyFill="1" applyBorder="1" applyAlignment="1">
      <alignment horizontal="center" vertical="center" wrapText="1"/>
    </xf>
    <xf numFmtId="171" fontId="7" fillId="0" borderId="2" xfId="8" applyNumberFormat="1" applyFont="1" applyFill="1" applyBorder="1" applyAlignment="1" applyProtection="1">
      <alignment vertical="center" wrapText="1"/>
    </xf>
    <xf numFmtId="0" fontId="7" fillId="0" borderId="0" xfId="7" applyFont="1" applyFill="1"/>
    <xf numFmtId="0" fontId="27" fillId="0" borderId="0" xfId="7" applyFont="1" applyFill="1"/>
    <xf numFmtId="2" fontId="19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8" xfId="0" applyFont="1" applyFill="1" applyBorder="1" applyAlignment="1">
      <alignment horizontal="center"/>
    </xf>
    <xf numFmtId="0" fontId="2" fillId="0" borderId="6" xfId="3" applyNumberFormat="1" applyFont="1" applyFill="1" applyBorder="1" applyAlignment="1" applyProtection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0" fontId="0" fillId="0" borderId="21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4" fillId="0" borderId="2" xfId="7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" fillId="0" borderId="18" xfId="7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9" fillId="0" borderId="0" xfId="7" applyFont="1" applyFill="1" applyBorder="1" applyAlignment="1">
      <alignment horizontal="center" vertical="center" wrapText="1"/>
    </xf>
    <xf numFmtId="0" fontId="4" fillId="0" borderId="2" xfId="7" applyFont="1" applyFill="1" applyBorder="1" applyAlignment="1">
      <alignment horizontal="center" vertical="center"/>
    </xf>
    <xf numFmtId="0" fontId="4" fillId="0" borderId="6" xfId="7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1" fontId="4" fillId="0" borderId="0" xfId="0" applyNumberFormat="1" applyFont="1" applyFill="1"/>
  </cellXfs>
  <cellStyles count="33">
    <cellStyle name="Обычный" xfId="0" builtinId="0"/>
    <cellStyle name="Обычный 12" xfId="9"/>
    <cellStyle name="Обычный 13" xfId="10"/>
    <cellStyle name="Обычный 2" xfId="3"/>
    <cellStyle name="Обычный 2 2" xfId="4"/>
    <cellStyle name="Обычный 2 2 2" xfId="5"/>
    <cellStyle name="Обычный 2 4" xfId="7"/>
    <cellStyle name="Обычный 2_СВОД%20по%20МО_2015_на%20контр.цифры(1)" xfId="11"/>
    <cellStyle name="Обычный 3" xfId="12"/>
    <cellStyle name="Обычный 4" xfId="13"/>
    <cellStyle name="Обычный 5" xfId="14"/>
    <cellStyle name="Обычный 6" xfId="15"/>
    <cellStyle name="Обычный 7" xfId="16"/>
    <cellStyle name="Процентный" xfId="2" builtinId="5"/>
    <cellStyle name="Процентный 2" xfId="17"/>
    <cellStyle name="Процентный 3" xfId="18"/>
    <cellStyle name="Процентный 3 2" xfId="19"/>
    <cellStyle name="Процентный 3 3" xfId="20"/>
    <cellStyle name="Процентный 3 4" xfId="21"/>
    <cellStyle name="Процентный 4" xfId="22"/>
    <cellStyle name="Процентный 5" xfId="23"/>
    <cellStyle name="Финансовый" xfId="1" builtinId="3"/>
    <cellStyle name="Финансовый 2" xfId="24"/>
    <cellStyle name="Финансовый 2 2" xfId="6"/>
    <cellStyle name="Финансовый 2 5" xfId="8"/>
    <cellStyle name="Финансовый 3" xfId="25"/>
    <cellStyle name="Финансовый 4" xfId="26"/>
    <cellStyle name="Финансовый 4 2" xfId="27"/>
    <cellStyle name="Финансовый 4 3" xfId="28"/>
    <cellStyle name="Финансовый 4 4" xfId="29"/>
    <cellStyle name="Финансовый 5" xfId="30"/>
    <cellStyle name="Финансовый 6" xfId="31"/>
    <cellStyle name="Финансовый 7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75;&#1086;&#1088;&#1086;&#1074;&#1072;&#1070;&#1042;%20&#1089;%2026.03.2018/&#1041;&#1070;&#1044;&#1046;&#1045;&#1058;/&#1041;&#1102;&#1076;&#1078;&#1077;&#1090;%202020/&#1057;&#1042;&#1054;&#1044;_&#1088;&#1072;&#1089;&#1095;&#1077;&#1090;&#1099;/&#1063;&#1054;&#1059;_&#1076;&#1086;&#1082;&#1091;&#1084;&#1077;&#1085;&#1090;&#1099;_&#1080;%20&#1088;&#1072;&#1089;&#1095;&#1077;&#1090;%20&#1085;&#1072;%20&#1054;&#1054;&#1059;%20&#1080;%20&#1044;&#1054;&#1059;%20&#1085;&#1072;%202020%20&#1075;&#1086;&#1076;_&#1087;&#1086;%20&#1050;&#106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75;&#1086;&#1088;&#1086;&#1074;&#1072;&#1070;&#1042;%20&#1089;%2026.03.2018/&#1041;&#1070;&#1044;&#1046;&#1045;&#1058;/&#1041;&#1102;&#1076;&#1078;&#1077;&#1090;%202019/&#1089;&#1074;&#1086;&#1076;/&#1089;&#1091;&#1073;&#1074;&#1077;&#1085;&#1094;&#1080;&#1080;+&#1095;&#1072;&#1089;&#1090;&#1085;&#1080;&#1082;&#1080;/&#1076;&#1083;&#1103;%20&#1053;.&#1051;/&#1056;&#1072;&#1089;&#1095;&#1077;&#1090;%20&#1087;&#1086;%20&#1044;&#1054;&#1059;%20&#1085;&#1072;%202019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ООУ"/>
      <sheetName val="Норматив ДОУ"/>
      <sheetName val="ЧООУ"/>
      <sheetName val="ИП"/>
      <sheetName val="ЧДОУ"/>
    </sheetNames>
    <sheetDataSet>
      <sheetData sheetId="0"/>
      <sheetData sheetId="1">
        <row r="474">
          <cell r="D474">
            <v>2910</v>
          </cell>
        </row>
      </sheetData>
      <sheetData sheetId="2">
        <row r="583">
          <cell r="E583">
            <v>3592</v>
          </cell>
          <cell r="F583">
            <v>7184</v>
          </cell>
          <cell r="G583">
            <v>8620</v>
          </cell>
          <cell r="H583">
            <v>10057</v>
          </cell>
          <cell r="I583">
            <v>10057</v>
          </cell>
        </row>
        <row r="584">
          <cell r="E584">
            <v>2917</v>
          </cell>
          <cell r="F584">
            <v>5833</v>
          </cell>
          <cell r="G584">
            <v>7000</v>
          </cell>
          <cell r="H584">
            <v>8166</v>
          </cell>
          <cell r="I584">
            <v>8166</v>
          </cell>
        </row>
        <row r="599">
          <cell r="F599">
            <v>0</v>
          </cell>
          <cell r="G599">
            <v>0</v>
          </cell>
        </row>
        <row r="600">
          <cell r="F600">
            <v>21430</v>
          </cell>
          <cell r="G600">
            <v>25716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 "/>
      <sheetName val="Расчет_гр.общеразв.напрв."/>
      <sheetName val="Расчет_гр.компен.направ."/>
      <sheetName val="Расчет_гр.комбинир.напрв."/>
      <sheetName val="Расчет_свод групп"/>
      <sheetName val="ИП"/>
      <sheetName val="ЧО"/>
    </sheetNames>
    <sheetDataSet>
      <sheetData sheetId="0">
        <row r="583">
          <cell r="E583">
            <v>3453</v>
          </cell>
          <cell r="F583">
            <v>7251</v>
          </cell>
          <cell r="G583">
            <v>8286</v>
          </cell>
          <cell r="H583">
            <v>9668</v>
          </cell>
        </row>
        <row r="584">
          <cell r="E584">
            <v>2804</v>
          </cell>
          <cell r="F584">
            <v>5888</v>
          </cell>
          <cell r="G584">
            <v>6729</v>
          </cell>
          <cell r="I584">
            <v>7850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8000"/>
    <pageSetUpPr fitToPage="1"/>
  </sheetPr>
  <dimension ref="A1:O707"/>
  <sheetViews>
    <sheetView zoomScale="85" zoomScaleNormal="85" workbookViewId="0">
      <pane xSplit="3" ySplit="5" topLeftCell="D636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9.109375" defaultRowHeight="13.2" x14ac:dyDescent="0.25"/>
  <cols>
    <col min="1" max="1" width="9.109375" style="1" customWidth="1"/>
    <col min="2" max="2" width="50.88671875" style="29" customWidth="1"/>
    <col min="3" max="3" width="12" style="30" customWidth="1"/>
    <col min="4" max="4" width="9.109375" style="1" customWidth="1"/>
    <col min="5" max="5" width="14" style="1" customWidth="1"/>
    <col min="6" max="6" width="14.5546875" style="1" customWidth="1"/>
    <col min="7" max="8" width="14" style="1" customWidth="1"/>
    <col min="9" max="9" width="13" style="1" customWidth="1"/>
    <col min="10" max="13" width="14" style="1" hidden="1" customWidth="1"/>
    <col min="14" max="14" width="13.6640625" style="1" hidden="1" customWidth="1"/>
    <col min="15" max="15" width="8.33203125" style="1" customWidth="1"/>
    <col min="16" max="16384" width="9.109375" style="1"/>
  </cols>
  <sheetData>
    <row r="1" spans="1:14" ht="12.75" customHeight="1" x14ac:dyDescent="0.25">
      <c r="A1" s="305" t="s">
        <v>0</v>
      </c>
      <c r="B1" s="305"/>
      <c r="C1" s="305"/>
      <c r="D1" s="306" t="s">
        <v>1</v>
      </c>
      <c r="E1" s="306" t="s">
        <v>2</v>
      </c>
      <c r="F1" s="306"/>
      <c r="G1" s="306"/>
      <c r="H1" s="306"/>
      <c r="I1" s="306"/>
      <c r="J1" s="306"/>
      <c r="K1" s="306"/>
      <c r="L1" s="306"/>
      <c r="M1" s="306"/>
      <c r="N1" s="306"/>
    </row>
    <row r="2" spans="1:14" ht="12.75" customHeight="1" x14ac:dyDescent="0.25">
      <c r="A2" s="305"/>
      <c r="B2" s="305"/>
      <c r="C2" s="305"/>
      <c r="D2" s="306"/>
      <c r="E2" s="306" t="s">
        <v>3</v>
      </c>
      <c r="F2" s="306"/>
      <c r="G2" s="306"/>
      <c r="H2" s="306"/>
      <c r="I2" s="306"/>
      <c r="J2" s="306" t="s">
        <v>4</v>
      </c>
      <c r="K2" s="306"/>
      <c r="L2" s="306"/>
      <c r="M2" s="306"/>
      <c r="N2" s="306"/>
    </row>
    <row r="3" spans="1:14" ht="12.75" customHeight="1" x14ac:dyDescent="0.25">
      <c r="A3" s="305"/>
      <c r="B3" s="305"/>
      <c r="C3" s="305"/>
      <c r="D3" s="306"/>
      <c r="E3" s="2">
        <v>5</v>
      </c>
      <c r="F3" s="2">
        <v>5</v>
      </c>
      <c r="G3" s="2">
        <v>5</v>
      </c>
      <c r="H3" s="2">
        <v>5</v>
      </c>
      <c r="I3" s="2">
        <v>5</v>
      </c>
      <c r="J3" s="2">
        <v>6</v>
      </c>
      <c r="K3" s="2">
        <v>6</v>
      </c>
      <c r="L3" s="2">
        <v>6</v>
      </c>
      <c r="M3" s="2">
        <v>6</v>
      </c>
      <c r="N3" s="2">
        <v>6</v>
      </c>
    </row>
    <row r="4" spans="1:14" ht="22.8" x14ac:dyDescent="0.25">
      <c r="A4" s="305"/>
      <c r="B4" s="305"/>
      <c r="C4" s="305"/>
      <c r="D4" s="306"/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</row>
    <row r="5" spans="1:14" ht="19.95" customHeight="1" x14ac:dyDescent="0.25">
      <c r="A5" s="305"/>
      <c r="B5" s="305"/>
      <c r="C5" s="305"/>
      <c r="D5" s="306"/>
      <c r="E5" s="2" t="s">
        <v>10</v>
      </c>
      <c r="F5" s="4" t="s">
        <v>11</v>
      </c>
      <c r="G5" s="4" t="s">
        <v>12</v>
      </c>
      <c r="H5" s="2" t="s">
        <v>13</v>
      </c>
      <c r="I5" s="2" t="s">
        <v>14</v>
      </c>
      <c r="J5" s="2" t="s">
        <v>10</v>
      </c>
      <c r="K5" s="2" t="s">
        <v>15</v>
      </c>
      <c r="L5" s="2" t="s">
        <v>16</v>
      </c>
      <c r="M5" s="2" t="s">
        <v>13</v>
      </c>
      <c r="N5" s="2" t="s">
        <v>14</v>
      </c>
    </row>
    <row r="6" spans="1:14" ht="12.75" customHeight="1" x14ac:dyDescent="0.25">
      <c r="A6" s="305"/>
      <c r="B6" s="305"/>
      <c r="C6" s="305"/>
      <c r="D6" s="306"/>
      <c r="E6" s="2">
        <v>5</v>
      </c>
      <c r="F6" s="2">
        <v>10</v>
      </c>
      <c r="G6" s="2">
        <v>12</v>
      </c>
      <c r="H6" s="2">
        <v>14</v>
      </c>
      <c r="I6" s="2">
        <v>14</v>
      </c>
      <c r="J6" s="2">
        <v>5</v>
      </c>
      <c r="K6" s="2">
        <v>10</v>
      </c>
      <c r="L6" s="2">
        <v>12</v>
      </c>
      <c r="M6" s="2">
        <v>14</v>
      </c>
      <c r="N6" s="2">
        <v>14</v>
      </c>
    </row>
    <row r="7" spans="1:14" ht="13.2" customHeight="1" x14ac:dyDescent="0.25">
      <c r="A7" s="298" t="s">
        <v>17</v>
      </c>
      <c r="B7" s="298"/>
      <c r="C7" s="298"/>
      <c r="D7" s="2"/>
      <c r="E7" s="2">
        <f t="shared" ref="E7:N7" si="0">E3*E6</f>
        <v>25</v>
      </c>
      <c r="F7" s="2">
        <f t="shared" si="0"/>
        <v>50</v>
      </c>
      <c r="G7" s="2">
        <f t="shared" si="0"/>
        <v>60</v>
      </c>
      <c r="H7" s="2">
        <f t="shared" si="0"/>
        <v>70</v>
      </c>
      <c r="I7" s="2">
        <f t="shared" si="0"/>
        <v>70</v>
      </c>
      <c r="J7" s="2">
        <f t="shared" si="0"/>
        <v>30</v>
      </c>
      <c r="K7" s="2">
        <f t="shared" si="0"/>
        <v>60</v>
      </c>
      <c r="L7" s="2">
        <f t="shared" si="0"/>
        <v>72</v>
      </c>
      <c r="M7" s="2">
        <f t="shared" si="0"/>
        <v>84</v>
      </c>
      <c r="N7" s="2">
        <f t="shared" si="0"/>
        <v>84</v>
      </c>
    </row>
    <row r="8" spans="1:14" ht="12.75" customHeight="1" x14ac:dyDescent="0.25">
      <c r="A8" s="307" t="s">
        <v>18</v>
      </c>
      <c r="B8" s="307"/>
      <c r="C8" s="307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3.2" customHeight="1" x14ac:dyDescent="0.25">
      <c r="A9" s="297" t="s">
        <v>19</v>
      </c>
      <c r="B9" s="293" t="s">
        <v>20</v>
      </c>
      <c r="C9" s="5" t="s">
        <v>21</v>
      </c>
      <c r="D9" s="6">
        <v>19</v>
      </c>
      <c r="E9" s="6">
        <v>36</v>
      </c>
      <c r="F9" s="6">
        <v>36</v>
      </c>
      <c r="G9" s="6">
        <v>36</v>
      </c>
      <c r="H9" s="6">
        <v>36</v>
      </c>
      <c r="I9" s="6">
        <v>36</v>
      </c>
      <c r="J9" s="6">
        <v>36</v>
      </c>
      <c r="K9" s="6">
        <v>36</v>
      </c>
      <c r="L9" s="6">
        <v>36</v>
      </c>
      <c r="M9" s="6">
        <v>36</v>
      </c>
      <c r="N9" s="6">
        <v>36</v>
      </c>
    </row>
    <row r="10" spans="1:14" x14ac:dyDescent="0.25">
      <c r="A10" s="297"/>
      <c r="B10" s="293"/>
      <c r="C10" s="5" t="s">
        <v>22</v>
      </c>
      <c r="D10" s="6">
        <v>23</v>
      </c>
      <c r="E10" s="6">
        <v>36</v>
      </c>
      <c r="F10" s="6">
        <v>36</v>
      </c>
      <c r="G10" s="6">
        <v>36</v>
      </c>
      <c r="H10" s="6">
        <v>36</v>
      </c>
      <c r="I10" s="6">
        <v>36</v>
      </c>
      <c r="J10" s="6">
        <v>36</v>
      </c>
      <c r="K10" s="6">
        <v>36</v>
      </c>
      <c r="L10" s="6">
        <v>36</v>
      </c>
      <c r="M10" s="6">
        <v>36</v>
      </c>
      <c r="N10" s="6">
        <v>36</v>
      </c>
    </row>
    <row r="11" spans="1:14" ht="22.5" customHeight="1" x14ac:dyDescent="0.25">
      <c r="A11" s="297"/>
      <c r="B11" s="298" t="s">
        <v>23</v>
      </c>
      <c r="C11" s="5" t="s">
        <v>21</v>
      </c>
      <c r="D11" s="6">
        <v>15</v>
      </c>
      <c r="E11" s="6">
        <v>36</v>
      </c>
      <c r="F11" s="6">
        <v>36</v>
      </c>
      <c r="G11" s="6">
        <v>36</v>
      </c>
      <c r="H11" s="6">
        <v>36</v>
      </c>
      <c r="I11" s="6">
        <v>36</v>
      </c>
      <c r="J11" s="6"/>
      <c r="K11" s="6"/>
      <c r="L11" s="6"/>
      <c r="M11" s="6"/>
      <c r="N11" s="6"/>
    </row>
    <row r="12" spans="1:14" ht="24" customHeight="1" x14ac:dyDescent="0.25">
      <c r="A12" s="297"/>
      <c r="B12" s="298"/>
      <c r="C12" s="5" t="s">
        <v>22</v>
      </c>
      <c r="D12" s="6">
        <v>20</v>
      </c>
      <c r="E12" s="6">
        <v>36</v>
      </c>
      <c r="F12" s="6">
        <v>36</v>
      </c>
      <c r="G12" s="6">
        <v>36</v>
      </c>
      <c r="H12" s="6">
        <v>36</v>
      </c>
      <c r="I12" s="6">
        <v>36</v>
      </c>
      <c r="J12" s="6"/>
      <c r="K12" s="6"/>
      <c r="L12" s="6"/>
      <c r="M12" s="6"/>
      <c r="N12" s="6"/>
    </row>
    <row r="13" spans="1:14" ht="24.75" customHeight="1" x14ac:dyDescent="0.25">
      <c r="A13" s="297"/>
      <c r="B13" s="298" t="s">
        <v>24</v>
      </c>
      <c r="C13" s="5" t="s">
        <v>21</v>
      </c>
      <c r="D13" s="6">
        <v>10</v>
      </c>
      <c r="E13" s="6">
        <v>36</v>
      </c>
      <c r="F13" s="6">
        <v>36</v>
      </c>
      <c r="G13" s="6">
        <v>36</v>
      </c>
      <c r="H13" s="6">
        <v>36</v>
      </c>
      <c r="I13" s="6">
        <v>36</v>
      </c>
      <c r="J13" s="6"/>
      <c r="K13" s="6"/>
      <c r="L13" s="6"/>
      <c r="M13" s="6"/>
      <c r="N13" s="6"/>
    </row>
    <row r="14" spans="1:14" ht="24" customHeight="1" x14ac:dyDescent="0.25">
      <c r="A14" s="297"/>
      <c r="B14" s="298"/>
      <c r="C14" s="5" t="s">
        <v>22</v>
      </c>
      <c r="D14" s="6">
        <v>15</v>
      </c>
      <c r="E14" s="6">
        <v>36</v>
      </c>
      <c r="F14" s="6">
        <v>36</v>
      </c>
      <c r="G14" s="6">
        <v>36</v>
      </c>
      <c r="H14" s="6">
        <v>36</v>
      </c>
      <c r="I14" s="6">
        <v>36</v>
      </c>
      <c r="J14" s="6"/>
      <c r="K14" s="6"/>
      <c r="L14" s="6"/>
      <c r="M14" s="6"/>
      <c r="N14" s="6"/>
    </row>
    <row r="15" spans="1:14" ht="36.75" customHeight="1" x14ac:dyDescent="0.25">
      <c r="A15" s="297"/>
      <c r="B15" s="298" t="s">
        <v>25</v>
      </c>
      <c r="C15" s="5" t="s">
        <v>21</v>
      </c>
      <c r="D15" s="6">
        <v>15</v>
      </c>
      <c r="E15" s="6">
        <v>36</v>
      </c>
      <c r="F15" s="6">
        <v>36</v>
      </c>
      <c r="G15" s="6">
        <v>36</v>
      </c>
      <c r="H15" s="6">
        <v>36</v>
      </c>
      <c r="I15" s="6">
        <v>36</v>
      </c>
      <c r="J15" s="6"/>
      <c r="K15" s="6"/>
      <c r="L15" s="6"/>
      <c r="M15" s="6"/>
      <c r="N15" s="6"/>
    </row>
    <row r="16" spans="1:14" ht="25.5" customHeight="1" x14ac:dyDescent="0.25">
      <c r="A16" s="297"/>
      <c r="B16" s="298"/>
      <c r="C16" s="5" t="s">
        <v>22</v>
      </c>
      <c r="D16" s="6">
        <v>20</v>
      </c>
      <c r="E16" s="6">
        <v>36</v>
      </c>
      <c r="F16" s="6">
        <v>36</v>
      </c>
      <c r="G16" s="6">
        <v>36</v>
      </c>
      <c r="H16" s="6">
        <v>36</v>
      </c>
      <c r="I16" s="6">
        <v>36</v>
      </c>
      <c r="J16" s="6"/>
      <c r="K16" s="6"/>
      <c r="L16" s="6"/>
      <c r="M16" s="6"/>
      <c r="N16" s="6"/>
    </row>
    <row r="17" spans="1:14" ht="37.5" customHeight="1" x14ac:dyDescent="0.25">
      <c r="A17" s="297"/>
      <c r="B17" s="298" t="s">
        <v>26</v>
      </c>
      <c r="C17" s="5" t="s">
        <v>21</v>
      </c>
      <c r="D17" s="6">
        <v>10</v>
      </c>
      <c r="E17" s="6">
        <v>36</v>
      </c>
      <c r="F17" s="6">
        <v>36</v>
      </c>
      <c r="G17" s="6">
        <v>36</v>
      </c>
      <c r="H17" s="6">
        <v>36</v>
      </c>
      <c r="I17" s="6">
        <v>36</v>
      </c>
      <c r="J17" s="6"/>
      <c r="K17" s="6"/>
      <c r="L17" s="6"/>
      <c r="M17" s="6"/>
      <c r="N17" s="6"/>
    </row>
    <row r="18" spans="1:14" ht="33" customHeight="1" x14ac:dyDescent="0.25">
      <c r="A18" s="297"/>
      <c r="B18" s="298"/>
      <c r="C18" s="5" t="s">
        <v>22</v>
      </c>
      <c r="D18" s="6">
        <v>15</v>
      </c>
      <c r="E18" s="6">
        <v>36</v>
      </c>
      <c r="F18" s="6">
        <v>36</v>
      </c>
      <c r="G18" s="6">
        <v>36</v>
      </c>
      <c r="H18" s="6">
        <v>36</v>
      </c>
      <c r="I18" s="6">
        <v>36</v>
      </c>
      <c r="J18" s="6"/>
      <c r="K18" s="6"/>
      <c r="L18" s="6"/>
      <c r="M18" s="6"/>
      <c r="N18" s="6"/>
    </row>
    <row r="19" spans="1:14" ht="34.5" customHeight="1" x14ac:dyDescent="0.25">
      <c r="A19" s="297"/>
      <c r="B19" s="298" t="s">
        <v>27</v>
      </c>
      <c r="C19" s="5" t="s">
        <v>21</v>
      </c>
      <c r="D19" s="6">
        <v>10</v>
      </c>
      <c r="E19" s="6">
        <v>36</v>
      </c>
      <c r="F19" s="6">
        <v>36</v>
      </c>
      <c r="G19" s="6">
        <v>36</v>
      </c>
      <c r="H19" s="6">
        <v>36</v>
      </c>
      <c r="I19" s="6">
        <v>36</v>
      </c>
      <c r="J19" s="6"/>
      <c r="K19" s="6"/>
      <c r="L19" s="6"/>
      <c r="M19" s="6"/>
      <c r="N19" s="6"/>
    </row>
    <row r="20" spans="1:14" ht="35.25" customHeight="1" x14ac:dyDescent="0.25">
      <c r="A20" s="297"/>
      <c r="B20" s="298"/>
      <c r="C20" s="5" t="s">
        <v>22</v>
      </c>
      <c r="D20" s="6">
        <v>10</v>
      </c>
      <c r="E20" s="6">
        <v>36</v>
      </c>
      <c r="F20" s="6">
        <v>36</v>
      </c>
      <c r="G20" s="6">
        <v>36</v>
      </c>
      <c r="H20" s="6">
        <v>36</v>
      </c>
      <c r="I20" s="6">
        <v>36</v>
      </c>
      <c r="J20" s="6"/>
      <c r="K20" s="6"/>
      <c r="L20" s="6"/>
      <c r="M20" s="6"/>
      <c r="N20" s="6"/>
    </row>
    <row r="21" spans="1:14" ht="34.5" customHeight="1" x14ac:dyDescent="0.25">
      <c r="A21" s="297"/>
      <c r="B21" s="298" t="s">
        <v>28</v>
      </c>
      <c r="C21" s="5" t="s">
        <v>21</v>
      </c>
      <c r="D21" s="6">
        <v>5</v>
      </c>
      <c r="E21" s="6">
        <v>36</v>
      </c>
      <c r="F21" s="6">
        <v>36</v>
      </c>
      <c r="G21" s="6">
        <v>36</v>
      </c>
      <c r="H21" s="6">
        <v>36</v>
      </c>
      <c r="I21" s="6">
        <v>36</v>
      </c>
      <c r="J21" s="6"/>
      <c r="K21" s="6"/>
      <c r="L21" s="6"/>
      <c r="M21" s="6"/>
      <c r="N21" s="6"/>
    </row>
    <row r="22" spans="1:14" ht="30" customHeight="1" x14ac:dyDescent="0.25">
      <c r="A22" s="297"/>
      <c r="B22" s="298"/>
      <c r="C22" s="5" t="s">
        <v>22</v>
      </c>
      <c r="D22" s="6">
        <v>5</v>
      </c>
      <c r="E22" s="6">
        <v>36</v>
      </c>
      <c r="F22" s="6">
        <v>36</v>
      </c>
      <c r="G22" s="6">
        <v>36</v>
      </c>
      <c r="H22" s="6">
        <v>36</v>
      </c>
      <c r="I22" s="6">
        <v>36</v>
      </c>
      <c r="J22" s="6"/>
      <c r="K22" s="6"/>
      <c r="L22" s="6"/>
      <c r="M22" s="6"/>
      <c r="N22" s="6"/>
    </row>
    <row r="23" spans="1:14" ht="13.2" customHeight="1" x14ac:dyDescent="0.25">
      <c r="A23" s="294" t="s">
        <v>29</v>
      </c>
      <c r="B23" s="295" t="s">
        <v>30</v>
      </c>
      <c r="C23" s="7" t="s">
        <v>21</v>
      </c>
      <c r="D23" s="8">
        <v>6</v>
      </c>
      <c r="E23" s="8">
        <v>25</v>
      </c>
      <c r="F23" s="8">
        <v>25</v>
      </c>
      <c r="G23" s="8">
        <v>25</v>
      </c>
      <c r="H23" s="8">
        <v>25</v>
      </c>
      <c r="I23" s="8">
        <v>25</v>
      </c>
      <c r="J23" s="8">
        <v>25</v>
      </c>
      <c r="K23" s="8">
        <v>25</v>
      </c>
      <c r="L23" s="8">
        <v>25</v>
      </c>
      <c r="M23" s="8">
        <v>25</v>
      </c>
      <c r="N23" s="8">
        <v>25</v>
      </c>
    </row>
    <row r="24" spans="1:14" x14ac:dyDescent="0.25">
      <c r="A24" s="294"/>
      <c r="B24" s="295"/>
      <c r="C24" s="5" t="s">
        <v>22</v>
      </c>
      <c r="D24" s="6">
        <v>10</v>
      </c>
      <c r="E24" s="6">
        <v>25</v>
      </c>
      <c r="F24" s="6">
        <v>25</v>
      </c>
      <c r="G24" s="6">
        <v>25</v>
      </c>
      <c r="H24" s="6">
        <v>25</v>
      </c>
      <c r="I24" s="6">
        <v>25</v>
      </c>
      <c r="J24" s="6">
        <v>25</v>
      </c>
      <c r="K24" s="6">
        <v>25</v>
      </c>
      <c r="L24" s="6">
        <v>25</v>
      </c>
      <c r="M24" s="6">
        <v>25</v>
      </c>
      <c r="N24" s="6">
        <v>25</v>
      </c>
    </row>
    <row r="25" spans="1:14" ht="13.2" customHeight="1" x14ac:dyDescent="0.25">
      <c r="A25" s="294"/>
      <c r="B25" s="293" t="s">
        <v>31</v>
      </c>
      <c r="C25" s="5" t="s">
        <v>21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1:14" x14ac:dyDescent="0.25">
      <c r="A26" s="294"/>
      <c r="B26" s="293"/>
      <c r="C26" s="5" t="s">
        <v>22</v>
      </c>
      <c r="D26" s="6">
        <v>12</v>
      </c>
      <c r="E26" s="6">
        <v>25</v>
      </c>
      <c r="F26" s="6">
        <v>25</v>
      </c>
      <c r="G26" s="6">
        <v>25</v>
      </c>
      <c r="H26" s="6">
        <v>25</v>
      </c>
      <c r="I26" s="6">
        <v>25</v>
      </c>
      <c r="J26" s="6">
        <v>25</v>
      </c>
      <c r="K26" s="6">
        <v>25</v>
      </c>
      <c r="L26" s="6">
        <v>25</v>
      </c>
      <c r="M26" s="6">
        <v>25</v>
      </c>
      <c r="N26" s="6">
        <v>25</v>
      </c>
    </row>
    <row r="27" spans="1:14" ht="13.2" customHeight="1" x14ac:dyDescent="0.25">
      <c r="A27" s="294"/>
      <c r="B27" s="293" t="s">
        <v>32</v>
      </c>
      <c r="C27" s="5" t="s">
        <v>21</v>
      </c>
      <c r="D27" s="6">
        <v>6</v>
      </c>
      <c r="E27" s="6">
        <v>25</v>
      </c>
      <c r="F27" s="6">
        <v>25</v>
      </c>
      <c r="G27" s="6">
        <v>25</v>
      </c>
      <c r="H27" s="6">
        <v>25</v>
      </c>
      <c r="I27" s="6">
        <v>25</v>
      </c>
      <c r="J27" s="6">
        <v>25</v>
      </c>
      <c r="K27" s="6">
        <v>25</v>
      </c>
      <c r="L27" s="6">
        <v>25</v>
      </c>
      <c r="M27" s="6">
        <v>25</v>
      </c>
      <c r="N27" s="6">
        <v>25</v>
      </c>
    </row>
    <row r="28" spans="1:14" x14ac:dyDescent="0.25">
      <c r="A28" s="294"/>
      <c r="B28" s="293"/>
      <c r="C28" s="5" t="s">
        <v>22</v>
      </c>
      <c r="D28" s="6">
        <v>6</v>
      </c>
      <c r="E28" s="6">
        <v>25</v>
      </c>
      <c r="F28" s="6">
        <v>25</v>
      </c>
      <c r="G28" s="6">
        <v>25</v>
      </c>
      <c r="H28" s="6">
        <v>25</v>
      </c>
      <c r="I28" s="6">
        <v>25</v>
      </c>
      <c r="J28" s="6">
        <v>25</v>
      </c>
      <c r="K28" s="6">
        <v>25</v>
      </c>
      <c r="L28" s="6">
        <v>25</v>
      </c>
      <c r="M28" s="6">
        <v>25</v>
      </c>
      <c r="N28" s="6">
        <v>25</v>
      </c>
    </row>
    <row r="29" spans="1:14" ht="13.2" customHeight="1" x14ac:dyDescent="0.25">
      <c r="A29" s="294"/>
      <c r="B29" s="293" t="s">
        <v>33</v>
      </c>
      <c r="C29" s="5" t="s">
        <v>21</v>
      </c>
      <c r="D29" s="6">
        <v>6</v>
      </c>
      <c r="E29" s="6">
        <v>25</v>
      </c>
      <c r="F29" s="6">
        <v>25</v>
      </c>
      <c r="G29" s="6">
        <v>25</v>
      </c>
      <c r="H29" s="6">
        <v>25</v>
      </c>
      <c r="I29" s="6">
        <v>25</v>
      </c>
      <c r="J29" s="6">
        <v>25</v>
      </c>
      <c r="K29" s="6">
        <v>25</v>
      </c>
      <c r="L29" s="6">
        <v>25</v>
      </c>
      <c r="M29" s="6">
        <v>25</v>
      </c>
      <c r="N29" s="6">
        <v>25</v>
      </c>
    </row>
    <row r="30" spans="1:14" x14ac:dyDescent="0.25">
      <c r="A30" s="294"/>
      <c r="B30" s="293"/>
      <c r="C30" s="5" t="s">
        <v>22</v>
      </c>
      <c r="D30" s="6">
        <v>8</v>
      </c>
      <c r="E30" s="6">
        <v>25</v>
      </c>
      <c r="F30" s="6">
        <v>25</v>
      </c>
      <c r="G30" s="6">
        <v>25</v>
      </c>
      <c r="H30" s="6">
        <v>25</v>
      </c>
      <c r="I30" s="6">
        <v>25</v>
      </c>
      <c r="J30" s="6">
        <v>25</v>
      </c>
      <c r="K30" s="6">
        <v>25</v>
      </c>
      <c r="L30" s="6">
        <v>25</v>
      </c>
      <c r="M30" s="6">
        <v>25</v>
      </c>
      <c r="N30" s="6">
        <v>25</v>
      </c>
    </row>
    <row r="31" spans="1:14" ht="13.2" customHeight="1" x14ac:dyDescent="0.25">
      <c r="A31" s="294"/>
      <c r="B31" s="293" t="s">
        <v>34</v>
      </c>
      <c r="C31" s="5" t="s">
        <v>21</v>
      </c>
      <c r="D31" s="6">
        <v>6</v>
      </c>
      <c r="E31" s="6">
        <v>25</v>
      </c>
      <c r="F31" s="6">
        <v>25</v>
      </c>
      <c r="G31" s="6">
        <v>25</v>
      </c>
      <c r="H31" s="6">
        <v>25</v>
      </c>
      <c r="I31" s="6">
        <v>25</v>
      </c>
      <c r="J31" s="6">
        <v>25</v>
      </c>
      <c r="K31" s="6">
        <v>25</v>
      </c>
      <c r="L31" s="6">
        <v>25</v>
      </c>
      <c r="M31" s="6">
        <v>25</v>
      </c>
      <c r="N31" s="6">
        <v>25</v>
      </c>
    </row>
    <row r="32" spans="1:14" x14ac:dyDescent="0.25">
      <c r="A32" s="294"/>
      <c r="B32" s="293"/>
      <c r="C32" s="5" t="s">
        <v>22</v>
      </c>
      <c r="D32" s="6">
        <v>6</v>
      </c>
      <c r="E32" s="6">
        <v>25</v>
      </c>
      <c r="F32" s="6">
        <v>25</v>
      </c>
      <c r="G32" s="6">
        <v>25</v>
      </c>
      <c r="H32" s="6">
        <v>25</v>
      </c>
      <c r="I32" s="6">
        <v>25</v>
      </c>
      <c r="J32" s="6">
        <v>25</v>
      </c>
      <c r="K32" s="6">
        <v>25</v>
      </c>
      <c r="L32" s="6">
        <v>25</v>
      </c>
      <c r="M32" s="6">
        <v>25</v>
      </c>
      <c r="N32" s="6">
        <v>25</v>
      </c>
    </row>
    <row r="33" spans="1:14" ht="13.2" customHeight="1" x14ac:dyDescent="0.25">
      <c r="A33" s="294"/>
      <c r="B33" s="293" t="s">
        <v>35</v>
      </c>
      <c r="C33" s="5" t="s">
        <v>21</v>
      </c>
      <c r="D33" s="6">
        <v>6</v>
      </c>
      <c r="E33" s="6">
        <v>25</v>
      </c>
      <c r="F33" s="6">
        <v>25</v>
      </c>
      <c r="G33" s="6">
        <v>25</v>
      </c>
      <c r="H33" s="6">
        <v>25</v>
      </c>
      <c r="I33" s="6">
        <v>25</v>
      </c>
      <c r="J33" s="6">
        <v>25</v>
      </c>
      <c r="K33" s="6">
        <v>25</v>
      </c>
      <c r="L33" s="6">
        <v>25</v>
      </c>
      <c r="M33" s="6">
        <v>25</v>
      </c>
      <c r="N33" s="6">
        <v>25</v>
      </c>
    </row>
    <row r="34" spans="1:14" x14ac:dyDescent="0.25">
      <c r="A34" s="294"/>
      <c r="B34" s="293"/>
      <c r="C34" s="5" t="s">
        <v>22</v>
      </c>
      <c r="D34" s="6">
        <v>10</v>
      </c>
      <c r="E34" s="6">
        <v>25</v>
      </c>
      <c r="F34" s="6">
        <v>25</v>
      </c>
      <c r="G34" s="6">
        <v>25</v>
      </c>
      <c r="H34" s="6">
        <v>25</v>
      </c>
      <c r="I34" s="6">
        <v>25</v>
      </c>
      <c r="J34" s="6">
        <v>25</v>
      </c>
      <c r="K34" s="6">
        <v>25</v>
      </c>
      <c r="L34" s="6">
        <v>25</v>
      </c>
      <c r="M34" s="6">
        <v>25</v>
      </c>
      <c r="N34" s="6">
        <v>25</v>
      </c>
    </row>
    <row r="35" spans="1:14" ht="13.2" customHeight="1" x14ac:dyDescent="0.25">
      <c r="A35" s="294"/>
      <c r="B35" s="293" t="s">
        <v>36</v>
      </c>
      <c r="C35" s="5" t="s">
        <v>21</v>
      </c>
      <c r="D35" s="6">
        <v>6</v>
      </c>
      <c r="E35" s="6">
        <v>25</v>
      </c>
      <c r="F35" s="6">
        <v>25</v>
      </c>
      <c r="G35" s="6">
        <v>25</v>
      </c>
      <c r="H35" s="6">
        <v>25</v>
      </c>
      <c r="I35" s="6">
        <v>25</v>
      </c>
      <c r="J35" s="6">
        <v>25</v>
      </c>
      <c r="K35" s="6">
        <v>25</v>
      </c>
      <c r="L35" s="6">
        <v>25</v>
      </c>
      <c r="M35" s="6">
        <v>25</v>
      </c>
      <c r="N35" s="6">
        <v>25</v>
      </c>
    </row>
    <row r="36" spans="1:14" x14ac:dyDescent="0.25">
      <c r="A36" s="294"/>
      <c r="B36" s="293"/>
      <c r="C36" s="5" t="s">
        <v>22</v>
      </c>
      <c r="D36" s="6">
        <v>8</v>
      </c>
      <c r="E36" s="6">
        <v>25</v>
      </c>
      <c r="F36" s="6">
        <v>25</v>
      </c>
      <c r="G36" s="6">
        <v>25</v>
      </c>
      <c r="H36" s="6">
        <v>25</v>
      </c>
      <c r="I36" s="6">
        <v>25</v>
      </c>
      <c r="J36" s="6">
        <v>25</v>
      </c>
      <c r="K36" s="6">
        <v>25</v>
      </c>
      <c r="L36" s="6">
        <v>25</v>
      </c>
      <c r="M36" s="6">
        <v>25</v>
      </c>
      <c r="N36" s="6">
        <v>25</v>
      </c>
    </row>
    <row r="37" spans="1:14" ht="13.2" customHeight="1" x14ac:dyDescent="0.25">
      <c r="A37" s="294"/>
      <c r="B37" s="293" t="s">
        <v>37</v>
      </c>
      <c r="C37" s="5" t="s">
        <v>21</v>
      </c>
      <c r="D37" s="6">
        <v>6</v>
      </c>
      <c r="E37" s="6">
        <v>25</v>
      </c>
      <c r="F37" s="6">
        <v>25</v>
      </c>
      <c r="G37" s="6">
        <v>25</v>
      </c>
      <c r="H37" s="6">
        <v>25</v>
      </c>
      <c r="I37" s="6">
        <v>25</v>
      </c>
      <c r="J37" s="6">
        <v>25</v>
      </c>
      <c r="K37" s="6">
        <v>25</v>
      </c>
      <c r="L37" s="6">
        <v>25</v>
      </c>
      <c r="M37" s="6">
        <v>25</v>
      </c>
      <c r="N37" s="6">
        <v>25</v>
      </c>
    </row>
    <row r="38" spans="1:14" x14ac:dyDescent="0.25">
      <c r="A38" s="294"/>
      <c r="B38" s="293"/>
      <c r="C38" s="5" t="s">
        <v>22</v>
      </c>
      <c r="D38" s="6">
        <v>10</v>
      </c>
      <c r="E38" s="6">
        <v>25</v>
      </c>
      <c r="F38" s="6">
        <v>25</v>
      </c>
      <c r="G38" s="6">
        <v>25</v>
      </c>
      <c r="H38" s="6">
        <v>25</v>
      </c>
      <c r="I38" s="6">
        <v>25</v>
      </c>
      <c r="J38" s="6">
        <v>25</v>
      </c>
      <c r="K38" s="6">
        <v>25</v>
      </c>
      <c r="L38" s="6">
        <v>25</v>
      </c>
      <c r="M38" s="6">
        <v>25</v>
      </c>
      <c r="N38" s="6">
        <v>25</v>
      </c>
    </row>
    <row r="39" spans="1:14" ht="13.2" customHeight="1" x14ac:dyDescent="0.25">
      <c r="A39" s="294"/>
      <c r="B39" s="293" t="s">
        <v>38</v>
      </c>
      <c r="C39" s="5" t="s">
        <v>21</v>
      </c>
      <c r="D39" s="6">
        <v>6</v>
      </c>
      <c r="E39" s="6">
        <v>25</v>
      </c>
      <c r="F39" s="6">
        <v>25</v>
      </c>
      <c r="G39" s="6">
        <v>25</v>
      </c>
      <c r="H39" s="6">
        <v>25</v>
      </c>
      <c r="I39" s="6">
        <v>25</v>
      </c>
      <c r="J39" s="6">
        <v>25</v>
      </c>
      <c r="K39" s="6">
        <v>25</v>
      </c>
      <c r="L39" s="6">
        <v>25</v>
      </c>
      <c r="M39" s="6">
        <v>25</v>
      </c>
      <c r="N39" s="6">
        <v>25</v>
      </c>
    </row>
    <row r="40" spans="1:14" x14ac:dyDescent="0.25">
      <c r="A40" s="294"/>
      <c r="B40" s="293"/>
      <c r="C40" s="5" t="s">
        <v>22</v>
      </c>
      <c r="D40" s="6">
        <v>10</v>
      </c>
      <c r="E40" s="6">
        <v>25</v>
      </c>
      <c r="F40" s="6">
        <v>25</v>
      </c>
      <c r="G40" s="6">
        <v>25</v>
      </c>
      <c r="H40" s="6">
        <v>25</v>
      </c>
      <c r="I40" s="6">
        <v>25</v>
      </c>
      <c r="J40" s="6">
        <v>25</v>
      </c>
      <c r="K40" s="6">
        <v>25</v>
      </c>
      <c r="L40" s="6">
        <v>25</v>
      </c>
      <c r="M40" s="6">
        <v>25</v>
      </c>
      <c r="N40" s="6">
        <v>25</v>
      </c>
    </row>
    <row r="41" spans="1:14" ht="13.2" customHeight="1" x14ac:dyDescent="0.25">
      <c r="A41" s="294"/>
      <c r="B41" s="293" t="s">
        <v>39</v>
      </c>
      <c r="C41" s="5" t="s">
        <v>21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s="294"/>
      <c r="B42" s="293"/>
      <c r="C42" s="5" t="s">
        <v>22</v>
      </c>
      <c r="D42" s="6">
        <v>8</v>
      </c>
      <c r="E42" s="6">
        <v>25</v>
      </c>
      <c r="F42" s="6">
        <v>25</v>
      </c>
      <c r="G42" s="6">
        <v>25</v>
      </c>
      <c r="H42" s="6">
        <v>25</v>
      </c>
      <c r="I42" s="6">
        <v>25</v>
      </c>
      <c r="J42" s="6">
        <v>25</v>
      </c>
      <c r="K42" s="6">
        <v>25</v>
      </c>
      <c r="L42" s="6">
        <v>25</v>
      </c>
      <c r="M42" s="6">
        <v>25</v>
      </c>
      <c r="N42" s="6">
        <v>25</v>
      </c>
    </row>
    <row r="43" spans="1:14" ht="13.2" customHeight="1" x14ac:dyDescent="0.25">
      <c r="A43" s="294"/>
      <c r="B43" s="293" t="s">
        <v>40</v>
      </c>
      <c r="C43" s="5" t="s">
        <v>21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x14ac:dyDescent="0.25">
      <c r="A44" s="294"/>
      <c r="B44" s="293"/>
      <c r="C44" s="5" t="s">
        <v>22</v>
      </c>
      <c r="D44" s="6">
        <v>5</v>
      </c>
      <c r="E44" s="6">
        <v>25</v>
      </c>
      <c r="F44" s="6">
        <v>25</v>
      </c>
      <c r="G44" s="6">
        <v>25</v>
      </c>
      <c r="H44" s="6">
        <v>25</v>
      </c>
      <c r="I44" s="6">
        <v>25</v>
      </c>
      <c r="J44" s="6">
        <v>25</v>
      </c>
      <c r="K44" s="6">
        <v>25</v>
      </c>
      <c r="L44" s="6">
        <v>25</v>
      </c>
      <c r="M44" s="6">
        <v>25</v>
      </c>
      <c r="N44" s="6">
        <v>25</v>
      </c>
    </row>
    <row r="45" spans="1:14" ht="13.2" customHeight="1" x14ac:dyDescent="0.25">
      <c r="A45" s="294"/>
      <c r="B45" s="293" t="s">
        <v>41</v>
      </c>
      <c r="C45" s="5" t="s">
        <v>21</v>
      </c>
      <c r="D45" s="6">
        <v>5</v>
      </c>
      <c r="E45" s="6">
        <v>25</v>
      </c>
      <c r="F45" s="6">
        <v>25</v>
      </c>
      <c r="G45" s="6">
        <v>25</v>
      </c>
      <c r="H45" s="6">
        <v>25</v>
      </c>
      <c r="I45" s="6">
        <v>25</v>
      </c>
      <c r="J45" s="6">
        <v>25</v>
      </c>
      <c r="K45" s="6">
        <v>25</v>
      </c>
      <c r="L45" s="6">
        <v>25</v>
      </c>
      <c r="M45" s="6">
        <v>25</v>
      </c>
      <c r="N45" s="6">
        <v>25</v>
      </c>
    </row>
    <row r="46" spans="1:14" x14ac:dyDescent="0.25">
      <c r="A46" s="294"/>
      <c r="B46" s="293"/>
      <c r="C46" s="5" t="s">
        <v>22</v>
      </c>
      <c r="D46" s="6">
        <v>5</v>
      </c>
      <c r="E46" s="6">
        <v>25</v>
      </c>
      <c r="F46" s="6">
        <v>25</v>
      </c>
      <c r="G46" s="6">
        <v>25</v>
      </c>
      <c r="H46" s="6">
        <v>25</v>
      </c>
      <c r="I46" s="6">
        <v>25</v>
      </c>
      <c r="J46" s="6">
        <v>25</v>
      </c>
      <c r="K46" s="6">
        <v>25</v>
      </c>
      <c r="L46" s="6">
        <v>25</v>
      </c>
      <c r="M46" s="6">
        <v>25</v>
      </c>
      <c r="N46" s="6">
        <v>25</v>
      </c>
    </row>
    <row r="47" spans="1:14" ht="13.2" customHeight="1" x14ac:dyDescent="0.25">
      <c r="A47" s="294"/>
      <c r="B47" s="293" t="s">
        <v>42</v>
      </c>
      <c r="C47" s="5" t="s">
        <v>21</v>
      </c>
      <c r="D47" s="6">
        <v>10</v>
      </c>
      <c r="E47" s="6">
        <v>25</v>
      </c>
      <c r="F47" s="6">
        <v>25</v>
      </c>
      <c r="G47" s="6">
        <v>25</v>
      </c>
      <c r="H47" s="6">
        <v>25</v>
      </c>
      <c r="I47" s="6">
        <v>25</v>
      </c>
      <c r="J47" s="6">
        <v>25</v>
      </c>
      <c r="K47" s="6">
        <v>25</v>
      </c>
      <c r="L47" s="6">
        <v>25</v>
      </c>
      <c r="M47" s="6">
        <v>25</v>
      </c>
      <c r="N47" s="6">
        <v>25</v>
      </c>
    </row>
    <row r="48" spans="1:14" x14ac:dyDescent="0.25">
      <c r="A48" s="294"/>
      <c r="B48" s="293"/>
      <c r="C48" s="5" t="s">
        <v>22</v>
      </c>
      <c r="D48" s="6">
        <v>15</v>
      </c>
      <c r="E48" s="6">
        <v>25</v>
      </c>
      <c r="F48" s="6">
        <v>25</v>
      </c>
      <c r="G48" s="6">
        <v>25</v>
      </c>
      <c r="H48" s="6">
        <v>25</v>
      </c>
      <c r="I48" s="6">
        <v>25</v>
      </c>
      <c r="J48" s="6">
        <v>25</v>
      </c>
      <c r="K48" s="6">
        <v>25</v>
      </c>
      <c r="L48" s="6">
        <v>25</v>
      </c>
      <c r="M48" s="6">
        <v>25</v>
      </c>
      <c r="N48" s="6">
        <v>25</v>
      </c>
    </row>
    <row r="49" spans="1:14" ht="13.2" customHeight="1" x14ac:dyDescent="0.25">
      <c r="A49" s="294" t="s">
        <v>43</v>
      </c>
      <c r="B49" s="295" t="s">
        <v>30</v>
      </c>
      <c r="C49" s="7" t="s">
        <v>21</v>
      </c>
      <c r="D49" s="9">
        <v>10</v>
      </c>
      <c r="E49" s="9">
        <v>36</v>
      </c>
      <c r="F49" s="9">
        <v>36</v>
      </c>
      <c r="G49" s="9">
        <v>36</v>
      </c>
      <c r="H49" s="9">
        <v>36</v>
      </c>
      <c r="I49" s="9">
        <v>36</v>
      </c>
      <c r="J49" s="6"/>
      <c r="K49" s="6"/>
      <c r="L49" s="6"/>
      <c r="M49" s="6"/>
      <c r="N49" s="6"/>
    </row>
    <row r="50" spans="1:14" x14ac:dyDescent="0.25">
      <c r="A50" s="294"/>
      <c r="B50" s="295"/>
      <c r="C50" s="5" t="s">
        <v>22</v>
      </c>
      <c r="D50" s="10">
        <v>15</v>
      </c>
      <c r="E50" s="9">
        <v>36</v>
      </c>
      <c r="F50" s="9">
        <v>36</v>
      </c>
      <c r="G50" s="9">
        <v>36</v>
      </c>
      <c r="H50" s="9">
        <v>36</v>
      </c>
      <c r="I50" s="9">
        <v>36</v>
      </c>
      <c r="J50" s="6"/>
      <c r="K50" s="6"/>
      <c r="L50" s="6"/>
      <c r="M50" s="6"/>
      <c r="N50" s="6"/>
    </row>
    <row r="51" spans="1:14" ht="13.2" customHeight="1" x14ac:dyDescent="0.25">
      <c r="A51" s="294"/>
      <c r="B51" s="293" t="s">
        <v>32</v>
      </c>
      <c r="C51" s="5" t="s">
        <v>21</v>
      </c>
      <c r="D51" s="10">
        <v>10</v>
      </c>
      <c r="E51" s="9">
        <v>36</v>
      </c>
      <c r="F51" s="9">
        <v>36</v>
      </c>
      <c r="G51" s="9">
        <v>36</v>
      </c>
      <c r="H51" s="9">
        <v>36</v>
      </c>
      <c r="I51" s="9">
        <v>36</v>
      </c>
      <c r="J51" s="6"/>
      <c r="K51" s="6"/>
      <c r="L51" s="6"/>
      <c r="M51" s="6"/>
      <c r="N51" s="6"/>
    </row>
    <row r="52" spans="1:14" x14ac:dyDescent="0.25">
      <c r="A52" s="294"/>
      <c r="B52" s="293"/>
      <c r="C52" s="5" t="s">
        <v>22</v>
      </c>
      <c r="D52" s="10">
        <v>10</v>
      </c>
      <c r="E52" s="9">
        <v>36</v>
      </c>
      <c r="F52" s="9">
        <v>36</v>
      </c>
      <c r="G52" s="9">
        <v>36</v>
      </c>
      <c r="H52" s="9">
        <v>36</v>
      </c>
      <c r="I52" s="9">
        <v>36</v>
      </c>
      <c r="J52" s="6"/>
      <c r="K52" s="6"/>
      <c r="L52" s="6"/>
      <c r="M52" s="6"/>
      <c r="N52" s="6"/>
    </row>
    <row r="53" spans="1:14" ht="13.2" customHeight="1" x14ac:dyDescent="0.25">
      <c r="A53" s="294"/>
      <c r="B53" s="293" t="s">
        <v>33</v>
      </c>
      <c r="C53" s="5" t="s">
        <v>21</v>
      </c>
      <c r="D53" s="10">
        <v>10</v>
      </c>
      <c r="E53" s="9">
        <v>36</v>
      </c>
      <c r="F53" s="9">
        <v>36</v>
      </c>
      <c r="G53" s="9">
        <v>36</v>
      </c>
      <c r="H53" s="9">
        <v>36</v>
      </c>
      <c r="I53" s="9">
        <v>36</v>
      </c>
      <c r="J53" s="6"/>
      <c r="K53" s="6"/>
      <c r="L53" s="6"/>
      <c r="M53" s="6"/>
      <c r="N53" s="6"/>
    </row>
    <row r="54" spans="1:14" x14ac:dyDescent="0.25">
      <c r="A54" s="294"/>
      <c r="B54" s="293"/>
      <c r="C54" s="5" t="s">
        <v>22</v>
      </c>
      <c r="D54" s="10">
        <v>15</v>
      </c>
      <c r="E54" s="9">
        <v>36</v>
      </c>
      <c r="F54" s="9">
        <v>36</v>
      </c>
      <c r="G54" s="9">
        <v>36</v>
      </c>
      <c r="H54" s="9">
        <v>36</v>
      </c>
      <c r="I54" s="9">
        <v>36</v>
      </c>
      <c r="J54" s="6"/>
      <c r="K54" s="6"/>
      <c r="L54" s="6"/>
      <c r="M54" s="6"/>
      <c r="N54" s="6"/>
    </row>
    <row r="55" spans="1:14" ht="13.2" customHeight="1" x14ac:dyDescent="0.25">
      <c r="A55" s="294"/>
      <c r="B55" s="293" t="s">
        <v>34</v>
      </c>
      <c r="C55" s="5" t="s">
        <v>21</v>
      </c>
      <c r="D55" s="10">
        <v>10</v>
      </c>
      <c r="E55" s="9">
        <v>36</v>
      </c>
      <c r="F55" s="9">
        <v>36</v>
      </c>
      <c r="G55" s="9">
        <v>36</v>
      </c>
      <c r="H55" s="9">
        <v>36</v>
      </c>
      <c r="I55" s="9">
        <v>36</v>
      </c>
      <c r="J55" s="6"/>
      <c r="K55" s="6"/>
      <c r="L55" s="6"/>
      <c r="M55" s="6"/>
      <c r="N55" s="6"/>
    </row>
    <row r="56" spans="1:14" x14ac:dyDescent="0.25">
      <c r="A56" s="294"/>
      <c r="B56" s="293"/>
      <c r="C56" s="5" t="s">
        <v>22</v>
      </c>
      <c r="D56" s="10">
        <v>10</v>
      </c>
      <c r="E56" s="9">
        <v>36</v>
      </c>
      <c r="F56" s="9">
        <v>36</v>
      </c>
      <c r="G56" s="9">
        <v>36</v>
      </c>
      <c r="H56" s="9">
        <v>36</v>
      </c>
      <c r="I56" s="9">
        <v>36</v>
      </c>
      <c r="J56" s="6"/>
      <c r="K56" s="6"/>
      <c r="L56" s="6"/>
      <c r="M56" s="6"/>
      <c r="N56" s="6"/>
    </row>
    <row r="57" spans="1:14" ht="13.2" customHeight="1" x14ac:dyDescent="0.25">
      <c r="A57" s="294"/>
      <c r="B57" s="293" t="s">
        <v>35</v>
      </c>
      <c r="C57" s="5" t="s">
        <v>21</v>
      </c>
      <c r="D57" s="10">
        <v>10</v>
      </c>
      <c r="E57" s="9">
        <v>36</v>
      </c>
      <c r="F57" s="9">
        <v>36</v>
      </c>
      <c r="G57" s="9">
        <v>36</v>
      </c>
      <c r="H57" s="9">
        <v>36</v>
      </c>
      <c r="I57" s="9">
        <v>36</v>
      </c>
      <c r="J57" s="6"/>
      <c r="K57" s="6"/>
      <c r="L57" s="6"/>
      <c r="M57" s="6"/>
      <c r="N57" s="6"/>
    </row>
    <row r="58" spans="1:14" x14ac:dyDescent="0.25">
      <c r="A58" s="294"/>
      <c r="B58" s="293"/>
      <c r="C58" s="5" t="s">
        <v>22</v>
      </c>
      <c r="D58" s="10">
        <v>15</v>
      </c>
      <c r="E58" s="9">
        <v>36</v>
      </c>
      <c r="F58" s="9">
        <v>36</v>
      </c>
      <c r="G58" s="9">
        <v>36</v>
      </c>
      <c r="H58" s="9">
        <v>36</v>
      </c>
      <c r="I58" s="9">
        <v>36</v>
      </c>
      <c r="J58" s="6"/>
      <c r="K58" s="6"/>
      <c r="L58" s="6"/>
      <c r="M58" s="6"/>
      <c r="N58" s="6"/>
    </row>
    <row r="59" spans="1:14" ht="13.2" customHeight="1" x14ac:dyDescent="0.25">
      <c r="A59" s="294"/>
      <c r="B59" s="293" t="s">
        <v>36</v>
      </c>
      <c r="C59" s="5" t="s">
        <v>21</v>
      </c>
      <c r="D59" s="10">
        <v>10</v>
      </c>
      <c r="E59" s="9">
        <v>36</v>
      </c>
      <c r="F59" s="9">
        <v>36</v>
      </c>
      <c r="G59" s="9">
        <v>36</v>
      </c>
      <c r="H59" s="9">
        <v>36</v>
      </c>
      <c r="I59" s="9">
        <v>36</v>
      </c>
      <c r="J59" s="6"/>
      <c r="K59" s="6"/>
      <c r="L59" s="6"/>
      <c r="M59" s="6"/>
      <c r="N59" s="6"/>
    </row>
    <row r="60" spans="1:14" x14ac:dyDescent="0.25">
      <c r="A60" s="294"/>
      <c r="B60" s="293"/>
      <c r="C60" s="5" t="s">
        <v>22</v>
      </c>
      <c r="D60" s="10">
        <v>10</v>
      </c>
      <c r="E60" s="9">
        <v>36</v>
      </c>
      <c r="F60" s="9">
        <v>36</v>
      </c>
      <c r="G60" s="9">
        <v>36</v>
      </c>
      <c r="H60" s="9">
        <v>36</v>
      </c>
      <c r="I60" s="9">
        <v>36</v>
      </c>
      <c r="J60" s="6"/>
      <c r="K60" s="6"/>
      <c r="L60" s="6"/>
      <c r="M60" s="6"/>
      <c r="N60" s="6"/>
    </row>
    <row r="61" spans="1:14" ht="13.2" customHeight="1" x14ac:dyDescent="0.25">
      <c r="A61" s="294"/>
      <c r="B61" s="293" t="s">
        <v>37</v>
      </c>
      <c r="C61" s="5" t="s">
        <v>21</v>
      </c>
      <c r="D61" s="10">
        <v>10</v>
      </c>
      <c r="E61" s="9">
        <v>36</v>
      </c>
      <c r="F61" s="9">
        <v>36</v>
      </c>
      <c r="G61" s="9">
        <v>36</v>
      </c>
      <c r="H61" s="9">
        <v>36</v>
      </c>
      <c r="I61" s="9">
        <v>36</v>
      </c>
      <c r="J61" s="6"/>
      <c r="K61" s="6"/>
      <c r="L61" s="6"/>
      <c r="M61" s="6"/>
      <c r="N61" s="6"/>
    </row>
    <row r="62" spans="1:14" x14ac:dyDescent="0.25">
      <c r="A62" s="294"/>
      <c r="B62" s="293"/>
      <c r="C62" s="5" t="s">
        <v>22</v>
      </c>
      <c r="D62" s="10">
        <v>17</v>
      </c>
      <c r="E62" s="9">
        <v>36</v>
      </c>
      <c r="F62" s="9">
        <v>36</v>
      </c>
      <c r="G62" s="9">
        <v>36</v>
      </c>
      <c r="H62" s="9">
        <v>36</v>
      </c>
      <c r="I62" s="9">
        <v>36</v>
      </c>
      <c r="J62" s="6"/>
      <c r="K62" s="6"/>
      <c r="L62" s="6"/>
      <c r="M62" s="6"/>
      <c r="N62" s="6"/>
    </row>
    <row r="63" spans="1:14" ht="13.2" customHeight="1" x14ac:dyDescent="0.25">
      <c r="A63" s="294"/>
      <c r="B63" s="293" t="s">
        <v>38</v>
      </c>
      <c r="C63" s="5" t="s">
        <v>21</v>
      </c>
      <c r="D63" s="10">
        <v>10</v>
      </c>
      <c r="E63" s="9">
        <v>36</v>
      </c>
      <c r="F63" s="9">
        <v>36</v>
      </c>
      <c r="G63" s="9">
        <v>36</v>
      </c>
      <c r="H63" s="9">
        <v>36</v>
      </c>
      <c r="I63" s="9">
        <v>36</v>
      </c>
      <c r="J63" s="6"/>
      <c r="K63" s="6"/>
      <c r="L63" s="6"/>
      <c r="M63" s="6"/>
      <c r="N63" s="6"/>
    </row>
    <row r="64" spans="1:14" x14ac:dyDescent="0.25">
      <c r="A64" s="294"/>
      <c r="B64" s="293"/>
      <c r="C64" s="5" t="s">
        <v>22</v>
      </c>
      <c r="D64" s="10">
        <v>15</v>
      </c>
      <c r="E64" s="9">
        <v>36</v>
      </c>
      <c r="F64" s="9">
        <v>36</v>
      </c>
      <c r="G64" s="9">
        <v>36</v>
      </c>
      <c r="H64" s="9">
        <v>36</v>
      </c>
      <c r="I64" s="9">
        <v>36</v>
      </c>
      <c r="J64" s="6"/>
      <c r="K64" s="6"/>
      <c r="L64" s="6"/>
      <c r="M64" s="6"/>
      <c r="N64" s="6"/>
    </row>
    <row r="65" spans="1:14" ht="13.2" customHeight="1" x14ac:dyDescent="0.25">
      <c r="A65" s="294"/>
      <c r="B65" s="293" t="s">
        <v>39</v>
      </c>
      <c r="C65" s="5" t="s">
        <v>21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6"/>
      <c r="K65" s="6"/>
      <c r="L65" s="6"/>
      <c r="M65" s="6"/>
      <c r="N65" s="6"/>
    </row>
    <row r="66" spans="1:14" x14ac:dyDescent="0.25">
      <c r="A66" s="294"/>
      <c r="B66" s="293"/>
      <c r="C66" s="5" t="s">
        <v>22</v>
      </c>
      <c r="D66" s="10">
        <v>10</v>
      </c>
      <c r="E66" s="9">
        <v>36</v>
      </c>
      <c r="F66" s="9">
        <v>36</v>
      </c>
      <c r="G66" s="9">
        <v>36</v>
      </c>
      <c r="H66" s="9">
        <v>36</v>
      </c>
      <c r="I66" s="9">
        <v>36</v>
      </c>
      <c r="J66" s="6"/>
      <c r="K66" s="6"/>
      <c r="L66" s="6"/>
      <c r="M66" s="6"/>
      <c r="N66" s="6"/>
    </row>
    <row r="67" spans="1:14" ht="13.2" customHeight="1" x14ac:dyDescent="0.25">
      <c r="A67" s="294"/>
      <c r="B67" s="293" t="s">
        <v>41</v>
      </c>
      <c r="C67" s="5" t="s">
        <v>21</v>
      </c>
      <c r="D67" s="10">
        <v>10</v>
      </c>
      <c r="E67" s="9">
        <v>36</v>
      </c>
      <c r="F67" s="9">
        <v>36</v>
      </c>
      <c r="G67" s="9">
        <v>36</v>
      </c>
      <c r="H67" s="9">
        <v>36</v>
      </c>
      <c r="I67" s="9">
        <v>36</v>
      </c>
      <c r="J67" s="6"/>
      <c r="K67" s="6"/>
      <c r="L67" s="6"/>
      <c r="M67" s="6"/>
      <c r="N67" s="6"/>
    </row>
    <row r="68" spans="1:14" x14ac:dyDescent="0.25">
      <c r="A68" s="294"/>
      <c r="B68" s="293"/>
      <c r="C68" s="5" t="s">
        <v>22</v>
      </c>
      <c r="D68" s="10">
        <v>10</v>
      </c>
      <c r="E68" s="9">
        <v>36</v>
      </c>
      <c r="F68" s="9">
        <v>36</v>
      </c>
      <c r="G68" s="9">
        <v>36</v>
      </c>
      <c r="H68" s="9">
        <v>36</v>
      </c>
      <c r="I68" s="9">
        <v>36</v>
      </c>
      <c r="J68" s="6"/>
      <c r="K68" s="6"/>
      <c r="L68" s="6"/>
      <c r="M68" s="6"/>
      <c r="N68" s="6"/>
    </row>
    <row r="69" spans="1:14" ht="13.2" customHeight="1" x14ac:dyDescent="0.25">
      <c r="A69" s="294"/>
      <c r="B69" s="293" t="s">
        <v>42</v>
      </c>
      <c r="C69" s="5" t="s">
        <v>21</v>
      </c>
      <c r="D69" s="10">
        <v>10</v>
      </c>
      <c r="E69" s="9">
        <v>36</v>
      </c>
      <c r="F69" s="9">
        <v>36</v>
      </c>
      <c r="G69" s="9">
        <v>36</v>
      </c>
      <c r="H69" s="9">
        <v>36</v>
      </c>
      <c r="I69" s="9">
        <v>36</v>
      </c>
      <c r="J69" s="6"/>
      <c r="K69" s="6"/>
      <c r="L69" s="6"/>
      <c r="M69" s="6"/>
      <c r="N69" s="6"/>
    </row>
    <row r="70" spans="1:14" x14ac:dyDescent="0.25">
      <c r="A70" s="294"/>
      <c r="B70" s="293"/>
      <c r="C70" s="5" t="s">
        <v>22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6"/>
      <c r="K70" s="6"/>
      <c r="L70" s="6"/>
      <c r="M70" s="6"/>
      <c r="N70" s="6"/>
    </row>
    <row r="71" spans="1:14" ht="13.2" customHeight="1" x14ac:dyDescent="0.25">
      <c r="A71" s="304" t="s">
        <v>44</v>
      </c>
      <c r="B71" s="304"/>
      <c r="C71" s="304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3.2" customHeight="1" x14ac:dyDescent="0.25">
      <c r="A72" s="297" t="s">
        <v>19</v>
      </c>
      <c r="B72" s="293" t="s">
        <v>45</v>
      </c>
      <c r="C72" s="5" t="s">
        <v>21</v>
      </c>
      <c r="D72" s="6">
        <v>19</v>
      </c>
      <c r="E72" s="12">
        <f t="shared" ref="E72:E87" si="1">$E$7/E9/D9</f>
        <v>3.6549707602339179E-2</v>
      </c>
      <c r="F72" s="12">
        <f t="shared" ref="F72:F87" si="2">$F$7/F9/D9</f>
        <v>7.3099415204678359E-2</v>
      </c>
      <c r="G72" s="12">
        <f t="shared" ref="G72:G87" si="3">$G$7/G9/D9</f>
        <v>8.7719298245614044E-2</v>
      </c>
      <c r="H72" s="12">
        <f t="shared" ref="H72:H87" si="4">$H$7/H9/D9</f>
        <v>0.1023391812865497</v>
      </c>
      <c r="I72" s="12">
        <f t="shared" ref="I72:I87" si="5">$I$7/I9/D9</f>
        <v>0.1023391812865497</v>
      </c>
      <c r="J72" s="12">
        <f>$J$7/J9/D9</f>
        <v>4.3859649122807022E-2</v>
      </c>
      <c r="K72" s="12">
        <f>$K$7/K9/D9</f>
        <v>8.7719298245614044E-2</v>
      </c>
      <c r="L72" s="12">
        <f>$L$7/L9/D9</f>
        <v>0.10526315789473684</v>
      </c>
      <c r="M72" s="12">
        <f>$M$7/M9/D9</f>
        <v>0.12280701754385966</v>
      </c>
      <c r="N72" s="12">
        <f>$N$7/N9/D9</f>
        <v>0.12280701754385966</v>
      </c>
    </row>
    <row r="73" spans="1:14" x14ac:dyDescent="0.25">
      <c r="A73" s="297"/>
      <c r="B73" s="293"/>
      <c r="C73" s="5" t="s">
        <v>22</v>
      </c>
      <c r="D73" s="6">
        <v>23</v>
      </c>
      <c r="E73" s="12">
        <f t="shared" si="1"/>
        <v>3.0193236714975844E-2</v>
      </c>
      <c r="F73" s="12">
        <f t="shared" si="2"/>
        <v>6.0386473429951688E-2</v>
      </c>
      <c r="G73" s="12">
        <f t="shared" si="3"/>
        <v>7.2463768115942032E-2</v>
      </c>
      <c r="H73" s="12">
        <f t="shared" si="4"/>
        <v>8.4541062801932368E-2</v>
      </c>
      <c r="I73" s="12">
        <f t="shared" si="5"/>
        <v>8.4541062801932368E-2</v>
      </c>
      <c r="J73" s="12">
        <f>$J$7/J10/D10</f>
        <v>3.6231884057971016E-2</v>
      </c>
      <c r="K73" s="12">
        <f>$K$7/K10/D10</f>
        <v>7.2463768115942032E-2</v>
      </c>
      <c r="L73" s="12">
        <f>$L$7/L10/D10</f>
        <v>8.6956521739130432E-2</v>
      </c>
      <c r="M73" s="12">
        <f>$M$7/M10/D10</f>
        <v>0.10144927536231885</v>
      </c>
      <c r="N73" s="12">
        <f>$N$7/N10/D10</f>
        <v>0.10144927536231885</v>
      </c>
    </row>
    <row r="74" spans="1:14" ht="13.2" customHeight="1" x14ac:dyDescent="0.25">
      <c r="A74" s="297"/>
      <c r="B74" s="298" t="s">
        <v>23</v>
      </c>
      <c r="C74" s="5" t="s">
        <v>21</v>
      </c>
      <c r="D74" s="6">
        <v>15</v>
      </c>
      <c r="E74" s="12">
        <f t="shared" si="1"/>
        <v>4.6296296296296294E-2</v>
      </c>
      <c r="F74" s="12">
        <f t="shared" si="2"/>
        <v>9.2592592592592587E-2</v>
      </c>
      <c r="G74" s="12">
        <f t="shared" si="3"/>
        <v>0.11111111111111112</v>
      </c>
      <c r="H74" s="12">
        <f t="shared" si="4"/>
        <v>0.12962962962962962</v>
      </c>
      <c r="I74" s="12">
        <f t="shared" si="5"/>
        <v>0.12962962962962962</v>
      </c>
      <c r="J74" s="12"/>
      <c r="K74" s="12"/>
      <c r="L74" s="12"/>
      <c r="M74" s="12"/>
      <c r="N74" s="12"/>
    </row>
    <row r="75" spans="1:14" x14ac:dyDescent="0.25">
      <c r="A75" s="297"/>
      <c r="B75" s="298"/>
      <c r="C75" s="5" t="s">
        <v>22</v>
      </c>
      <c r="D75" s="6">
        <v>20</v>
      </c>
      <c r="E75" s="12">
        <f t="shared" si="1"/>
        <v>3.4722222222222224E-2</v>
      </c>
      <c r="F75" s="12">
        <f t="shared" si="2"/>
        <v>6.9444444444444448E-2</v>
      </c>
      <c r="G75" s="12">
        <f t="shared" si="3"/>
        <v>8.3333333333333343E-2</v>
      </c>
      <c r="H75" s="12">
        <f t="shared" si="4"/>
        <v>9.7222222222222224E-2</v>
      </c>
      <c r="I75" s="12">
        <f t="shared" si="5"/>
        <v>9.7222222222222224E-2</v>
      </c>
      <c r="J75" s="12"/>
      <c r="K75" s="12"/>
      <c r="L75" s="12"/>
      <c r="M75" s="12"/>
      <c r="N75" s="12"/>
    </row>
    <row r="76" spans="1:14" ht="13.2" customHeight="1" x14ac:dyDescent="0.25">
      <c r="A76" s="297"/>
      <c r="B76" s="298" t="s">
        <v>24</v>
      </c>
      <c r="C76" s="5" t="s">
        <v>21</v>
      </c>
      <c r="D76" s="6">
        <v>10</v>
      </c>
      <c r="E76" s="12">
        <f t="shared" si="1"/>
        <v>6.9444444444444448E-2</v>
      </c>
      <c r="F76" s="12">
        <f t="shared" si="2"/>
        <v>0.1388888888888889</v>
      </c>
      <c r="G76" s="12">
        <f t="shared" si="3"/>
        <v>0.16666666666666669</v>
      </c>
      <c r="H76" s="12">
        <f t="shared" si="4"/>
        <v>0.19444444444444445</v>
      </c>
      <c r="I76" s="12">
        <f t="shared" si="5"/>
        <v>0.19444444444444445</v>
      </c>
      <c r="J76" s="12"/>
      <c r="K76" s="12"/>
      <c r="L76" s="12"/>
      <c r="M76" s="12"/>
      <c r="N76" s="12"/>
    </row>
    <row r="77" spans="1:14" x14ac:dyDescent="0.25">
      <c r="A77" s="297"/>
      <c r="B77" s="298"/>
      <c r="C77" s="5" t="s">
        <v>22</v>
      </c>
      <c r="D77" s="6">
        <v>15</v>
      </c>
      <c r="E77" s="12">
        <f t="shared" si="1"/>
        <v>4.6296296296296294E-2</v>
      </c>
      <c r="F77" s="12">
        <f t="shared" si="2"/>
        <v>9.2592592592592587E-2</v>
      </c>
      <c r="G77" s="12">
        <f t="shared" si="3"/>
        <v>0.11111111111111112</v>
      </c>
      <c r="H77" s="12">
        <f t="shared" si="4"/>
        <v>0.12962962962962962</v>
      </c>
      <c r="I77" s="12">
        <f t="shared" si="5"/>
        <v>0.12962962962962962</v>
      </c>
      <c r="J77" s="12"/>
      <c r="K77" s="12"/>
      <c r="L77" s="12"/>
      <c r="M77" s="12"/>
      <c r="N77" s="12"/>
    </row>
    <row r="78" spans="1:14" ht="21.75" customHeight="1" x14ac:dyDescent="0.25">
      <c r="A78" s="297"/>
      <c r="B78" s="298" t="s">
        <v>25</v>
      </c>
      <c r="C78" s="5" t="s">
        <v>21</v>
      </c>
      <c r="D78" s="6">
        <v>15</v>
      </c>
      <c r="E78" s="12">
        <f t="shared" si="1"/>
        <v>4.6296296296296294E-2</v>
      </c>
      <c r="F78" s="12">
        <f t="shared" si="2"/>
        <v>9.2592592592592587E-2</v>
      </c>
      <c r="G78" s="12">
        <f t="shared" si="3"/>
        <v>0.11111111111111112</v>
      </c>
      <c r="H78" s="12">
        <f t="shared" si="4"/>
        <v>0.12962962962962962</v>
      </c>
      <c r="I78" s="12">
        <f t="shared" si="5"/>
        <v>0.12962962962962962</v>
      </c>
      <c r="J78" s="12"/>
      <c r="K78" s="12"/>
      <c r="L78" s="12"/>
      <c r="M78" s="12"/>
      <c r="N78" s="12"/>
    </row>
    <row r="79" spans="1:14" x14ac:dyDescent="0.25">
      <c r="A79" s="297"/>
      <c r="B79" s="298"/>
      <c r="C79" s="5" t="s">
        <v>22</v>
      </c>
      <c r="D79" s="6">
        <v>20</v>
      </c>
      <c r="E79" s="12">
        <f t="shared" si="1"/>
        <v>3.4722222222222224E-2</v>
      </c>
      <c r="F79" s="12">
        <f t="shared" si="2"/>
        <v>6.9444444444444448E-2</v>
      </c>
      <c r="G79" s="12">
        <f t="shared" si="3"/>
        <v>8.3333333333333343E-2</v>
      </c>
      <c r="H79" s="12">
        <f t="shared" si="4"/>
        <v>9.7222222222222224E-2</v>
      </c>
      <c r="I79" s="12">
        <f t="shared" si="5"/>
        <v>9.7222222222222224E-2</v>
      </c>
      <c r="J79" s="12"/>
      <c r="K79" s="12"/>
      <c r="L79" s="12"/>
      <c r="M79" s="12"/>
      <c r="N79" s="12"/>
    </row>
    <row r="80" spans="1:14" ht="20.25" customHeight="1" x14ac:dyDescent="0.25">
      <c r="A80" s="297"/>
      <c r="B80" s="298" t="s">
        <v>26</v>
      </c>
      <c r="C80" s="5" t="s">
        <v>21</v>
      </c>
      <c r="D80" s="6">
        <v>10</v>
      </c>
      <c r="E80" s="12">
        <f t="shared" si="1"/>
        <v>6.9444444444444448E-2</v>
      </c>
      <c r="F80" s="12">
        <f t="shared" si="2"/>
        <v>0.1388888888888889</v>
      </c>
      <c r="G80" s="12">
        <f t="shared" si="3"/>
        <v>0.16666666666666669</v>
      </c>
      <c r="H80" s="12">
        <f t="shared" si="4"/>
        <v>0.19444444444444445</v>
      </c>
      <c r="I80" s="12">
        <f t="shared" si="5"/>
        <v>0.19444444444444445</v>
      </c>
      <c r="J80" s="12"/>
      <c r="K80" s="12"/>
      <c r="L80" s="12"/>
      <c r="M80" s="12"/>
      <c r="N80" s="12"/>
    </row>
    <row r="81" spans="1:14" x14ac:dyDescent="0.25">
      <c r="A81" s="297"/>
      <c r="B81" s="298"/>
      <c r="C81" s="5" t="s">
        <v>22</v>
      </c>
      <c r="D81" s="6">
        <v>15</v>
      </c>
      <c r="E81" s="12">
        <f t="shared" si="1"/>
        <v>4.6296296296296294E-2</v>
      </c>
      <c r="F81" s="12">
        <f t="shared" si="2"/>
        <v>9.2592592592592587E-2</v>
      </c>
      <c r="G81" s="12">
        <f t="shared" si="3"/>
        <v>0.11111111111111112</v>
      </c>
      <c r="H81" s="12">
        <f t="shared" si="4"/>
        <v>0.12962962962962962</v>
      </c>
      <c r="I81" s="12">
        <f t="shared" si="5"/>
        <v>0.12962962962962962</v>
      </c>
      <c r="J81" s="12"/>
      <c r="K81" s="12"/>
      <c r="L81" s="12"/>
      <c r="M81" s="12"/>
      <c r="N81" s="12"/>
    </row>
    <row r="82" spans="1:14" ht="20.25" customHeight="1" x14ac:dyDescent="0.25">
      <c r="A82" s="297"/>
      <c r="B82" s="298" t="s">
        <v>27</v>
      </c>
      <c r="C82" s="5" t="s">
        <v>21</v>
      </c>
      <c r="D82" s="6">
        <v>10</v>
      </c>
      <c r="E82" s="12">
        <f t="shared" si="1"/>
        <v>6.9444444444444448E-2</v>
      </c>
      <c r="F82" s="12">
        <f t="shared" si="2"/>
        <v>0.1388888888888889</v>
      </c>
      <c r="G82" s="12">
        <f t="shared" si="3"/>
        <v>0.16666666666666669</v>
      </c>
      <c r="H82" s="12">
        <f t="shared" si="4"/>
        <v>0.19444444444444445</v>
      </c>
      <c r="I82" s="12">
        <f t="shared" si="5"/>
        <v>0.19444444444444445</v>
      </c>
      <c r="J82" s="12"/>
      <c r="K82" s="12"/>
      <c r="L82" s="12"/>
      <c r="M82" s="12"/>
      <c r="N82" s="12"/>
    </row>
    <row r="83" spans="1:14" x14ac:dyDescent="0.25">
      <c r="A83" s="297"/>
      <c r="B83" s="298"/>
      <c r="C83" s="5" t="s">
        <v>22</v>
      </c>
      <c r="D83" s="6">
        <v>10</v>
      </c>
      <c r="E83" s="12">
        <f t="shared" si="1"/>
        <v>6.9444444444444448E-2</v>
      </c>
      <c r="F83" s="12">
        <f t="shared" si="2"/>
        <v>0.1388888888888889</v>
      </c>
      <c r="G83" s="12">
        <f t="shared" si="3"/>
        <v>0.16666666666666669</v>
      </c>
      <c r="H83" s="12">
        <f t="shared" si="4"/>
        <v>0.19444444444444445</v>
      </c>
      <c r="I83" s="12">
        <f t="shared" si="5"/>
        <v>0.19444444444444445</v>
      </c>
      <c r="J83" s="12"/>
      <c r="K83" s="12"/>
      <c r="L83" s="12"/>
      <c r="M83" s="12"/>
      <c r="N83" s="12"/>
    </row>
    <row r="84" spans="1:14" ht="22.5" customHeight="1" x14ac:dyDescent="0.25">
      <c r="A84" s="297"/>
      <c r="B84" s="298" t="s">
        <v>28</v>
      </c>
      <c r="C84" s="5" t="s">
        <v>21</v>
      </c>
      <c r="D84" s="6">
        <v>5</v>
      </c>
      <c r="E84" s="12">
        <f t="shared" si="1"/>
        <v>0.1388888888888889</v>
      </c>
      <c r="F84" s="12">
        <f t="shared" si="2"/>
        <v>0.27777777777777779</v>
      </c>
      <c r="G84" s="12">
        <f t="shared" si="3"/>
        <v>0.33333333333333337</v>
      </c>
      <c r="H84" s="12">
        <f t="shared" si="4"/>
        <v>0.3888888888888889</v>
      </c>
      <c r="I84" s="12">
        <f t="shared" si="5"/>
        <v>0.3888888888888889</v>
      </c>
      <c r="J84" s="12"/>
      <c r="K84" s="12"/>
      <c r="L84" s="12"/>
      <c r="M84" s="12"/>
      <c r="N84" s="12"/>
    </row>
    <row r="85" spans="1:14" x14ac:dyDescent="0.25">
      <c r="A85" s="297"/>
      <c r="B85" s="298"/>
      <c r="C85" s="5" t="s">
        <v>22</v>
      </c>
      <c r="D85" s="6">
        <v>5</v>
      </c>
      <c r="E85" s="12">
        <f t="shared" si="1"/>
        <v>0.1388888888888889</v>
      </c>
      <c r="F85" s="12">
        <f t="shared" si="2"/>
        <v>0.27777777777777779</v>
      </c>
      <c r="G85" s="12">
        <f t="shared" si="3"/>
        <v>0.33333333333333337</v>
      </c>
      <c r="H85" s="12">
        <f t="shared" si="4"/>
        <v>0.3888888888888889</v>
      </c>
      <c r="I85" s="12">
        <f t="shared" si="5"/>
        <v>0.3888888888888889</v>
      </c>
      <c r="J85" s="12"/>
      <c r="K85" s="12"/>
      <c r="L85" s="12"/>
      <c r="M85" s="12"/>
      <c r="N85" s="12"/>
    </row>
    <row r="86" spans="1:14" ht="13.2" customHeight="1" x14ac:dyDescent="0.25">
      <c r="A86" s="294" t="s">
        <v>29</v>
      </c>
      <c r="B86" s="293" t="s">
        <v>30</v>
      </c>
      <c r="C86" s="5" t="s">
        <v>21</v>
      </c>
      <c r="D86" s="6">
        <v>6</v>
      </c>
      <c r="E86" s="12">
        <f t="shared" si="1"/>
        <v>0.16666666666666666</v>
      </c>
      <c r="F86" s="12">
        <f t="shared" si="2"/>
        <v>0.33333333333333331</v>
      </c>
      <c r="G86" s="12">
        <f t="shared" si="3"/>
        <v>0.39999999999999997</v>
      </c>
      <c r="H86" s="12">
        <f t="shared" si="4"/>
        <v>0.46666666666666662</v>
      </c>
      <c r="I86" s="12">
        <f t="shared" si="5"/>
        <v>0.46666666666666662</v>
      </c>
      <c r="J86" s="12">
        <f>$J$7/J23/D23</f>
        <v>0.19999999999999998</v>
      </c>
      <c r="K86" s="12">
        <f>$K$7/K23/D23</f>
        <v>0.39999999999999997</v>
      </c>
      <c r="L86" s="12">
        <f>$L$7/L23/D23</f>
        <v>0.48</v>
      </c>
      <c r="M86" s="12">
        <f>$M$7/M23/D23</f>
        <v>0.55999999999999994</v>
      </c>
      <c r="N86" s="12">
        <f>$N$7/N23/D23</f>
        <v>0.55999999999999994</v>
      </c>
    </row>
    <row r="87" spans="1:14" x14ac:dyDescent="0.25">
      <c r="A87" s="294"/>
      <c r="B87" s="293"/>
      <c r="C87" s="5" t="s">
        <v>22</v>
      </c>
      <c r="D87" s="6">
        <v>10</v>
      </c>
      <c r="E87" s="12">
        <f t="shared" si="1"/>
        <v>0.1</v>
      </c>
      <c r="F87" s="12">
        <f t="shared" si="2"/>
        <v>0.2</v>
      </c>
      <c r="G87" s="12">
        <f t="shared" si="3"/>
        <v>0.24</v>
      </c>
      <c r="H87" s="12">
        <f t="shared" si="4"/>
        <v>0.27999999999999997</v>
      </c>
      <c r="I87" s="12">
        <f t="shared" si="5"/>
        <v>0.27999999999999997</v>
      </c>
      <c r="J87" s="12">
        <f>$J$7/J24/D24</f>
        <v>0.12</v>
      </c>
      <c r="K87" s="12">
        <f>$K$7/K24/D24</f>
        <v>0.24</v>
      </c>
      <c r="L87" s="12">
        <f>$L$7/L24/D24</f>
        <v>0.28799999999999998</v>
      </c>
      <c r="M87" s="12">
        <f>$M$7/M24/D24</f>
        <v>0.33599999999999997</v>
      </c>
      <c r="N87" s="12">
        <f>$N$7/N24/D24</f>
        <v>0.33599999999999997</v>
      </c>
    </row>
    <row r="88" spans="1:14" ht="13.2" customHeight="1" x14ac:dyDescent="0.25">
      <c r="A88" s="294"/>
      <c r="B88" s="293" t="s">
        <v>31</v>
      </c>
      <c r="C88" s="5" t="s">
        <v>21</v>
      </c>
      <c r="D88" s="6">
        <v>0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 x14ac:dyDescent="0.25">
      <c r="A89" s="294"/>
      <c r="B89" s="293"/>
      <c r="C89" s="5" t="s">
        <v>22</v>
      </c>
      <c r="D89" s="6">
        <v>12</v>
      </c>
      <c r="E89" s="12">
        <f t="shared" ref="E89:E103" si="6">$E$7/E26/D26</f>
        <v>8.3333333333333329E-2</v>
      </c>
      <c r="F89" s="12">
        <f t="shared" ref="F89:F103" si="7">$F$7/F26/D26</f>
        <v>0.16666666666666666</v>
      </c>
      <c r="G89" s="12">
        <f t="shared" ref="G89:G103" si="8">$G$7/G26/D26</f>
        <v>0.19999999999999998</v>
      </c>
      <c r="H89" s="12">
        <f t="shared" ref="H89:H103" si="9">$H$7/H26/D26</f>
        <v>0.23333333333333331</v>
      </c>
      <c r="I89" s="12">
        <f t="shared" ref="I89:I103" si="10">$I$7/I26/D26</f>
        <v>0.23333333333333331</v>
      </c>
      <c r="J89" s="12">
        <f t="shared" ref="J89:J103" si="11">$J$7/J26/D26</f>
        <v>9.9999999999999992E-2</v>
      </c>
      <c r="K89" s="12">
        <f t="shared" ref="K89:K103" si="12">$K$7/K26/D26</f>
        <v>0.19999999999999998</v>
      </c>
      <c r="L89" s="12">
        <f t="shared" ref="L89:L103" si="13">$L$7/L26/D26</f>
        <v>0.24</v>
      </c>
      <c r="M89" s="12">
        <f t="shared" ref="M89:M103" si="14">$M$7/M26/D26</f>
        <v>0.27999999999999997</v>
      </c>
      <c r="N89" s="12">
        <f t="shared" ref="N89:N103" si="15">$N$7/N26/D26</f>
        <v>0.27999999999999997</v>
      </c>
    </row>
    <row r="90" spans="1:14" ht="13.2" customHeight="1" x14ac:dyDescent="0.25">
      <c r="A90" s="294"/>
      <c r="B90" s="293" t="s">
        <v>32</v>
      </c>
      <c r="C90" s="5" t="s">
        <v>21</v>
      </c>
      <c r="D90" s="6">
        <v>6</v>
      </c>
      <c r="E90" s="12">
        <f t="shared" si="6"/>
        <v>0.16666666666666666</v>
      </c>
      <c r="F90" s="12">
        <f t="shared" si="7"/>
        <v>0.33333333333333331</v>
      </c>
      <c r="G90" s="12">
        <f t="shared" si="8"/>
        <v>0.39999999999999997</v>
      </c>
      <c r="H90" s="12">
        <f t="shared" si="9"/>
        <v>0.46666666666666662</v>
      </c>
      <c r="I90" s="12">
        <f t="shared" si="10"/>
        <v>0.46666666666666662</v>
      </c>
      <c r="J90" s="12">
        <f t="shared" si="11"/>
        <v>0.19999999999999998</v>
      </c>
      <c r="K90" s="12">
        <f t="shared" si="12"/>
        <v>0.39999999999999997</v>
      </c>
      <c r="L90" s="12">
        <f t="shared" si="13"/>
        <v>0.48</v>
      </c>
      <c r="M90" s="12">
        <f t="shared" si="14"/>
        <v>0.55999999999999994</v>
      </c>
      <c r="N90" s="12">
        <f t="shared" si="15"/>
        <v>0.55999999999999994</v>
      </c>
    </row>
    <row r="91" spans="1:14" x14ac:dyDescent="0.25">
      <c r="A91" s="294"/>
      <c r="B91" s="293"/>
      <c r="C91" s="5" t="s">
        <v>22</v>
      </c>
      <c r="D91" s="6">
        <v>6</v>
      </c>
      <c r="E91" s="12">
        <f t="shared" si="6"/>
        <v>0.16666666666666666</v>
      </c>
      <c r="F91" s="12">
        <f t="shared" si="7"/>
        <v>0.33333333333333331</v>
      </c>
      <c r="G91" s="12">
        <f t="shared" si="8"/>
        <v>0.39999999999999997</v>
      </c>
      <c r="H91" s="12">
        <f t="shared" si="9"/>
        <v>0.46666666666666662</v>
      </c>
      <c r="I91" s="12">
        <f t="shared" si="10"/>
        <v>0.46666666666666662</v>
      </c>
      <c r="J91" s="12">
        <f t="shared" si="11"/>
        <v>0.19999999999999998</v>
      </c>
      <c r="K91" s="12">
        <f t="shared" si="12"/>
        <v>0.39999999999999997</v>
      </c>
      <c r="L91" s="12">
        <f t="shared" si="13"/>
        <v>0.48</v>
      </c>
      <c r="M91" s="12">
        <f t="shared" si="14"/>
        <v>0.55999999999999994</v>
      </c>
      <c r="N91" s="12">
        <f t="shared" si="15"/>
        <v>0.55999999999999994</v>
      </c>
    </row>
    <row r="92" spans="1:14" ht="13.2" customHeight="1" x14ac:dyDescent="0.25">
      <c r="A92" s="294"/>
      <c r="B92" s="293" t="s">
        <v>33</v>
      </c>
      <c r="C92" s="5" t="s">
        <v>21</v>
      </c>
      <c r="D92" s="6">
        <v>6</v>
      </c>
      <c r="E92" s="12">
        <f t="shared" si="6"/>
        <v>0.16666666666666666</v>
      </c>
      <c r="F92" s="12">
        <f t="shared" si="7"/>
        <v>0.33333333333333331</v>
      </c>
      <c r="G92" s="12">
        <f t="shared" si="8"/>
        <v>0.39999999999999997</v>
      </c>
      <c r="H92" s="12">
        <f t="shared" si="9"/>
        <v>0.46666666666666662</v>
      </c>
      <c r="I92" s="12">
        <f t="shared" si="10"/>
        <v>0.46666666666666662</v>
      </c>
      <c r="J92" s="12">
        <f t="shared" si="11"/>
        <v>0.19999999999999998</v>
      </c>
      <c r="K92" s="12">
        <f t="shared" si="12"/>
        <v>0.39999999999999997</v>
      </c>
      <c r="L92" s="12">
        <f t="shared" si="13"/>
        <v>0.48</v>
      </c>
      <c r="M92" s="12">
        <f t="shared" si="14"/>
        <v>0.55999999999999994</v>
      </c>
      <c r="N92" s="12">
        <f t="shared" si="15"/>
        <v>0.55999999999999994</v>
      </c>
    </row>
    <row r="93" spans="1:14" x14ac:dyDescent="0.25">
      <c r="A93" s="294"/>
      <c r="B93" s="293"/>
      <c r="C93" s="5" t="s">
        <v>22</v>
      </c>
      <c r="D93" s="6">
        <v>8</v>
      </c>
      <c r="E93" s="12">
        <f t="shared" si="6"/>
        <v>0.125</v>
      </c>
      <c r="F93" s="12">
        <f t="shared" si="7"/>
        <v>0.25</v>
      </c>
      <c r="G93" s="12">
        <f t="shared" si="8"/>
        <v>0.3</v>
      </c>
      <c r="H93" s="12">
        <f t="shared" si="9"/>
        <v>0.35</v>
      </c>
      <c r="I93" s="12">
        <f t="shared" si="10"/>
        <v>0.35</v>
      </c>
      <c r="J93" s="12">
        <f t="shared" si="11"/>
        <v>0.15</v>
      </c>
      <c r="K93" s="12">
        <f t="shared" si="12"/>
        <v>0.3</v>
      </c>
      <c r="L93" s="12">
        <f t="shared" si="13"/>
        <v>0.36</v>
      </c>
      <c r="M93" s="12">
        <f t="shared" si="14"/>
        <v>0.42</v>
      </c>
      <c r="N93" s="12">
        <f t="shared" si="15"/>
        <v>0.42</v>
      </c>
    </row>
    <row r="94" spans="1:14" ht="13.2" customHeight="1" x14ac:dyDescent="0.25">
      <c r="A94" s="294"/>
      <c r="B94" s="293" t="s">
        <v>34</v>
      </c>
      <c r="C94" s="5" t="s">
        <v>21</v>
      </c>
      <c r="D94" s="6">
        <v>6</v>
      </c>
      <c r="E94" s="12">
        <f t="shared" si="6"/>
        <v>0.16666666666666666</v>
      </c>
      <c r="F94" s="12">
        <f t="shared" si="7"/>
        <v>0.33333333333333331</v>
      </c>
      <c r="G94" s="12">
        <f t="shared" si="8"/>
        <v>0.39999999999999997</v>
      </c>
      <c r="H94" s="12">
        <f t="shared" si="9"/>
        <v>0.46666666666666662</v>
      </c>
      <c r="I94" s="12">
        <f t="shared" si="10"/>
        <v>0.46666666666666662</v>
      </c>
      <c r="J94" s="12">
        <f t="shared" si="11"/>
        <v>0.19999999999999998</v>
      </c>
      <c r="K94" s="12">
        <f t="shared" si="12"/>
        <v>0.39999999999999997</v>
      </c>
      <c r="L94" s="12">
        <f t="shared" si="13"/>
        <v>0.48</v>
      </c>
      <c r="M94" s="12">
        <f t="shared" si="14"/>
        <v>0.55999999999999994</v>
      </c>
      <c r="N94" s="12">
        <f t="shared" si="15"/>
        <v>0.55999999999999994</v>
      </c>
    </row>
    <row r="95" spans="1:14" x14ac:dyDescent="0.25">
      <c r="A95" s="294"/>
      <c r="B95" s="293"/>
      <c r="C95" s="5" t="s">
        <v>22</v>
      </c>
      <c r="D95" s="6">
        <v>6</v>
      </c>
      <c r="E95" s="12">
        <f t="shared" si="6"/>
        <v>0.16666666666666666</v>
      </c>
      <c r="F95" s="12">
        <f t="shared" si="7"/>
        <v>0.33333333333333331</v>
      </c>
      <c r="G95" s="12">
        <f t="shared" si="8"/>
        <v>0.39999999999999997</v>
      </c>
      <c r="H95" s="12">
        <f t="shared" si="9"/>
        <v>0.46666666666666662</v>
      </c>
      <c r="I95" s="12">
        <f t="shared" si="10"/>
        <v>0.46666666666666662</v>
      </c>
      <c r="J95" s="12">
        <f t="shared" si="11"/>
        <v>0.19999999999999998</v>
      </c>
      <c r="K95" s="12">
        <f t="shared" si="12"/>
        <v>0.39999999999999997</v>
      </c>
      <c r="L95" s="12">
        <f t="shared" si="13"/>
        <v>0.48</v>
      </c>
      <c r="M95" s="12">
        <f t="shared" si="14"/>
        <v>0.55999999999999994</v>
      </c>
      <c r="N95" s="12">
        <f t="shared" si="15"/>
        <v>0.55999999999999994</v>
      </c>
    </row>
    <row r="96" spans="1:14" ht="13.2" customHeight="1" x14ac:dyDescent="0.25">
      <c r="A96" s="294"/>
      <c r="B96" s="293" t="s">
        <v>35</v>
      </c>
      <c r="C96" s="5" t="s">
        <v>21</v>
      </c>
      <c r="D96" s="6">
        <v>6</v>
      </c>
      <c r="E96" s="12">
        <f t="shared" si="6"/>
        <v>0.16666666666666666</v>
      </c>
      <c r="F96" s="12">
        <f t="shared" si="7"/>
        <v>0.33333333333333331</v>
      </c>
      <c r="G96" s="12">
        <f t="shared" si="8"/>
        <v>0.39999999999999997</v>
      </c>
      <c r="H96" s="12">
        <f t="shared" si="9"/>
        <v>0.46666666666666662</v>
      </c>
      <c r="I96" s="12">
        <f t="shared" si="10"/>
        <v>0.46666666666666662</v>
      </c>
      <c r="J96" s="12">
        <f t="shared" si="11"/>
        <v>0.19999999999999998</v>
      </c>
      <c r="K96" s="12">
        <f t="shared" si="12"/>
        <v>0.39999999999999997</v>
      </c>
      <c r="L96" s="12">
        <f t="shared" si="13"/>
        <v>0.48</v>
      </c>
      <c r="M96" s="12">
        <f t="shared" si="14"/>
        <v>0.55999999999999994</v>
      </c>
      <c r="N96" s="12">
        <f t="shared" si="15"/>
        <v>0.55999999999999994</v>
      </c>
    </row>
    <row r="97" spans="1:14" x14ac:dyDescent="0.25">
      <c r="A97" s="294"/>
      <c r="B97" s="293"/>
      <c r="C97" s="5" t="s">
        <v>22</v>
      </c>
      <c r="D97" s="6">
        <v>10</v>
      </c>
      <c r="E97" s="12">
        <f t="shared" si="6"/>
        <v>0.1</v>
      </c>
      <c r="F97" s="12">
        <f t="shared" si="7"/>
        <v>0.2</v>
      </c>
      <c r="G97" s="12">
        <f t="shared" si="8"/>
        <v>0.24</v>
      </c>
      <c r="H97" s="12">
        <f t="shared" si="9"/>
        <v>0.27999999999999997</v>
      </c>
      <c r="I97" s="12">
        <f t="shared" si="10"/>
        <v>0.27999999999999997</v>
      </c>
      <c r="J97" s="12">
        <f t="shared" si="11"/>
        <v>0.12</v>
      </c>
      <c r="K97" s="12">
        <f t="shared" si="12"/>
        <v>0.24</v>
      </c>
      <c r="L97" s="12">
        <f t="shared" si="13"/>
        <v>0.28799999999999998</v>
      </c>
      <c r="M97" s="12">
        <f t="shared" si="14"/>
        <v>0.33599999999999997</v>
      </c>
      <c r="N97" s="12">
        <f t="shared" si="15"/>
        <v>0.33599999999999997</v>
      </c>
    </row>
    <row r="98" spans="1:14" ht="13.2" customHeight="1" x14ac:dyDescent="0.25">
      <c r="A98" s="294"/>
      <c r="B98" s="293" t="s">
        <v>36</v>
      </c>
      <c r="C98" s="5" t="s">
        <v>21</v>
      </c>
      <c r="D98" s="6">
        <v>6</v>
      </c>
      <c r="E98" s="12">
        <f t="shared" si="6"/>
        <v>0.16666666666666666</v>
      </c>
      <c r="F98" s="12">
        <f t="shared" si="7"/>
        <v>0.33333333333333331</v>
      </c>
      <c r="G98" s="12">
        <f t="shared" si="8"/>
        <v>0.39999999999999997</v>
      </c>
      <c r="H98" s="12">
        <f t="shared" si="9"/>
        <v>0.46666666666666662</v>
      </c>
      <c r="I98" s="12">
        <f t="shared" si="10"/>
        <v>0.46666666666666662</v>
      </c>
      <c r="J98" s="12">
        <f t="shared" si="11"/>
        <v>0.19999999999999998</v>
      </c>
      <c r="K98" s="12">
        <f t="shared" si="12"/>
        <v>0.39999999999999997</v>
      </c>
      <c r="L98" s="12">
        <f t="shared" si="13"/>
        <v>0.48</v>
      </c>
      <c r="M98" s="12">
        <f t="shared" si="14"/>
        <v>0.55999999999999994</v>
      </c>
      <c r="N98" s="12">
        <f t="shared" si="15"/>
        <v>0.55999999999999994</v>
      </c>
    </row>
    <row r="99" spans="1:14" x14ac:dyDescent="0.25">
      <c r="A99" s="294"/>
      <c r="B99" s="293"/>
      <c r="C99" s="5" t="s">
        <v>22</v>
      </c>
      <c r="D99" s="6">
        <v>8</v>
      </c>
      <c r="E99" s="12">
        <f t="shared" si="6"/>
        <v>0.125</v>
      </c>
      <c r="F99" s="12">
        <f t="shared" si="7"/>
        <v>0.25</v>
      </c>
      <c r="G99" s="12">
        <f t="shared" si="8"/>
        <v>0.3</v>
      </c>
      <c r="H99" s="12">
        <f t="shared" si="9"/>
        <v>0.35</v>
      </c>
      <c r="I99" s="12">
        <f t="shared" si="10"/>
        <v>0.35</v>
      </c>
      <c r="J99" s="12">
        <f t="shared" si="11"/>
        <v>0.15</v>
      </c>
      <c r="K99" s="12">
        <f t="shared" si="12"/>
        <v>0.3</v>
      </c>
      <c r="L99" s="12">
        <f t="shared" si="13"/>
        <v>0.36</v>
      </c>
      <c r="M99" s="12">
        <f t="shared" si="14"/>
        <v>0.42</v>
      </c>
      <c r="N99" s="12">
        <f t="shared" si="15"/>
        <v>0.42</v>
      </c>
    </row>
    <row r="100" spans="1:14" ht="13.2" customHeight="1" x14ac:dyDescent="0.25">
      <c r="A100" s="294"/>
      <c r="B100" s="293" t="s">
        <v>37</v>
      </c>
      <c r="C100" s="5" t="s">
        <v>21</v>
      </c>
      <c r="D100" s="6">
        <v>6</v>
      </c>
      <c r="E100" s="12">
        <f t="shared" si="6"/>
        <v>0.16666666666666666</v>
      </c>
      <c r="F100" s="12">
        <f t="shared" si="7"/>
        <v>0.33333333333333331</v>
      </c>
      <c r="G100" s="12">
        <f t="shared" si="8"/>
        <v>0.39999999999999997</v>
      </c>
      <c r="H100" s="12">
        <f t="shared" si="9"/>
        <v>0.46666666666666662</v>
      </c>
      <c r="I100" s="12">
        <f t="shared" si="10"/>
        <v>0.46666666666666662</v>
      </c>
      <c r="J100" s="12">
        <f t="shared" si="11"/>
        <v>0.19999999999999998</v>
      </c>
      <c r="K100" s="12">
        <f t="shared" si="12"/>
        <v>0.39999999999999997</v>
      </c>
      <c r="L100" s="12">
        <f t="shared" si="13"/>
        <v>0.48</v>
      </c>
      <c r="M100" s="12">
        <f t="shared" si="14"/>
        <v>0.55999999999999994</v>
      </c>
      <c r="N100" s="12">
        <f t="shared" si="15"/>
        <v>0.55999999999999994</v>
      </c>
    </row>
    <row r="101" spans="1:14" x14ac:dyDescent="0.25">
      <c r="A101" s="294"/>
      <c r="B101" s="293"/>
      <c r="C101" s="5" t="s">
        <v>22</v>
      </c>
      <c r="D101" s="6">
        <v>10</v>
      </c>
      <c r="E101" s="12">
        <f t="shared" si="6"/>
        <v>0.1</v>
      </c>
      <c r="F101" s="12">
        <f t="shared" si="7"/>
        <v>0.2</v>
      </c>
      <c r="G101" s="12">
        <f t="shared" si="8"/>
        <v>0.24</v>
      </c>
      <c r="H101" s="12">
        <f t="shared" si="9"/>
        <v>0.27999999999999997</v>
      </c>
      <c r="I101" s="12">
        <f t="shared" si="10"/>
        <v>0.27999999999999997</v>
      </c>
      <c r="J101" s="12">
        <f t="shared" si="11"/>
        <v>0.12</v>
      </c>
      <c r="K101" s="12">
        <f t="shared" si="12"/>
        <v>0.24</v>
      </c>
      <c r="L101" s="12">
        <f t="shared" si="13"/>
        <v>0.28799999999999998</v>
      </c>
      <c r="M101" s="12">
        <f t="shared" si="14"/>
        <v>0.33599999999999997</v>
      </c>
      <c r="N101" s="12">
        <f t="shared" si="15"/>
        <v>0.33599999999999997</v>
      </c>
    </row>
    <row r="102" spans="1:14" ht="13.2" customHeight="1" x14ac:dyDescent="0.25">
      <c r="A102" s="294"/>
      <c r="B102" s="293" t="s">
        <v>38</v>
      </c>
      <c r="C102" s="5" t="s">
        <v>21</v>
      </c>
      <c r="D102" s="6">
        <v>6</v>
      </c>
      <c r="E102" s="12">
        <f t="shared" si="6"/>
        <v>0.16666666666666666</v>
      </c>
      <c r="F102" s="12">
        <f t="shared" si="7"/>
        <v>0.33333333333333331</v>
      </c>
      <c r="G102" s="12">
        <f t="shared" si="8"/>
        <v>0.39999999999999997</v>
      </c>
      <c r="H102" s="12">
        <f t="shared" si="9"/>
        <v>0.46666666666666662</v>
      </c>
      <c r="I102" s="12">
        <f t="shared" si="10"/>
        <v>0.46666666666666662</v>
      </c>
      <c r="J102" s="12">
        <f t="shared" si="11"/>
        <v>0.19999999999999998</v>
      </c>
      <c r="K102" s="12">
        <f t="shared" si="12"/>
        <v>0.39999999999999997</v>
      </c>
      <c r="L102" s="12">
        <f t="shared" si="13"/>
        <v>0.48</v>
      </c>
      <c r="M102" s="12">
        <f t="shared" si="14"/>
        <v>0.55999999999999994</v>
      </c>
      <c r="N102" s="12">
        <f t="shared" si="15"/>
        <v>0.55999999999999994</v>
      </c>
    </row>
    <row r="103" spans="1:14" x14ac:dyDescent="0.25">
      <c r="A103" s="294"/>
      <c r="B103" s="293"/>
      <c r="C103" s="5" t="s">
        <v>22</v>
      </c>
      <c r="D103" s="6">
        <v>10</v>
      </c>
      <c r="E103" s="12">
        <f t="shared" si="6"/>
        <v>0.1</v>
      </c>
      <c r="F103" s="12">
        <f t="shared" si="7"/>
        <v>0.2</v>
      </c>
      <c r="G103" s="12">
        <f t="shared" si="8"/>
        <v>0.24</v>
      </c>
      <c r="H103" s="12">
        <f t="shared" si="9"/>
        <v>0.27999999999999997</v>
      </c>
      <c r="I103" s="12">
        <f t="shared" si="10"/>
        <v>0.27999999999999997</v>
      </c>
      <c r="J103" s="12">
        <f t="shared" si="11"/>
        <v>0.12</v>
      </c>
      <c r="K103" s="12">
        <f t="shared" si="12"/>
        <v>0.24</v>
      </c>
      <c r="L103" s="12">
        <f t="shared" si="13"/>
        <v>0.28799999999999998</v>
      </c>
      <c r="M103" s="12">
        <f t="shared" si="14"/>
        <v>0.33599999999999997</v>
      </c>
      <c r="N103" s="12">
        <f t="shared" si="15"/>
        <v>0.33599999999999997</v>
      </c>
    </row>
    <row r="104" spans="1:14" ht="13.2" customHeight="1" x14ac:dyDescent="0.25">
      <c r="A104" s="294"/>
      <c r="B104" s="293" t="s">
        <v>39</v>
      </c>
      <c r="C104" s="5" t="s">
        <v>21</v>
      </c>
      <c r="D104" s="6">
        <v>0</v>
      </c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1:14" x14ac:dyDescent="0.25">
      <c r="A105" s="294"/>
      <c r="B105" s="293"/>
      <c r="C105" s="5" t="s">
        <v>22</v>
      </c>
      <c r="D105" s="6">
        <v>8</v>
      </c>
      <c r="E105" s="12">
        <f>$E$7/E42/D42</f>
        <v>0.125</v>
      </c>
      <c r="F105" s="12">
        <f>$F$7/F42/D42</f>
        <v>0.25</v>
      </c>
      <c r="G105" s="12">
        <f>$G$7/G42/D42</f>
        <v>0.3</v>
      </c>
      <c r="H105" s="12">
        <f>$H$7/H42/D42</f>
        <v>0.35</v>
      </c>
      <c r="I105" s="12">
        <f>$I$7/I42/D42</f>
        <v>0.35</v>
      </c>
      <c r="J105" s="12">
        <f>$J$7/J42/D42</f>
        <v>0.15</v>
      </c>
      <c r="K105" s="12">
        <f>$K$7/K42/D42</f>
        <v>0.3</v>
      </c>
      <c r="L105" s="12">
        <f>$L$7/L42/D42</f>
        <v>0.36</v>
      </c>
      <c r="M105" s="12">
        <f>$M$7/M42/D42</f>
        <v>0.42</v>
      </c>
      <c r="N105" s="12">
        <f>$N$7/N42/D42</f>
        <v>0.42</v>
      </c>
    </row>
    <row r="106" spans="1:14" ht="13.2" customHeight="1" x14ac:dyDescent="0.25">
      <c r="A106" s="294"/>
      <c r="B106" s="293" t="s">
        <v>40</v>
      </c>
      <c r="C106" s="5" t="s">
        <v>21</v>
      </c>
      <c r="D106" s="6">
        <v>0</v>
      </c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1:14" x14ac:dyDescent="0.25">
      <c r="A107" s="294"/>
      <c r="B107" s="293"/>
      <c r="C107" s="5" t="s">
        <v>22</v>
      </c>
      <c r="D107" s="6">
        <v>5</v>
      </c>
      <c r="E107" s="12">
        <f t="shared" ref="E107:E127" si="16">$E$7/E44/D44</f>
        <v>0.2</v>
      </c>
      <c r="F107" s="12">
        <f t="shared" ref="F107:F127" si="17">$F$7/F44/D44</f>
        <v>0.4</v>
      </c>
      <c r="G107" s="12">
        <f t="shared" ref="G107:G127" si="18">$G$7/G44/D44</f>
        <v>0.48</v>
      </c>
      <c r="H107" s="12">
        <f t="shared" ref="H107:H127" si="19">$H$7/H44/D44</f>
        <v>0.55999999999999994</v>
      </c>
      <c r="I107" s="12">
        <f t="shared" ref="I107:I127" si="20">$I$7/I44/D44</f>
        <v>0.55999999999999994</v>
      </c>
      <c r="J107" s="12">
        <f>$J$7/J44/D44</f>
        <v>0.24</v>
      </c>
      <c r="K107" s="12">
        <f>$K$7/K44/D44</f>
        <v>0.48</v>
      </c>
      <c r="L107" s="12">
        <f>$L$7/L44/D44</f>
        <v>0.57599999999999996</v>
      </c>
      <c r="M107" s="12">
        <f>$M$7/M44/D44</f>
        <v>0.67199999999999993</v>
      </c>
      <c r="N107" s="12">
        <f>$N$7/N44/D44</f>
        <v>0.67199999999999993</v>
      </c>
    </row>
    <row r="108" spans="1:14" ht="13.2" customHeight="1" x14ac:dyDescent="0.25">
      <c r="A108" s="294"/>
      <c r="B108" s="293" t="s">
        <v>41</v>
      </c>
      <c r="C108" s="5" t="s">
        <v>21</v>
      </c>
      <c r="D108" s="6">
        <v>5</v>
      </c>
      <c r="E108" s="12">
        <f t="shared" si="16"/>
        <v>0.2</v>
      </c>
      <c r="F108" s="12">
        <f t="shared" si="17"/>
        <v>0.4</v>
      </c>
      <c r="G108" s="12">
        <f t="shared" si="18"/>
        <v>0.48</v>
      </c>
      <c r="H108" s="12">
        <f t="shared" si="19"/>
        <v>0.55999999999999994</v>
      </c>
      <c r="I108" s="12">
        <f t="shared" si="20"/>
        <v>0.55999999999999994</v>
      </c>
      <c r="J108" s="12">
        <f>$J$7/J45/D45</f>
        <v>0.24</v>
      </c>
      <c r="K108" s="12">
        <f>$K$7/K45/D45</f>
        <v>0.48</v>
      </c>
      <c r="L108" s="12">
        <f>$L$7/L45/D45</f>
        <v>0.57599999999999996</v>
      </c>
      <c r="M108" s="12">
        <f>$M$7/M45/D45</f>
        <v>0.67199999999999993</v>
      </c>
      <c r="N108" s="12">
        <f>$N$7/N45/D45</f>
        <v>0.67199999999999993</v>
      </c>
    </row>
    <row r="109" spans="1:14" x14ac:dyDescent="0.25">
      <c r="A109" s="294"/>
      <c r="B109" s="293"/>
      <c r="C109" s="5" t="s">
        <v>22</v>
      </c>
      <c r="D109" s="6">
        <v>5</v>
      </c>
      <c r="E109" s="12">
        <f t="shared" si="16"/>
        <v>0.2</v>
      </c>
      <c r="F109" s="12">
        <f t="shared" si="17"/>
        <v>0.4</v>
      </c>
      <c r="G109" s="12">
        <f t="shared" si="18"/>
        <v>0.48</v>
      </c>
      <c r="H109" s="12">
        <f t="shared" si="19"/>
        <v>0.55999999999999994</v>
      </c>
      <c r="I109" s="12">
        <f t="shared" si="20"/>
        <v>0.55999999999999994</v>
      </c>
      <c r="J109" s="12">
        <f>$J$7/J46/D46</f>
        <v>0.24</v>
      </c>
      <c r="K109" s="12">
        <f>$K$7/K46/D46</f>
        <v>0.48</v>
      </c>
      <c r="L109" s="12">
        <f>$L$7/L46/D46</f>
        <v>0.57599999999999996</v>
      </c>
      <c r="M109" s="12">
        <f>$M$7/M46/D46</f>
        <v>0.67199999999999993</v>
      </c>
      <c r="N109" s="12">
        <f>$N$7/N46/D46</f>
        <v>0.67199999999999993</v>
      </c>
    </row>
    <row r="110" spans="1:14" ht="13.2" customHeight="1" x14ac:dyDescent="0.25">
      <c r="A110" s="294"/>
      <c r="B110" s="293" t="s">
        <v>42</v>
      </c>
      <c r="C110" s="5" t="s">
        <v>21</v>
      </c>
      <c r="D110" s="6">
        <v>10</v>
      </c>
      <c r="E110" s="12">
        <f t="shared" si="16"/>
        <v>0.1</v>
      </c>
      <c r="F110" s="12">
        <f t="shared" si="17"/>
        <v>0.2</v>
      </c>
      <c r="G110" s="12">
        <f t="shared" si="18"/>
        <v>0.24</v>
      </c>
      <c r="H110" s="12">
        <f t="shared" si="19"/>
        <v>0.27999999999999997</v>
      </c>
      <c r="I110" s="12">
        <f t="shared" si="20"/>
        <v>0.27999999999999997</v>
      </c>
      <c r="J110" s="12">
        <f>$J$7/J47/D47</f>
        <v>0.12</v>
      </c>
      <c r="K110" s="12">
        <f>$K$7/K47/D47</f>
        <v>0.24</v>
      </c>
      <c r="L110" s="12">
        <f>$L$7/L47/D47</f>
        <v>0.28799999999999998</v>
      </c>
      <c r="M110" s="12">
        <f>$M$7/M47/D47</f>
        <v>0.33599999999999997</v>
      </c>
      <c r="N110" s="12">
        <f>$N$7/N47/D47</f>
        <v>0.33599999999999997</v>
      </c>
    </row>
    <row r="111" spans="1:14" x14ac:dyDescent="0.25">
      <c r="A111" s="294"/>
      <c r="B111" s="293"/>
      <c r="C111" s="5" t="s">
        <v>22</v>
      </c>
      <c r="D111" s="6">
        <v>15</v>
      </c>
      <c r="E111" s="12">
        <f t="shared" si="16"/>
        <v>6.6666666666666666E-2</v>
      </c>
      <c r="F111" s="12">
        <f t="shared" si="17"/>
        <v>0.13333333333333333</v>
      </c>
      <c r="G111" s="12">
        <f t="shared" si="18"/>
        <v>0.16</v>
      </c>
      <c r="H111" s="12">
        <f t="shared" si="19"/>
        <v>0.18666666666666665</v>
      </c>
      <c r="I111" s="12">
        <f t="shared" si="20"/>
        <v>0.18666666666666665</v>
      </c>
      <c r="J111" s="12">
        <f>$J$7/J48/D48</f>
        <v>0.08</v>
      </c>
      <c r="K111" s="12">
        <f>$K$7/K48/D48</f>
        <v>0.16</v>
      </c>
      <c r="L111" s="12">
        <f>$L$7/L48/D48</f>
        <v>0.192</v>
      </c>
      <c r="M111" s="12">
        <f>$M$7/M48/D48</f>
        <v>0.224</v>
      </c>
      <c r="N111" s="12">
        <f>$N$7/N48/D48</f>
        <v>0.224</v>
      </c>
    </row>
    <row r="112" spans="1:14" ht="13.2" customHeight="1" x14ac:dyDescent="0.25">
      <c r="A112" s="294" t="s">
        <v>43</v>
      </c>
      <c r="B112" s="295" t="s">
        <v>30</v>
      </c>
      <c r="C112" s="7" t="s">
        <v>21</v>
      </c>
      <c r="D112" s="9">
        <v>10</v>
      </c>
      <c r="E112" s="12">
        <f t="shared" si="16"/>
        <v>6.9444444444444448E-2</v>
      </c>
      <c r="F112" s="12">
        <f t="shared" si="17"/>
        <v>0.1388888888888889</v>
      </c>
      <c r="G112" s="12">
        <f t="shared" si="18"/>
        <v>0.16666666666666669</v>
      </c>
      <c r="H112" s="12">
        <f t="shared" si="19"/>
        <v>0.19444444444444445</v>
      </c>
      <c r="I112" s="12">
        <f t="shared" si="20"/>
        <v>0.19444444444444445</v>
      </c>
      <c r="J112" s="12"/>
      <c r="K112" s="12"/>
      <c r="L112" s="12"/>
      <c r="M112" s="12"/>
      <c r="N112" s="12"/>
    </row>
    <row r="113" spans="1:14" x14ac:dyDescent="0.25">
      <c r="A113" s="294"/>
      <c r="B113" s="295"/>
      <c r="C113" s="5" t="s">
        <v>22</v>
      </c>
      <c r="D113" s="10">
        <v>15</v>
      </c>
      <c r="E113" s="12">
        <f t="shared" si="16"/>
        <v>4.6296296296296294E-2</v>
      </c>
      <c r="F113" s="12">
        <f t="shared" si="17"/>
        <v>9.2592592592592587E-2</v>
      </c>
      <c r="G113" s="12">
        <f t="shared" si="18"/>
        <v>0.11111111111111112</v>
      </c>
      <c r="H113" s="12">
        <f t="shared" si="19"/>
        <v>0.12962962962962962</v>
      </c>
      <c r="I113" s="12">
        <f t="shared" si="20"/>
        <v>0.12962962962962962</v>
      </c>
      <c r="J113" s="12"/>
      <c r="K113" s="12"/>
      <c r="L113" s="12"/>
      <c r="M113" s="12"/>
      <c r="N113" s="12"/>
    </row>
    <row r="114" spans="1:14" ht="13.2" customHeight="1" x14ac:dyDescent="0.25">
      <c r="A114" s="294"/>
      <c r="B114" s="293" t="s">
        <v>32</v>
      </c>
      <c r="C114" s="5" t="s">
        <v>21</v>
      </c>
      <c r="D114" s="10">
        <v>10</v>
      </c>
      <c r="E114" s="12">
        <f t="shared" si="16"/>
        <v>6.9444444444444448E-2</v>
      </c>
      <c r="F114" s="12">
        <f t="shared" si="17"/>
        <v>0.1388888888888889</v>
      </c>
      <c r="G114" s="12">
        <f t="shared" si="18"/>
        <v>0.16666666666666669</v>
      </c>
      <c r="H114" s="12">
        <f t="shared" si="19"/>
        <v>0.19444444444444445</v>
      </c>
      <c r="I114" s="12">
        <f t="shared" si="20"/>
        <v>0.19444444444444445</v>
      </c>
      <c r="J114" s="12"/>
      <c r="K114" s="12"/>
      <c r="L114" s="12"/>
      <c r="M114" s="12"/>
      <c r="N114" s="12"/>
    </row>
    <row r="115" spans="1:14" x14ac:dyDescent="0.25">
      <c r="A115" s="294"/>
      <c r="B115" s="293"/>
      <c r="C115" s="5" t="s">
        <v>22</v>
      </c>
      <c r="D115" s="10">
        <v>10</v>
      </c>
      <c r="E115" s="12">
        <f t="shared" si="16"/>
        <v>6.9444444444444448E-2</v>
      </c>
      <c r="F115" s="12">
        <f t="shared" si="17"/>
        <v>0.1388888888888889</v>
      </c>
      <c r="G115" s="12">
        <f t="shared" si="18"/>
        <v>0.16666666666666669</v>
      </c>
      <c r="H115" s="12">
        <f t="shared" si="19"/>
        <v>0.19444444444444445</v>
      </c>
      <c r="I115" s="12">
        <f t="shared" si="20"/>
        <v>0.19444444444444445</v>
      </c>
      <c r="J115" s="12"/>
      <c r="K115" s="12"/>
      <c r="L115" s="12"/>
      <c r="M115" s="12"/>
      <c r="N115" s="12"/>
    </row>
    <row r="116" spans="1:14" ht="13.2" customHeight="1" x14ac:dyDescent="0.25">
      <c r="A116" s="294"/>
      <c r="B116" s="293" t="s">
        <v>33</v>
      </c>
      <c r="C116" s="5" t="s">
        <v>21</v>
      </c>
      <c r="D116" s="10">
        <v>10</v>
      </c>
      <c r="E116" s="12">
        <f t="shared" si="16"/>
        <v>6.9444444444444448E-2</v>
      </c>
      <c r="F116" s="12">
        <f t="shared" si="17"/>
        <v>0.1388888888888889</v>
      </c>
      <c r="G116" s="12">
        <f t="shared" si="18"/>
        <v>0.16666666666666669</v>
      </c>
      <c r="H116" s="12">
        <f t="shared" si="19"/>
        <v>0.19444444444444445</v>
      </c>
      <c r="I116" s="12">
        <f t="shared" si="20"/>
        <v>0.19444444444444445</v>
      </c>
      <c r="J116" s="12"/>
      <c r="K116" s="12"/>
      <c r="L116" s="12"/>
      <c r="M116" s="12"/>
      <c r="N116" s="12"/>
    </row>
    <row r="117" spans="1:14" x14ac:dyDescent="0.25">
      <c r="A117" s="294"/>
      <c r="B117" s="293"/>
      <c r="C117" s="5" t="s">
        <v>22</v>
      </c>
      <c r="D117" s="10">
        <v>15</v>
      </c>
      <c r="E117" s="12">
        <f t="shared" si="16"/>
        <v>4.6296296296296294E-2</v>
      </c>
      <c r="F117" s="12">
        <f t="shared" si="17"/>
        <v>9.2592592592592587E-2</v>
      </c>
      <c r="G117" s="12">
        <f t="shared" si="18"/>
        <v>0.11111111111111112</v>
      </c>
      <c r="H117" s="12">
        <f t="shared" si="19"/>
        <v>0.12962962962962962</v>
      </c>
      <c r="I117" s="12">
        <f t="shared" si="20"/>
        <v>0.12962962962962962</v>
      </c>
      <c r="J117" s="12"/>
      <c r="K117" s="12"/>
      <c r="L117" s="12"/>
      <c r="M117" s="12"/>
      <c r="N117" s="12"/>
    </row>
    <row r="118" spans="1:14" ht="13.2" customHeight="1" x14ac:dyDescent="0.25">
      <c r="A118" s="294"/>
      <c r="B118" s="293" t="s">
        <v>34</v>
      </c>
      <c r="C118" s="5" t="s">
        <v>21</v>
      </c>
      <c r="D118" s="10">
        <v>10</v>
      </c>
      <c r="E118" s="12">
        <f t="shared" si="16"/>
        <v>6.9444444444444448E-2</v>
      </c>
      <c r="F118" s="12">
        <f t="shared" si="17"/>
        <v>0.1388888888888889</v>
      </c>
      <c r="G118" s="12">
        <f t="shared" si="18"/>
        <v>0.16666666666666669</v>
      </c>
      <c r="H118" s="12">
        <f t="shared" si="19"/>
        <v>0.19444444444444445</v>
      </c>
      <c r="I118" s="12">
        <f t="shared" si="20"/>
        <v>0.19444444444444445</v>
      </c>
      <c r="J118" s="12"/>
      <c r="K118" s="12"/>
      <c r="L118" s="12"/>
      <c r="M118" s="12"/>
      <c r="N118" s="12"/>
    </row>
    <row r="119" spans="1:14" x14ac:dyDescent="0.25">
      <c r="A119" s="294"/>
      <c r="B119" s="293"/>
      <c r="C119" s="5" t="s">
        <v>22</v>
      </c>
      <c r="D119" s="10">
        <v>10</v>
      </c>
      <c r="E119" s="12">
        <f t="shared" si="16"/>
        <v>6.9444444444444448E-2</v>
      </c>
      <c r="F119" s="12">
        <f t="shared" si="17"/>
        <v>0.1388888888888889</v>
      </c>
      <c r="G119" s="12">
        <f t="shared" si="18"/>
        <v>0.16666666666666669</v>
      </c>
      <c r="H119" s="12">
        <f t="shared" si="19"/>
        <v>0.19444444444444445</v>
      </c>
      <c r="I119" s="12">
        <f t="shared" si="20"/>
        <v>0.19444444444444445</v>
      </c>
      <c r="J119" s="12"/>
      <c r="K119" s="12"/>
      <c r="L119" s="12"/>
      <c r="M119" s="12"/>
      <c r="N119" s="12"/>
    </row>
    <row r="120" spans="1:14" ht="13.2" customHeight="1" x14ac:dyDescent="0.25">
      <c r="A120" s="294"/>
      <c r="B120" s="293" t="s">
        <v>35</v>
      </c>
      <c r="C120" s="5" t="s">
        <v>21</v>
      </c>
      <c r="D120" s="10">
        <v>10</v>
      </c>
      <c r="E120" s="12">
        <f t="shared" si="16"/>
        <v>6.9444444444444448E-2</v>
      </c>
      <c r="F120" s="12">
        <f t="shared" si="17"/>
        <v>0.1388888888888889</v>
      </c>
      <c r="G120" s="12">
        <f t="shared" si="18"/>
        <v>0.16666666666666669</v>
      </c>
      <c r="H120" s="12">
        <f t="shared" si="19"/>
        <v>0.19444444444444445</v>
      </c>
      <c r="I120" s="12">
        <f t="shared" si="20"/>
        <v>0.19444444444444445</v>
      </c>
      <c r="J120" s="12"/>
      <c r="K120" s="12"/>
      <c r="L120" s="12"/>
      <c r="M120" s="12"/>
      <c r="N120" s="12"/>
    </row>
    <row r="121" spans="1:14" x14ac:dyDescent="0.25">
      <c r="A121" s="294"/>
      <c r="B121" s="293"/>
      <c r="C121" s="5" t="s">
        <v>22</v>
      </c>
      <c r="D121" s="10">
        <v>15</v>
      </c>
      <c r="E121" s="12">
        <f t="shared" si="16"/>
        <v>4.6296296296296294E-2</v>
      </c>
      <c r="F121" s="12">
        <f t="shared" si="17"/>
        <v>9.2592592592592587E-2</v>
      </c>
      <c r="G121" s="12">
        <f t="shared" si="18"/>
        <v>0.11111111111111112</v>
      </c>
      <c r="H121" s="12">
        <f t="shared" si="19"/>
        <v>0.12962962962962962</v>
      </c>
      <c r="I121" s="12">
        <f t="shared" si="20"/>
        <v>0.12962962962962962</v>
      </c>
      <c r="J121" s="12"/>
      <c r="K121" s="12"/>
      <c r="L121" s="12"/>
      <c r="M121" s="12"/>
      <c r="N121" s="12"/>
    </row>
    <row r="122" spans="1:14" ht="13.2" customHeight="1" x14ac:dyDescent="0.25">
      <c r="A122" s="294"/>
      <c r="B122" s="293" t="s">
        <v>36</v>
      </c>
      <c r="C122" s="5" t="s">
        <v>21</v>
      </c>
      <c r="D122" s="10">
        <v>10</v>
      </c>
      <c r="E122" s="12">
        <f t="shared" si="16"/>
        <v>6.9444444444444448E-2</v>
      </c>
      <c r="F122" s="12">
        <f t="shared" si="17"/>
        <v>0.1388888888888889</v>
      </c>
      <c r="G122" s="12">
        <f t="shared" si="18"/>
        <v>0.16666666666666669</v>
      </c>
      <c r="H122" s="12">
        <f t="shared" si="19"/>
        <v>0.19444444444444445</v>
      </c>
      <c r="I122" s="12">
        <f t="shared" si="20"/>
        <v>0.19444444444444445</v>
      </c>
      <c r="J122" s="12"/>
      <c r="K122" s="12"/>
      <c r="L122" s="12"/>
      <c r="M122" s="12"/>
      <c r="N122" s="12"/>
    </row>
    <row r="123" spans="1:14" x14ac:dyDescent="0.25">
      <c r="A123" s="294"/>
      <c r="B123" s="293"/>
      <c r="C123" s="5" t="s">
        <v>22</v>
      </c>
      <c r="D123" s="10">
        <v>10</v>
      </c>
      <c r="E123" s="12">
        <f t="shared" si="16"/>
        <v>6.9444444444444448E-2</v>
      </c>
      <c r="F123" s="12">
        <f t="shared" si="17"/>
        <v>0.1388888888888889</v>
      </c>
      <c r="G123" s="12">
        <f t="shared" si="18"/>
        <v>0.16666666666666669</v>
      </c>
      <c r="H123" s="12">
        <f t="shared" si="19"/>
        <v>0.19444444444444445</v>
      </c>
      <c r="I123" s="12">
        <f t="shared" si="20"/>
        <v>0.19444444444444445</v>
      </c>
      <c r="J123" s="12"/>
      <c r="K123" s="12"/>
      <c r="L123" s="12"/>
      <c r="M123" s="12"/>
      <c r="N123" s="12"/>
    </row>
    <row r="124" spans="1:14" ht="13.2" customHeight="1" x14ac:dyDescent="0.25">
      <c r="A124" s="294"/>
      <c r="B124" s="293" t="s">
        <v>37</v>
      </c>
      <c r="C124" s="5" t="s">
        <v>21</v>
      </c>
      <c r="D124" s="10">
        <v>10</v>
      </c>
      <c r="E124" s="12">
        <f t="shared" si="16"/>
        <v>6.9444444444444448E-2</v>
      </c>
      <c r="F124" s="12">
        <f t="shared" si="17"/>
        <v>0.1388888888888889</v>
      </c>
      <c r="G124" s="12">
        <f t="shared" si="18"/>
        <v>0.16666666666666669</v>
      </c>
      <c r="H124" s="12">
        <f t="shared" si="19"/>
        <v>0.19444444444444445</v>
      </c>
      <c r="I124" s="12">
        <f t="shared" si="20"/>
        <v>0.19444444444444445</v>
      </c>
      <c r="J124" s="12"/>
      <c r="K124" s="12"/>
      <c r="L124" s="12"/>
      <c r="M124" s="12"/>
      <c r="N124" s="12"/>
    </row>
    <row r="125" spans="1:14" x14ac:dyDescent="0.25">
      <c r="A125" s="294"/>
      <c r="B125" s="293"/>
      <c r="C125" s="5" t="s">
        <v>22</v>
      </c>
      <c r="D125" s="10">
        <v>17</v>
      </c>
      <c r="E125" s="12">
        <f t="shared" si="16"/>
        <v>4.084967320261438E-2</v>
      </c>
      <c r="F125" s="12">
        <f t="shared" si="17"/>
        <v>8.1699346405228759E-2</v>
      </c>
      <c r="G125" s="12">
        <f t="shared" si="18"/>
        <v>9.8039215686274508E-2</v>
      </c>
      <c r="H125" s="12">
        <f t="shared" si="19"/>
        <v>0.11437908496732026</v>
      </c>
      <c r="I125" s="12">
        <f t="shared" si="20"/>
        <v>0.11437908496732026</v>
      </c>
      <c r="J125" s="12"/>
      <c r="K125" s="12"/>
      <c r="L125" s="12"/>
      <c r="M125" s="12"/>
      <c r="N125" s="12"/>
    </row>
    <row r="126" spans="1:14" ht="13.2" customHeight="1" x14ac:dyDescent="0.25">
      <c r="A126" s="294"/>
      <c r="B126" s="293" t="s">
        <v>38</v>
      </c>
      <c r="C126" s="5" t="s">
        <v>21</v>
      </c>
      <c r="D126" s="10">
        <v>10</v>
      </c>
      <c r="E126" s="12">
        <f t="shared" si="16"/>
        <v>6.9444444444444448E-2</v>
      </c>
      <c r="F126" s="12">
        <f t="shared" si="17"/>
        <v>0.1388888888888889</v>
      </c>
      <c r="G126" s="12">
        <f t="shared" si="18"/>
        <v>0.16666666666666669</v>
      </c>
      <c r="H126" s="12">
        <f t="shared" si="19"/>
        <v>0.19444444444444445</v>
      </c>
      <c r="I126" s="12">
        <f t="shared" si="20"/>
        <v>0.19444444444444445</v>
      </c>
      <c r="J126" s="12"/>
      <c r="K126" s="12"/>
      <c r="L126" s="12"/>
      <c r="M126" s="12"/>
      <c r="N126" s="12"/>
    </row>
    <row r="127" spans="1:14" x14ac:dyDescent="0.25">
      <c r="A127" s="294"/>
      <c r="B127" s="293"/>
      <c r="C127" s="5" t="s">
        <v>22</v>
      </c>
      <c r="D127" s="10">
        <v>15</v>
      </c>
      <c r="E127" s="12">
        <f t="shared" si="16"/>
        <v>4.6296296296296294E-2</v>
      </c>
      <c r="F127" s="12">
        <f t="shared" si="17"/>
        <v>9.2592592592592587E-2</v>
      </c>
      <c r="G127" s="12">
        <f t="shared" si="18"/>
        <v>0.11111111111111112</v>
      </c>
      <c r="H127" s="12">
        <f t="shared" si="19"/>
        <v>0.12962962962962962</v>
      </c>
      <c r="I127" s="12">
        <f t="shared" si="20"/>
        <v>0.12962962962962962</v>
      </c>
      <c r="J127" s="12"/>
      <c r="K127" s="12"/>
      <c r="L127" s="12"/>
      <c r="M127" s="12"/>
      <c r="N127" s="12"/>
    </row>
    <row r="128" spans="1:14" ht="13.2" customHeight="1" x14ac:dyDescent="0.25">
      <c r="A128" s="294"/>
      <c r="B128" s="293" t="s">
        <v>39</v>
      </c>
      <c r="C128" s="5" t="s">
        <v>21</v>
      </c>
      <c r="D128" s="10">
        <v>0</v>
      </c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 x14ac:dyDescent="0.25">
      <c r="A129" s="294"/>
      <c r="B129" s="293"/>
      <c r="C129" s="5" t="s">
        <v>22</v>
      </c>
      <c r="D129" s="10">
        <v>10</v>
      </c>
      <c r="E129" s="12">
        <f>$E$7/E66/D66</f>
        <v>6.9444444444444448E-2</v>
      </c>
      <c r="F129" s="12">
        <f>$F$7/F66/D66</f>
        <v>0.1388888888888889</v>
      </c>
      <c r="G129" s="12">
        <f>$G$7/G66/D66</f>
        <v>0.16666666666666669</v>
      </c>
      <c r="H129" s="12">
        <f>$H$7/H66/D66</f>
        <v>0.19444444444444445</v>
      </c>
      <c r="I129" s="12">
        <f>$I$7/I66/D66</f>
        <v>0.19444444444444445</v>
      </c>
      <c r="J129" s="12"/>
      <c r="K129" s="12"/>
      <c r="L129" s="12"/>
      <c r="M129" s="12"/>
      <c r="N129" s="12"/>
    </row>
    <row r="130" spans="1:14" ht="13.2" customHeight="1" x14ac:dyDescent="0.25">
      <c r="A130" s="294"/>
      <c r="B130" s="293" t="s">
        <v>41</v>
      </c>
      <c r="C130" s="5" t="s">
        <v>21</v>
      </c>
      <c r="D130" s="10">
        <v>10</v>
      </c>
      <c r="E130" s="12">
        <f>$E$7/E67/D67</f>
        <v>6.9444444444444448E-2</v>
      </c>
      <c r="F130" s="12">
        <f>$F$7/F67/D67</f>
        <v>0.1388888888888889</v>
      </c>
      <c r="G130" s="12">
        <f>$G$7/G67/D67</f>
        <v>0.16666666666666669</v>
      </c>
      <c r="H130" s="12">
        <f>$H$7/H67/D67</f>
        <v>0.19444444444444445</v>
      </c>
      <c r="I130" s="12">
        <f>$I$7/I67/D67</f>
        <v>0.19444444444444445</v>
      </c>
      <c r="J130" s="12"/>
      <c r="K130" s="12"/>
      <c r="L130" s="12"/>
      <c r="M130" s="12"/>
      <c r="N130" s="12"/>
    </row>
    <row r="131" spans="1:14" x14ac:dyDescent="0.25">
      <c r="A131" s="294"/>
      <c r="B131" s="293"/>
      <c r="C131" s="5" t="s">
        <v>22</v>
      </c>
      <c r="D131" s="10">
        <v>10</v>
      </c>
      <c r="E131" s="12">
        <f>$E$7/E68/D68</f>
        <v>6.9444444444444448E-2</v>
      </c>
      <c r="F131" s="12">
        <f>$F$7/F68/D68</f>
        <v>0.1388888888888889</v>
      </c>
      <c r="G131" s="12">
        <f>$G$7/G68/D68</f>
        <v>0.16666666666666669</v>
      </c>
      <c r="H131" s="12">
        <f>$H$7/H68/D68</f>
        <v>0.19444444444444445</v>
      </c>
      <c r="I131" s="12">
        <f>$I$7/I68/D68</f>
        <v>0.19444444444444445</v>
      </c>
      <c r="J131" s="12"/>
      <c r="K131" s="12"/>
      <c r="L131" s="12"/>
      <c r="M131" s="12"/>
      <c r="N131" s="12"/>
    </row>
    <row r="132" spans="1:14" ht="13.2" customHeight="1" x14ac:dyDescent="0.25">
      <c r="A132" s="294"/>
      <c r="B132" s="303" t="s">
        <v>42</v>
      </c>
      <c r="C132" s="5" t="s">
        <v>21</v>
      </c>
      <c r="D132" s="10">
        <v>10</v>
      </c>
      <c r="E132" s="12">
        <f>$E$7/E69/D69</f>
        <v>6.9444444444444448E-2</v>
      </c>
      <c r="F132" s="12">
        <f>$F$7/F69/D69</f>
        <v>0.1388888888888889</v>
      </c>
      <c r="G132" s="12">
        <f>$G$7/G69/D69</f>
        <v>0.16666666666666669</v>
      </c>
      <c r="H132" s="12">
        <f>$H$7/H69/D69</f>
        <v>0.19444444444444445</v>
      </c>
      <c r="I132" s="12">
        <f>$I$7/I69/D69</f>
        <v>0.19444444444444445</v>
      </c>
      <c r="J132" s="12"/>
      <c r="K132" s="12"/>
      <c r="L132" s="12"/>
      <c r="M132" s="12"/>
      <c r="N132" s="12"/>
    </row>
    <row r="133" spans="1:14" x14ac:dyDescent="0.25">
      <c r="A133" s="294"/>
      <c r="B133" s="303"/>
      <c r="C133" s="13" t="s">
        <v>22</v>
      </c>
      <c r="D133" s="10">
        <v>0</v>
      </c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1:14" x14ac:dyDescent="0.25">
      <c r="A134" s="14"/>
      <c r="B134" s="15"/>
      <c r="C134" s="16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ht="13.2" customHeight="1" x14ac:dyDescent="0.25">
      <c r="A135" s="302" t="s">
        <v>46</v>
      </c>
      <c r="B135" s="302"/>
      <c r="C135" s="302"/>
      <c r="D135" s="14"/>
      <c r="E135" s="17">
        <v>9940</v>
      </c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ht="13.2" customHeight="1" x14ac:dyDescent="0.25">
      <c r="A136" s="302" t="s">
        <v>47</v>
      </c>
      <c r="B136" s="302"/>
      <c r="C136" s="302"/>
      <c r="D136" s="14"/>
      <c r="E136" s="18">
        <f>(1.6*0.1+1.9*0.9)</f>
        <v>1.87</v>
      </c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ht="13.2" customHeight="1" x14ac:dyDescent="0.25">
      <c r="A137" s="302" t="s">
        <v>48</v>
      </c>
      <c r="B137" s="302"/>
      <c r="C137" s="302"/>
      <c r="D137" s="14"/>
      <c r="E137" s="14">
        <v>1.3</v>
      </c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ht="13.2" customHeight="1" x14ac:dyDescent="0.25">
      <c r="A138" s="302" t="s">
        <v>49</v>
      </c>
      <c r="B138" s="302"/>
      <c r="C138" s="302"/>
      <c r="D138" s="14"/>
      <c r="E138" s="14">
        <v>1.302</v>
      </c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ht="13.2" customHeight="1" x14ac:dyDescent="0.25">
      <c r="A139" s="302" t="s">
        <v>50</v>
      </c>
      <c r="B139" s="302"/>
      <c r="C139" s="302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ht="13.2" customHeight="1" x14ac:dyDescent="0.25">
      <c r="A140" s="297" t="s">
        <v>19</v>
      </c>
      <c r="B140" s="293" t="s">
        <v>45</v>
      </c>
      <c r="C140" s="5" t="s">
        <v>21</v>
      </c>
      <c r="D140" s="6">
        <v>19</v>
      </c>
      <c r="E140" s="12">
        <f t="shared" ref="E140:N155" si="21">E72*$E$135*$E$136*$E$138*$E$137</f>
        <v>1149.9163114035089</v>
      </c>
      <c r="F140" s="12">
        <f t="shared" si="21"/>
        <v>2299.8326228070177</v>
      </c>
      <c r="G140" s="12">
        <f t="shared" si="21"/>
        <v>2759.7991473684219</v>
      </c>
      <c r="H140" s="12">
        <f t="shared" si="21"/>
        <v>3219.7656719298247</v>
      </c>
      <c r="I140" s="12">
        <f t="shared" si="21"/>
        <v>3219.7656719298247</v>
      </c>
      <c r="J140" s="12">
        <f t="shared" si="21"/>
        <v>1379.899573684211</v>
      </c>
      <c r="K140" s="12">
        <f t="shared" si="21"/>
        <v>2759.7991473684219</v>
      </c>
      <c r="L140" s="12">
        <f t="shared" si="21"/>
        <v>3311.7589768421053</v>
      </c>
      <c r="M140" s="12">
        <f t="shared" si="21"/>
        <v>3863.7188063157901</v>
      </c>
      <c r="N140" s="12">
        <f t="shared" si="21"/>
        <v>3863.7188063157901</v>
      </c>
    </row>
    <row r="141" spans="1:14" x14ac:dyDescent="0.25">
      <c r="A141" s="297"/>
      <c r="B141" s="293"/>
      <c r="C141" s="5" t="s">
        <v>22</v>
      </c>
      <c r="D141" s="6">
        <v>23</v>
      </c>
      <c r="E141" s="12">
        <f t="shared" si="21"/>
        <v>949.93086594202907</v>
      </c>
      <c r="F141" s="12">
        <f t="shared" si="21"/>
        <v>1899.8617318840581</v>
      </c>
      <c r="G141" s="12">
        <f t="shared" si="21"/>
        <v>2279.8340782608698</v>
      </c>
      <c r="H141" s="12">
        <f t="shared" si="21"/>
        <v>2659.8064246376816</v>
      </c>
      <c r="I141" s="12">
        <f t="shared" si="21"/>
        <v>2659.8064246376816</v>
      </c>
      <c r="J141" s="12">
        <f t="shared" si="21"/>
        <v>1139.9170391304349</v>
      </c>
      <c r="K141" s="12">
        <f t="shared" si="21"/>
        <v>2279.8340782608698</v>
      </c>
      <c r="L141" s="12">
        <f t="shared" si="21"/>
        <v>2735.8008939130441</v>
      </c>
      <c r="M141" s="12">
        <f t="shared" si="21"/>
        <v>3191.767709565218</v>
      </c>
      <c r="N141" s="12">
        <f t="shared" si="21"/>
        <v>3191.767709565218</v>
      </c>
    </row>
    <row r="142" spans="1:14" ht="13.2" customHeight="1" x14ac:dyDescent="0.25">
      <c r="A142" s="297"/>
      <c r="B142" s="298" t="s">
        <v>23</v>
      </c>
      <c r="C142" s="5" t="s">
        <v>21</v>
      </c>
      <c r="D142" s="6">
        <v>15</v>
      </c>
      <c r="E142" s="12">
        <f t="shared" si="21"/>
        <v>1456.5606611111111</v>
      </c>
      <c r="F142" s="12">
        <f t="shared" si="21"/>
        <v>2913.1213222222223</v>
      </c>
      <c r="G142" s="12">
        <f t="shared" si="21"/>
        <v>3495.7455866666674</v>
      </c>
      <c r="H142" s="12">
        <f t="shared" si="21"/>
        <v>4078.3698511111111</v>
      </c>
      <c r="I142" s="12">
        <f t="shared" si="21"/>
        <v>4078.3698511111111</v>
      </c>
      <c r="J142" s="12"/>
      <c r="K142" s="12"/>
      <c r="L142" s="12"/>
      <c r="M142" s="12"/>
      <c r="N142" s="12"/>
    </row>
    <row r="143" spans="1:14" x14ac:dyDescent="0.25">
      <c r="A143" s="297"/>
      <c r="B143" s="298"/>
      <c r="C143" s="5" t="s">
        <v>22</v>
      </c>
      <c r="D143" s="6">
        <v>20</v>
      </c>
      <c r="E143" s="12">
        <f t="shared" si="21"/>
        <v>1092.4204958333335</v>
      </c>
      <c r="F143" s="12">
        <f t="shared" si="21"/>
        <v>2184.8409916666669</v>
      </c>
      <c r="G143" s="12">
        <f t="shared" si="21"/>
        <v>2621.8091900000009</v>
      </c>
      <c r="H143" s="12">
        <f t="shared" si="21"/>
        <v>3058.7773883333334</v>
      </c>
      <c r="I143" s="12">
        <f t="shared" si="21"/>
        <v>3058.7773883333334</v>
      </c>
      <c r="J143" s="12"/>
      <c r="K143" s="12"/>
      <c r="L143" s="12"/>
      <c r="M143" s="12"/>
      <c r="N143" s="12"/>
    </row>
    <row r="144" spans="1:14" ht="13.2" customHeight="1" x14ac:dyDescent="0.25">
      <c r="A144" s="297"/>
      <c r="B144" s="298" t="s">
        <v>24</v>
      </c>
      <c r="C144" s="5" t="s">
        <v>21</v>
      </c>
      <c r="D144" s="6">
        <v>10</v>
      </c>
      <c r="E144" s="12">
        <f t="shared" si="21"/>
        <v>2184.8409916666669</v>
      </c>
      <c r="F144" s="12">
        <f t="shared" si="21"/>
        <v>4369.6819833333338</v>
      </c>
      <c r="G144" s="12">
        <f t="shared" si="21"/>
        <v>5243.6183800000017</v>
      </c>
      <c r="H144" s="12">
        <f t="shared" si="21"/>
        <v>6117.5547766666668</v>
      </c>
      <c r="I144" s="12">
        <f t="shared" si="21"/>
        <v>6117.5547766666668</v>
      </c>
      <c r="J144" s="12"/>
      <c r="K144" s="12"/>
      <c r="L144" s="12"/>
      <c r="M144" s="12"/>
      <c r="N144" s="12"/>
    </row>
    <row r="145" spans="1:14" x14ac:dyDescent="0.25">
      <c r="A145" s="297"/>
      <c r="B145" s="298"/>
      <c r="C145" s="5" t="s">
        <v>22</v>
      </c>
      <c r="D145" s="6">
        <v>15</v>
      </c>
      <c r="E145" s="12">
        <f t="shared" si="21"/>
        <v>1456.5606611111111</v>
      </c>
      <c r="F145" s="12">
        <f t="shared" si="21"/>
        <v>2913.1213222222223</v>
      </c>
      <c r="G145" s="12">
        <f t="shared" si="21"/>
        <v>3495.7455866666674</v>
      </c>
      <c r="H145" s="12">
        <f t="shared" si="21"/>
        <v>4078.3698511111111</v>
      </c>
      <c r="I145" s="12">
        <f t="shared" si="21"/>
        <v>4078.3698511111111</v>
      </c>
      <c r="J145" s="12"/>
      <c r="K145" s="12"/>
      <c r="L145" s="12"/>
      <c r="M145" s="12"/>
      <c r="N145" s="12"/>
    </row>
    <row r="146" spans="1:14" ht="13.2" customHeight="1" x14ac:dyDescent="0.25">
      <c r="A146" s="297"/>
      <c r="B146" s="298" t="s">
        <v>25</v>
      </c>
      <c r="C146" s="5" t="s">
        <v>21</v>
      </c>
      <c r="D146" s="6">
        <v>15</v>
      </c>
      <c r="E146" s="12">
        <f t="shared" si="21"/>
        <v>1456.5606611111111</v>
      </c>
      <c r="F146" s="12">
        <f t="shared" si="21"/>
        <v>2913.1213222222223</v>
      </c>
      <c r="G146" s="12">
        <f t="shared" si="21"/>
        <v>3495.7455866666674</v>
      </c>
      <c r="H146" s="12">
        <f t="shared" si="21"/>
        <v>4078.3698511111111</v>
      </c>
      <c r="I146" s="12">
        <f t="shared" si="21"/>
        <v>4078.3698511111111</v>
      </c>
      <c r="J146" s="12"/>
      <c r="K146" s="12"/>
      <c r="L146" s="12"/>
      <c r="M146" s="12"/>
      <c r="N146" s="12"/>
    </row>
    <row r="147" spans="1:14" x14ac:dyDescent="0.25">
      <c r="A147" s="297"/>
      <c r="B147" s="298"/>
      <c r="C147" s="5" t="s">
        <v>22</v>
      </c>
      <c r="D147" s="6">
        <v>20</v>
      </c>
      <c r="E147" s="12">
        <f t="shared" si="21"/>
        <v>1092.4204958333335</v>
      </c>
      <c r="F147" s="12">
        <f t="shared" si="21"/>
        <v>2184.8409916666669</v>
      </c>
      <c r="G147" s="12">
        <f t="shared" si="21"/>
        <v>2621.8091900000009</v>
      </c>
      <c r="H147" s="12">
        <f t="shared" si="21"/>
        <v>3058.7773883333334</v>
      </c>
      <c r="I147" s="12">
        <f t="shared" si="21"/>
        <v>3058.7773883333334</v>
      </c>
      <c r="J147" s="12"/>
      <c r="K147" s="12"/>
      <c r="L147" s="12"/>
      <c r="M147" s="12"/>
      <c r="N147" s="12"/>
    </row>
    <row r="148" spans="1:14" ht="16.5" customHeight="1" x14ac:dyDescent="0.25">
      <c r="A148" s="297"/>
      <c r="B148" s="298" t="s">
        <v>26</v>
      </c>
      <c r="C148" s="5" t="s">
        <v>21</v>
      </c>
      <c r="D148" s="6">
        <v>10</v>
      </c>
      <c r="E148" s="12">
        <f t="shared" si="21"/>
        <v>2184.8409916666669</v>
      </c>
      <c r="F148" s="12">
        <f t="shared" si="21"/>
        <v>4369.6819833333338</v>
      </c>
      <c r="G148" s="12">
        <f t="shared" si="21"/>
        <v>5243.6183800000017</v>
      </c>
      <c r="H148" s="12">
        <f t="shared" si="21"/>
        <v>6117.5547766666668</v>
      </c>
      <c r="I148" s="12">
        <f t="shared" si="21"/>
        <v>6117.5547766666668</v>
      </c>
      <c r="J148" s="12"/>
      <c r="K148" s="12"/>
      <c r="L148" s="12"/>
      <c r="M148" s="12"/>
      <c r="N148" s="12"/>
    </row>
    <row r="149" spans="1:14" ht="20.25" customHeight="1" x14ac:dyDescent="0.25">
      <c r="A149" s="297"/>
      <c r="B149" s="298"/>
      <c r="C149" s="5" t="s">
        <v>22</v>
      </c>
      <c r="D149" s="6">
        <v>15</v>
      </c>
      <c r="E149" s="12">
        <f t="shared" si="21"/>
        <v>1456.5606611111111</v>
      </c>
      <c r="F149" s="12">
        <f t="shared" si="21"/>
        <v>2913.1213222222223</v>
      </c>
      <c r="G149" s="12">
        <f t="shared" si="21"/>
        <v>3495.7455866666674</v>
      </c>
      <c r="H149" s="12">
        <f t="shared" si="21"/>
        <v>4078.3698511111111</v>
      </c>
      <c r="I149" s="12">
        <f t="shared" si="21"/>
        <v>4078.3698511111111</v>
      </c>
      <c r="J149" s="12"/>
      <c r="K149" s="12"/>
      <c r="L149" s="12"/>
      <c r="M149" s="12"/>
      <c r="N149" s="12"/>
    </row>
    <row r="150" spans="1:14" ht="22.5" customHeight="1" x14ac:dyDescent="0.25">
      <c r="A150" s="297"/>
      <c r="B150" s="298" t="s">
        <v>27</v>
      </c>
      <c r="C150" s="5" t="s">
        <v>21</v>
      </c>
      <c r="D150" s="6">
        <v>10</v>
      </c>
      <c r="E150" s="12">
        <f t="shared" si="21"/>
        <v>2184.8409916666669</v>
      </c>
      <c r="F150" s="12">
        <f t="shared" si="21"/>
        <v>4369.6819833333338</v>
      </c>
      <c r="G150" s="12">
        <f t="shared" si="21"/>
        <v>5243.6183800000017</v>
      </c>
      <c r="H150" s="12">
        <f t="shared" si="21"/>
        <v>6117.5547766666668</v>
      </c>
      <c r="I150" s="12">
        <f t="shared" si="21"/>
        <v>6117.5547766666668</v>
      </c>
      <c r="J150" s="12"/>
      <c r="K150" s="12"/>
      <c r="L150" s="12"/>
      <c r="M150" s="12"/>
      <c r="N150" s="12"/>
    </row>
    <row r="151" spans="1:14" x14ac:dyDescent="0.25">
      <c r="A151" s="297"/>
      <c r="B151" s="298"/>
      <c r="C151" s="5" t="s">
        <v>22</v>
      </c>
      <c r="D151" s="6">
        <v>10</v>
      </c>
      <c r="E151" s="12">
        <f t="shared" si="21"/>
        <v>2184.8409916666669</v>
      </c>
      <c r="F151" s="12">
        <f t="shared" si="21"/>
        <v>4369.6819833333338</v>
      </c>
      <c r="G151" s="12">
        <f t="shared" si="21"/>
        <v>5243.6183800000017</v>
      </c>
      <c r="H151" s="12">
        <f t="shared" si="21"/>
        <v>6117.5547766666668</v>
      </c>
      <c r="I151" s="12">
        <f t="shared" si="21"/>
        <v>6117.5547766666668</v>
      </c>
      <c r="J151" s="12"/>
      <c r="K151" s="12"/>
      <c r="L151" s="12"/>
      <c r="M151" s="12"/>
      <c r="N151" s="12"/>
    </row>
    <row r="152" spans="1:14" ht="18.75" customHeight="1" x14ac:dyDescent="0.25">
      <c r="A152" s="297"/>
      <c r="B152" s="298" t="s">
        <v>28</v>
      </c>
      <c r="C152" s="5" t="s">
        <v>21</v>
      </c>
      <c r="D152" s="6">
        <v>5</v>
      </c>
      <c r="E152" s="12">
        <f t="shared" si="21"/>
        <v>4369.6819833333338</v>
      </c>
      <c r="F152" s="12">
        <f t="shared" si="21"/>
        <v>8739.3639666666677</v>
      </c>
      <c r="G152" s="12">
        <f t="shared" si="21"/>
        <v>10487.236760000003</v>
      </c>
      <c r="H152" s="12">
        <f t="shared" si="21"/>
        <v>12235.109553333334</v>
      </c>
      <c r="I152" s="12">
        <f t="shared" si="21"/>
        <v>12235.109553333334</v>
      </c>
      <c r="J152" s="12"/>
      <c r="K152" s="12"/>
      <c r="L152" s="12"/>
      <c r="M152" s="12"/>
      <c r="N152" s="12"/>
    </row>
    <row r="153" spans="1:14" ht="21.75" customHeight="1" x14ac:dyDescent="0.25">
      <c r="A153" s="297"/>
      <c r="B153" s="298"/>
      <c r="C153" s="5" t="s">
        <v>22</v>
      </c>
      <c r="D153" s="6">
        <v>5</v>
      </c>
      <c r="E153" s="12">
        <f t="shared" si="21"/>
        <v>4369.6819833333338</v>
      </c>
      <c r="F153" s="12">
        <f t="shared" si="21"/>
        <v>8739.3639666666677</v>
      </c>
      <c r="G153" s="12">
        <f t="shared" si="21"/>
        <v>10487.236760000003</v>
      </c>
      <c r="H153" s="12">
        <f t="shared" si="21"/>
        <v>12235.109553333334</v>
      </c>
      <c r="I153" s="12">
        <f t="shared" si="21"/>
        <v>12235.109553333334</v>
      </c>
      <c r="J153" s="12"/>
      <c r="K153" s="12"/>
      <c r="L153" s="12"/>
      <c r="M153" s="12"/>
      <c r="N153" s="12"/>
    </row>
    <row r="154" spans="1:14" ht="13.2" customHeight="1" x14ac:dyDescent="0.25">
      <c r="A154" s="294" t="s">
        <v>29</v>
      </c>
      <c r="B154" s="293" t="s">
        <v>30</v>
      </c>
      <c r="C154" s="5" t="s">
        <v>21</v>
      </c>
      <c r="D154" s="6">
        <v>6</v>
      </c>
      <c r="E154" s="12">
        <f t="shared" si="21"/>
        <v>5243.6183799999999</v>
      </c>
      <c r="F154" s="12">
        <f t="shared" si="21"/>
        <v>10487.23676</v>
      </c>
      <c r="G154" s="12">
        <f t="shared" si="21"/>
        <v>12584.684112000003</v>
      </c>
      <c r="H154" s="12">
        <f t="shared" si="21"/>
        <v>14682.131463999998</v>
      </c>
      <c r="I154" s="12">
        <f t="shared" si="21"/>
        <v>14682.131463999998</v>
      </c>
      <c r="J154" s="12">
        <f t="shared" si="21"/>
        <v>6292.3420560000013</v>
      </c>
      <c r="K154" s="12">
        <f t="shared" si="21"/>
        <v>12584.684112000003</v>
      </c>
      <c r="L154" s="12">
        <f t="shared" si="21"/>
        <v>15101.620934400002</v>
      </c>
      <c r="M154" s="12">
        <f t="shared" si="21"/>
        <v>17618.557756800001</v>
      </c>
      <c r="N154" s="12">
        <f t="shared" si="21"/>
        <v>17618.557756800001</v>
      </c>
    </row>
    <row r="155" spans="1:14" x14ac:dyDescent="0.25">
      <c r="A155" s="294"/>
      <c r="B155" s="293"/>
      <c r="C155" s="5" t="s">
        <v>22</v>
      </c>
      <c r="D155" s="6">
        <v>10</v>
      </c>
      <c r="E155" s="12">
        <f t="shared" si="21"/>
        <v>3146.1710280000007</v>
      </c>
      <c r="F155" s="12">
        <f t="shared" si="21"/>
        <v>6292.3420560000013</v>
      </c>
      <c r="G155" s="12">
        <f t="shared" si="21"/>
        <v>7550.8104672000009</v>
      </c>
      <c r="H155" s="12">
        <f t="shared" si="21"/>
        <v>8809.2788784000004</v>
      </c>
      <c r="I155" s="12">
        <f t="shared" si="21"/>
        <v>8809.2788784000004</v>
      </c>
      <c r="J155" s="12">
        <f t="shared" si="21"/>
        <v>3775.4052336000004</v>
      </c>
      <c r="K155" s="12">
        <f t="shared" si="21"/>
        <v>7550.8104672000009</v>
      </c>
      <c r="L155" s="12">
        <f t="shared" si="21"/>
        <v>9060.9725606400007</v>
      </c>
      <c r="M155" s="12">
        <f t="shared" si="21"/>
        <v>10571.13465408</v>
      </c>
      <c r="N155" s="12">
        <f t="shared" si="21"/>
        <v>10571.13465408</v>
      </c>
    </row>
    <row r="156" spans="1:14" ht="13.2" customHeight="1" x14ac:dyDescent="0.25">
      <c r="A156" s="294"/>
      <c r="B156" s="293" t="s">
        <v>31</v>
      </c>
      <c r="C156" s="5" t="s">
        <v>21</v>
      </c>
      <c r="D156" s="6">
        <v>0</v>
      </c>
      <c r="E156" s="12">
        <f t="shared" ref="E156:N171" si="22">E88*$E$135*$E$136*$E$138*$E$137</f>
        <v>0</v>
      </c>
      <c r="F156" s="12">
        <f t="shared" si="22"/>
        <v>0</v>
      </c>
      <c r="G156" s="12">
        <f t="shared" si="22"/>
        <v>0</v>
      </c>
      <c r="H156" s="12">
        <f t="shared" si="22"/>
        <v>0</v>
      </c>
      <c r="I156" s="12">
        <f t="shared" si="22"/>
        <v>0</v>
      </c>
      <c r="J156" s="12">
        <f t="shared" si="22"/>
        <v>0</v>
      </c>
      <c r="K156" s="12">
        <f t="shared" si="22"/>
        <v>0</v>
      </c>
      <c r="L156" s="12">
        <f t="shared" si="22"/>
        <v>0</v>
      </c>
      <c r="M156" s="12">
        <f t="shared" si="22"/>
        <v>0</v>
      </c>
      <c r="N156" s="12">
        <f t="shared" si="22"/>
        <v>0</v>
      </c>
    </row>
    <row r="157" spans="1:14" x14ac:dyDescent="0.25">
      <c r="A157" s="294"/>
      <c r="B157" s="293"/>
      <c r="C157" s="5" t="s">
        <v>22</v>
      </c>
      <c r="D157" s="6">
        <v>12</v>
      </c>
      <c r="E157" s="12">
        <f t="shared" si="22"/>
        <v>2621.8091899999999</v>
      </c>
      <c r="F157" s="12">
        <f t="shared" si="22"/>
        <v>5243.6183799999999</v>
      </c>
      <c r="G157" s="12">
        <f t="shared" si="22"/>
        <v>6292.3420560000013</v>
      </c>
      <c r="H157" s="12">
        <f t="shared" si="22"/>
        <v>7341.0657319999991</v>
      </c>
      <c r="I157" s="12">
        <f t="shared" si="22"/>
        <v>7341.0657319999991</v>
      </c>
      <c r="J157" s="12">
        <f t="shared" si="22"/>
        <v>3146.1710280000007</v>
      </c>
      <c r="K157" s="12">
        <f t="shared" si="22"/>
        <v>6292.3420560000013</v>
      </c>
      <c r="L157" s="12">
        <f t="shared" si="22"/>
        <v>7550.8104672000009</v>
      </c>
      <c r="M157" s="12">
        <f t="shared" si="22"/>
        <v>8809.2788784000004</v>
      </c>
      <c r="N157" s="12">
        <f t="shared" si="22"/>
        <v>8809.2788784000004</v>
      </c>
    </row>
    <row r="158" spans="1:14" ht="13.2" customHeight="1" x14ac:dyDescent="0.25">
      <c r="A158" s="294"/>
      <c r="B158" s="293" t="s">
        <v>32</v>
      </c>
      <c r="C158" s="5" t="s">
        <v>21</v>
      </c>
      <c r="D158" s="6">
        <v>6</v>
      </c>
      <c r="E158" s="12">
        <f t="shared" si="22"/>
        <v>5243.6183799999999</v>
      </c>
      <c r="F158" s="12">
        <f t="shared" si="22"/>
        <v>10487.23676</v>
      </c>
      <c r="G158" s="12">
        <f t="shared" si="22"/>
        <v>12584.684112000003</v>
      </c>
      <c r="H158" s="12">
        <f t="shared" si="22"/>
        <v>14682.131463999998</v>
      </c>
      <c r="I158" s="12">
        <f t="shared" si="22"/>
        <v>14682.131463999998</v>
      </c>
      <c r="J158" s="12">
        <f t="shared" si="22"/>
        <v>6292.3420560000013</v>
      </c>
      <c r="K158" s="12">
        <f t="shared" si="22"/>
        <v>12584.684112000003</v>
      </c>
      <c r="L158" s="12">
        <f t="shared" si="22"/>
        <v>15101.620934400002</v>
      </c>
      <c r="M158" s="12">
        <f t="shared" si="22"/>
        <v>17618.557756800001</v>
      </c>
      <c r="N158" s="12">
        <f t="shared" si="22"/>
        <v>17618.557756800001</v>
      </c>
    </row>
    <row r="159" spans="1:14" x14ac:dyDescent="0.25">
      <c r="A159" s="294"/>
      <c r="B159" s="293"/>
      <c r="C159" s="5" t="s">
        <v>22</v>
      </c>
      <c r="D159" s="6">
        <v>6</v>
      </c>
      <c r="E159" s="12">
        <f t="shared" si="22"/>
        <v>5243.6183799999999</v>
      </c>
      <c r="F159" s="12">
        <f t="shared" si="22"/>
        <v>10487.23676</v>
      </c>
      <c r="G159" s="12">
        <f t="shared" si="22"/>
        <v>12584.684112000003</v>
      </c>
      <c r="H159" s="12">
        <f t="shared" si="22"/>
        <v>14682.131463999998</v>
      </c>
      <c r="I159" s="12">
        <f t="shared" si="22"/>
        <v>14682.131463999998</v>
      </c>
      <c r="J159" s="12">
        <f t="shared" si="22"/>
        <v>6292.3420560000013</v>
      </c>
      <c r="K159" s="12">
        <f t="shared" si="22"/>
        <v>12584.684112000003</v>
      </c>
      <c r="L159" s="12">
        <f t="shared" si="22"/>
        <v>15101.620934400002</v>
      </c>
      <c r="M159" s="12">
        <f t="shared" si="22"/>
        <v>17618.557756800001</v>
      </c>
      <c r="N159" s="12">
        <f t="shared" si="22"/>
        <v>17618.557756800001</v>
      </c>
    </row>
    <row r="160" spans="1:14" ht="13.2" customHeight="1" x14ac:dyDescent="0.25">
      <c r="A160" s="294"/>
      <c r="B160" s="293" t="s">
        <v>33</v>
      </c>
      <c r="C160" s="5" t="s">
        <v>21</v>
      </c>
      <c r="D160" s="6">
        <v>6</v>
      </c>
      <c r="E160" s="12">
        <f t="shared" si="22"/>
        <v>5243.6183799999999</v>
      </c>
      <c r="F160" s="12">
        <f t="shared" si="22"/>
        <v>10487.23676</v>
      </c>
      <c r="G160" s="12">
        <f t="shared" si="22"/>
        <v>12584.684112000003</v>
      </c>
      <c r="H160" s="12">
        <f t="shared" si="22"/>
        <v>14682.131463999998</v>
      </c>
      <c r="I160" s="12">
        <f t="shared" si="22"/>
        <v>14682.131463999998</v>
      </c>
      <c r="J160" s="12">
        <f t="shared" si="22"/>
        <v>6292.3420560000013</v>
      </c>
      <c r="K160" s="12">
        <f t="shared" si="22"/>
        <v>12584.684112000003</v>
      </c>
      <c r="L160" s="12">
        <f t="shared" si="22"/>
        <v>15101.620934400002</v>
      </c>
      <c r="M160" s="12">
        <f t="shared" si="22"/>
        <v>17618.557756800001</v>
      </c>
      <c r="N160" s="12">
        <f t="shared" si="22"/>
        <v>17618.557756800001</v>
      </c>
    </row>
    <row r="161" spans="1:14" x14ac:dyDescent="0.25">
      <c r="A161" s="294"/>
      <c r="B161" s="293"/>
      <c r="C161" s="5" t="s">
        <v>22</v>
      </c>
      <c r="D161" s="6">
        <v>8</v>
      </c>
      <c r="E161" s="12">
        <f t="shared" si="22"/>
        <v>3932.7137850000004</v>
      </c>
      <c r="F161" s="12">
        <f t="shared" si="22"/>
        <v>7865.4275700000007</v>
      </c>
      <c r="G161" s="12">
        <f t="shared" si="22"/>
        <v>9438.5130840000002</v>
      </c>
      <c r="H161" s="12">
        <f t="shared" si="22"/>
        <v>11011.598598</v>
      </c>
      <c r="I161" s="12">
        <f t="shared" si="22"/>
        <v>11011.598598</v>
      </c>
      <c r="J161" s="12">
        <f t="shared" si="22"/>
        <v>4719.2565420000001</v>
      </c>
      <c r="K161" s="12">
        <f t="shared" si="22"/>
        <v>9438.5130840000002</v>
      </c>
      <c r="L161" s="12">
        <f t="shared" si="22"/>
        <v>11326.215700800001</v>
      </c>
      <c r="M161" s="12">
        <f t="shared" si="22"/>
        <v>13213.918317600002</v>
      </c>
      <c r="N161" s="12">
        <f t="shared" si="22"/>
        <v>13213.918317600002</v>
      </c>
    </row>
    <row r="162" spans="1:14" ht="13.2" customHeight="1" x14ac:dyDescent="0.25">
      <c r="A162" s="294"/>
      <c r="B162" s="293" t="s">
        <v>34</v>
      </c>
      <c r="C162" s="5" t="s">
        <v>21</v>
      </c>
      <c r="D162" s="6">
        <v>6</v>
      </c>
      <c r="E162" s="12">
        <f t="shared" si="22"/>
        <v>5243.6183799999999</v>
      </c>
      <c r="F162" s="12">
        <f t="shared" si="22"/>
        <v>10487.23676</v>
      </c>
      <c r="G162" s="12">
        <f t="shared" si="22"/>
        <v>12584.684112000003</v>
      </c>
      <c r="H162" s="12">
        <f t="shared" si="22"/>
        <v>14682.131463999998</v>
      </c>
      <c r="I162" s="12">
        <f t="shared" si="22"/>
        <v>14682.131463999998</v>
      </c>
      <c r="J162" s="12">
        <f t="shared" si="22"/>
        <v>6292.3420560000013</v>
      </c>
      <c r="K162" s="12">
        <f t="shared" si="22"/>
        <v>12584.684112000003</v>
      </c>
      <c r="L162" s="12">
        <f t="shared" si="22"/>
        <v>15101.620934400002</v>
      </c>
      <c r="M162" s="12">
        <f t="shared" si="22"/>
        <v>17618.557756800001</v>
      </c>
      <c r="N162" s="12">
        <f t="shared" si="22"/>
        <v>17618.557756800001</v>
      </c>
    </row>
    <row r="163" spans="1:14" x14ac:dyDescent="0.25">
      <c r="A163" s="294"/>
      <c r="B163" s="293"/>
      <c r="C163" s="5" t="s">
        <v>22</v>
      </c>
      <c r="D163" s="6">
        <v>6</v>
      </c>
      <c r="E163" s="12">
        <f t="shared" si="22"/>
        <v>5243.6183799999999</v>
      </c>
      <c r="F163" s="12">
        <f t="shared" si="22"/>
        <v>10487.23676</v>
      </c>
      <c r="G163" s="12">
        <f t="shared" si="22"/>
        <v>12584.684112000003</v>
      </c>
      <c r="H163" s="12">
        <f t="shared" si="22"/>
        <v>14682.131463999998</v>
      </c>
      <c r="I163" s="12">
        <f t="shared" si="22"/>
        <v>14682.131463999998</v>
      </c>
      <c r="J163" s="12">
        <f t="shared" si="22"/>
        <v>6292.3420560000013</v>
      </c>
      <c r="K163" s="12">
        <f t="shared" si="22"/>
        <v>12584.684112000003</v>
      </c>
      <c r="L163" s="12">
        <f t="shared" si="22"/>
        <v>15101.620934400002</v>
      </c>
      <c r="M163" s="12">
        <f t="shared" si="22"/>
        <v>17618.557756800001</v>
      </c>
      <c r="N163" s="12">
        <f t="shared" si="22"/>
        <v>17618.557756800001</v>
      </c>
    </row>
    <row r="164" spans="1:14" ht="13.2" customHeight="1" x14ac:dyDescent="0.25">
      <c r="A164" s="294"/>
      <c r="B164" s="293" t="s">
        <v>35</v>
      </c>
      <c r="C164" s="5" t="s">
        <v>21</v>
      </c>
      <c r="D164" s="6">
        <v>6</v>
      </c>
      <c r="E164" s="12">
        <f t="shared" si="22"/>
        <v>5243.6183799999999</v>
      </c>
      <c r="F164" s="12">
        <f t="shared" si="22"/>
        <v>10487.23676</v>
      </c>
      <c r="G164" s="12">
        <f t="shared" si="22"/>
        <v>12584.684112000003</v>
      </c>
      <c r="H164" s="12">
        <f t="shared" si="22"/>
        <v>14682.131463999998</v>
      </c>
      <c r="I164" s="12">
        <f t="shared" si="22"/>
        <v>14682.131463999998</v>
      </c>
      <c r="J164" s="12">
        <f t="shared" si="22"/>
        <v>6292.3420560000013</v>
      </c>
      <c r="K164" s="12">
        <f t="shared" si="22"/>
        <v>12584.684112000003</v>
      </c>
      <c r="L164" s="12">
        <f t="shared" si="22"/>
        <v>15101.620934400002</v>
      </c>
      <c r="M164" s="12">
        <f t="shared" si="22"/>
        <v>17618.557756800001</v>
      </c>
      <c r="N164" s="12">
        <f t="shared" si="22"/>
        <v>17618.557756800001</v>
      </c>
    </row>
    <row r="165" spans="1:14" x14ac:dyDescent="0.25">
      <c r="A165" s="294"/>
      <c r="B165" s="293"/>
      <c r="C165" s="5" t="s">
        <v>22</v>
      </c>
      <c r="D165" s="6">
        <v>10</v>
      </c>
      <c r="E165" s="12">
        <f t="shared" si="22"/>
        <v>3146.1710280000007</v>
      </c>
      <c r="F165" s="12">
        <f t="shared" si="22"/>
        <v>6292.3420560000013</v>
      </c>
      <c r="G165" s="12">
        <f t="shared" si="22"/>
        <v>7550.8104672000009</v>
      </c>
      <c r="H165" s="12">
        <f t="shared" si="22"/>
        <v>8809.2788784000004</v>
      </c>
      <c r="I165" s="12">
        <f t="shared" si="22"/>
        <v>8809.2788784000004</v>
      </c>
      <c r="J165" s="12">
        <f t="shared" si="22"/>
        <v>3775.4052336000004</v>
      </c>
      <c r="K165" s="12">
        <f t="shared" si="22"/>
        <v>7550.8104672000009</v>
      </c>
      <c r="L165" s="12">
        <f t="shared" si="22"/>
        <v>9060.9725606400007</v>
      </c>
      <c r="M165" s="12">
        <f t="shared" si="22"/>
        <v>10571.13465408</v>
      </c>
      <c r="N165" s="12">
        <f t="shared" si="22"/>
        <v>10571.13465408</v>
      </c>
    </row>
    <row r="166" spans="1:14" ht="13.2" customHeight="1" x14ac:dyDescent="0.25">
      <c r="A166" s="294"/>
      <c r="B166" s="293" t="s">
        <v>36</v>
      </c>
      <c r="C166" s="5" t="s">
        <v>21</v>
      </c>
      <c r="D166" s="6">
        <v>6</v>
      </c>
      <c r="E166" s="12">
        <f t="shared" si="22"/>
        <v>5243.6183799999999</v>
      </c>
      <c r="F166" s="12">
        <f t="shared" si="22"/>
        <v>10487.23676</v>
      </c>
      <c r="G166" s="12">
        <f t="shared" si="22"/>
        <v>12584.684112000003</v>
      </c>
      <c r="H166" s="12">
        <f t="shared" si="22"/>
        <v>14682.131463999998</v>
      </c>
      <c r="I166" s="12">
        <f t="shared" si="22"/>
        <v>14682.131463999998</v>
      </c>
      <c r="J166" s="12">
        <f t="shared" si="22"/>
        <v>6292.3420560000013</v>
      </c>
      <c r="K166" s="12">
        <f t="shared" si="22"/>
        <v>12584.684112000003</v>
      </c>
      <c r="L166" s="12">
        <f t="shared" si="22"/>
        <v>15101.620934400002</v>
      </c>
      <c r="M166" s="12">
        <f t="shared" si="22"/>
        <v>17618.557756800001</v>
      </c>
      <c r="N166" s="12">
        <f t="shared" si="22"/>
        <v>17618.557756800001</v>
      </c>
    </row>
    <row r="167" spans="1:14" x14ac:dyDescent="0.25">
      <c r="A167" s="294"/>
      <c r="B167" s="293"/>
      <c r="C167" s="5" t="s">
        <v>22</v>
      </c>
      <c r="D167" s="6">
        <v>8</v>
      </c>
      <c r="E167" s="12">
        <f t="shared" si="22"/>
        <v>3932.7137850000004</v>
      </c>
      <c r="F167" s="12">
        <f t="shared" si="22"/>
        <v>7865.4275700000007</v>
      </c>
      <c r="G167" s="12">
        <f t="shared" si="22"/>
        <v>9438.5130840000002</v>
      </c>
      <c r="H167" s="12">
        <f t="shared" si="22"/>
        <v>11011.598598</v>
      </c>
      <c r="I167" s="12">
        <f t="shared" si="22"/>
        <v>11011.598598</v>
      </c>
      <c r="J167" s="12">
        <f t="shared" si="22"/>
        <v>4719.2565420000001</v>
      </c>
      <c r="K167" s="12">
        <f t="shared" si="22"/>
        <v>9438.5130840000002</v>
      </c>
      <c r="L167" s="12">
        <f t="shared" si="22"/>
        <v>11326.215700800001</v>
      </c>
      <c r="M167" s="12">
        <f t="shared" si="22"/>
        <v>13213.918317600002</v>
      </c>
      <c r="N167" s="12">
        <f t="shared" si="22"/>
        <v>13213.918317600002</v>
      </c>
    </row>
    <row r="168" spans="1:14" ht="13.2" customHeight="1" x14ac:dyDescent="0.25">
      <c r="A168" s="294"/>
      <c r="B168" s="293" t="s">
        <v>37</v>
      </c>
      <c r="C168" s="5" t="s">
        <v>21</v>
      </c>
      <c r="D168" s="6">
        <v>6</v>
      </c>
      <c r="E168" s="12">
        <f t="shared" si="22"/>
        <v>5243.6183799999999</v>
      </c>
      <c r="F168" s="12">
        <f t="shared" si="22"/>
        <v>10487.23676</v>
      </c>
      <c r="G168" s="12">
        <f t="shared" si="22"/>
        <v>12584.684112000003</v>
      </c>
      <c r="H168" s="12">
        <f t="shared" si="22"/>
        <v>14682.131463999998</v>
      </c>
      <c r="I168" s="12">
        <f t="shared" si="22"/>
        <v>14682.131463999998</v>
      </c>
      <c r="J168" s="12">
        <f t="shared" si="22"/>
        <v>6292.3420560000013</v>
      </c>
      <c r="K168" s="12">
        <f t="shared" si="22"/>
        <v>12584.684112000003</v>
      </c>
      <c r="L168" s="12">
        <f t="shared" si="22"/>
        <v>15101.620934400002</v>
      </c>
      <c r="M168" s="12">
        <f t="shared" si="22"/>
        <v>17618.557756800001</v>
      </c>
      <c r="N168" s="12">
        <f t="shared" si="22"/>
        <v>17618.557756800001</v>
      </c>
    </row>
    <row r="169" spans="1:14" x14ac:dyDescent="0.25">
      <c r="A169" s="294"/>
      <c r="B169" s="293"/>
      <c r="C169" s="5" t="s">
        <v>22</v>
      </c>
      <c r="D169" s="6">
        <v>10</v>
      </c>
      <c r="E169" s="12">
        <f t="shared" si="22"/>
        <v>3146.1710280000007</v>
      </c>
      <c r="F169" s="12">
        <f t="shared" si="22"/>
        <v>6292.3420560000013</v>
      </c>
      <c r="G169" s="12">
        <f t="shared" si="22"/>
        <v>7550.8104672000009</v>
      </c>
      <c r="H169" s="12">
        <f t="shared" si="22"/>
        <v>8809.2788784000004</v>
      </c>
      <c r="I169" s="12">
        <f t="shared" si="22"/>
        <v>8809.2788784000004</v>
      </c>
      <c r="J169" s="12">
        <f t="shared" si="22"/>
        <v>3775.4052336000004</v>
      </c>
      <c r="K169" s="12">
        <f t="shared" si="22"/>
        <v>7550.8104672000009</v>
      </c>
      <c r="L169" s="12">
        <f t="shared" si="22"/>
        <v>9060.9725606400007</v>
      </c>
      <c r="M169" s="12">
        <f t="shared" si="22"/>
        <v>10571.13465408</v>
      </c>
      <c r="N169" s="12">
        <f t="shared" si="22"/>
        <v>10571.13465408</v>
      </c>
    </row>
    <row r="170" spans="1:14" ht="13.2" customHeight="1" x14ac:dyDescent="0.25">
      <c r="A170" s="294"/>
      <c r="B170" s="293" t="s">
        <v>38</v>
      </c>
      <c r="C170" s="5" t="s">
        <v>21</v>
      </c>
      <c r="D170" s="6">
        <v>6</v>
      </c>
      <c r="E170" s="12">
        <f t="shared" si="22"/>
        <v>5243.6183799999999</v>
      </c>
      <c r="F170" s="12">
        <f t="shared" si="22"/>
        <v>10487.23676</v>
      </c>
      <c r="G170" s="12">
        <f t="shared" si="22"/>
        <v>12584.684112000003</v>
      </c>
      <c r="H170" s="12">
        <f t="shared" si="22"/>
        <v>14682.131463999998</v>
      </c>
      <c r="I170" s="12">
        <f t="shared" si="22"/>
        <v>14682.131463999998</v>
      </c>
      <c r="J170" s="12">
        <f t="shared" si="22"/>
        <v>6292.3420560000013</v>
      </c>
      <c r="K170" s="12">
        <f t="shared" si="22"/>
        <v>12584.684112000003</v>
      </c>
      <c r="L170" s="12">
        <f t="shared" si="22"/>
        <v>15101.620934400002</v>
      </c>
      <c r="M170" s="12">
        <f t="shared" si="22"/>
        <v>17618.557756800001</v>
      </c>
      <c r="N170" s="12">
        <f t="shared" si="22"/>
        <v>17618.557756800001</v>
      </c>
    </row>
    <row r="171" spans="1:14" x14ac:dyDescent="0.25">
      <c r="A171" s="294"/>
      <c r="B171" s="293"/>
      <c r="C171" s="5" t="s">
        <v>22</v>
      </c>
      <c r="D171" s="6">
        <v>10</v>
      </c>
      <c r="E171" s="12">
        <f t="shared" si="22"/>
        <v>3146.1710280000007</v>
      </c>
      <c r="F171" s="12">
        <f t="shared" si="22"/>
        <v>6292.3420560000013</v>
      </c>
      <c r="G171" s="12">
        <f t="shared" si="22"/>
        <v>7550.8104672000009</v>
      </c>
      <c r="H171" s="12">
        <f t="shared" si="22"/>
        <v>8809.2788784000004</v>
      </c>
      <c r="I171" s="12">
        <f t="shared" si="22"/>
        <v>8809.2788784000004</v>
      </c>
      <c r="J171" s="12">
        <f t="shared" si="22"/>
        <v>3775.4052336000004</v>
      </c>
      <c r="K171" s="12">
        <f t="shared" si="22"/>
        <v>7550.8104672000009</v>
      </c>
      <c r="L171" s="12">
        <f t="shared" si="22"/>
        <v>9060.9725606400007</v>
      </c>
      <c r="M171" s="12">
        <f t="shared" si="22"/>
        <v>10571.13465408</v>
      </c>
      <c r="N171" s="12">
        <f t="shared" si="22"/>
        <v>10571.13465408</v>
      </c>
    </row>
    <row r="172" spans="1:14" ht="13.2" customHeight="1" x14ac:dyDescent="0.25">
      <c r="A172" s="294"/>
      <c r="B172" s="293" t="s">
        <v>39</v>
      </c>
      <c r="C172" s="5" t="s">
        <v>21</v>
      </c>
      <c r="D172" s="6">
        <v>0</v>
      </c>
      <c r="E172" s="12">
        <f t="shared" ref="E172:N187" si="23">E104*$E$135*$E$136*$E$138*$E$137</f>
        <v>0</v>
      </c>
      <c r="F172" s="12">
        <f t="shared" si="23"/>
        <v>0</v>
      </c>
      <c r="G172" s="12">
        <f t="shared" si="23"/>
        <v>0</v>
      </c>
      <c r="H172" s="12">
        <f t="shared" si="23"/>
        <v>0</v>
      </c>
      <c r="I172" s="12">
        <f t="shared" si="23"/>
        <v>0</v>
      </c>
      <c r="J172" s="12">
        <f t="shared" si="23"/>
        <v>0</v>
      </c>
      <c r="K172" s="12">
        <f t="shared" si="23"/>
        <v>0</v>
      </c>
      <c r="L172" s="12">
        <f t="shared" si="23"/>
        <v>0</v>
      </c>
      <c r="M172" s="12">
        <f t="shared" si="23"/>
        <v>0</v>
      </c>
      <c r="N172" s="12">
        <f t="shared" si="23"/>
        <v>0</v>
      </c>
    </row>
    <row r="173" spans="1:14" x14ac:dyDescent="0.25">
      <c r="A173" s="294"/>
      <c r="B173" s="293"/>
      <c r="C173" s="5" t="s">
        <v>22</v>
      </c>
      <c r="D173" s="6">
        <v>8</v>
      </c>
      <c r="E173" s="12">
        <f t="shared" si="23"/>
        <v>3932.7137850000004</v>
      </c>
      <c r="F173" s="12">
        <f t="shared" si="23"/>
        <v>7865.4275700000007</v>
      </c>
      <c r="G173" s="12">
        <f t="shared" si="23"/>
        <v>9438.5130840000002</v>
      </c>
      <c r="H173" s="12">
        <f t="shared" si="23"/>
        <v>11011.598598</v>
      </c>
      <c r="I173" s="12">
        <f t="shared" si="23"/>
        <v>11011.598598</v>
      </c>
      <c r="J173" s="12">
        <f t="shared" si="23"/>
        <v>4719.2565420000001</v>
      </c>
      <c r="K173" s="12">
        <f t="shared" si="23"/>
        <v>9438.5130840000002</v>
      </c>
      <c r="L173" s="12">
        <f t="shared" si="23"/>
        <v>11326.215700800001</v>
      </c>
      <c r="M173" s="12">
        <f t="shared" si="23"/>
        <v>13213.918317600002</v>
      </c>
      <c r="N173" s="12">
        <f t="shared" si="23"/>
        <v>13213.918317600002</v>
      </c>
    </row>
    <row r="174" spans="1:14" ht="13.2" customHeight="1" x14ac:dyDescent="0.25">
      <c r="A174" s="294"/>
      <c r="B174" s="293" t="s">
        <v>40</v>
      </c>
      <c r="C174" s="5" t="s">
        <v>21</v>
      </c>
      <c r="D174" s="6">
        <v>0</v>
      </c>
      <c r="E174" s="12">
        <f t="shared" si="23"/>
        <v>0</v>
      </c>
      <c r="F174" s="12">
        <f t="shared" si="23"/>
        <v>0</v>
      </c>
      <c r="G174" s="12">
        <f t="shared" si="23"/>
        <v>0</v>
      </c>
      <c r="H174" s="12">
        <f t="shared" si="23"/>
        <v>0</v>
      </c>
      <c r="I174" s="12">
        <f t="shared" si="23"/>
        <v>0</v>
      </c>
      <c r="J174" s="12">
        <f t="shared" si="23"/>
        <v>0</v>
      </c>
      <c r="K174" s="12">
        <f t="shared" si="23"/>
        <v>0</v>
      </c>
      <c r="L174" s="12">
        <f t="shared" si="23"/>
        <v>0</v>
      </c>
      <c r="M174" s="12">
        <f t="shared" si="23"/>
        <v>0</v>
      </c>
      <c r="N174" s="12">
        <f t="shared" si="23"/>
        <v>0</v>
      </c>
    </row>
    <row r="175" spans="1:14" x14ac:dyDescent="0.25">
      <c r="A175" s="294"/>
      <c r="B175" s="293"/>
      <c r="C175" s="5" t="s">
        <v>22</v>
      </c>
      <c r="D175" s="6">
        <v>5</v>
      </c>
      <c r="E175" s="12">
        <f t="shared" si="23"/>
        <v>6292.3420560000013</v>
      </c>
      <c r="F175" s="12">
        <f t="shared" si="23"/>
        <v>12584.684112000003</v>
      </c>
      <c r="G175" s="12">
        <f t="shared" si="23"/>
        <v>15101.620934400002</v>
      </c>
      <c r="H175" s="12">
        <f t="shared" si="23"/>
        <v>17618.557756800001</v>
      </c>
      <c r="I175" s="12">
        <f t="shared" si="23"/>
        <v>17618.557756800001</v>
      </c>
      <c r="J175" s="12">
        <f t="shared" si="23"/>
        <v>7550.8104672000009</v>
      </c>
      <c r="K175" s="12">
        <f t="shared" si="23"/>
        <v>15101.620934400002</v>
      </c>
      <c r="L175" s="12">
        <f t="shared" si="23"/>
        <v>18121.945121280001</v>
      </c>
      <c r="M175" s="12">
        <f t="shared" si="23"/>
        <v>21142.269308160001</v>
      </c>
      <c r="N175" s="12">
        <f t="shared" si="23"/>
        <v>21142.269308160001</v>
      </c>
    </row>
    <row r="176" spans="1:14" ht="13.2" customHeight="1" x14ac:dyDescent="0.25">
      <c r="A176" s="294"/>
      <c r="B176" s="293" t="s">
        <v>41</v>
      </c>
      <c r="C176" s="5" t="s">
        <v>21</v>
      </c>
      <c r="D176" s="6">
        <v>5</v>
      </c>
      <c r="E176" s="12">
        <f t="shared" si="23"/>
        <v>6292.3420560000013</v>
      </c>
      <c r="F176" s="12">
        <f t="shared" si="23"/>
        <v>12584.684112000003</v>
      </c>
      <c r="G176" s="12">
        <f t="shared" si="23"/>
        <v>15101.620934400002</v>
      </c>
      <c r="H176" s="12">
        <f t="shared" si="23"/>
        <v>17618.557756800001</v>
      </c>
      <c r="I176" s="12">
        <f t="shared" si="23"/>
        <v>17618.557756800001</v>
      </c>
      <c r="J176" s="12">
        <f t="shared" si="23"/>
        <v>7550.8104672000009</v>
      </c>
      <c r="K176" s="12">
        <f t="shared" si="23"/>
        <v>15101.620934400002</v>
      </c>
      <c r="L176" s="12">
        <f t="shared" si="23"/>
        <v>18121.945121280001</v>
      </c>
      <c r="M176" s="12">
        <f t="shared" si="23"/>
        <v>21142.269308160001</v>
      </c>
      <c r="N176" s="12">
        <f t="shared" si="23"/>
        <v>21142.269308160001</v>
      </c>
    </row>
    <row r="177" spans="1:14" x14ac:dyDescent="0.25">
      <c r="A177" s="294"/>
      <c r="B177" s="293"/>
      <c r="C177" s="5" t="s">
        <v>22</v>
      </c>
      <c r="D177" s="6">
        <v>5</v>
      </c>
      <c r="E177" s="12">
        <f t="shared" si="23"/>
        <v>6292.3420560000013</v>
      </c>
      <c r="F177" s="12">
        <f t="shared" si="23"/>
        <v>12584.684112000003</v>
      </c>
      <c r="G177" s="12">
        <f t="shared" si="23"/>
        <v>15101.620934400002</v>
      </c>
      <c r="H177" s="12">
        <f t="shared" si="23"/>
        <v>17618.557756800001</v>
      </c>
      <c r="I177" s="12">
        <f t="shared" si="23"/>
        <v>17618.557756800001</v>
      </c>
      <c r="J177" s="12">
        <f t="shared" si="23"/>
        <v>7550.8104672000009</v>
      </c>
      <c r="K177" s="12">
        <f t="shared" si="23"/>
        <v>15101.620934400002</v>
      </c>
      <c r="L177" s="12">
        <f t="shared" si="23"/>
        <v>18121.945121280001</v>
      </c>
      <c r="M177" s="12">
        <f t="shared" si="23"/>
        <v>21142.269308160001</v>
      </c>
      <c r="N177" s="12">
        <f t="shared" si="23"/>
        <v>21142.269308160001</v>
      </c>
    </row>
    <row r="178" spans="1:14" ht="13.2" customHeight="1" x14ac:dyDescent="0.25">
      <c r="A178" s="294"/>
      <c r="B178" s="293" t="s">
        <v>42</v>
      </c>
      <c r="C178" s="5" t="s">
        <v>21</v>
      </c>
      <c r="D178" s="6">
        <v>10</v>
      </c>
      <c r="E178" s="12">
        <f t="shared" si="23"/>
        <v>3146.1710280000007</v>
      </c>
      <c r="F178" s="12">
        <f t="shared" si="23"/>
        <v>6292.3420560000013</v>
      </c>
      <c r="G178" s="12">
        <f t="shared" si="23"/>
        <v>7550.8104672000009</v>
      </c>
      <c r="H178" s="12">
        <f t="shared" si="23"/>
        <v>8809.2788784000004</v>
      </c>
      <c r="I178" s="12">
        <f t="shared" si="23"/>
        <v>8809.2788784000004</v>
      </c>
      <c r="J178" s="12">
        <f t="shared" si="23"/>
        <v>3775.4052336000004</v>
      </c>
      <c r="K178" s="12">
        <f t="shared" si="23"/>
        <v>7550.8104672000009</v>
      </c>
      <c r="L178" s="12">
        <f t="shared" si="23"/>
        <v>9060.9725606400007</v>
      </c>
      <c r="M178" s="12">
        <f t="shared" si="23"/>
        <v>10571.13465408</v>
      </c>
      <c r="N178" s="12">
        <f t="shared" si="23"/>
        <v>10571.13465408</v>
      </c>
    </row>
    <row r="179" spans="1:14" x14ac:dyDescent="0.25">
      <c r="A179" s="294"/>
      <c r="B179" s="293"/>
      <c r="C179" s="5" t="s">
        <v>22</v>
      </c>
      <c r="D179" s="6">
        <v>15</v>
      </c>
      <c r="E179" s="12">
        <f t="shared" si="23"/>
        <v>2097.4473520000001</v>
      </c>
      <c r="F179" s="12">
        <f t="shared" si="23"/>
        <v>4194.8947040000003</v>
      </c>
      <c r="G179" s="12">
        <f t="shared" si="23"/>
        <v>5033.8736448000009</v>
      </c>
      <c r="H179" s="12">
        <f t="shared" si="23"/>
        <v>5872.8525856000006</v>
      </c>
      <c r="I179" s="12">
        <f t="shared" si="23"/>
        <v>5872.8525856000006</v>
      </c>
      <c r="J179" s="12">
        <f t="shared" si="23"/>
        <v>2516.9368224000004</v>
      </c>
      <c r="K179" s="12">
        <f t="shared" si="23"/>
        <v>5033.8736448000009</v>
      </c>
      <c r="L179" s="12">
        <f t="shared" si="23"/>
        <v>6040.6483737600001</v>
      </c>
      <c r="M179" s="12">
        <f t="shared" si="23"/>
        <v>7047.4231027200003</v>
      </c>
      <c r="N179" s="12">
        <f t="shared" si="23"/>
        <v>7047.4231027200003</v>
      </c>
    </row>
    <row r="180" spans="1:14" ht="13.2" customHeight="1" x14ac:dyDescent="0.25">
      <c r="A180" s="294" t="s">
        <v>43</v>
      </c>
      <c r="B180" s="295" t="s">
        <v>30</v>
      </c>
      <c r="C180" s="7" t="s">
        <v>21</v>
      </c>
      <c r="D180" s="9">
        <v>10</v>
      </c>
      <c r="E180" s="12">
        <f t="shared" si="23"/>
        <v>2184.8409916666669</v>
      </c>
      <c r="F180" s="12">
        <f t="shared" si="23"/>
        <v>4369.6819833333338</v>
      </c>
      <c r="G180" s="12">
        <f t="shared" si="23"/>
        <v>5243.6183800000017</v>
      </c>
      <c r="H180" s="12">
        <f t="shared" si="23"/>
        <v>6117.5547766666668</v>
      </c>
      <c r="I180" s="12">
        <f t="shared" si="23"/>
        <v>6117.5547766666668</v>
      </c>
      <c r="J180" s="12"/>
      <c r="K180" s="12"/>
      <c r="L180" s="12"/>
      <c r="M180" s="12"/>
      <c r="N180" s="12"/>
    </row>
    <row r="181" spans="1:14" x14ac:dyDescent="0.25">
      <c r="A181" s="294"/>
      <c r="B181" s="295"/>
      <c r="C181" s="5" t="s">
        <v>22</v>
      </c>
      <c r="D181" s="10">
        <v>15</v>
      </c>
      <c r="E181" s="12">
        <f t="shared" si="23"/>
        <v>1456.5606611111111</v>
      </c>
      <c r="F181" s="12">
        <f t="shared" si="23"/>
        <v>2913.1213222222223</v>
      </c>
      <c r="G181" s="12">
        <f t="shared" si="23"/>
        <v>3495.7455866666674</v>
      </c>
      <c r="H181" s="12">
        <f t="shared" si="23"/>
        <v>4078.3698511111111</v>
      </c>
      <c r="I181" s="12">
        <f t="shared" si="23"/>
        <v>4078.3698511111111</v>
      </c>
      <c r="J181" s="12"/>
      <c r="K181" s="12"/>
      <c r="L181" s="12"/>
      <c r="M181" s="12"/>
      <c r="N181" s="12"/>
    </row>
    <row r="182" spans="1:14" ht="13.2" customHeight="1" x14ac:dyDescent="0.25">
      <c r="A182" s="294"/>
      <c r="B182" s="293" t="s">
        <v>32</v>
      </c>
      <c r="C182" s="5" t="s">
        <v>21</v>
      </c>
      <c r="D182" s="10">
        <v>10</v>
      </c>
      <c r="E182" s="12">
        <f t="shared" si="23"/>
        <v>2184.8409916666669</v>
      </c>
      <c r="F182" s="12">
        <f t="shared" si="23"/>
        <v>4369.6819833333338</v>
      </c>
      <c r="G182" s="12">
        <f t="shared" si="23"/>
        <v>5243.6183800000017</v>
      </c>
      <c r="H182" s="12">
        <f t="shared" si="23"/>
        <v>6117.5547766666668</v>
      </c>
      <c r="I182" s="12">
        <f t="shared" si="23"/>
        <v>6117.5547766666668</v>
      </c>
      <c r="J182" s="12"/>
      <c r="K182" s="12"/>
      <c r="L182" s="12"/>
      <c r="M182" s="12"/>
      <c r="N182" s="12"/>
    </row>
    <row r="183" spans="1:14" x14ac:dyDescent="0.25">
      <c r="A183" s="294"/>
      <c r="B183" s="293"/>
      <c r="C183" s="5" t="s">
        <v>22</v>
      </c>
      <c r="D183" s="10">
        <v>10</v>
      </c>
      <c r="E183" s="12">
        <f t="shared" si="23"/>
        <v>2184.8409916666669</v>
      </c>
      <c r="F183" s="12">
        <f t="shared" si="23"/>
        <v>4369.6819833333338</v>
      </c>
      <c r="G183" s="12">
        <f t="shared" si="23"/>
        <v>5243.6183800000017</v>
      </c>
      <c r="H183" s="12">
        <f t="shared" si="23"/>
        <v>6117.5547766666668</v>
      </c>
      <c r="I183" s="12">
        <f t="shared" si="23"/>
        <v>6117.5547766666668</v>
      </c>
      <c r="J183" s="12"/>
      <c r="K183" s="12"/>
      <c r="L183" s="12"/>
      <c r="M183" s="12"/>
      <c r="N183" s="12"/>
    </row>
    <row r="184" spans="1:14" ht="13.2" customHeight="1" x14ac:dyDescent="0.25">
      <c r="A184" s="294"/>
      <c r="B184" s="293" t="s">
        <v>33</v>
      </c>
      <c r="C184" s="5" t="s">
        <v>21</v>
      </c>
      <c r="D184" s="10">
        <v>10</v>
      </c>
      <c r="E184" s="12">
        <f t="shared" si="23"/>
        <v>2184.8409916666669</v>
      </c>
      <c r="F184" s="12">
        <f t="shared" si="23"/>
        <v>4369.6819833333338</v>
      </c>
      <c r="G184" s="12">
        <f t="shared" si="23"/>
        <v>5243.6183800000017</v>
      </c>
      <c r="H184" s="12">
        <f t="shared" si="23"/>
        <v>6117.5547766666668</v>
      </c>
      <c r="I184" s="12">
        <f t="shared" si="23"/>
        <v>6117.5547766666668</v>
      </c>
      <c r="J184" s="12"/>
      <c r="K184" s="12"/>
      <c r="L184" s="12"/>
      <c r="M184" s="12"/>
      <c r="N184" s="12"/>
    </row>
    <row r="185" spans="1:14" x14ac:dyDescent="0.25">
      <c r="A185" s="294"/>
      <c r="B185" s="293"/>
      <c r="C185" s="5" t="s">
        <v>22</v>
      </c>
      <c r="D185" s="10">
        <v>15</v>
      </c>
      <c r="E185" s="12">
        <f t="shared" si="23"/>
        <v>1456.5606611111111</v>
      </c>
      <c r="F185" s="12">
        <f t="shared" si="23"/>
        <v>2913.1213222222223</v>
      </c>
      <c r="G185" s="12">
        <f t="shared" si="23"/>
        <v>3495.7455866666674</v>
      </c>
      <c r="H185" s="12">
        <f t="shared" si="23"/>
        <v>4078.3698511111111</v>
      </c>
      <c r="I185" s="12">
        <f t="shared" si="23"/>
        <v>4078.3698511111111</v>
      </c>
      <c r="J185" s="12"/>
      <c r="K185" s="12"/>
      <c r="L185" s="12"/>
      <c r="M185" s="12"/>
      <c r="N185" s="12"/>
    </row>
    <row r="186" spans="1:14" ht="13.2" customHeight="1" x14ac:dyDescent="0.25">
      <c r="A186" s="294"/>
      <c r="B186" s="293" t="s">
        <v>34</v>
      </c>
      <c r="C186" s="5" t="s">
        <v>21</v>
      </c>
      <c r="D186" s="10">
        <v>10</v>
      </c>
      <c r="E186" s="12">
        <f t="shared" si="23"/>
        <v>2184.8409916666669</v>
      </c>
      <c r="F186" s="12">
        <f t="shared" si="23"/>
        <v>4369.6819833333338</v>
      </c>
      <c r="G186" s="12">
        <f t="shared" si="23"/>
        <v>5243.6183800000017</v>
      </c>
      <c r="H186" s="12">
        <f t="shared" si="23"/>
        <v>6117.5547766666668</v>
      </c>
      <c r="I186" s="12">
        <f t="shared" si="23"/>
        <v>6117.5547766666668</v>
      </c>
      <c r="J186" s="12"/>
      <c r="K186" s="12"/>
      <c r="L186" s="12"/>
      <c r="M186" s="12"/>
      <c r="N186" s="12"/>
    </row>
    <row r="187" spans="1:14" x14ac:dyDescent="0.25">
      <c r="A187" s="294"/>
      <c r="B187" s="293"/>
      <c r="C187" s="5" t="s">
        <v>22</v>
      </c>
      <c r="D187" s="10">
        <v>10</v>
      </c>
      <c r="E187" s="12">
        <f t="shared" si="23"/>
        <v>2184.8409916666669</v>
      </c>
      <c r="F187" s="12">
        <f t="shared" si="23"/>
        <v>4369.6819833333338</v>
      </c>
      <c r="G187" s="12">
        <f t="shared" si="23"/>
        <v>5243.6183800000017</v>
      </c>
      <c r="H187" s="12">
        <f t="shared" si="23"/>
        <v>6117.5547766666668</v>
      </c>
      <c r="I187" s="12">
        <f t="shared" si="23"/>
        <v>6117.5547766666668</v>
      </c>
      <c r="J187" s="12"/>
      <c r="K187" s="12"/>
      <c r="L187" s="12"/>
      <c r="M187" s="12"/>
      <c r="N187" s="12"/>
    </row>
    <row r="188" spans="1:14" ht="13.2" customHeight="1" x14ac:dyDescent="0.25">
      <c r="A188" s="294"/>
      <c r="B188" s="293" t="s">
        <v>35</v>
      </c>
      <c r="C188" s="5" t="s">
        <v>21</v>
      </c>
      <c r="D188" s="10">
        <v>10</v>
      </c>
      <c r="E188" s="12">
        <f t="shared" ref="E188:I201" si="24">E120*$E$135*$E$136*$E$138*$E$137</f>
        <v>2184.8409916666669</v>
      </c>
      <c r="F188" s="12">
        <f t="shared" si="24"/>
        <v>4369.6819833333338</v>
      </c>
      <c r="G188" s="12">
        <f t="shared" si="24"/>
        <v>5243.6183800000017</v>
      </c>
      <c r="H188" s="12">
        <f t="shared" si="24"/>
        <v>6117.5547766666668</v>
      </c>
      <c r="I188" s="12">
        <f t="shared" si="24"/>
        <v>6117.5547766666668</v>
      </c>
      <c r="J188" s="12"/>
      <c r="K188" s="12"/>
      <c r="L188" s="12"/>
      <c r="M188" s="12"/>
      <c r="N188" s="12"/>
    </row>
    <row r="189" spans="1:14" x14ac:dyDescent="0.25">
      <c r="A189" s="294"/>
      <c r="B189" s="293"/>
      <c r="C189" s="5" t="s">
        <v>22</v>
      </c>
      <c r="D189" s="10">
        <v>15</v>
      </c>
      <c r="E189" s="12">
        <f t="shared" si="24"/>
        <v>1456.5606611111111</v>
      </c>
      <c r="F189" s="12">
        <f t="shared" si="24"/>
        <v>2913.1213222222223</v>
      </c>
      <c r="G189" s="12">
        <f t="shared" si="24"/>
        <v>3495.7455866666674</v>
      </c>
      <c r="H189" s="12">
        <f t="shared" si="24"/>
        <v>4078.3698511111111</v>
      </c>
      <c r="I189" s="12">
        <f t="shared" si="24"/>
        <v>4078.3698511111111</v>
      </c>
      <c r="J189" s="12"/>
      <c r="K189" s="12"/>
      <c r="L189" s="12"/>
      <c r="M189" s="12"/>
      <c r="N189" s="12"/>
    </row>
    <row r="190" spans="1:14" ht="13.2" customHeight="1" x14ac:dyDescent="0.25">
      <c r="A190" s="294"/>
      <c r="B190" s="293" t="s">
        <v>36</v>
      </c>
      <c r="C190" s="5" t="s">
        <v>21</v>
      </c>
      <c r="D190" s="10">
        <v>10</v>
      </c>
      <c r="E190" s="12">
        <f t="shared" si="24"/>
        <v>2184.8409916666669</v>
      </c>
      <c r="F190" s="12">
        <f t="shared" si="24"/>
        <v>4369.6819833333338</v>
      </c>
      <c r="G190" s="12">
        <f t="shared" si="24"/>
        <v>5243.6183800000017</v>
      </c>
      <c r="H190" s="12">
        <f t="shared" si="24"/>
        <v>6117.5547766666668</v>
      </c>
      <c r="I190" s="12">
        <f t="shared" si="24"/>
        <v>6117.5547766666668</v>
      </c>
      <c r="J190" s="12"/>
      <c r="K190" s="12"/>
      <c r="L190" s="12"/>
      <c r="M190" s="12"/>
      <c r="N190" s="12"/>
    </row>
    <row r="191" spans="1:14" x14ac:dyDescent="0.25">
      <c r="A191" s="294"/>
      <c r="B191" s="293"/>
      <c r="C191" s="5" t="s">
        <v>22</v>
      </c>
      <c r="D191" s="10">
        <v>10</v>
      </c>
      <c r="E191" s="12">
        <f t="shared" si="24"/>
        <v>2184.8409916666669</v>
      </c>
      <c r="F191" s="12">
        <f t="shared" si="24"/>
        <v>4369.6819833333338</v>
      </c>
      <c r="G191" s="12">
        <f t="shared" si="24"/>
        <v>5243.6183800000017</v>
      </c>
      <c r="H191" s="12">
        <f t="shared" si="24"/>
        <v>6117.5547766666668</v>
      </c>
      <c r="I191" s="12">
        <f t="shared" si="24"/>
        <v>6117.5547766666668</v>
      </c>
      <c r="J191" s="12"/>
      <c r="K191" s="12"/>
      <c r="L191" s="12"/>
      <c r="M191" s="12"/>
      <c r="N191" s="12"/>
    </row>
    <row r="192" spans="1:14" ht="13.2" customHeight="1" x14ac:dyDescent="0.25">
      <c r="A192" s="294"/>
      <c r="B192" s="293" t="s">
        <v>37</v>
      </c>
      <c r="C192" s="5" t="s">
        <v>21</v>
      </c>
      <c r="D192" s="10">
        <v>10</v>
      </c>
      <c r="E192" s="12">
        <f t="shared" si="24"/>
        <v>2184.8409916666669</v>
      </c>
      <c r="F192" s="12">
        <f t="shared" si="24"/>
        <v>4369.6819833333338</v>
      </c>
      <c r="G192" s="12">
        <f t="shared" si="24"/>
        <v>5243.6183800000017</v>
      </c>
      <c r="H192" s="12">
        <f t="shared" si="24"/>
        <v>6117.5547766666668</v>
      </c>
      <c r="I192" s="12">
        <f t="shared" si="24"/>
        <v>6117.5547766666668</v>
      </c>
      <c r="J192" s="12"/>
      <c r="K192" s="12"/>
      <c r="L192" s="12"/>
      <c r="M192" s="12"/>
      <c r="N192" s="12"/>
    </row>
    <row r="193" spans="1:14" x14ac:dyDescent="0.25">
      <c r="A193" s="294"/>
      <c r="B193" s="293"/>
      <c r="C193" s="5" t="s">
        <v>22</v>
      </c>
      <c r="D193" s="10">
        <v>17</v>
      </c>
      <c r="E193" s="12">
        <f t="shared" si="24"/>
        <v>1285.2005833333335</v>
      </c>
      <c r="F193" s="12">
        <f t="shared" si="24"/>
        <v>2570.401166666667</v>
      </c>
      <c r="G193" s="12">
        <f t="shared" si="24"/>
        <v>3084.4814000000006</v>
      </c>
      <c r="H193" s="12">
        <f t="shared" si="24"/>
        <v>3598.5616333333337</v>
      </c>
      <c r="I193" s="12">
        <f t="shared" si="24"/>
        <v>3598.5616333333337</v>
      </c>
      <c r="J193" s="12"/>
      <c r="K193" s="12"/>
      <c r="L193" s="12"/>
      <c r="M193" s="12"/>
      <c r="N193" s="12"/>
    </row>
    <row r="194" spans="1:14" ht="13.2" customHeight="1" x14ac:dyDescent="0.25">
      <c r="A194" s="294"/>
      <c r="B194" s="293" t="s">
        <v>38</v>
      </c>
      <c r="C194" s="5" t="s">
        <v>21</v>
      </c>
      <c r="D194" s="10">
        <v>10</v>
      </c>
      <c r="E194" s="12">
        <f t="shared" si="24"/>
        <v>2184.8409916666669</v>
      </c>
      <c r="F194" s="12">
        <f t="shared" si="24"/>
        <v>4369.6819833333338</v>
      </c>
      <c r="G194" s="12">
        <f t="shared" si="24"/>
        <v>5243.6183800000017</v>
      </c>
      <c r="H194" s="12">
        <f t="shared" si="24"/>
        <v>6117.5547766666668</v>
      </c>
      <c r="I194" s="12">
        <f t="shared" si="24"/>
        <v>6117.5547766666668</v>
      </c>
      <c r="J194" s="12"/>
      <c r="K194" s="12"/>
      <c r="L194" s="12"/>
      <c r="M194" s="12"/>
      <c r="N194" s="12"/>
    </row>
    <row r="195" spans="1:14" x14ac:dyDescent="0.25">
      <c r="A195" s="294"/>
      <c r="B195" s="293"/>
      <c r="C195" s="5" t="s">
        <v>22</v>
      </c>
      <c r="D195" s="10">
        <v>15</v>
      </c>
      <c r="E195" s="12">
        <f t="shared" si="24"/>
        <v>1456.5606611111111</v>
      </c>
      <c r="F195" s="12">
        <f t="shared" si="24"/>
        <v>2913.1213222222223</v>
      </c>
      <c r="G195" s="12">
        <f t="shared" si="24"/>
        <v>3495.7455866666674</v>
      </c>
      <c r="H195" s="12">
        <f t="shared" si="24"/>
        <v>4078.3698511111111</v>
      </c>
      <c r="I195" s="12">
        <f t="shared" si="24"/>
        <v>4078.3698511111111</v>
      </c>
      <c r="J195" s="12"/>
      <c r="K195" s="12"/>
      <c r="L195" s="12"/>
      <c r="M195" s="12"/>
      <c r="N195" s="12"/>
    </row>
    <row r="196" spans="1:14" ht="13.2" customHeight="1" x14ac:dyDescent="0.25">
      <c r="A196" s="294"/>
      <c r="B196" s="293" t="s">
        <v>39</v>
      </c>
      <c r="C196" s="5" t="s">
        <v>21</v>
      </c>
      <c r="D196" s="10">
        <v>0</v>
      </c>
      <c r="E196" s="12">
        <f t="shared" si="24"/>
        <v>0</v>
      </c>
      <c r="F196" s="12">
        <f t="shared" si="24"/>
        <v>0</v>
      </c>
      <c r="G196" s="12">
        <f t="shared" si="24"/>
        <v>0</v>
      </c>
      <c r="H196" s="12">
        <f t="shared" si="24"/>
        <v>0</v>
      </c>
      <c r="I196" s="12">
        <f t="shared" si="24"/>
        <v>0</v>
      </c>
      <c r="J196" s="12"/>
      <c r="K196" s="12"/>
      <c r="L196" s="12"/>
      <c r="M196" s="12"/>
      <c r="N196" s="12"/>
    </row>
    <row r="197" spans="1:14" x14ac:dyDescent="0.25">
      <c r="A197" s="294"/>
      <c r="B197" s="293"/>
      <c r="C197" s="5" t="s">
        <v>22</v>
      </c>
      <c r="D197" s="10">
        <v>10</v>
      </c>
      <c r="E197" s="12">
        <f t="shared" si="24"/>
        <v>2184.8409916666669</v>
      </c>
      <c r="F197" s="12">
        <f t="shared" si="24"/>
        <v>4369.6819833333338</v>
      </c>
      <c r="G197" s="12">
        <f t="shared" si="24"/>
        <v>5243.6183800000017</v>
      </c>
      <c r="H197" s="12">
        <f t="shared" si="24"/>
        <v>6117.5547766666668</v>
      </c>
      <c r="I197" s="12">
        <f t="shared" si="24"/>
        <v>6117.5547766666668</v>
      </c>
      <c r="J197" s="12"/>
      <c r="K197" s="12"/>
      <c r="L197" s="12"/>
      <c r="M197" s="12"/>
      <c r="N197" s="12"/>
    </row>
    <row r="198" spans="1:14" ht="13.2" customHeight="1" x14ac:dyDescent="0.25">
      <c r="A198" s="294"/>
      <c r="B198" s="293" t="s">
        <v>41</v>
      </c>
      <c r="C198" s="5" t="s">
        <v>21</v>
      </c>
      <c r="D198" s="10">
        <v>10</v>
      </c>
      <c r="E198" s="12">
        <f t="shared" si="24"/>
        <v>2184.8409916666669</v>
      </c>
      <c r="F198" s="12">
        <f t="shared" si="24"/>
        <v>4369.6819833333338</v>
      </c>
      <c r="G198" s="12">
        <f t="shared" si="24"/>
        <v>5243.6183800000017</v>
      </c>
      <c r="H198" s="12">
        <f t="shared" si="24"/>
        <v>6117.5547766666668</v>
      </c>
      <c r="I198" s="12">
        <f t="shared" si="24"/>
        <v>6117.5547766666668</v>
      </c>
      <c r="J198" s="12"/>
      <c r="K198" s="12"/>
      <c r="L198" s="12"/>
      <c r="M198" s="12"/>
      <c r="N198" s="12"/>
    </row>
    <row r="199" spans="1:14" x14ac:dyDescent="0.25">
      <c r="A199" s="294"/>
      <c r="B199" s="293"/>
      <c r="C199" s="5" t="s">
        <v>22</v>
      </c>
      <c r="D199" s="10">
        <v>10</v>
      </c>
      <c r="E199" s="12">
        <f t="shared" si="24"/>
        <v>2184.8409916666669</v>
      </c>
      <c r="F199" s="12">
        <f t="shared" si="24"/>
        <v>4369.6819833333338</v>
      </c>
      <c r="G199" s="12">
        <f t="shared" si="24"/>
        <v>5243.6183800000017</v>
      </c>
      <c r="H199" s="12">
        <f t="shared" si="24"/>
        <v>6117.5547766666668</v>
      </c>
      <c r="I199" s="12">
        <f t="shared" si="24"/>
        <v>6117.5547766666668</v>
      </c>
      <c r="J199" s="12"/>
      <c r="K199" s="12"/>
      <c r="L199" s="12"/>
      <c r="M199" s="12"/>
      <c r="N199" s="12"/>
    </row>
    <row r="200" spans="1:14" ht="13.2" customHeight="1" x14ac:dyDescent="0.25">
      <c r="A200" s="294"/>
      <c r="B200" s="293" t="s">
        <v>42</v>
      </c>
      <c r="C200" s="5" t="s">
        <v>21</v>
      </c>
      <c r="D200" s="10">
        <v>10</v>
      </c>
      <c r="E200" s="12">
        <f t="shared" si="24"/>
        <v>2184.8409916666669</v>
      </c>
      <c r="F200" s="12">
        <f t="shared" si="24"/>
        <v>4369.6819833333338</v>
      </c>
      <c r="G200" s="12">
        <f t="shared" si="24"/>
        <v>5243.6183800000017</v>
      </c>
      <c r="H200" s="12">
        <f t="shared" si="24"/>
        <v>6117.5547766666668</v>
      </c>
      <c r="I200" s="12">
        <f t="shared" si="24"/>
        <v>6117.5547766666668</v>
      </c>
      <c r="J200" s="12"/>
      <c r="K200" s="12"/>
      <c r="L200" s="12"/>
      <c r="M200" s="12"/>
      <c r="N200" s="12"/>
    </row>
    <row r="201" spans="1:14" x14ac:dyDescent="0.25">
      <c r="A201" s="294"/>
      <c r="B201" s="293"/>
      <c r="C201" s="5" t="s">
        <v>22</v>
      </c>
      <c r="D201" s="10">
        <v>0</v>
      </c>
      <c r="E201" s="12">
        <f t="shared" si="24"/>
        <v>0</v>
      </c>
      <c r="F201" s="12">
        <f t="shared" si="24"/>
        <v>0</v>
      </c>
      <c r="G201" s="12">
        <f t="shared" si="24"/>
        <v>0</v>
      </c>
      <c r="H201" s="12">
        <f t="shared" si="24"/>
        <v>0</v>
      </c>
      <c r="I201" s="12">
        <f t="shared" si="24"/>
        <v>0</v>
      </c>
      <c r="J201" s="12"/>
      <c r="K201" s="12"/>
      <c r="L201" s="12"/>
      <c r="M201" s="12"/>
      <c r="N201" s="12"/>
    </row>
    <row r="202" spans="1:14" ht="26.25" customHeight="1" x14ac:dyDescent="0.25">
      <c r="A202" s="300" t="s">
        <v>51</v>
      </c>
      <c r="B202" s="300"/>
      <c r="C202" s="300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ht="13.2" customHeight="1" x14ac:dyDescent="0.25">
      <c r="A203" s="297" t="s">
        <v>19</v>
      </c>
      <c r="B203" s="293" t="s">
        <v>45</v>
      </c>
      <c r="C203" s="5" t="s">
        <v>21</v>
      </c>
      <c r="D203" s="6">
        <v>19</v>
      </c>
      <c r="E203" s="14">
        <v>1.3</v>
      </c>
      <c r="F203" s="14">
        <v>1.3</v>
      </c>
      <c r="G203" s="14">
        <v>1.3</v>
      </c>
      <c r="H203" s="14">
        <v>1.3</v>
      </c>
      <c r="I203" s="14">
        <v>1.3</v>
      </c>
      <c r="J203" s="14">
        <v>1.3</v>
      </c>
      <c r="K203" s="14">
        <v>1.3</v>
      </c>
      <c r="L203" s="14">
        <v>1.3</v>
      </c>
      <c r="M203" s="14">
        <v>1.3</v>
      </c>
      <c r="N203" s="14">
        <v>1.3</v>
      </c>
    </row>
    <row r="204" spans="1:14" x14ac:dyDescent="0.25">
      <c r="A204" s="297"/>
      <c r="B204" s="293"/>
      <c r="C204" s="5" t="s">
        <v>22</v>
      </c>
      <c r="D204" s="6">
        <v>23</v>
      </c>
      <c r="E204" s="14">
        <v>1.3</v>
      </c>
      <c r="F204" s="14">
        <v>1.3</v>
      </c>
      <c r="G204" s="14">
        <v>1.3</v>
      </c>
      <c r="H204" s="14">
        <v>1.3</v>
      </c>
      <c r="I204" s="14">
        <v>1.3</v>
      </c>
      <c r="J204" s="14">
        <v>1.35</v>
      </c>
      <c r="K204" s="14">
        <v>1.35</v>
      </c>
      <c r="L204" s="14">
        <v>1.35</v>
      </c>
      <c r="M204" s="14">
        <v>1.35</v>
      </c>
      <c r="N204" s="14">
        <v>1.35</v>
      </c>
    </row>
    <row r="205" spans="1:14" ht="27" customHeight="1" x14ac:dyDescent="0.25">
      <c r="A205" s="297"/>
      <c r="B205" s="298" t="s">
        <v>23</v>
      </c>
      <c r="C205" s="5" t="s">
        <v>21</v>
      </c>
      <c r="D205" s="6">
        <v>15</v>
      </c>
      <c r="E205" s="14">
        <v>1.3</v>
      </c>
      <c r="F205" s="14">
        <v>1.3</v>
      </c>
      <c r="G205" s="14">
        <v>1.3</v>
      </c>
      <c r="H205" s="14">
        <v>1.3</v>
      </c>
      <c r="I205" s="14">
        <v>1.3</v>
      </c>
      <c r="J205" s="14"/>
      <c r="K205" s="14"/>
      <c r="L205" s="14"/>
      <c r="M205" s="14"/>
      <c r="N205" s="14"/>
    </row>
    <row r="206" spans="1:14" ht="24.75" customHeight="1" x14ac:dyDescent="0.25">
      <c r="A206" s="297"/>
      <c r="B206" s="298"/>
      <c r="C206" s="5" t="s">
        <v>22</v>
      </c>
      <c r="D206" s="6">
        <v>20</v>
      </c>
      <c r="E206" s="14">
        <v>1.3</v>
      </c>
      <c r="F206" s="14">
        <v>1.3</v>
      </c>
      <c r="G206" s="14">
        <v>1.3</v>
      </c>
      <c r="H206" s="14">
        <v>1.3</v>
      </c>
      <c r="I206" s="14">
        <v>1.3</v>
      </c>
      <c r="J206" s="14"/>
      <c r="K206" s="14"/>
      <c r="L206" s="14"/>
      <c r="M206" s="14"/>
      <c r="N206" s="14"/>
    </row>
    <row r="207" spans="1:14" ht="24" customHeight="1" x14ac:dyDescent="0.25">
      <c r="A207" s="297"/>
      <c r="B207" s="298" t="s">
        <v>24</v>
      </c>
      <c r="C207" s="5" t="s">
        <v>21</v>
      </c>
      <c r="D207" s="6">
        <v>10</v>
      </c>
      <c r="E207" s="14">
        <v>1.3</v>
      </c>
      <c r="F207" s="14">
        <v>1.3</v>
      </c>
      <c r="G207" s="14">
        <v>1.3</v>
      </c>
      <c r="H207" s="14">
        <v>1.3</v>
      </c>
      <c r="I207" s="14">
        <v>1.3</v>
      </c>
      <c r="J207" s="14"/>
      <c r="K207" s="14"/>
      <c r="L207" s="14"/>
      <c r="M207" s="14"/>
      <c r="N207" s="14"/>
    </row>
    <row r="208" spans="1:14" ht="23.25" customHeight="1" x14ac:dyDescent="0.25">
      <c r="A208" s="297"/>
      <c r="B208" s="298"/>
      <c r="C208" s="5" t="s">
        <v>22</v>
      </c>
      <c r="D208" s="6">
        <v>15</v>
      </c>
      <c r="E208" s="14">
        <v>1.3</v>
      </c>
      <c r="F208" s="14">
        <v>1.3</v>
      </c>
      <c r="G208" s="14">
        <v>1.3</v>
      </c>
      <c r="H208" s="14">
        <v>1.3</v>
      </c>
      <c r="I208" s="14">
        <v>1.3</v>
      </c>
      <c r="J208" s="14"/>
      <c r="K208" s="14"/>
      <c r="L208" s="14"/>
      <c r="M208" s="14"/>
      <c r="N208" s="14"/>
    </row>
    <row r="209" spans="1:14" ht="30.75" customHeight="1" x14ac:dyDescent="0.25">
      <c r="A209" s="297"/>
      <c r="B209" s="298" t="s">
        <v>25</v>
      </c>
      <c r="C209" s="5" t="s">
        <v>21</v>
      </c>
      <c r="D209" s="6">
        <v>15</v>
      </c>
      <c r="E209" s="14">
        <v>1.3</v>
      </c>
      <c r="F209" s="14">
        <v>1.3</v>
      </c>
      <c r="G209" s="14">
        <v>1.3</v>
      </c>
      <c r="H209" s="14">
        <v>1.3</v>
      </c>
      <c r="I209" s="14">
        <v>1.3</v>
      </c>
      <c r="J209" s="14"/>
      <c r="K209" s="14"/>
      <c r="L209" s="14"/>
      <c r="M209" s="14"/>
      <c r="N209" s="14"/>
    </row>
    <row r="210" spans="1:14" ht="26.25" customHeight="1" x14ac:dyDescent="0.25">
      <c r="A210" s="297"/>
      <c r="B210" s="298"/>
      <c r="C210" s="5" t="s">
        <v>22</v>
      </c>
      <c r="D210" s="6">
        <v>20</v>
      </c>
      <c r="E210" s="14">
        <v>1.3</v>
      </c>
      <c r="F210" s="14">
        <v>1.3</v>
      </c>
      <c r="G210" s="14">
        <v>1.3</v>
      </c>
      <c r="H210" s="14">
        <v>1.3</v>
      </c>
      <c r="I210" s="14">
        <v>1.3</v>
      </c>
      <c r="J210" s="14"/>
      <c r="K210" s="14"/>
      <c r="L210" s="14"/>
      <c r="M210" s="14"/>
      <c r="N210" s="14"/>
    </row>
    <row r="211" spans="1:14" ht="21" customHeight="1" x14ac:dyDescent="0.25">
      <c r="A211" s="297"/>
      <c r="B211" s="298" t="s">
        <v>26</v>
      </c>
      <c r="C211" s="5" t="s">
        <v>21</v>
      </c>
      <c r="D211" s="6">
        <v>10</v>
      </c>
      <c r="E211" s="14">
        <v>1.3</v>
      </c>
      <c r="F211" s="14">
        <v>1.3</v>
      </c>
      <c r="G211" s="14">
        <v>1.3</v>
      </c>
      <c r="H211" s="14">
        <v>1.3</v>
      </c>
      <c r="I211" s="14">
        <v>1.3</v>
      </c>
      <c r="J211" s="14"/>
      <c r="K211" s="14"/>
      <c r="L211" s="14"/>
      <c r="M211" s="14"/>
      <c r="N211" s="14"/>
    </row>
    <row r="212" spans="1:14" ht="25.5" customHeight="1" x14ac:dyDescent="0.25">
      <c r="A212" s="297"/>
      <c r="B212" s="298"/>
      <c r="C212" s="5" t="s">
        <v>22</v>
      </c>
      <c r="D212" s="6">
        <v>15</v>
      </c>
      <c r="E212" s="14">
        <v>1.3</v>
      </c>
      <c r="F212" s="14">
        <v>1.3</v>
      </c>
      <c r="G212" s="14">
        <v>1.3</v>
      </c>
      <c r="H212" s="14">
        <v>1.3</v>
      </c>
      <c r="I212" s="14">
        <v>1.3</v>
      </c>
      <c r="J212" s="14"/>
      <c r="K212" s="14"/>
      <c r="L212" s="14"/>
      <c r="M212" s="14"/>
      <c r="N212" s="14"/>
    </row>
    <row r="213" spans="1:14" ht="17.25" customHeight="1" x14ac:dyDescent="0.25">
      <c r="A213" s="297"/>
      <c r="B213" s="298" t="s">
        <v>27</v>
      </c>
      <c r="C213" s="5" t="s">
        <v>21</v>
      </c>
      <c r="D213" s="6">
        <v>10</v>
      </c>
      <c r="E213" s="14">
        <v>1.3</v>
      </c>
      <c r="F213" s="14">
        <v>1.3</v>
      </c>
      <c r="G213" s="14">
        <v>1.3</v>
      </c>
      <c r="H213" s="14">
        <v>1.3</v>
      </c>
      <c r="I213" s="14">
        <v>1.3</v>
      </c>
      <c r="J213" s="14"/>
      <c r="K213" s="14"/>
      <c r="L213" s="14"/>
      <c r="M213" s="14"/>
      <c r="N213" s="14"/>
    </row>
    <row r="214" spans="1:14" ht="26.25" customHeight="1" x14ac:dyDescent="0.25">
      <c r="A214" s="297"/>
      <c r="B214" s="298"/>
      <c r="C214" s="5" t="s">
        <v>22</v>
      </c>
      <c r="D214" s="6">
        <v>10</v>
      </c>
      <c r="E214" s="14">
        <v>1.3</v>
      </c>
      <c r="F214" s="14">
        <v>1.3</v>
      </c>
      <c r="G214" s="14">
        <v>1.3</v>
      </c>
      <c r="H214" s="14">
        <v>1.3</v>
      </c>
      <c r="I214" s="14">
        <v>1.3</v>
      </c>
      <c r="J214" s="14"/>
      <c r="K214" s="14"/>
      <c r="L214" s="14"/>
      <c r="M214" s="14"/>
      <c r="N214" s="14"/>
    </row>
    <row r="215" spans="1:14" ht="24" customHeight="1" x14ac:dyDescent="0.25">
      <c r="A215" s="297"/>
      <c r="B215" s="298" t="s">
        <v>28</v>
      </c>
      <c r="C215" s="5" t="s">
        <v>21</v>
      </c>
      <c r="D215" s="6">
        <v>5</v>
      </c>
      <c r="E215" s="14">
        <v>1.3</v>
      </c>
      <c r="F215" s="14">
        <v>1.3</v>
      </c>
      <c r="G215" s="14">
        <v>1.3</v>
      </c>
      <c r="H215" s="14">
        <v>1.3</v>
      </c>
      <c r="I215" s="14">
        <v>1.3</v>
      </c>
      <c r="J215" s="14"/>
      <c r="K215" s="14"/>
      <c r="L215" s="14"/>
      <c r="M215" s="14"/>
      <c r="N215" s="14"/>
    </row>
    <row r="216" spans="1:14" ht="26.25" customHeight="1" x14ac:dyDescent="0.25">
      <c r="A216" s="297"/>
      <c r="B216" s="298"/>
      <c r="C216" s="5" t="s">
        <v>22</v>
      </c>
      <c r="D216" s="6">
        <v>5</v>
      </c>
      <c r="E216" s="14">
        <v>1.3</v>
      </c>
      <c r="F216" s="14">
        <v>1.3</v>
      </c>
      <c r="G216" s="14">
        <v>1.3</v>
      </c>
      <c r="H216" s="14">
        <v>1.3</v>
      </c>
      <c r="I216" s="14">
        <v>1.3</v>
      </c>
      <c r="J216" s="14"/>
      <c r="K216" s="14"/>
      <c r="L216" s="14"/>
      <c r="M216" s="14"/>
      <c r="N216" s="14"/>
    </row>
    <row r="217" spans="1:14" ht="24" customHeight="1" x14ac:dyDescent="0.25">
      <c r="A217" s="294" t="s">
        <v>29</v>
      </c>
      <c r="B217" s="293" t="s">
        <v>30</v>
      </c>
      <c r="C217" s="5" t="s">
        <v>21</v>
      </c>
      <c r="D217" s="6">
        <v>6</v>
      </c>
      <c r="E217" s="14">
        <v>1.43</v>
      </c>
      <c r="F217" s="14">
        <f t="shared" ref="F217:I240" si="25">$E$217</f>
        <v>1.43</v>
      </c>
      <c r="G217" s="14">
        <f t="shared" si="25"/>
        <v>1.43</v>
      </c>
      <c r="H217" s="14">
        <f t="shared" si="25"/>
        <v>1.43</v>
      </c>
      <c r="I217" s="14">
        <f t="shared" si="25"/>
        <v>1.43</v>
      </c>
      <c r="J217" s="14">
        <v>1.63</v>
      </c>
      <c r="K217" s="14">
        <v>1.63</v>
      </c>
      <c r="L217" s="14">
        <v>1.63</v>
      </c>
      <c r="M217" s="14">
        <v>1.63</v>
      </c>
      <c r="N217" s="14">
        <v>1.63</v>
      </c>
    </row>
    <row r="218" spans="1:14" x14ac:dyDescent="0.25">
      <c r="A218" s="294"/>
      <c r="B218" s="293"/>
      <c r="C218" s="5" t="s">
        <v>22</v>
      </c>
      <c r="D218" s="6">
        <v>10</v>
      </c>
      <c r="E218" s="14">
        <f t="shared" ref="E218:E240" si="26">$E$217</f>
        <v>1.43</v>
      </c>
      <c r="F218" s="14">
        <f t="shared" si="25"/>
        <v>1.43</v>
      </c>
      <c r="G218" s="14">
        <f t="shared" si="25"/>
        <v>1.43</v>
      </c>
      <c r="H218" s="14">
        <f t="shared" si="25"/>
        <v>1.43</v>
      </c>
      <c r="I218" s="14">
        <f t="shared" si="25"/>
        <v>1.43</v>
      </c>
      <c r="J218" s="14">
        <v>1.63</v>
      </c>
      <c r="K218" s="14">
        <v>1.63</v>
      </c>
      <c r="L218" s="14">
        <v>1.63</v>
      </c>
      <c r="M218" s="14">
        <v>1.63</v>
      </c>
      <c r="N218" s="14">
        <v>1.63</v>
      </c>
    </row>
    <row r="219" spans="1:14" ht="13.2" customHeight="1" x14ac:dyDescent="0.25">
      <c r="A219" s="294"/>
      <c r="B219" s="293" t="s">
        <v>31</v>
      </c>
      <c r="C219" s="5" t="s">
        <v>21</v>
      </c>
      <c r="D219" s="6">
        <v>0</v>
      </c>
      <c r="E219" s="14">
        <f t="shared" si="26"/>
        <v>1.43</v>
      </c>
      <c r="F219" s="14">
        <f t="shared" si="25"/>
        <v>1.43</v>
      </c>
      <c r="G219" s="14">
        <f t="shared" si="25"/>
        <v>1.43</v>
      </c>
      <c r="H219" s="14">
        <f t="shared" si="25"/>
        <v>1.43</v>
      </c>
      <c r="I219" s="14">
        <f t="shared" si="25"/>
        <v>1.43</v>
      </c>
      <c r="J219" s="14">
        <v>1.63</v>
      </c>
      <c r="K219" s="14">
        <v>1.63</v>
      </c>
      <c r="L219" s="14">
        <v>1.63</v>
      </c>
      <c r="M219" s="14">
        <v>1.63</v>
      </c>
      <c r="N219" s="14">
        <v>1.63</v>
      </c>
    </row>
    <row r="220" spans="1:14" x14ac:dyDescent="0.25">
      <c r="A220" s="294"/>
      <c r="B220" s="293"/>
      <c r="C220" s="5" t="s">
        <v>22</v>
      </c>
      <c r="D220" s="6">
        <v>12</v>
      </c>
      <c r="E220" s="14">
        <f t="shared" si="26"/>
        <v>1.43</v>
      </c>
      <c r="F220" s="14">
        <f t="shared" si="25"/>
        <v>1.43</v>
      </c>
      <c r="G220" s="14">
        <f t="shared" si="25"/>
        <v>1.43</v>
      </c>
      <c r="H220" s="14">
        <f t="shared" si="25"/>
        <v>1.43</v>
      </c>
      <c r="I220" s="14">
        <f t="shared" si="25"/>
        <v>1.43</v>
      </c>
      <c r="J220" s="14">
        <v>1.63</v>
      </c>
      <c r="K220" s="14">
        <v>1.63</v>
      </c>
      <c r="L220" s="14">
        <v>1.63</v>
      </c>
      <c r="M220" s="14">
        <v>1.63</v>
      </c>
      <c r="N220" s="14">
        <v>1.63</v>
      </c>
    </row>
    <row r="221" spans="1:14" ht="13.2" customHeight="1" x14ac:dyDescent="0.25">
      <c r="A221" s="294"/>
      <c r="B221" s="293" t="s">
        <v>32</v>
      </c>
      <c r="C221" s="5" t="s">
        <v>21</v>
      </c>
      <c r="D221" s="6">
        <v>6</v>
      </c>
      <c r="E221" s="14">
        <f t="shared" si="26"/>
        <v>1.43</v>
      </c>
      <c r="F221" s="14">
        <f t="shared" si="25"/>
        <v>1.43</v>
      </c>
      <c r="G221" s="14">
        <f t="shared" si="25"/>
        <v>1.43</v>
      </c>
      <c r="H221" s="14">
        <f t="shared" si="25"/>
        <v>1.43</v>
      </c>
      <c r="I221" s="14">
        <f t="shared" si="25"/>
        <v>1.43</v>
      </c>
      <c r="J221" s="14">
        <v>1.63</v>
      </c>
      <c r="K221" s="14">
        <v>1.63</v>
      </c>
      <c r="L221" s="14">
        <v>1.63</v>
      </c>
      <c r="M221" s="14">
        <v>1.63</v>
      </c>
      <c r="N221" s="14">
        <v>1.63</v>
      </c>
    </row>
    <row r="222" spans="1:14" x14ac:dyDescent="0.25">
      <c r="A222" s="294"/>
      <c r="B222" s="293"/>
      <c r="C222" s="5" t="s">
        <v>22</v>
      </c>
      <c r="D222" s="6">
        <v>6</v>
      </c>
      <c r="E222" s="14">
        <f t="shared" si="26"/>
        <v>1.43</v>
      </c>
      <c r="F222" s="14">
        <f t="shared" si="25"/>
        <v>1.43</v>
      </c>
      <c r="G222" s="14">
        <f t="shared" si="25"/>
        <v>1.43</v>
      </c>
      <c r="H222" s="14">
        <f t="shared" si="25"/>
        <v>1.43</v>
      </c>
      <c r="I222" s="14">
        <f t="shared" si="25"/>
        <v>1.43</v>
      </c>
      <c r="J222" s="14">
        <v>1.63</v>
      </c>
      <c r="K222" s="14">
        <v>1.63</v>
      </c>
      <c r="L222" s="14">
        <v>1.63</v>
      </c>
      <c r="M222" s="14">
        <v>1.63</v>
      </c>
      <c r="N222" s="14">
        <v>1.63</v>
      </c>
    </row>
    <row r="223" spans="1:14" ht="13.2" customHeight="1" x14ac:dyDescent="0.25">
      <c r="A223" s="294"/>
      <c r="B223" s="293" t="s">
        <v>33</v>
      </c>
      <c r="C223" s="5" t="s">
        <v>21</v>
      </c>
      <c r="D223" s="6">
        <v>6</v>
      </c>
      <c r="E223" s="14">
        <f t="shared" si="26"/>
        <v>1.43</v>
      </c>
      <c r="F223" s="14">
        <f t="shared" si="25"/>
        <v>1.43</v>
      </c>
      <c r="G223" s="14">
        <f t="shared" si="25"/>
        <v>1.43</v>
      </c>
      <c r="H223" s="14">
        <f t="shared" si="25"/>
        <v>1.43</v>
      </c>
      <c r="I223" s="14">
        <f t="shared" si="25"/>
        <v>1.43</v>
      </c>
      <c r="J223" s="14">
        <v>1.63</v>
      </c>
      <c r="K223" s="14">
        <v>1.63</v>
      </c>
      <c r="L223" s="14">
        <v>1.63</v>
      </c>
      <c r="M223" s="14">
        <v>1.63</v>
      </c>
      <c r="N223" s="14">
        <v>1.63</v>
      </c>
    </row>
    <row r="224" spans="1:14" x14ac:dyDescent="0.25">
      <c r="A224" s="294"/>
      <c r="B224" s="293"/>
      <c r="C224" s="5" t="s">
        <v>22</v>
      </c>
      <c r="D224" s="6">
        <v>8</v>
      </c>
      <c r="E224" s="14">
        <f t="shared" si="26"/>
        <v>1.43</v>
      </c>
      <c r="F224" s="14">
        <f t="shared" si="25"/>
        <v>1.43</v>
      </c>
      <c r="G224" s="14">
        <f t="shared" si="25"/>
        <v>1.43</v>
      </c>
      <c r="H224" s="14">
        <f t="shared" si="25"/>
        <v>1.43</v>
      </c>
      <c r="I224" s="14">
        <f t="shared" si="25"/>
        <v>1.43</v>
      </c>
      <c r="J224" s="14">
        <v>1.63</v>
      </c>
      <c r="K224" s="14">
        <v>1.63</v>
      </c>
      <c r="L224" s="14">
        <v>1.63</v>
      </c>
      <c r="M224" s="14">
        <v>1.63</v>
      </c>
      <c r="N224" s="14">
        <v>1.63</v>
      </c>
    </row>
    <row r="225" spans="1:14" ht="13.2" customHeight="1" x14ac:dyDescent="0.25">
      <c r="A225" s="294"/>
      <c r="B225" s="293" t="s">
        <v>34</v>
      </c>
      <c r="C225" s="5" t="s">
        <v>21</v>
      </c>
      <c r="D225" s="6">
        <v>6</v>
      </c>
      <c r="E225" s="14">
        <f t="shared" si="26"/>
        <v>1.43</v>
      </c>
      <c r="F225" s="14">
        <f t="shared" si="25"/>
        <v>1.43</v>
      </c>
      <c r="G225" s="14">
        <f t="shared" si="25"/>
        <v>1.43</v>
      </c>
      <c r="H225" s="14">
        <f t="shared" si="25"/>
        <v>1.43</v>
      </c>
      <c r="I225" s="14">
        <f t="shared" si="25"/>
        <v>1.43</v>
      </c>
      <c r="J225" s="14">
        <v>1.63</v>
      </c>
      <c r="K225" s="14">
        <v>1.63</v>
      </c>
      <c r="L225" s="14">
        <v>1.63</v>
      </c>
      <c r="M225" s="14">
        <v>1.63</v>
      </c>
      <c r="N225" s="14">
        <v>1.63</v>
      </c>
    </row>
    <row r="226" spans="1:14" x14ac:dyDescent="0.25">
      <c r="A226" s="294"/>
      <c r="B226" s="293"/>
      <c r="C226" s="5" t="s">
        <v>22</v>
      </c>
      <c r="D226" s="6">
        <v>6</v>
      </c>
      <c r="E226" s="14">
        <f t="shared" si="26"/>
        <v>1.43</v>
      </c>
      <c r="F226" s="14">
        <f t="shared" si="25"/>
        <v>1.43</v>
      </c>
      <c r="G226" s="14">
        <f t="shared" si="25"/>
        <v>1.43</v>
      </c>
      <c r="H226" s="14">
        <f t="shared" si="25"/>
        <v>1.43</v>
      </c>
      <c r="I226" s="14">
        <f t="shared" si="25"/>
        <v>1.43</v>
      </c>
      <c r="J226" s="14">
        <v>1.63</v>
      </c>
      <c r="K226" s="14">
        <v>1.63</v>
      </c>
      <c r="L226" s="14">
        <v>1.63</v>
      </c>
      <c r="M226" s="14">
        <v>1.63</v>
      </c>
      <c r="N226" s="14">
        <v>1.63</v>
      </c>
    </row>
    <row r="227" spans="1:14" ht="13.2" customHeight="1" x14ac:dyDescent="0.25">
      <c r="A227" s="294"/>
      <c r="B227" s="293" t="s">
        <v>35</v>
      </c>
      <c r="C227" s="5" t="s">
        <v>21</v>
      </c>
      <c r="D227" s="6">
        <v>6</v>
      </c>
      <c r="E227" s="14">
        <f t="shared" si="26"/>
        <v>1.43</v>
      </c>
      <c r="F227" s="14">
        <f t="shared" si="25"/>
        <v>1.43</v>
      </c>
      <c r="G227" s="14">
        <f t="shared" si="25"/>
        <v>1.43</v>
      </c>
      <c r="H227" s="14">
        <f t="shared" si="25"/>
        <v>1.43</v>
      </c>
      <c r="I227" s="14">
        <f t="shared" si="25"/>
        <v>1.43</v>
      </c>
      <c r="J227" s="14">
        <v>1.63</v>
      </c>
      <c r="K227" s="14">
        <v>1.63</v>
      </c>
      <c r="L227" s="14">
        <v>1.63</v>
      </c>
      <c r="M227" s="14">
        <v>1.63</v>
      </c>
      <c r="N227" s="14">
        <v>1.63</v>
      </c>
    </row>
    <row r="228" spans="1:14" x14ac:dyDescent="0.25">
      <c r="A228" s="294"/>
      <c r="B228" s="293"/>
      <c r="C228" s="5" t="s">
        <v>22</v>
      </c>
      <c r="D228" s="6">
        <v>10</v>
      </c>
      <c r="E228" s="14">
        <f t="shared" si="26"/>
        <v>1.43</v>
      </c>
      <c r="F228" s="14">
        <f t="shared" si="25"/>
        <v>1.43</v>
      </c>
      <c r="G228" s="14">
        <f t="shared" si="25"/>
        <v>1.43</v>
      </c>
      <c r="H228" s="14">
        <f t="shared" si="25"/>
        <v>1.43</v>
      </c>
      <c r="I228" s="14">
        <f t="shared" si="25"/>
        <v>1.43</v>
      </c>
      <c r="J228" s="14">
        <v>1.63</v>
      </c>
      <c r="K228" s="14">
        <v>1.63</v>
      </c>
      <c r="L228" s="14">
        <v>1.63</v>
      </c>
      <c r="M228" s="14">
        <v>1.63</v>
      </c>
      <c r="N228" s="14">
        <v>1.63</v>
      </c>
    </row>
    <row r="229" spans="1:14" ht="13.2" customHeight="1" x14ac:dyDescent="0.25">
      <c r="A229" s="294"/>
      <c r="B229" s="293" t="s">
        <v>36</v>
      </c>
      <c r="C229" s="5" t="s">
        <v>21</v>
      </c>
      <c r="D229" s="6">
        <v>6</v>
      </c>
      <c r="E229" s="14">
        <f t="shared" si="26"/>
        <v>1.43</v>
      </c>
      <c r="F229" s="14">
        <f t="shared" si="25"/>
        <v>1.43</v>
      </c>
      <c r="G229" s="14">
        <f t="shared" si="25"/>
        <v>1.43</v>
      </c>
      <c r="H229" s="14">
        <f t="shared" si="25"/>
        <v>1.43</v>
      </c>
      <c r="I229" s="14">
        <f t="shared" si="25"/>
        <v>1.43</v>
      </c>
      <c r="J229" s="14">
        <v>1.63</v>
      </c>
      <c r="K229" s="14">
        <v>1.63</v>
      </c>
      <c r="L229" s="14">
        <v>1.63</v>
      </c>
      <c r="M229" s="14">
        <v>1.63</v>
      </c>
      <c r="N229" s="14">
        <v>1.63</v>
      </c>
    </row>
    <row r="230" spans="1:14" x14ac:dyDescent="0.25">
      <c r="A230" s="294"/>
      <c r="B230" s="293"/>
      <c r="C230" s="5" t="s">
        <v>22</v>
      </c>
      <c r="D230" s="6">
        <v>8</v>
      </c>
      <c r="E230" s="14">
        <f t="shared" si="26"/>
        <v>1.43</v>
      </c>
      <c r="F230" s="14">
        <f t="shared" si="25"/>
        <v>1.43</v>
      </c>
      <c r="G230" s="14">
        <f t="shared" si="25"/>
        <v>1.43</v>
      </c>
      <c r="H230" s="14">
        <f t="shared" si="25"/>
        <v>1.43</v>
      </c>
      <c r="I230" s="14">
        <f t="shared" si="25"/>
        <v>1.43</v>
      </c>
      <c r="J230" s="14">
        <v>1.63</v>
      </c>
      <c r="K230" s="14">
        <v>1.63</v>
      </c>
      <c r="L230" s="14">
        <v>1.63</v>
      </c>
      <c r="M230" s="14">
        <v>1.63</v>
      </c>
      <c r="N230" s="14">
        <v>1.63</v>
      </c>
    </row>
    <row r="231" spans="1:14" ht="13.2" customHeight="1" x14ac:dyDescent="0.25">
      <c r="A231" s="294"/>
      <c r="B231" s="293" t="s">
        <v>37</v>
      </c>
      <c r="C231" s="5" t="s">
        <v>21</v>
      </c>
      <c r="D231" s="6">
        <v>6</v>
      </c>
      <c r="E231" s="14">
        <f t="shared" si="26"/>
        <v>1.43</v>
      </c>
      <c r="F231" s="14">
        <f t="shared" si="25"/>
        <v>1.43</v>
      </c>
      <c r="G231" s="14">
        <f t="shared" si="25"/>
        <v>1.43</v>
      </c>
      <c r="H231" s="14">
        <f t="shared" si="25"/>
        <v>1.43</v>
      </c>
      <c r="I231" s="14">
        <f t="shared" si="25"/>
        <v>1.43</v>
      </c>
      <c r="J231" s="14">
        <v>1.63</v>
      </c>
      <c r="K231" s="14">
        <v>1.63</v>
      </c>
      <c r="L231" s="14">
        <v>1.63</v>
      </c>
      <c r="M231" s="14">
        <v>1.63</v>
      </c>
      <c r="N231" s="14">
        <v>1.63</v>
      </c>
    </row>
    <row r="232" spans="1:14" x14ac:dyDescent="0.25">
      <c r="A232" s="294"/>
      <c r="B232" s="293"/>
      <c r="C232" s="5" t="s">
        <v>22</v>
      </c>
      <c r="D232" s="6">
        <v>10</v>
      </c>
      <c r="E232" s="14">
        <f t="shared" si="26"/>
        <v>1.43</v>
      </c>
      <c r="F232" s="14">
        <f t="shared" si="25"/>
        <v>1.43</v>
      </c>
      <c r="G232" s="14">
        <f t="shared" si="25"/>
        <v>1.43</v>
      </c>
      <c r="H232" s="14">
        <f t="shared" si="25"/>
        <v>1.43</v>
      </c>
      <c r="I232" s="14">
        <f t="shared" si="25"/>
        <v>1.43</v>
      </c>
      <c r="J232" s="14">
        <v>1.63</v>
      </c>
      <c r="K232" s="14">
        <v>1.63</v>
      </c>
      <c r="L232" s="14">
        <v>1.63</v>
      </c>
      <c r="M232" s="14">
        <v>1.63</v>
      </c>
      <c r="N232" s="14">
        <v>1.63</v>
      </c>
    </row>
    <row r="233" spans="1:14" ht="13.2" customHeight="1" x14ac:dyDescent="0.25">
      <c r="A233" s="294"/>
      <c r="B233" s="293" t="s">
        <v>38</v>
      </c>
      <c r="C233" s="5" t="s">
        <v>21</v>
      </c>
      <c r="D233" s="6">
        <v>6</v>
      </c>
      <c r="E233" s="14">
        <f t="shared" si="26"/>
        <v>1.43</v>
      </c>
      <c r="F233" s="14">
        <f t="shared" si="25"/>
        <v>1.43</v>
      </c>
      <c r="G233" s="14">
        <f t="shared" si="25"/>
        <v>1.43</v>
      </c>
      <c r="H233" s="14">
        <f t="shared" si="25"/>
        <v>1.43</v>
      </c>
      <c r="I233" s="14">
        <f t="shared" si="25"/>
        <v>1.43</v>
      </c>
      <c r="J233" s="14">
        <v>1.63</v>
      </c>
      <c r="K233" s="14">
        <v>1.63</v>
      </c>
      <c r="L233" s="14">
        <v>1.63</v>
      </c>
      <c r="M233" s="14">
        <v>1.63</v>
      </c>
      <c r="N233" s="14">
        <v>1.63</v>
      </c>
    </row>
    <row r="234" spans="1:14" x14ac:dyDescent="0.25">
      <c r="A234" s="294"/>
      <c r="B234" s="293"/>
      <c r="C234" s="5" t="s">
        <v>22</v>
      </c>
      <c r="D234" s="6">
        <v>10</v>
      </c>
      <c r="E234" s="14">
        <f t="shared" si="26"/>
        <v>1.43</v>
      </c>
      <c r="F234" s="14">
        <f t="shared" si="25"/>
        <v>1.43</v>
      </c>
      <c r="G234" s="14">
        <f t="shared" si="25"/>
        <v>1.43</v>
      </c>
      <c r="H234" s="14">
        <f t="shared" si="25"/>
        <v>1.43</v>
      </c>
      <c r="I234" s="14">
        <f t="shared" si="25"/>
        <v>1.43</v>
      </c>
      <c r="J234" s="14">
        <v>1.63</v>
      </c>
      <c r="K234" s="14">
        <v>1.63</v>
      </c>
      <c r="L234" s="14">
        <v>1.63</v>
      </c>
      <c r="M234" s="14">
        <v>1.63</v>
      </c>
      <c r="N234" s="14">
        <v>1.63</v>
      </c>
    </row>
    <row r="235" spans="1:14" ht="13.2" customHeight="1" x14ac:dyDescent="0.25">
      <c r="A235" s="294"/>
      <c r="B235" s="293" t="s">
        <v>39</v>
      </c>
      <c r="C235" s="5" t="s">
        <v>21</v>
      </c>
      <c r="D235" s="6">
        <v>0</v>
      </c>
      <c r="E235" s="14">
        <f t="shared" si="26"/>
        <v>1.43</v>
      </c>
      <c r="F235" s="14">
        <f t="shared" si="25"/>
        <v>1.43</v>
      </c>
      <c r="G235" s="14">
        <f t="shared" si="25"/>
        <v>1.43</v>
      </c>
      <c r="H235" s="14">
        <f t="shared" si="25"/>
        <v>1.43</v>
      </c>
      <c r="I235" s="14">
        <f t="shared" si="25"/>
        <v>1.43</v>
      </c>
      <c r="J235" s="14">
        <v>1.63</v>
      </c>
      <c r="K235" s="14">
        <v>1.63</v>
      </c>
      <c r="L235" s="14">
        <v>1.63</v>
      </c>
      <c r="M235" s="14">
        <v>1.63</v>
      </c>
      <c r="N235" s="14">
        <v>1.63</v>
      </c>
    </row>
    <row r="236" spans="1:14" x14ac:dyDescent="0.25">
      <c r="A236" s="294"/>
      <c r="B236" s="293"/>
      <c r="C236" s="5" t="s">
        <v>22</v>
      </c>
      <c r="D236" s="6">
        <v>8</v>
      </c>
      <c r="E236" s="14">
        <f t="shared" si="26"/>
        <v>1.43</v>
      </c>
      <c r="F236" s="14">
        <f t="shared" si="25"/>
        <v>1.43</v>
      </c>
      <c r="G236" s="14">
        <f t="shared" si="25"/>
        <v>1.43</v>
      </c>
      <c r="H236" s="14">
        <f t="shared" si="25"/>
        <v>1.43</v>
      </c>
      <c r="I236" s="14">
        <f t="shared" si="25"/>
        <v>1.43</v>
      </c>
      <c r="J236" s="14">
        <v>1.63</v>
      </c>
      <c r="K236" s="14">
        <v>1.63</v>
      </c>
      <c r="L236" s="14">
        <v>1.63</v>
      </c>
      <c r="M236" s="14">
        <v>1.63</v>
      </c>
      <c r="N236" s="14">
        <v>1.63</v>
      </c>
    </row>
    <row r="237" spans="1:14" ht="13.2" customHeight="1" x14ac:dyDescent="0.25">
      <c r="A237" s="294"/>
      <c r="B237" s="293" t="s">
        <v>40</v>
      </c>
      <c r="C237" s="5" t="s">
        <v>21</v>
      </c>
      <c r="D237" s="6">
        <v>0</v>
      </c>
      <c r="E237" s="14">
        <f t="shared" si="26"/>
        <v>1.43</v>
      </c>
      <c r="F237" s="14">
        <f t="shared" si="25"/>
        <v>1.43</v>
      </c>
      <c r="G237" s="14">
        <f t="shared" si="25"/>
        <v>1.43</v>
      </c>
      <c r="H237" s="14">
        <f t="shared" si="25"/>
        <v>1.43</v>
      </c>
      <c r="I237" s="14">
        <f t="shared" si="25"/>
        <v>1.43</v>
      </c>
      <c r="J237" s="14">
        <v>1.63</v>
      </c>
      <c r="K237" s="14">
        <v>1.63</v>
      </c>
      <c r="L237" s="14">
        <v>1.63</v>
      </c>
      <c r="M237" s="14">
        <v>1.63</v>
      </c>
      <c r="N237" s="14">
        <v>1.63</v>
      </c>
    </row>
    <row r="238" spans="1:14" x14ac:dyDescent="0.25">
      <c r="A238" s="294"/>
      <c r="B238" s="293"/>
      <c r="C238" s="5" t="s">
        <v>22</v>
      </c>
      <c r="D238" s="6">
        <v>5</v>
      </c>
      <c r="E238" s="14">
        <f t="shared" si="26"/>
        <v>1.43</v>
      </c>
      <c r="F238" s="14">
        <f t="shared" si="25"/>
        <v>1.43</v>
      </c>
      <c r="G238" s="14">
        <f t="shared" si="25"/>
        <v>1.43</v>
      </c>
      <c r="H238" s="14">
        <f t="shared" si="25"/>
        <v>1.43</v>
      </c>
      <c r="I238" s="14">
        <f t="shared" si="25"/>
        <v>1.43</v>
      </c>
      <c r="J238" s="14">
        <v>1.63</v>
      </c>
      <c r="K238" s="14">
        <v>1.63</v>
      </c>
      <c r="L238" s="14">
        <v>1.63</v>
      </c>
      <c r="M238" s="14">
        <v>1.63</v>
      </c>
      <c r="N238" s="14">
        <v>1.63</v>
      </c>
    </row>
    <row r="239" spans="1:14" ht="13.2" customHeight="1" x14ac:dyDescent="0.25">
      <c r="A239" s="294"/>
      <c r="B239" s="293" t="s">
        <v>41</v>
      </c>
      <c r="C239" s="5" t="s">
        <v>21</v>
      </c>
      <c r="D239" s="6">
        <v>5</v>
      </c>
      <c r="E239" s="14">
        <f t="shared" si="26"/>
        <v>1.43</v>
      </c>
      <c r="F239" s="14">
        <f t="shared" si="25"/>
        <v>1.43</v>
      </c>
      <c r="G239" s="14">
        <f t="shared" si="25"/>
        <v>1.43</v>
      </c>
      <c r="H239" s="14">
        <f t="shared" si="25"/>
        <v>1.43</v>
      </c>
      <c r="I239" s="14">
        <f t="shared" si="25"/>
        <v>1.43</v>
      </c>
      <c r="J239" s="14">
        <v>1.63</v>
      </c>
      <c r="K239" s="14">
        <v>1.63</v>
      </c>
      <c r="L239" s="14">
        <v>1.63</v>
      </c>
      <c r="M239" s="14">
        <v>1.63</v>
      </c>
      <c r="N239" s="14">
        <v>1.63</v>
      </c>
    </row>
    <row r="240" spans="1:14" x14ac:dyDescent="0.25">
      <c r="A240" s="294"/>
      <c r="B240" s="293"/>
      <c r="C240" s="5" t="s">
        <v>22</v>
      </c>
      <c r="D240" s="6">
        <v>5</v>
      </c>
      <c r="E240" s="14">
        <f t="shared" si="26"/>
        <v>1.43</v>
      </c>
      <c r="F240" s="14">
        <f t="shared" si="25"/>
        <v>1.43</v>
      </c>
      <c r="G240" s="14">
        <f t="shared" si="25"/>
        <v>1.43</v>
      </c>
      <c r="H240" s="14">
        <f t="shared" si="25"/>
        <v>1.43</v>
      </c>
      <c r="I240" s="14">
        <f t="shared" si="25"/>
        <v>1.43</v>
      </c>
      <c r="J240" s="14">
        <v>1.63</v>
      </c>
      <c r="K240" s="14">
        <v>1.63</v>
      </c>
      <c r="L240" s="14">
        <v>1.63</v>
      </c>
      <c r="M240" s="14">
        <v>1.63</v>
      </c>
      <c r="N240" s="14">
        <v>1.63</v>
      </c>
    </row>
    <row r="241" spans="1:14" ht="13.2" customHeight="1" x14ac:dyDescent="0.25">
      <c r="A241" s="294"/>
      <c r="B241" s="293" t="s">
        <v>42</v>
      </c>
      <c r="C241" s="5" t="s">
        <v>21</v>
      </c>
      <c r="D241" s="6">
        <v>10</v>
      </c>
      <c r="E241" s="14">
        <v>1.63</v>
      </c>
      <c r="F241" s="14">
        <v>1.63</v>
      </c>
      <c r="G241" s="14">
        <v>1.63</v>
      </c>
      <c r="H241" s="14">
        <v>1.63</v>
      </c>
      <c r="I241" s="14">
        <v>1.63</v>
      </c>
      <c r="J241" s="14">
        <v>1.63</v>
      </c>
      <c r="K241" s="14">
        <v>1.63</v>
      </c>
      <c r="L241" s="14">
        <v>1.63</v>
      </c>
      <c r="M241" s="14">
        <v>1.63</v>
      </c>
      <c r="N241" s="14">
        <v>1.63</v>
      </c>
    </row>
    <row r="242" spans="1:14" x14ac:dyDescent="0.25">
      <c r="A242" s="294"/>
      <c r="B242" s="293"/>
      <c r="C242" s="5" t="s">
        <v>22</v>
      </c>
      <c r="D242" s="6">
        <v>15</v>
      </c>
      <c r="E242" s="14">
        <v>1.63</v>
      </c>
      <c r="F242" s="14">
        <v>1.63</v>
      </c>
      <c r="G242" s="14">
        <v>1.63</v>
      </c>
      <c r="H242" s="14">
        <v>1.63</v>
      </c>
      <c r="I242" s="14">
        <v>1.63</v>
      </c>
      <c r="J242" s="14">
        <v>1.63</v>
      </c>
      <c r="K242" s="14">
        <v>1.63</v>
      </c>
      <c r="L242" s="14">
        <v>1.63</v>
      </c>
      <c r="M242" s="14">
        <v>1.63</v>
      </c>
      <c r="N242" s="14">
        <v>1.63</v>
      </c>
    </row>
    <row r="243" spans="1:14" ht="13.2" customHeight="1" x14ac:dyDescent="0.25">
      <c r="A243" s="294" t="s">
        <v>43</v>
      </c>
      <c r="B243" s="295" t="s">
        <v>30</v>
      </c>
      <c r="C243" s="7" t="s">
        <v>21</v>
      </c>
      <c r="D243" s="9">
        <v>10</v>
      </c>
      <c r="E243" s="14">
        <v>1.35</v>
      </c>
      <c r="F243" s="14">
        <v>1.35</v>
      </c>
      <c r="G243" s="14">
        <v>1.35</v>
      </c>
      <c r="H243" s="14">
        <v>1.35</v>
      </c>
      <c r="I243" s="14">
        <v>1.35</v>
      </c>
      <c r="J243" s="14"/>
      <c r="K243" s="14"/>
      <c r="L243" s="14"/>
      <c r="M243" s="14"/>
      <c r="N243" s="14"/>
    </row>
    <row r="244" spans="1:14" x14ac:dyDescent="0.25">
      <c r="A244" s="294"/>
      <c r="B244" s="295"/>
      <c r="C244" s="5" t="s">
        <v>22</v>
      </c>
      <c r="D244" s="10">
        <v>15</v>
      </c>
      <c r="E244" s="14">
        <v>1.35</v>
      </c>
      <c r="F244" s="14">
        <v>1.35</v>
      </c>
      <c r="G244" s="14">
        <v>1.35</v>
      </c>
      <c r="H244" s="14">
        <v>1.35</v>
      </c>
      <c r="I244" s="14">
        <v>1.35</v>
      </c>
      <c r="J244" s="14"/>
      <c r="K244" s="14"/>
      <c r="L244" s="14"/>
      <c r="M244" s="14"/>
      <c r="N244" s="14"/>
    </row>
    <row r="245" spans="1:14" ht="13.2" customHeight="1" x14ac:dyDescent="0.25">
      <c r="A245" s="294"/>
      <c r="B245" s="293" t="s">
        <v>32</v>
      </c>
      <c r="C245" s="5" t="s">
        <v>21</v>
      </c>
      <c r="D245" s="10">
        <v>10</v>
      </c>
      <c r="E245" s="14">
        <v>1.35</v>
      </c>
      <c r="F245" s="14">
        <v>1.35</v>
      </c>
      <c r="G245" s="14">
        <v>1.35</v>
      </c>
      <c r="H245" s="14">
        <v>1.35</v>
      </c>
      <c r="I245" s="14">
        <v>1.35</v>
      </c>
      <c r="J245" s="14"/>
      <c r="K245" s="14"/>
      <c r="L245" s="14"/>
      <c r="M245" s="14"/>
      <c r="N245" s="14"/>
    </row>
    <row r="246" spans="1:14" x14ac:dyDescent="0.25">
      <c r="A246" s="294"/>
      <c r="B246" s="293"/>
      <c r="C246" s="5" t="s">
        <v>22</v>
      </c>
      <c r="D246" s="10">
        <v>10</v>
      </c>
      <c r="E246" s="14">
        <v>1.35</v>
      </c>
      <c r="F246" s="14">
        <v>1.35</v>
      </c>
      <c r="G246" s="14">
        <v>1.35</v>
      </c>
      <c r="H246" s="14">
        <v>1.35</v>
      </c>
      <c r="I246" s="14">
        <v>1.35</v>
      </c>
      <c r="J246" s="14"/>
      <c r="K246" s="14"/>
      <c r="L246" s="14"/>
      <c r="M246" s="14"/>
      <c r="N246" s="14"/>
    </row>
    <row r="247" spans="1:14" ht="13.2" customHeight="1" x14ac:dyDescent="0.25">
      <c r="A247" s="294"/>
      <c r="B247" s="293" t="s">
        <v>33</v>
      </c>
      <c r="C247" s="5" t="s">
        <v>21</v>
      </c>
      <c r="D247" s="10">
        <v>10</v>
      </c>
      <c r="E247" s="14">
        <v>1.35</v>
      </c>
      <c r="F247" s="14">
        <v>1.35</v>
      </c>
      <c r="G247" s="14">
        <v>1.35</v>
      </c>
      <c r="H247" s="14">
        <v>1.35</v>
      </c>
      <c r="I247" s="14">
        <v>1.35</v>
      </c>
      <c r="J247" s="14"/>
      <c r="K247" s="14"/>
      <c r="L247" s="14"/>
      <c r="M247" s="14"/>
      <c r="N247" s="14"/>
    </row>
    <row r="248" spans="1:14" x14ac:dyDescent="0.25">
      <c r="A248" s="294"/>
      <c r="B248" s="293"/>
      <c r="C248" s="5" t="s">
        <v>22</v>
      </c>
      <c r="D248" s="10">
        <v>15</v>
      </c>
      <c r="E248" s="14">
        <v>1.35</v>
      </c>
      <c r="F248" s="14">
        <v>1.35</v>
      </c>
      <c r="G248" s="14">
        <v>1.35</v>
      </c>
      <c r="H248" s="14">
        <v>1.35</v>
      </c>
      <c r="I248" s="14">
        <v>1.35</v>
      </c>
      <c r="J248" s="14"/>
      <c r="K248" s="14"/>
      <c r="L248" s="14"/>
      <c r="M248" s="14"/>
      <c r="N248" s="14"/>
    </row>
    <row r="249" spans="1:14" ht="13.2" customHeight="1" x14ac:dyDescent="0.25">
      <c r="A249" s="294"/>
      <c r="B249" s="293" t="s">
        <v>34</v>
      </c>
      <c r="C249" s="5" t="s">
        <v>21</v>
      </c>
      <c r="D249" s="10">
        <v>10</v>
      </c>
      <c r="E249" s="14">
        <v>1.35</v>
      </c>
      <c r="F249" s="14">
        <v>1.35</v>
      </c>
      <c r="G249" s="14">
        <v>1.35</v>
      </c>
      <c r="H249" s="14">
        <v>1.35</v>
      </c>
      <c r="I249" s="14">
        <v>1.35</v>
      </c>
      <c r="J249" s="14"/>
      <c r="K249" s="14"/>
      <c r="L249" s="14"/>
      <c r="M249" s="14"/>
      <c r="N249" s="14"/>
    </row>
    <row r="250" spans="1:14" x14ac:dyDescent="0.25">
      <c r="A250" s="294"/>
      <c r="B250" s="293"/>
      <c r="C250" s="5" t="s">
        <v>22</v>
      </c>
      <c r="D250" s="10">
        <v>10</v>
      </c>
      <c r="E250" s="14">
        <v>1.35</v>
      </c>
      <c r="F250" s="14">
        <v>1.35</v>
      </c>
      <c r="G250" s="14">
        <v>1.35</v>
      </c>
      <c r="H250" s="14">
        <v>1.35</v>
      </c>
      <c r="I250" s="14">
        <v>1.35</v>
      </c>
      <c r="J250" s="14"/>
      <c r="K250" s="14"/>
      <c r="L250" s="14"/>
      <c r="M250" s="14"/>
      <c r="N250" s="14"/>
    </row>
    <row r="251" spans="1:14" ht="13.2" customHeight="1" x14ac:dyDescent="0.25">
      <c r="A251" s="294"/>
      <c r="B251" s="293" t="s">
        <v>35</v>
      </c>
      <c r="C251" s="5" t="s">
        <v>21</v>
      </c>
      <c r="D251" s="10">
        <v>10</v>
      </c>
      <c r="E251" s="14">
        <v>1.35</v>
      </c>
      <c r="F251" s="14">
        <v>1.35</v>
      </c>
      <c r="G251" s="14">
        <v>1.35</v>
      </c>
      <c r="H251" s="14">
        <v>1.35</v>
      </c>
      <c r="I251" s="14">
        <v>1.35</v>
      </c>
      <c r="J251" s="14"/>
      <c r="K251" s="14"/>
      <c r="L251" s="14"/>
      <c r="M251" s="14"/>
      <c r="N251" s="14"/>
    </row>
    <row r="252" spans="1:14" x14ac:dyDescent="0.25">
      <c r="A252" s="294"/>
      <c r="B252" s="293"/>
      <c r="C252" s="5" t="s">
        <v>22</v>
      </c>
      <c r="D252" s="10">
        <v>15</v>
      </c>
      <c r="E252" s="14">
        <v>1.35</v>
      </c>
      <c r="F252" s="14">
        <v>1.35</v>
      </c>
      <c r="G252" s="14">
        <v>1.35</v>
      </c>
      <c r="H252" s="14">
        <v>1.35</v>
      </c>
      <c r="I252" s="14">
        <v>1.35</v>
      </c>
      <c r="J252" s="14"/>
      <c r="K252" s="14"/>
      <c r="L252" s="14"/>
      <c r="M252" s="14"/>
      <c r="N252" s="14"/>
    </row>
    <row r="253" spans="1:14" ht="13.2" customHeight="1" x14ac:dyDescent="0.25">
      <c r="A253" s="294"/>
      <c r="B253" s="293" t="s">
        <v>36</v>
      </c>
      <c r="C253" s="5" t="s">
        <v>21</v>
      </c>
      <c r="D253" s="10">
        <v>10</v>
      </c>
      <c r="E253" s="14">
        <v>1.35</v>
      </c>
      <c r="F253" s="14">
        <v>1.35</v>
      </c>
      <c r="G253" s="14">
        <v>1.35</v>
      </c>
      <c r="H253" s="14">
        <v>1.35</v>
      </c>
      <c r="I253" s="14">
        <v>1.35</v>
      </c>
      <c r="J253" s="14"/>
      <c r="K253" s="14"/>
      <c r="L253" s="14"/>
      <c r="M253" s="14"/>
      <c r="N253" s="14"/>
    </row>
    <row r="254" spans="1:14" x14ac:dyDescent="0.25">
      <c r="A254" s="294"/>
      <c r="B254" s="293"/>
      <c r="C254" s="5" t="s">
        <v>22</v>
      </c>
      <c r="D254" s="10">
        <v>10</v>
      </c>
      <c r="E254" s="14">
        <v>1.35</v>
      </c>
      <c r="F254" s="14">
        <v>1.35</v>
      </c>
      <c r="G254" s="14">
        <v>1.35</v>
      </c>
      <c r="H254" s="14">
        <v>1.35</v>
      </c>
      <c r="I254" s="14">
        <v>1.35</v>
      </c>
      <c r="J254" s="14"/>
      <c r="K254" s="14"/>
      <c r="L254" s="14"/>
      <c r="M254" s="14"/>
      <c r="N254" s="14"/>
    </row>
    <row r="255" spans="1:14" ht="13.2" customHeight="1" x14ac:dyDescent="0.25">
      <c r="A255" s="294"/>
      <c r="B255" s="293" t="s">
        <v>37</v>
      </c>
      <c r="C255" s="5" t="s">
        <v>21</v>
      </c>
      <c r="D255" s="10">
        <v>10</v>
      </c>
      <c r="E255" s="14">
        <v>1.35</v>
      </c>
      <c r="F255" s="14">
        <v>1.35</v>
      </c>
      <c r="G255" s="14">
        <v>1.35</v>
      </c>
      <c r="H255" s="14">
        <v>1.35</v>
      </c>
      <c r="I255" s="14">
        <v>1.35</v>
      </c>
      <c r="J255" s="14"/>
      <c r="K255" s="14"/>
      <c r="L255" s="14"/>
      <c r="M255" s="14"/>
      <c r="N255" s="14"/>
    </row>
    <row r="256" spans="1:14" x14ac:dyDescent="0.25">
      <c r="A256" s="294"/>
      <c r="B256" s="293"/>
      <c r="C256" s="5" t="s">
        <v>22</v>
      </c>
      <c r="D256" s="10">
        <v>17</v>
      </c>
      <c r="E256" s="14">
        <v>1.35</v>
      </c>
      <c r="F256" s="14">
        <v>1.35</v>
      </c>
      <c r="G256" s="14">
        <v>1.35</v>
      </c>
      <c r="H256" s="14">
        <v>1.35</v>
      </c>
      <c r="I256" s="14">
        <v>1.35</v>
      </c>
      <c r="J256" s="14"/>
      <c r="K256" s="14"/>
      <c r="L256" s="14"/>
      <c r="M256" s="14"/>
      <c r="N256" s="14"/>
    </row>
    <row r="257" spans="1:14" ht="13.2" customHeight="1" x14ac:dyDescent="0.25">
      <c r="A257" s="294"/>
      <c r="B257" s="293" t="s">
        <v>38</v>
      </c>
      <c r="C257" s="5" t="s">
        <v>21</v>
      </c>
      <c r="D257" s="10">
        <v>10</v>
      </c>
      <c r="E257" s="14">
        <v>1.35</v>
      </c>
      <c r="F257" s="14">
        <v>1.35</v>
      </c>
      <c r="G257" s="14">
        <v>1.35</v>
      </c>
      <c r="H257" s="14">
        <v>1.35</v>
      </c>
      <c r="I257" s="14">
        <v>1.35</v>
      </c>
      <c r="J257" s="14"/>
      <c r="K257" s="14"/>
      <c r="L257" s="14"/>
      <c r="M257" s="14"/>
      <c r="N257" s="14"/>
    </row>
    <row r="258" spans="1:14" x14ac:dyDescent="0.25">
      <c r="A258" s="294"/>
      <c r="B258" s="293"/>
      <c r="C258" s="5" t="s">
        <v>22</v>
      </c>
      <c r="D258" s="10">
        <v>15</v>
      </c>
      <c r="E258" s="14">
        <v>1.35</v>
      </c>
      <c r="F258" s="14">
        <v>1.35</v>
      </c>
      <c r="G258" s="14">
        <v>1.35</v>
      </c>
      <c r="H258" s="14">
        <v>1.35</v>
      </c>
      <c r="I258" s="14">
        <v>1.35</v>
      </c>
      <c r="J258" s="14"/>
      <c r="K258" s="14"/>
      <c r="L258" s="14"/>
      <c r="M258" s="14"/>
      <c r="N258" s="14"/>
    </row>
    <row r="259" spans="1:14" ht="13.2" customHeight="1" x14ac:dyDescent="0.25">
      <c r="A259" s="294"/>
      <c r="B259" s="293" t="s">
        <v>39</v>
      </c>
      <c r="C259" s="5" t="s">
        <v>21</v>
      </c>
      <c r="D259" s="10">
        <v>0</v>
      </c>
      <c r="E259" s="14">
        <v>1.35</v>
      </c>
      <c r="F259" s="14">
        <v>1.35</v>
      </c>
      <c r="G259" s="14">
        <v>1.35</v>
      </c>
      <c r="H259" s="14">
        <v>1.35</v>
      </c>
      <c r="I259" s="14">
        <v>1.35</v>
      </c>
      <c r="J259" s="14"/>
      <c r="K259" s="14"/>
      <c r="L259" s="14"/>
      <c r="M259" s="14"/>
      <c r="N259" s="14"/>
    </row>
    <row r="260" spans="1:14" x14ac:dyDescent="0.25">
      <c r="A260" s="294"/>
      <c r="B260" s="293"/>
      <c r="C260" s="5" t="s">
        <v>22</v>
      </c>
      <c r="D260" s="10">
        <v>10</v>
      </c>
      <c r="E260" s="14">
        <v>1.35</v>
      </c>
      <c r="F260" s="14">
        <v>1.35</v>
      </c>
      <c r="G260" s="14">
        <v>1.35</v>
      </c>
      <c r="H260" s="14">
        <v>1.35</v>
      </c>
      <c r="I260" s="14">
        <v>1.35</v>
      </c>
      <c r="J260" s="14"/>
      <c r="K260" s="14"/>
      <c r="L260" s="14"/>
      <c r="M260" s="14"/>
      <c r="N260" s="14"/>
    </row>
    <row r="261" spans="1:14" ht="13.2" customHeight="1" x14ac:dyDescent="0.25">
      <c r="A261" s="294"/>
      <c r="B261" s="293" t="s">
        <v>41</v>
      </c>
      <c r="C261" s="5" t="s">
        <v>21</v>
      </c>
      <c r="D261" s="10">
        <v>10</v>
      </c>
      <c r="E261" s="14">
        <v>1.35</v>
      </c>
      <c r="F261" s="14">
        <v>1.35</v>
      </c>
      <c r="G261" s="14">
        <v>1.35</v>
      </c>
      <c r="H261" s="14">
        <v>1.35</v>
      </c>
      <c r="I261" s="14">
        <v>1.35</v>
      </c>
      <c r="J261" s="14"/>
      <c r="K261" s="14"/>
      <c r="L261" s="14"/>
      <c r="M261" s="14"/>
      <c r="N261" s="14"/>
    </row>
    <row r="262" spans="1:14" x14ac:dyDescent="0.25">
      <c r="A262" s="294"/>
      <c r="B262" s="293"/>
      <c r="C262" s="5" t="s">
        <v>22</v>
      </c>
      <c r="D262" s="10">
        <v>10</v>
      </c>
      <c r="E262" s="14">
        <v>1.35</v>
      </c>
      <c r="F262" s="14">
        <v>1.35</v>
      </c>
      <c r="G262" s="14">
        <v>1.35</v>
      </c>
      <c r="H262" s="14">
        <v>1.35</v>
      </c>
      <c r="I262" s="14">
        <v>1.35</v>
      </c>
      <c r="J262" s="14"/>
      <c r="K262" s="14"/>
      <c r="L262" s="14"/>
      <c r="M262" s="14"/>
      <c r="N262" s="14"/>
    </row>
    <row r="263" spans="1:14" ht="13.2" customHeight="1" x14ac:dyDescent="0.25">
      <c r="A263" s="294"/>
      <c r="B263" s="293" t="s">
        <v>42</v>
      </c>
      <c r="C263" s="5" t="s">
        <v>21</v>
      </c>
      <c r="D263" s="10">
        <v>10</v>
      </c>
      <c r="E263" s="14">
        <v>1.35</v>
      </c>
      <c r="F263" s="14">
        <v>1.35</v>
      </c>
      <c r="G263" s="14">
        <v>1.35</v>
      </c>
      <c r="H263" s="14">
        <v>1.35</v>
      </c>
      <c r="I263" s="14">
        <v>1.35</v>
      </c>
      <c r="J263" s="14"/>
      <c r="K263" s="14"/>
      <c r="L263" s="14"/>
      <c r="M263" s="14"/>
      <c r="N263" s="14"/>
    </row>
    <row r="264" spans="1:14" x14ac:dyDescent="0.25">
      <c r="A264" s="294"/>
      <c r="B264" s="293"/>
      <c r="C264" s="5" t="s">
        <v>22</v>
      </c>
      <c r="D264" s="10">
        <v>0</v>
      </c>
      <c r="E264" s="14">
        <v>1.35</v>
      </c>
      <c r="F264" s="14">
        <v>1.35</v>
      </c>
      <c r="G264" s="14">
        <v>1.35</v>
      </c>
      <c r="H264" s="14">
        <v>1.35</v>
      </c>
      <c r="I264" s="14">
        <v>1.35</v>
      </c>
      <c r="J264" s="14"/>
      <c r="K264" s="14"/>
      <c r="L264" s="14"/>
      <c r="M264" s="14"/>
      <c r="N264" s="14"/>
    </row>
    <row r="265" spans="1:14" ht="18.75" customHeight="1" x14ac:dyDescent="0.25">
      <c r="B265" s="302" t="s">
        <v>52</v>
      </c>
      <c r="C265" s="302"/>
      <c r="D265" s="14"/>
      <c r="E265" s="19">
        <f>1.39-0.037-0.032+0.012</f>
        <v>1.333</v>
      </c>
      <c r="F265" s="20">
        <f t="shared" ref="F265:N265" si="27">E265</f>
        <v>1.333</v>
      </c>
      <c r="G265" s="20">
        <f t="shared" si="27"/>
        <v>1.333</v>
      </c>
      <c r="H265" s="20">
        <f t="shared" si="27"/>
        <v>1.333</v>
      </c>
      <c r="I265" s="20">
        <f t="shared" si="27"/>
        <v>1.333</v>
      </c>
      <c r="J265" s="14">
        <f t="shared" si="27"/>
        <v>1.333</v>
      </c>
      <c r="K265" s="14">
        <f t="shared" si="27"/>
        <v>1.333</v>
      </c>
      <c r="L265" s="14">
        <f t="shared" si="27"/>
        <v>1.333</v>
      </c>
      <c r="M265" s="14">
        <f t="shared" si="27"/>
        <v>1.333</v>
      </c>
      <c r="N265" s="14">
        <f t="shared" si="27"/>
        <v>1.333</v>
      </c>
    </row>
    <row r="266" spans="1:14" ht="14.25" customHeight="1" x14ac:dyDescent="0.25">
      <c r="B266" s="302" t="s">
        <v>53</v>
      </c>
      <c r="C266" s="302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ht="13.2" customHeight="1" x14ac:dyDescent="0.25">
      <c r="A267" s="297" t="s">
        <v>19</v>
      </c>
      <c r="B267" s="293" t="s">
        <v>45</v>
      </c>
      <c r="C267" s="5" t="s">
        <v>21</v>
      </c>
      <c r="D267" s="6">
        <v>19</v>
      </c>
      <c r="E267" s="14">
        <v>1</v>
      </c>
      <c r="F267" s="14">
        <v>1</v>
      </c>
      <c r="G267" s="14">
        <v>1</v>
      </c>
      <c r="H267" s="14">
        <v>1</v>
      </c>
      <c r="I267" s="14">
        <v>1</v>
      </c>
      <c r="J267" s="14">
        <v>1</v>
      </c>
      <c r="K267" s="14">
        <v>1</v>
      </c>
      <c r="L267" s="14">
        <v>1</v>
      </c>
      <c r="M267" s="14">
        <v>1</v>
      </c>
      <c r="N267" s="14">
        <v>1</v>
      </c>
    </row>
    <row r="268" spans="1:14" x14ac:dyDescent="0.25">
      <c r="A268" s="297"/>
      <c r="B268" s="293"/>
      <c r="C268" s="5" t="s">
        <v>22</v>
      </c>
      <c r="D268" s="6">
        <v>23</v>
      </c>
      <c r="E268" s="14">
        <v>1</v>
      </c>
      <c r="F268" s="14">
        <v>1</v>
      </c>
      <c r="G268" s="14">
        <v>1</v>
      </c>
      <c r="H268" s="14">
        <v>1</v>
      </c>
      <c r="I268" s="14">
        <v>1</v>
      </c>
      <c r="J268" s="14">
        <v>1</v>
      </c>
      <c r="K268" s="14">
        <v>1</v>
      </c>
      <c r="L268" s="14">
        <v>1</v>
      </c>
      <c r="M268" s="14">
        <v>1</v>
      </c>
      <c r="N268" s="14">
        <v>1</v>
      </c>
    </row>
    <row r="269" spans="1:14" ht="13.2" customHeight="1" x14ac:dyDescent="0.25">
      <c r="A269" s="297"/>
      <c r="B269" s="298" t="s">
        <v>23</v>
      </c>
      <c r="C269" s="5" t="s">
        <v>21</v>
      </c>
      <c r="D269" s="6">
        <v>15</v>
      </c>
      <c r="E269" s="14">
        <v>1</v>
      </c>
      <c r="F269" s="14">
        <v>1</v>
      </c>
      <c r="G269" s="14">
        <v>1</v>
      </c>
      <c r="H269" s="14">
        <v>1</v>
      </c>
      <c r="I269" s="14">
        <v>1</v>
      </c>
      <c r="J269" s="14"/>
      <c r="K269" s="14"/>
      <c r="L269" s="14"/>
      <c r="M269" s="14"/>
      <c r="N269" s="14"/>
    </row>
    <row r="270" spans="1:14" x14ac:dyDescent="0.25">
      <c r="A270" s="297"/>
      <c r="B270" s="298"/>
      <c r="C270" s="5" t="s">
        <v>22</v>
      </c>
      <c r="D270" s="6">
        <v>20</v>
      </c>
      <c r="E270" s="14">
        <v>1</v>
      </c>
      <c r="F270" s="14">
        <v>1</v>
      </c>
      <c r="G270" s="14">
        <v>1</v>
      </c>
      <c r="H270" s="14">
        <v>1</v>
      </c>
      <c r="I270" s="14">
        <v>1</v>
      </c>
      <c r="J270" s="14"/>
      <c r="K270" s="14"/>
      <c r="L270" s="14"/>
      <c r="M270" s="14"/>
      <c r="N270" s="14"/>
    </row>
    <row r="271" spans="1:14" ht="13.2" customHeight="1" x14ac:dyDescent="0.25">
      <c r="A271" s="297"/>
      <c r="B271" s="298" t="s">
        <v>24</v>
      </c>
      <c r="C271" s="5" t="s">
        <v>21</v>
      </c>
      <c r="D271" s="6">
        <v>10</v>
      </c>
      <c r="E271" s="14">
        <v>1</v>
      </c>
      <c r="F271" s="14">
        <v>1</v>
      </c>
      <c r="G271" s="14">
        <v>1</v>
      </c>
      <c r="H271" s="14">
        <v>1</v>
      </c>
      <c r="I271" s="14">
        <v>1</v>
      </c>
      <c r="J271" s="14"/>
      <c r="K271" s="14"/>
      <c r="L271" s="14"/>
      <c r="M271" s="14"/>
      <c r="N271" s="14"/>
    </row>
    <row r="272" spans="1:14" x14ac:dyDescent="0.25">
      <c r="A272" s="297"/>
      <c r="B272" s="298"/>
      <c r="C272" s="5" t="s">
        <v>22</v>
      </c>
      <c r="D272" s="6">
        <v>15</v>
      </c>
      <c r="E272" s="14">
        <v>1</v>
      </c>
      <c r="F272" s="14">
        <v>1</v>
      </c>
      <c r="G272" s="14">
        <v>1</v>
      </c>
      <c r="H272" s="14">
        <v>1</v>
      </c>
      <c r="I272" s="14">
        <v>1</v>
      </c>
      <c r="J272" s="14"/>
      <c r="K272" s="14"/>
      <c r="L272" s="14"/>
      <c r="M272" s="14"/>
      <c r="N272" s="14"/>
    </row>
    <row r="273" spans="1:14" ht="13.2" customHeight="1" x14ac:dyDescent="0.25">
      <c r="A273" s="297"/>
      <c r="B273" s="298" t="s">
        <v>25</v>
      </c>
      <c r="C273" s="5" t="s">
        <v>21</v>
      </c>
      <c r="D273" s="6">
        <v>15</v>
      </c>
      <c r="E273" s="14">
        <v>1</v>
      </c>
      <c r="F273" s="14">
        <v>1</v>
      </c>
      <c r="G273" s="14">
        <v>1</v>
      </c>
      <c r="H273" s="14">
        <v>1</v>
      </c>
      <c r="I273" s="14">
        <v>1</v>
      </c>
      <c r="J273" s="14"/>
      <c r="K273" s="14"/>
      <c r="L273" s="14"/>
      <c r="M273" s="14"/>
      <c r="N273" s="14"/>
    </row>
    <row r="274" spans="1:14" x14ac:dyDescent="0.25">
      <c r="A274" s="297"/>
      <c r="B274" s="298"/>
      <c r="C274" s="5" t="s">
        <v>22</v>
      </c>
      <c r="D274" s="6">
        <v>20</v>
      </c>
      <c r="E274" s="14">
        <v>1</v>
      </c>
      <c r="F274" s="14">
        <v>1</v>
      </c>
      <c r="G274" s="14">
        <v>1</v>
      </c>
      <c r="H274" s="14">
        <v>1</v>
      </c>
      <c r="I274" s="14">
        <v>1</v>
      </c>
      <c r="J274" s="14"/>
      <c r="K274" s="14"/>
      <c r="L274" s="14"/>
      <c r="M274" s="14"/>
      <c r="N274" s="14"/>
    </row>
    <row r="275" spans="1:14" ht="13.2" customHeight="1" x14ac:dyDescent="0.25">
      <c r="A275" s="297"/>
      <c r="B275" s="298" t="s">
        <v>26</v>
      </c>
      <c r="C275" s="5" t="s">
        <v>21</v>
      </c>
      <c r="D275" s="6">
        <v>10</v>
      </c>
      <c r="E275" s="14">
        <v>1</v>
      </c>
      <c r="F275" s="14">
        <v>1</v>
      </c>
      <c r="G275" s="14">
        <v>1</v>
      </c>
      <c r="H275" s="14">
        <v>1</v>
      </c>
      <c r="I275" s="14">
        <v>1</v>
      </c>
      <c r="J275" s="14"/>
      <c r="K275" s="14"/>
      <c r="L275" s="14"/>
      <c r="M275" s="14"/>
      <c r="N275" s="14"/>
    </row>
    <row r="276" spans="1:14" x14ac:dyDescent="0.25">
      <c r="A276" s="297"/>
      <c r="B276" s="298"/>
      <c r="C276" s="5" t="s">
        <v>22</v>
      </c>
      <c r="D276" s="6">
        <v>15</v>
      </c>
      <c r="E276" s="14">
        <v>1</v>
      </c>
      <c r="F276" s="14">
        <v>1</v>
      </c>
      <c r="G276" s="14">
        <v>1</v>
      </c>
      <c r="H276" s="14">
        <v>1</v>
      </c>
      <c r="I276" s="14">
        <v>1</v>
      </c>
      <c r="J276" s="14"/>
      <c r="K276" s="14"/>
      <c r="L276" s="14"/>
      <c r="M276" s="14"/>
      <c r="N276" s="14"/>
    </row>
    <row r="277" spans="1:14" ht="13.2" customHeight="1" x14ac:dyDescent="0.25">
      <c r="A277" s="297"/>
      <c r="B277" s="298" t="s">
        <v>27</v>
      </c>
      <c r="C277" s="5" t="s">
        <v>21</v>
      </c>
      <c r="D277" s="6">
        <v>10</v>
      </c>
      <c r="E277" s="14">
        <v>1</v>
      </c>
      <c r="F277" s="14">
        <v>1</v>
      </c>
      <c r="G277" s="14">
        <v>1</v>
      </c>
      <c r="H277" s="14">
        <v>1</v>
      </c>
      <c r="I277" s="14">
        <v>1</v>
      </c>
      <c r="J277" s="14"/>
      <c r="K277" s="14"/>
      <c r="L277" s="14"/>
      <c r="M277" s="14"/>
      <c r="N277" s="14"/>
    </row>
    <row r="278" spans="1:14" x14ac:dyDescent="0.25">
      <c r="A278" s="297"/>
      <c r="B278" s="298"/>
      <c r="C278" s="5" t="s">
        <v>22</v>
      </c>
      <c r="D278" s="6">
        <v>10</v>
      </c>
      <c r="E278" s="14">
        <v>1</v>
      </c>
      <c r="F278" s="14">
        <v>1</v>
      </c>
      <c r="G278" s="14">
        <v>1</v>
      </c>
      <c r="H278" s="14">
        <v>1</v>
      </c>
      <c r="I278" s="14">
        <v>1</v>
      </c>
      <c r="J278" s="14"/>
      <c r="K278" s="14"/>
      <c r="L278" s="14"/>
      <c r="M278" s="14"/>
      <c r="N278" s="14"/>
    </row>
    <row r="279" spans="1:14" ht="13.2" customHeight="1" x14ac:dyDescent="0.25">
      <c r="A279" s="297"/>
      <c r="B279" s="298" t="s">
        <v>28</v>
      </c>
      <c r="C279" s="5" t="s">
        <v>21</v>
      </c>
      <c r="D279" s="6">
        <v>5</v>
      </c>
      <c r="E279" s="14">
        <v>1</v>
      </c>
      <c r="F279" s="14">
        <v>1</v>
      </c>
      <c r="G279" s="14">
        <v>1</v>
      </c>
      <c r="H279" s="14">
        <v>1</v>
      </c>
      <c r="I279" s="14">
        <v>1</v>
      </c>
      <c r="J279" s="14"/>
      <c r="K279" s="14"/>
      <c r="L279" s="14"/>
      <c r="M279" s="14"/>
      <c r="N279" s="14"/>
    </row>
    <row r="280" spans="1:14" x14ac:dyDescent="0.25">
      <c r="A280" s="297"/>
      <c r="B280" s="298"/>
      <c r="C280" s="5" t="s">
        <v>22</v>
      </c>
      <c r="D280" s="6">
        <v>5</v>
      </c>
      <c r="E280" s="14">
        <v>1</v>
      </c>
      <c r="F280" s="14">
        <v>1</v>
      </c>
      <c r="G280" s="14">
        <v>1</v>
      </c>
      <c r="H280" s="14">
        <v>1</v>
      </c>
      <c r="I280" s="14">
        <v>1</v>
      </c>
      <c r="J280" s="14"/>
      <c r="K280" s="14"/>
      <c r="L280" s="14"/>
      <c r="M280" s="14"/>
      <c r="N280" s="14"/>
    </row>
    <row r="281" spans="1:14" ht="13.2" customHeight="1" x14ac:dyDescent="0.25">
      <c r="A281" s="294" t="s">
        <v>29</v>
      </c>
      <c r="B281" s="293" t="s">
        <v>30</v>
      </c>
      <c r="C281" s="5" t="s">
        <v>21</v>
      </c>
      <c r="D281" s="6">
        <v>6</v>
      </c>
      <c r="E281" s="14">
        <v>1.2</v>
      </c>
      <c r="F281" s="14">
        <v>1.2</v>
      </c>
      <c r="G281" s="14">
        <v>1.2</v>
      </c>
      <c r="H281" s="14">
        <v>1.2</v>
      </c>
      <c r="I281" s="14">
        <v>1.2</v>
      </c>
      <c r="J281" s="14">
        <v>1.2</v>
      </c>
      <c r="K281" s="14">
        <v>1.2</v>
      </c>
      <c r="L281" s="14">
        <v>1.2</v>
      </c>
      <c r="M281" s="14">
        <v>1.2</v>
      </c>
      <c r="N281" s="14">
        <v>1.2</v>
      </c>
    </row>
    <row r="282" spans="1:14" x14ac:dyDescent="0.25">
      <c r="A282" s="294"/>
      <c r="B282" s="293"/>
      <c r="C282" s="5" t="s">
        <v>22</v>
      </c>
      <c r="D282" s="6">
        <v>10</v>
      </c>
      <c r="E282" s="14">
        <v>1.2</v>
      </c>
      <c r="F282" s="14">
        <v>1.2</v>
      </c>
      <c r="G282" s="14">
        <v>1.2</v>
      </c>
      <c r="H282" s="14">
        <v>1.2</v>
      </c>
      <c r="I282" s="14">
        <v>1.2</v>
      </c>
      <c r="J282" s="14">
        <v>1.2</v>
      </c>
      <c r="K282" s="14">
        <v>1.2</v>
      </c>
      <c r="L282" s="14">
        <v>1.2</v>
      </c>
      <c r="M282" s="14">
        <v>1.2</v>
      </c>
      <c r="N282" s="14">
        <v>1.2</v>
      </c>
    </row>
    <row r="283" spans="1:14" ht="13.2" customHeight="1" x14ac:dyDescent="0.25">
      <c r="A283" s="294"/>
      <c r="B283" s="293" t="s">
        <v>31</v>
      </c>
      <c r="C283" s="5" t="s">
        <v>21</v>
      </c>
      <c r="D283" s="6">
        <v>0</v>
      </c>
      <c r="E283" s="14">
        <v>1.2</v>
      </c>
      <c r="F283" s="14">
        <v>1.2</v>
      </c>
      <c r="G283" s="14">
        <v>1.2</v>
      </c>
      <c r="H283" s="14">
        <v>1.2</v>
      </c>
      <c r="I283" s="14">
        <v>1.2</v>
      </c>
      <c r="J283" s="14">
        <v>1.2</v>
      </c>
      <c r="K283" s="14">
        <v>1.2</v>
      </c>
      <c r="L283" s="14">
        <v>1.2</v>
      </c>
      <c r="M283" s="14">
        <v>1.2</v>
      </c>
      <c r="N283" s="14">
        <v>1.2</v>
      </c>
    </row>
    <row r="284" spans="1:14" x14ac:dyDescent="0.25">
      <c r="A284" s="294"/>
      <c r="B284" s="293"/>
      <c r="C284" s="5" t="s">
        <v>22</v>
      </c>
      <c r="D284" s="6">
        <v>12</v>
      </c>
      <c r="E284" s="14">
        <v>1.2</v>
      </c>
      <c r="F284" s="14">
        <v>1.2</v>
      </c>
      <c r="G284" s="14">
        <v>1.2</v>
      </c>
      <c r="H284" s="14">
        <v>1.2</v>
      </c>
      <c r="I284" s="14">
        <v>1.2</v>
      </c>
      <c r="J284" s="14">
        <v>1.2</v>
      </c>
      <c r="K284" s="14">
        <v>1.2</v>
      </c>
      <c r="L284" s="14">
        <v>1.2</v>
      </c>
      <c r="M284" s="14">
        <v>1.2</v>
      </c>
      <c r="N284" s="14">
        <v>1.2</v>
      </c>
    </row>
    <row r="285" spans="1:14" ht="13.2" customHeight="1" x14ac:dyDescent="0.25">
      <c r="A285" s="294"/>
      <c r="B285" s="293" t="s">
        <v>32</v>
      </c>
      <c r="C285" s="5" t="s">
        <v>21</v>
      </c>
      <c r="D285" s="6">
        <v>6</v>
      </c>
      <c r="E285" s="14">
        <v>1.2</v>
      </c>
      <c r="F285" s="14">
        <v>1.2</v>
      </c>
      <c r="G285" s="14">
        <v>1.2</v>
      </c>
      <c r="H285" s="14">
        <v>1.2</v>
      </c>
      <c r="I285" s="14">
        <v>1.2</v>
      </c>
      <c r="J285" s="14">
        <v>1.2</v>
      </c>
      <c r="K285" s="14">
        <v>1.2</v>
      </c>
      <c r="L285" s="14">
        <v>1.2</v>
      </c>
      <c r="M285" s="14">
        <v>1.2</v>
      </c>
      <c r="N285" s="14">
        <v>1.2</v>
      </c>
    </row>
    <row r="286" spans="1:14" x14ac:dyDescent="0.25">
      <c r="A286" s="294"/>
      <c r="B286" s="293"/>
      <c r="C286" s="5" t="s">
        <v>22</v>
      </c>
      <c r="D286" s="6">
        <v>6</v>
      </c>
      <c r="E286" s="14">
        <v>1.2</v>
      </c>
      <c r="F286" s="14">
        <v>1.2</v>
      </c>
      <c r="G286" s="14">
        <v>1.2</v>
      </c>
      <c r="H286" s="14">
        <v>1.2</v>
      </c>
      <c r="I286" s="14">
        <v>1.2</v>
      </c>
      <c r="J286" s="14">
        <v>1.2</v>
      </c>
      <c r="K286" s="14">
        <v>1.2</v>
      </c>
      <c r="L286" s="14">
        <v>1.2</v>
      </c>
      <c r="M286" s="14">
        <v>1.2</v>
      </c>
      <c r="N286" s="14">
        <v>1.2</v>
      </c>
    </row>
    <row r="287" spans="1:14" ht="13.2" customHeight="1" x14ac:dyDescent="0.25">
      <c r="A287" s="294"/>
      <c r="B287" s="293" t="s">
        <v>33</v>
      </c>
      <c r="C287" s="5" t="s">
        <v>21</v>
      </c>
      <c r="D287" s="6">
        <v>6</v>
      </c>
      <c r="E287" s="14">
        <v>1.2</v>
      </c>
      <c r="F287" s="14">
        <v>1.2</v>
      </c>
      <c r="G287" s="14">
        <v>1.2</v>
      </c>
      <c r="H287" s="14">
        <v>1.2</v>
      </c>
      <c r="I287" s="14">
        <v>1.2</v>
      </c>
      <c r="J287" s="14">
        <v>1.2</v>
      </c>
      <c r="K287" s="14">
        <v>1.2</v>
      </c>
      <c r="L287" s="14">
        <v>1.2</v>
      </c>
      <c r="M287" s="14">
        <v>1.2</v>
      </c>
      <c r="N287" s="14">
        <v>1.2</v>
      </c>
    </row>
    <row r="288" spans="1:14" x14ac:dyDescent="0.25">
      <c r="A288" s="294"/>
      <c r="B288" s="293"/>
      <c r="C288" s="5" t="s">
        <v>22</v>
      </c>
      <c r="D288" s="6">
        <v>8</v>
      </c>
      <c r="E288" s="14">
        <v>1.2</v>
      </c>
      <c r="F288" s="14">
        <v>1.2</v>
      </c>
      <c r="G288" s="14">
        <v>1.2</v>
      </c>
      <c r="H288" s="14">
        <v>1.2</v>
      </c>
      <c r="I288" s="14">
        <v>1.2</v>
      </c>
      <c r="J288" s="14">
        <v>1.2</v>
      </c>
      <c r="K288" s="14">
        <v>1.2</v>
      </c>
      <c r="L288" s="14">
        <v>1.2</v>
      </c>
      <c r="M288" s="14">
        <v>1.2</v>
      </c>
      <c r="N288" s="14">
        <v>1.2</v>
      </c>
    </row>
    <row r="289" spans="1:14" ht="13.2" customHeight="1" x14ac:dyDescent="0.25">
      <c r="A289" s="294"/>
      <c r="B289" s="293" t="s">
        <v>34</v>
      </c>
      <c r="C289" s="5" t="s">
        <v>21</v>
      </c>
      <c r="D289" s="6">
        <v>6</v>
      </c>
      <c r="E289" s="14">
        <v>1.2</v>
      </c>
      <c r="F289" s="14">
        <v>1.2</v>
      </c>
      <c r="G289" s="14">
        <v>1.2</v>
      </c>
      <c r="H289" s="14">
        <v>1.2</v>
      </c>
      <c r="I289" s="14">
        <v>1.2</v>
      </c>
      <c r="J289" s="14">
        <v>1.2</v>
      </c>
      <c r="K289" s="14">
        <v>1.2</v>
      </c>
      <c r="L289" s="14">
        <v>1.2</v>
      </c>
      <c r="M289" s="14">
        <v>1.2</v>
      </c>
      <c r="N289" s="14">
        <v>1.2</v>
      </c>
    </row>
    <row r="290" spans="1:14" x14ac:dyDescent="0.25">
      <c r="A290" s="294"/>
      <c r="B290" s="293"/>
      <c r="C290" s="5" t="s">
        <v>22</v>
      </c>
      <c r="D290" s="6">
        <v>6</v>
      </c>
      <c r="E290" s="14">
        <v>1.2</v>
      </c>
      <c r="F290" s="14">
        <v>1.2</v>
      </c>
      <c r="G290" s="14">
        <v>1.2</v>
      </c>
      <c r="H290" s="14">
        <v>1.2</v>
      </c>
      <c r="I290" s="14">
        <v>1.2</v>
      </c>
      <c r="J290" s="14">
        <v>1.2</v>
      </c>
      <c r="K290" s="14">
        <v>1.2</v>
      </c>
      <c r="L290" s="14">
        <v>1.2</v>
      </c>
      <c r="M290" s="14">
        <v>1.2</v>
      </c>
      <c r="N290" s="14">
        <v>1.2</v>
      </c>
    </row>
    <row r="291" spans="1:14" ht="13.2" customHeight="1" x14ac:dyDescent="0.25">
      <c r="A291" s="294"/>
      <c r="B291" s="293" t="s">
        <v>35</v>
      </c>
      <c r="C291" s="5" t="s">
        <v>21</v>
      </c>
      <c r="D291" s="6">
        <v>6</v>
      </c>
      <c r="E291" s="14">
        <v>1.2</v>
      </c>
      <c r="F291" s="14">
        <v>1.2</v>
      </c>
      <c r="G291" s="14">
        <v>1.2</v>
      </c>
      <c r="H291" s="14">
        <v>1.2</v>
      </c>
      <c r="I291" s="14">
        <v>1.2</v>
      </c>
      <c r="J291" s="14">
        <v>1.2</v>
      </c>
      <c r="K291" s="14">
        <v>1.2</v>
      </c>
      <c r="L291" s="14">
        <v>1.2</v>
      </c>
      <c r="M291" s="14">
        <v>1.2</v>
      </c>
      <c r="N291" s="14">
        <v>1.2</v>
      </c>
    </row>
    <row r="292" spans="1:14" x14ac:dyDescent="0.25">
      <c r="A292" s="294"/>
      <c r="B292" s="293"/>
      <c r="C292" s="5" t="s">
        <v>22</v>
      </c>
      <c r="D292" s="6">
        <v>10</v>
      </c>
      <c r="E292" s="14">
        <v>1.2</v>
      </c>
      <c r="F292" s="14">
        <v>1.2</v>
      </c>
      <c r="G292" s="14">
        <v>1.2</v>
      </c>
      <c r="H292" s="14">
        <v>1.2</v>
      </c>
      <c r="I292" s="14">
        <v>1.2</v>
      </c>
      <c r="J292" s="14">
        <v>1.2</v>
      </c>
      <c r="K292" s="14">
        <v>1.2</v>
      </c>
      <c r="L292" s="14">
        <v>1.2</v>
      </c>
      <c r="M292" s="14">
        <v>1.2</v>
      </c>
      <c r="N292" s="14">
        <v>1.2</v>
      </c>
    </row>
    <row r="293" spans="1:14" ht="13.2" customHeight="1" x14ac:dyDescent="0.25">
      <c r="A293" s="294"/>
      <c r="B293" s="293" t="s">
        <v>36</v>
      </c>
      <c r="C293" s="5" t="s">
        <v>21</v>
      </c>
      <c r="D293" s="6">
        <v>6</v>
      </c>
      <c r="E293" s="14">
        <v>1.2</v>
      </c>
      <c r="F293" s="14">
        <v>1.2</v>
      </c>
      <c r="G293" s="14">
        <v>1.2</v>
      </c>
      <c r="H293" s="14">
        <v>1.2</v>
      </c>
      <c r="I293" s="14">
        <v>1.2</v>
      </c>
      <c r="J293" s="14">
        <v>1.2</v>
      </c>
      <c r="K293" s="14">
        <v>1.2</v>
      </c>
      <c r="L293" s="14">
        <v>1.2</v>
      </c>
      <c r="M293" s="14">
        <v>1.2</v>
      </c>
      <c r="N293" s="14">
        <v>1.2</v>
      </c>
    </row>
    <row r="294" spans="1:14" x14ac:dyDescent="0.25">
      <c r="A294" s="294"/>
      <c r="B294" s="293"/>
      <c r="C294" s="5" t="s">
        <v>22</v>
      </c>
      <c r="D294" s="6">
        <v>8</v>
      </c>
      <c r="E294" s="14">
        <v>1.2</v>
      </c>
      <c r="F294" s="14">
        <v>1.2</v>
      </c>
      <c r="G294" s="14">
        <v>1.2</v>
      </c>
      <c r="H294" s="14">
        <v>1.2</v>
      </c>
      <c r="I294" s="14">
        <v>1.2</v>
      </c>
      <c r="J294" s="14">
        <v>1.2</v>
      </c>
      <c r="K294" s="14">
        <v>1.2</v>
      </c>
      <c r="L294" s="14">
        <v>1.2</v>
      </c>
      <c r="M294" s="14">
        <v>1.2</v>
      </c>
      <c r="N294" s="14">
        <v>1.2</v>
      </c>
    </row>
    <row r="295" spans="1:14" ht="13.2" customHeight="1" x14ac:dyDescent="0.25">
      <c r="A295" s="294"/>
      <c r="B295" s="293" t="s">
        <v>37</v>
      </c>
      <c r="C295" s="5" t="s">
        <v>21</v>
      </c>
      <c r="D295" s="6">
        <v>6</v>
      </c>
      <c r="E295" s="14">
        <v>1.2</v>
      </c>
      <c r="F295" s="14">
        <v>1.2</v>
      </c>
      <c r="G295" s="14">
        <v>1.2</v>
      </c>
      <c r="H295" s="14">
        <v>1.2</v>
      </c>
      <c r="I295" s="14">
        <v>1.2</v>
      </c>
      <c r="J295" s="14">
        <v>1.2</v>
      </c>
      <c r="K295" s="14">
        <v>1.2</v>
      </c>
      <c r="L295" s="14">
        <v>1.2</v>
      </c>
      <c r="M295" s="14">
        <v>1.2</v>
      </c>
      <c r="N295" s="14">
        <v>1.2</v>
      </c>
    </row>
    <row r="296" spans="1:14" x14ac:dyDescent="0.25">
      <c r="A296" s="294"/>
      <c r="B296" s="293"/>
      <c r="C296" s="5" t="s">
        <v>22</v>
      </c>
      <c r="D296" s="6">
        <v>10</v>
      </c>
      <c r="E296" s="14">
        <v>1.2</v>
      </c>
      <c r="F296" s="14">
        <v>1.2</v>
      </c>
      <c r="G296" s="14">
        <v>1.2</v>
      </c>
      <c r="H296" s="14">
        <v>1.2</v>
      </c>
      <c r="I296" s="14">
        <v>1.2</v>
      </c>
      <c r="J296" s="14">
        <v>1.2</v>
      </c>
      <c r="K296" s="14">
        <v>1.2</v>
      </c>
      <c r="L296" s="14">
        <v>1.2</v>
      </c>
      <c r="M296" s="14">
        <v>1.2</v>
      </c>
      <c r="N296" s="14">
        <v>1.2</v>
      </c>
    </row>
    <row r="297" spans="1:14" ht="13.2" customHeight="1" x14ac:dyDescent="0.25">
      <c r="A297" s="294"/>
      <c r="B297" s="293" t="s">
        <v>38</v>
      </c>
      <c r="C297" s="5" t="s">
        <v>21</v>
      </c>
      <c r="D297" s="6">
        <v>6</v>
      </c>
      <c r="E297" s="14">
        <v>1.2</v>
      </c>
      <c r="F297" s="14">
        <v>1.2</v>
      </c>
      <c r="G297" s="14">
        <v>1.2</v>
      </c>
      <c r="H297" s="14">
        <v>1.2</v>
      </c>
      <c r="I297" s="14">
        <v>1.2</v>
      </c>
      <c r="J297" s="14">
        <v>1.2</v>
      </c>
      <c r="K297" s="14">
        <v>1.2</v>
      </c>
      <c r="L297" s="14">
        <v>1.2</v>
      </c>
      <c r="M297" s="14">
        <v>1.2</v>
      </c>
      <c r="N297" s="14">
        <v>1.2</v>
      </c>
    </row>
    <row r="298" spans="1:14" x14ac:dyDescent="0.25">
      <c r="A298" s="294"/>
      <c r="B298" s="293"/>
      <c r="C298" s="5" t="s">
        <v>22</v>
      </c>
      <c r="D298" s="6">
        <v>10</v>
      </c>
      <c r="E298" s="14">
        <v>1.2</v>
      </c>
      <c r="F298" s="14">
        <v>1.2</v>
      </c>
      <c r="G298" s="14">
        <v>1.2</v>
      </c>
      <c r="H298" s="14">
        <v>1.2</v>
      </c>
      <c r="I298" s="14">
        <v>1.2</v>
      </c>
      <c r="J298" s="14">
        <v>1.2</v>
      </c>
      <c r="K298" s="14">
        <v>1.2</v>
      </c>
      <c r="L298" s="14">
        <v>1.2</v>
      </c>
      <c r="M298" s="14">
        <v>1.2</v>
      </c>
      <c r="N298" s="14">
        <v>1.2</v>
      </c>
    </row>
    <row r="299" spans="1:14" ht="13.2" customHeight="1" x14ac:dyDescent="0.25">
      <c r="A299" s="294"/>
      <c r="B299" s="293" t="s">
        <v>39</v>
      </c>
      <c r="C299" s="5" t="s">
        <v>21</v>
      </c>
      <c r="D299" s="6">
        <v>0</v>
      </c>
      <c r="E299" s="14">
        <v>1.2</v>
      </c>
      <c r="F299" s="14">
        <v>1.2</v>
      </c>
      <c r="G299" s="14">
        <v>1.2</v>
      </c>
      <c r="H299" s="14">
        <v>1.2</v>
      </c>
      <c r="I299" s="14">
        <v>1.2</v>
      </c>
      <c r="J299" s="14">
        <v>1.2</v>
      </c>
      <c r="K299" s="14">
        <v>1.2</v>
      </c>
      <c r="L299" s="14">
        <v>1.2</v>
      </c>
      <c r="M299" s="14">
        <v>1.2</v>
      </c>
      <c r="N299" s="14">
        <v>1.2</v>
      </c>
    </row>
    <row r="300" spans="1:14" x14ac:dyDescent="0.25">
      <c r="A300" s="294"/>
      <c r="B300" s="293"/>
      <c r="C300" s="5" t="s">
        <v>22</v>
      </c>
      <c r="D300" s="6">
        <v>8</v>
      </c>
      <c r="E300" s="14">
        <v>1.2</v>
      </c>
      <c r="F300" s="14">
        <v>1.2</v>
      </c>
      <c r="G300" s="14">
        <v>1.2</v>
      </c>
      <c r="H300" s="14">
        <v>1.2</v>
      </c>
      <c r="I300" s="14">
        <v>1.2</v>
      </c>
      <c r="J300" s="14">
        <v>1.2</v>
      </c>
      <c r="K300" s="14">
        <v>1.2</v>
      </c>
      <c r="L300" s="14">
        <v>1.2</v>
      </c>
      <c r="M300" s="14">
        <v>1.2</v>
      </c>
      <c r="N300" s="14">
        <v>1.2</v>
      </c>
    </row>
    <row r="301" spans="1:14" ht="13.2" customHeight="1" x14ac:dyDescent="0.25">
      <c r="A301" s="294"/>
      <c r="B301" s="293" t="s">
        <v>40</v>
      </c>
      <c r="C301" s="5" t="s">
        <v>21</v>
      </c>
      <c r="D301" s="6">
        <v>0</v>
      </c>
      <c r="E301" s="14">
        <v>1.2</v>
      </c>
      <c r="F301" s="14">
        <v>1.2</v>
      </c>
      <c r="G301" s="14">
        <v>1.2</v>
      </c>
      <c r="H301" s="14">
        <v>1.2</v>
      </c>
      <c r="I301" s="14">
        <v>1.2</v>
      </c>
      <c r="J301" s="14">
        <v>1.2</v>
      </c>
      <c r="K301" s="14">
        <v>1.2</v>
      </c>
      <c r="L301" s="14">
        <v>1.2</v>
      </c>
      <c r="M301" s="14">
        <v>1.2</v>
      </c>
      <c r="N301" s="14">
        <v>1.2</v>
      </c>
    </row>
    <row r="302" spans="1:14" x14ac:dyDescent="0.25">
      <c r="A302" s="294"/>
      <c r="B302" s="293"/>
      <c r="C302" s="5" t="s">
        <v>22</v>
      </c>
      <c r="D302" s="6">
        <v>5</v>
      </c>
      <c r="E302" s="14">
        <v>1.2</v>
      </c>
      <c r="F302" s="14">
        <v>1.2</v>
      </c>
      <c r="G302" s="14">
        <v>1.2</v>
      </c>
      <c r="H302" s="14">
        <v>1.2</v>
      </c>
      <c r="I302" s="14">
        <v>1.2</v>
      </c>
      <c r="J302" s="14">
        <v>1.2</v>
      </c>
      <c r="K302" s="14">
        <v>1.2</v>
      </c>
      <c r="L302" s="14">
        <v>1.2</v>
      </c>
      <c r="M302" s="14">
        <v>1.2</v>
      </c>
      <c r="N302" s="14">
        <v>1.2</v>
      </c>
    </row>
    <row r="303" spans="1:14" ht="13.2" customHeight="1" x14ac:dyDescent="0.25">
      <c r="A303" s="294"/>
      <c r="B303" s="293" t="s">
        <v>41</v>
      </c>
      <c r="C303" s="5" t="s">
        <v>21</v>
      </c>
      <c r="D303" s="6">
        <v>5</v>
      </c>
      <c r="E303" s="14">
        <v>1.2</v>
      </c>
      <c r="F303" s="14">
        <v>1.2</v>
      </c>
      <c r="G303" s="14">
        <v>1.2</v>
      </c>
      <c r="H303" s="14">
        <v>1.2</v>
      </c>
      <c r="I303" s="14">
        <v>1.2</v>
      </c>
      <c r="J303" s="14">
        <v>1.2</v>
      </c>
      <c r="K303" s="14">
        <v>1.2</v>
      </c>
      <c r="L303" s="14">
        <v>1.2</v>
      </c>
      <c r="M303" s="14">
        <v>1.2</v>
      </c>
      <c r="N303" s="14">
        <v>1.2</v>
      </c>
    </row>
    <row r="304" spans="1:14" x14ac:dyDescent="0.25">
      <c r="A304" s="294"/>
      <c r="B304" s="293"/>
      <c r="C304" s="5" t="s">
        <v>22</v>
      </c>
      <c r="D304" s="6">
        <v>5</v>
      </c>
      <c r="E304" s="14">
        <v>1.2</v>
      </c>
      <c r="F304" s="14">
        <v>1.2</v>
      </c>
      <c r="G304" s="14">
        <v>1.2</v>
      </c>
      <c r="H304" s="14">
        <v>1.2</v>
      </c>
      <c r="I304" s="14">
        <v>1.2</v>
      </c>
      <c r="J304" s="14">
        <v>1.2</v>
      </c>
      <c r="K304" s="14">
        <v>1.2</v>
      </c>
      <c r="L304" s="14">
        <v>1.2</v>
      </c>
      <c r="M304" s="14">
        <v>1.2</v>
      </c>
      <c r="N304" s="14">
        <v>1.2</v>
      </c>
    </row>
    <row r="305" spans="1:14" ht="13.2" customHeight="1" x14ac:dyDescent="0.25">
      <c r="A305" s="294"/>
      <c r="B305" s="293" t="s">
        <v>42</v>
      </c>
      <c r="C305" s="5" t="s">
        <v>21</v>
      </c>
      <c r="D305" s="6">
        <v>10</v>
      </c>
      <c r="E305" s="14">
        <v>1.2</v>
      </c>
      <c r="F305" s="14">
        <v>1.2</v>
      </c>
      <c r="G305" s="14">
        <v>1.2</v>
      </c>
      <c r="H305" s="14">
        <v>1.2</v>
      </c>
      <c r="I305" s="14">
        <v>1.2</v>
      </c>
      <c r="J305" s="14">
        <v>1.2</v>
      </c>
      <c r="K305" s="14">
        <v>1.2</v>
      </c>
      <c r="L305" s="14">
        <v>1.2</v>
      </c>
      <c r="M305" s="14">
        <v>1.2</v>
      </c>
      <c r="N305" s="14">
        <v>1.2</v>
      </c>
    </row>
    <row r="306" spans="1:14" x14ac:dyDescent="0.25">
      <c r="A306" s="294"/>
      <c r="B306" s="293"/>
      <c r="C306" s="5" t="s">
        <v>22</v>
      </c>
      <c r="D306" s="6">
        <v>15</v>
      </c>
      <c r="E306" s="14">
        <v>1.2</v>
      </c>
      <c r="F306" s="14">
        <v>1.2</v>
      </c>
      <c r="G306" s="14">
        <v>1.2</v>
      </c>
      <c r="H306" s="14">
        <v>1.2</v>
      </c>
      <c r="I306" s="14">
        <v>1.2</v>
      </c>
      <c r="J306" s="14">
        <v>1.2</v>
      </c>
      <c r="K306" s="14">
        <v>1.2</v>
      </c>
      <c r="L306" s="14">
        <v>1.2</v>
      </c>
      <c r="M306" s="14">
        <v>1.2</v>
      </c>
      <c r="N306" s="14">
        <v>1.2</v>
      </c>
    </row>
    <row r="307" spans="1:14" ht="13.2" customHeight="1" x14ac:dyDescent="0.25">
      <c r="A307" s="294" t="s">
        <v>43</v>
      </c>
      <c r="B307" s="295" t="s">
        <v>30</v>
      </c>
      <c r="C307" s="7" t="s">
        <v>21</v>
      </c>
      <c r="D307" s="9">
        <v>10</v>
      </c>
      <c r="E307" s="14">
        <v>1.2</v>
      </c>
      <c r="F307" s="14">
        <v>1.2</v>
      </c>
      <c r="G307" s="14">
        <v>1.2</v>
      </c>
      <c r="H307" s="14">
        <v>1.2</v>
      </c>
      <c r="I307" s="14">
        <v>1.2</v>
      </c>
      <c r="J307" s="14"/>
      <c r="K307" s="14"/>
      <c r="L307" s="14"/>
      <c r="M307" s="14"/>
      <c r="N307" s="14"/>
    </row>
    <row r="308" spans="1:14" x14ac:dyDescent="0.25">
      <c r="A308" s="294"/>
      <c r="B308" s="295"/>
      <c r="C308" s="5" t="s">
        <v>22</v>
      </c>
      <c r="D308" s="10">
        <v>15</v>
      </c>
      <c r="E308" s="14">
        <v>1.2</v>
      </c>
      <c r="F308" s="14">
        <v>1.2</v>
      </c>
      <c r="G308" s="14">
        <v>1.2</v>
      </c>
      <c r="H308" s="14">
        <v>1.2</v>
      </c>
      <c r="I308" s="14">
        <v>1.2</v>
      </c>
      <c r="J308" s="14"/>
      <c r="K308" s="14"/>
      <c r="L308" s="14"/>
      <c r="M308" s="14"/>
      <c r="N308" s="14"/>
    </row>
    <row r="309" spans="1:14" ht="13.2" customHeight="1" x14ac:dyDescent="0.25">
      <c r="A309" s="294"/>
      <c r="B309" s="293" t="s">
        <v>32</v>
      </c>
      <c r="C309" s="5" t="s">
        <v>21</v>
      </c>
      <c r="D309" s="10">
        <v>10</v>
      </c>
      <c r="E309" s="14">
        <v>1.2</v>
      </c>
      <c r="F309" s="14">
        <v>1.2</v>
      </c>
      <c r="G309" s="14">
        <v>1.2</v>
      </c>
      <c r="H309" s="14">
        <v>1.2</v>
      </c>
      <c r="I309" s="14">
        <v>1.2</v>
      </c>
      <c r="J309" s="14"/>
      <c r="K309" s="14"/>
      <c r="L309" s="14"/>
      <c r="M309" s="14"/>
      <c r="N309" s="14"/>
    </row>
    <row r="310" spans="1:14" x14ac:dyDescent="0.25">
      <c r="A310" s="294"/>
      <c r="B310" s="293"/>
      <c r="C310" s="5" t="s">
        <v>22</v>
      </c>
      <c r="D310" s="10">
        <v>10</v>
      </c>
      <c r="E310" s="14">
        <v>1.2</v>
      </c>
      <c r="F310" s="14">
        <v>1.2</v>
      </c>
      <c r="G310" s="14">
        <v>1.2</v>
      </c>
      <c r="H310" s="14">
        <v>1.2</v>
      </c>
      <c r="I310" s="14">
        <v>1.2</v>
      </c>
      <c r="J310" s="14"/>
      <c r="K310" s="14"/>
      <c r="L310" s="14"/>
      <c r="M310" s="14"/>
      <c r="N310" s="14"/>
    </row>
    <row r="311" spans="1:14" ht="13.2" customHeight="1" x14ac:dyDescent="0.25">
      <c r="A311" s="294"/>
      <c r="B311" s="293" t="s">
        <v>33</v>
      </c>
      <c r="C311" s="5" t="s">
        <v>21</v>
      </c>
      <c r="D311" s="10">
        <v>10</v>
      </c>
      <c r="E311" s="14">
        <v>1.2</v>
      </c>
      <c r="F311" s="14">
        <v>1.2</v>
      </c>
      <c r="G311" s="14">
        <v>1.2</v>
      </c>
      <c r="H311" s="14">
        <v>1.2</v>
      </c>
      <c r="I311" s="14">
        <v>1.2</v>
      </c>
      <c r="J311" s="14"/>
      <c r="K311" s="14"/>
      <c r="L311" s="14"/>
      <c r="M311" s="14"/>
      <c r="N311" s="14"/>
    </row>
    <row r="312" spans="1:14" x14ac:dyDescent="0.25">
      <c r="A312" s="294"/>
      <c r="B312" s="293"/>
      <c r="C312" s="5" t="s">
        <v>22</v>
      </c>
      <c r="D312" s="10">
        <v>15</v>
      </c>
      <c r="E312" s="14">
        <v>1.2</v>
      </c>
      <c r="F312" s="14">
        <v>1.2</v>
      </c>
      <c r="G312" s="14">
        <v>1.2</v>
      </c>
      <c r="H312" s="14">
        <v>1.2</v>
      </c>
      <c r="I312" s="14">
        <v>1.2</v>
      </c>
      <c r="J312" s="14"/>
      <c r="K312" s="14"/>
      <c r="L312" s="14"/>
      <c r="M312" s="14"/>
      <c r="N312" s="14"/>
    </row>
    <row r="313" spans="1:14" ht="13.2" customHeight="1" x14ac:dyDescent="0.25">
      <c r="A313" s="294"/>
      <c r="B313" s="293" t="s">
        <v>34</v>
      </c>
      <c r="C313" s="5" t="s">
        <v>21</v>
      </c>
      <c r="D313" s="10">
        <v>10</v>
      </c>
      <c r="E313" s="14">
        <v>1.2</v>
      </c>
      <c r="F313" s="14">
        <v>1.2</v>
      </c>
      <c r="G313" s="14">
        <v>1.2</v>
      </c>
      <c r="H313" s="14">
        <v>1.2</v>
      </c>
      <c r="I313" s="14">
        <v>1.2</v>
      </c>
      <c r="J313" s="14"/>
      <c r="K313" s="14"/>
      <c r="L313" s="14"/>
      <c r="M313" s="14"/>
      <c r="N313" s="14"/>
    </row>
    <row r="314" spans="1:14" x14ac:dyDescent="0.25">
      <c r="A314" s="294"/>
      <c r="B314" s="293"/>
      <c r="C314" s="5" t="s">
        <v>22</v>
      </c>
      <c r="D314" s="10">
        <v>10</v>
      </c>
      <c r="E314" s="14">
        <v>1.2</v>
      </c>
      <c r="F314" s="14">
        <v>1.2</v>
      </c>
      <c r="G314" s="14">
        <v>1.2</v>
      </c>
      <c r="H314" s="14">
        <v>1.2</v>
      </c>
      <c r="I314" s="14">
        <v>1.2</v>
      </c>
      <c r="J314" s="14"/>
      <c r="K314" s="14"/>
      <c r="L314" s="14"/>
      <c r="M314" s="14"/>
      <c r="N314" s="14"/>
    </row>
    <row r="315" spans="1:14" ht="13.2" customHeight="1" x14ac:dyDescent="0.25">
      <c r="A315" s="294"/>
      <c r="B315" s="293" t="s">
        <v>35</v>
      </c>
      <c r="C315" s="5" t="s">
        <v>21</v>
      </c>
      <c r="D315" s="10">
        <v>10</v>
      </c>
      <c r="E315" s="14">
        <v>1.2</v>
      </c>
      <c r="F315" s="14">
        <v>1.2</v>
      </c>
      <c r="G315" s="14">
        <v>1.2</v>
      </c>
      <c r="H315" s="14">
        <v>1.2</v>
      </c>
      <c r="I315" s="14">
        <v>1.2</v>
      </c>
      <c r="J315" s="14"/>
      <c r="K315" s="14"/>
      <c r="L315" s="14"/>
      <c r="M315" s="14"/>
      <c r="N315" s="14"/>
    </row>
    <row r="316" spans="1:14" x14ac:dyDescent="0.25">
      <c r="A316" s="294"/>
      <c r="B316" s="293"/>
      <c r="C316" s="5" t="s">
        <v>22</v>
      </c>
      <c r="D316" s="10">
        <v>15</v>
      </c>
      <c r="E316" s="14">
        <v>1.2</v>
      </c>
      <c r="F316" s="14">
        <v>1.2</v>
      </c>
      <c r="G316" s="14">
        <v>1.2</v>
      </c>
      <c r="H316" s="14">
        <v>1.2</v>
      </c>
      <c r="I316" s="14">
        <v>1.2</v>
      </c>
      <c r="J316" s="14"/>
      <c r="K316" s="14"/>
      <c r="L316" s="14"/>
      <c r="M316" s="14"/>
      <c r="N316" s="14"/>
    </row>
    <row r="317" spans="1:14" ht="13.2" customHeight="1" x14ac:dyDescent="0.25">
      <c r="A317" s="294"/>
      <c r="B317" s="293" t="s">
        <v>36</v>
      </c>
      <c r="C317" s="5" t="s">
        <v>21</v>
      </c>
      <c r="D317" s="10">
        <v>10</v>
      </c>
      <c r="E317" s="14">
        <v>1.2</v>
      </c>
      <c r="F317" s="14">
        <v>1.2</v>
      </c>
      <c r="G317" s="14">
        <v>1.2</v>
      </c>
      <c r="H317" s="14">
        <v>1.2</v>
      </c>
      <c r="I317" s="14">
        <v>1.2</v>
      </c>
      <c r="J317" s="14"/>
      <c r="K317" s="14"/>
      <c r="L317" s="14"/>
      <c r="M317" s="14"/>
      <c r="N317" s="14"/>
    </row>
    <row r="318" spans="1:14" x14ac:dyDescent="0.25">
      <c r="A318" s="294"/>
      <c r="B318" s="293"/>
      <c r="C318" s="5" t="s">
        <v>22</v>
      </c>
      <c r="D318" s="10">
        <v>10</v>
      </c>
      <c r="E318" s="14">
        <v>1.2</v>
      </c>
      <c r="F318" s="14">
        <v>1.2</v>
      </c>
      <c r="G318" s="14">
        <v>1.2</v>
      </c>
      <c r="H318" s="14">
        <v>1.2</v>
      </c>
      <c r="I318" s="14">
        <v>1.2</v>
      </c>
      <c r="J318" s="14"/>
      <c r="K318" s="14"/>
      <c r="L318" s="14"/>
      <c r="M318" s="14"/>
      <c r="N318" s="14"/>
    </row>
    <row r="319" spans="1:14" ht="13.2" customHeight="1" x14ac:dyDescent="0.25">
      <c r="A319" s="294"/>
      <c r="B319" s="293" t="s">
        <v>37</v>
      </c>
      <c r="C319" s="5" t="s">
        <v>21</v>
      </c>
      <c r="D319" s="10">
        <v>10</v>
      </c>
      <c r="E319" s="14">
        <v>1.2</v>
      </c>
      <c r="F319" s="14">
        <v>1.2</v>
      </c>
      <c r="G319" s="14">
        <v>1.2</v>
      </c>
      <c r="H319" s="14">
        <v>1.2</v>
      </c>
      <c r="I319" s="14">
        <v>1.2</v>
      </c>
      <c r="J319" s="14"/>
      <c r="K319" s="14"/>
      <c r="L319" s="14"/>
      <c r="M319" s="14"/>
      <c r="N319" s="14"/>
    </row>
    <row r="320" spans="1:14" x14ac:dyDescent="0.25">
      <c r="A320" s="294"/>
      <c r="B320" s="293"/>
      <c r="C320" s="5" t="s">
        <v>22</v>
      </c>
      <c r="D320" s="10">
        <v>17</v>
      </c>
      <c r="E320" s="14">
        <v>1.2</v>
      </c>
      <c r="F320" s="14">
        <v>1.2</v>
      </c>
      <c r="G320" s="14">
        <v>1.2</v>
      </c>
      <c r="H320" s="14">
        <v>1.2</v>
      </c>
      <c r="I320" s="14">
        <v>1.2</v>
      </c>
      <c r="J320" s="14"/>
      <c r="K320" s="14"/>
      <c r="L320" s="14"/>
      <c r="M320" s="14"/>
      <c r="N320" s="14"/>
    </row>
    <row r="321" spans="1:14" ht="13.2" customHeight="1" x14ac:dyDescent="0.25">
      <c r="A321" s="294"/>
      <c r="B321" s="293" t="s">
        <v>38</v>
      </c>
      <c r="C321" s="5" t="s">
        <v>21</v>
      </c>
      <c r="D321" s="10">
        <v>10</v>
      </c>
      <c r="E321" s="14">
        <v>1.2</v>
      </c>
      <c r="F321" s="14">
        <v>1.2</v>
      </c>
      <c r="G321" s="14">
        <v>1.2</v>
      </c>
      <c r="H321" s="14">
        <v>1.2</v>
      </c>
      <c r="I321" s="14">
        <v>1.2</v>
      </c>
      <c r="J321" s="14"/>
      <c r="K321" s="14"/>
      <c r="L321" s="14"/>
      <c r="M321" s="14"/>
      <c r="N321" s="14"/>
    </row>
    <row r="322" spans="1:14" x14ac:dyDescent="0.25">
      <c r="A322" s="294"/>
      <c r="B322" s="293"/>
      <c r="C322" s="5" t="s">
        <v>22</v>
      </c>
      <c r="D322" s="10">
        <v>15</v>
      </c>
      <c r="E322" s="14">
        <v>1.2</v>
      </c>
      <c r="F322" s="14">
        <v>1.2</v>
      </c>
      <c r="G322" s="14">
        <v>1.2</v>
      </c>
      <c r="H322" s="14">
        <v>1.2</v>
      </c>
      <c r="I322" s="14">
        <v>1.2</v>
      </c>
      <c r="J322" s="14"/>
      <c r="K322" s="14"/>
      <c r="L322" s="14"/>
      <c r="M322" s="14"/>
      <c r="N322" s="14"/>
    </row>
    <row r="323" spans="1:14" ht="13.2" customHeight="1" x14ac:dyDescent="0.25">
      <c r="A323" s="294"/>
      <c r="B323" s="293" t="s">
        <v>39</v>
      </c>
      <c r="C323" s="5" t="s">
        <v>21</v>
      </c>
      <c r="D323" s="10">
        <v>0</v>
      </c>
      <c r="E323" s="14">
        <v>1.2</v>
      </c>
      <c r="F323" s="14">
        <v>1.2</v>
      </c>
      <c r="G323" s="14">
        <v>1.2</v>
      </c>
      <c r="H323" s="14">
        <v>1.2</v>
      </c>
      <c r="I323" s="14">
        <v>1.2</v>
      </c>
      <c r="J323" s="14"/>
      <c r="K323" s="14"/>
      <c r="L323" s="14"/>
      <c r="M323" s="14"/>
      <c r="N323" s="14"/>
    </row>
    <row r="324" spans="1:14" x14ac:dyDescent="0.25">
      <c r="A324" s="294"/>
      <c r="B324" s="293"/>
      <c r="C324" s="5" t="s">
        <v>22</v>
      </c>
      <c r="D324" s="10">
        <v>10</v>
      </c>
      <c r="E324" s="14">
        <v>1.2</v>
      </c>
      <c r="F324" s="14">
        <v>1.2</v>
      </c>
      <c r="G324" s="14">
        <v>1.2</v>
      </c>
      <c r="H324" s="14">
        <v>1.2</v>
      </c>
      <c r="I324" s="14">
        <v>1.2</v>
      </c>
      <c r="J324" s="14"/>
      <c r="K324" s="14"/>
      <c r="L324" s="14"/>
      <c r="M324" s="14"/>
      <c r="N324" s="14"/>
    </row>
    <row r="325" spans="1:14" ht="13.2" customHeight="1" x14ac:dyDescent="0.25">
      <c r="A325" s="294"/>
      <c r="B325" s="293" t="s">
        <v>41</v>
      </c>
      <c r="C325" s="5" t="s">
        <v>21</v>
      </c>
      <c r="D325" s="10">
        <v>10</v>
      </c>
      <c r="E325" s="14">
        <v>1.2</v>
      </c>
      <c r="F325" s="14">
        <v>1.2</v>
      </c>
      <c r="G325" s="14">
        <v>1.2</v>
      </c>
      <c r="H325" s="14">
        <v>1.2</v>
      </c>
      <c r="I325" s="14">
        <v>1.2</v>
      </c>
      <c r="J325" s="14"/>
      <c r="K325" s="14"/>
      <c r="L325" s="14"/>
      <c r="M325" s="14"/>
      <c r="N325" s="14"/>
    </row>
    <row r="326" spans="1:14" x14ac:dyDescent="0.25">
      <c r="A326" s="294"/>
      <c r="B326" s="293"/>
      <c r="C326" s="5" t="s">
        <v>22</v>
      </c>
      <c r="D326" s="10">
        <v>10</v>
      </c>
      <c r="E326" s="14">
        <v>1.2</v>
      </c>
      <c r="F326" s="14">
        <v>1.2</v>
      </c>
      <c r="G326" s="14">
        <v>1.2</v>
      </c>
      <c r="H326" s="14">
        <v>1.2</v>
      </c>
      <c r="I326" s="14">
        <v>1.2</v>
      </c>
      <c r="J326" s="14"/>
      <c r="K326" s="14"/>
      <c r="L326" s="14"/>
      <c r="M326" s="14"/>
      <c r="N326" s="14"/>
    </row>
    <row r="327" spans="1:14" ht="13.2" customHeight="1" x14ac:dyDescent="0.25">
      <c r="A327" s="294"/>
      <c r="B327" s="293" t="s">
        <v>42</v>
      </c>
      <c r="C327" s="5" t="s">
        <v>21</v>
      </c>
      <c r="D327" s="10">
        <v>10</v>
      </c>
      <c r="E327" s="14">
        <v>1.2</v>
      </c>
      <c r="F327" s="14">
        <v>1.2</v>
      </c>
      <c r="G327" s="14">
        <v>1.2</v>
      </c>
      <c r="H327" s="14">
        <v>1.2</v>
      </c>
      <c r="I327" s="14">
        <v>1.2</v>
      </c>
      <c r="J327" s="14"/>
      <c r="K327" s="14"/>
      <c r="L327" s="14"/>
      <c r="M327" s="14"/>
      <c r="N327" s="14"/>
    </row>
    <row r="328" spans="1:14" x14ac:dyDescent="0.25">
      <c r="A328" s="294"/>
      <c r="B328" s="293"/>
      <c r="C328" s="5" t="s">
        <v>22</v>
      </c>
      <c r="D328" s="10">
        <v>0</v>
      </c>
      <c r="E328" s="14">
        <v>1.2</v>
      </c>
      <c r="F328" s="14">
        <v>1.2</v>
      </c>
      <c r="G328" s="14">
        <v>1.2</v>
      </c>
      <c r="H328" s="14">
        <v>1.2</v>
      </c>
      <c r="I328" s="14">
        <v>1.2</v>
      </c>
      <c r="J328" s="14"/>
      <c r="K328" s="14"/>
      <c r="L328" s="14"/>
      <c r="M328" s="14"/>
      <c r="N328" s="14"/>
    </row>
    <row r="329" spans="1:14" ht="30" customHeight="1" x14ac:dyDescent="0.25">
      <c r="B329" s="302" t="s">
        <v>54</v>
      </c>
      <c r="C329" s="302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ht="13.2" customHeight="1" x14ac:dyDescent="0.25">
      <c r="A330" s="297" t="s">
        <v>19</v>
      </c>
      <c r="B330" s="293" t="s">
        <v>45</v>
      </c>
      <c r="C330" s="5" t="s">
        <v>21</v>
      </c>
      <c r="D330" s="6">
        <v>19</v>
      </c>
      <c r="E330" s="21">
        <f t="shared" ref="E330:N345" si="28">E140*E203*$E$265*E267</f>
        <v>1992.6899760311405</v>
      </c>
      <c r="F330" s="21">
        <f t="shared" si="28"/>
        <v>3985.3799520622811</v>
      </c>
      <c r="G330" s="21">
        <f t="shared" si="28"/>
        <v>4782.4559424747385</v>
      </c>
      <c r="H330" s="21">
        <f t="shared" si="28"/>
        <v>5579.5319328871938</v>
      </c>
      <c r="I330" s="21">
        <f t="shared" si="28"/>
        <v>5579.5319328871938</v>
      </c>
      <c r="J330" s="21">
        <f t="shared" si="28"/>
        <v>2391.2279712373693</v>
      </c>
      <c r="K330" s="21">
        <f t="shared" si="28"/>
        <v>4782.4559424747385</v>
      </c>
      <c r="L330" s="21">
        <f t="shared" si="28"/>
        <v>5738.9471309696846</v>
      </c>
      <c r="M330" s="21">
        <f t="shared" si="28"/>
        <v>6695.4383194646334</v>
      </c>
      <c r="N330" s="21">
        <f t="shared" si="28"/>
        <v>6695.4383194646334</v>
      </c>
    </row>
    <row r="331" spans="1:14" x14ac:dyDescent="0.25">
      <c r="A331" s="297"/>
      <c r="B331" s="293"/>
      <c r="C331" s="5" t="s">
        <v>22</v>
      </c>
      <c r="D331" s="6">
        <v>23</v>
      </c>
      <c r="E331" s="21">
        <f t="shared" si="28"/>
        <v>1646.135197590942</v>
      </c>
      <c r="F331" s="21">
        <f t="shared" si="28"/>
        <v>3292.2703951818839</v>
      </c>
      <c r="G331" s="21">
        <f t="shared" si="28"/>
        <v>3950.7244742182615</v>
      </c>
      <c r="H331" s="21">
        <f t="shared" si="28"/>
        <v>4609.1785532546382</v>
      </c>
      <c r="I331" s="21">
        <f t="shared" si="28"/>
        <v>4609.1785532546382</v>
      </c>
      <c r="J331" s="21">
        <f t="shared" si="28"/>
        <v>2051.3377077671739</v>
      </c>
      <c r="K331" s="21">
        <f t="shared" si="28"/>
        <v>4102.6754155343478</v>
      </c>
      <c r="L331" s="21">
        <f t="shared" si="28"/>
        <v>4923.2104986412187</v>
      </c>
      <c r="M331" s="21">
        <f t="shared" si="28"/>
        <v>5743.7455817480877</v>
      </c>
      <c r="N331" s="21">
        <f t="shared" si="28"/>
        <v>5743.7455817480877</v>
      </c>
    </row>
    <row r="332" spans="1:14" ht="13.2" customHeight="1" x14ac:dyDescent="0.25">
      <c r="A332" s="297"/>
      <c r="B332" s="298" t="s">
        <v>23</v>
      </c>
      <c r="C332" s="5" t="s">
        <v>21</v>
      </c>
      <c r="D332" s="6">
        <v>15</v>
      </c>
      <c r="E332" s="21">
        <f t="shared" si="28"/>
        <v>2524.0739696394444</v>
      </c>
      <c r="F332" s="21">
        <f t="shared" si="28"/>
        <v>5048.1479392788888</v>
      </c>
      <c r="G332" s="21">
        <f t="shared" si="28"/>
        <v>6057.7775271346673</v>
      </c>
      <c r="H332" s="21">
        <f t="shared" si="28"/>
        <v>7067.4071149904448</v>
      </c>
      <c r="I332" s="21">
        <f t="shared" si="28"/>
        <v>7067.4071149904448</v>
      </c>
      <c r="J332" s="21"/>
      <c r="K332" s="21"/>
      <c r="L332" s="21"/>
      <c r="M332" s="21"/>
      <c r="N332" s="21"/>
    </row>
    <row r="333" spans="1:14" x14ac:dyDescent="0.25">
      <c r="A333" s="297"/>
      <c r="B333" s="298"/>
      <c r="C333" s="5" t="s">
        <v>22</v>
      </c>
      <c r="D333" s="6">
        <v>20</v>
      </c>
      <c r="E333" s="21">
        <f t="shared" si="28"/>
        <v>1893.0554772295834</v>
      </c>
      <c r="F333" s="21">
        <f t="shared" si="28"/>
        <v>3786.1109544591668</v>
      </c>
      <c r="G333" s="21">
        <f t="shared" si="28"/>
        <v>4543.3331453510009</v>
      </c>
      <c r="H333" s="21">
        <f t="shared" si="28"/>
        <v>5300.5553362428336</v>
      </c>
      <c r="I333" s="21">
        <f t="shared" si="28"/>
        <v>5300.5553362428336</v>
      </c>
      <c r="J333" s="21"/>
      <c r="K333" s="21"/>
      <c r="L333" s="21"/>
      <c r="M333" s="21"/>
      <c r="N333" s="21"/>
    </row>
    <row r="334" spans="1:14" ht="13.2" customHeight="1" x14ac:dyDescent="0.25">
      <c r="A334" s="297"/>
      <c r="B334" s="298" t="s">
        <v>24</v>
      </c>
      <c r="C334" s="5" t="s">
        <v>21</v>
      </c>
      <c r="D334" s="6">
        <v>10</v>
      </c>
      <c r="E334" s="21">
        <f t="shared" si="28"/>
        <v>3786.1109544591668</v>
      </c>
      <c r="F334" s="21">
        <f t="shared" si="28"/>
        <v>7572.2219089183336</v>
      </c>
      <c r="G334" s="21">
        <f t="shared" si="28"/>
        <v>9086.6662907020018</v>
      </c>
      <c r="H334" s="21">
        <f t="shared" si="28"/>
        <v>10601.110672485667</v>
      </c>
      <c r="I334" s="21">
        <f t="shared" si="28"/>
        <v>10601.110672485667</v>
      </c>
      <c r="J334" s="21"/>
      <c r="K334" s="21"/>
      <c r="L334" s="21"/>
      <c r="M334" s="21"/>
      <c r="N334" s="21"/>
    </row>
    <row r="335" spans="1:14" x14ac:dyDescent="0.25">
      <c r="A335" s="297"/>
      <c r="B335" s="298"/>
      <c r="C335" s="5" t="s">
        <v>22</v>
      </c>
      <c r="D335" s="6">
        <v>15</v>
      </c>
      <c r="E335" s="21">
        <f t="shared" si="28"/>
        <v>2524.0739696394444</v>
      </c>
      <c r="F335" s="21">
        <f t="shared" si="28"/>
        <v>5048.1479392788888</v>
      </c>
      <c r="G335" s="21">
        <f t="shared" si="28"/>
        <v>6057.7775271346673</v>
      </c>
      <c r="H335" s="21">
        <f t="shared" si="28"/>
        <v>7067.4071149904448</v>
      </c>
      <c r="I335" s="21">
        <f t="shared" si="28"/>
        <v>7067.4071149904448</v>
      </c>
      <c r="J335" s="21"/>
      <c r="K335" s="21"/>
      <c r="L335" s="21"/>
      <c r="M335" s="21"/>
      <c r="N335" s="21"/>
    </row>
    <row r="336" spans="1:14" ht="13.2" customHeight="1" x14ac:dyDescent="0.25">
      <c r="A336" s="297"/>
      <c r="B336" s="298" t="s">
        <v>25</v>
      </c>
      <c r="C336" s="5" t="s">
        <v>21</v>
      </c>
      <c r="D336" s="6">
        <v>15</v>
      </c>
      <c r="E336" s="21">
        <f t="shared" si="28"/>
        <v>2524.0739696394444</v>
      </c>
      <c r="F336" s="21">
        <f t="shared" si="28"/>
        <v>5048.1479392788888</v>
      </c>
      <c r="G336" s="21">
        <f t="shared" si="28"/>
        <v>6057.7775271346673</v>
      </c>
      <c r="H336" s="21">
        <f t="shared" si="28"/>
        <v>7067.4071149904448</v>
      </c>
      <c r="I336" s="21">
        <f t="shared" si="28"/>
        <v>7067.4071149904448</v>
      </c>
      <c r="J336" s="21"/>
      <c r="K336" s="21"/>
      <c r="L336" s="21"/>
      <c r="M336" s="21"/>
      <c r="N336" s="21"/>
    </row>
    <row r="337" spans="1:14" x14ac:dyDescent="0.25">
      <c r="A337" s="297"/>
      <c r="B337" s="298"/>
      <c r="C337" s="5" t="s">
        <v>22</v>
      </c>
      <c r="D337" s="6">
        <v>20</v>
      </c>
      <c r="E337" s="21">
        <f t="shared" si="28"/>
        <v>1893.0554772295834</v>
      </c>
      <c r="F337" s="21">
        <f t="shared" si="28"/>
        <v>3786.1109544591668</v>
      </c>
      <c r="G337" s="21">
        <f t="shared" si="28"/>
        <v>4543.3331453510009</v>
      </c>
      <c r="H337" s="21">
        <f t="shared" si="28"/>
        <v>5300.5553362428336</v>
      </c>
      <c r="I337" s="21">
        <f t="shared" si="28"/>
        <v>5300.5553362428336</v>
      </c>
      <c r="J337" s="21"/>
      <c r="K337" s="21"/>
      <c r="L337" s="21"/>
      <c r="M337" s="21"/>
      <c r="N337" s="21"/>
    </row>
    <row r="338" spans="1:14" ht="15.75" customHeight="1" x14ac:dyDescent="0.25">
      <c r="A338" s="297"/>
      <c r="B338" s="298" t="s">
        <v>26</v>
      </c>
      <c r="C338" s="5" t="s">
        <v>21</v>
      </c>
      <c r="D338" s="6">
        <v>10</v>
      </c>
      <c r="E338" s="21">
        <f t="shared" si="28"/>
        <v>3786.1109544591668</v>
      </c>
      <c r="F338" s="21">
        <f t="shared" si="28"/>
        <v>7572.2219089183336</v>
      </c>
      <c r="G338" s="21">
        <f t="shared" si="28"/>
        <v>9086.6662907020018</v>
      </c>
      <c r="H338" s="21">
        <f t="shared" si="28"/>
        <v>10601.110672485667</v>
      </c>
      <c r="I338" s="21">
        <f t="shared" si="28"/>
        <v>10601.110672485667</v>
      </c>
      <c r="J338" s="21"/>
      <c r="K338" s="21"/>
      <c r="L338" s="21"/>
      <c r="M338" s="21"/>
      <c r="N338" s="21"/>
    </row>
    <row r="339" spans="1:14" ht="16.5" customHeight="1" x14ac:dyDescent="0.25">
      <c r="A339" s="297"/>
      <c r="B339" s="298"/>
      <c r="C339" s="5" t="s">
        <v>22</v>
      </c>
      <c r="D339" s="6">
        <v>15</v>
      </c>
      <c r="E339" s="21">
        <f t="shared" si="28"/>
        <v>2524.0739696394444</v>
      </c>
      <c r="F339" s="21">
        <f t="shared" si="28"/>
        <v>5048.1479392788888</v>
      </c>
      <c r="G339" s="21">
        <f t="shared" si="28"/>
        <v>6057.7775271346673</v>
      </c>
      <c r="H339" s="21">
        <f t="shared" si="28"/>
        <v>7067.4071149904448</v>
      </c>
      <c r="I339" s="21">
        <f t="shared" si="28"/>
        <v>7067.4071149904448</v>
      </c>
      <c r="J339" s="21"/>
      <c r="K339" s="21"/>
      <c r="L339" s="21"/>
      <c r="M339" s="21"/>
      <c r="N339" s="21"/>
    </row>
    <row r="340" spans="1:14" ht="15.75" customHeight="1" x14ac:dyDescent="0.25">
      <c r="A340" s="297"/>
      <c r="B340" s="298" t="s">
        <v>27</v>
      </c>
      <c r="C340" s="5" t="s">
        <v>21</v>
      </c>
      <c r="D340" s="6">
        <v>10</v>
      </c>
      <c r="E340" s="21">
        <f t="shared" si="28"/>
        <v>3786.1109544591668</v>
      </c>
      <c r="F340" s="21">
        <f t="shared" si="28"/>
        <v>7572.2219089183336</v>
      </c>
      <c r="G340" s="21">
        <f t="shared" si="28"/>
        <v>9086.6662907020018</v>
      </c>
      <c r="H340" s="21">
        <f t="shared" si="28"/>
        <v>10601.110672485667</v>
      </c>
      <c r="I340" s="21">
        <f t="shared" si="28"/>
        <v>10601.110672485667</v>
      </c>
      <c r="J340" s="21"/>
      <c r="K340" s="21"/>
      <c r="L340" s="21"/>
      <c r="M340" s="21"/>
      <c r="N340" s="21"/>
    </row>
    <row r="341" spans="1:14" ht="16.5" customHeight="1" x14ac:dyDescent="0.25">
      <c r="A341" s="297"/>
      <c r="B341" s="298"/>
      <c r="C341" s="5" t="s">
        <v>22</v>
      </c>
      <c r="D341" s="6">
        <v>10</v>
      </c>
      <c r="E341" s="21">
        <f t="shared" si="28"/>
        <v>3786.1109544591668</v>
      </c>
      <c r="F341" s="21">
        <f t="shared" si="28"/>
        <v>7572.2219089183336</v>
      </c>
      <c r="G341" s="21">
        <f t="shared" si="28"/>
        <v>9086.6662907020018</v>
      </c>
      <c r="H341" s="21">
        <f t="shared" si="28"/>
        <v>10601.110672485667</v>
      </c>
      <c r="I341" s="21">
        <f t="shared" si="28"/>
        <v>10601.110672485667</v>
      </c>
      <c r="J341" s="21"/>
      <c r="K341" s="21"/>
      <c r="L341" s="21"/>
      <c r="M341" s="21"/>
      <c r="N341" s="21"/>
    </row>
    <row r="342" spans="1:14" ht="16.5" customHeight="1" x14ac:dyDescent="0.25">
      <c r="A342" s="297"/>
      <c r="B342" s="298" t="s">
        <v>28</v>
      </c>
      <c r="C342" s="5" t="s">
        <v>21</v>
      </c>
      <c r="D342" s="6">
        <v>5</v>
      </c>
      <c r="E342" s="21">
        <f t="shared" si="28"/>
        <v>7572.2219089183336</v>
      </c>
      <c r="F342" s="21">
        <f t="shared" si="28"/>
        <v>15144.443817836667</v>
      </c>
      <c r="G342" s="21">
        <f t="shared" si="28"/>
        <v>18173.332581404004</v>
      </c>
      <c r="H342" s="21">
        <f t="shared" si="28"/>
        <v>21202.221344971334</v>
      </c>
      <c r="I342" s="21">
        <f t="shared" si="28"/>
        <v>21202.221344971334</v>
      </c>
      <c r="J342" s="21"/>
      <c r="K342" s="21"/>
      <c r="L342" s="21"/>
      <c r="M342" s="21"/>
      <c r="N342" s="21"/>
    </row>
    <row r="343" spans="1:14" ht="15" customHeight="1" x14ac:dyDescent="0.25">
      <c r="A343" s="297"/>
      <c r="B343" s="298"/>
      <c r="C343" s="5" t="s">
        <v>22</v>
      </c>
      <c r="D343" s="6">
        <v>5</v>
      </c>
      <c r="E343" s="21">
        <f t="shared" si="28"/>
        <v>7572.2219089183336</v>
      </c>
      <c r="F343" s="21">
        <f t="shared" si="28"/>
        <v>15144.443817836667</v>
      </c>
      <c r="G343" s="21">
        <f t="shared" si="28"/>
        <v>18173.332581404004</v>
      </c>
      <c r="H343" s="21">
        <f t="shared" si="28"/>
        <v>21202.221344971334</v>
      </c>
      <c r="I343" s="21">
        <f t="shared" si="28"/>
        <v>21202.221344971334</v>
      </c>
      <c r="J343" s="21"/>
      <c r="K343" s="21"/>
      <c r="L343" s="21"/>
      <c r="M343" s="21"/>
      <c r="N343" s="21"/>
    </row>
    <row r="344" spans="1:14" ht="13.2" customHeight="1" x14ac:dyDescent="0.25">
      <c r="A344" s="294" t="s">
        <v>29</v>
      </c>
      <c r="B344" s="293" t="s">
        <v>30</v>
      </c>
      <c r="C344" s="5" t="s">
        <v>21</v>
      </c>
      <c r="D344" s="6">
        <v>6</v>
      </c>
      <c r="E344" s="21">
        <f t="shared" si="28"/>
        <v>11994.39950372664</v>
      </c>
      <c r="F344" s="21">
        <f t="shared" si="28"/>
        <v>23988.799007453279</v>
      </c>
      <c r="G344" s="21">
        <f t="shared" si="28"/>
        <v>28786.558808943944</v>
      </c>
      <c r="H344" s="21">
        <f t="shared" si="28"/>
        <v>33584.318610434588</v>
      </c>
      <c r="I344" s="21">
        <f t="shared" si="28"/>
        <v>33584.318610434588</v>
      </c>
      <c r="J344" s="21">
        <f t="shared" si="28"/>
        <v>16406.32547502749</v>
      </c>
      <c r="K344" s="21">
        <f t="shared" si="28"/>
        <v>32812.65095005498</v>
      </c>
      <c r="L344" s="21">
        <f t="shared" si="28"/>
        <v>39375.181140065964</v>
      </c>
      <c r="M344" s="21">
        <f t="shared" si="28"/>
        <v>45937.711330076963</v>
      </c>
      <c r="N344" s="21">
        <f t="shared" si="28"/>
        <v>45937.711330076963</v>
      </c>
    </row>
    <row r="345" spans="1:14" x14ac:dyDescent="0.25">
      <c r="A345" s="294"/>
      <c r="B345" s="293"/>
      <c r="C345" s="5" t="s">
        <v>22</v>
      </c>
      <c r="D345" s="6">
        <v>10</v>
      </c>
      <c r="E345" s="21">
        <f t="shared" si="28"/>
        <v>7196.6397022359861</v>
      </c>
      <c r="F345" s="21">
        <f t="shared" si="28"/>
        <v>14393.279404471972</v>
      </c>
      <c r="G345" s="21">
        <f t="shared" si="28"/>
        <v>17271.935285366362</v>
      </c>
      <c r="H345" s="21">
        <f t="shared" si="28"/>
        <v>20150.59116626075</v>
      </c>
      <c r="I345" s="21">
        <f t="shared" si="28"/>
        <v>20150.59116626075</v>
      </c>
      <c r="J345" s="21">
        <f t="shared" si="28"/>
        <v>9843.7952850164911</v>
      </c>
      <c r="K345" s="21">
        <f t="shared" si="28"/>
        <v>19687.590570032982</v>
      </c>
      <c r="L345" s="21">
        <f t="shared" si="28"/>
        <v>23625.108684039584</v>
      </c>
      <c r="M345" s="21">
        <f t="shared" si="28"/>
        <v>27562.626798046178</v>
      </c>
      <c r="N345" s="21">
        <f t="shared" si="28"/>
        <v>27562.626798046178</v>
      </c>
    </row>
    <row r="346" spans="1:14" ht="13.2" customHeight="1" x14ac:dyDescent="0.25">
      <c r="A346" s="294"/>
      <c r="B346" s="293" t="s">
        <v>31</v>
      </c>
      <c r="C346" s="5" t="s">
        <v>21</v>
      </c>
      <c r="D346" s="6">
        <v>0</v>
      </c>
      <c r="E346" s="21">
        <f t="shared" ref="E346:N361" si="29">E156*E219*$E$265*E283</f>
        <v>0</v>
      </c>
      <c r="F346" s="21">
        <f t="shared" si="29"/>
        <v>0</v>
      </c>
      <c r="G346" s="21">
        <f t="shared" si="29"/>
        <v>0</v>
      </c>
      <c r="H346" s="21">
        <f t="shared" si="29"/>
        <v>0</v>
      </c>
      <c r="I346" s="21">
        <f t="shared" si="29"/>
        <v>0</v>
      </c>
      <c r="J346" s="21">
        <f t="shared" si="29"/>
        <v>0</v>
      </c>
      <c r="K346" s="21">
        <f t="shared" si="29"/>
        <v>0</v>
      </c>
      <c r="L346" s="21">
        <f t="shared" si="29"/>
        <v>0</v>
      </c>
      <c r="M346" s="21">
        <f t="shared" si="29"/>
        <v>0</v>
      </c>
      <c r="N346" s="21">
        <f t="shared" si="29"/>
        <v>0</v>
      </c>
    </row>
    <row r="347" spans="1:14" x14ac:dyDescent="0.25">
      <c r="A347" s="294"/>
      <c r="B347" s="293"/>
      <c r="C347" s="5" t="s">
        <v>22</v>
      </c>
      <c r="D347" s="6">
        <v>12</v>
      </c>
      <c r="E347" s="21">
        <f t="shared" si="29"/>
        <v>5997.1997518633198</v>
      </c>
      <c r="F347" s="21">
        <f t="shared" si="29"/>
        <v>11994.39950372664</v>
      </c>
      <c r="G347" s="21">
        <f t="shared" si="29"/>
        <v>14393.279404471972</v>
      </c>
      <c r="H347" s="21">
        <f t="shared" si="29"/>
        <v>16792.159305217294</v>
      </c>
      <c r="I347" s="21">
        <f t="shared" si="29"/>
        <v>16792.159305217294</v>
      </c>
      <c r="J347" s="21">
        <f t="shared" si="29"/>
        <v>8203.162737513745</v>
      </c>
      <c r="K347" s="21">
        <f t="shared" si="29"/>
        <v>16406.32547502749</v>
      </c>
      <c r="L347" s="21">
        <f t="shared" si="29"/>
        <v>19687.590570032982</v>
      </c>
      <c r="M347" s="21">
        <f t="shared" si="29"/>
        <v>22968.855665038482</v>
      </c>
      <c r="N347" s="21">
        <f t="shared" si="29"/>
        <v>22968.855665038482</v>
      </c>
    </row>
    <row r="348" spans="1:14" ht="13.2" customHeight="1" x14ac:dyDescent="0.25">
      <c r="A348" s="294"/>
      <c r="B348" s="293" t="s">
        <v>32</v>
      </c>
      <c r="C348" s="5" t="s">
        <v>21</v>
      </c>
      <c r="D348" s="6">
        <v>6</v>
      </c>
      <c r="E348" s="21">
        <f t="shared" si="29"/>
        <v>11994.39950372664</v>
      </c>
      <c r="F348" s="21">
        <f t="shared" si="29"/>
        <v>23988.799007453279</v>
      </c>
      <c r="G348" s="21">
        <f t="shared" si="29"/>
        <v>28786.558808943944</v>
      </c>
      <c r="H348" s="21">
        <f t="shared" si="29"/>
        <v>33584.318610434588</v>
      </c>
      <c r="I348" s="21">
        <f t="shared" si="29"/>
        <v>33584.318610434588</v>
      </c>
      <c r="J348" s="21">
        <f t="shared" si="29"/>
        <v>16406.32547502749</v>
      </c>
      <c r="K348" s="21">
        <f t="shared" si="29"/>
        <v>32812.65095005498</v>
      </c>
      <c r="L348" s="21">
        <f t="shared" si="29"/>
        <v>39375.181140065964</v>
      </c>
      <c r="M348" s="21">
        <f t="shared" si="29"/>
        <v>45937.711330076963</v>
      </c>
      <c r="N348" s="21">
        <f t="shared" si="29"/>
        <v>45937.711330076963</v>
      </c>
    </row>
    <row r="349" spans="1:14" x14ac:dyDescent="0.25">
      <c r="A349" s="294"/>
      <c r="B349" s="293"/>
      <c r="C349" s="5" t="s">
        <v>22</v>
      </c>
      <c r="D349" s="6">
        <v>6</v>
      </c>
      <c r="E349" s="21">
        <f t="shared" si="29"/>
        <v>11994.39950372664</v>
      </c>
      <c r="F349" s="21">
        <f t="shared" si="29"/>
        <v>23988.799007453279</v>
      </c>
      <c r="G349" s="21">
        <f t="shared" si="29"/>
        <v>28786.558808943944</v>
      </c>
      <c r="H349" s="21">
        <f t="shared" si="29"/>
        <v>33584.318610434588</v>
      </c>
      <c r="I349" s="21">
        <f t="shared" si="29"/>
        <v>33584.318610434588</v>
      </c>
      <c r="J349" s="21">
        <f t="shared" si="29"/>
        <v>16406.32547502749</v>
      </c>
      <c r="K349" s="21">
        <f t="shared" si="29"/>
        <v>32812.65095005498</v>
      </c>
      <c r="L349" s="21">
        <f t="shared" si="29"/>
        <v>39375.181140065964</v>
      </c>
      <c r="M349" s="21">
        <f t="shared" si="29"/>
        <v>45937.711330076963</v>
      </c>
      <c r="N349" s="21">
        <f t="shared" si="29"/>
        <v>45937.711330076963</v>
      </c>
    </row>
    <row r="350" spans="1:14" ht="13.2" customHeight="1" x14ac:dyDescent="0.25">
      <c r="A350" s="294"/>
      <c r="B350" s="293" t="s">
        <v>33</v>
      </c>
      <c r="C350" s="5" t="s">
        <v>21</v>
      </c>
      <c r="D350" s="6">
        <v>6</v>
      </c>
      <c r="E350" s="21">
        <f t="shared" si="29"/>
        <v>11994.39950372664</v>
      </c>
      <c r="F350" s="21">
        <f t="shared" si="29"/>
        <v>23988.799007453279</v>
      </c>
      <c r="G350" s="21">
        <f t="shared" si="29"/>
        <v>28786.558808943944</v>
      </c>
      <c r="H350" s="21">
        <f t="shared" si="29"/>
        <v>33584.318610434588</v>
      </c>
      <c r="I350" s="21">
        <f t="shared" si="29"/>
        <v>33584.318610434588</v>
      </c>
      <c r="J350" s="21">
        <f t="shared" si="29"/>
        <v>16406.32547502749</v>
      </c>
      <c r="K350" s="21">
        <f t="shared" si="29"/>
        <v>32812.65095005498</v>
      </c>
      <c r="L350" s="21">
        <f t="shared" si="29"/>
        <v>39375.181140065964</v>
      </c>
      <c r="M350" s="21">
        <f t="shared" si="29"/>
        <v>45937.711330076963</v>
      </c>
      <c r="N350" s="21">
        <f t="shared" si="29"/>
        <v>45937.711330076963</v>
      </c>
    </row>
    <row r="351" spans="1:14" x14ac:dyDescent="0.25">
      <c r="A351" s="294"/>
      <c r="B351" s="293"/>
      <c r="C351" s="5" t="s">
        <v>22</v>
      </c>
      <c r="D351" s="6">
        <v>8</v>
      </c>
      <c r="E351" s="21">
        <f t="shared" si="29"/>
        <v>8995.7996277949806</v>
      </c>
      <c r="F351" s="21">
        <f t="shared" si="29"/>
        <v>17991.599255589961</v>
      </c>
      <c r="G351" s="21">
        <f t="shared" si="29"/>
        <v>21589.919106707948</v>
      </c>
      <c r="H351" s="21">
        <f t="shared" si="29"/>
        <v>25188.238957825943</v>
      </c>
      <c r="I351" s="21">
        <f t="shared" si="29"/>
        <v>25188.238957825943</v>
      </c>
      <c r="J351" s="21">
        <f t="shared" si="29"/>
        <v>12304.744106270613</v>
      </c>
      <c r="K351" s="21">
        <f t="shared" si="29"/>
        <v>24609.488212541226</v>
      </c>
      <c r="L351" s="21">
        <f t="shared" si="29"/>
        <v>29531.385855049477</v>
      </c>
      <c r="M351" s="21">
        <f t="shared" si="29"/>
        <v>34453.283497557728</v>
      </c>
      <c r="N351" s="21">
        <f t="shared" si="29"/>
        <v>34453.283497557728</v>
      </c>
    </row>
    <row r="352" spans="1:14" ht="13.2" customHeight="1" x14ac:dyDescent="0.25">
      <c r="A352" s="294"/>
      <c r="B352" s="293" t="s">
        <v>34</v>
      </c>
      <c r="C352" s="5" t="s">
        <v>21</v>
      </c>
      <c r="D352" s="6">
        <v>6</v>
      </c>
      <c r="E352" s="21">
        <f t="shared" si="29"/>
        <v>11994.39950372664</v>
      </c>
      <c r="F352" s="21">
        <f t="shared" si="29"/>
        <v>23988.799007453279</v>
      </c>
      <c r="G352" s="21">
        <f t="shared" si="29"/>
        <v>28786.558808943944</v>
      </c>
      <c r="H352" s="21">
        <f t="shared" si="29"/>
        <v>33584.318610434588</v>
      </c>
      <c r="I352" s="21">
        <f t="shared" si="29"/>
        <v>33584.318610434588</v>
      </c>
      <c r="J352" s="21">
        <f t="shared" si="29"/>
        <v>16406.32547502749</v>
      </c>
      <c r="K352" s="21">
        <f t="shared" si="29"/>
        <v>32812.65095005498</v>
      </c>
      <c r="L352" s="21">
        <f t="shared" si="29"/>
        <v>39375.181140065964</v>
      </c>
      <c r="M352" s="21">
        <f t="shared" si="29"/>
        <v>45937.711330076963</v>
      </c>
      <c r="N352" s="21">
        <f t="shared" si="29"/>
        <v>45937.711330076963</v>
      </c>
    </row>
    <row r="353" spans="1:14" x14ac:dyDescent="0.25">
      <c r="A353" s="294"/>
      <c r="B353" s="293"/>
      <c r="C353" s="5" t="s">
        <v>22</v>
      </c>
      <c r="D353" s="6">
        <v>6</v>
      </c>
      <c r="E353" s="21">
        <f t="shared" si="29"/>
        <v>11994.39950372664</v>
      </c>
      <c r="F353" s="21">
        <f t="shared" si="29"/>
        <v>23988.799007453279</v>
      </c>
      <c r="G353" s="21">
        <f t="shared" si="29"/>
        <v>28786.558808943944</v>
      </c>
      <c r="H353" s="21">
        <f t="shared" si="29"/>
        <v>33584.318610434588</v>
      </c>
      <c r="I353" s="21">
        <f t="shared" si="29"/>
        <v>33584.318610434588</v>
      </c>
      <c r="J353" s="21">
        <f t="shared" si="29"/>
        <v>16406.32547502749</v>
      </c>
      <c r="K353" s="21">
        <f t="shared" si="29"/>
        <v>32812.65095005498</v>
      </c>
      <c r="L353" s="21">
        <f t="shared" si="29"/>
        <v>39375.181140065964</v>
      </c>
      <c r="M353" s="21">
        <f t="shared" si="29"/>
        <v>45937.711330076963</v>
      </c>
      <c r="N353" s="21">
        <f t="shared" si="29"/>
        <v>45937.711330076963</v>
      </c>
    </row>
    <row r="354" spans="1:14" ht="13.2" customHeight="1" x14ac:dyDescent="0.25">
      <c r="A354" s="294"/>
      <c r="B354" s="293" t="s">
        <v>35</v>
      </c>
      <c r="C354" s="5" t="s">
        <v>21</v>
      </c>
      <c r="D354" s="6">
        <v>6</v>
      </c>
      <c r="E354" s="21">
        <f t="shared" si="29"/>
        <v>11994.39950372664</v>
      </c>
      <c r="F354" s="21">
        <f t="shared" si="29"/>
        <v>23988.799007453279</v>
      </c>
      <c r="G354" s="21">
        <f t="shared" si="29"/>
        <v>28786.558808943944</v>
      </c>
      <c r="H354" s="21">
        <f t="shared" si="29"/>
        <v>33584.318610434588</v>
      </c>
      <c r="I354" s="21">
        <f t="shared" si="29"/>
        <v>33584.318610434588</v>
      </c>
      <c r="J354" s="21">
        <f t="shared" si="29"/>
        <v>16406.32547502749</v>
      </c>
      <c r="K354" s="21">
        <f t="shared" si="29"/>
        <v>32812.65095005498</v>
      </c>
      <c r="L354" s="21">
        <f t="shared" si="29"/>
        <v>39375.181140065964</v>
      </c>
      <c r="M354" s="21">
        <f t="shared" si="29"/>
        <v>45937.711330076963</v>
      </c>
      <c r="N354" s="21">
        <f t="shared" si="29"/>
        <v>45937.711330076963</v>
      </c>
    </row>
    <row r="355" spans="1:14" x14ac:dyDescent="0.25">
      <c r="A355" s="294"/>
      <c r="B355" s="293"/>
      <c r="C355" s="5" t="s">
        <v>22</v>
      </c>
      <c r="D355" s="6">
        <v>10</v>
      </c>
      <c r="E355" s="21">
        <f t="shared" si="29"/>
        <v>7196.6397022359861</v>
      </c>
      <c r="F355" s="21">
        <f t="shared" si="29"/>
        <v>14393.279404471972</v>
      </c>
      <c r="G355" s="21">
        <f t="shared" si="29"/>
        <v>17271.935285366362</v>
      </c>
      <c r="H355" s="21">
        <f t="shared" si="29"/>
        <v>20150.59116626075</v>
      </c>
      <c r="I355" s="21">
        <f t="shared" si="29"/>
        <v>20150.59116626075</v>
      </c>
      <c r="J355" s="21">
        <f t="shared" si="29"/>
        <v>9843.7952850164911</v>
      </c>
      <c r="K355" s="21">
        <f t="shared" si="29"/>
        <v>19687.590570032982</v>
      </c>
      <c r="L355" s="21">
        <f t="shared" si="29"/>
        <v>23625.108684039584</v>
      </c>
      <c r="M355" s="21">
        <f t="shared" si="29"/>
        <v>27562.626798046178</v>
      </c>
      <c r="N355" s="21">
        <f t="shared" si="29"/>
        <v>27562.626798046178</v>
      </c>
    </row>
    <row r="356" spans="1:14" ht="13.2" customHeight="1" x14ac:dyDescent="0.25">
      <c r="A356" s="294"/>
      <c r="B356" s="293" t="s">
        <v>36</v>
      </c>
      <c r="C356" s="5" t="s">
        <v>21</v>
      </c>
      <c r="D356" s="6">
        <v>6</v>
      </c>
      <c r="E356" s="21">
        <f t="shared" si="29"/>
        <v>11994.39950372664</v>
      </c>
      <c r="F356" s="21">
        <f t="shared" si="29"/>
        <v>23988.799007453279</v>
      </c>
      <c r="G356" s="21">
        <f t="shared" si="29"/>
        <v>28786.558808943944</v>
      </c>
      <c r="H356" s="21">
        <f t="shared" si="29"/>
        <v>33584.318610434588</v>
      </c>
      <c r="I356" s="21">
        <f t="shared" si="29"/>
        <v>33584.318610434588</v>
      </c>
      <c r="J356" s="21">
        <f t="shared" si="29"/>
        <v>16406.32547502749</v>
      </c>
      <c r="K356" s="21">
        <f t="shared" si="29"/>
        <v>32812.65095005498</v>
      </c>
      <c r="L356" s="21">
        <f t="shared" si="29"/>
        <v>39375.181140065964</v>
      </c>
      <c r="M356" s="21">
        <f t="shared" si="29"/>
        <v>45937.711330076963</v>
      </c>
      <c r="N356" s="21">
        <f t="shared" si="29"/>
        <v>45937.711330076963</v>
      </c>
    </row>
    <row r="357" spans="1:14" x14ac:dyDescent="0.25">
      <c r="A357" s="294"/>
      <c r="B357" s="293"/>
      <c r="C357" s="5" t="s">
        <v>22</v>
      </c>
      <c r="D357" s="6">
        <v>8</v>
      </c>
      <c r="E357" s="21">
        <f t="shared" si="29"/>
        <v>8995.7996277949806</v>
      </c>
      <c r="F357" s="21">
        <f t="shared" si="29"/>
        <v>17991.599255589961</v>
      </c>
      <c r="G357" s="21">
        <f t="shared" si="29"/>
        <v>21589.919106707948</v>
      </c>
      <c r="H357" s="21">
        <f t="shared" si="29"/>
        <v>25188.238957825943</v>
      </c>
      <c r="I357" s="21">
        <f t="shared" si="29"/>
        <v>25188.238957825943</v>
      </c>
      <c r="J357" s="21">
        <f t="shared" si="29"/>
        <v>12304.744106270613</v>
      </c>
      <c r="K357" s="21">
        <f t="shared" si="29"/>
        <v>24609.488212541226</v>
      </c>
      <c r="L357" s="21">
        <f t="shared" si="29"/>
        <v>29531.385855049477</v>
      </c>
      <c r="M357" s="21">
        <f t="shared" si="29"/>
        <v>34453.283497557728</v>
      </c>
      <c r="N357" s="21">
        <f t="shared" si="29"/>
        <v>34453.283497557728</v>
      </c>
    </row>
    <row r="358" spans="1:14" ht="13.2" customHeight="1" x14ac:dyDescent="0.25">
      <c r="A358" s="294"/>
      <c r="B358" s="293" t="s">
        <v>37</v>
      </c>
      <c r="C358" s="5" t="s">
        <v>21</v>
      </c>
      <c r="D358" s="6">
        <v>6</v>
      </c>
      <c r="E358" s="21">
        <f t="shared" si="29"/>
        <v>11994.39950372664</v>
      </c>
      <c r="F358" s="21">
        <f t="shared" si="29"/>
        <v>23988.799007453279</v>
      </c>
      <c r="G358" s="21">
        <f t="shared" si="29"/>
        <v>28786.558808943944</v>
      </c>
      <c r="H358" s="21">
        <f t="shared" si="29"/>
        <v>33584.318610434588</v>
      </c>
      <c r="I358" s="21">
        <f t="shared" si="29"/>
        <v>33584.318610434588</v>
      </c>
      <c r="J358" s="21">
        <f t="shared" si="29"/>
        <v>16406.32547502749</v>
      </c>
      <c r="K358" s="21">
        <f t="shared" si="29"/>
        <v>32812.65095005498</v>
      </c>
      <c r="L358" s="21">
        <f t="shared" si="29"/>
        <v>39375.181140065964</v>
      </c>
      <c r="M358" s="21">
        <f t="shared" si="29"/>
        <v>45937.711330076963</v>
      </c>
      <c r="N358" s="21">
        <f t="shared" si="29"/>
        <v>45937.711330076963</v>
      </c>
    </row>
    <row r="359" spans="1:14" x14ac:dyDescent="0.25">
      <c r="A359" s="294"/>
      <c r="B359" s="293"/>
      <c r="C359" s="5" t="s">
        <v>22</v>
      </c>
      <c r="D359" s="6">
        <v>10</v>
      </c>
      <c r="E359" s="21">
        <f t="shared" si="29"/>
        <v>7196.6397022359861</v>
      </c>
      <c r="F359" s="21">
        <f t="shared" si="29"/>
        <v>14393.279404471972</v>
      </c>
      <c r="G359" s="21">
        <f t="shared" si="29"/>
        <v>17271.935285366362</v>
      </c>
      <c r="H359" s="21">
        <f t="shared" si="29"/>
        <v>20150.59116626075</v>
      </c>
      <c r="I359" s="21">
        <f t="shared" si="29"/>
        <v>20150.59116626075</v>
      </c>
      <c r="J359" s="21">
        <f t="shared" si="29"/>
        <v>9843.7952850164911</v>
      </c>
      <c r="K359" s="21">
        <f t="shared" si="29"/>
        <v>19687.590570032982</v>
      </c>
      <c r="L359" s="21">
        <f t="shared" si="29"/>
        <v>23625.108684039584</v>
      </c>
      <c r="M359" s="21">
        <f t="shared" si="29"/>
        <v>27562.626798046178</v>
      </c>
      <c r="N359" s="21">
        <f t="shared" si="29"/>
        <v>27562.626798046178</v>
      </c>
    </row>
    <row r="360" spans="1:14" ht="13.2" customHeight="1" x14ac:dyDescent="0.25">
      <c r="A360" s="294"/>
      <c r="B360" s="293" t="s">
        <v>38</v>
      </c>
      <c r="C360" s="5" t="s">
        <v>21</v>
      </c>
      <c r="D360" s="6">
        <v>6</v>
      </c>
      <c r="E360" s="21">
        <f t="shared" si="29"/>
        <v>11994.39950372664</v>
      </c>
      <c r="F360" s="21">
        <f t="shared" si="29"/>
        <v>23988.799007453279</v>
      </c>
      <c r="G360" s="21">
        <f t="shared" si="29"/>
        <v>28786.558808943944</v>
      </c>
      <c r="H360" s="21">
        <f t="shared" si="29"/>
        <v>33584.318610434588</v>
      </c>
      <c r="I360" s="21">
        <f t="shared" si="29"/>
        <v>33584.318610434588</v>
      </c>
      <c r="J360" s="21">
        <f t="shared" si="29"/>
        <v>16406.32547502749</v>
      </c>
      <c r="K360" s="21">
        <f t="shared" si="29"/>
        <v>32812.65095005498</v>
      </c>
      <c r="L360" s="21">
        <f t="shared" si="29"/>
        <v>39375.181140065964</v>
      </c>
      <c r="M360" s="21">
        <f t="shared" si="29"/>
        <v>45937.711330076963</v>
      </c>
      <c r="N360" s="21">
        <f t="shared" si="29"/>
        <v>45937.711330076963</v>
      </c>
    </row>
    <row r="361" spans="1:14" x14ac:dyDescent="0.25">
      <c r="A361" s="294"/>
      <c r="B361" s="293"/>
      <c r="C361" s="5" t="s">
        <v>22</v>
      </c>
      <c r="D361" s="6">
        <v>10</v>
      </c>
      <c r="E361" s="21">
        <f t="shared" si="29"/>
        <v>7196.6397022359861</v>
      </c>
      <c r="F361" s="21">
        <f t="shared" si="29"/>
        <v>14393.279404471972</v>
      </c>
      <c r="G361" s="21">
        <f t="shared" si="29"/>
        <v>17271.935285366362</v>
      </c>
      <c r="H361" s="21">
        <f t="shared" si="29"/>
        <v>20150.59116626075</v>
      </c>
      <c r="I361" s="21">
        <f t="shared" si="29"/>
        <v>20150.59116626075</v>
      </c>
      <c r="J361" s="21">
        <f t="shared" si="29"/>
        <v>9843.7952850164911</v>
      </c>
      <c r="K361" s="21">
        <f t="shared" si="29"/>
        <v>19687.590570032982</v>
      </c>
      <c r="L361" s="21">
        <f t="shared" si="29"/>
        <v>23625.108684039584</v>
      </c>
      <c r="M361" s="21">
        <f t="shared" si="29"/>
        <v>27562.626798046178</v>
      </c>
      <c r="N361" s="21">
        <f t="shared" si="29"/>
        <v>27562.626798046178</v>
      </c>
    </row>
    <row r="362" spans="1:14" ht="13.2" customHeight="1" x14ac:dyDescent="0.25">
      <c r="A362" s="294"/>
      <c r="B362" s="293" t="s">
        <v>39</v>
      </c>
      <c r="C362" s="5" t="s">
        <v>21</v>
      </c>
      <c r="D362" s="6">
        <v>0</v>
      </c>
      <c r="E362" s="21">
        <f t="shared" ref="E362:N377" si="30">E172*E235*$E$265*E299</f>
        <v>0</v>
      </c>
      <c r="F362" s="21">
        <f t="shared" si="30"/>
        <v>0</v>
      </c>
      <c r="G362" s="21">
        <f t="shared" si="30"/>
        <v>0</v>
      </c>
      <c r="H362" s="21">
        <f t="shared" si="30"/>
        <v>0</v>
      </c>
      <c r="I362" s="21">
        <f t="shared" si="30"/>
        <v>0</v>
      </c>
      <c r="J362" s="21">
        <f t="shared" si="30"/>
        <v>0</v>
      </c>
      <c r="K362" s="21">
        <f t="shared" si="30"/>
        <v>0</v>
      </c>
      <c r="L362" s="21">
        <f t="shared" si="30"/>
        <v>0</v>
      </c>
      <c r="M362" s="21">
        <f t="shared" si="30"/>
        <v>0</v>
      </c>
      <c r="N362" s="21">
        <f t="shared" si="30"/>
        <v>0</v>
      </c>
    </row>
    <row r="363" spans="1:14" x14ac:dyDescent="0.25">
      <c r="A363" s="294"/>
      <c r="B363" s="293"/>
      <c r="C363" s="5" t="s">
        <v>22</v>
      </c>
      <c r="D363" s="6">
        <v>8</v>
      </c>
      <c r="E363" s="21">
        <f t="shared" si="30"/>
        <v>8995.7996277949806</v>
      </c>
      <c r="F363" s="21">
        <f t="shared" si="30"/>
        <v>17991.599255589961</v>
      </c>
      <c r="G363" s="21">
        <f t="shared" si="30"/>
        <v>21589.919106707948</v>
      </c>
      <c r="H363" s="21">
        <f t="shared" si="30"/>
        <v>25188.238957825943</v>
      </c>
      <c r="I363" s="21">
        <f t="shared" si="30"/>
        <v>25188.238957825943</v>
      </c>
      <c r="J363" s="21">
        <f t="shared" si="30"/>
        <v>12304.744106270613</v>
      </c>
      <c r="K363" s="21">
        <f t="shared" si="30"/>
        <v>24609.488212541226</v>
      </c>
      <c r="L363" s="21">
        <f t="shared" si="30"/>
        <v>29531.385855049477</v>
      </c>
      <c r="M363" s="21">
        <f t="shared" si="30"/>
        <v>34453.283497557728</v>
      </c>
      <c r="N363" s="21">
        <f t="shared" si="30"/>
        <v>34453.283497557728</v>
      </c>
    </row>
    <row r="364" spans="1:14" ht="13.2" customHeight="1" x14ac:dyDescent="0.25">
      <c r="A364" s="294"/>
      <c r="B364" s="293" t="s">
        <v>40</v>
      </c>
      <c r="C364" s="5" t="s">
        <v>21</v>
      </c>
      <c r="D364" s="6">
        <v>0</v>
      </c>
      <c r="E364" s="21">
        <f t="shared" si="30"/>
        <v>0</v>
      </c>
      <c r="F364" s="21">
        <f t="shared" si="30"/>
        <v>0</v>
      </c>
      <c r="G364" s="21">
        <f t="shared" si="30"/>
        <v>0</v>
      </c>
      <c r="H364" s="21">
        <f t="shared" si="30"/>
        <v>0</v>
      </c>
      <c r="I364" s="21">
        <f t="shared" si="30"/>
        <v>0</v>
      </c>
      <c r="J364" s="21">
        <f t="shared" si="30"/>
        <v>0</v>
      </c>
      <c r="K364" s="21">
        <f t="shared" si="30"/>
        <v>0</v>
      </c>
      <c r="L364" s="21">
        <f t="shared" si="30"/>
        <v>0</v>
      </c>
      <c r="M364" s="21">
        <f t="shared" si="30"/>
        <v>0</v>
      </c>
      <c r="N364" s="21">
        <f t="shared" si="30"/>
        <v>0</v>
      </c>
    </row>
    <row r="365" spans="1:14" x14ac:dyDescent="0.25">
      <c r="A365" s="294"/>
      <c r="B365" s="293"/>
      <c r="C365" s="5" t="s">
        <v>22</v>
      </c>
      <c r="D365" s="6">
        <v>5</v>
      </c>
      <c r="E365" s="21">
        <f t="shared" si="30"/>
        <v>14393.279404471972</v>
      </c>
      <c r="F365" s="21">
        <f t="shared" si="30"/>
        <v>28786.558808943944</v>
      </c>
      <c r="G365" s="21">
        <f t="shared" si="30"/>
        <v>34543.870570732724</v>
      </c>
      <c r="H365" s="21">
        <f t="shared" si="30"/>
        <v>40301.182332521501</v>
      </c>
      <c r="I365" s="21">
        <f t="shared" si="30"/>
        <v>40301.182332521501</v>
      </c>
      <c r="J365" s="21">
        <f t="shared" si="30"/>
        <v>19687.590570032982</v>
      </c>
      <c r="K365" s="21">
        <f t="shared" si="30"/>
        <v>39375.181140065964</v>
      </c>
      <c r="L365" s="21">
        <f t="shared" si="30"/>
        <v>47250.217368079167</v>
      </c>
      <c r="M365" s="21">
        <f t="shared" si="30"/>
        <v>55125.253596092356</v>
      </c>
      <c r="N365" s="21">
        <f t="shared" si="30"/>
        <v>55125.253596092356</v>
      </c>
    </row>
    <row r="366" spans="1:14" ht="18" customHeight="1" x14ac:dyDescent="0.25">
      <c r="A366" s="294"/>
      <c r="B366" s="293" t="s">
        <v>41</v>
      </c>
      <c r="C366" s="5" t="s">
        <v>21</v>
      </c>
      <c r="D366" s="6">
        <v>5</v>
      </c>
      <c r="E366" s="21">
        <f t="shared" si="30"/>
        <v>14393.279404471972</v>
      </c>
      <c r="F366" s="21">
        <f t="shared" si="30"/>
        <v>28786.558808943944</v>
      </c>
      <c r="G366" s="21">
        <f t="shared" si="30"/>
        <v>34543.870570732724</v>
      </c>
      <c r="H366" s="21">
        <f t="shared" si="30"/>
        <v>40301.182332521501</v>
      </c>
      <c r="I366" s="21">
        <f t="shared" si="30"/>
        <v>40301.182332521501</v>
      </c>
      <c r="J366" s="21">
        <f t="shared" si="30"/>
        <v>19687.590570032982</v>
      </c>
      <c r="K366" s="21">
        <f t="shared" si="30"/>
        <v>39375.181140065964</v>
      </c>
      <c r="L366" s="21">
        <f t="shared" si="30"/>
        <v>47250.217368079167</v>
      </c>
      <c r="M366" s="21">
        <f t="shared" si="30"/>
        <v>55125.253596092356</v>
      </c>
      <c r="N366" s="21">
        <f t="shared" si="30"/>
        <v>55125.253596092356</v>
      </c>
    </row>
    <row r="367" spans="1:14" ht="17.25" customHeight="1" x14ac:dyDescent="0.25">
      <c r="A367" s="294"/>
      <c r="B367" s="293"/>
      <c r="C367" s="5" t="s">
        <v>22</v>
      </c>
      <c r="D367" s="6">
        <v>5</v>
      </c>
      <c r="E367" s="21">
        <f t="shared" si="30"/>
        <v>14393.279404471972</v>
      </c>
      <c r="F367" s="21">
        <f t="shared" si="30"/>
        <v>28786.558808943944</v>
      </c>
      <c r="G367" s="21">
        <f t="shared" si="30"/>
        <v>34543.870570732724</v>
      </c>
      <c r="H367" s="21">
        <f t="shared" si="30"/>
        <v>40301.182332521501</v>
      </c>
      <c r="I367" s="21">
        <f t="shared" si="30"/>
        <v>40301.182332521501</v>
      </c>
      <c r="J367" s="21">
        <f t="shared" si="30"/>
        <v>19687.590570032982</v>
      </c>
      <c r="K367" s="21">
        <f t="shared" si="30"/>
        <v>39375.181140065964</v>
      </c>
      <c r="L367" s="21">
        <f t="shared" si="30"/>
        <v>47250.217368079167</v>
      </c>
      <c r="M367" s="21">
        <f t="shared" si="30"/>
        <v>55125.253596092356</v>
      </c>
      <c r="N367" s="21">
        <f t="shared" si="30"/>
        <v>55125.253596092356</v>
      </c>
    </row>
    <row r="368" spans="1:14" ht="13.2" customHeight="1" x14ac:dyDescent="0.25">
      <c r="A368" s="294"/>
      <c r="B368" s="293" t="s">
        <v>42</v>
      </c>
      <c r="C368" s="5" t="s">
        <v>21</v>
      </c>
      <c r="D368" s="6">
        <v>10</v>
      </c>
      <c r="E368" s="21">
        <f t="shared" si="30"/>
        <v>8203.162737513745</v>
      </c>
      <c r="F368" s="21">
        <f t="shared" si="30"/>
        <v>16406.32547502749</v>
      </c>
      <c r="G368" s="21">
        <f t="shared" si="30"/>
        <v>19687.590570032982</v>
      </c>
      <c r="H368" s="21">
        <f t="shared" si="30"/>
        <v>22968.855665038482</v>
      </c>
      <c r="I368" s="21">
        <f t="shared" si="30"/>
        <v>22968.855665038482</v>
      </c>
      <c r="J368" s="21">
        <f t="shared" si="30"/>
        <v>9843.7952850164911</v>
      </c>
      <c r="K368" s="21">
        <f t="shared" si="30"/>
        <v>19687.590570032982</v>
      </c>
      <c r="L368" s="21">
        <f t="shared" si="30"/>
        <v>23625.108684039584</v>
      </c>
      <c r="M368" s="21">
        <f t="shared" si="30"/>
        <v>27562.626798046178</v>
      </c>
      <c r="N368" s="21">
        <f t="shared" si="30"/>
        <v>27562.626798046178</v>
      </c>
    </row>
    <row r="369" spans="1:14" x14ac:dyDescent="0.25">
      <c r="A369" s="294"/>
      <c r="B369" s="293"/>
      <c r="C369" s="5" t="s">
        <v>22</v>
      </c>
      <c r="D369" s="6">
        <v>15</v>
      </c>
      <c r="E369" s="21">
        <f t="shared" si="30"/>
        <v>5468.7751583424952</v>
      </c>
      <c r="F369" s="21">
        <f t="shared" si="30"/>
        <v>10937.55031668499</v>
      </c>
      <c r="G369" s="21">
        <f t="shared" si="30"/>
        <v>13125.060380021991</v>
      </c>
      <c r="H369" s="21">
        <f t="shared" si="30"/>
        <v>15312.570443358987</v>
      </c>
      <c r="I369" s="21">
        <f t="shared" si="30"/>
        <v>15312.570443358987</v>
      </c>
      <c r="J369" s="21">
        <f t="shared" si="30"/>
        <v>6562.5301900109953</v>
      </c>
      <c r="K369" s="21">
        <f t="shared" si="30"/>
        <v>13125.060380021991</v>
      </c>
      <c r="L369" s="21">
        <f t="shared" si="30"/>
        <v>15750.072456026386</v>
      </c>
      <c r="M369" s="21">
        <f t="shared" si="30"/>
        <v>18375.084532030785</v>
      </c>
      <c r="N369" s="21">
        <f t="shared" si="30"/>
        <v>18375.084532030785</v>
      </c>
    </row>
    <row r="370" spans="1:14" ht="13.2" customHeight="1" x14ac:dyDescent="0.25">
      <c r="A370" s="294" t="s">
        <v>43</v>
      </c>
      <c r="B370" s="295" t="s">
        <v>30</v>
      </c>
      <c r="C370" s="7" t="s">
        <v>21</v>
      </c>
      <c r="D370" s="9">
        <v>10</v>
      </c>
      <c r="E370" s="21">
        <f t="shared" si="30"/>
        <v>4718.0767278645008</v>
      </c>
      <c r="F370" s="21">
        <f t="shared" si="30"/>
        <v>9436.1534557290015</v>
      </c>
      <c r="G370" s="21">
        <f t="shared" si="30"/>
        <v>11323.384146874803</v>
      </c>
      <c r="H370" s="21">
        <f t="shared" si="30"/>
        <v>13210.614838020601</v>
      </c>
      <c r="I370" s="21">
        <f t="shared" si="30"/>
        <v>13210.614838020601</v>
      </c>
      <c r="J370" s="21"/>
      <c r="K370" s="21"/>
      <c r="L370" s="21"/>
      <c r="M370" s="21"/>
      <c r="N370" s="21"/>
    </row>
    <row r="371" spans="1:14" x14ac:dyDescent="0.25">
      <c r="A371" s="294"/>
      <c r="B371" s="295"/>
      <c r="C371" s="5" t="s">
        <v>22</v>
      </c>
      <c r="D371" s="10">
        <v>15</v>
      </c>
      <c r="E371" s="21">
        <f t="shared" si="30"/>
        <v>3145.3844852430002</v>
      </c>
      <c r="F371" s="21">
        <f t="shared" si="30"/>
        <v>6290.7689704860004</v>
      </c>
      <c r="G371" s="21">
        <f t="shared" si="30"/>
        <v>7548.9227645832016</v>
      </c>
      <c r="H371" s="21">
        <f t="shared" si="30"/>
        <v>8807.0765586804009</v>
      </c>
      <c r="I371" s="21">
        <f t="shared" si="30"/>
        <v>8807.0765586804009</v>
      </c>
      <c r="J371" s="21"/>
      <c r="K371" s="21"/>
      <c r="L371" s="21"/>
      <c r="M371" s="21"/>
      <c r="N371" s="21"/>
    </row>
    <row r="372" spans="1:14" ht="13.2" customHeight="1" x14ac:dyDescent="0.25">
      <c r="A372" s="294"/>
      <c r="B372" s="293" t="s">
        <v>32</v>
      </c>
      <c r="C372" s="5" t="s">
        <v>21</v>
      </c>
      <c r="D372" s="10">
        <v>10</v>
      </c>
      <c r="E372" s="21">
        <f t="shared" si="30"/>
        <v>4718.0767278645008</v>
      </c>
      <c r="F372" s="21">
        <f t="shared" si="30"/>
        <v>9436.1534557290015</v>
      </c>
      <c r="G372" s="21">
        <f t="shared" si="30"/>
        <v>11323.384146874803</v>
      </c>
      <c r="H372" s="21">
        <f t="shared" si="30"/>
        <v>13210.614838020601</v>
      </c>
      <c r="I372" s="21">
        <f t="shared" si="30"/>
        <v>13210.614838020601</v>
      </c>
      <c r="J372" s="21"/>
      <c r="K372" s="21"/>
      <c r="L372" s="21"/>
      <c r="M372" s="21"/>
      <c r="N372" s="21"/>
    </row>
    <row r="373" spans="1:14" x14ac:dyDescent="0.25">
      <c r="A373" s="294"/>
      <c r="B373" s="293"/>
      <c r="C373" s="5" t="s">
        <v>22</v>
      </c>
      <c r="D373" s="10">
        <v>10</v>
      </c>
      <c r="E373" s="21">
        <f t="shared" si="30"/>
        <v>4718.0767278645008</v>
      </c>
      <c r="F373" s="21">
        <f t="shared" si="30"/>
        <v>9436.1534557290015</v>
      </c>
      <c r="G373" s="21">
        <f t="shared" si="30"/>
        <v>11323.384146874803</v>
      </c>
      <c r="H373" s="21">
        <f t="shared" si="30"/>
        <v>13210.614838020601</v>
      </c>
      <c r="I373" s="21">
        <f t="shared" si="30"/>
        <v>13210.614838020601</v>
      </c>
      <c r="J373" s="21"/>
      <c r="K373" s="21"/>
      <c r="L373" s="21"/>
      <c r="M373" s="21"/>
      <c r="N373" s="21"/>
    </row>
    <row r="374" spans="1:14" ht="13.2" customHeight="1" x14ac:dyDescent="0.25">
      <c r="A374" s="294"/>
      <c r="B374" s="293" t="s">
        <v>33</v>
      </c>
      <c r="C374" s="5" t="s">
        <v>21</v>
      </c>
      <c r="D374" s="10">
        <v>10</v>
      </c>
      <c r="E374" s="21">
        <f t="shared" si="30"/>
        <v>4718.0767278645008</v>
      </c>
      <c r="F374" s="21">
        <f t="shared" si="30"/>
        <v>9436.1534557290015</v>
      </c>
      <c r="G374" s="21">
        <f t="shared" si="30"/>
        <v>11323.384146874803</v>
      </c>
      <c r="H374" s="21">
        <f t="shared" si="30"/>
        <v>13210.614838020601</v>
      </c>
      <c r="I374" s="21">
        <f t="shared" si="30"/>
        <v>13210.614838020601</v>
      </c>
      <c r="J374" s="21"/>
      <c r="K374" s="21"/>
      <c r="L374" s="21"/>
      <c r="M374" s="21"/>
      <c r="N374" s="21"/>
    </row>
    <row r="375" spans="1:14" x14ac:dyDescent="0.25">
      <c r="A375" s="294"/>
      <c r="B375" s="293"/>
      <c r="C375" s="5" t="s">
        <v>22</v>
      </c>
      <c r="D375" s="10">
        <v>15</v>
      </c>
      <c r="E375" s="21">
        <f t="shared" si="30"/>
        <v>3145.3844852430002</v>
      </c>
      <c r="F375" s="21">
        <f t="shared" si="30"/>
        <v>6290.7689704860004</v>
      </c>
      <c r="G375" s="21">
        <f t="shared" si="30"/>
        <v>7548.9227645832016</v>
      </c>
      <c r="H375" s="21">
        <f t="shared" si="30"/>
        <v>8807.0765586804009</v>
      </c>
      <c r="I375" s="21">
        <f t="shared" si="30"/>
        <v>8807.0765586804009</v>
      </c>
      <c r="J375" s="21"/>
      <c r="K375" s="21"/>
      <c r="L375" s="21"/>
      <c r="M375" s="21"/>
      <c r="N375" s="21"/>
    </row>
    <row r="376" spans="1:14" ht="13.2" customHeight="1" x14ac:dyDescent="0.25">
      <c r="A376" s="294"/>
      <c r="B376" s="293" t="s">
        <v>34</v>
      </c>
      <c r="C376" s="5" t="s">
        <v>21</v>
      </c>
      <c r="D376" s="10">
        <v>10</v>
      </c>
      <c r="E376" s="21">
        <f t="shared" si="30"/>
        <v>4718.0767278645008</v>
      </c>
      <c r="F376" s="21">
        <f t="shared" si="30"/>
        <v>9436.1534557290015</v>
      </c>
      <c r="G376" s="21">
        <f t="shared" si="30"/>
        <v>11323.384146874803</v>
      </c>
      <c r="H376" s="21">
        <f t="shared" si="30"/>
        <v>13210.614838020601</v>
      </c>
      <c r="I376" s="21">
        <f t="shared" si="30"/>
        <v>13210.614838020601</v>
      </c>
      <c r="J376" s="21"/>
      <c r="K376" s="21"/>
      <c r="L376" s="21"/>
      <c r="M376" s="21"/>
      <c r="N376" s="21"/>
    </row>
    <row r="377" spans="1:14" x14ac:dyDescent="0.25">
      <c r="A377" s="294"/>
      <c r="B377" s="293"/>
      <c r="C377" s="5" t="s">
        <v>22</v>
      </c>
      <c r="D377" s="10">
        <v>10</v>
      </c>
      <c r="E377" s="21">
        <f t="shared" si="30"/>
        <v>4718.0767278645008</v>
      </c>
      <c r="F377" s="21">
        <f t="shared" si="30"/>
        <v>9436.1534557290015</v>
      </c>
      <c r="G377" s="21">
        <f t="shared" si="30"/>
        <v>11323.384146874803</v>
      </c>
      <c r="H377" s="21">
        <f t="shared" si="30"/>
        <v>13210.614838020601</v>
      </c>
      <c r="I377" s="21">
        <f t="shared" si="30"/>
        <v>13210.614838020601</v>
      </c>
      <c r="J377" s="21"/>
      <c r="K377" s="21"/>
      <c r="L377" s="21"/>
      <c r="M377" s="21"/>
      <c r="N377" s="21"/>
    </row>
    <row r="378" spans="1:14" ht="13.2" customHeight="1" x14ac:dyDescent="0.25">
      <c r="A378" s="294"/>
      <c r="B378" s="293" t="s">
        <v>35</v>
      </c>
      <c r="C378" s="5" t="s">
        <v>21</v>
      </c>
      <c r="D378" s="10">
        <v>10</v>
      </c>
      <c r="E378" s="21">
        <f t="shared" ref="E378:I391" si="31">E188*E251*$E$265*E315</f>
        <v>4718.0767278645008</v>
      </c>
      <c r="F378" s="21">
        <f t="shared" si="31"/>
        <v>9436.1534557290015</v>
      </c>
      <c r="G378" s="21">
        <f t="shared" si="31"/>
        <v>11323.384146874803</v>
      </c>
      <c r="H378" s="21">
        <f t="shared" si="31"/>
        <v>13210.614838020601</v>
      </c>
      <c r="I378" s="21">
        <f t="shared" si="31"/>
        <v>13210.614838020601</v>
      </c>
      <c r="J378" s="21"/>
      <c r="K378" s="21"/>
      <c r="L378" s="21"/>
      <c r="M378" s="21"/>
      <c r="N378" s="21"/>
    </row>
    <row r="379" spans="1:14" x14ac:dyDescent="0.25">
      <c r="A379" s="294"/>
      <c r="B379" s="293"/>
      <c r="C379" s="5" t="s">
        <v>22</v>
      </c>
      <c r="D379" s="10">
        <v>15</v>
      </c>
      <c r="E379" s="21">
        <f t="shared" si="31"/>
        <v>3145.3844852430002</v>
      </c>
      <c r="F379" s="21">
        <f t="shared" si="31"/>
        <v>6290.7689704860004</v>
      </c>
      <c r="G379" s="21">
        <f t="shared" si="31"/>
        <v>7548.9227645832016</v>
      </c>
      <c r="H379" s="21">
        <f t="shared" si="31"/>
        <v>8807.0765586804009</v>
      </c>
      <c r="I379" s="21">
        <f t="shared" si="31"/>
        <v>8807.0765586804009</v>
      </c>
      <c r="J379" s="21"/>
      <c r="K379" s="21"/>
      <c r="L379" s="21"/>
      <c r="M379" s="21"/>
      <c r="N379" s="21"/>
    </row>
    <row r="380" spans="1:14" ht="13.2" customHeight="1" x14ac:dyDescent="0.25">
      <c r="A380" s="294"/>
      <c r="B380" s="293" t="s">
        <v>36</v>
      </c>
      <c r="C380" s="5" t="s">
        <v>21</v>
      </c>
      <c r="D380" s="10">
        <v>10</v>
      </c>
      <c r="E380" s="21">
        <f t="shared" si="31"/>
        <v>4718.0767278645008</v>
      </c>
      <c r="F380" s="21">
        <f t="shared" si="31"/>
        <v>9436.1534557290015</v>
      </c>
      <c r="G380" s="21">
        <f t="shared" si="31"/>
        <v>11323.384146874803</v>
      </c>
      <c r="H380" s="21">
        <f t="shared" si="31"/>
        <v>13210.614838020601</v>
      </c>
      <c r="I380" s="21">
        <f t="shared" si="31"/>
        <v>13210.614838020601</v>
      </c>
      <c r="J380" s="21"/>
      <c r="K380" s="21"/>
      <c r="L380" s="21"/>
      <c r="M380" s="21"/>
      <c r="N380" s="21"/>
    </row>
    <row r="381" spans="1:14" x14ac:dyDescent="0.25">
      <c r="A381" s="294"/>
      <c r="B381" s="293"/>
      <c r="C381" s="5" t="s">
        <v>22</v>
      </c>
      <c r="D381" s="10">
        <v>10</v>
      </c>
      <c r="E381" s="21">
        <f t="shared" si="31"/>
        <v>4718.0767278645008</v>
      </c>
      <c r="F381" s="21">
        <f t="shared" si="31"/>
        <v>9436.1534557290015</v>
      </c>
      <c r="G381" s="21">
        <f t="shared" si="31"/>
        <v>11323.384146874803</v>
      </c>
      <c r="H381" s="21">
        <f t="shared" si="31"/>
        <v>13210.614838020601</v>
      </c>
      <c r="I381" s="21">
        <f t="shared" si="31"/>
        <v>13210.614838020601</v>
      </c>
      <c r="J381" s="21"/>
      <c r="K381" s="21"/>
      <c r="L381" s="21"/>
      <c r="M381" s="21"/>
      <c r="N381" s="21"/>
    </row>
    <row r="382" spans="1:14" ht="13.2" customHeight="1" x14ac:dyDescent="0.25">
      <c r="A382" s="294"/>
      <c r="B382" s="293" t="s">
        <v>37</v>
      </c>
      <c r="C382" s="5" t="s">
        <v>21</v>
      </c>
      <c r="D382" s="10">
        <v>10</v>
      </c>
      <c r="E382" s="21">
        <f t="shared" si="31"/>
        <v>4718.0767278645008</v>
      </c>
      <c r="F382" s="21">
        <f t="shared" si="31"/>
        <v>9436.1534557290015</v>
      </c>
      <c r="G382" s="21">
        <f t="shared" si="31"/>
        <v>11323.384146874803</v>
      </c>
      <c r="H382" s="21">
        <f t="shared" si="31"/>
        <v>13210.614838020601</v>
      </c>
      <c r="I382" s="21">
        <f t="shared" si="31"/>
        <v>13210.614838020601</v>
      </c>
      <c r="J382" s="21"/>
      <c r="K382" s="21"/>
      <c r="L382" s="21"/>
      <c r="M382" s="21"/>
      <c r="N382" s="21"/>
    </row>
    <row r="383" spans="1:14" x14ac:dyDescent="0.25">
      <c r="A383" s="294"/>
      <c r="B383" s="293"/>
      <c r="C383" s="5" t="s">
        <v>22</v>
      </c>
      <c r="D383" s="10">
        <v>17</v>
      </c>
      <c r="E383" s="21">
        <f t="shared" si="31"/>
        <v>2775.3392516850004</v>
      </c>
      <c r="F383" s="21">
        <f t="shared" si="31"/>
        <v>5550.6785033700007</v>
      </c>
      <c r="G383" s="21">
        <f t="shared" si="31"/>
        <v>6660.8142040440016</v>
      </c>
      <c r="H383" s="21">
        <f t="shared" si="31"/>
        <v>7770.9499047180007</v>
      </c>
      <c r="I383" s="21">
        <f t="shared" si="31"/>
        <v>7770.9499047180007</v>
      </c>
      <c r="J383" s="21"/>
      <c r="K383" s="21"/>
      <c r="L383" s="21"/>
      <c r="M383" s="21"/>
      <c r="N383" s="21"/>
    </row>
    <row r="384" spans="1:14" ht="13.2" customHeight="1" x14ac:dyDescent="0.25">
      <c r="A384" s="294"/>
      <c r="B384" s="293" t="s">
        <v>38</v>
      </c>
      <c r="C384" s="5" t="s">
        <v>21</v>
      </c>
      <c r="D384" s="10">
        <v>10</v>
      </c>
      <c r="E384" s="21">
        <f t="shared" si="31"/>
        <v>4718.0767278645008</v>
      </c>
      <c r="F384" s="21">
        <f t="shared" si="31"/>
        <v>9436.1534557290015</v>
      </c>
      <c r="G384" s="21">
        <f t="shared" si="31"/>
        <v>11323.384146874803</v>
      </c>
      <c r="H384" s="21">
        <f t="shared" si="31"/>
        <v>13210.614838020601</v>
      </c>
      <c r="I384" s="21">
        <f t="shared" si="31"/>
        <v>13210.614838020601</v>
      </c>
      <c r="J384" s="21"/>
      <c r="K384" s="21"/>
      <c r="L384" s="21"/>
      <c r="M384" s="21"/>
      <c r="N384" s="21"/>
    </row>
    <row r="385" spans="1:15" x14ac:dyDescent="0.25">
      <c r="A385" s="294"/>
      <c r="B385" s="293"/>
      <c r="C385" s="5" t="s">
        <v>22</v>
      </c>
      <c r="D385" s="10">
        <v>15</v>
      </c>
      <c r="E385" s="21">
        <f t="shared" si="31"/>
        <v>3145.3844852430002</v>
      </c>
      <c r="F385" s="21">
        <f t="shared" si="31"/>
        <v>6290.7689704860004</v>
      </c>
      <c r="G385" s="21">
        <f t="shared" si="31"/>
        <v>7548.9227645832016</v>
      </c>
      <c r="H385" s="21">
        <f t="shared" si="31"/>
        <v>8807.0765586804009</v>
      </c>
      <c r="I385" s="21">
        <f t="shared" si="31"/>
        <v>8807.0765586804009</v>
      </c>
      <c r="J385" s="21"/>
      <c r="K385" s="21"/>
      <c r="L385" s="21"/>
      <c r="M385" s="21"/>
      <c r="N385" s="21"/>
    </row>
    <row r="386" spans="1:15" ht="13.2" customHeight="1" x14ac:dyDescent="0.25">
      <c r="A386" s="294"/>
      <c r="B386" s="293" t="s">
        <v>39</v>
      </c>
      <c r="C386" s="5" t="s">
        <v>21</v>
      </c>
      <c r="D386" s="10">
        <v>0</v>
      </c>
      <c r="E386" s="21">
        <f t="shared" si="31"/>
        <v>0</v>
      </c>
      <c r="F386" s="21">
        <f t="shared" si="31"/>
        <v>0</v>
      </c>
      <c r="G386" s="21">
        <f t="shared" si="31"/>
        <v>0</v>
      </c>
      <c r="H386" s="21">
        <f t="shared" si="31"/>
        <v>0</v>
      </c>
      <c r="I386" s="21">
        <f t="shared" si="31"/>
        <v>0</v>
      </c>
      <c r="J386" s="21"/>
      <c r="K386" s="21"/>
      <c r="L386" s="21"/>
      <c r="M386" s="21"/>
      <c r="N386" s="21"/>
    </row>
    <row r="387" spans="1:15" x14ac:dyDescent="0.25">
      <c r="A387" s="294"/>
      <c r="B387" s="293"/>
      <c r="C387" s="5" t="s">
        <v>22</v>
      </c>
      <c r="D387" s="10">
        <v>10</v>
      </c>
      <c r="E387" s="21">
        <f t="shared" si="31"/>
        <v>4718.0767278645008</v>
      </c>
      <c r="F387" s="21">
        <f t="shared" si="31"/>
        <v>9436.1534557290015</v>
      </c>
      <c r="G387" s="21">
        <f t="shared" si="31"/>
        <v>11323.384146874803</v>
      </c>
      <c r="H387" s="21">
        <f t="shared" si="31"/>
        <v>13210.614838020601</v>
      </c>
      <c r="I387" s="21">
        <f t="shared" si="31"/>
        <v>13210.614838020601</v>
      </c>
      <c r="J387" s="21"/>
      <c r="K387" s="21"/>
      <c r="L387" s="21"/>
      <c r="M387" s="21"/>
      <c r="N387" s="21"/>
    </row>
    <row r="388" spans="1:15" ht="13.2" customHeight="1" x14ac:dyDescent="0.25">
      <c r="A388" s="294"/>
      <c r="B388" s="293" t="s">
        <v>41</v>
      </c>
      <c r="C388" s="5" t="s">
        <v>21</v>
      </c>
      <c r="D388" s="10">
        <v>10</v>
      </c>
      <c r="E388" s="21">
        <f t="shared" si="31"/>
        <v>4718.0767278645008</v>
      </c>
      <c r="F388" s="21">
        <f t="shared" si="31"/>
        <v>9436.1534557290015</v>
      </c>
      <c r="G388" s="21">
        <f t="shared" si="31"/>
        <v>11323.384146874803</v>
      </c>
      <c r="H388" s="21">
        <f t="shared" si="31"/>
        <v>13210.614838020601</v>
      </c>
      <c r="I388" s="21">
        <f t="shared" si="31"/>
        <v>13210.614838020601</v>
      </c>
      <c r="J388" s="21"/>
      <c r="K388" s="21"/>
      <c r="L388" s="21"/>
      <c r="M388" s="21"/>
      <c r="N388" s="21"/>
    </row>
    <row r="389" spans="1:15" x14ac:dyDescent="0.25">
      <c r="A389" s="294"/>
      <c r="B389" s="293"/>
      <c r="C389" s="5" t="s">
        <v>22</v>
      </c>
      <c r="D389" s="10">
        <v>10</v>
      </c>
      <c r="E389" s="21">
        <f t="shared" si="31"/>
        <v>4718.0767278645008</v>
      </c>
      <c r="F389" s="21">
        <f t="shared" si="31"/>
        <v>9436.1534557290015</v>
      </c>
      <c r="G389" s="21">
        <f t="shared" si="31"/>
        <v>11323.384146874803</v>
      </c>
      <c r="H389" s="21">
        <f t="shared" si="31"/>
        <v>13210.614838020601</v>
      </c>
      <c r="I389" s="21">
        <f t="shared" si="31"/>
        <v>13210.614838020601</v>
      </c>
      <c r="J389" s="21"/>
      <c r="K389" s="21"/>
      <c r="L389" s="21"/>
      <c r="M389" s="21"/>
      <c r="N389" s="21"/>
    </row>
    <row r="390" spans="1:15" ht="13.2" customHeight="1" x14ac:dyDescent="0.25">
      <c r="A390" s="294"/>
      <c r="B390" s="293" t="s">
        <v>42</v>
      </c>
      <c r="C390" s="5" t="s">
        <v>21</v>
      </c>
      <c r="D390" s="10">
        <v>10</v>
      </c>
      <c r="E390" s="21">
        <f t="shared" si="31"/>
        <v>4718.0767278645008</v>
      </c>
      <c r="F390" s="21">
        <f t="shared" si="31"/>
        <v>9436.1534557290015</v>
      </c>
      <c r="G390" s="21">
        <f t="shared" si="31"/>
        <v>11323.384146874803</v>
      </c>
      <c r="H390" s="21">
        <f t="shared" si="31"/>
        <v>13210.614838020601</v>
      </c>
      <c r="I390" s="21">
        <f t="shared" si="31"/>
        <v>13210.614838020601</v>
      </c>
      <c r="J390" s="21"/>
      <c r="K390" s="21"/>
      <c r="L390" s="21"/>
      <c r="M390" s="21"/>
      <c r="N390" s="21"/>
    </row>
    <row r="391" spans="1:15" x14ac:dyDescent="0.25">
      <c r="A391" s="294"/>
      <c r="B391" s="293"/>
      <c r="C391" s="5" t="s">
        <v>22</v>
      </c>
      <c r="D391" s="10">
        <v>0</v>
      </c>
      <c r="E391" s="21">
        <f t="shared" si="31"/>
        <v>0</v>
      </c>
      <c r="F391" s="21">
        <f t="shared" si="31"/>
        <v>0</v>
      </c>
      <c r="G391" s="21">
        <f t="shared" si="31"/>
        <v>0</v>
      </c>
      <c r="H391" s="21">
        <f t="shared" si="31"/>
        <v>0</v>
      </c>
      <c r="I391" s="21">
        <f t="shared" si="31"/>
        <v>0</v>
      </c>
      <c r="J391" s="21"/>
      <c r="K391" s="21"/>
      <c r="L391" s="21"/>
      <c r="M391" s="21"/>
      <c r="N391" s="21"/>
    </row>
    <row r="392" spans="1:15" ht="57" customHeight="1" x14ac:dyDescent="0.25">
      <c r="A392" s="300" t="s">
        <v>55</v>
      </c>
      <c r="B392" s="300"/>
      <c r="C392" s="300"/>
      <c r="D392" s="300"/>
      <c r="E392" s="14"/>
      <c r="F392" s="14"/>
      <c r="G392" s="14"/>
      <c r="H392" s="14"/>
      <c r="I392" s="14"/>
      <c r="J392" s="14"/>
      <c r="K392" s="14"/>
      <c r="L392" s="14"/>
      <c r="M392" s="14"/>
      <c r="N392" s="14"/>
    </row>
    <row r="393" spans="1:15" ht="13.2" customHeight="1" x14ac:dyDescent="0.25">
      <c r="A393" s="297" t="s">
        <v>19</v>
      </c>
      <c r="B393" s="293" t="s">
        <v>45</v>
      </c>
      <c r="C393" s="5" t="s">
        <v>21</v>
      </c>
      <c r="D393" s="6">
        <v>19</v>
      </c>
      <c r="E393" s="22">
        <v>1.2</v>
      </c>
      <c r="F393" s="22">
        <f t="shared" ref="F393:I412" si="32">E393</f>
        <v>1.2</v>
      </c>
      <c r="G393" s="22">
        <f t="shared" si="32"/>
        <v>1.2</v>
      </c>
      <c r="H393" s="22">
        <f t="shared" si="32"/>
        <v>1.2</v>
      </c>
      <c r="I393" s="22">
        <f t="shared" si="32"/>
        <v>1.2</v>
      </c>
      <c r="J393" s="14">
        <f t="shared" ref="J393:N394" si="33">$E$393</f>
        <v>1.2</v>
      </c>
      <c r="K393" s="14">
        <f t="shared" si="33"/>
        <v>1.2</v>
      </c>
      <c r="L393" s="14">
        <f t="shared" si="33"/>
        <v>1.2</v>
      </c>
      <c r="M393" s="14">
        <f t="shared" si="33"/>
        <v>1.2</v>
      </c>
      <c r="N393" s="14">
        <f t="shared" si="33"/>
        <v>1.2</v>
      </c>
      <c r="O393" s="23"/>
    </row>
    <row r="394" spans="1:15" x14ac:dyDescent="0.25">
      <c r="A394" s="297"/>
      <c r="B394" s="293"/>
      <c r="C394" s="5" t="s">
        <v>22</v>
      </c>
      <c r="D394" s="6">
        <v>23</v>
      </c>
      <c r="E394" s="22">
        <f>E393-0.05</f>
        <v>1.1499999999999999</v>
      </c>
      <c r="F394" s="22">
        <f t="shared" si="32"/>
        <v>1.1499999999999999</v>
      </c>
      <c r="G394" s="22">
        <f t="shared" si="32"/>
        <v>1.1499999999999999</v>
      </c>
      <c r="H394" s="22">
        <f t="shared" si="32"/>
        <v>1.1499999999999999</v>
      </c>
      <c r="I394" s="22">
        <f t="shared" si="32"/>
        <v>1.1499999999999999</v>
      </c>
      <c r="J394" s="14">
        <f t="shared" si="33"/>
        <v>1.2</v>
      </c>
      <c r="K394" s="14">
        <f t="shared" si="33"/>
        <v>1.2</v>
      </c>
      <c r="L394" s="14">
        <f t="shared" si="33"/>
        <v>1.2</v>
      </c>
      <c r="M394" s="14">
        <f t="shared" si="33"/>
        <v>1.2</v>
      </c>
      <c r="N394" s="14">
        <f t="shared" si="33"/>
        <v>1.2</v>
      </c>
    </row>
    <row r="395" spans="1:15" ht="13.2" customHeight="1" x14ac:dyDescent="0.25">
      <c r="A395" s="297"/>
      <c r="B395" s="293" t="s">
        <v>23</v>
      </c>
      <c r="C395" s="5" t="s">
        <v>21</v>
      </c>
      <c r="D395" s="6">
        <v>15</v>
      </c>
      <c r="E395" s="22">
        <v>1.2</v>
      </c>
      <c r="F395" s="22">
        <f t="shared" si="32"/>
        <v>1.2</v>
      </c>
      <c r="G395" s="22">
        <f t="shared" si="32"/>
        <v>1.2</v>
      </c>
      <c r="H395" s="22">
        <f t="shared" si="32"/>
        <v>1.2</v>
      </c>
      <c r="I395" s="22">
        <f t="shared" si="32"/>
        <v>1.2</v>
      </c>
      <c r="J395" s="14"/>
      <c r="K395" s="14"/>
      <c r="L395" s="14"/>
      <c r="M395" s="14"/>
      <c r="N395" s="14"/>
    </row>
    <row r="396" spans="1:15" x14ac:dyDescent="0.25">
      <c r="A396" s="297"/>
      <c r="B396" s="293"/>
      <c r="C396" s="5" t="s">
        <v>22</v>
      </c>
      <c r="D396" s="6">
        <v>20</v>
      </c>
      <c r="E396" s="22">
        <v>1.1499999999999999</v>
      </c>
      <c r="F396" s="22">
        <f t="shared" si="32"/>
        <v>1.1499999999999999</v>
      </c>
      <c r="G396" s="22">
        <f t="shared" si="32"/>
        <v>1.1499999999999999</v>
      </c>
      <c r="H396" s="22">
        <f t="shared" si="32"/>
        <v>1.1499999999999999</v>
      </c>
      <c r="I396" s="22">
        <f t="shared" si="32"/>
        <v>1.1499999999999999</v>
      </c>
      <c r="J396" s="14"/>
      <c r="K396" s="14"/>
      <c r="L396" s="14"/>
      <c r="M396" s="14"/>
      <c r="N396" s="14"/>
    </row>
    <row r="397" spans="1:15" ht="24" customHeight="1" x14ac:dyDescent="0.25">
      <c r="A397" s="297"/>
      <c r="B397" s="293" t="s">
        <v>24</v>
      </c>
      <c r="C397" s="5" t="s">
        <v>21</v>
      </c>
      <c r="D397" s="6">
        <v>10</v>
      </c>
      <c r="E397" s="22">
        <f>E395+0.05</f>
        <v>1.25</v>
      </c>
      <c r="F397" s="22">
        <f t="shared" si="32"/>
        <v>1.25</v>
      </c>
      <c r="G397" s="22">
        <f t="shared" si="32"/>
        <v>1.25</v>
      </c>
      <c r="H397" s="22">
        <f t="shared" si="32"/>
        <v>1.25</v>
      </c>
      <c r="I397" s="22">
        <f t="shared" si="32"/>
        <v>1.25</v>
      </c>
      <c r="J397" s="14"/>
      <c r="K397" s="14"/>
      <c r="L397" s="14"/>
      <c r="M397" s="14"/>
      <c r="N397" s="14"/>
    </row>
    <row r="398" spans="1:15" x14ac:dyDescent="0.25">
      <c r="A398" s="297"/>
      <c r="B398" s="293"/>
      <c r="C398" s="5" t="s">
        <v>22</v>
      </c>
      <c r="D398" s="6">
        <v>15</v>
      </c>
      <c r="E398" s="22">
        <f>E396+0.05</f>
        <v>1.2</v>
      </c>
      <c r="F398" s="22">
        <f t="shared" si="32"/>
        <v>1.2</v>
      </c>
      <c r="G398" s="22">
        <f t="shared" si="32"/>
        <v>1.2</v>
      </c>
      <c r="H398" s="22">
        <f t="shared" si="32"/>
        <v>1.2</v>
      </c>
      <c r="I398" s="22">
        <f t="shared" si="32"/>
        <v>1.2</v>
      </c>
      <c r="J398" s="14"/>
      <c r="K398" s="14"/>
      <c r="L398" s="14"/>
      <c r="M398" s="14"/>
      <c r="N398" s="14"/>
    </row>
    <row r="399" spans="1:15" ht="23.25" customHeight="1" x14ac:dyDescent="0.25">
      <c r="A399" s="297"/>
      <c r="B399" s="293" t="s">
        <v>25</v>
      </c>
      <c r="C399" s="5" t="s">
        <v>21</v>
      </c>
      <c r="D399" s="6">
        <v>15</v>
      </c>
      <c r="E399" s="22">
        <v>1.2</v>
      </c>
      <c r="F399" s="22">
        <f t="shared" si="32"/>
        <v>1.2</v>
      </c>
      <c r="G399" s="22">
        <f t="shared" si="32"/>
        <v>1.2</v>
      </c>
      <c r="H399" s="22">
        <f t="shared" si="32"/>
        <v>1.2</v>
      </c>
      <c r="I399" s="22">
        <f t="shared" si="32"/>
        <v>1.2</v>
      </c>
      <c r="J399" s="14"/>
      <c r="K399" s="14"/>
      <c r="L399" s="14"/>
      <c r="M399" s="14"/>
      <c r="N399" s="14"/>
    </row>
    <row r="400" spans="1:15" ht="23.25" customHeight="1" x14ac:dyDescent="0.25">
      <c r="A400" s="297"/>
      <c r="B400" s="293"/>
      <c r="C400" s="5" t="s">
        <v>22</v>
      </c>
      <c r="D400" s="6">
        <v>20</v>
      </c>
      <c r="E400" s="22">
        <v>1.1499999999999999</v>
      </c>
      <c r="F400" s="22">
        <f t="shared" si="32"/>
        <v>1.1499999999999999</v>
      </c>
      <c r="G400" s="22">
        <f t="shared" si="32"/>
        <v>1.1499999999999999</v>
      </c>
      <c r="H400" s="22">
        <f t="shared" si="32"/>
        <v>1.1499999999999999</v>
      </c>
      <c r="I400" s="22">
        <f t="shared" si="32"/>
        <v>1.1499999999999999</v>
      </c>
      <c r="J400" s="14"/>
      <c r="K400" s="14"/>
      <c r="L400" s="14"/>
      <c r="M400" s="14"/>
      <c r="N400" s="14"/>
      <c r="O400" s="24"/>
    </row>
    <row r="401" spans="1:15" ht="31.5" customHeight="1" x14ac:dyDescent="0.25">
      <c r="A401" s="297"/>
      <c r="B401" s="298" t="s">
        <v>26</v>
      </c>
      <c r="C401" s="5" t="s">
        <v>21</v>
      </c>
      <c r="D401" s="6">
        <v>10</v>
      </c>
      <c r="E401" s="22">
        <f>E399+0.05</f>
        <v>1.25</v>
      </c>
      <c r="F401" s="22">
        <f t="shared" si="32"/>
        <v>1.25</v>
      </c>
      <c r="G401" s="22">
        <f t="shared" si="32"/>
        <v>1.25</v>
      </c>
      <c r="H401" s="22">
        <f t="shared" si="32"/>
        <v>1.25</v>
      </c>
      <c r="I401" s="22">
        <f t="shared" si="32"/>
        <v>1.25</v>
      </c>
      <c r="J401" s="14"/>
      <c r="K401" s="14"/>
      <c r="L401" s="14"/>
      <c r="M401" s="14"/>
      <c r="N401" s="14"/>
    </row>
    <row r="402" spans="1:15" x14ac:dyDescent="0.25">
      <c r="A402" s="297"/>
      <c r="B402" s="298"/>
      <c r="C402" s="5" t="s">
        <v>22</v>
      </c>
      <c r="D402" s="6">
        <v>15</v>
      </c>
      <c r="E402" s="22">
        <f>E400+0.05</f>
        <v>1.2</v>
      </c>
      <c r="F402" s="22">
        <f t="shared" si="32"/>
        <v>1.2</v>
      </c>
      <c r="G402" s="22">
        <f t="shared" si="32"/>
        <v>1.2</v>
      </c>
      <c r="H402" s="22">
        <f t="shared" si="32"/>
        <v>1.2</v>
      </c>
      <c r="I402" s="22">
        <f t="shared" si="32"/>
        <v>1.2</v>
      </c>
      <c r="J402" s="14"/>
      <c r="K402" s="14"/>
      <c r="L402" s="14"/>
      <c r="M402" s="14"/>
      <c r="N402" s="14"/>
      <c r="O402" s="25"/>
    </row>
    <row r="403" spans="1:15" ht="26.25" customHeight="1" x14ac:dyDescent="0.25">
      <c r="A403" s="297"/>
      <c r="B403" s="298" t="s">
        <v>27</v>
      </c>
      <c r="C403" s="5" t="s">
        <v>21</v>
      </c>
      <c r="D403" s="6">
        <v>10</v>
      </c>
      <c r="E403" s="22">
        <f>E401+0.05</f>
        <v>1.3</v>
      </c>
      <c r="F403" s="22">
        <f t="shared" si="32"/>
        <v>1.3</v>
      </c>
      <c r="G403" s="22">
        <f t="shared" si="32"/>
        <v>1.3</v>
      </c>
      <c r="H403" s="22">
        <f t="shared" si="32"/>
        <v>1.3</v>
      </c>
      <c r="I403" s="22">
        <f t="shared" si="32"/>
        <v>1.3</v>
      </c>
      <c r="J403" s="14"/>
      <c r="K403" s="14"/>
      <c r="L403" s="14"/>
      <c r="M403" s="14"/>
      <c r="N403" s="14"/>
    </row>
    <row r="404" spans="1:15" x14ac:dyDescent="0.25">
      <c r="A404" s="297"/>
      <c r="B404" s="298"/>
      <c r="C404" s="5" t="s">
        <v>22</v>
      </c>
      <c r="D404" s="6">
        <v>10</v>
      </c>
      <c r="E404" s="22">
        <f>E402+0.05</f>
        <v>1.25</v>
      </c>
      <c r="F404" s="22">
        <f t="shared" si="32"/>
        <v>1.25</v>
      </c>
      <c r="G404" s="22">
        <f t="shared" si="32"/>
        <v>1.25</v>
      </c>
      <c r="H404" s="22">
        <f t="shared" si="32"/>
        <v>1.25</v>
      </c>
      <c r="I404" s="22">
        <f t="shared" si="32"/>
        <v>1.25</v>
      </c>
      <c r="J404" s="14"/>
      <c r="K404" s="14"/>
      <c r="L404" s="14"/>
      <c r="M404" s="14"/>
      <c r="N404" s="14"/>
    </row>
    <row r="405" spans="1:15" ht="20.25" customHeight="1" x14ac:dyDescent="0.25">
      <c r="A405" s="297"/>
      <c r="B405" s="298" t="s">
        <v>28</v>
      </c>
      <c r="C405" s="5" t="s">
        <v>21</v>
      </c>
      <c r="D405" s="6">
        <v>5</v>
      </c>
      <c r="E405" s="22">
        <v>1.8</v>
      </c>
      <c r="F405" s="22">
        <f t="shared" si="32"/>
        <v>1.8</v>
      </c>
      <c r="G405" s="22">
        <f t="shared" si="32"/>
        <v>1.8</v>
      </c>
      <c r="H405" s="22">
        <f t="shared" si="32"/>
        <v>1.8</v>
      </c>
      <c r="I405" s="22">
        <f t="shared" si="32"/>
        <v>1.8</v>
      </c>
      <c r="J405" s="14"/>
      <c r="K405" s="14"/>
      <c r="L405" s="14"/>
      <c r="M405" s="14"/>
      <c r="N405" s="14"/>
    </row>
    <row r="406" spans="1:15" ht="22.5" customHeight="1" x14ac:dyDescent="0.25">
      <c r="A406" s="297"/>
      <c r="B406" s="298"/>
      <c r="C406" s="5" t="s">
        <v>22</v>
      </c>
      <c r="D406" s="6">
        <v>5</v>
      </c>
      <c r="E406" s="22">
        <v>1.75</v>
      </c>
      <c r="F406" s="22">
        <f t="shared" si="32"/>
        <v>1.75</v>
      </c>
      <c r="G406" s="22">
        <f t="shared" si="32"/>
        <v>1.75</v>
      </c>
      <c r="H406" s="22">
        <f t="shared" si="32"/>
        <v>1.75</v>
      </c>
      <c r="I406" s="22">
        <f t="shared" si="32"/>
        <v>1.75</v>
      </c>
      <c r="J406" s="14"/>
      <c r="K406" s="14"/>
      <c r="L406" s="14"/>
      <c r="M406" s="14"/>
      <c r="N406" s="14"/>
      <c r="O406" s="23"/>
    </row>
    <row r="407" spans="1:15" ht="13.2" customHeight="1" x14ac:dyDescent="0.25">
      <c r="A407" s="294" t="s">
        <v>29</v>
      </c>
      <c r="B407" s="293" t="s">
        <v>30</v>
      </c>
      <c r="C407" s="5" t="s">
        <v>21</v>
      </c>
      <c r="D407" s="6">
        <v>6</v>
      </c>
      <c r="E407" s="22">
        <v>1.7</v>
      </c>
      <c r="F407" s="22">
        <f t="shared" si="32"/>
        <v>1.7</v>
      </c>
      <c r="G407" s="22">
        <f t="shared" si="32"/>
        <v>1.7</v>
      </c>
      <c r="H407" s="22">
        <f t="shared" si="32"/>
        <v>1.7</v>
      </c>
      <c r="I407" s="22">
        <f t="shared" si="32"/>
        <v>1.7</v>
      </c>
      <c r="J407" s="14">
        <f t="shared" ref="J407:N422" si="34">$E$393</f>
        <v>1.2</v>
      </c>
      <c r="K407" s="14">
        <f t="shared" si="34"/>
        <v>1.2</v>
      </c>
      <c r="L407" s="14">
        <f t="shared" si="34"/>
        <v>1.2</v>
      </c>
      <c r="M407" s="14">
        <f t="shared" si="34"/>
        <v>1.2</v>
      </c>
      <c r="N407" s="14">
        <f t="shared" si="34"/>
        <v>1.2</v>
      </c>
      <c r="O407" s="23"/>
    </row>
    <row r="408" spans="1:15" x14ac:dyDescent="0.25">
      <c r="A408" s="294"/>
      <c r="B408" s="293"/>
      <c r="C408" s="5" t="s">
        <v>22</v>
      </c>
      <c r="D408" s="6">
        <v>10</v>
      </c>
      <c r="E408" s="22">
        <v>1.6</v>
      </c>
      <c r="F408" s="22">
        <f t="shared" si="32"/>
        <v>1.6</v>
      </c>
      <c r="G408" s="22">
        <f t="shared" si="32"/>
        <v>1.6</v>
      </c>
      <c r="H408" s="22">
        <f t="shared" si="32"/>
        <v>1.6</v>
      </c>
      <c r="I408" s="22">
        <f t="shared" si="32"/>
        <v>1.6</v>
      </c>
      <c r="J408" s="14">
        <f t="shared" si="34"/>
        <v>1.2</v>
      </c>
      <c r="K408" s="14">
        <f t="shared" si="34"/>
        <v>1.2</v>
      </c>
      <c r="L408" s="14">
        <f t="shared" si="34"/>
        <v>1.2</v>
      </c>
      <c r="M408" s="14">
        <f t="shared" si="34"/>
        <v>1.2</v>
      </c>
      <c r="N408" s="14">
        <f t="shared" si="34"/>
        <v>1.2</v>
      </c>
      <c r="O408" s="24"/>
    </row>
    <row r="409" spans="1:15" ht="13.2" customHeight="1" x14ac:dyDescent="0.25">
      <c r="A409" s="294"/>
      <c r="B409" s="293" t="s">
        <v>31</v>
      </c>
      <c r="C409" s="5" t="s">
        <v>21</v>
      </c>
      <c r="D409" s="6">
        <v>0</v>
      </c>
      <c r="E409" s="22">
        <v>1.7</v>
      </c>
      <c r="F409" s="22">
        <f t="shared" si="32"/>
        <v>1.7</v>
      </c>
      <c r="G409" s="22">
        <f t="shared" si="32"/>
        <v>1.7</v>
      </c>
      <c r="H409" s="22">
        <f t="shared" si="32"/>
        <v>1.7</v>
      </c>
      <c r="I409" s="22">
        <f t="shared" si="32"/>
        <v>1.7</v>
      </c>
      <c r="J409" s="14">
        <f t="shared" si="34"/>
        <v>1.2</v>
      </c>
      <c r="K409" s="14">
        <f t="shared" si="34"/>
        <v>1.2</v>
      </c>
      <c r="L409" s="14">
        <f t="shared" si="34"/>
        <v>1.2</v>
      </c>
      <c r="M409" s="14">
        <f t="shared" si="34"/>
        <v>1.2</v>
      </c>
      <c r="N409" s="14">
        <f t="shared" si="34"/>
        <v>1.2</v>
      </c>
    </row>
    <row r="410" spans="1:15" x14ac:dyDescent="0.25">
      <c r="A410" s="294"/>
      <c r="B410" s="293"/>
      <c r="C410" s="5" t="s">
        <v>22</v>
      </c>
      <c r="D410" s="6">
        <v>12</v>
      </c>
      <c r="E410" s="22">
        <v>1.55</v>
      </c>
      <c r="F410" s="22">
        <f t="shared" si="32"/>
        <v>1.55</v>
      </c>
      <c r="G410" s="22">
        <f t="shared" si="32"/>
        <v>1.55</v>
      </c>
      <c r="H410" s="22">
        <f t="shared" si="32"/>
        <v>1.55</v>
      </c>
      <c r="I410" s="22">
        <f t="shared" si="32"/>
        <v>1.55</v>
      </c>
      <c r="J410" s="14">
        <f t="shared" si="34"/>
        <v>1.2</v>
      </c>
      <c r="K410" s="14">
        <f t="shared" si="34"/>
        <v>1.2</v>
      </c>
      <c r="L410" s="14">
        <f t="shared" si="34"/>
        <v>1.2</v>
      </c>
      <c r="M410" s="14">
        <f t="shared" si="34"/>
        <v>1.2</v>
      </c>
      <c r="N410" s="14">
        <f t="shared" si="34"/>
        <v>1.2</v>
      </c>
    </row>
    <row r="411" spans="1:15" ht="13.2" customHeight="1" x14ac:dyDescent="0.25">
      <c r="A411" s="294"/>
      <c r="B411" s="293" t="s">
        <v>32</v>
      </c>
      <c r="C411" s="5" t="s">
        <v>21</v>
      </c>
      <c r="D411" s="6">
        <v>6</v>
      </c>
      <c r="E411" s="22">
        <v>1.75</v>
      </c>
      <c r="F411" s="22">
        <f t="shared" si="32"/>
        <v>1.75</v>
      </c>
      <c r="G411" s="22">
        <f t="shared" si="32"/>
        <v>1.75</v>
      </c>
      <c r="H411" s="22">
        <f t="shared" si="32"/>
        <v>1.75</v>
      </c>
      <c r="I411" s="22">
        <f t="shared" si="32"/>
        <v>1.75</v>
      </c>
      <c r="J411" s="14">
        <f t="shared" si="34"/>
        <v>1.2</v>
      </c>
      <c r="K411" s="14">
        <f t="shared" si="34"/>
        <v>1.2</v>
      </c>
      <c r="L411" s="14">
        <f t="shared" si="34"/>
        <v>1.2</v>
      </c>
      <c r="M411" s="14">
        <f t="shared" si="34"/>
        <v>1.2</v>
      </c>
      <c r="N411" s="14">
        <f t="shared" si="34"/>
        <v>1.2</v>
      </c>
    </row>
    <row r="412" spans="1:15" x14ac:dyDescent="0.25">
      <c r="A412" s="294"/>
      <c r="B412" s="293"/>
      <c r="C412" s="5" t="s">
        <v>22</v>
      </c>
      <c r="D412" s="6">
        <v>6</v>
      </c>
      <c r="E412" s="22">
        <v>1.65</v>
      </c>
      <c r="F412" s="22">
        <f t="shared" si="32"/>
        <v>1.65</v>
      </c>
      <c r="G412" s="22">
        <f t="shared" si="32"/>
        <v>1.65</v>
      </c>
      <c r="H412" s="22">
        <f t="shared" si="32"/>
        <v>1.65</v>
      </c>
      <c r="I412" s="22">
        <f t="shared" si="32"/>
        <v>1.65</v>
      </c>
      <c r="J412" s="14">
        <f t="shared" si="34"/>
        <v>1.2</v>
      </c>
      <c r="K412" s="14">
        <f t="shared" si="34"/>
        <v>1.2</v>
      </c>
      <c r="L412" s="14">
        <f t="shared" si="34"/>
        <v>1.2</v>
      </c>
      <c r="M412" s="14">
        <f t="shared" si="34"/>
        <v>1.2</v>
      </c>
      <c r="N412" s="14">
        <f t="shared" si="34"/>
        <v>1.2</v>
      </c>
    </row>
    <row r="413" spans="1:15" ht="13.2" customHeight="1" x14ac:dyDescent="0.25">
      <c r="A413" s="294"/>
      <c r="B413" s="293" t="s">
        <v>33</v>
      </c>
      <c r="C413" s="5" t="s">
        <v>21</v>
      </c>
      <c r="D413" s="6">
        <v>6</v>
      </c>
      <c r="E413" s="22">
        <v>1.75</v>
      </c>
      <c r="F413" s="22">
        <f t="shared" ref="F413:I432" si="35">E413</f>
        <v>1.75</v>
      </c>
      <c r="G413" s="22">
        <f t="shared" si="35"/>
        <v>1.75</v>
      </c>
      <c r="H413" s="22">
        <f t="shared" si="35"/>
        <v>1.75</v>
      </c>
      <c r="I413" s="22">
        <f t="shared" si="35"/>
        <v>1.75</v>
      </c>
      <c r="J413" s="14">
        <f t="shared" si="34"/>
        <v>1.2</v>
      </c>
      <c r="K413" s="14">
        <f t="shared" si="34"/>
        <v>1.2</v>
      </c>
      <c r="L413" s="14">
        <f t="shared" si="34"/>
        <v>1.2</v>
      </c>
      <c r="M413" s="14">
        <f t="shared" si="34"/>
        <v>1.2</v>
      </c>
      <c r="N413" s="14">
        <f t="shared" si="34"/>
        <v>1.2</v>
      </c>
    </row>
    <row r="414" spans="1:15" x14ac:dyDescent="0.25">
      <c r="A414" s="294"/>
      <c r="B414" s="293"/>
      <c r="C414" s="5" t="s">
        <v>22</v>
      </c>
      <c r="D414" s="6">
        <v>8</v>
      </c>
      <c r="E414" s="22">
        <v>1.65</v>
      </c>
      <c r="F414" s="22">
        <f t="shared" si="35"/>
        <v>1.65</v>
      </c>
      <c r="G414" s="22">
        <f t="shared" si="35"/>
        <v>1.65</v>
      </c>
      <c r="H414" s="22">
        <f t="shared" si="35"/>
        <v>1.65</v>
      </c>
      <c r="I414" s="22">
        <f t="shared" si="35"/>
        <v>1.65</v>
      </c>
      <c r="J414" s="14">
        <f t="shared" si="34"/>
        <v>1.2</v>
      </c>
      <c r="K414" s="14">
        <f t="shared" si="34"/>
        <v>1.2</v>
      </c>
      <c r="L414" s="14">
        <f t="shared" si="34"/>
        <v>1.2</v>
      </c>
      <c r="M414" s="14">
        <f t="shared" si="34"/>
        <v>1.2</v>
      </c>
      <c r="N414" s="14">
        <f t="shared" si="34"/>
        <v>1.2</v>
      </c>
    </row>
    <row r="415" spans="1:15" ht="13.2" customHeight="1" x14ac:dyDescent="0.25">
      <c r="A415" s="294"/>
      <c r="B415" s="293" t="s">
        <v>34</v>
      </c>
      <c r="C415" s="5" t="s">
        <v>21</v>
      </c>
      <c r="D415" s="6">
        <v>6</v>
      </c>
      <c r="E415" s="22">
        <v>1.8</v>
      </c>
      <c r="F415" s="22">
        <f t="shared" si="35"/>
        <v>1.8</v>
      </c>
      <c r="G415" s="22">
        <f t="shared" si="35"/>
        <v>1.8</v>
      </c>
      <c r="H415" s="22">
        <f t="shared" si="35"/>
        <v>1.8</v>
      </c>
      <c r="I415" s="22">
        <f t="shared" si="35"/>
        <v>1.8</v>
      </c>
      <c r="J415" s="14">
        <f t="shared" si="34"/>
        <v>1.2</v>
      </c>
      <c r="K415" s="14">
        <f t="shared" si="34"/>
        <v>1.2</v>
      </c>
      <c r="L415" s="14">
        <f t="shared" si="34"/>
        <v>1.2</v>
      </c>
      <c r="M415" s="14">
        <f t="shared" si="34"/>
        <v>1.2</v>
      </c>
      <c r="N415" s="14">
        <f t="shared" si="34"/>
        <v>1.2</v>
      </c>
    </row>
    <row r="416" spans="1:15" ht="12.75" customHeight="1" x14ac:dyDescent="0.25">
      <c r="A416" s="294"/>
      <c r="B416" s="293"/>
      <c r="C416" s="5" t="s">
        <v>22</v>
      </c>
      <c r="D416" s="6">
        <v>6</v>
      </c>
      <c r="E416" s="22">
        <v>1.7</v>
      </c>
      <c r="F416" s="22">
        <f t="shared" si="35"/>
        <v>1.7</v>
      </c>
      <c r="G416" s="22">
        <f t="shared" si="35"/>
        <v>1.7</v>
      </c>
      <c r="H416" s="22">
        <f t="shared" si="35"/>
        <v>1.7</v>
      </c>
      <c r="I416" s="22">
        <f t="shared" si="35"/>
        <v>1.7</v>
      </c>
      <c r="J416" s="14">
        <f t="shared" si="34"/>
        <v>1.2</v>
      </c>
      <c r="K416" s="14">
        <f t="shared" si="34"/>
        <v>1.2</v>
      </c>
      <c r="L416" s="14">
        <f t="shared" si="34"/>
        <v>1.2</v>
      </c>
      <c r="M416" s="14">
        <f t="shared" si="34"/>
        <v>1.2</v>
      </c>
      <c r="N416" s="14">
        <f t="shared" si="34"/>
        <v>1.2</v>
      </c>
    </row>
    <row r="417" spans="1:14" ht="13.2" customHeight="1" x14ac:dyDescent="0.25">
      <c r="A417" s="294"/>
      <c r="B417" s="293" t="s">
        <v>35</v>
      </c>
      <c r="C417" s="5" t="s">
        <v>21</v>
      </c>
      <c r="D417" s="6">
        <v>6</v>
      </c>
      <c r="E417" s="22">
        <v>1.75</v>
      </c>
      <c r="F417" s="22">
        <f t="shared" si="35"/>
        <v>1.75</v>
      </c>
      <c r="G417" s="22">
        <f t="shared" si="35"/>
        <v>1.75</v>
      </c>
      <c r="H417" s="22">
        <f t="shared" si="35"/>
        <v>1.75</v>
      </c>
      <c r="I417" s="22">
        <f t="shared" si="35"/>
        <v>1.75</v>
      </c>
      <c r="J417" s="14">
        <f t="shared" si="34"/>
        <v>1.2</v>
      </c>
      <c r="K417" s="14">
        <f t="shared" si="34"/>
        <v>1.2</v>
      </c>
      <c r="L417" s="14">
        <f t="shared" si="34"/>
        <v>1.2</v>
      </c>
      <c r="M417" s="14">
        <f t="shared" si="34"/>
        <v>1.2</v>
      </c>
      <c r="N417" s="14">
        <f t="shared" si="34"/>
        <v>1.2</v>
      </c>
    </row>
    <row r="418" spans="1:14" x14ac:dyDescent="0.25">
      <c r="A418" s="294"/>
      <c r="B418" s="293"/>
      <c r="C418" s="5" t="s">
        <v>22</v>
      </c>
      <c r="D418" s="6">
        <v>10</v>
      </c>
      <c r="E418" s="22">
        <v>1.65</v>
      </c>
      <c r="F418" s="22">
        <f t="shared" si="35"/>
        <v>1.65</v>
      </c>
      <c r="G418" s="22">
        <f t="shared" si="35"/>
        <v>1.65</v>
      </c>
      <c r="H418" s="22">
        <f t="shared" si="35"/>
        <v>1.65</v>
      </c>
      <c r="I418" s="22">
        <f t="shared" si="35"/>
        <v>1.65</v>
      </c>
      <c r="J418" s="14">
        <f t="shared" si="34"/>
        <v>1.2</v>
      </c>
      <c r="K418" s="14">
        <f t="shared" si="34"/>
        <v>1.2</v>
      </c>
      <c r="L418" s="14">
        <f t="shared" si="34"/>
        <v>1.2</v>
      </c>
      <c r="M418" s="14">
        <f t="shared" si="34"/>
        <v>1.2</v>
      </c>
      <c r="N418" s="14">
        <f t="shared" si="34"/>
        <v>1.2</v>
      </c>
    </row>
    <row r="419" spans="1:14" ht="13.2" customHeight="1" x14ac:dyDescent="0.25">
      <c r="A419" s="294"/>
      <c r="B419" s="293" t="s">
        <v>36</v>
      </c>
      <c r="C419" s="5" t="s">
        <v>21</v>
      </c>
      <c r="D419" s="6">
        <v>6</v>
      </c>
      <c r="E419" s="22">
        <v>1.8</v>
      </c>
      <c r="F419" s="22">
        <f t="shared" si="35"/>
        <v>1.8</v>
      </c>
      <c r="G419" s="22">
        <f t="shared" si="35"/>
        <v>1.8</v>
      </c>
      <c r="H419" s="22">
        <f t="shared" si="35"/>
        <v>1.8</v>
      </c>
      <c r="I419" s="22">
        <f t="shared" si="35"/>
        <v>1.8</v>
      </c>
      <c r="J419" s="14">
        <f t="shared" si="34"/>
        <v>1.2</v>
      </c>
      <c r="K419" s="14">
        <f t="shared" si="34"/>
        <v>1.2</v>
      </c>
      <c r="L419" s="14">
        <f t="shared" si="34"/>
        <v>1.2</v>
      </c>
      <c r="M419" s="14">
        <f t="shared" si="34"/>
        <v>1.2</v>
      </c>
      <c r="N419" s="14">
        <f t="shared" si="34"/>
        <v>1.2</v>
      </c>
    </row>
    <row r="420" spans="1:14" x14ac:dyDescent="0.25">
      <c r="A420" s="294"/>
      <c r="B420" s="293"/>
      <c r="C420" s="5" t="s">
        <v>22</v>
      </c>
      <c r="D420" s="6">
        <v>8</v>
      </c>
      <c r="E420" s="22">
        <v>1.7</v>
      </c>
      <c r="F420" s="22">
        <f t="shared" si="35"/>
        <v>1.7</v>
      </c>
      <c r="G420" s="22">
        <f t="shared" si="35"/>
        <v>1.7</v>
      </c>
      <c r="H420" s="22">
        <f t="shared" si="35"/>
        <v>1.7</v>
      </c>
      <c r="I420" s="22">
        <f t="shared" si="35"/>
        <v>1.7</v>
      </c>
      <c r="J420" s="14">
        <f t="shared" si="34"/>
        <v>1.2</v>
      </c>
      <c r="K420" s="14">
        <f t="shared" si="34"/>
        <v>1.2</v>
      </c>
      <c r="L420" s="14">
        <f t="shared" si="34"/>
        <v>1.2</v>
      </c>
      <c r="M420" s="14">
        <f t="shared" si="34"/>
        <v>1.2</v>
      </c>
      <c r="N420" s="14">
        <f t="shared" si="34"/>
        <v>1.2</v>
      </c>
    </row>
    <row r="421" spans="1:14" ht="13.2" customHeight="1" x14ac:dyDescent="0.25">
      <c r="A421" s="294"/>
      <c r="B421" s="293" t="s">
        <v>37</v>
      </c>
      <c r="C421" s="5" t="s">
        <v>21</v>
      </c>
      <c r="D421" s="6">
        <v>6</v>
      </c>
      <c r="E421" s="22">
        <v>1.8</v>
      </c>
      <c r="F421" s="22">
        <f t="shared" si="35"/>
        <v>1.8</v>
      </c>
      <c r="G421" s="22">
        <f t="shared" si="35"/>
        <v>1.8</v>
      </c>
      <c r="H421" s="22">
        <f t="shared" si="35"/>
        <v>1.8</v>
      </c>
      <c r="I421" s="22">
        <f t="shared" si="35"/>
        <v>1.8</v>
      </c>
      <c r="J421" s="14">
        <f t="shared" si="34"/>
        <v>1.2</v>
      </c>
      <c r="K421" s="14">
        <f t="shared" si="34"/>
        <v>1.2</v>
      </c>
      <c r="L421" s="14">
        <f t="shared" si="34"/>
        <v>1.2</v>
      </c>
      <c r="M421" s="14">
        <f t="shared" si="34"/>
        <v>1.2</v>
      </c>
      <c r="N421" s="14">
        <f t="shared" si="34"/>
        <v>1.2</v>
      </c>
    </row>
    <row r="422" spans="1:14" x14ac:dyDescent="0.25">
      <c r="A422" s="294"/>
      <c r="B422" s="293"/>
      <c r="C422" s="5" t="s">
        <v>22</v>
      </c>
      <c r="D422" s="6">
        <v>10</v>
      </c>
      <c r="E422" s="22">
        <v>1.65</v>
      </c>
      <c r="F422" s="22">
        <f t="shared" si="35"/>
        <v>1.65</v>
      </c>
      <c r="G422" s="22">
        <f t="shared" si="35"/>
        <v>1.65</v>
      </c>
      <c r="H422" s="22">
        <f t="shared" si="35"/>
        <v>1.65</v>
      </c>
      <c r="I422" s="22">
        <f t="shared" si="35"/>
        <v>1.65</v>
      </c>
      <c r="J422" s="14">
        <f t="shared" si="34"/>
        <v>1.2</v>
      </c>
      <c r="K422" s="14">
        <f t="shared" si="34"/>
        <v>1.2</v>
      </c>
      <c r="L422" s="14">
        <f t="shared" si="34"/>
        <v>1.2</v>
      </c>
      <c r="M422" s="14">
        <f t="shared" si="34"/>
        <v>1.2</v>
      </c>
      <c r="N422" s="14">
        <f t="shared" si="34"/>
        <v>1.2</v>
      </c>
    </row>
    <row r="423" spans="1:14" ht="13.2" customHeight="1" x14ac:dyDescent="0.25">
      <c r="A423" s="294"/>
      <c r="B423" s="293" t="s">
        <v>38</v>
      </c>
      <c r="C423" s="5" t="s">
        <v>21</v>
      </c>
      <c r="D423" s="6">
        <v>6</v>
      </c>
      <c r="E423" s="22">
        <v>1.8</v>
      </c>
      <c r="F423" s="22">
        <f t="shared" si="35"/>
        <v>1.8</v>
      </c>
      <c r="G423" s="22">
        <f t="shared" si="35"/>
        <v>1.8</v>
      </c>
      <c r="H423" s="22">
        <f t="shared" si="35"/>
        <v>1.8</v>
      </c>
      <c r="I423" s="22">
        <f t="shared" si="35"/>
        <v>1.8</v>
      </c>
      <c r="J423" s="14">
        <f t="shared" ref="J423:N432" si="36">$E$393</f>
        <v>1.2</v>
      </c>
      <c r="K423" s="14">
        <f t="shared" si="36"/>
        <v>1.2</v>
      </c>
      <c r="L423" s="14">
        <f t="shared" si="36"/>
        <v>1.2</v>
      </c>
      <c r="M423" s="14">
        <f t="shared" si="36"/>
        <v>1.2</v>
      </c>
      <c r="N423" s="14">
        <f t="shared" si="36"/>
        <v>1.2</v>
      </c>
    </row>
    <row r="424" spans="1:14" x14ac:dyDescent="0.25">
      <c r="A424" s="294"/>
      <c r="B424" s="293"/>
      <c r="C424" s="5" t="s">
        <v>22</v>
      </c>
      <c r="D424" s="6">
        <v>10</v>
      </c>
      <c r="E424" s="22">
        <v>1.65</v>
      </c>
      <c r="F424" s="22">
        <f t="shared" si="35"/>
        <v>1.65</v>
      </c>
      <c r="G424" s="22">
        <f t="shared" si="35"/>
        <v>1.65</v>
      </c>
      <c r="H424" s="22">
        <f t="shared" si="35"/>
        <v>1.65</v>
      </c>
      <c r="I424" s="22">
        <f t="shared" si="35"/>
        <v>1.65</v>
      </c>
      <c r="J424" s="14">
        <f t="shared" si="36"/>
        <v>1.2</v>
      </c>
      <c r="K424" s="14">
        <f t="shared" si="36"/>
        <v>1.2</v>
      </c>
      <c r="L424" s="14">
        <f t="shared" si="36"/>
        <v>1.2</v>
      </c>
      <c r="M424" s="14">
        <f t="shared" si="36"/>
        <v>1.2</v>
      </c>
      <c r="N424" s="14">
        <f t="shared" si="36"/>
        <v>1.2</v>
      </c>
    </row>
    <row r="425" spans="1:14" ht="13.2" customHeight="1" x14ac:dyDescent="0.25">
      <c r="A425" s="294"/>
      <c r="B425" s="293" t="s">
        <v>39</v>
      </c>
      <c r="C425" s="5" t="s">
        <v>21</v>
      </c>
      <c r="D425" s="6">
        <v>0</v>
      </c>
      <c r="E425" s="22">
        <v>1.75</v>
      </c>
      <c r="F425" s="22">
        <f t="shared" si="35"/>
        <v>1.75</v>
      </c>
      <c r="G425" s="22">
        <f t="shared" si="35"/>
        <v>1.75</v>
      </c>
      <c r="H425" s="22">
        <f t="shared" si="35"/>
        <v>1.75</v>
      </c>
      <c r="I425" s="22">
        <f t="shared" si="35"/>
        <v>1.75</v>
      </c>
      <c r="J425" s="14">
        <f t="shared" si="36"/>
        <v>1.2</v>
      </c>
      <c r="K425" s="14">
        <f t="shared" si="36"/>
        <v>1.2</v>
      </c>
      <c r="L425" s="14">
        <f t="shared" si="36"/>
        <v>1.2</v>
      </c>
      <c r="M425" s="14">
        <f t="shared" si="36"/>
        <v>1.2</v>
      </c>
      <c r="N425" s="14">
        <f t="shared" si="36"/>
        <v>1.2</v>
      </c>
    </row>
    <row r="426" spans="1:14" x14ac:dyDescent="0.25">
      <c r="A426" s="294"/>
      <c r="B426" s="293"/>
      <c r="C426" s="5" t="s">
        <v>22</v>
      </c>
      <c r="D426" s="6">
        <v>8</v>
      </c>
      <c r="E426" s="22">
        <v>1.7</v>
      </c>
      <c r="F426" s="22">
        <f t="shared" si="35"/>
        <v>1.7</v>
      </c>
      <c r="G426" s="22">
        <f t="shared" si="35"/>
        <v>1.7</v>
      </c>
      <c r="H426" s="22">
        <f t="shared" si="35"/>
        <v>1.7</v>
      </c>
      <c r="I426" s="22">
        <f t="shared" si="35"/>
        <v>1.7</v>
      </c>
      <c r="J426" s="14">
        <f t="shared" si="36"/>
        <v>1.2</v>
      </c>
      <c r="K426" s="14">
        <f t="shared" si="36"/>
        <v>1.2</v>
      </c>
      <c r="L426" s="14">
        <f t="shared" si="36"/>
        <v>1.2</v>
      </c>
      <c r="M426" s="14">
        <f t="shared" si="36"/>
        <v>1.2</v>
      </c>
      <c r="N426" s="14">
        <f t="shared" si="36"/>
        <v>1.2</v>
      </c>
    </row>
    <row r="427" spans="1:14" ht="13.2" customHeight="1" x14ac:dyDescent="0.25">
      <c r="A427" s="294"/>
      <c r="B427" s="293" t="s">
        <v>40</v>
      </c>
      <c r="C427" s="5" t="s">
        <v>21</v>
      </c>
      <c r="D427" s="6">
        <v>0</v>
      </c>
      <c r="E427" s="22">
        <v>1.75</v>
      </c>
      <c r="F427" s="22">
        <f t="shared" si="35"/>
        <v>1.75</v>
      </c>
      <c r="G427" s="22">
        <f t="shared" si="35"/>
        <v>1.75</v>
      </c>
      <c r="H427" s="22">
        <f t="shared" si="35"/>
        <v>1.75</v>
      </c>
      <c r="I427" s="22">
        <f t="shared" si="35"/>
        <v>1.75</v>
      </c>
      <c r="J427" s="14">
        <f t="shared" si="36"/>
        <v>1.2</v>
      </c>
      <c r="K427" s="14">
        <f t="shared" si="36"/>
        <v>1.2</v>
      </c>
      <c r="L427" s="14">
        <f t="shared" si="36"/>
        <v>1.2</v>
      </c>
      <c r="M427" s="14">
        <f t="shared" si="36"/>
        <v>1.2</v>
      </c>
      <c r="N427" s="14">
        <f t="shared" si="36"/>
        <v>1.2</v>
      </c>
    </row>
    <row r="428" spans="1:14" x14ac:dyDescent="0.25">
      <c r="A428" s="294"/>
      <c r="B428" s="293"/>
      <c r="C428" s="5" t="s">
        <v>22</v>
      </c>
      <c r="D428" s="6">
        <v>5</v>
      </c>
      <c r="E428" s="22">
        <v>1.75</v>
      </c>
      <c r="F428" s="22">
        <f t="shared" si="35"/>
        <v>1.75</v>
      </c>
      <c r="G428" s="22">
        <f t="shared" si="35"/>
        <v>1.75</v>
      </c>
      <c r="H428" s="22">
        <f t="shared" si="35"/>
        <v>1.75</v>
      </c>
      <c r="I428" s="22">
        <f t="shared" si="35"/>
        <v>1.75</v>
      </c>
      <c r="J428" s="14">
        <f t="shared" si="36"/>
        <v>1.2</v>
      </c>
      <c r="K428" s="14">
        <f t="shared" si="36"/>
        <v>1.2</v>
      </c>
      <c r="L428" s="14">
        <f t="shared" si="36"/>
        <v>1.2</v>
      </c>
      <c r="M428" s="14">
        <f t="shared" si="36"/>
        <v>1.2</v>
      </c>
      <c r="N428" s="14">
        <f t="shared" si="36"/>
        <v>1.2</v>
      </c>
    </row>
    <row r="429" spans="1:14" ht="12.75" customHeight="1" x14ac:dyDescent="0.25">
      <c r="A429" s="294"/>
      <c r="B429" s="293" t="s">
        <v>41</v>
      </c>
      <c r="C429" s="5" t="s">
        <v>21</v>
      </c>
      <c r="D429" s="6">
        <v>5</v>
      </c>
      <c r="E429" s="22">
        <v>1.8</v>
      </c>
      <c r="F429" s="22">
        <f t="shared" si="35"/>
        <v>1.8</v>
      </c>
      <c r="G429" s="22">
        <f t="shared" si="35"/>
        <v>1.8</v>
      </c>
      <c r="H429" s="22">
        <f t="shared" si="35"/>
        <v>1.8</v>
      </c>
      <c r="I429" s="22">
        <f t="shared" si="35"/>
        <v>1.8</v>
      </c>
      <c r="J429" s="14">
        <f t="shared" si="36"/>
        <v>1.2</v>
      </c>
      <c r="K429" s="14">
        <f t="shared" si="36"/>
        <v>1.2</v>
      </c>
      <c r="L429" s="14">
        <f t="shared" si="36"/>
        <v>1.2</v>
      </c>
      <c r="M429" s="14">
        <f t="shared" si="36"/>
        <v>1.2</v>
      </c>
      <c r="N429" s="14">
        <f t="shared" si="36"/>
        <v>1.2</v>
      </c>
    </row>
    <row r="430" spans="1:14" x14ac:dyDescent="0.25">
      <c r="A430" s="294"/>
      <c r="B430" s="293"/>
      <c r="C430" s="5" t="s">
        <v>22</v>
      </c>
      <c r="D430" s="6">
        <v>5</v>
      </c>
      <c r="E430" s="22">
        <v>1.75</v>
      </c>
      <c r="F430" s="22">
        <f t="shared" si="35"/>
        <v>1.75</v>
      </c>
      <c r="G430" s="22">
        <f t="shared" si="35"/>
        <v>1.75</v>
      </c>
      <c r="H430" s="22">
        <f t="shared" si="35"/>
        <v>1.75</v>
      </c>
      <c r="I430" s="22">
        <f t="shared" si="35"/>
        <v>1.75</v>
      </c>
      <c r="J430" s="14">
        <f t="shared" si="36"/>
        <v>1.2</v>
      </c>
      <c r="K430" s="14">
        <f t="shared" si="36"/>
        <v>1.2</v>
      </c>
      <c r="L430" s="14">
        <f t="shared" si="36"/>
        <v>1.2</v>
      </c>
      <c r="M430" s="14">
        <f t="shared" si="36"/>
        <v>1.2</v>
      </c>
      <c r="N430" s="14">
        <f t="shared" si="36"/>
        <v>1.2</v>
      </c>
    </row>
    <row r="431" spans="1:14" ht="13.2" customHeight="1" x14ac:dyDescent="0.25">
      <c r="A431" s="294"/>
      <c r="B431" s="293" t="s">
        <v>42</v>
      </c>
      <c r="C431" s="5" t="s">
        <v>21</v>
      </c>
      <c r="D431" s="6">
        <v>10</v>
      </c>
      <c r="E431" s="22">
        <v>1.65</v>
      </c>
      <c r="F431" s="22">
        <f t="shared" si="35"/>
        <v>1.65</v>
      </c>
      <c r="G431" s="22">
        <f t="shared" si="35"/>
        <v>1.65</v>
      </c>
      <c r="H431" s="22">
        <f t="shared" si="35"/>
        <v>1.65</v>
      </c>
      <c r="I431" s="22">
        <f t="shared" si="35"/>
        <v>1.65</v>
      </c>
      <c r="J431" s="14">
        <f t="shared" si="36"/>
        <v>1.2</v>
      </c>
      <c r="K431" s="14">
        <f t="shared" si="36"/>
        <v>1.2</v>
      </c>
      <c r="L431" s="14">
        <f t="shared" si="36"/>
        <v>1.2</v>
      </c>
      <c r="M431" s="14">
        <f t="shared" si="36"/>
        <v>1.2</v>
      </c>
      <c r="N431" s="14">
        <f t="shared" si="36"/>
        <v>1.2</v>
      </c>
    </row>
    <row r="432" spans="1:14" x14ac:dyDescent="0.25">
      <c r="A432" s="294"/>
      <c r="B432" s="293"/>
      <c r="C432" s="5" t="s">
        <v>22</v>
      </c>
      <c r="D432" s="6">
        <v>15</v>
      </c>
      <c r="E432" s="22">
        <v>1.6</v>
      </c>
      <c r="F432" s="22">
        <f t="shared" si="35"/>
        <v>1.6</v>
      </c>
      <c r="G432" s="22">
        <f t="shared" si="35"/>
        <v>1.6</v>
      </c>
      <c r="H432" s="22">
        <f t="shared" si="35"/>
        <v>1.6</v>
      </c>
      <c r="I432" s="22">
        <f t="shared" si="35"/>
        <v>1.6</v>
      </c>
      <c r="J432" s="14">
        <f t="shared" si="36"/>
        <v>1.2</v>
      </c>
      <c r="K432" s="14">
        <f t="shared" si="36"/>
        <v>1.2</v>
      </c>
      <c r="L432" s="14">
        <f t="shared" si="36"/>
        <v>1.2</v>
      </c>
      <c r="M432" s="14">
        <f t="shared" si="36"/>
        <v>1.2</v>
      </c>
      <c r="N432" s="14">
        <f t="shared" si="36"/>
        <v>1.2</v>
      </c>
    </row>
    <row r="433" spans="1:14" ht="13.2" customHeight="1" x14ac:dyDescent="0.25">
      <c r="A433" s="294" t="s">
        <v>43</v>
      </c>
      <c r="B433" s="295" t="s">
        <v>30</v>
      </c>
      <c r="C433" s="7" t="s">
        <v>21</v>
      </c>
      <c r="D433" s="9">
        <v>10</v>
      </c>
      <c r="E433" s="22">
        <v>1.2</v>
      </c>
      <c r="F433" s="22">
        <f t="shared" ref="F433:I452" si="37">E433</f>
        <v>1.2</v>
      </c>
      <c r="G433" s="22">
        <f t="shared" si="37"/>
        <v>1.2</v>
      </c>
      <c r="H433" s="22">
        <f t="shared" si="37"/>
        <v>1.2</v>
      </c>
      <c r="I433" s="22">
        <f t="shared" si="37"/>
        <v>1.2</v>
      </c>
      <c r="J433" s="14"/>
      <c r="K433" s="14"/>
      <c r="L433" s="14"/>
      <c r="M433" s="14"/>
      <c r="N433" s="14"/>
    </row>
    <row r="434" spans="1:14" x14ac:dyDescent="0.25">
      <c r="A434" s="294"/>
      <c r="B434" s="295"/>
      <c r="C434" s="5" t="s">
        <v>22</v>
      </c>
      <c r="D434" s="10">
        <v>15</v>
      </c>
      <c r="E434" s="22">
        <f>E433-0.05</f>
        <v>1.1499999999999999</v>
      </c>
      <c r="F434" s="22">
        <f t="shared" si="37"/>
        <v>1.1499999999999999</v>
      </c>
      <c r="G434" s="22">
        <f t="shared" si="37"/>
        <v>1.1499999999999999</v>
      </c>
      <c r="H434" s="22">
        <f t="shared" si="37"/>
        <v>1.1499999999999999</v>
      </c>
      <c r="I434" s="22">
        <f t="shared" si="37"/>
        <v>1.1499999999999999</v>
      </c>
      <c r="J434" s="14"/>
      <c r="K434" s="14"/>
      <c r="L434" s="14"/>
      <c r="M434" s="14"/>
      <c r="N434" s="14"/>
    </row>
    <row r="435" spans="1:14" ht="13.2" customHeight="1" x14ac:dyDescent="0.25">
      <c r="A435" s="294"/>
      <c r="B435" s="293" t="s">
        <v>32</v>
      </c>
      <c r="C435" s="5" t="s">
        <v>21</v>
      </c>
      <c r="D435" s="10">
        <v>10</v>
      </c>
      <c r="E435" s="22">
        <v>1.2</v>
      </c>
      <c r="F435" s="22">
        <f t="shared" si="37"/>
        <v>1.2</v>
      </c>
      <c r="G435" s="22">
        <f t="shared" si="37"/>
        <v>1.2</v>
      </c>
      <c r="H435" s="22">
        <f t="shared" si="37"/>
        <v>1.2</v>
      </c>
      <c r="I435" s="22">
        <f t="shared" si="37"/>
        <v>1.2</v>
      </c>
      <c r="J435" s="14"/>
      <c r="K435" s="14"/>
      <c r="L435" s="14"/>
      <c r="M435" s="14"/>
      <c r="N435" s="14"/>
    </row>
    <row r="436" spans="1:14" x14ac:dyDescent="0.25">
      <c r="A436" s="294"/>
      <c r="B436" s="293"/>
      <c r="C436" s="5" t="s">
        <v>22</v>
      </c>
      <c r="D436" s="10">
        <v>10</v>
      </c>
      <c r="E436" s="22">
        <f>E435-0.05</f>
        <v>1.1499999999999999</v>
      </c>
      <c r="F436" s="22">
        <f t="shared" si="37"/>
        <v>1.1499999999999999</v>
      </c>
      <c r="G436" s="22">
        <f t="shared" si="37"/>
        <v>1.1499999999999999</v>
      </c>
      <c r="H436" s="22">
        <f t="shared" si="37"/>
        <v>1.1499999999999999</v>
      </c>
      <c r="I436" s="22">
        <f t="shared" si="37"/>
        <v>1.1499999999999999</v>
      </c>
      <c r="J436" s="14"/>
      <c r="K436" s="14"/>
      <c r="L436" s="14"/>
      <c r="M436" s="14"/>
      <c r="N436" s="14"/>
    </row>
    <row r="437" spans="1:14" ht="13.2" customHeight="1" x14ac:dyDescent="0.25">
      <c r="A437" s="294"/>
      <c r="B437" s="293" t="s">
        <v>33</v>
      </c>
      <c r="C437" s="5" t="s">
        <v>21</v>
      </c>
      <c r="D437" s="10">
        <v>10</v>
      </c>
      <c r="E437" s="22">
        <v>1.2</v>
      </c>
      <c r="F437" s="22">
        <f t="shared" si="37"/>
        <v>1.2</v>
      </c>
      <c r="G437" s="22">
        <f t="shared" si="37"/>
        <v>1.2</v>
      </c>
      <c r="H437" s="22">
        <f t="shared" si="37"/>
        <v>1.2</v>
      </c>
      <c r="I437" s="22">
        <f t="shared" si="37"/>
        <v>1.2</v>
      </c>
      <c r="J437" s="14"/>
      <c r="K437" s="14"/>
      <c r="L437" s="14"/>
      <c r="M437" s="14"/>
      <c r="N437" s="14"/>
    </row>
    <row r="438" spans="1:14" x14ac:dyDescent="0.25">
      <c r="A438" s="294"/>
      <c r="B438" s="293"/>
      <c r="C438" s="5" t="s">
        <v>22</v>
      </c>
      <c r="D438" s="10">
        <v>15</v>
      </c>
      <c r="E438" s="22">
        <f>E437-0.05</f>
        <v>1.1499999999999999</v>
      </c>
      <c r="F438" s="22">
        <f t="shared" si="37"/>
        <v>1.1499999999999999</v>
      </c>
      <c r="G438" s="22">
        <f t="shared" si="37"/>
        <v>1.1499999999999999</v>
      </c>
      <c r="H438" s="22">
        <f t="shared" si="37"/>
        <v>1.1499999999999999</v>
      </c>
      <c r="I438" s="22">
        <f t="shared" si="37"/>
        <v>1.1499999999999999</v>
      </c>
      <c r="J438" s="14"/>
      <c r="K438" s="14"/>
      <c r="L438" s="14"/>
      <c r="M438" s="14"/>
      <c r="N438" s="14"/>
    </row>
    <row r="439" spans="1:14" ht="13.2" customHeight="1" x14ac:dyDescent="0.25">
      <c r="A439" s="294"/>
      <c r="B439" s="293" t="s">
        <v>34</v>
      </c>
      <c r="C439" s="5" t="s">
        <v>21</v>
      </c>
      <c r="D439" s="10">
        <v>10</v>
      </c>
      <c r="E439" s="22">
        <v>1.2</v>
      </c>
      <c r="F439" s="22">
        <f t="shared" si="37"/>
        <v>1.2</v>
      </c>
      <c r="G439" s="22">
        <f t="shared" si="37"/>
        <v>1.2</v>
      </c>
      <c r="H439" s="22">
        <f t="shared" si="37"/>
        <v>1.2</v>
      </c>
      <c r="I439" s="22">
        <f t="shared" si="37"/>
        <v>1.2</v>
      </c>
      <c r="J439" s="14"/>
      <c r="K439" s="14"/>
      <c r="L439" s="14"/>
      <c r="M439" s="14"/>
      <c r="N439" s="14"/>
    </row>
    <row r="440" spans="1:14" x14ac:dyDescent="0.25">
      <c r="A440" s="294"/>
      <c r="B440" s="293"/>
      <c r="C440" s="5" t="s">
        <v>22</v>
      </c>
      <c r="D440" s="10">
        <v>10</v>
      </c>
      <c r="E440" s="22">
        <f>E439-0.05</f>
        <v>1.1499999999999999</v>
      </c>
      <c r="F440" s="22">
        <f t="shared" si="37"/>
        <v>1.1499999999999999</v>
      </c>
      <c r="G440" s="22">
        <f t="shared" si="37"/>
        <v>1.1499999999999999</v>
      </c>
      <c r="H440" s="22">
        <f t="shared" si="37"/>
        <v>1.1499999999999999</v>
      </c>
      <c r="I440" s="22">
        <f t="shared" si="37"/>
        <v>1.1499999999999999</v>
      </c>
      <c r="J440" s="14"/>
      <c r="K440" s="14"/>
      <c r="L440" s="14"/>
      <c r="M440" s="14"/>
      <c r="N440" s="14"/>
    </row>
    <row r="441" spans="1:14" ht="13.2" customHeight="1" x14ac:dyDescent="0.25">
      <c r="A441" s="294"/>
      <c r="B441" s="293" t="s">
        <v>35</v>
      </c>
      <c r="C441" s="5" t="s">
        <v>21</v>
      </c>
      <c r="D441" s="10">
        <v>10</v>
      </c>
      <c r="E441" s="22">
        <v>1.2</v>
      </c>
      <c r="F441" s="22">
        <f t="shared" si="37"/>
        <v>1.2</v>
      </c>
      <c r="G441" s="22">
        <f t="shared" si="37"/>
        <v>1.2</v>
      </c>
      <c r="H441" s="22">
        <f t="shared" si="37"/>
        <v>1.2</v>
      </c>
      <c r="I441" s="22">
        <f t="shared" si="37"/>
        <v>1.2</v>
      </c>
      <c r="J441" s="14"/>
      <c r="K441" s="14"/>
      <c r="L441" s="14"/>
      <c r="M441" s="14"/>
      <c r="N441" s="14"/>
    </row>
    <row r="442" spans="1:14" x14ac:dyDescent="0.25">
      <c r="A442" s="294"/>
      <c r="B442" s="293"/>
      <c r="C442" s="5" t="s">
        <v>22</v>
      </c>
      <c r="D442" s="10">
        <v>15</v>
      </c>
      <c r="E442" s="22">
        <f>E441-0.05</f>
        <v>1.1499999999999999</v>
      </c>
      <c r="F442" s="22">
        <f t="shared" si="37"/>
        <v>1.1499999999999999</v>
      </c>
      <c r="G442" s="22">
        <f t="shared" si="37"/>
        <v>1.1499999999999999</v>
      </c>
      <c r="H442" s="22">
        <f t="shared" si="37"/>
        <v>1.1499999999999999</v>
      </c>
      <c r="I442" s="22">
        <f t="shared" si="37"/>
        <v>1.1499999999999999</v>
      </c>
      <c r="J442" s="14"/>
      <c r="K442" s="14"/>
      <c r="L442" s="14"/>
      <c r="M442" s="14"/>
      <c r="N442" s="14"/>
    </row>
    <row r="443" spans="1:14" ht="13.2" customHeight="1" x14ac:dyDescent="0.25">
      <c r="A443" s="294"/>
      <c r="B443" s="293" t="s">
        <v>36</v>
      </c>
      <c r="C443" s="5" t="s">
        <v>21</v>
      </c>
      <c r="D443" s="10">
        <v>10</v>
      </c>
      <c r="E443" s="22">
        <v>1.2</v>
      </c>
      <c r="F443" s="22">
        <f t="shared" si="37"/>
        <v>1.2</v>
      </c>
      <c r="G443" s="22">
        <f t="shared" si="37"/>
        <v>1.2</v>
      </c>
      <c r="H443" s="22">
        <f t="shared" si="37"/>
        <v>1.2</v>
      </c>
      <c r="I443" s="22">
        <f t="shared" si="37"/>
        <v>1.2</v>
      </c>
      <c r="J443" s="14"/>
      <c r="K443" s="14"/>
      <c r="L443" s="14"/>
      <c r="M443" s="14"/>
      <c r="N443" s="14"/>
    </row>
    <row r="444" spans="1:14" x14ac:dyDescent="0.25">
      <c r="A444" s="294"/>
      <c r="B444" s="293"/>
      <c r="C444" s="5" t="s">
        <v>22</v>
      </c>
      <c r="D444" s="10">
        <v>10</v>
      </c>
      <c r="E444" s="22">
        <f>E443-0.05</f>
        <v>1.1499999999999999</v>
      </c>
      <c r="F444" s="22">
        <f t="shared" si="37"/>
        <v>1.1499999999999999</v>
      </c>
      <c r="G444" s="22">
        <f t="shared" si="37"/>
        <v>1.1499999999999999</v>
      </c>
      <c r="H444" s="22">
        <f t="shared" si="37"/>
        <v>1.1499999999999999</v>
      </c>
      <c r="I444" s="22">
        <f t="shared" si="37"/>
        <v>1.1499999999999999</v>
      </c>
      <c r="J444" s="14"/>
      <c r="K444" s="14"/>
      <c r="L444" s="14"/>
      <c r="M444" s="14"/>
      <c r="N444" s="14"/>
    </row>
    <row r="445" spans="1:14" ht="13.2" customHeight="1" x14ac:dyDescent="0.25">
      <c r="A445" s="294"/>
      <c r="B445" s="293" t="s">
        <v>37</v>
      </c>
      <c r="C445" s="5" t="s">
        <v>21</v>
      </c>
      <c r="D445" s="10">
        <v>10</v>
      </c>
      <c r="E445" s="22">
        <v>1.2</v>
      </c>
      <c r="F445" s="22">
        <f t="shared" si="37"/>
        <v>1.2</v>
      </c>
      <c r="G445" s="22">
        <f t="shared" si="37"/>
        <v>1.2</v>
      </c>
      <c r="H445" s="22">
        <f t="shared" si="37"/>
        <v>1.2</v>
      </c>
      <c r="I445" s="22">
        <f t="shared" si="37"/>
        <v>1.2</v>
      </c>
      <c r="J445" s="14"/>
      <c r="K445" s="14"/>
      <c r="L445" s="14"/>
      <c r="M445" s="14"/>
      <c r="N445" s="14"/>
    </row>
    <row r="446" spans="1:14" x14ac:dyDescent="0.25">
      <c r="A446" s="294"/>
      <c r="B446" s="293"/>
      <c r="C446" s="5" t="s">
        <v>22</v>
      </c>
      <c r="D446" s="10">
        <v>17</v>
      </c>
      <c r="E446" s="22">
        <f>E445-0.05</f>
        <v>1.1499999999999999</v>
      </c>
      <c r="F446" s="22">
        <f t="shared" si="37"/>
        <v>1.1499999999999999</v>
      </c>
      <c r="G446" s="22">
        <f t="shared" si="37"/>
        <v>1.1499999999999999</v>
      </c>
      <c r="H446" s="22">
        <f t="shared" si="37"/>
        <v>1.1499999999999999</v>
      </c>
      <c r="I446" s="22">
        <f t="shared" si="37"/>
        <v>1.1499999999999999</v>
      </c>
      <c r="J446" s="14"/>
      <c r="K446" s="14"/>
      <c r="L446" s="14"/>
      <c r="M446" s="14"/>
      <c r="N446" s="14"/>
    </row>
    <row r="447" spans="1:14" ht="13.2" customHeight="1" x14ac:dyDescent="0.25">
      <c r="A447" s="294"/>
      <c r="B447" s="293" t="s">
        <v>38</v>
      </c>
      <c r="C447" s="5" t="s">
        <v>21</v>
      </c>
      <c r="D447" s="10">
        <v>10</v>
      </c>
      <c r="E447" s="22">
        <v>1.2</v>
      </c>
      <c r="F447" s="22">
        <f t="shared" si="37"/>
        <v>1.2</v>
      </c>
      <c r="G447" s="22">
        <f t="shared" si="37"/>
        <v>1.2</v>
      </c>
      <c r="H447" s="22">
        <f t="shared" si="37"/>
        <v>1.2</v>
      </c>
      <c r="I447" s="22">
        <f t="shared" si="37"/>
        <v>1.2</v>
      </c>
      <c r="J447" s="14"/>
      <c r="K447" s="14"/>
      <c r="L447" s="14"/>
      <c r="M447" s="14"/>
      <c r="N447" s="14"/>
    </row>
    <row r="448" spans="1:14" x14ac:dyDescent="0.25">
      <c r="A448" s="294"/>
      <c r="B448" s="293"/>
      <c r="C448" s="5" t="s">
        <v>22</v>
      </c>
      <c r="D448" s="10">
        <v>15</v>
      </c>
      <c r="E448" s="22">
        <f>E447-0.05</f>
        <v>1.1499999999999999</v>
      </c>
      <c r="F448" s="22">
        <f t="shared" si="37"/>
        <v>1.1499999999999999</v>
      </c>
      <c r="G448" s="22">
        <f t="shared" si="37"/>
        <v>1.1499999999999999</v>
      </c>
      <c r="H448" s="22">
        <f t="shared" si="37"/>
        <v>1.1499999999999999</v>
      </c>
      <c r="I448" s="22">
        <f t="shared" si="37"/>
        <v>1.1499999999999999</v>
      </c>
      <c r="J448" s="14"/>
      <c r="K448" s="14"/>
      <c r="L448" s="14"/>
      <c r="M448" s="14"/>
      <c r="N448" s="14"/>
    </row>
    <row r="449" spans="1:14" ht="13.2" customHeight="1" x14ac:dyDescent="0.25">
      <c r="A449" s="294"/>
      <c r="B449" s="293" t="s">
        <v>39</v>
      </c>
      <c r="C449" s="5" t="s">
        <v>21</v>
      </c>
      <c r="D449" s="10">
        <v>0</v>
      </c>
      <c r="E449" s="22">
        <v>1.2</v>
      </c>
      <c r="F449" s="22">
        <f t="shared" si="37"/>
        <v>1.2</v>
      </c>
      <c r="G449" s="22">
        <f t="shared" si="37"/>
        <v>1.2</v>
      </c>
      <c r="H449" s="22">
        <f t="shared" si="37"/>
        <v>1.2</v>
      </c>
      <c r="I449" s="22">
        <f t="shared" si="37"/>
        <v>1.2</v>
      </c>
      <c r="J449" s="14"/>
      <c r="K449" s="14"/>
      <c r="L449" s="14"/>
      <c r="M449" s="14"/>
      <c r="N449" s="14"/>
    </row>
    <row r="450" spans="1:14" x14ac:dyDescent="0.25">
      <c r="A450" s="294"/>
      <c r="B450" s="293"/>
      <c r="C450" s="5" t="s">
        <v>22</v>
      </c>
      <c r="D450" s="10">
        <v>10</v>
      </c>
      <c r="E450" s="22">
        <f>E449-0.05</f>
        <v>1.1499999999999999</v>
      </c>
      <c r="F450" s="22">
        <f t="shared" si="37"/>
        <v>1.1499999999999999</v>
      </c>
      <c r="G450" s="22">
        <f t="shared" si="37"/>
        <v>1.1499999999999999</v>
      </c>
      <c r="H450" s="22">
        <f t="shared" si="37"/>
        <v>1.1499999999999999</v>
      </c>
      <c r="I450" s="22">
        <f t="shared" si="37"/>
        <v>1.1499999999999999</v>
      </c>
      <c r="J450" s="14"/>
      <c r="K450" s="14"/>
      <c r="L450" s="14"/>
      <c r="M450" s="14"/>
      <c r="N450" s="14"/>
    </row>
    <row r="451" spans="1:14" ht="13.2" customHeight="1" x14ac:dyDescent="0.25">
      <c r="A451" s="294"/>
      <c r="B451" s="293" t="s">
        <v>41</v>
      </c>
      <c r="C451" s="5" t="s">
        <v>21</v>
      </c>
      <c r="D451" s="10">
        <v>10</v>
      </c>
      <c r="E451" s="22">
        <v>1.2</v>
      </c>
      <c r="F451" s="22">
        <f t="shared" si="37"/>
        <v>1.2</v>
      </c>
      <c r="G451" s="22">
        <f t="shared" si="37"/>
        <v>1.2</v>
      </c>
      <c r="H451" s="22">
        <f t="shared" si="37"/>
        <v>1.2</v>
      </c>
      <c r="I451" s="22">
        <f t="shared" si="37"/>
        <v>1.2</v>
      </c>
      <c r="J451" s="14"/>
      <c r="K451" s="14"/>
      <c r="L451" s="14"/>
      <c r="M451" s="14"/>
      <c r="N451" s="14"/>
    </row>
    <row r="452" spans="1:14" x14ac:dyDescent="0.25">
      <c r="A452" s="294"/>
      <c r="B452" s="293"/>
      <c r="C452" s="5" t="s">
        <v>22</v>
      </c>
      <c r="D452" s="10">
        <v>10</v>
      </c>
      <c r="E452" s="22">
        <f>E451-0.05</f>
        <v>1.1499999999999999</v>
      </c>
      <c r="F452" s="22">
        <f t="shared" si="37"/>
        <v>1.1499999999999999</v>
      </c>
      <c r="G452" s="22">
        <f t="shared" si="37"/>
        <v>1.1499999999999999</v>
      </c>
      <c r="H452" s="22">
        <f t="shared" si="37"/>
        <v>1.1499999999999999</v>
      </c>
      <c r="I452" s="22">
        <f t="shared" si="37"/>
        <v>1.1499999999999999</v>
      </c>
      <c r="J452" s="14"/>
      <c r="K452" s="14"/>
      <c r="L452" s="14"/>
      <c r="M452" s="14"/>
      <c r="N452" s="14"/>
    </row>
    <row r="453" spans="1:14" ht="13.2" customHeight="1" x14ac:dyDescent="0.25">
      <c r="A453" s="294"/>
      <c r="B453" s="293" t="s">
        <v>42</v>
      </c>
      <c r="C453" s="5" t="s">
        <v>21</v>
      </c>
      <c r="D453" s="10">
        <v>10</v>
      </c>
      <c r="E453" s="22">
        <v>1.2</v>
      </c>
      <c r="F453" s="22">
        <f t="shared" ref="F453:I454" si="38">E453</f>
        <v>1.2</v>
      </c>
      <c r="G453" s="22">
        <f t="shared" si="38"/>
        <v>1.2</v>
      </c>
      <c r="H453" s="22">
        <f t="shared" si="38"/>
        <v>1.2</v>
      </c>
      <c r="I453" s="22">
        <f t="shared" si="38"/>
        <v>1.2</v>
      </c>
      <c r="J453" s="14"/>
      <c r="K453" s="14"/>
      <c r="L453" s="14"/>
      <c r="M453" s="14"/>
      <c r="N453" s="14"/>
    </row>
    <row r="454" spans="1:14" x14ac:dyDescent="0.25">
      <c r="A454" s="294"/>
      <c r="B454" s="293"/>
      <c r="C454" s="5" t="s">
        <v>22</v>
      </c>
      <c r="D454" s="10">
        <v>0</v>
      </c>
      <c r="E454" s="22">
        <f>E453-0.05</f>
        <v>1.1499999999999999</v>
      </c>
      <c r="F454" s="22">
        <f t="shared" si="38"/>
        <v>1.1499999999999999</v>
      </c>
      <c r="G454" s="22">
        <f t="shared" si="38"/>
        <v>1.1499999999999999</v>
      </c>
      <c r="H454" s="22">
        <f t="shared" si="38"/>
        <v>1.1499999999999999</v>
      </c>
      <c r="I454" s="22">
        <f t="shared" si="38"/>
        <v>1.1499999999999999</v>
      </c>
      <c r="J454" s="14"/>
      <c r="K454" s="14"/>
      <c r="L454" s="14"/>
      <c r="M454" s="14"/>
      <c r="N454" s="14"/>
    </row>
    <row r="455" spans="1:14" ht="57" customHeight="1" x14ac:dyDescent="0.25">
      <c r="A455" s="300" t="s">
        <v>56</v>
      </c>
      <c r="B455" s="300"/>
      <c r="C455" s="300"/>
      <c r="D455" s="6"/>
      <c r="E455" s="14"/>
      <c r="F455" s="14"/>
      <c r="G455" s="14"/>
      <c r="H455" s="14"/>
      <c r="I455" s="14"/>
      <c r="J455" s="14"/>
      <c r="K455" s="14"/>
      <c r="L455" s="14"/>
      <c r="M455" s="14"/>
      <c r="N455" s="14"/>
    </row>
    <row r="456" spans="1:14" ht="13.2" customHeight="1" x14ac:dyDescent="0.25">
      <c r="A456" s="297" t="s">
        <v>19</v>
      </c>
      <c r="B456" s="301" t="s">
        <v>45</v>
      </c>
      <c r="C456" s="5" t="s">
        <v>21</v>
      </c>
      <c r="D456" s="6">
        <v>19</v>
      </c>
      <c r="E456" s="21">
        <f t="shared" ref="E456:N471" si="39">E140*E393</f>
        <v>1379.8995736842105</v>
      </c>
      <c r="F456" s="21">
        <f t="shared" si="39"/>
        <v>2759.799147368421</v>
      </c>
      <c r="G456" s="21">
        <f t="shared" si="39"/>
        <v>3311.7589768421062</v>
      </c>
      <c r="H456" s="21">
        <f t="shared" si="39"/>
        <v>3863.7188063157896</v>
      </c>
      <c r="I456" s="21">
        <f t="shared" si="39"/>
        <v>3863.7188063157896</v>
      </c>
      <c r="J456" s="21">
        <f t="shared" si="39"/>
        <v>1655.8794884210531</v>
      </c>
      <c r="K456" s="21">
        <f t="shared" si="39"/>
        <v>3311.7589768421062</v>
      </c>
      <c r="L456" s="21">
        <f t="shared" si="39"/>
        <v>3974.1107722105262</v>
      </c>
      <c r="M456" s="21">
        <f t="shared" si="39"/>
        <v>4636.4625675789475</v>
      </c>
      <c r="N456" s="21">
        <f t="shared" si="39"/>
        <v>4636.4625675789475</v>
      </c>
    </row>
    <row r="457" spans="1:14" x14ac:dyDescent="0.25">
      <c r="A457" s="297"/>
      <c r="B457" s="301"/>
      <c r="C457" s="5" t="s">
        <v>22</v>
      </c>
      <c r="D457" s="6">
        <v>23</v>
      </c>
      <c r="E457" s="21">
        <f t="shared" si="39"/>
        <v>1092.4204958333335</v>
      </c>
      <c r="F457" s="21">
        <f t="shared" si="39"/>
        <v>2184.8409916666669</v>
      </c>
      <c r="G457" s="21">
        <f t="shared" si="39"/>
        <v>2621.8091899999999</v>
      </c>
      <c r="H457" s="21">
        <f t="shared" si="39"/>
        <v>3058.7773883333334</v>
      </c>
      <c r="I457" s="21">
        <f t="shared" si="39"/>
        <v>3058.7773883333334</v>
      </c>
      <c r="J457" s="21">
        <f t="shared" si="39"/>
        <v>1367.9004469565218</v>
      </c>
      <c r="K457" s="21">
        <f t="shared" si="39"/>
        <v>2735.8008939130436</v>
      </c>
      <c r="L457" s="21">
        <f t="shared" si="39"/>
        <v>3282.961072695653</v>
      </c>
      <c r="M457" s="21">
        <f t="shared" si="39"/>
        <v>3830.1212514782615</v>
      </c>
      <c r="N457" s="21">
        <f t="shared" si="39"/>
        <v>3830.1212514782615</v>
      </c>
    </row>
    <row r="458" spans="1:14" ht="13.2" customHeight="1" x14ac:dyDescent="0.25">
      <c r="A458" s="297"/>
      <c r="B458" s="301" t="s">
        <v>23</v>
      </c>
      <c r="C458" s="5" t="s">
        <v>21</v>
      </c>
      <c r="D458" s="6">
        <v>15</v>
      </c>
      <c r="E458" s="21">
        <f t="shared" si="39"/>
        <v>1747.8727933333332</v>
      </c>
      <c r="F458" s="21">
        <f t="shared" si="39"/>
        <v>3495.7455866666664</v>
      </c>
      <c r="G458" s="21">
        <f t="shared" si="39"/>
        <v>4194.8947040000003</v>
      </c>
      <c r="H458" s="21">
        <f t="shared" si="39"/>
        <v>4894.0438213333327</v>
      </c>
      <c r="I458" s="21">
        <f t="shared" si="39"/>
        <v>4894.0438213333327</v>
      </c>
      <c r="J458" s="21"/>
      <c r="K458" s="21"/>
      <c r="L458" s="21"/>
      <c r="M458" s="21"/>
      <c r="N458" s="21"/>
    </row>
    <row r="459" spans="1:14" x14ac:dyDescent="0.25">
      <c r="A459" s="297"/>
      <c r="B459" s="301"/>
      <c r="C459" s="5" t="s">
        <v>22</v>
      </c>
      <c r="D459" s="6">
        <v>20</v>
      </c>
      <c r="E459" s="21">
        <f t="shared" si="39"/>
        <v>1256.2835702083335</v>
      </c>
      <c r="F459" s="21">
        <f t="shared" si="39"/>
        <v>2512.5671404166669</v>
      </c>
      <c r="G459" s="21">
        <f t="shared" si="39"/>
        <v>3015.0805685000009</v>
      </c>
      <c r="H459" s="21">
        <f t="shared" si="39"/>
        <v>3517.5939965833331</v>
      </c>
      <c r="I459" s="21">
        <f t="shared" si="39"/>
        <v>3517.5939965833331</v>
      </c>
      <c r="J459" s="21"/>
      <c r="K459" s="21"/>
      <c r="L459" s="21"/>
      <c r="M459" s="21"/>
      <c r="N459" s="21"/>
    </row>
    <row r="460" spans="1:14" ht="13.2" customHeight="1" x14ac:dyDescent="0.25">
      <c r="A460" s="297"/>
      <c r="B460" s="301" t="s">
        <v>24</v>
      </c>
      <c r="C460" s="5" t="s">
        <v>21</v>
      </c>
      <c r="D460" s="6">
        <v>10</v>
      </c>
      <c r="E460" s="21">
        <f t="shared" si="39"/>
        <v>2731.0512395833339</v>
      </c>
      <c r="F460" s="21">
        <f t="shared" si="39"/>
        <v>5462.1024791666678</v>
      </c>
      <c r="G460" s="21">
        <f t="shared" si="39"/>
        <v>6554.5229750000017</v>
      </c>
      <c r="H460" s="21">
        <f t="shared" si="39"/>
        <v>7646.9434708333338</v>
      </c>
      <c r="I460" s="21">
        <f t="shared" si="39"/>
        <v>7646.9434708333338</v>
      </c>
      <c r="J460" s="21"/>
      <c r="K460" s="21"/>
      <c r="L460" s="21"/>
      <c r="M460" s="21"/>
      <c r="N460" s="21"/>
    </row>
    <row r="461" spans="1:14" x14ac:dyDescent="0.25">
      <c r="A461" s="297"/>
      <c r="B461" s="301"/>
      <c r="C461" s="5" t="s">
        <v>22</v>
      </c>
      <c r="D461" s="6">
        <v>15</v>
      </c>
      <c r="E461" s="21">
        <f t="shared" si="39"/>
        <v>1747.8727933333332</v>
      </c>
      <c r="F461" s="21">
        <f t="shared" si="39"/>
        <v>3495.7455866666664</v>
      </c>
      <c r="G461" s="21">
        <f t="shared" si="39"/>
        <v>4194.8947040000003</v>
      </c>
      <c r="H461" s="21">
        <f t="shared" si="39"/>
        <v>4894.0438213333327</v>
      </c>
      <c r="I461" s="21">
        <f t="shared" si="39"/>
        <v>4894.0438213333327</v>
      </c>
      <c r="J461" s="21"/>
      <c r="K461" s="21"/>
      <c r="L461" s="21"/>
      <c r="M461" s="21"/>
      <c r="N461" s="21"/>
    </row>
    <row r="462" spans="1:14" ht="20.25" customHeight="1" x14ac:dyDescent="0.25">
      <c r="A462" s="297"/>
      <c r="B462" s="301" t="s">
        <v>25</v>
      </c>
      <c r="C462" s="5" t="s">
        <v>21</v>
      </c>
      <c r="D462" s="6">
        <v>15</v>
      </c>
      <c r="E462" s="21">
        <f t="shared" si="39"/>
        <v>1747.8727933333332</v>
      </c>
      <c r="F462" s="21">
        <f t="shared" si="39"/>
        <v>3495.7455866666664</v>
      </c>
      <c r="G462" s="21">
        <f t="shared" si="39"/>
        <v>4194.8947040000003</v>
      </c>
      <c r="H462" s="21">
        <f t="shared" si="39"/>
        <v>4894.0438213333327</v>
      </c>
      <c r="I462" s="21">
        <f t="shared" si="39"/>
        <v>4894.0438213333327</v>
      </c>
      <c r="J462" s="21"/>
      <c r="K462" s="21"/>
      <c r="L462" s="21"/>
      <c r="M462" s="21"/>
      <c r="N462" s="21"/>
    </row>
    <row r="463" spans="1:14" x14ac:dyDescent="0.25">
      <c r="A463" s="297"/>
      <c r="B463" s="301"/>
      <c r="C463" s="5" t="s">
        <v>22</v>
      </c>
      <c r="D463" s="6">
        <v>20</v>
      </c>
      <c r="E463" s="21">
        <f t="shared" si="39"/>
        <v>1256.2835702083335</v>
      </c>
      <c r="F463" s="21">
        <f t="shared" si="39"/>
        <v>2512.5671404166669</v>
      </c>
      <c r="G463" s="21">
        <f t="shared" si="39"/>
        <v>3015.0805685000009</v>
      </c>
      <c r="H463" s="21">
        <f t="shared" si="39"/>
        <v>3517.5939965833331</v>
      </c>
      <c r="I463" s="21">
        <f t="shared" si="39"/>
        <v>3517.5939965833331</v>
      </c>
      <c r="J463" s="21"/>
      <c r="K463" s="21"/>
      <c r="L463" s="21"/>
      <c r="M463" s="21"/>
      <c r="N463" s="21"/>
    </row>
    <row r="464" spans="1:14" ht="19.5" customHeight="1" x14ac:dyDescent="0.25">
      <c r="A464" s="297"/>
      <c r="B464" s="301" t="s">
        <v>26</v>
      </c>
      <c r="C464" s="5" t="s">
        <v>21</v>
      </c>
      <c r="D464" s="6">
        <v>10</v>
      </c>
      <c r="E464" s="21">
        <f t="shared" si="39"/>
        <v>2731.0512395833339</v>
      </c>
      <c r="F464" s="21">
        <f t="shared" si="39"/>
        <v>5462.1024791666678</v>
      </c>
      <c r="G464" s="21">
        <f t="shared" si="39"/>
        <v>6554.5229750000017</v>
      </c>
      <c r="H464" s="21">
        <f t="shared" si="39"/>
        <v>7646.9434708333338</v>
      </c>
      <c r="I464" s="21">
        <f t="shared" si="39"/>
        <v>7646.9434708333338</v>
      </c>
      <c r="J464" s="21"/>
      <c r="K464" s="21"/>
      <c r="L464" s="21"/>
      <c r="M464" s="21"/>
      <c r="N464" s="21"/>
    </row>
    <row r="465" spans="1:14" x14ac:dyDescent="0.25">
      <c r="A465" s="297"/>
      <c r="B465" s="301"/>
      <c r="C465" s="5" t="s">
        <v>22</v>
      </c>
      <c r="D465" s="6">
        <v>15</v>
      </c>
      <c r="E465" s="21">
        <f t="shared" si="39"/>
        <v>1747.8727933333332</v>
      </c>
      <c r="F465" s="21">
        <f t="shared" si="39"/>
        <v>3495.7455866666664</v>
      </c>
      <c r="G465" s="21">
        <f t="shared" si="39"/>
        <v>4194.8947040000003</v>
      </c>
      <c r="H465" s="21">
        <f t="shared" si="39"/>
        <v>4894.0438213333327</v>
      </c>
      <c r="I465" s="21">
        <f t="shared" si="39"/>
        <v>4894.0438213333327</v>
      </c>
      <c r="J465" s="21"/>
      <c r="K465" s="21"/>
      <c r="L465" s="21"/>
      <c r="M465" s="21"/>
      <c r="N465" s="21"/>
    </row>
    <row r="466" spans="1:14" ht="27.75" customHeight="1" x14ac:dyDescent="0.25">
      <c r="A466" s="297"/>
      <c r="B466" s="301" t="s">
        <v>27</v>
      </c>
      <c r="C466" s="5" t="s">
        <v>21</v>
      </c>
      <c r="D466" s="6">
        <v>10</v>
      </c>
      <c r="E466" s="21">
        <f t="shared" si="39"/>
        <v>2840.2932891666669</v>
      </c>
      <c r="F466" s="21">
        <f t="shared" si="39"/>
        <v>5680.5865783333338</v>
      </c>
      <c r="G466" s="21">
        <f t="shared" si="39"/>
        <v>6816.703894000002</v>
      </c>
      <c r="H466" s="21">
        <f t="shared" si="39"/>
        <v>7952.8212096666675</v>
      </c>
      <c r="I466" s="21">
        <f t="shared" si="39"/>
        <v>7952.8212096666675</v>
      </c>
      <c r="J466" s="21"/>
      <c r="K466" s="21"/>
      <c r="L466" s="21"/>
      <c r="M466" s="21"/>
      <c r="N466" s="21"/>
    </row>
    <row r="467" spans="1:14" x14ac:dyDescent="0.25">
      <c r="A467" s="297"/>
      <c r="B467" s="301"/>
      <c r="C467" s="5" t="s">
        <v>22</v>
      </c>
      <c r="D467" s="6">
        <v>10</v>
      </c>
      <c r="E467" s="21">
        <f t="shared" si="39"/>
        <v>2731.0512395833339</v>
      </c>
      <c r="F467" s="21">
        <f t="shared" si="39"/>
        <v>5462.1024791666678</v>
      </c>
      <c r="G467" s="21">
        <f t="shared" si="39"/>
        <v>6554.5229750000017</v>
      </c>
      <c r="H467" s="21">
        <f t="shared" si="39"/>
        <v>7646.9434708333338</v>
      </c>
      <c r="I467" s="21">
        <f t="shared" si="39"/>
        <v>7646.9434708333338</v>
      </c>
      <c r="J467" s="21"/>
      <c r="K467" s="21"/>
      <c r="L467" s="21"/>
      <c r="M467" s="21"/>
      <c r="N467" s="21"/>
    </row>
    <row r="468" spans="1:14" ht="29.25" customHeight="1" x14ac:dyDescent="0.25">
      <c r="A468" s="297"/>
      <c r="B468" s="301" t="s">
        <v>28</v>
      </c>
      <c r="C468" s="5" t="s">
        <v>21</v>
      </c>
      <c r="D468" s="6">
        <v>5</v>
      </c>
      <c r="E468" s="21">
        <f t="shared" si="39"/>
        <v>7865.4275700000007</v>
      </c>
      <c r="F468" s="21">
        <f t="shared" si="39"/>
        <v>15730.855140000001</v>
      </c>
      <c r="G468" s="21">
        <f t="shared" si="39"/>
        <v>18877.026168000008</v>
      </c>
      <c r="H468" s="21">
        <f t="shared" si="39"/>
        <v>22023.197196000001</v>
      </c>
      <c r="I468" s="21">
        <f t="shared" si="39"/>
        <v>22023.197196000001</v>
      </c>
      <c r="J468" s="21"/>
      <c r="K468" s="21"/>
      <c r="L468" s="21"/>
      <c r="M468" s="21"/>
      <c r="N468" s="21"/>
    </row>
    <row r="469" spans="1:14" x14ac:dyDescent="0.25">
      <c r="A469" s="297"/>
      <c r="B469" s="301"/>
      <c r="C469" s="5" t="s">
        <v>22</v>
      </c>
      <c r="D469" s="6">
        <v>5</v>
      </c>
      <c r="E469" s="21">
        <f t="shared" si="39"/>
        <v>7646.9434708333338</v>
      </c>
      <c r="F469" s="21">
        <f t="shared" si="39"/>
        <v>15293.886941666668</v>
      </c>
      <c r="G469" s="21">
        <f t="shared" si="39"/>
        <v>18352.664330000007</v>
      </c>
      <c r="H469" s="21">
        <f t="shared" si="39"/>
        <v>21411.441718333335</v>
      </c>
      <c r="I469" s="21">
        <f t="shared" si="39"/>
        <v>21411.441718333335</v>
      </c>
      <c r="J469" s="21"/>
      <c r="K469" s="21"/>
      <c r="L469" s="21"/>
      <c r="M469" s="21"/>
      <c r="N469" s="21"/>
    </row>
    <row r="470" spans="1:14" ht="13.2" customHeight="1" x14ac:dyDescent="0.25">
      <c r="A470" s="294" t="s">
        <v>29</v>
      </c>
      <c r="B470" s="301" t="s">
        <v>30</v>
      </c>
      <c r="C470" s="5" t="s">
        <v>21</v>
      </c>
      <c r="D470" s="6">
        <v>6</v>
      </c>
      <c r="E470" s="21">
        <f t="shared" si="39"/>
        <v>8914.1512459999994</v>
      </c>
      <c r="F470" s="21">
        <f t="shared" si="39"/>
        <v>17828.302491999999</v>
      </c>
      <c r="G470" s="21">
        <f t="shared" si="39"/>
        <v>21393.962990400003</v>
      </c>
      <c r="H470" s="21">
        <f t="shared" si="39"/>
        <v>24959.623488799996</v>
      </c>
      <c r="I470" s="21">
        <f t="shared" si="39"/>
        <v>24959.623488799996</v>
      </c>
      <c r="J470" s="21">
        <f t="shared" si="39"/>
        <v>7550.8104672000009</v>
      </c>
      <c r="K470" s="21">
        <f t="shared" si="39"/>
        <v>15101.620934400002</v>
      </c>
      <c r="L470" s="21">
        <f t="shared" si="39"/>
        <v>18121.945121280001</v>
      </c>
      <c r="M470" s="21">
        <f t="shared" si="39"/>
        <v>21142.269308160001</v>
      </c>
      <c r="N470" s="21">
        <f t="shared" si="39"/>
        <v>21142.269308160001</v>
      </c>
    </row>
    <row r="471" spans="1:14" x14ac:dyDescent="0.25">
      <c r="A471" s="294"/>
      <c r="B471" s="301"/>
      <c r="C471" s="5" t="s">
        <v>22</v>
      </c>
      <c r="D471" s="6">
        <v>10</v>
      </c>
      <c r="E471" s="21">
        <f t="shared" si="39"/>
        <v>5033.8736448000018</v>
      </c>
      <c r="F471" s="21">
        <f t="shared" si="39"/>
        <v>10067.747289600004</v>
      </c>
      <c r="G471" s="21">
        <f t="shared" si="39"/>
        <v>12081.296747520002</v>
      </c>
      <c r="H471" s="21">
        <f t="shared" si="39"/>
        <v>14094.846205440001</v>
      </c>
      <c r="I471" s="21">
        <f t="shared" si="39"/>
        <v>14094.846205440001</v>
      </c>
      <c r="J471" s="21">
        <f t="shared" si="39"/>
        <v>4530.4862803200003</v>
      </c>
      <c r="K471" s="21">
        <f t="shared" si="39"/>
        <v>9060.9725606400007</v>
      </c>
      <c r="L471" s="21">
        <f t="shared" si="39"/>
        <v>10873.167072768001</v>
      </c>
      <c r="M471" s="21">
        <f t="shared" si="39"/>
        <v>12685.361584896</v>
      </c>
      <c r="N471" s="21">
        <f t="shared" si="39"/>
        <v>12685.361584896</v>
      </c>
    </row>
    <row r="472" spans="1:14" ht="13.2" customHeight="1" x14ac:dyDescent="0.25">
      <c r="A472" s="294"/>
      <c r="B472" s="301" t="s">
        <v>31</v>
      </c>
      <c r="C472" s="5" t="s">
        <v>21</v>
      </c>
      <c r="D472" s="6">
        <v>0</v>
      </c>
      <c r="E472" s="21">
        <f t="shared" ref="E472:N487" si="40">E156*E409</f>
        <v>0</v>
      </c>
      <c r="F472" s="21">
        <f t="shared" si="40"/>
        <v>0</v>
      </c>
      <c r="G472" s="21">
        <f t="shared" si="40"/>
        <v>0</v>
      </c>
      <c r="H472" s="21">
        <f t="shared" si="40"/>
        <v>0</v>
      </c>
      <c r="I472" s="21">
        <f t="shared" si="40"/>
        <v>0</v>
      </c>
      <c r="J472" s="21">
        <f t="shared" si="40"/>
        <v>0</v>
      </c>
      <c r="K472" s="21">
        <f t="shared" si="40"/>
        <v>0</v>
      </c>
      <c r="L472" s="21">
        <f t="shared" si="40"/>
        <v>0</v>
      </c>
      <c r="M472" s="21">
        <f t="shared" si="40"/>
        <v>0</v>
      </c>
      <c r="N472" s="21">
        <f t="shared" si="40"/>
        <v>0</v>
      </c>
    </row>
    <row r="473" spans="1:14" x14ac:dyDescent="0.25">
      <c r="A473" s="294"/>
      <c r="B473" s="301"/>
      <c r="C473" s="5" t="s">
        <v>22</v>
      </c>
      <c r="D473" s="6">
        <v>12</v>
      </c>
      <c r="E473" s="21">
        <f t="shared" si="40"/>
        <v>4063.8042445000001</v>
      </c>
      <c r="F473" s="21">
        <f t="shared" si="40"/>
        <v>8127.6084890000002</v>
      </c>
      <c r="G473" s="21">
        <f t="shared" si="40"/>
        <v>9753.1301868000028</v>
      </c>
      <c r="H473" s="21">
        <f t="shared" si="40"/>
        <v>11378.651884599998</v>
      </c>
      <c r="I473" s="21">
        <f t="shared" si="40"/>
        <v>11378.651884599998</v>
      </c>
      <c r="J473" s="21">
        <f t="shared" si="40"/>
        <v>3775.4052336000004</v>
      </c>
      <c r="K473" s="21">
        <f t="shared" si="40"/>
        <v>7550.8104672000009</v>
      </c>
      <c r="L473" s="21">
        <f t="shared" si="40"/>
        <v>9060.9725606400007</v>
      </c>
      <c r="M473" s="21">
        <f t="shared" si="40"/>
        <v>10571.13465408</v>
      </c>
      <c r="N473" s="21">
        <f t="shared" si="40"/>
        <v>10571.13465408</v>
      </c>
    </row>
    <row r="474" spans="1:14" ht="13.2" customHeight="1" x14ac:dyDescent="0.25">
      <c r="A474" s="294"/>
      <c r="B474" s="301" t="s">
        <v>32</v>
      </c>
      <c r="C474" s="5" t="s">
        <v>21</v>
      </c>
      <c r="D474" s="6">
        <v>6</v>
      </c>
      <c r="E474" s="21">
        <f t="shared" si="40"/>
        <v>9176.3321649999998</v>
      </c>
      <c r="F474" s="21">
        <f t="shared" si="40"/>
        <v>18352.66433</v>
      </c>
      <c r="G474" s="21">
        <f t="shared" si="40"/>
        <v>22023.197196000005</v>
      </c>
      <c r="H474" s="21">
        <f t="shared" si="40"/>
        <v>25693.730061999995</v>
      </c>
      <c r="I474" s="21">
        <f t="shared" si="40"/>
        <v>25693.730061999995</v>
      </c>
      <c r="J474" s="21">
        <f t="shared" si="40"/>
        <v>7550.8104672000009</v>
      </c>
      <c r="K474" s="21">
        <f t="shared" si="40"/>
        <v>15101.620934400002</v>
      </c>
      <c r="L474" s="21">
        <f t="shared" si="40"/>
        <v>18121.945121280001</v>
      </c>
      <c r="M474" s="21">
        <f t="shared" si="40"/>
        <v>21142.269308160001</v>
      </c>
      <c r="N474" s="21">
        <f t="shared" si="40"/>
        <v>21142.269308160001</v>
      </c>
    </row>
    <row r="475" spans="1:14" x14ac:dyDescent="0.25">
      <c r="A475" s="294"/>
      <c r="B475" s="301"/>
      <c r="C475" s="5" t="s">
        <v>22</v>
      </c>
      <c r="D475" s="6">
        <v>6</v>
      </c>
      <c r="E475" s="21">
        <f t="shared" si="40"/>
        <v>8651.9703269999991</v>
      </c>
      <c r="F475" s="21">
        <f t="shared" si="40"/>
        <v>17303.940653999998</v>
      </c>
      <c r="G475" s="21">
        <f t="shared" si="40"/>
        <v>20764.728784800001</v>
      </c>
      <c r="H475" s="21">
        <f t="shared" si="40"/>
        <v>24225.516915599997</v>
      </c>
      <c r="I475" s="21">
        <f t="shared" si="40"/>
        <v>24225.516915599997</v>
      </c>
      <c r="J475" s="21">
        <f t="shared" si="40"/>
        <v>7550.8104672000009</v>
      </c>
      <c r="K475" s="21">
        <f t="shared" si="40"/>
        <v>15101.620934400002</v>
      </c>
      <c r="L475" s="21">
        <f t="shared" si="40"/>
        <v>18121.945121280001</v>
      </c>
      <c r="M475" s="21">
        <f t="shared" si="40"/>
        <v>21142.269308160001</v>
      </c>
      <c r="N475" s="21">
        <f t="shared" si="40"/>
        <v>21142.269308160001</v>
      </c>
    </row>
    <row r="476" spans="1:14" ht="13.2" customHeight="1" x14ac:dyDescent="0.25">
      <c r="A476" s="294"/>
      <c r="B476" s="293" t="s">
        <v>33</v>
      </c>
      <c r="C476" s="5" t="s">
        <v>21</v>
      </c>
      <c r="D476" s="6">
        <v>6</v>
      </c>
      <c r="E476" s="21">
        <f t="shared" si="40"/>
        <v>9176.3321649999998</v>
      </c>
      <c r="F476" s="21">
        <f t="shared" si="40"/>
        <v>18352.66433</v>
      </c>
      <c r="G476" s="21">
        <f t="shared" si="40"/>
        <v>22023.197196000005</v>
      </c>
      <c r="H476" s="21">
        <f t="shared" si="40"/>
        <v>25693.730061999995</v>
      </c>
      <c r="I476" s="21">
        <f t="shared" si="40"/>
        <v>25693.730061999995</v>
      </c>
      <c r="J476" s="21">
        <f t="shared" si="40"/>
        <v>7550.8104672000009</v>
      </c>
      <c r="K476" s="21">
        <f t="shared" si="40"/>
        <v>15101.620934400002</v>
      </c>
      <c r="L476" s="21">
        <f t="shared" si="40"/>
        <v>18121.945121280001</v>
      </c>
      <c r="M476" s="21">
        <f t="shared" si="40"/>
        <v>21142.269308160001</v>
      </c>
      <c r="N476" s="21">
        <f t="shared" si="40"/>
        <v>21142.269308160001</v>
      </c>
    </row>
    <row r="477" spans="1:14" x14ac:dyDescent="0.25">
      <c r="A477" s="294"/>
      <c r="B477" s="293"/>
      <c r="C477" s="5" t="s">
        <v>22</v>
      </c>
      <c r="D477" s="6">
        <v>8</v>
      </c>
      <c r="E477" s="21">
        <f t="shared" si="40"/>
        <v>6488.9777452500002</v>
      </c>
      <c r="F477" s="21">
        <f t="shared" si="40"/>
        <v>12977.9554905</v>
      </c>
      <c r="G477" s="21">
        <f t="shared" si="40"/>
        <v>15573.5465886</v>
      </c>
      <c r="H477" s="21">
        <f t="shared" si="40"/>
        <v>18169.1376867</v>
      </c>
      <c r="I477" s="21">
        <f t="shared" si="40"/>
        <v>18169.1376867</v>
      </c>
      <c r="J477" s="21">
        <f t="shared" si="40"/>
        <v>5663.1078503999997</v>
      </c>
      <c r="K477" s="21">
        <f t="shared" si="40"/>
        <v>11326.215700799999</v>
      </c>
      <c r="L477" s="21">
        <f t="shared" si="40"/>
        <v>13591.458840960002</v>
      </c>
      <c r="M477" s="21">
        <f t="shared" si="40"/>
        <v>15856.701981120003</v>
      </c>
      <c r="N477" s="21">
        <f t="shared" si="40"/>
        <v>15856.701981120003</v>
      </c>
    </row>
    <row r="478" spans="1:14" ht="13.2" customHeight="1" x14ac:dyDescent="0.25">
      <c r="A478" s="294"/>
      <c r="B478" s="293" t="s">
        <v>34</v>
      </c>
      <c r="C478" s="5" t="s">
        <v>21</v>
      </c>
      <c r="D478" s="6">
        <v>6</v>
      </c>
      <c r="E478" s="21">
        <f t="shared" si="40"/>
        <v>9438.5130840000002</v>
      </c>
      <c r="F478" s="21">
        <f t="shared" si="40"/>
        <v>18877.026168</v>
      </c>
      <c r="G478" s="21">
        <f t="shared" si="40"/>
        <v>22652.431401600006</v>
      </c>
      <c r="H478" s="21">
        <f t="shared" si="40"/>
        <v>26427.836635199998</v>
      </c>
      <c r="I478" s="21">
        <f t="shared" si="40"/>
        <v>26427.836635199998</v>
      </c>
      <c r="J478" s="21">
        <f t="shared" si="40"/>
        <v>7550.8104672000009</v>
      </c>
      <c r="K478" s="21">
        <f t="shared" si="40"/>
        <v>15101.620934400002</v>
      </c>
      <c r="L478" s="21">
        <f t="shared" si="40"/>
        <v>18121.945121280001</v>
      </c>
      <c r="M478" s="21">
        <f t="shared" si="40"/>
        <v>21142.269308160001</v>
      </c>
      <c r="N478" s="21">
        <f t="shared" si="40"/>
        <v>21142.269308160001</v>
      </c>
    </row>
    <row r="479" spans="1:14" x14ac:dyDescent="0.25">
      <c r="A479" s="294"/>
      <c r="B479" s="293"/>
      <c r="C479" s="5" t="s">
        <v>22</v>
      </c>
      <c r="D479" s="6">
        <v>6</v>
      </c>
      <c r="E479" s="21">
        <f t="shared" si="40"/>
        <v>8914.1512459999994</v>
      </c>
      <c r="F479" s="21">
        <f t="shared" si="40"/>
        <v>17828.302491999999</v>
      </c>
      <c r="G479" s="21">
        <f t="shared" si="40"/>
        <v>21393.962990400003</v>
      </c>
      <c r="H479" s="21">
        <f t="shared" si="40"/>
        <v>24959.623488799996</v>
      </c>
      <c r="I479" s="21">
        <f t="shared" si="40"/>
        <v>24959.623488799996</v>
      </c>
      <c r="J479" s="21">
        <f t="shared" si="40"/>
        <v>7550.8104672000009</v>
      </c>
      <c r="K479" s="21">
        <f t="shared" si="40"/>
        <v>15101.620934400002</v>
      </c>
      <c r="L479" s="21">
        <f t="shared" si="40"/>
        <v>18121.945121280001</v>
      </c>
      <c r="M479" s="21">
        <f t="shared" si="40"/>
        <v>21142.269308160001</v>
      </c>
      <c r="N479" s="21">
        <f t="shared" si="40"/>
        <v>21142.269308160001</v>
      </c>
    </row>
    <row r="480" spans="1:14" ht="13.2" customHeight="1" x14ac:dyDescent="0.25">
      <c r="A480" s="294"/>
      <c r="B480" s="293" t="s">
        <v>35</v>
      </c>
      <c r="C480" s="5" t="s">
        <v>21</v>
      </c>
      <c r="D480" s="6">
        <v>6</v>
      </c>
      <c r="E480" s="21">
        <f t="shared" si="40"/>
        <v>9176.3321649999998</v>
      </c>
      <c r="F480" s="21">
        <f t="shared" si="40"/>
        <v>18352.66433</v>
      </c>
      <c r="G480" s="21">
        <f t="shared" si="40"/>
        <v>22023.197196000005</v>
      </c>
      <c r="H480" s="21">
        <f t="shared" si="40"/>
        <v>25693.730061999995</v>
      </c>
      <c r="I480" s="21">
        <f t="shared" si="40"/>
        <v>25693.730061999995</v>
      </c>
      <c r="J480" s="21">
        <f t="shared" si="40"/>
        <v>7550.8104672000009</v>
      </c>
      <c r="K480" s="21">
        <f t="shared" si="40"/>
        <v>15101.620934400002</v>
      </c>
      <c r="L480" s="21">
        <f t="shared" si="40"/>
        <v>18121.945121280001</v>
      </c>
      <c r="M480" s="21">
        <f t="shared" si="40"/>
        <v>21142.269308160001</v>
      </c>
      <c r="N480" s="21">
        <f t="shared" si="40"/>
        <v>21142.269308160001</v>
      </c>
    </row>
    <row r="481" spans="1:14" x14ac:dyDescent="0.25">
      <c r="A481" s="294"/>
      <c r="B481" s="293"/>
      <c r="C481" s="5" t="s">
        <v>22</v>
      </c>
      <c r="D481" s="6">
        <v>10</v>
      </c>
      <c r="E481" s="21">
        <f t="shared" si="40"/>
        <v>5191.1821962000004</v>
      </c>
      <c r="F481" s="21">
        <f t="shared" si="40"/>
        <v>10382.364392400001</v>
      </c>
      <c r="G481" s="21">
        <f t="shared" si="40"/>
        <v>12458.837270880002</v>
      </c>
      <c r="H481" s="21">
        <f t="shared" si="40"/>
        <v>14535.310149360001</v>
      </c>
      <c r="I481" s="21">
        <f t="shared" si="40"/>
        <v>14535.310149360001</v>
      </c>
      <c r="J481" s="21">
        <f t="shared" si="40"/>
        <v>4530.4862803200003</v>
      </c>
      <c r="K481" s="21">
        <f t="shared" si="40"/>
        <v>9060.9725606400007</v>
      </c>
      <c r="L481" s="21">
        <f t="shared" si="40"/>
        <v>10873.167072768001</v>
      </c>
      <c r="M481" s="21">
        <f t="shared" si="40"/>
        <v>12685.361584896</v>
      </c>
      <c r="N481" s="21">
        <f t="shared" si="40"/>
        <v>12685.361584896</v>
      </c>
    </row>
    <row r="482" spans="1:14" ht="13.2" customHeight="1" x14ac:dyDescent="0.25">
      <c r="A482" s="294"/>
      <c r="B482" s="293" t="s">
        <v>36</v>
      </c>
      <c r="C482" s="5" t="s">
        <v>21</v>
      </c>
      <c r="D482" s="6">
        <v>6</v>
      </c>
      <c r="E482" s="21">
        <f t="shared" si="40"/>
        <v>9438.5130840000002</v>
      </c>
      <c r="F482" s="21">
        <f t="shared" si="40"/>
        <v>18877.026168</v>
      </c>
      <c r="G482" s="21">
        <f t="shared" si="40"/>
        <v>22652.431401600006</v>
      </c>
      <c r="H482" s="21">
        <f t="shared" si="40"/>
        <v>26427.836635199998</v>
      </c>
      <c r="I482" s="21">
        <f t="shared" si="40"/>
        <v>26427.836635199998</v>
      </c>
      <c r="J482" s="21">
        <f t="shared" si="40"/>
        <v>7550.8104672000009</v>
      </c>
      <c r="K482" s="21">
        <f t="shared" si="40"/>
        <v>15101.620934400002</v>
      </c>
      <c r="L482" s="21">
        <f t="shared" si="40"/>
        <v>18121.945121280001</v>
      </c>
      <c r="M482" s="21">
        <f t="shared" si="40"/>
        <v>21142.269308160001</v>
      </c>
      <c r="N482" s="21">
        <f t="shared" si="40"/>
        <v>21142.269308160001</v>
      </c>
    </row>
    <row r="483" spans="1:14" x14ac:dyDescent="0.25">
      <c r="A483" s="294"/>
      <c r="B483" s="293"/>
      <c r="C483" s="5" t="s">
        <v>22</v>
      </c>
      <c r="D483" s="6">
        <v>8</v>
      </c>
      <c r="E483" s="21">
        <f t="shared" si="40"/>
        <v>6685.6134345</v>
      </c>
      <c r="F483" s="21">
        <f t="shared" si="40"/>
        <v>13371.226869</v>
      </c>
      <c r="G483" s="21">
        <f t="shared" si="40"/>
        <v>16045.4722428</v>
      </c>
      <c r="H483" s="21">
        <f t="shared" si="40"/>
        <v>18719.717616599999</v>
      </c>
      <c r="I483" s="21">
        <f t="shared" si="40"/>
        <v>18719.717616599999</v>
      </c>
      <c r="J483" s="21">
        <f t="shared" si="40"/>
        <v>5663.1078503999997</v>
      </c>
      <c r="K483" s="21">
        <f t="shared" si="40"/>
        <v>11326.215700799999</v>
      </c>
      <c r="L483" s="21">
        <f t="shared" si="40"/>
        <v>13591.458840960002</v>
      </c>
      <c r="M483" s="21">
        <f t="shared" si="40"/>
        <v>15856.701981120003</v>
      </c>
      <c r="N483" s="21">
        <f t="shared" si="40"/>
        <v>15856.701981120003</v>
      </c>
    </row>
    <row r="484" spans="1:14" ht="13.2" customHeight="1" x14ac:dyDescent="0.25">
      <c r="A484" s="294"/>
      <c r="B484" s="293" t="s">
        <v>37</v>
      </c>
      <c r="C484" s="5" t="s">
        <v>21</v>
      </c>
      <c r="D484" s="6">
        <v>6</v>
      </c>
      <c r="E484" s="21">
        <f t="shared" si="40"/>
        <v>9438.5130840000002</v>
      </c>
      <c r="F484" s="21">
        <f t="shared" si="40"/>
        <v>18877.026168</v>
      </c>
      <c r="G484" s="21">
        <f t="shared" si="40"/>
        <v>22652.431401600006</v>
      </c>
      <c r="H484" s="21">
        <f t="shared" si="40"/>
        <v>26427.836635199998</v>
      </c>
      <c r="I484" s="21">
        <f t="shared" si="40"/>
        <v>26427.836635199998</v>
      </c>
      <c r="J484" s="21">
        <f t="shared" si="40"/>
        <v>7550.8104672000009</v>
      </c>
      <c r="K484" s="21">
        <f t="shared" si="40"/>
        <v>15101.620934400002</v>
      </c>
      <c r="L484" s="21">
        <f t="shared" si="40"/>
        <v>18121.945121280001</v>
      </c>
      <c r="M484" s="21">
        <f t="shared" si="40"/>
        <v>21142.269308160001</v>
      </c>
      <c r="N484" s="21">
        <f t="shared" si="40"/>
        <v>21142.269308160001</v>
      </c>
    </row>
    <row r="485" spans="1:14" x14ac:dyDescent="0.25">
      <c r="A485" s="294"/>
      <c r="B485" s="293"/>
      <c r="C485" s="5" t="s">
        <v>22</v>
      </c>
      <c r="D485" s="6">
        <v>10</v>
      </c>
      <c r="E485" s="21">
        <f t="shared" si="40"/>
        <v>5191.1821962000004</v>
      </c>
      <c r="F485" s="21">
        <f t="shared" si="40"/>
        <v>10382.364392400001</v>
      </c>
      <c r="G485" s="21">
        <f t="shared" si="40"/>
        <v>12458.837270880002</v>
      </c>
      <c r="H485" s="21">
        <f t="shared" si="40"/>
        <v>14535.310149360001</v>
      </c>
      <c r="I485" s="21">
        <f t="shared" si="40"/>
        <v>14535.310149360001</v>
      </c>
      <c r="J485" s="21">
        <f t="shared" si="40"/>
        <v>4530.4862803200003</v>
      </c>
      <c r="K485" s="21">
        <f t="shared" si="40"/>
        <v>9060.9725606400007</v>
      </c>
      <c r="L485" s="21">
        <f t="shared" si="40"/>
        <v>10873.167072768001</v>
      </c>
      <c r="M485" s="21">
        <f t="shared" si="40"/>
        <v>12685.361584896</v>
      </c>
      <c r="N485" s="21">
        <f t="shared" si="40"/>
        <v>12685.361584896</v>
      </c>
    </row>
    <row r="486" spans="1:14" ht="13.2" customHeight="1" x14ac:dyDescent="0.25">
      <c r="A486" s="294"/>
      <c r="B486" s="293" t="s">
        <v>38</v>
      </c>
      <c r="C486" s="5" t="s">
        <v>21</v>
      </c>
      <c r="D486" s="6">
        <v>6</v>
      </c>
      <c r="E486" s="21">
        <f t="shared" si="40"/>
        <v>9438.5130840000002</v>
      </c>
      <c r="F486" s="21">
        <f t="shared" si="40"/>
        <v>18877.026168</v>
      </c>
      <c r="G486" s="21">
        <f t="shared" si="40"/>
        <v>22652.431401600006</v>
      </c>
      <c r="H486" s="21">
        <f t="shared" si="40"/>
        <v>26427.836635199998</v>
      </c>
      <c r="I486" s="21">
        <f t="shared" si="40"/>
        <v>26427.836635199998</v>
      </c>
      <c r="J486" s="21">
        <f t="shared" si="40"/>
        <v>7550.8104672000009</v>
      </c>
      <c r="K486" s="21">
        <f t="shared" si="40"/>
        <v>15101.620934400002</v>
      </c>
      <c r="L486" s="21">
        <f t="shared" si="40"/>
        <v>18121.945121280001</v>
      </c>
      <c r="M486" s="21">
        <f t="shared" si="40"/>
        <v>21142.269308160001</v>
      </c>
      <c r="N486" s="21">
        <f t="shared" si="40"/>
        <v>21142.269308160001</v>
      </c>
    </row>
    <row r="487" spans="1:14" x14ac:dyDescent="0.25">
      <c r="A487" s="294"/>
      <c r="B487" s="293"/>
      <c r="C487" s="5" t="s">
        <v>22</v>
      </c>
      <c r="D487" s="6">
        <v>10</v>
      </c>
      <c r="E487" s="21">
        <f t="shared" si="40"/>
        <v>5191.1821962000004</v>
      </c>
      <c r="F487" s="21">
        <f t="shared" si="40"/>
        <v>10382.364392400001</v>
      </c>
      <c r="G487" s="21">
        <f t="shared" si="40"/>
        <v>12458.837270880002</v>
      </c>
      <c r="H487" s="21">
        <f t="shared" si="40"/>
        <v>14535.310149360001</v>
      </c>
      <c r="I487" s="21">
        <f t="shared" si="40"/>
        <v>14535.310149360001</v>
      </c>
      <c r="J487" s="21">
        <f t="shared" si="40"/>
        <v>4530.4862803200003</v>
      </c>
      <c r="K487" s="21">
        <f t="shared" si="40"/>
        <v>9060.9725606400007</v>
      </c>
      <c r="L487" s="21">
        <f t="shared" si="40"/>
        <v>10873.167072768001</v>
      </c>
      <c r="M487" s="21">
        <f t="shared" si="40"/>
        <v>12685.361584896</v>
      </c>
      <c r="N487" s="21">
        <f t="shared" si="40"/>
        <v>12685.361584896</v>
      </c>
    </row>
    <row r="488" spans="1:14" ht="13.2" customHeight="1" x14ac:dyDescent="0.25">
      <c r="A488" s="294"/>
      <c r="B488" s="293" t="s">
        <v>39</v>
      </c>
      <c r="C488" s="5" t="s">
        <v>21</v>
      </c>
      <c r="D488" s="6">
        <v>0</v>
      </c>
      <c r="E488" s="21">
        <f t="shared" ref="E488:N503" si="41">E172*E425</f>
        <v>0</v>
      </c>
      <c r="F488" s="21">
        <f t="shared" si="41"/>
        <v>0</v>
      </c>
      <c r="G488" s="21">
        <f t="shared" si="41"/>
        <v>0</v>
      </c>
      <c r="H488" s="21">
        <f t="shared" si="41"/>
        <v>0</v>
      </c>
      <c r="I488" s="21">
        <f t="shared" si="41"/>
        <v>0</v>
      </c>
      <c r="J488" s="21">
        <f t="shared" si="41"/>
        <v>0</v>
      </c>
      <c r="K488" s="21">
        <f t="shared" si="41"/>
        <v>0</v>
      </c>
      <c r="L488" s="21">
        <f t="shared" si="41"/>
        <v>0</v>
      </c>
      <c r="M488" s="21">
        <f t="shared" si="41"/>
        <v>0</v>
      </c>
      <c r="N488" s="21">
        <f t="shared" si="41"/>
        <v>0</v>
      </c>
    </row>
    <row r="489" spans="1:14" x14ac:dyDescent="0.25">
      <c r="A489" s="294"/>
      <c r="B489" s="293"/>
      <c r="C489" s="5" t="s">
        <v>22</v>
      </c>
      <c r="D489" s="6">
        <v>8</v>
      </c>
      <c r="E489" s="21">
        <f t="shared" si="41"/>
        <v>6685.6134345</v>
      </c>
      <c r="F489" s="21">
        <f t="shared" si="41"/>
        <v>13371.226869</v>
      </c>
      <c r="G489" s="21">
        <f t="shared" si="41"/>
        <v>16045.4722428</v>
      </c>
      <c r="H489" s="21">
        <f t="shared" si="41"/>
        <v>18719.717616599999</v>
      </c>
      <c r="I489" s="21">
        <f t="shared" si="41"/>
        <v>18719.717616599999</v>
      </c>
      <c r="J489" s="21">
        <f t="shared" si="41"/>
        <v>5663.1078503999997</v>
      </c>
      <c r="K489" s="21">
        <f t="shared" si="41"/>
        <v>11326.215700799999</v>
      </c>
      <c r="L489" s="21">
        <f t="shared" si="41"/>
        <v>13591.458840960002</v>
      </c>
      <c r="M489" s="21">
        <f t="shared" si="41"/>
        <v>15856.701981120003</v>
      </c>
      <c r="N489" s="21">
        <f t="shared" si="41"/>
        <v>15856.701981120003</v>
      </c>
    </row>
    <row r="490" spans="1:14" ht="13.2" customHeight="1" x14ac:dyDescent="0.25">
      <c r="A490" s="294"/>
      <c r="B490" s="293" t="s">
        <v>40</v>
      </c>
      <c r="C490" s="5" t="s">
        <v>21</v>
      </c>
      <c r="D490" s="6">
        <v>0</v>
      </c>
      <c r="E490" s="21">
        <f t="shared" si="41"/>
        <v>0</v>
      </c>
      <c r="F490" s="21">
        <f t="shared" si="41"/>
        <v>0</v>
      </c>
      <c r="G490" s="21">
        <f t="shared" si="41"/>
        <v>0</v>
      </c>
      <c r="H490" s="21">
        <f t="shared" si="41"/>
        <v>0</v>
      </c>
      <c r="I490" s="21">
        <f t="shared" si="41"/>
        <v>0</v>
      </c>
      <c r="J490" s="21">
        <f t="shared" si="41"/>
        <v>0</v>
      </c>
      <c r="K490" s="21">
        <f t="shared" si="41"/>
        <v>0</v>
      </c>
      <c r="L490" s="21">
        <f t="shared" si="41"/>
        <v>0</v>
      </c>
      <c r="M490" s="21">
        <f t="shared" si="41"/>
        <v>0</v>
      </c>
      <c r="N490" s="21">
        <f t="shared" si="41"/>
        <v>0</v>
      </c>
    </row>
    <row r="491" spans="1:14" x14ac:dyDescent="0.25">
      <c r="A491" s="294"/>
      <c r="B491" s="293"/>
      <c r="C491" s="5" t="s">
        <v>22</v>
      </c>
      <c r="D491" s="6">
        <v>5</v>
      </c>
      <c r="E491" s="21">
        <f t="shared" si="41"/>
        <v>11011.598598000002</v>
      </c>
      <c r="F491" s="21">
        <f t="shared" si="41"/>
        <v>22023.197196000005</v>
      </c>
      <c r="G491" s="21">
        <f t="shared" si="41"/>
        <v>26427.836635200001</v>
      </c>
      <c r="H491" s="21">
        <f t="shared" si="41"/>
        <v>30832.476074400001</v>
      </c>
      <c r="I491" s="21">
        <f t="shared" si="41"/>
        <v>30832.476074400001</v>
      </c>
      <c r="J491" s="21">
        <f t="shared" si="41"/>
        <v>9060.9725606400007</v>
      </c>
      <c r="K491" s="21">
        <f t="shared" si="41"/>
        <v>18121.945121280001</v>
      </c>
      <c r="L491" s="21">
        <f t="shared" si="41"/>
        <v>21746.334145536002</v>
      </c>
      <c r="M491" s="21">
        <f t="shared" si="41"/>
        <v>25370.723169792</v>
      </c>
      <c r="N491" s="21">
        <f t="shared" si="41"/>
        <v>25370.723169792</v>
      </c>
    </row>
    <row r="492" spans="1:14" ht="12.75" customHeight="1" x14ac:dyDescent="0.25">
      <c r="A492" s="294"/>
      <c r="B492" s="293" t="s">
        <v>41</v>
      </c>
      <c r="C492" s="5" t="s">
        <v>21</v>
      </c>
      <c r="D492" s="6">
        <v>5</v>
      </c>
      <c r="E492" s="21">
        <f t="shared" si="41"/>
        <v>11326.215700800003</v>
      </c>
      <c r="F492" s="21">
        <f t="shared" si="41"/>
        <v>22652.431401600006</v>
      </c>
      <c r="G492" s="21">
        <f t="shared" si="41"/>
        <v>27182.917681920004</v>
      </c>
      <c r="H492" s="21">
        <f t="shared" si="41"/>
        <v>31713.403962240001</v>
      </c>
      <c r="I492" s="21">
        <f t="shared" si="41"/>
        <v>31713.403962240001</v>
      </c>
      <c r="J492" s="21">
        <f t="shared" si="41"/>
        <v>9060.9725606400007</v>
      </c>
      <c r="K492" s="21">
        <f t="shared" si="41"/>
        <v>18121.945121280001</v>
      </c>
      <c r="L492" s="21">
        <f t="shared" si="41"/>
        <v>21746.334145536002</v>
      </c>
      <c r="M492" s="21">
        <f t="shared" si="41"/>
        <v>25370.723169792</v>
      </c>
      <c r="N492" s="21">
        <f t="shared" si="41"/>
        <v>25370.723169792</v>
      </c>
    </row>
    <row r="493" spans="1:14" x14ac:dyDescent="0.25">
      <c r="A493" s="294"/>
      <c r="B493" s="293"/>
      <c r="C493" s="5" t="s">
        <v>22</v>
      </c>
      <c r="D493" s="6">
        <v>5</v>
      </c>
      <c r="E493" s="21">
        <f t="shared" si="41"/>
        <v>11011.598598000002</v>
      </c>
      <c r="F493" s="21">
        <f t="shared" si="41"/>
        <v>22023.197196000005</v>
      </c>
      <c r="G493" s="21">
        <f t="shared" si="41"/>
        <v>26427.836635200001</v>
      </c>
      <c r="H493" s="21">
        <f t="shared" si="41"/>
        <v>30832.476074400001</v>
      </c>
      <c r="I493" s="21">
        <f t="shared" si="41"/>
        <v>30832.476074400001</v>
      </c>
      <c r="J493" s="21">
        <f t="shared" si="41"/>
        <v>9060.9725606400007</v>
      </c>
      <c r="K493" s="21">
        <f t="shared" si="41"/>
        <v>18121.945121280001</v>
      </c>
      <c r="L493" s="21">
        <f t="shared" si="41"/>
        <v>21746.334145536002</v>
      </c>
      <c r="M493" s="21">
        <f t="shared" si="41"/>
        <v>25370.723169792</v>
      </c>
      <c r="N493" s="21">
        <f t="shared" si="41"/>
        <v>25370.723169792</v>
      </c>
    </row>
    <row r="494" spans="1:14" ht="13.2" customHeight="1" x14ac:dyDescent="0.25">
      <c r="A494" s="294"/>
      <c r="B494" s="293" t="s">
        <v>42</v>
      </c>
      <c r="C494" s="5" t="s">
        <v>21</v>
      </c>
      <c r="D494" s="6">
        <v>10</v>
      </c>
      <c r="E494" s="21">
        <f t="shared" si="41"/>
        <v>5191.1821962000004</v>
      </c>
      <c r="F494" s="21">
        <f t="shared" si="41"/>
        <v>10382.364392400001</v>
      </c>
      <c r="G494" s="21">
        <f t="shared" si="41"/>
        <v>12458.837270880002</v>
      </c>
      <c r="H494" s="21">
        <f t="shared" si="41"/>
        <v>14535.310149360001</v>
      </c>
      <c r="I494" s="21">
        <f t="shared" si="41"/>
        <v>14535.310149360001</v>
      </c>
      <c r="J494" s="21">
        <f t="shared" si="41"/>
        <v>4530.4862803200003</v>
      </c>
      <c r="K494" s="21">
        <f t="shared" si="41"/>
        <v>9060.9725606400007</v>
      </c>
      <c r="L494" s="21">
        <f t="shared" si="41"/>
        <v>10873.167072768001</v>
      </c>
      <c r="M494" s="21">
        <f t="shared" si="41"/>
        <v>12685.361584896</v>
      </c>
      <c r="N494" s="21">
        <f t="shared" si="41"/>
        <v>12685.361584896</v>
      </c>
    </row>
    <row r="495" spans="1:14" x14ac:dyDescent="0.25">
      <c r="A495" s="294"/>
      <c r="B495" s="293"/>
      <c r="C495" s="5" t="s">
        <v>22</v>
      </c>
      <c r="D495" s="6">
        <v>15</v>
      </c>
      <c r="E495" s="21">
        <f t="shared" si="41"/>
        <v>3355.9157632000006</v>
      </c>
      <c r="F495" s="21">
        <f t="shared" si="41"/>
        <v>6711.8315264000012</v>
      </c>
      <c r="G495" s="21">
        <f t="shared" si="41"/>
        <v>8054.1978316800014</v>
      </c>
      <c r="H495" s="21">
        <f t="shared" si="41"/>
        <v>9396.5641369600016</v>
      </c>
      <c r="I495" s="21">
        <f t="shared" si="41"/>
        <v>9396.5641369600016</v>
      </c>
      <c r="J495" s="21">
        <f t="shared" si="41"/>
        <v>3020.3241868800005</v>
      </c>
      <c r="K495" s="21">
        <f t="shared" si="41"/>
        <v>6040.648373760001</v>
      </c>
      <c r="L495" s="21">
        <f t="shared" si="41"/>
        <v>7248.7780485120002</v>
      </c>
      <c r="M495" s="21">
        <f t="shared" si="41"/>
        <v>8456.9077232639993</v>
      </c>
      <c r="N495" s="21">
        <f t="shared" si="41"/>
        <v>8456.9077232639993</v>
      </c>
    </row>
    <row r="496" spans="1:14" ht="13.2" customHeight="1" x14ac:dyDescent="0.25">
      <c r="A496" s="294" t="s">
        <v>43</v>
      </c>
      <c r="B496" s="295" t="s">
        <v>30</v>
      </c>
      <c r="C496" s="7" t="s">
        <v>21</v>
      </c>
      <c r="D496" s="9">
        <v>10</v>
      </c>
      <c r="E496" s="21">
        <f t="shared" si="41"/>
        <v>2621.8091900000004</v>
      </c>
      <c r="F496" s="21">
        <f t="shared" si="41"/>
        <v>5243.6183800000008</v>
      </c>
      <c r="G496" s="21">
        <f t="shared" si="41"/>
        <v>6292.3420560000022</v>
      </c>
      <c r="H496" s="21">
        <f t="shared" si="41"/>
        <v>7341.065732</v>
      </c>
      <c r="I496" s="21">
        <f t="shared" si="41"/>
        <v>7341.065732</v>
      </c>
      <c r="J496" s="21"/>
      <c r="K496" s="21"/>
      <c r="L496" s="21"/>
      <c r="M496" s="21"/>
      <c r="N496" s="21"/>
    </row>
    <row r="497" spans="1:14" x14ac:dyDescent="0.25">
      <c r="A497" s="294"/>
      <c r="B497" s="295"/>
      <c r="C497" s="5" t="s">
        <v>22</v>
      </c>
      <c r="D497" s="10">
        <v>15</v>
      </c>
      <c r="E497" s="21">
        <f t="shared" si="41"/>
        <v>1675.0447602777776</v>
      </c>
      <c r="F497" s="21">
        <f t="shared" si="41"/>
        <v>3350.0895205555553</v>
      </c>
      <c r="G497" s="21">
        <f t="shared" si="41"/>
        <v>4020.1074246666672</v>
      </c>
      <c r="H497" s="21">
        <f t="shared" si="41"/>
        <v>4690.1253287777772</v>
      </c>
      <c r="I497" s="21">
        <f t="shared" si="41"/>
        <v>4690.1253287777772</v>
      </c>
      <c r="J497" s="21"/>
      <c r="K497" s="21"/>
      <c r="L497" s="21"/>
      <c r="M497" s="21"/>
      <c r="N497" s="21"/>
    </row>
    <row r="498" spans="1:14" ht="13.2" customHeight="1" x14ac:dyDescent="0.25">
      <c r="A498" s="294"/>
      <c r="B498" s="293" t="s">
        <v>32</v>
      </c>
      <c r="C498" s="5" t="s">
        <v>21</v>
      </c>
      <c r="D498" s="10">
        <v>10</v>
      </c>
      <c r="E498" s="21">
        <f t="shared" si="41"/>
        <v>2621.8091900000004</v>
      </c>
      <c r="F498" s="21">
        <f t="shared" si="41"/>
        <v>5243.6183800000008</v>
      </c>
      <c r="G498" s="21">
        <f t="shared" si="41"/>
        <v>6292.3420560000022</v>
      </c>
      <c r="H498" s="21">
        <f t="shared" si="41"/>
        <v>7341.065732</v>
      </c>
      <c r="I498" s="21">
        <f t="shared" si="41"/>
        <v>7341.065732</v>
      </c>
      <c r="J498" s="21"/>
      <c r="K498" s="21"/>
      <c r="L498" s="21"/>
      <c r="M498" s="21"/>
      <c r="N498" s="21"/>
    </row>
    <row r="499" spans="1:14" x14ac:dyDescent="0.25">
      <c r="A499" s="294"/>
      <c r="B499" s="293"/>
      <c r="C499" s="5" t="s">
        <v>22</v>
      </c>
      <c r="D499" s="10">
        <v>10</v>
      </c>
      <c r="E499" s="21">
        <f t="shared" si="41"/>
        <v>2512.5671404166669</v>
      </c>
      <c r="F499" s="21">
        <f t="shared" si="41"/>
        <v>5025.1342808333338</v>
      </c>
      <c r="G499" s="21">
        <f t="shared" si="41"/>
        <v>6030.1611370000019</v>
      </c>
      <c r="H499" s="21">
        <f t="shared" si="41"/>
        <v>7035.1879931666663</v>
      </c>
      <c r="I499" s="21">
        <f t="shared" si="41"/>
        <v>7035.1879931666663</v>
      </c>
      <c r="J499" s="21"/>
      <c r="K499" s="21"/>
      <c r="L499" s="21"/>
      <c r="M499" s="21"/>
      <c r="N499" s="21"/>
    </row>
    <row r="500" spans="1:14" ht="13.2" customHeight="1" x14ac:dyDescent="0.25">
      <c r="A500" s="294"/>
      <c r="B500" s="293" t="s">
        <v>33</v>
      </c>
      <c r="C500" s="5" t="s">
        <v>21</v>
      </c>
      <c r="D500" s="10">
        <v>10</v>
      </c>
      <c r="E500" s="21">
        <f t="shared" si="41"/>
        <v>2621.8091900000004</v>
      </c>
      <c r="F500" s="21">
        <f t="shared" si="41"/>
        <v>5243.6183800000008</v>
      </c>
      <c r="G500" s="21">
        <f t="shared" si="41"/>
        <v>6292.3420560000022</v>
      </c>
      <c r="H500" s="21">
        <f t="shared" si="41"/>
        <v>7341.065732</v>
      </c>
      <c r="I500" s="21">
        <f t="shared" si="41"/>
        <v>7341.065732</v>
      </c>
      <c r="J500" s="21"/>
      <c r="K500" s="21"/>
      <c r="L500" s="21"/>
      <c r="M500" s="21"/>
      <c r="N500" s="21"/>
    </row>
    <row r="501" spans="1:14" x14ac:dyDescent="0.25">
      <c r="A501" s="294"/>
      <c r="B501" s="293"/>
      <c r="C501" s="5" t="s">
        <v>22</v>
      </c>
      <c r="D501" s="10">
        <v>15</v>
      </c>
      <c r="E501" s="21">
        <f t="shared" si="41"/>
        <v>1675.0447602777776</v>
      </c>
      <c r="F501" s="21">
        <f t="shared" si="41"/>
        <v>3350.0895205555553</v>
      </c>
      <c r="G501" s="21">
        <f t="shared" si="41"/>
        <v>4020.1074246666672</v>
      </c>
      <c r="H501" s="21">
        <f t="shared" si="41"/>
        <v>4690.1253287777772</v>
      </c>
      <c r="I501" s="21">
        <f t="shared" si="41"/>
        <v>4690.1253287777772</v>
      </c>
      <c r="J501" s="21"/>
      <c r="K501" s="21"/>
      <c r="L501" s="21"/>
      <c r="M501" s="21"/>
      <c r="N501" s="21"/>
    </row>
    <row r="502" spans="1:14" ht="13.2" customHeight="1" x14ac:dyDescent="0.25">
      <c r="A502" s="294"/>
      <c r="B502" s="293" t="s">
        <v>34</v>
      </c>
      <c r="C502" s="5" t="s">
        <v>21</v>
      </c>
      <c r="D502" s="10">
        <v>10</v>
      </c>
      <c r="E502" s="21">
        <f t="shared" si="41"/>
        <v>2621.8091900000004</v>
      </c>
      <c r="F502" s="21">
        <f t="shared" si="41"/>
        <v>5243.6183800000008</v>
      </c>
      <c r="G502" s="21">
        <f t="shared" si="41"/>
        <v>6292.3420560000022</v>
      </c>
      <c r="H502" s="21">
        <f t="shared" si="41"/>
        <v>7341.065732</v>
      </c>
      <c r="I502" s="21">
        <f t="shared" si="41"/>
        <v>7341.065732</v>
      </c>
      <c r="J502" s="21"/>
      <c r="K502" s="21"/>
      <c r="L502" s="21"/>
      <c r="M502" s="21"/>
      <c r="N502" s="21"/>
    </row>
    <row r="503" spans="1:14" x14ac:dyDescent="0.25">
      <c r="A503" s="294"/>
      <c r="B503" s="293"/>
      <c r="C503" s="5" t="s">
        <v>22</v>
      </c>
      <c r="D503" s="10">
        <v>10</v>
      </c>
      <c r="E503" s="21">
        <f t="shared" si="41"/>
        <v>2512.5671404166669</v>
      </c>
      <c r="F503" s="21">
        <f t="shared" si="41"/>
        <v>5025.1342808333338</v>
      </c>
      <c r="G503" s="21">
        <f t="shared" si="41"/>
        <v>6030.1611370000019</v>
      </c>
      <c r="H503" s="21">
        <f t="shared" si="41"/>
        <v>7035.1879931666663</v>
      </c>
      <c r="I503" s="21">
        <f t="shared" si="41"/>
        <v>7035.1879931666663</v>
      </c>
      <c r="J503" s="21"/>
      <c r="K503" s="21"/>
      <c r="L503" s="21"/>
      <c r="M503" s="21"/>
      <c r="N503" s="21"/>
    </row>
    <row r="504" spans="1:14" ht="13.2" customHeight="1" x14ac:dyDescent="0.25">
      <c r="A504" s="294"/>
      <c r="B504" s="293" t="s">
        <v>35</v>
      </c>
      <c r="C504" s="5" t="s">
        <v>21</v>
      </c>
      <c r="D504" s="10">
        <v>10</v>
      </c>
      <c r="E504" s="21">
        <f t="shared" ref="E504:I517" si="42">E188*E441</f>
        <v>2621.8091900000004</v>
      </c>
      <c r="F504" s="21">
        <f t="shared" si="42"/>
        <v>5243.6183800000008</v>
      </c>
      <c r="G504" s="21">
        <f t="shared" si="42"/>
        <v>6292.3420560000022</v>
      </c>
      <c r="H504" s="21">
        <f t="shared" si="42"/>
        <v>7341.065732</v>
      </c>
      <c r="I504" s="21">
        <f t="shared" si="42"/>
        <v>7341.065732</v>
      </c>
      <c r="J504" s="21"/>
      <c r="K504" s="21"/>
      <c r="L504" s="21"/>
      <c r="M504" s="21"/>
      <c r="N504" s="21"/>
    </row>
    <row r="505" spans="1:14" x14ac:dyDescent="0.25">
      <c r="A505" s="294"/>
      <c r="B505" s="293"/>
      <c r="C505" s="5" t="s">
        <v>22</v>
      </c>
      <c r="D505" s="10">
        <v>15</v>
      </c>
      <c r="E505" s="21">
        <f t="shared" si="42"/>
        <v>1675.0447602777776</v>
      </c>
      <c r="F505" s="21">
        <f t="shared" si="42"/>
        <v>3350.0895205555553</v>
      </c>
      <c r="G505" s="21">
        <f t="shared" si="42"/>
        <v>4020.1074246666672</v>
      </c>
      <c r="H505" s="21">
        <f t="shared" si="42"/>
        <v>4690.1253287777772</v>
      </c>
      <c r="I505" s="21">
        <f t="shared" si="42"/>
        <v>4690.1253287777772</v>
      </c>
      <c r="J505" s="21"/>
      <c r="K505" s="21"/>
      <c r="L505" s="21"/>
      <c r="M505" s="21"/>
      <c r="N505" s="21"/>
    </row>
    <row r="506" spans="1:14" ht="13.2" customHeight="1" x14ac:dyDescent="0.25">
      <c r="A506" s="294"/>
      <c r="B506" s="293" t="s">
        <v>36</v>
      </c>
      <c r="C506" s="5" t="s">
        <v>21</v>
      </c>
      <c r="D506" s="10">
        <v>10</v>
      </c>
      <c r="E506" s="21">
        <f t="shared" si="42"/>
        <v>2621.8091900000004</v>
      </c>
      <c r="F506" s="21">
        <f t="shared" si="42"/>
        <v>5243.6183800000008</v>
      </c>
      <c r="G506" s="21">
        <f t="shared" si="42"/>
        <v>6292.3420560000022</v>
      </c>
      <c r="H506" s="21">
        <f t="shared" si="42"/>
        <v>7341.065732</v>
      </c>
      <c r="I506" s="21">
        <f t="shared" si="42"/>
        <v>7341.065732</v>
      </c>
      <c r="J506" s="21"/>
      <c r="K506" s="21"/>
      <c r="L506" s="21"/>
      <c r="M506" s="21"/>
      <c r="N506" s="21"/>
    </row>
    <row r="507" spans="1:14" x14ac:dyDescent="0.25">
      <c r="A507" s="294"/>
      <c r="B507" s="293"/>
      <c r="C507" s="5" t="s">
        <v>22</v>
      </c>
      <c r="D507" s="10">
        <v>10</v>
      </c>
      <c r="E507" s="21">
        <f t="shared" si="42"/>
        <v>2512.5671404166669</v>
      </c>
      <c r="F507" s="21">
        <f t="shared" si="42"/>
        <v>5025.1342808333338</v>
      </c>
      <c r="G507" s="21">
        <f t="shared" si="42"/>
        <v>6030.1611370000019</v>
      </c>
      <c r="H507" s="21">
        <f t="shared" si="42"/>
        <v>7035.1879931666663</v>
      </c>
      <c r="I507" s="21">
        <f t="shared" si="42"/>
        <v>7035.1879931666663</v>
      </c>
      <c r="J507" s="21"/>
      <c r="K507" s="21"/>
      <c r="L507" s="21"/>
      <c r="M507" s="21"/>
      <c r="N507" s="21"/>
    </row>
    <row r="508" spans="1:14" ht="13.2" customHeight="1" x14ac:dyDescent="0.25">
      <c r="A508" s="294"/>
      <c r="B508" s="293" t="s">
        <v>37</v>
      </c>
      <c r="C508" s="5" t="s">
        <v>21</v>
      </c>
      <c r="D508" s="10">
        <v>10</v>
      </c>
      <c r="E508" s="21">
        <f t="shared" si="42"/>
        <v>2621.8091900000004</v>
      </c>
      <c r="F508" s="21">
        <f t="shared" si="42"/>
        <v>5243.6183800000008</v>
      </c>
      <c r="G508" s="21">
        <f t="shared" si="42"/>
        <v>6292.3420560000022</v>
      </c>
      <c r="H508" s="21">
        <f t="shared" si="42"/>
        <v>7341.065732</v>
      </c>
      <c r="I508" s="21">
        <f t="shared" si="42"/>
        <v>7341.065732</v>
      </c>
      <c r="J508" s="21"/>
      <c r="K508" s="21"/>
      <c r="L508" s="21"/>
      <c r="M508" s="21"/>
      <c r="N508" s="21"/>
    </row>
    <row r="509" spans="1:14" x14ac:dyDescent="0.25">
      <c r="A509" s="294"/>
      <c r="B509" s="293"/>
      <c r="C509" s="5" t="s">
        <v>22</v>
      </c>
      <c r="D509" s="10">
        <v>17</v>
      </c>
      <c r="E509" s="21">
        <f t="shared" si="42"/>
        <v>1477.9806708333333</v>
      </c>
      <c r="F509" s="21">
        <f t="shared" si="42"/>
        <v>2955.9613416666666</v>
      </c>
      <c r="G509" s="21">
        <f t="shared" si="42"/>
        <v>3547.1536100000003</v>
      </c>
      <c r="H509" s="21">
        <f t="shared" si="42"/>
        <v>4138.3458783333335</v>
      </c>
      <c r="I509" s="21">
        <f t="shared" si="42"/>
        <v>4138.3458783333335</v>
      </c>
      <c r="J509" s="21"/>
      <c r="K509" s="21"/>
      <c r="L509" s="21"/>
      <c r="M509" s="21"/>
      <c r="N509" s="21"/>
    </row>
    <row r="510" spans="1:14" ht="13.2" customHeight="1" x14ac:dyDescent="0.25">
      <c r="A510" s="294"/>
      <c r="B510" s="293" t="s">
        <v>38</v>
      </c>
      <c r="C510" s="5" t="s">
        <v>21</v>
      </c>
      <c r="D510" s="10">
        <v>10</v>
      </c>
      <c r="E510" s="21">
        <f t="shared" si="42"/>
        <v>2621.8091900000004</v>
      </c>
      <c r="F510" s="21">
        <f t="shared" si="42"/>
        <v>5243.6183800000008</v>
      </c>
      <c r="G510" s="21">
        <f t="shared" si="42"/>
        <v>6292.3420560000022</v>
      </c>
      <c r="H510" s="21">
        <f t="shared" si="42"/>
        <v>7341.065732</v>
      </c>
      <c r="I510" s="21">
        <f t="shared" si="42"/>
        <v>7341.065732</v>
      </c>
      <c r="J510" s="21"/>
      <c r="K510" s="21"/>
      <c r="L510" s="21"/>
      <c r="M510" s="21"/>
      <c r="N510" s="21"/>
    </row>
    <row r="511" spans="1:14" x14ac:dyDescent="0.25">
      <c r="A511" s="294"/>
      <c r="B511" s="293"/>
      <c r="C511" s="5" t="s">
        <v>22</v>
      </c>
      <c r="D511" s="10">
        <v>15</v>
      </c>
      <c r="E511" s="21">
        <f t="shared" si="42"/>
        <v>1675.0447602777776</v>
      </c>
      <c r="F511" s="21">
        <f t="shared" si="42"/>
        <v>3350.0895205555553</v>
      </c>
      <c r="G511" s="21">
        <f t="shared" si="42"/>
        <v>4020.1074246666672</v>
      </c>
      <c r="H511" s="21">
        <f t="shared" si="42"/>
        <v>4690.1253287777772</v>
      </c>
      <c r="I511" s="21">
        <f t="shared" si="42"/>
        <v>4690.1253287777772</v>
      </c>
      <c r="J511" s="21"/>
      <c r="K511" s="21"/>
      <c r="L511" s="21"/>
      <c r="M511" s="21"/>
      <c r="N511" s="21"/>
    </row>
    <row r="512" spans="1:14" ht="13.2" customHeight="1" x14ac:dyDescent="0.25">
      <c r="A512" s="294"/>
      <c r="B512" s="293" t="s">
        <v>39</v>
      </c>
      <c r="C512" s="5" t="s">
        <v>21</v>
      </c>
      <c r="D512" s="10">
        <v>0</v>
      </c>
      <c r="E512" s="21">
        <f t="shared" si="42"/>
        <v>0</v>
      </c>
      <c r="F512" s="21">
        <f t="shared" si="42"/>
        <v>0</v>
      </c>
      <c r="G512" s="21">
        <f t="shared" si="42"/>
        <v>0</v>
      </c>
      <c r="H512" s="21">
        <f t="shared" si="42"/>
        <v>0</v>
      </c>
      <c r="I512" s="21">
        <f t="shared" si="42"/>
        <v>0</v>
      </c>
      <c r="J512" s="21"/>
      <c r="K512" s="21"/>
      <c r="L512" s="21"/>
      <c r="M512" s="21"/>
      <c r="N512" s="21"/>
    </row>
    <row r="513" spans="1:14" x14ac:dyDescent="0.25">
      <c r="A513" s="294"/>
      <c r="B513" s="293"/>
      <c r="C513" s="5" t="s">
        <v>22</v>
      </c>
      <c r="D513" s="10">
        <v>10</v>
      </c>
      <c r="E513" s="21">
        <f t="shared" si="42"/>
        <v>2512.5671404166669</v>
      </c>
      <c r="F513" s="21">
        <f t="shared" si="42"/>
        <v>5025.1342808333338</v>
      </c>
      <c r="G513" s="21">
        <f t="shared" si="42"/>
        <v>6030.1611370000019</v>
      </c>
      <c r="H513" s="21">
        <f t="shared" si="42"/>
        <v>7035.1879931666663</v>
      </c>
      <c r="I513" s="21">
        <f t="shared" si="42"/>
        <v>7035.1879931666663</v>
      </c>
      <c r="J513" s="21"/>
      <c r="K513" s="21"/>
      <c r="L513" s="21"/>
      <c r="M513" s="21"/>
      <c r="N513" s="21"/>
    </row>
    <row r="514" spans="1:14" ht="13.2" customHeight="1" x14ac:dyDescent="0.25">
      <c r="A514" s="294"/>
      <c r="B514" s="293" t="s">
        <v>41</v>
      </c>
      <c r="C514" s="5" t="s">
        <v>21</v>
      </c>
      <c r="D514" s="10">
        <v>10</v>
      </c>
      <c r="E514" s="21">
        <f t="shared" si="42"/>
        <v>2621.8091900000004</v>
      </c>
      <c r="F514" s="21">
        <f t="shared" si="42"/>
        <v>5243.6183800000008</v>
      </c>
      <c r="G514" s="21">
        <f t="shared" si="42"/>
        <v>6292.3420560000022</v>
      </c>
      <c r="H514" s="21">
        <f t="shared" si="42"/>
        <v>7341.065732</v>
      </c>
      <c r="I514" s="21">
        <f t="shared" si="42"/>
        <v>7341.065732</v>
      </c>
      <c r="J514" s="21"/>
      <c r="K514" s="21"/>
      <c r="L514" s="21"/>
      <c r="M514" s="21"/>
      <c r="N514" s="21"/>
    </row>
    <row r="515" spans="1:14" x14ac:dyDescent="0.25">
      <c r="A515" s="294"/>
      <c r="B515" s="293"/>
      <c r="C515" s="5" t="s">
        <v>22</v>
      </c>
      <c r="D515" s="10">
        <v>10</v>
      </c>
      <c r="E515" s="21">
        <f t="shared" si="42"/>
        <v>2512.5671404166669</v>
      </c>
      <c r="F515" s="21">
        <f t="shared" si="42"/>
        <v>5025.1342808333338</v>
      </c>
      <c r="G515" s="21">
        <f t="shared" si="42"/>
        <v>6030.1611370000019</v>
      </c>
      <c r="H515" s="21">
        <f t="shared" si="42"/>
        <v>7035.1879931666663</v>
      </c>
      <c r="I515" s="21">
        <f t="shared" si="42"/>
        <v>7035.1879931666663</v>
      </c>
      <c r="J515" s="21"/>
      <c r="K515" s="21"/>
      <c r="L515" s="21"/>
      <c r="M515" s="21"/>
      <c r="N515" s="21"/>
    </row>
    <row r="516" spans="1:14" ht="13.2" customHeight="1" x14ac:dyDescent="0.25">
      <c r="A516" s="294"/>
      <c r="B516" s="293" t="s">
        <v>42</v>
      </c>
      <c r="C516" s="5" t="s">
        <v>21</v>
      </c>
      <c r="D516" s="10">
        <v>10</v>
      </c>
      <c r="E516" s="21">
        <f t="shared" si="42"/>
        <v>2621.8091900000004</v>
      </c>
      <c r="F516" s="21">
        <f t="shared" si="42"/>
        <v>5243.6183800000008</v>
      </c>
      <c r="G516" s="21">
        <f t="shared" si="42"/>
        <v>6292.3420560000022</v>
      </c>
      <c r="H516" s="21">
        <f t="shared" si="42"/>
        <v>7341.065732</v>
      </c>
      <c r="I516" s="21">
        <f t="shared" si="42"/>
        <v>7341.065732</v>
      </c>
      <c r="J516" s="21"/>
      <c r="K516" s="21"/>
      <c r="L516" s="21"/>
      <c r="M516" s="21"/>
      <c r="N516" s="21"/>
    </row>
    <row r="517" spans="1:14" x14ac:dyDescent="0.25">
      <c r="A517" s="294"/>
      <c r="B517" s="293"/>
      <c r="C517" s="5" t="s">
        <v>22</v>
      </c>
      <c r="D517" s="10">
        <v>0</v>
      </c>
      <c r="E517" s="21">
        <f t="shared" si="42"/>
        <v>0</v>
      </c>
      <c r="F517" s="21">
        <f t="shared" si="42"/>
        <v>0</v>
      </c>
      <c r="G517" s="21">
        <f t="shared" si="42"/>
        <v>0</v>
      </c>
      <c r="H517" s="21">
        <f t="shared" si="42"/>
        <v>0</v>
      </c>
      <c r="I517" s="21">
        <f t="shared" si="42"/>
        <v>0</v>
      </c>
      <c r="J517" s="21"/>
      <c r="K517" s="21"/>
      <c r="L517" s="21"/>
      <c r="M517" s="21"/>
      <c r="N517" s="21"/>
    </row>
    <row r="518" spans="1:14" ht="13.2" customHeight="1" x14ac:dyDescent="0.25">
      <c r="A518" s="300" t="s">
        <v>57</v>
      </c>
      <c r="B518" s="300"/>
      <c r="C518" s="300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</row>
    <row r="519" spans="1:14" ht="13.2" customHeight="1" x14ac:dyDescent="0.25">
      <c r="A519" s="300" t="s">
        <v>58</v>
      </c>
      <c r="B519" s="300"/>
      <c r="C519" s="300"/>
      <c r="D519" s="14"/>
      <c r="E519" s="20">
        <v>6.5000000000000002E-2</v>
      </c>
      <c r="F519" s="20">
        <v>6.5000000000000002E-2</v>
      </c>
      <c r="G519" s="20">
        <v>6.5000000000000002E-2</v>
      </c>
      <c r="H519" s="20">
        <v>6.5000000000000002E-2</v>
      </c>
      <c r="I519" s="20">
        <v>6.5000000000000002E-2</v>
      </c>
      <c r="J519" s="14"/>
      <c r="K519" s="14"/>
      <c r="L519" s="14"/>
      <c r="M519" s="14"/>
      <c r="N519" s="14"/>
    </row>
    <row r="520" spans="1:14" ht="13.2" customHeight="1" x14ac:dyDescent="0.25">
      <c r="A520" s="297" t="s">
        <v>19</v>
      </c>
      <c r="B520" s="293" t="s">
        <v>45</v>
      </c>
      <c r="C520" s="5" t="s">
        <v>21</v>
      </c>
      <c r="D520" s="6">
        <v>19</v>
      </c>
      <c r="E520" s="21">
        <f t="shared" ref="E520:N535" si="43">(E330+E456)*$E$519</f>
        <v>219.21832073149781</v>
      </c>
      <c r="F520" s="21">
        <f t="shared" si="43"/>
        <v>438.43664146299562</v>
      </c>
      <c r="G520" s="21">
        <f t="shared" si="43"/>
        <v>526.12396975559489</v>
      </c>
      <c r="H520" s="21">
        <f t="shared" si="43"/>
        <v>613.81129804819398</v>
      </c>
      <c r="I520" s="21">
        <f t="shared" si="43"/>
        <v>613.81129804819398</v>
      </c>
      <c r="J520" s="21">
        <f t="shared" si="43"/>
        <v>263.06198487779744</v>
      </c>
      <c r="K520" s="21">
        <f t="shared" si="43"/>
        <v>526.12396975559489</v>
      </c>
      <c r="L520" s="21">
        <f t="shared" si="43"/>
        <v>631.34876370671384</v>
      </c>
      <c r="M520" s="21">
        <f t="shared" si="43"/>
        <v>736.57355765783279</v>
      </c>
      <c r="N520" s="21">
        <f t="shared" si="43"/>
        <v>736.57355765783279</v>
      </c>
    </row>
    <row r="521" spans="1:14" x14ac:dyDescent="0.25">
      <c r="A521" s="297"/>
      <c r="B521" s="293"/>
      <c r="C521" s="5" t="s">
        <v>22</v>
      </c>
      <c r="D521" s="6">
        <v>23</v>
      </c>
      <c r="E521" s="21">
        <f t="shared" si="43"/>
        <v>178.00612007257791</v>
      </c>
      <c r="F521" s="21">
        <f t="shared" si="43"/>
        <v>356.01224014515583</v>
      </c>
      <c r="G521" s="21">
        <f t="shared" si="43"/>
        <v>427.21468817418696</v>
      </c>
      <c r="H521" s="21">
        <f t="shared" si="43"/>
        <v>498.41713620321821</v>
      </c>
      <c r="I521" s="21">
        <f t="shared" si="43"/>
        <v>498.41713620321821</v>
      </c>
      <c r="J521" s="21">
        <f t="shared" si="43"/>
        <v>222.25048005704022</v>
      </c>
      <c r="K521" s="21">
        <f t="shared" si="43"/>
        <v>444.50096011408044</v>
      </c>
      <c r="L521" s="21">
        <f t="shared" si="43"/>
        <v>533.40115213689671</v>
      </c>
      <c r="M521" s="21">
        <f t="shared" si="43"/>
        <v>622.3013441597127</v>
      </c>
      <c r="N521" s="21">
        <f t="shared" si="43"/>
        <v>622.3013441597127</v>
      </c>
    </row>
    <row r="522" spans="1:14" ht="12.75" customHeight="1" x14ac:dyDescent="0.25">
      <c r="A522" s="297"/>
      <c r="B522" s="298" t="s">
        <v>23</v>
      </c>
      <c r="C522" s="5" t="s">
        <v>21</v>
      </c>
      <c r="D522" s="6">
        <v>15</v>
      </c>
      <c r="E522" s="21">
        <f t="shared" si="43"/>
        <v>277.67653959323059</v>
      </c>
      <c r="F522" s="21">
        <f t="shared" si="43"/>
        <v>555.35307918646117</v>
      </c>
      <c r="G522" s="21">
        <f t="shared" si="43"/>
        <v>666.42369502375345</v>
      </c>
      <c r="H522" s="21">
        <f t="shared" si="43"/>
        <v>777.49431086104562</v>
      </c>
      <c r="I522" s="21">
        <f t="shared" si="43"/>
        <v>777.49431086104562</v>
      </c>
      <c r="J522" s="21">
        <f>(J332+J495)*$E$519</f>
        <v>196.32107214720003</v>
      </c>
      <c r="K522" s="21">
        <f>(K332+K495)*$E$519</f>
        <v>392.64214429440005</v>
      </c>
      <c r="L522" s="21">
        <f>(L332+L495)*$E$519</f>
        <v>471.17057315328003</v>
      </c>
      <c r="M522" s="21">
        <f>(M332+M495)*$E$519</f>
        <v>549.69900201216001</v>
      </c>
      <c r="N522" s="21">
        <f>(N332+N495)*$E$519</f>
        <v>549.69900201216001</v>
      </c>
    </row>
    <row r="523" spans="1:14" x14ac:dyDescent="0.25">
      <c r="A523" s="297"/>
      <c r="B523" s="298"/>
      <c r="C523" s="5" t="s">
        <v>22</v>
      </c>
      <c r="D523" s="6">
        <v>20</v>
      </c>
      <c r="E523" s="21">
        <f t="shared" si="43"/>
        <v>204.7070380834646</v>
      </c>
      <c r="F523" s="21">
        <f t="shared" si="43"/>
        <v>409.41407616692919</v>
      </c>
      <c r="G523" s="21">
        <f t="shared" si="43"/>
        <v>491.29689140031513</v>
      </c>
      <c r="H523" s="21">
        <f t="shared" si="43"/>
        <v>573.1797066337009</v>
      </c>
      <c r="I523" s="21">
        <f t="shared" si="43"/>
        <v>573.1797066337009</v>
      </c>
      <c r="J523" s="21"/>
      <c r="K523" s="21"/>
      <c r="L523" s="21"/>
      <c r="M523" s="21"/>
      <c r="N523" s="21"/>
    </row>
    <row r="524" spans="1:14" ht="12.75" customHeight="1" x14ac:dyDescent="0.25">
      <c r="A524" s="297"/>
      <c r="B524" s="298" t="s">
        <v>24</v>
      </c>
      <c r="C524" s="5" t="s">
        <v>21</v>
      </c>
      <c r="D524" s="6">
        <v>10</v>
      </c>
      <c r="E524" s="21">
        <f t="shared" si="43"/>
        <v>423.61554261276257</v>
      </c>
      <c r="F524" s="21">
        <f t="shared" si="43"/>
        <v>847.23108522552513</v>
      </c>
      <c r="G524" s="21">
        <f t="shared" si="43"/>
        <v>1016.6773022706302</v>
      </c>
      <c r="H524" s="21">
        <f t="shared" si="43"/>
        <v>1186.1235193157352</v>
      </c>
      <c r="I524" s="21">
        <f t="shared" si="43"/>
        <v>1186.1235193157352</v>
      </c>
      <c r="J524" s="21"/>
      <c r="K524" s="21"/>
      <c r="L524" s="21"/>
      <c r="M524" s="21"/>
      <c r="N524" s="21"/>
    </row>
    <row r="525" spans="1:14" ht="20.25" customHeight="1" x14ac:dyDescent="0.25">
      <c r="A525" s="297"/>
      <c r="B525" s="298"/>
      <c r="C525" s="5" t="s">
        <v>22</v>
      </c>
      <c r="D525" s="6">
        <v>15</v>
      </c>
      <c r="E525" s="21">
        <f t="shared" si="43"/>
        <v>277.67653959323059</v>
      </c>
      <c r="F525" s="21">
        <f t="shared" si="43"/>
        <v>555.35307918646117</v>
      </c>
      <c r="G525" s="21">
        <f t="shared" si="43"/>
        <v>666.42369502375345</v>
      </c>
      <c r="H525" s="21">
        <f t="shared" si="43"/>
        <v>777.49431086104562</v>
      </c>
      <c r="I525" s="21">
        <f t="shared" si="43"/>
        <v>777.49431086104562</v>
      </c>
      <c r="J525" s="21"/>
      <c r="K525" s="21"/>
      <c r="L525" s="21"/>
      <c r="M525" s="21"/>
      <c r="N525" s="21"/>
    </row>
    <row r="526" spans="1:14" ht="21" customHeight="1" x14ac:dyDescent="0.25">
      <c r="A526" s="297"/>
      <c r="B526" s="298" t="s">
        <v>25</v>
      </c>
      <c r="C526" s="5" t="s">
        <v>21</v>
      </c>
      <c r="D526" s="6">
        <v>15</v>
      </c>
      <c r="E526" s="21">
        <f t="shared" si="43"/>
        <v>277.67653959323059</v>
      </c>
      <c r="F526" s="21">
        <f t="shared" si="43"/>
        <v>555.35307918646117</v>
      </c>
      <c r="G526" s="21">
        <f t="shared" si="43"/>
        <v>666.42369502375345</v>
      </c>
      <c r="H526" s="21">
        <f t="shared" si="43"/>
        <v>777.49431086104562</v>
      </c>
      <c r="I526" s="21">
        <f t="shared" si="43"/>
        <v>777.49431086104562</v>
      </c>
      <c r="J526" s="21"/>
      <c r="K526" s="21"/>
      <c r="L526" s="21"/>
      <c r="M526" s="21"/>
      <c r="N526" s="21"/>
    </row>
    <row r="527" spans="1:14" x14ac:dyDescent="0.25">
      <c r="A527" s="297"/>
      <c r="B527" s="298"/>
      <c r="C527" s="5" t="s">
        <v>22</v>
      </c>
      <c r="D527" s="6">
        <v>20</v>
      </c>
      <c r="E527" s="21">
        <f t="shared" si="43"/>
        <v>204.7070380834646</v>
      </c>
      <c r="F527" s="21">
        <f t="shared" si="43"/>
        <v>409.41407616692919</v>
      </c>
      <c r="G527" s="21">
        <f t="shared" si="43"/>
        <v>491.29689140031513</v>
      </c>
      <c r="H527" s="21">
        <f t="shared" si="43"/>
        <v>573.1797066337009</v>
      </c>
      <c r="I527" s="21">
        <f t="shared" si="43"/>
        <v>573.1797066337009</v>
      </c>
      <c r="J527" s="21"/>
      <c r="K527" s="21"/>
      <c r="L527" s="21"/>
      <c r="M527" s="21"/>
      <c r="N527" s="21"/>
    </row>
    <row r="528" spans="1:14" ht="18.75" customHeight="1" x14ac:dyDescent="0.25">
      <c r="A528" s="297"/>
      <c r="B528" s="298" t="s">
        <v>26</v>
      </c>
      <c r="C528" s="5" t="s">
        <v>21</v>
      </c>
      <c r="D528" s="6">
        <v>10</v>
      </c>
      <c r="E528" s="21">
        <f t="shared" si="43"/>
        <v>423.61554261276257</v>
      </c>
      <c r="F528" s="21">
        <f t="shared" si="43"/>
        <v>847.23108522552513</v>
      </c>
      <c r="G528" s="21">
        <f t="shared" si="43"/>
        <v>1016.6773022706302</v>
      </c>
      <c r="H528" s="21">
        <f t="shared" si="43"/>
        <v>1186.1235193157352</v>
      </c>
      <c r="I528" s="21">
        <f t="shared" si="43"/>
        <v>1186.1235193157352</v>
      </c>
      <c r="J528" s="21"/>
      <c r="K528" s="21"/>
      <c r="L528" s="21"/>
      <c r="M528" s="21"/>
      <c r="N528" s="21"/>
    </row>
    <row r="529" spans="1:14" x14ac:dyDescent="0.25">
      <c r="A529" s="297"/>
      <c r="B529" s="298"/>
      <c r="C529" s="5" t="s">
        <v>22</v>
      </c>
      <c r="D529" s="6">
        <v>15</v>
      </c>
      <c r="E529" s="21">
        <f t="shared" si="43"/>
        <v>277.67653959323059</v>
      </c>
      <c r="F529" s="21">
        <f t="shared" si="43"/>
        <v>555.35307918646117</v>
      </c>
      <c r="G529" s="21">
        <f t="shared" si="43"/>
        <v>666.42369502375345</v>
      </c>
      <c r="H529" s="21">
        <f t="shared" si="43"/>
        <v>777.49431086104562</v>
      </c>
      <c r="I529" s="21">
        <f t="shared" si="43"/>
        <v>777.49431086104562</v>
      </c>
      <c r="J529" s="21"/>
      <c r="K529" s="21"/>
      <c r="L529" s="21"/>
      <c r="M529" s="21"/>
      <c r="N529" s="21"/>
    </row>
    <row r="530" spans="1:14" ht="17.25" customHeight="1" x14ac:dyDescent="0.25">
      <c r="A530" s="297"/>
      <c r="B530" s="298" t="s">
        <v>27</v>
      </c>
      <c r="C530" s="5" t="s">
        <v>21</v>
      </c>
      <c r="D530" s="6">
        <v>10</v>
      </c>
      <c r="E530" s="21">
        <f t="shared" si="43"/>
        <v>430.7162758356792</v>
      </c>
      <c r="F530" s="21">
        <f t="shared" si="43"/>
        <v>861.4325516713584</v>
      </c>
      <c r="G530" s="21">
        <f t="shared" si="43"/>
        <v>1033.7190620056303</v>
      </c>
      <c r="H530" s="21">
        <f t="shared" si="43"/>
        <v>1206.0055723399018</v>
      </c>
      <c r="I530" s="21">
        <f t="shared" si="43"/>
        <v>1206.0055723399018</v>
      </c>
      <c r="J530" s="21"/>
      <c r="K530" s="21"/>
      <c r="L530" s="21"/>
      <c r="M530" s="21"/>
      <c r="N530" s="21"/>
    </row>
    <row r="531" spans="1:14" x14ac:dyDescent="0.25">
      <c r="A531" s="297"/>
      <c r="B531" s="298"/>
      <c r="C531" s="5" t="s">
        <v>22</v>
      </c>
      <c r="D531" s="6">
        <v>10</v>
      </c>
      <c r="E531" s="21">
        <f t="shared" si="43"/>
        <v>423.61554261276257</v>
      </c>
      <c r="F531" s="21">
        <f t="shared" si="43"/>
        <v>847.23108522552513</v>
      </c>
      <c r="G531" s="21">
        <f t="shared" si="43"/>
        <v>1016.6773022706302</v>
      </c>
      <c r="H531" s="21">
        <f t="shared" si="43"/>
        <v>1186.1235193157352</v>
      </c>
      <c r="I531" s="21">
        <f t="shared" si="43"/>
        <v>1186.1235193157352</v>
      </c>
      <c r="J531" s="21"/>
      <c r="K531" s="21"/>
      <c r="L531" s="21"/>
      <c r="M531" s="21"/>
      <c r="N531" s="21"/>
    </row>
    <row r="532" spans="1:14" ht="20.25" customHeight="1" x14ac:dyDescent="0.25">
      <c r="A532" s="297"/>
      <c r="B532" s="298" t="s">
        <v>28</v>
      </c>
      <c r="C532" s="5" t="s">
        <v>21</v>
      </c>
      <c r="D532" s="6">
        <v>5</v>
      </c>
      <c r="E532" s="21">
        <f t="shared" si="43"/>
        <v>1003.4472161296918</v>
      </c>
      <c r="F532" s="21">
        <f t="shared" si="43"/>
        <v>2006.8944322593836</v>
      </c>
      <c r="G532" s="21">
        <f t="shared" si="43"/>
        <v>2408.2733187112608</v>
      </c>
      <c r="H532" s="21">
        <f t="shared" si="43"/>
        <v>2809.6522051631373</v>
      </c>
      <c r="I532" s="21">
        <f t="shared" si="43"/>
        <v>2809.6522051631373</v>
      </c>
      <c r="J532" s="21"/>
      <c r="K532" s="21"/>
      <c r="L532" s="21"/>
      <c r="M532" s="21"/>
      <c r="N532" s="21"/>
    </row>
    <row r="533" spans="1:14" x14ac:dyDescent="0.25">
      <c r="A533" s="297"/>
      <c r="B533" s="298"/>
      <c r="C533" s="5" t="s">
        <v>22</v>
      </c>
      <c r="D533" s="6">
        <v>5</v>
      </c>
      <c r="E533" s="21">
        <f t="shared" si="43"/>
        <v>989.24574968385832</v>
      </c>
      <c r="F533" s="21">
        <f t="shared" si="43"/>
        <v>1978.4914993677166</v>
      </c>
      <c r="G533" s="21">
        <f t="shared" si="43"/>
        <v>2374.189799241261</v>
      </c>
      <c r="H533" s="21">
        <f t="shared" si="43"/>
        <v>2769.8880991148039</v>
      </c>
      <c r="I533" s="21">
        <f t="shared" si="43"/>
        <v>2769.8880991148039</v>
      </c>
      <c r="J533" s="21"/>
      <c r="K533" s="21"/>
      <c r="L533" s="21"/>
      <c r="M533" s="21"/>
      <c r="N533" s="21"/>
    </row>
    <row r="534" spans="1:14" ht="13.2" customHeight="1" x14ac:dyDescent="0.25">
      <c r="A534" s="294" t="s">
        <v>29</v>
      </c>
      <c r="B534" s="293" t="s">
        <v>30</v>
      </c>
      <c r="C534" s="5" t="s">
        <v>21</v>
      </c>
      <c r="D534" s="6">
        <v>6</v>
      </c>
      <c r="E534" s="21">
        <f t="shared" si="43"/>
        <v>1359.0557987322316</v>
      </c>
      <c r="F534" s="21">
        <f t="shared" si="43"/>
        <v>2718.1115974644631</v>
      </c>
      <c r="G534" s="21">
        <f t="shared" si="43"/>
        <v>3261.7339169573565</v>
      </c>
      <c r="H534" s="21">
        <f t="shared" si="43"/>
        <v>3805.3562364502482</v>
      </c>
      <c r="I534" s="21">
        <f t="shared" si="43"/>
        <v>3805.3562364502482</v>
      </c>
      <c r="J534" s="21">
        <f t="shared" si="43"/>
        <v>1557.213836244787</v>
      </c>
      <c r="K534" s="21">
        <f t="shared" si="43"/>
        <v>3114.427672489574</v>
      </c>
      <c r="L534" s="21">
        <f t="shared" si="43"/>
        <v>3737.3132069874882</v>
      </c>
      <c r="M534" s="21">
        <f t="shared" si="43"/>
        <v>4360.1987414854029</v>
      </c>
      <c r="N534" s="21">
        <f t="shared" si="43"/>
        <v>4360.1987414854029</v>
      </c>
    </row>
    <row r="535" spans="1:14" x14ac:dyDescent="0.25">
      <c r="A535" s="294"/>
      <c r="B535" s="293"/>
      <c r="C535" s="5" t="s">
        <v>22</v>
      </c>
      <c r="D535" s="6">
        <v>10</v>
      </c>
      <c r="E535" s="21">
        <f t="shared" si="43"/>
        <v>794.98336755733919</v>
      </c>
      <c r="F535" s="21">
        <f t="shared" si="43"/>
        <v>1589.9667351146784</v>
      </c>
      <c r="G535" s="21">
        <f t="shared" si="43"/>
        <v>1907.9600821376137</v>
      </c>
      <c r="H535" s="21">
        <f t="shared" si="43"/>
        <v>2225.9534291605491</v>
      </c>
      <c r="I535" s="21">
        <f t="shared" si="43"/>
        <v>2225.9534291605491</v>
      </c>
      <c r="J535" s="21">
        <f t="shared" si="43"/>
        <v>934.32830174687206</v>
      </c>
      <c r="K535" s="21">
        <f t="shared" si="43"/>
        <v>1868.6566034937441</v>
      </c>
      <c r="L535" s="21">
        <f t="shared" si="43"/>
        <v>2242.3879241924928</v>
      </c>
      <c r="M535" s="21">
        <f t="shared" si="43"/>
        <v>2616.1192448912416</v>
      </c>
      <c r="N535" s="21">
        <f t="shared" si="43"/>
        <v>2616.1192448912416</v>
      </c>
    </row>
    <row r="536" spans="1:14" ht="13.2" customHeight="1" x14ac:dyDescent="0.25">
      <c r="A536" s="294"/>
      <c r="B536" s="293" t="s">
        <v>31</v>
      </c>
      <c r="C536" s="5" t="s">
        <v>21</v>
      </c>
      <c r="D536" s="6">
        <v>0</v>
      </c>
      <c r="E536" s="21">
        <f t="shared" ref="E536:N551" si="44">(E346+E472)*$E$519</f>
        <v>0</v>
      </c>
      <c r="F536" s="21">
        <f t="shared" si="44"/>
        <v>0</v>
      </c>
      <c r="G536" s="21">
        <f t="shared" si="44"/>
        <v>0</v>
      </c>
      <c r="H536" s="21">
        <f t="shared" si="44"/>
        <v>0</v>
      </c>
      <c r="I536" s="21">
        <f t="shared" si="44"/>
        <v>0</v>
      </c>
      <c r="J536" s="21">
        <f t="shared" si="44"/>
        <v>0</v>
      </c>
      <c r="K536" s="21">
        <f t="shared" si="44"/>
        <v>0</v>
      </c>
      <c r="L536" s="21">
        <f t="shared" si="44"/>
        <v>0</v>
      </c>
      <c r="M536" s="21">
        <f t="shared" si="44"/>
        <v>0</v>
      </c>
      <c r="N536" s="21">
        <f t="shared" si="44"/>
        <v>0</v>
      </c>
    </row>
    <row r="537" spans="1:14" x14ac:dyDescent="0.25">
      <c r="A537" s="294"/>
      <c r="B537" s="293"/>
      <c r="C537" s="5" t="s">
        <v>22</v>
      </c>
      <c r="D537" s="6">
        <v>12</v>
      </c>
      <c r="E537" s="21">
        <f t="shared" si="44"/>
        <v>653.9652597636159</v>
      </c>
      <c r="F537" s="21">
        <f t="shared" si="44"/>
        <v>1307.9305195272318</v>
      </c>
      <c r="G537" s="21">
        <f t="shared" si="44"/>
        <v>1569.5166234326784</v>
      </c>
      <c r="H537" s="21">
        <f t="shared" si="44"/>
        <v>1831.1027273381242</v>
      </c>
      <c r="I537" s="21">
        <f t="shared" si="44"/>
        <v>1831.1027273381242</v>
      </c>
      <c r="J537" s="21">
        <f t="shared" si="44"/>
        <v>778.60691812239349</v>
      </c>
      <c r="K537" s="21">
        <f t="shared" si="44"/>
        <v>1557.213836244787</v>
      </c>
      <c r="L537" s="21">
        <f t="shared" si="44"/>
        <v>1868.6566034937441</v>
      </c>
      <c r="M537" s="21">
        <f t="shared" si="44"/>
        <v>2180.0993707427015</v>
      </c>
      <c r="N537" s="21">
        <f t="shared" si="44"/>
        <v>2180.0993707427015</v>
      </c>
    </row>
    <row r="538" spans="1:14" ht="13.2" customHeight="1" x14ac:dyDescent="0.25">
      <c r="A538" s="294"/>
      <c r="B538" s="293" t="s">
        <v>32</v>
      </c>
      <c r="C538" s="5" t="s">
        <v>21</v>
      </c>
      <c r="D538" s="6">
        <v>6</v>
      </c>
      <c r="E538" s="21">
        <f t="shared" si="44"/>
        <v>1376.0975584672317</v>
      </c>
      <c r="F538" s="21">
        <f t="shared" si="44"/>
        <v>2752.1951169344634</v>
      </c>
      <c r="G538" s="21">
        <f t="shared" si="44"/>
        <v>3302.6341403213569</v>
      </c>
      <c r="H538" s="21">
        <f t="shared" si="44"/>
        <v>3853.0731637082481</v>
      </c>
      <c r="I538" s="21">
        <f t="shared" si="44"/>
        <v>3853.0731637082481</v>
      </c>
      <c r="J538" s="21">
        <f t="shared" si="44"/>
        <v>1557.213836244787</v>
      </c>
      <c r="K538" s="21">
        <f t="shared" si="44"/>
        <v>3114.427672489574</v>
      </c>
      <c r="L538" s="21">
        <f t="shared" si="44"/>
        <v>3737.3132069874882</v>
      </c>
      <c r="M538" s="21">
        <f t="shared" si="44"/>
        <v>4360.1987414854029</v>
      </c>
      <c r="N538" s="21">
        <f t="shared" si="44"/>
        <v>4360.1987414854029</v>
      </c>
    </row>
    <row r="539" spans="1:14" x14ac:dyDescent="0.25">
      <c r="A539" s="294"/>
      <c r="B539" s="293"/>
      <c r="C539" s="5" t="s">
        <v>22</v>
      </c>
      <c r="D539" s="6">
        <v>6</v>
      </c>
      <c r="E539" s="21">
        <f t="shared" si="44"/>
        <v>1342.0140389972316</v>
      </c>
      <c r="F539" s="21">
        <f t="shared" si="44"/>
        <v>2684.0280779944633</v>
      </c>
      <c r="G539" s="21">
        <f t="shared" si="44"/>
        <v>3220.8336935933567</v>
      </c>
      <c r="H539" s="21">
        <f t="shared" si="44"/>
        <v>3757.6393091922482</v>
      </c>
      <c r="I539" s="21">
        <f t="shared" si="44"/>
        <v>3757.6393091922482</v>
      </c>
      <c r="J539" s="21">
        <f t="shared" si="44"/>
        <v>1557.213836244787</v>
      </c>
      <c r="K539" s="21">
        <f t="shared" si="44"/>
        <v>3114.427672489574</v>
      </c>
      <c r="L539" s="21">
        <f t="shared" si="44"/>
        <v>3737.3132069874882</v>
      </c>
      <c r="M539" s="21">
        <f t="shared" si="44"/>
        <v>4360.1987414854029</v>
      </c>
      <c r="N539" s="21">
        <f t="shared" si="44"/>
        <v>4360.1987414854029</v>
      </c>
    </row>
    <row r="540" spans="1:14" ht="13.2" customHeight="1" x14ac:dyDescent="0.25">
      <c r="A540" s="294"/>
      <c r="B540" s="293" t="s">
        <v>33</v>
      </c>
      <c r="C540" s="5" t="s">
        <v>21</v>
      </c>
      <c r="D540" s="6">
        <v>6</v>
      </c>
      <c r="E540" s="21">
        <f t="shared" si="44"/>
        <v>1376.0975584672317</v>
      </c>
      <c r="F540" s="21">
        <f t="shared" si="44"/>
        <v>2752.1951169344634</v>
      </c>
      <c r="G540" s="21">
        <f t="shared" si="44"/>
        <v>3302.6341403213569</v>
      </c>
      <c r="H540" s="21">
        <f t="shared" si="44"/>
        <v>3853.0731637082481</v>
      </c>
      <c r="I540" s="21">
        <f t="shared" si="44"/>
        <v>3853.0731637082481</v>
      </c>
      <c r="J540" s="21">
        <f t="shared" si="44"/>
        <v>1557.213836244787</v>
      </c>
      <c r="K540" s="21">
        <f t="shared" si="44"/>
        <v>3114.427672489574</v>
      </c>
      <c r="L540" s="21">
        <f t="shared" si="44"/>
        <v>3737.3132069874882</v>
      </c>
      <c r="M540" s="21">
        <f t="shared" si="44"/>
        <v>4360.1987414854029</v>
      </c>
      <c r="N540" s="21">
        <f t="shared" si="44"/>
        <v>4360.1987414854029</v>
      </c>
    </row>
    <row r="541" spans="1:14" x14ac:dyDescent="0.25">
      <c r="A541" s="294"/>
      <c r="B541" s="293"/>
      <c r="C541" s="5" t="s">
        <v>22</v>
      </c>
      <c r="D541" s="6">
        <v>8</v>
      </c>
      <c r="E541" s="21">
        <f t="shared" si="44"/>
        <v>1006.5105292479238</v>
      </c>
      <c r="F541" s="21">
        <f t="shared" si="44"/>
        <v>2013.0210584958477</v>
      </c>
      <c r="G541" s="21">
        <f t="shared" si="44"/>
        <v>2415.6252701950166</v>
      </c>
      <c r="H541" s="21">
        <f t="shared" si="44"/>
        <v>2818.2294818941859</v>
      </c>
      <c r="I541" s="21">
        <f t="shared" si="44"/>
        <v>2818.2294818941859</v>
      </c>
      <c r="J541" s="21">
        <f t="shared" si="44"/>
        <v>1167.9103771835898</v>
      </c>
      <c r="K541" s="21">
        <f t="shared" si="44"/>
        <v>2335.8207543671797</v>
      </c>
      <c r="L541" s="21">
        <f t="shared" si="44"/>
        <v>2802.9849052406162</v>
      </c>
      <c r="M541" s="21">
        <f t="shared" si="44"/>
        <v>3270.1490561140527</v>
      </c>
      <c r="N541" s="21">
        <f t="shared" si="44"/>
        <v>3270.1490561140527</v>
      </c>
    </row>
    <row r="542" spans="1:14" ht="13.2" customHeight="1" x14ac:dyDescent="0.25">
      <c r="A542" s="294"/>
      <c r="B542" s="293" t="s">
        <v>34</v>
      </c>
      <c r="C542" s="5" t="s">
        <v>21</v>
      </c>
      <c r="D542" s="6">
        <v>6</v>
      </c>
      <c r="E542" s="21">
        <f t="shared" si="44"/>
        <v>1393.1393182022318</v>
      </c>
      <c r="F542" s="21">
        <f t="shared" si="44"/>
        <v>2786.2786364044637</v>
      </c>
      <c r="G542" s="21">
        <f t="shared" si="44"/>
        <v>3343.5343636853572</v>
      </c>
      <c r="H542" s="21">
        <f t="shared" si="44"/>
        <v>3900.790090966248</v>
      </c>
      <c r="I542" s="21">
        <f t="shared" si="44"/>
        <v>3900.790090966248</v>
      </c>
      <c r="J542" s="21">
        <f t="shared" si="44"/>
        <v>1557.213836244787</v>
      </c>
      <c r="K542" s="21">
        <f t="shared" si="44"/>
        <v>3114.427672489574</v>
      </c>
      <c r="L542" s="21">
        <f t="shared" si="44"/>
        <v>3737.3132069874882</v>
      </c>
      <c r="M542" s="21">
        <f t="shared" si="44"/>
        <v>4360.1987414854029</v>
      </c>
      <c r="N542" s="21">
        <f t="shared" si="44"/>
        <v>4360.1987414854029</v>
      </c>
    </row>
    <row r="543" spans="1:14" x14ac:dyDescent="0.25">
      <c r="A543" s="294"/>
      <c r="B543" s="293"/>
      <c r="C543" s="5" t="s">
        <v>22</v>
      </c>
      <c r="D543" s="6">
        <v>6</v>
      </c>
      <c r="E543" s="21">
        <f t="shared" si="44"/>
        <v>1359.0557987322316</v>
      </c>
      <c r="F543" s="21">
        <f t="shared" si="44"/>
        <v>2718.1115974644631</v>
      </c>
      <c r="G543" s="21">
        <f t="shared" si="44"/>
        <v>3261.7339169573565</v>
      </c>
      <c r="H543" s="21">
        <f t="shared" si="44"/>
        <v>3805.3562364502482</v>
      </c>
      <c r="I543" s="21">
        <f t="shared" si="44"/>
        <v>3805.3562364502482</v>
      </c>
      <c r="J543" s="21">
        <f t="shared" si="44"/>
        <v>1557.213836244787</v>
      </c>
      <c r="K543" s="21">
        <f t="shared" si="44"/>
        <v>3114.427672489574</v>
      </c>
      <c r="L543" s="21">
        <f t="shared" si="44"/>
        <v>3737.3132069874882</v>
      </c>
      <c r="M543" s="21">
        <f t="shared" si="44"/>
        <v>4360.1987414854029</v>
      </c>
      <c r="N543" s="21">
        <f t="shared" si="44"/>
        <v>4360.1987414854029</v>
      </c>
    </row>
    <row r="544" spans="1:14" ht="13.2" customHeight="1" x14ac:dyDescent="0.25">
      <c r="A544" s="294"/>
      <c r="B544" s="293" t="s">
        <v>35</v>
      </c>
      <c r="C544" s="5" t="s">
        <v>21</v>
      </c>
      <c r="D544" s="6">
        <v>6</v>
      </c>
      <c r="E544" s="21">
        <f t="shared" si="44"/>
        <v>1376.0975584672317</v>
      </c>
      <c r="F544" s="21">
        <f t="shared" si="44"/>
        <v>2752.1951169344634</v>
      </c>
      <c r="G544" s="21">
        <f t="shared" si="44"/>
        <v>3302.6341403213569</v>
      </c>
      <c r="H544" s="21">
        <f t="shared" si="44"/>
        <v>3853.0731637082481</v>
      </c>
      <c r="I544" s="21">
        <f t="shared" si="44"/>
        <v>3853.0731637082481</v>
      </c>
      <c r="J544" s="21">
        <f t="shared" si="44"/>
        <v>1557.213836244787</v>
      </c>
      <c r="K544" s="21">
        <f t="shared" si="44"/>
        <v>3114.427672489574</v>
      </c>
      <c r="L544" s="21">
        <f t="shared" si="44"/>
        <v>3737.3132069874882</v>
      </c>
      <c r="M544" s="21">
        <f t="shared" si="44"/>
        <v>4360.1987414854029</v>
      </c>
      <c r="N544" s="21">
        <f t="shared" si="44"/>
        <v>4360.1987414854029</v>
      </c>
    </row>
    <row r="545" spans="1:14" x14ac:dyDescent="0.25">
      <c r="A545" s="294"/>
      <c r="B545" s="293"/>
      <c r="C545" s="5" t="s">
        <v>22</v>
      </c>
      <c r="D545" s="6">
        <v>10</v>
      </c>
      <c r="E545" s="21">
        <f t="shared" si="44"/>
        <v>805.20842339833916</v>
      </c>
      <c r="F545" s="21">
        <f t="shared" si="44"/>
        <v>1610.4168467966783</v>
      </c>
      <c r="G545" s="21">
        <f t="shared" si="44"/>
        <v>1932.5002161560137</v>
      </c>
      <c r="H545" s="21">
        <f t="shared" si="44"/>
        <v>2254.5835855153491</v>
      </c>
      <c r="I545" s="21">
        <f t="shared" si="44"/>
        <v>2254.5835855153491</v>
      </c>
      <c r="J545" s="21">
        <f t="shared" si="44"/>
        <v>934.32830174687206</v>
      </c>
      <c r="K545" s="21">
        <f t="shared" si="44"/>
        <v>1868.6566034937441</v>
      </c>
      <c r="L545" s="21">
        <f t="shared" si="44"/>
        <v>2242.3879241924928</v>
      </c>
      <c r="M545" s="21">
        <f t="shared" si="44"/>
        <v>2616.1192448912416</v>
      </c>
      <c r="N545" s="21">
        <f t="shared" si="44"/>
        <v>2616.1192448912416</v>
      </c>
    </row>
    <row r="546" spans="1:14" ht="13.2" customHeight="1" x14ac:dyDescent="0.25">
      <c r="A546" s="294"/>
      <c r="B546" s="293" t="s">
        <v>36</v>
      </c>
      <c r="C546" s="5" t="s">
        <v>21</v>
      </c>
      <c r="D546" s="6">
        <v>6</v>
      </c>
      <c r="E546" s="21">
        <f t="shared" si="44"/>
        <v>1393.1393182022318</v>
      </c>
      <c r="F546" s="21">
        <f t="shared" si="44"/>
        <v>2786.2786364044637</v>
      </c>
      <c r="G546" s="21">
        <f t="shared" si="44"/>
        <v>3343.5343636853572</v>
      </c>
      <c r="H546" s="21">
        <f t="shared" si="44"/>
        <v>3900.790090966248</v>
      </c>
      <c r="I546" s="21">
        <f t="shared" si="44"/>
        <v>3900.790090966248</v>
      </c>
      <c r="J546" s="21">
        <f t="shared" si="44"/>
        <v>1557.213836244787</v>
      </c>
      <c r="K546" s="21">
        <f t="shared" si="44"/>
        <v>3114.427672489574</v>
      </c>
      <c r="L546" s="21">
        <f t="shared" si="44"/>
        <v>3737.3132069874882</v>
      </c>
      <c r="M546" s="21">
        <f t="shared" si="44"/>
        <v>4360.1987414854029</v>
      </c>
      <c r="N546" s="21">
        <f t="shared" si="44"/>
        <v>4360.1987414854029</v>
      </c>
    </row>
    <row r="547" spans="1:14" x14ac:dyDescent="0.25">
      <c r="A547" s="294"/>
      <c r="B547" s="293"/>
      <c r="C547" s="5" t="s">
        <v>22</v>
      </c>
      <c r="D547" s="6">
        <v>8</v>
      </c>
      <c r="E547" s="21">
        <f t="shared" si="44"/>
        <v>1019.2918490491738</v>
      </c>
      <c r="F547" s="21">
        <f t="shared" si="44"/>
        <v>2038.5836980983477</v>
      </c>
      <c r="G547" s="21">
        <f t="shared" si="44"/>
        <v>2446.3004377180168</v>
      </c>
      <c r="H547" s="21">
        <f t="shared" si="44"/>
        <v>2854.0171773376865</v>
      </c>
      <c r="I547" s="21">
        <f t="shared" si="44"/>
        <v>2854.0171773376865</v>
      </c>
      <c r="J547" s="21">
        <f t="shared" si="44"/>
        <v>1167.9103771835898</v>
      </c>
      <c r="K547" s="21">
        <f t="shared" si="44"/>
        <v>2335.8207543671797</v>
      </c>
      <c r="L547" s="21">
        <f t="shared" si="44"/>
        <v>2802.9849052406162</v>
      </c>
      <c r="M547" s="21">
        <f t="shared" si="44"/>
        <v>3270.1490561140527</v>
      </c>
      <c r="N547" s="21">
        <f t="shared" si="44"/>
        <v>3270.1490561140527</v>
      </c>
    </row>
    <row r="548" spans="1:14" ht="13.2" customHeight="1" x14ac:dyDescent="0.25">
      <c r="A548" s="294"/>
      <c r="B548" s="293" t="s">
        <v>37</v>
      </c>
      <c r="C548" s="5" t="s">
        <v>21</v>
      </c>
      <c r="D548" s="6">
        <v>6</v>
      </c>
      <c r="E548" s="21">
        <f t="shared" si="44"/>
        <v>1393.1393182022318</v>
      </c>
      <c r="F548" s="21">
        <f t="shared" si="44"/>
        <v>2786.2786364044637</v>
      </c>
      <c r="G548" s="21">
        <f t="shared" si="44"/>
        <v>3343.5343636853572</v>
      </c>
      <c r="H548" s="21">
        <f t="shared" si="44"/>
        <v>3900.790090966248</v>
      </c>
      <c r="I548" s="21">
        <f t="shared" si="44"/>
        <v>3900.790090966248</v>
      </c>
      <c r="J548" s="21">
        <f t="shared" si="44"/>
        <v>1557.213836244787</v>
      </c>
      <c r="K548" s="21">
        <f t="shared" si="44"/>
        <v>3114.427672489574</v>
      </c>
      <c r="L548" s="21">
        <f t="shared" si="44"/>
        <v>3737.3132069874882</v>
      </c>
      <c r="M548" s="21">
        <f t="shared" si="44"/>
        <v>4360.1987414854029</v>
      </c>
      <c r="N548" s="21">
        <f t="shared" si="44"/>
        <v>4360.1987414854029</v>
      </c>
    </row>
    <row r="549" spans="1:14" x14ac:dyDescent="0.25">
      <c r="A549" s="294"/>
      <c r="B549" s="293"/>
      <c r="C549" s="5" t="s">
        <v>22</v>
      </c>
      <c r="D549" s="6">
        <v>10</v>
      </c>
      <c r="E549" s="21">
        <f t="shared" si="44"/>
        <v>805.20842339833916</v>
      </c>
      <c r="F549" s="21">
        <f t="shared" si="44"/>
        <v>1610.4168467966783</v>
      </c>
      <c r="G549" s="21">
        <f t="shared" si="44"/>
        <v>1932.5002161560137</v>
      </c>
      <c r="H549" s="21">
        <f t="shared" si="44"/>
        <v>2254.5835855153491</v>
      </c>
      <c r="I549" s="21">
        <f t="shared" si="44"/>
        <v>2254.5835855153491</v>
      </c>
      <c r="J549" s="21">
        <f t="shared" si="44"/>
        <v>934.32830174687206</v>
      </c>
      <c r="K549" s="21">
        <f t="shared" si="44"/>
        <v>1868.6566034937441</v>
      </c>
      <c r="L549" s="21">
        <f t="shared" si="44"/>
        <v>2242.3879241924928</v>
      </c>
      <c r="M549" s="21">
        <f t="shared" si="44"/>
        <v>2616.1192448912416</v>
      </c>
      <c r="N549" s="21">
        <f t="shared" si="44"/>
        <v>2616.1192448912416</v>
      </c>
    </row>
    <row r="550" spans="1:14" ht="13.2" customHeight="1" x14ac:dyDescent="0.25">
      <c r="A550" s="294"/>
      <c r="B550" s="293" t="s">
        <v>38</v>
      </c>
      <c r="C550" s="5" t="s">
        <v>21</v>
      </c>
      <c r="D550" s="6">
        <v>6</v>
      </c>
      <c r="E550" s="21">
        <f t="shared" si="44"/>
        <v>1393.1393182022318</v>
      </c>
      <c r="F550" s="21">
        <f t="shared" si="44"/>
        <v>2786.2786364044637</v>
      </c>
      <c r="G550" s="21">
        <f t="shared" si="44"/>
        <v>3343.5343636853572</v>
      </c>
      <c r="H550" s="21">
        <f t="shared" si="44"/>
        <v>3900.790090966248</v>
      </c>
      <c r="I550" s="21">
        <f t="shared" si="44"/>
        <v>3900.790090966248</v>
      </c>
      <c r="J550" s="21">
        <f t="shared" si="44"/>
        <v>1557.213836244787</v>
      </c>
      <c r="K550" s="21">
        <f t="shared" si="44"/>
        <v>3114.427672489574</v>
      </c>
      <c r="L550" s="21">
        <f t="shared" si="44"/>
        <v>3737.3132069874882</v>
      </c>
      <c r="M550" s="21">
        <f t="shared" si="44"/>
        <v>4360.1987414854029</v>
      </c>
      <c r="N550" s="21">
        <f t="shared" si="44"/>
        <v>4360.1987414854029</v>
      </c>
    </row>
    <row r="551" spans="1:14" x14ac:dyDescent="0.25">
      <c r="A551" s="294"/>
      <c r="B551" s="293"/>
      <c r="C551" s="5" t="s">
        <v>22</v>
      </c>
      <c r="D551" s="6">
        <v>10</v>
      </c>
      <c r="E551" s="21">
        <f t="shared" si="44"/>
        <v>805.20842339833916</v>
      </c>
      <c r="F551" s="21">
        <f t="shared" si="44"/>
        <v>1610.4168467966783</v>
      </c>
      <c r="G551" s="21">
        <f t="shared" si="44"/>
        <v>1932.5002161560137</v>
      </c>
      <c r="H551" s="21">
        <f t="shared" si="44"/>
        <v>2254.5835855153491</v>
      </c>
      <c r="I551" s="21">
        <f t="shared" si="44"/>
        <v>2254.5835855153491</v>
      </c>
      <c r="J551" s="21">
        <f t="shared" si="44"/>
        <v>934.32830174687206</v>
      </c>
      <c r="K551" s="21">
        <f t="shared" si="44"/>
        <v>1868.6566034937441</v>
      </c>
      <c r="L551" s="21">
        <f t="shared" si="44"/>
        <v>2242.3879241924928</v>
      </c>
      <c r="M551" s="21">
        <f t="shared" si="44"/>
        <v>2616.1192448912416</v>
      </c>
      <c r="N551" s="21">
        <f t="shared" si="44"/>
        <v>2616.1192448912416</v>
      </c>
    </row>
    <row r="552" spans="1:14" ht="13.2" customHeight="1" x14ac:dyDescent="0.25">
      <c r="A552" s="294"/>
      <c r="B552" s="293" t="s">
        <v>39</v>
      </c>
      <c r="C552" s="5" t="s">
        <v>21</v>
      </c>
      <c r="D552" s="6">
        <v>0</v>
      </c>
      <c r="E552" s="21">
        <f t="shared" ref="E552:N567" si="45">(E362+E488)*$E$519</f>
        <v>0</v>
      </c>
      <c r="F552" s="21">
        <f t="shared" si="45"/>
        <v>0</v>
      </c>
      <c r="G552" s="21">
        <f t="shared" si="45"/>
        <v>0</v>
      </c>
      <c r="H552" s="21">
        <f t="shared" si="45"/>
        <v>0</v>
      </c>
      <c r="I552" s="21">
        <f t="shared" si="45"/>
        <v>0</v>
      </c>
      <c r="J552" s="21">
        <f t="shared" si="45"/>
        <v>0</v>
      </c>
      <c r="K552" s="21">
        <f t="shared" si="45"/>
        <v>0</v>
      </c>
      <c r="L552" s="21">
        <f t="shared" si="45"/>
        <v>0</v>
      </c>
      <c r="M552" s="21">
        <f t="shared" si="45"/>
        <v>0</v>
      </c>
      <c r="N552" s="21">
        <f t="shared" si="45"/>
        <v>0</v>
      </c>
    </row>
    <row r="553" spans="1:14" x14ac:dyDescent="0.25">
      <c r="A553" s="294"/>
      <c r="B553" s="293"/>
      <c r="C553" s="5" t="s">
        <v>22</v>
      </c>
      <c r="D553" s="6">
        <v>8</v>
      </c>
      <c r="E553" s="21">
        <f t="shared" si="45"/>
        <v>1019.2918490491738</v>
      </c>
      <c r="F553" s="21">
        <f t="shared" si="45"/>
        <v>2038.5836980983477</v>
      </c>
      <c r="G553" s="21">
        <f t="shared" si="45"/>
        <v>2446.3004377180168</v>
      </c>
      <c r="H553" s="21">
        <f t="shared" si="45"/>
        <v>2854.0171773376865</v>
      </c>
      <c r="I553" s="21">
        <f t="shared" si="45"/>
        <v>2854.0171773376865</v>
      </c>
      <c r="J553" s="21">
        <f t="shared" si="45"/>
        <v>1167.9103771835898</v>
      </c>
      <c r="K553" s="21">
        <f t="shared" si="45"/>
        <v>2335.8207543671797</v>
      </c>
      <c r="L553" s="21">
        <f t="shared" si="45"/>
        <v>2802.9849052406162</v>
      </c>
      <c r="M553" s="21">
        <f t="shared" si="45"/>
        <v>3270.1490561140527</v>
      </c>
      <c r="N553" s="21">
        <f t="shared" si="45"/>
        <v>3270.1490561140527</v>
      </c>
    </row>
    <row r="554" spans="1:14" ht="13.2" customHeight="1" x14ac:dyDescent="0.25">
      <c r="A554" s="294"/>
      <c r="B554" s="293" t="s">
        <v>40</v>
      </c>
      <c r="C554" s="5" t="s">
        <v>21</v>
      </c>
      <c r="D554" s="6">
        <v>0</v>
      </c>
      <c r="E554" s="21">
        <f t="shared" si="45"/>
        <v>0</v>
      </c>
      <c r="F554" s="21">
        <f t="shared" si="45"/>
        <v>0</v>
      </c>
      <c r="G554" s="21">
        <f t="shared" si="45"/>
        <v>0</v>
      </c>
      <c r="H554" s="21">
        <f t="shared" si="45"/>
        <v>0</v>
      </c>
      <c r="I554" s="21">
        <f t="shared" si="45"/>
        <v>0</v>
      </c>
      <c r="J554" s="21">
        <f t="shared" si="45"/>
        <v>0</v>
      </c>
      <c r="K554" s="21">
        <f t="shared" si="45"/>
        <v>0</v>
      </c>
      <c r="L554" s="21">
        <f t="shared" si="45"/>
        <v>0</v>
      </c>
      <c r="M554" s="21">
        <f t="shared" si="45"/>
        <v>0</v>
      </c>
      <c r="N554" s="21">
        <f t="shared" si="45"/>
        <v>0</v>
      </c>
    </row>
    <row r="555" spans="1:14" x14ac:dyDescent="0.25">
      <c r="A555" s="294"/>
      <c r="B555" s="293"/>
      <c r="C555" s="5" t="s">
        <v>22</v>
      </c>
      <c r="D555" s="6">
        <v>5</v>
      </c>
      <c r="E555" s="21">
        <f t="shared" si="45"/>
        <v>1651.3170701606784</v>
      </c>
      <c r="F555" s="21">
        <f t="shared" si="45"/>
        <v>3302.6341403213569</v>
      </c>
      <c r="G555" s="21">
        <f t="shared" si="45"/>
        <v>3963.1609683856273</v>
      </c>
      <c r="H555" s="21">
        <f t="shared" si="45"/>
        <v>4623.6877964498981</v>
      </c>
      <c r="I555" s="21">
        <f t="shared" si="45"/>
        <v>4623.6877964498981</v>
      </c>
      <c r="J555" s="21">
        <f t="shared" si="45"/>
        <v>1868.6566034937441</v>
      </c>
      <c r="K555" s="21">
        <f t="shared" si="45"/>
        <v>3737.3132069874882</v>
      </c>
      <c r="L555" s="21">
        <f t="shared" si="45"/>
        <v>4484.7758483849857</v>
      </c>
      <c r="M555" s="21">
        <f t="shared" si="45"/>
        <v>5232.2384897824832</v>
      </c>
      <c r="N555" s="21">
        <f t="shared" si="45"/>
        <v>5232.2384897824832</v>
      </c>
    </row>
    <row r="556" spans="1:14" ht="12.75" customHeight="1" x14ac:dyDescent="0.25">
      <c r="A556" s="294"/>
      <c r="B556" s="293" t="s">
        <v>41</v>
      </c>
      <c r="C556" s="5" t="s">
        <v>21</v>
      </c>
      <c r="D556" s="6">
        <v>5</v>
      </c>
      <c r="E556" s="21">
        <f t="shared" si="45"/>
        <v>1671.7671818426786</v>
      </c>
      <c r="F556" s="21">
        <f t="shared" si="45"/>
        <v>3343.5343636853572</v>
      </c>
      <c r="G556" s="21">
        <f t="shared" si="45"/>
        <v>4012.2412364224274</v>
      </c>
      <c r="H556" s="21">
        <f t="shared" si="45"/>
        <v>4680.948109159498</v>
      </c>
      <c r="I556" s="21">
        <f t="shared" si="45"/>
        <v>4680.948109159498</v>
      </c>
      <c r="J556" s="21">
        <f t="shared" si="45"/>
        <v>1868.6566034937441</v>
      </c>
      <c r="K556" s="21">
        <f t="shared" si="45"/>
        <v>3737.3132069874882</v>
      </c>
      <c r="L556" s="21">
        <f t="shared" si="45"/>
        <v>4484.7758483849857</v>
      </c>
      <c r="M556" s="21">
        <f t="shared" si="45"/>
        <v>5232.2384897824832</v>
      </c>
      <c r="N556" s="21">
        <f t="shared" si="45"/>
        <v>5232.2384897824832</v>
      </c>
    </row>
    <row r="557" spans="1:14" x14ac:dyDescent="0.25">
      <c r="A557" s="294"/>
      <c r="B557" s="293"/>
      <c r="C557" s="5" t="s">
        <v>22</v>
      </c>
      <c r="D557" s="6">
        <v>5</v>
      </c>
      <c r="E557" s="21">
        <f t="shared" si="45"/>
        <v>1651.3170701606784</v>
      </c>
      <c r="F557" s="21">
        <f t="shared" si="45"/>
        <v>3302.6341403213569</v>
      </c>
      <c r="G557" s="21">
        <f t="shared" si="45"/>
        <v>3963.1609683856273</v>
      </c>
      <c r="H557" s="21">
        <f t="shared" si="45"/>
        <v>4623.6877964498981</v>
      </c>
      <c r="I557" s="21">
        <f t="shared" si="45"/>
        <v>4623.6877964498981</v>
      </c>
      <c r="J557" s="21">
        <f t="shared" si="45"/>
        <v>1868.6566034937441</v>
      </c>
      <c r="K557" s="21">
        <f t="shared" si="45"/>
        <v>3737.3132069874882</v>
      </c>
      <c r="L557" s="21">
        <f t="shared" si="45"/>
        <v>4484.7758483849857</v>
      </c>
      <c r="M557" s="21">
        <f t="shared" si="45"/>
        <v>5232.2384897824832</v>
      </c>
      <c r="N557" s="21">
        <f t="shared" si="45"/>
        <v>5232.2384897824832</v>
      </c>
    </row>
    <row r="558" spans="1:14" ht="13.2" customHeight="1" x14ac:dyDescent="0.25">
      <c r="A558" s="294"/>
      <c r="B558" s="293" t="s">
        <v>42</v>
      </c>
      <c r="C558" s="5" t="s">
        <v>21</v>
      </c>
      <c r="D558" s="6">
        <v>10</v>
      </c>
      <c r="E558" s="21">
        <f t="shared" si="45"/>
        <v>870.63242069139358</v>
      </c>
      <c r="F558" s="21">
        <f t="shared" si="45"/>
        <v>1741.2648413827872</v>
      </c>
      <c r="G558" s="21">
        <f t="shared" si="45"/>
        <v>2089.517809659344</v>
      </c>
      <c r="H558" s="21">
        <f t="shared" si="45"/>
        <v>2437.7707779359016</v>
      </c>
      <c r="I558" s="21">
        <f t="shared" si="45"/>
        <v>2437.7707779359016</v>
      </c>
      <c r="J558" s="21">
        <f t="shared" si="45"/>
        <v>934.32830174687206</v>
      </c>
      <c r="K558" s="21">
        <f t="shared" si="45"/>
        <v>1868.6566034937441</v>
      </c>
      <c r="L558" s="21">
        <f t="shared" si="45"/>
        <v>2242.3879241924928</v>
      </c>
      <c r="M558" s="21">
        <f t="shared" si="45"/>
        <v>2616.1192448912416</v>
      </c>
      <c r="N558" s="21">
        <f t="shared" si="45"/>
        <v>2616.1192448912416</v>
      </c>
    </row>
    <row r="559" spans="1:14" x14ac:dyDescent="0.25">
      <c r="A559" s="294"/>
      <c r="B559" s="293"/>
      <c r="C559" s="5" t="s">
        <v>22</v>
      </c>
      <c r="D559" s="6">
        <v>15</v>
      </c>
      <c r="E559" s="21">
        <f t="shared" si="45"/>
        <v>573.60490990026233</v>
      </c>
      <c r="F559" s="21">
        <f t="shared" si="45"/>
        <v>1147.2098198005247</v>
      </c>
      <c r="G559" s="21">
        <f t="shared" si="45"/>
        <v>1376.6517837606295</v>
      </c>
      <c r="H559" s="21">
        <f t="shared" si="45"/>
        <v>1606.0937477207344</v>
      </c>
      <c r="I559" s="21">
        <f t="shared" si="45"/>
        <v>1606.0937477207344</v>
      </c>
      <c r="J559" s="21">
        <f t="shared" si="45"/>
        <v>622.8855344979147</v>
      </c>
      <c r="K559" s="21">
        <f t="shared" si="45"/>
        <v>1245.7710689958294</v>
      </c>
      <c r="L559" s="21">
        <f t="shared" si="45"/>
        <v>1494.9252827949952</v>
      </c>
      <c r="M559" s="21">
        <f t="shared" si="45"/>
        <v>1744.0794965941609</v>
      </c>
      <c r="N559" s="21">
        <f t="shared" si="45"/>
        <v>1744.0794965941609</v>
      </c>
    </row>
    <row r="560" spans="1:14" ht="13.2" customHeight="1" x14ac:dyDescent="0.25">
      <c r="A560" s="294" t="s">
        <v>43</v>
      </c>
      <c r="B560" s="295" t="s">
        <v>30</v>
      </c>
      <c r="C560" s="7" t="s">
        <v>21</v>
      </c>
      <c r="D560" s="9">
        <v>10</v>
      </c>
      <c r="E560" s="21">
        <f t="shared" si="45"/>
        <v>477.09258466119263</v>
      </c>
      <c r="F560" s="21">
        <f t="shared" si="45"/>
        <v>954.18516932238526</v>
      </c>
      <c r="G560" s="21">
        <f t="shared" si="45"/>
        <v>1145.0222031868623</v>
      </c>
      <c r="H560" s="21">
        <f t="shared" si="45"/>
        <v>1335.8592370513393</v>
      </c>
      <c r="I560" s="21">
        <f t="shared" si="45"/>
        <v>1335.8592370513393</v>
      </c>
      <c r="J560" s="21"/>
      <c r="K560" s="21"/>
      <c r="L560" s="21"/>
      <c r="M560" s="21"/>
      <c r="N560" s="21"/>
    </row>
    <row r="561" spans="1:14" x14ac:dyDescent="0.25">
      <c r="A561" s="294"/>
      <c r="B561" s="295"/>
      <c r="C561" s="5" t="s">
        <v>22</v>
      </c>
      <c r="D561" s="10">
        <v>15</v>
      </c>
      <c r="E561" s="21">
        <f t="shared" si="45"/>
        <v>313.32790095885059</v>
      </c>
      <c r="F561" s="21">
        <f t="shared" si="45"/>
        <v>626.65580191770118</v>
      </c>
      <c r="G561" s="21">
        <f t="shared" si="45"/>
        <v>751.98696230124142</v>
      </c>
      <c r="H561" s="21">
        <f t="shared" si="45"/>
        <v>877.31812268478154</v>
      </c>
      <c r="I561" s="21">
        <f t="shared" si="45"/>
        <v>877.31812268478154</v>
      </c>
      <c r="J561" s="21"/>
      <c r="K561" s="21"/>
      <c r="L561" s="21"/>
      <c r="M561" s="21"/>
      <c r="N561" s="21"/>
    </row>
    <row r="562" spans="1:14" ht="13.2" customHeight="1" x14ac:dyDescent="0.25">
      <c r="A562" s="294"/>
      <c r="B562" s="293" t="s">
        <v>32</v>
      </c>
      <c r="C562" s="5" t="s">
        <v>21</v>
      </c>
      <c r="D562" s="10">
        <v>10</v>
      </c>
      <c r="E562" s="21">
        <f t="shared" si="45"/>
        <v>477.09258466119263</v>
      </c>
      <c r="F562" s="21">
        <f t="shared" si="45"/>
        <v>954.18516932238526</v>
      </c>
      <c r="G562" s="21">
        <f t="shared" si="45"/>
        <v>1145.0222031868623</v>
      </c>
      <c r="H562" s="21">
        <f t="shared" si="45"/>
        <v>1335.8592370513393</v>
      </c>
      <c r="I562" s="21">
        <f t="shared" si="45"/>
        <v>1335.8592370513393</v>
      </c>
      <c r="J562" s="21"/>
      <c r="K562" s="21"/>
      <c r="L562" s="21"/>
      <c r="M562" s="21"/>
      <c r="N562" s="21"/>
    </row>
    <row r="563" spans="1:14" x14ac:dyDescent="0.25">
      <c r="A563" s="294"/>
      <c r="B563" s="293"/>
      <c r="C563" s="5" t="s">
        <v>22</v>
      </c>
      <c r="D563" s="10">
        <v>10</v>
      </c>
      <c r="E563" s="21">
        <f t="shared" si="45"/>
        <v>469.99185143827589</v>
      </c>
      <c r="F563" s="21">
        <f t="shared" si="45"/>
        <v>939.98370287655177</v>
      </c>
      <c r="G563" s="21">
        <f t="shared" si="45"/>
        <v>1127.9804434518624</v>
      </c>
      <c r="H563" s="21">
        <f t="shared" si="45"/>
        <v>1315.9771840271726</v>
      </c>
      <c r="I563" s="21">
        <f t="shared" si="45"/>
        <v>1315.9771840271726</v>
      </c>
      <c r="J563" s="21"/>
      <c r="K563" s="21"/>
      <c r="L563" s="21"/>
      <c r="M563" s="21"/>
      <c r="N563" s="21"/>
    </row>
    <row r="564" spans="1:14" ht="13.2" customHeight="1" x14ac:dyDescent="0.25">
      <c r="A564" s="294"/>
      <c r="B564" s="293" t="s">
        <v>33</v>
      </c>
      <c r="C564" s="5" t="s">
        <v>21</v>
      </c>
      <c r="D564" s="10">
        <v>10</v>
      </c>
      <c r="E564" s="21">
        <f t="shared" si="45"/>
        <v>477.09258466119263</v>
      </c>
      <c r="F564" s="21">
        <f t="shared" si="45"/>
        <v>954.18516932238526</v>
      </c>
      <c r="G564" s="21">
        <f t="shared" si="45"/>
        <v>1145.0222031868623</v>
      </c>
      <c r="H564" s="21">
        <f t="shared" si="45"/>
        <v>1335.8592370513393</v>
      </c>
      <c r="I564" s="21">
        <f t="shared" si="45"/>
        <v>1335.8592370513393</v>
      </c>
      <c r="J564" s="21"/>
      <c r="K564" s="21"/>
      <c r="L564" s="21"/>
      <c r="M564" s="21"/>
      <c r="N564" s="21"/>
    </row>
    <row r="565" spans="1:14" x14ac:dyDescent="0.25">
      <c r="A565" s="294"/>
      <c r="B565" s="293"/>
      <c r="C565" s="5" t="s">
        <v>22</v>
      </c>
      <c r="D565" s="10">
        <v>15</v>
      </c>
      <c r="E565" s="21">
        <f t="shared" si="45"/>
        <v>313.32790095885059</v>
      </c>
      <c r="F565" s="21">
        <f t="shared" si="45"/>
        <v>626.65580191770118</v>
      </c>
      <c r="G565" s="21">
        <f t="shared" si="45"/>
        <v>751.98696230124142</v>
      </c>
      <c r="H565" s="21">
        <f t="shared" si="45"/>
        <v>877.31812268478154</v>
      </c>
      <c r="I565" s="21">
        <f t="shared" si="45"/>
        <v>877.31812268478154</v>
      </c>
      <c r="J565" s="21"/>
      <c r="K565" s="21"/>
      <c r="L565" s="21"/>
      <c r="M565" s="21"/>
      <c r="N565" s="21"/>
    </row>
    <row r="566" spans="1:14" ht="13.2" customHeight="1" x14ac:dyDescent="0.25">
      <c r="A566" s="294"/>
      <c r="B566" s="293" t="s">
        <v>34</v>
      </c>
      <c r="C566" s="5" t="s">
        <v>21</v>
      </c>
      <c r="D566" s="10">
        <v>10</v>
      </c>
      <c r="E566" s="21">
        <f t="shared" si="45"/>
        <v>477.09258466119263</v>
      </c>
      <c r="F566" s="21">
        <f t="shared" si="45"/>
        <v>954.18516932238526</v>
      </c>
      <c r="G566" s="21">
        <f t="shared" si="45"/>
        <v>1145.0222031868623</v>
      </c>
      <c r="H566" s="21">
        <f t="shared" si="45"/>
        <v>1335.8592370513393</v>
      </c>
      <c r="I566" s="21">
        <f t="shared" si="45"/>
        <v>1335.8592370513393</v>
      </c>
      <c r="J566" s="21"/>
      <c r="K566" s="21"/>
      <c r="L566" s="21"/>
      <c r="M566" s="21"/>
      <c r="N566" s="21"/>
    </row>
    <row r="567" spans="1:14" x14ac:dyDescent="0.25">
      <c r="A567" s="294"/>
      <c r="B567" s="293"/>
      <c r="C567" s="5" t="s">
        <v>22</v>
      </c>
      <c r="D567" s="10">
        <v>10</v>
      </c>
      <c r="E567" s="21">
        <f t="shared" si="45"/>
        <v>469.99185143827589</v>
      </c>
      <c r="F567" s="21">
        <f t="shared" si="45"/>
        <v>939.98370287655177</v>
      </c>
      <c r="G567" s="21">
        <f t="shared" si="45"/>
        <v>1127.9804434518624</v>
      </c>
      <c r="H567" s="21">
        <f t="shared" si="45"/>
        <v>1315.9771840271726</v>
      </c>
      <c r="I567" s="21">
        <f t="shared" si="45"/>
        <v>1315.9771840271726</v>
      </c>
      <c r="J567" s="21"/>
      <c r="K567" s="21"/>
      <c r="L567" s="21"/>
      <c r="M567" s="21"/>
      <c r="N567" s="21"/>
    </row>
    <row r="568" spans="1:14" ht="13.2" customHeight="1" x14ac:dyDescent="0.25">
      <c r="A568" s="294"/>
      <c r="B568" s="293" t="s">
        <v>35</v>
      </c>
      <c r="C568" s="5" t="s">
        <v>21</v>
      </c>
      <c r="D568" s="10">
        <v>10</v>
      </c>
      <c r="E568" s="21">
        <f t="shared" ref="E568:I581" si="46">(E378+E504)*$E$519</f>
        <v>477.09258466119263</v>
      </c>
      <c r="F568" s="21">
        <f t="shared" si="46"/>
        <v>954.18516932238526</v>
      </c>
      <c r="G568" s="21">
        <f t="shared" si="46"/>
        <v>1145.0222031868623</v>
      </c>
      <c r="H568" s="21">
        <f t="shared" si="46"/>
        <v>1335.8592370513393</v>
      </c>
      <c r="I568" s="21">
        <f t="shared" si="46"/>
        <v>1335.8592370513393</v>
      </c>
      <c r="J568" s="21"/>
      <c r="K568" s="21"/>
      <c r="L568" s="21"/>
      <c r="M568" s="21"/>
      <c r="N568" s="21"/>
    </row>
    <row r="569" spans="1:14" x14ac:dyDescent="0.25">
      <c r="A569" s="294"/>
      <c r="B569" s="293"/>
      <c r="C569" s="5" t="s">
        <v>22</v>
      </c>
      <c r="D569" s="10">
        <v>15</v>
      </c>
      <c r="E569" s="21">
        <f t="shared" si="46"/>
        <v>313.32790095885059</v>
      </c>
      <c r="F569" s="21">
        <f t="shared" si="46"/>
        <v>626.65580191770118</v>
      </c>
      <c r="G569" s="21">
        <f t="shared" si="46"/>
        <v>751.98696230124142</v>
      </c>
      <c r="H569" s="21">
        <f t="shared" si="46"/>
        <v>877.31812268478154</v>
      </c>
      <c r="I569" s="21">
        <f t="shared" si="46"/>
        <v>877.31812268478154</v>
      </c>
      <c r="J569" s="21"/>
      <c r="K569" s="21"/>
      <c r="L569" s="21"/>
      <c r="M569" s="21"/>
      <c r="N569" s="21"/>
    </row>
    <row r="570" spans="1:14" ht="13.2" customHeight="1" x14ac:dyDescent="0.25">
      <c r="A570" s="294"/>
      <c r="B570" s="293" t="s">
        <v>36</v>
      </c>
      <c r="C570" s="5" t="s">
        <v>21</v>
      </c>
      <c r="D570" s="10">
        <v>10</v>
      </c>
      <c r="E570" s="21">
        <f t="shared" si="46"/>
        <v>477.09258466119263</v>
      </c>
      <c r="F570" s="21">
        <f t="shared" si="46"/>
        <v>954.18516932238526</v>
      </c>
      <c r="G570" s="21">
        <f t="shared" si="46"/>
        <v>1145.0222031868623</v>
      </c>
      <c r="H570" s="21">
        <f t="shared" si="46"/>
        <v>1335.8592370513393</v>
      </c>
      <c r="I570" s="21">
        <f t="shared" si="46"/>
        <v>1335.8592370513393</v>
      </c>
      <c r="J570" s="21"/>
      <c r="K570" s="21"/>
      <c r="L570" s="21"/>
      <c r="M570" s="21"/>
      <c r="N570" s="21"/>
    </row>
    <row r="571" spans="1:14" x14ac:dyDescent="0.25">
      <c r="A571" s="294"/>
      <c r="B571" s="293"/>
      <c r="C571" s="5" t="s">
        <v>22</v>
      </c>
      <c r="D571" s="10">
        <v>10</v>
      </c>
      <c r="E571" s="21">
        <f t="shared" si="46"/>
        <v>469.99185143827589</v>
      </c>
      <c r="F571" s="21">
        <f t="shared" si="46"/>
        <v>939.98370287655177</v>
      </c>
      <c r="G571" s="21">
        <f t="shared" si="46"/>
        <v>1127.9804434518624</v>
      </c>
      <c r="H571" s="21">
        <f t="shared" si="46"/>
        <v>1315.9771840271726</v>
      </c>
      <c r="I571" s="21">
        <f t="shared" si="46"/>
        <v>1315.9771840271726</v>
      </c>
      <c r="J571" s="21"/>
      <c r="K571" s="21"/>
      <c r="L571" s="21"/>
      <c r="M571" s="21"/>
      <c r="N571" s="21"/>
    </row>
    <row r="572" spans="1:14" ht="13.2" customHeight="1" x14ac:dyDescent="0.25">
      <c r="A572" s="294"/>
      <c r="B572" s="293" t="s">
        <v>37</v>
      </c>
      <c r="C572" s="5" t="s">
        <v>21</v>
      </c>
      <c r="D572" s="10">
        <v>10</v>
      </c>
      <c r="E572" s="21">
        <f t="shared" si="46"/>
        <v>477.09258466119263</v>
      </c>
      <c r="F572" s="21">
        <f t="shared" si="46"/>
        <v>954.18516932238526</v>
      </c>
      <c r="G572" s="21">
        <f t="shared" si="46"/>
        <v>1145.0222031868623</v>
      </c>
      <c r="H572" s="21">
        <f t="shared" si="46"/>
        <v>1335.8592370513393</v>
      </c>
      <c r="I572" s="21">
        <f t="shared" si="46"/>
        <v>1335.8592370513393</v>
      </c>
      <c r="J572" s="21"/>
      <c r="K572" s="21"/>
      <c r="L572" s="21"/>
      <c r="M572" s="21"/>
      <c r="N572" s="21"/>
    </row>
    <row r="573" spans="1:14" x14ac:dyDescent="0.25">
      <c r="A573" s="294"/>
      <c r="B573" s="293"/>
      <c r="C573" s="5" t="s">
        <v>22</v>
      </c>
      <c r="D573" s="10">
        <v>17</v>
      </c>
      <c r="E573" s="21">
        <f t="shared" si="46"/>
        <v>276.46579496369168</v>
      </c>
      <c r="F573" s="21">
        <f t="shared" si="46"/>
        <v>552.93158992738336</v>
      </c>
      <c r="G573" s="21">
        <f t="shared" si="46"/>
        <v>663.5179079128601</v>
      </c>
      <c r="H573" s="21">
        <f t="shared" si="46"/>
        <v>774.10422589833672</v>
      </c>
      <c r="I573" s="21">
        <f t="shared" si="46"/>
        <v>774.10422589833672</v>
      </c>
      <c r="J573" s="21"/>
      <c r="K573" s="21"/>
      <c r="L573" s="21"/>
      <c r="M573" s="21"/>
      <c r="N573" s="21"/>
    </row>
    <row r="574" spans="1:14" ht="13.2" customHeight="1" x14ac:dyDescent="0.25">
      <c r="A574" s="294"/>
      <c r="B574" s="293" t="s">
        <v>38</v>
      </c>
      <c r="C574" s="5" t="s">
        <v>21</v>
      </c>
      <c r="D574" s="10">
        <v>10</v>
      </c>
      <c r="E574" s="21">
        <f t="shared" si="46"/>
        <v>477.09258466119263</v>
      </c>
      <c r="F574" s="21">
        <f t="shared" si="46"/>
        <v>954.18516932238526</v>
      </c>
      <c r="G574" s="21">
        <f t="shared" si="46"/>
        <v>1145.0222031868623</v>
      </c>
      <c r="H574" s="21">
        <f t="shared" si="46"/>
        <v>1335.8592370513393</v>
      </c>
      <c r="I574" s="21">
        <f t="shared" si="46"/>
        <v>1335.8592370513393</v>
      </c>
      <c r="J574" s="21"/>
      <c r="K574" s="21"/>
      <c r="L574" s="21"/>
      <c r="M574" s="21"/>
      <c r="N574" s="21"/>
    </row>
    <row r="575" spans="1:14" x14ac:dyDescent="0.25">
      <c r="A575" s="294"/>
      <c r="B575" s="293"/>
      <c r="C575" s="5" t="s">
        <v>22</v>
      </c>
      <c r="D575" s="10">
        <v>15</v>
      </c>
      <c r="E575" s="21">
        <f t="shared" si="46"/>
        <v>313.32790095885059</v>
      </c>
      <c r="F575" s="21">
        <f t="shared" si="46"/>
        <v>626.65580191770118</v>
      </c>
      <c r="G575" s="21">
        <f t="shared" si="46"/>
        <v>751.98696230124142</v>
      </c>
      <c r="H575" s="21">
        <f t="shared" si="46"/>
        <v>877.31812268478154</v>
      </c>
      <c r="I575" s="21">
        <f t="shared" si="46"/>
        <v>877.31812268478154</v>
      </c>
      <c r="J575" s="21"/>
      <c r="K575" s="21"/>
      <c r="L575" s="21"/>
      <c r="M575" s="21"/>
      <c r="N575" s="21"/>
    </row>
    <row r="576" spans="1:14" ht="13.2" customHeight="1" x14ac:dyDescent="0.25">
      <c r="A576" s="294"/>
      <c r="B576" s="293" t="s">
        <v>39</v>
      </c>
      <c r="C576" s="5" t="s">
        <v>21</v>
      </c>
      <c r="D576" s="10">
        <v>0</v>
      </c>
      <c r="E576" s="21">
        <f t="shared" si="46"/>
        <v>0</v>
      </c>
      <c r="F576" s="21">
        <f t="shared" si="46"/>
        <v>0</v>
      </c>
      <c r="G576" s="21">
        <f t="shared" si="46"/>
        <v>0</v>
      </c>
      <c r="H576" s="21">
        <f t="shared" si="46"/>
        <v>0</v>
      </c>
      <c r="I576" s="21">
        <f t="shared" si="46"/>
        <v>0</v>
      </c>
      <c r="J576" s="21"/>
      <c r="K576" s="21"/>
      <c r="L576" s="21"/>
      <c r="M576" s="21"/>
      <c r="N576" s="21"/>
    </row>
    <row r="577" spans="1:14" x14ac:dyDescent="0.25">
      <c r="A577" s="294"/>
      <c r="B577" s="293"/>
      <c r="C577" s="5" t="s">
        <v>22</v>
      </c>
      <c r="D577" s="10">
        <v>10</v>
      </c>
      <c r="E577" s="21">
        <f t="shared" si="46"/>
        <v>469.99185143827589</v>
      </c>
      <c r="F577" s="21">
        <f t="shared" si="46"/>
        <v>939.98370287655177</v>
      </c>
      <c r="G577" s="21">
        <f t="shared" si="46"/>
        <v>1127.9804434518624</v>
      </c>
      <c r="H577" s="21">
        <f t="shared" si="46"/>
        <v>1315.9771840271726</v>
      </c>
      <c r="I577" s="21">
        <f t="shared" si="46"/>
        <v>1315.9771840271726</v>
      </c>
      <c r="J577" s="21"/>
      <c r="K577" s="21"/>
      <c r="L577" s="21"/>
      <c r="M577" s="21"/>
      <c r="N577" s="21"/>
    </row>
    <row r="578" spans="1:14" ht="13.2" customHeight="1" x14ac:dyDescent="0.25">
      <c r="A578" s="294"/>
      <c r="B578" s="293" t="s">
        <v>41</v>
      </c>
      <c r="C578" s="5" t="s">
        <v>21</v>
      </c>
      <c r="D578" s="10">
        <v>10</v>
      </c>
      <c r="E578" s="21">
        <f t="shared" si="46"/>
        <v>477.09258466119263</v>
      </c>
      <c r="F578" s="21">
        <f t="shared" si="46"/>
        <v>954.18516932238526</v>
      </c>
      <c r="G578" s="21">
        <f t="shared" si="46"/>
        <v>1145.0222031868623</v>
      </c>
      <c r="H578" s="21">
        <f t="shared" si="46"/>
        <v>1335.8592370513393</v>
      </c>
      <c r="I578" s="21">
        <f t="shared" si="46"/>
        <v>1335.8592370513393</v>
      </c>
      <c r="J578" s="21"/>
      <c r="K578" s="21"/>
      <c r="L578" s="21"/>
      <c r="M578" s="21"/>
      <c r="N578" s="21"/>
    </row>
    <row r="579" spans="1:14" x14ac:dyDescent="0.25">
      <c r="A579" s="294"/>
      <c r="B579" s="293"/>
      <c r="C579" s="5" t="s">
        <v>22</v>
      </c>
      <c r="D579" s="10">
        <v>10</v>
      </c>
      <c r="E579" s="21">
        <f t="shared" si="46"/>
        <v>469.99185143827589</v>
      </c>
      <c r="F579" s="21">
        <f t="shared" si="46"/>
        <v>939.98370287655177</v>
      </c>
      <c r="G579" s="21">
        <f t="shared" si="46"/>
        <v>1127.9804434518624</v>
      </c>
      <c r="H579" s="21">
        <f t="shared" si="46"/>
        <v>1315.9771840271726</v>
      </c>
      <c r="I579" s="21">
        <f t="shared" si="46"/>
        <v>1315.9771840271726</v>
      </c>
      <c r="J579" s="21"/>
      <c r="K579" s="21"/>
      <c r="L579" s="21"/>
      <c r="M579" s="21"/>
      <c r="N579" s="21"/>
    </row>
    <row r="580" spans="1:14" ht="13.2" customHeight="1" x14ac:dyDescent="0.25">
      <c r="A580" s="294"/>
      <c r="B580" s="293" t="s">
        <v>42</v>
      </c>
      <c r="C580" s="5" t="s">
        <v>21</v>
      </c>
      <c r="D580" s="10">
        <v>10</v>
      </c>
      <c r="E580" s="21">
        <f t="shared" si="46"/>
        <v>477.09258466119263</v>
      </c>
      <c r="F580" s="21">
        <f t="shared" si="46"/>
        <v>954.18516932238526</v>
      </c>
      <c r="G580" s="21">
        <f t="shared" si="46"/>
        <v>1145.0222031868623</v>
      </c>
      <c r="H580" s="21">
        <f t="shared" si="46"/>
        <v>1335.8592370513393</v>
      </c>
      <c r="I580" s="21">
        <f t="shared" si="46"/>
        <v>1335.8592370513393</v>
      </c>
      <c r="J580" s="21"/>
      <c r="K580" s="21"/>
      <c r="L580" s="21"/>
      <c r="M580" s="21"/>
      <c r="N580" s="21"/>
    </row>
    <row r="581" spans="1:14" x14ac:dyDescent="0.25">
      <c r="A581" s="294"/>
      <c r="B581" s="293"/>
      <c r="C581" s="5" t="s">
        <v>22</v>
      </c>
      <c r="D581" s="10">
        <v>0</v>
      </c>
      <c r="E581" s="21">
        <f t="shared" si="46"/>
        <v>0</v>
      </c>
      <c r="F581" s="21">
        <f t="shared" si="46"/>
        <v>0</v>
      </c>
      <c r="G581" s="21">
        <f t="shared" si="46"/>
        <v>0</v>
      </c>
      <c r="H581" s="21">
        <f t="shared" si="46"/>
        <v>0</v>
      </c>
      <c r="I581" s="21">
        <f t="shared" si="46"/>
        <v>0</v>
      </c>
      <c r="J581" s="21"/>
      <c r="K581" s="21"/>
      <c r="L581" s="21"/>
      <c r="M581" s="21"/>
      <c r="N581" s="21"/>
    </row>
    <row r="582" spans="1:14" ht="16.5" customHeight="1" x14ac:dyDescent="0.25">
      <c r="B582" s="299" t="s">
        <v>59</v>
      </c>
      <c r="C582" s="299"/>
      <c r="D582" s="14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 spans="1:14" ht="13.2" customHeight="1" x14ac:dyDescent="0.25">
      <c r="A583" s="297" t="s">
        <v>19</v>
      </c>
      <c r="B583" s="293" t="s">
        <v>45</v>
      </c>
      <c r="C583" s="5" t="s">
        <v>21</v>
      </c>
      <c r="D583" s="10">
        <v>19</v>
      </c>
      <c r="E583" s="27">
        <f t="shared" ref="E583:N598" si="47">ROUND(E330+E456+E520,0)</f>
        <v>3592</v>
      </c>
      <c r="F583" s="27">
        <f t="shared" si="47"/>
        <v>7184</v>
      </c>
      <c r="G583" s="27">
        <f t="shared" si="47"/>
        <v>8620</v>
      </c>
      <c r="H583" s="27">
        <f t="shared" si="47"/>
        <v>10057</v>
      </c>
      <c r="I583" s="27">
        <f t="shared" si="47"/>
        <v>10057</v>
      </c>
      <c r="J583" s="26">
        <f t="shared" si="47"/>
        <v>4310</v>
      </c>
      <c r="K583" s="26">
        <f t="shared" si="47"/>
        <v>8620</v>
      </c>
      <c r="L583" s="26">
        <f t="shared" si="47"/>
        <v>10344</v>
      </c>
      <c r="M583" s="26">
        <f t="shared" si="47"/>
        <v>12068</v>
      </c>
      <c r="N583" s="26">
        <f t="shared" si="47"/>
        <v>12068</v>
      </c>
    </row>
    <row r="584" spans="1:14" x14ac:dyDescent="0.25">
      <c r="A584" s="297"/>
      <c r="B584" s="293"/>
      <c r="C584" s="5" t="s">
        <v>22</v>
      </c>
      <c r="D584" s="10">
        <v>23</v>
      </c>
      <c r="E584" s="27">
        <f t="shared" si="47"/>
        <v>2917</v>
      </c>
      <c r="F584" s="27">
        <f t="shared" si="47"/>
        <v>5833</v>
      </c>
      <c r="G584" s="27">
        <f t="shared" si="47"/>
        <v>7000</v>
      </c>
      <c r="H584" s="27">
        <f t="shared" si="47"/>
        <v>8166</v>
      </c>
      <c r="I584" s="27">
        <f t="shared" si="47"/>
        <v>8166</v>
      </c>
      <c r="J584" s="26">
        <f t="shared" si="47"/>
        <v>3641</v>
      </c>
      <c r="K584" s="26">
        <f t="shared" si="47"/>
        <v>7283</v>
      </c>
      <c r="L584" s="26">
        <f t="shared" si="47"/>
        <v>8740</v>
      </c>
      <c r="M584" s="26">
        <f t="shared" si="47"/>
        <v>10196</v>
      </c>
      <c r="N584" s="26">
        <f t="shared" si="47"/>
        <v>10196</v>
      </c>
    </row>
    <row r="585" spans="1:14" ht="12.75" customHeight="1" x14ac:dyDescent="0.25">
      <c r="A585" s="297"/>
      <c r="B585" s="298" t="s">
        <v>23</v>
      </c>
      <c r="C585" s="5" t="s">
        <v>21</v>
      </c>
      <c r="D585" s="10">
        <v>15</v>
      </c>
      <c r="E585" s="27">
        <f t="shared" si="47"/>
        <v>4550</v>
      </c>
      <c r="F585" s="27">
        <f t="shared" si="47"/>
        <v>9099</v>
      </c>
      <c r="G585" s="27">
        <f t="shared" si="47"/>
        <v>10919</v>
      </c>
      <c r="H585" s="27">
        <f t="shared" si="47"/>
        <v>12739</v>
      </c>
      <c r="I585" s="27">
        <f t="shared" si="47"/>
        <v>12739</v>
      </c>
      <c r="J585" s="26"/>
      <c r="K585" s="26"/>
      <c r="L585" s="26"/>
      <c r="M585" s="26"/>
      <c r="N585" s="26"/>
    </row>
    <row r="586" spans="1:14" ht="24" customHeight="1" x14ac:dyDescent="0.25">
      <c r="A586" s="297"/>
      <c r="B586" s="298"/>
      <c r="C586" s="5" t="s">
        <v>22</v>
      </c>
      <c r="D586" s="10">
        <v>20</v>
      </c>
      <c r="E586" s="27">
        <f t="shared" si="47"/>
        <v>3354</v>
      </c>
      <c r="F586" s="27">
        <f t="shared" si="47"/>
        <v>6708</v>
      </c>
      <c r="G586" s="27">
        <f t="shared" si="47"/>
        <v>8050</v>
      </c>
      <c r="H586" s="27">
        <f t="shared" si="47"/>
        <v>9391</v>
      </c>
      <c r="I586" s="27">
        <f t="shared" si="47"/>
        <v>9391</v>
      </c>
      <c r="J586" s="26"/>
      <c r="K586" s="26"/>
      <c r="L586" s="26"/>
      <c r="M586" s="26"/>
      <c r="N586" s="26"/>
    </row>
    <row r="587" spans="1:14" ht="16.95" customHeight="1" x14ac:dyDescent="0.25">
      <c r="A587" s="297"/>
      <c r="B587" s="298" t="s">
        <v>24</v>
      </c>
      <c r="C587" s="5" t="s">
        <v>21</v>
      </c>
      <c r="D587" s="10">
        <v>10</v>
      </c>
      <c r="E587" s="27">
        <f t="shared" si="47"/>
        <v>6941</v>
      </c>
      <c r="F587" s="27">
        <f t="shared" si="47"/>
        <v>13882</v>
      </c>
      <c r="G587" s="27">
        <f t="shared" si="47"/>
        <v>16658</v>
      </c>
      <c r="H587" s="27">
        <f t="shared" si="47"/>
        <v>19434</v>
      </c>
      <c r="I587" s="27">
        <f t="shared" si="47"/>
        <v>19434</v>
      </c>
      <c r="J587" s="27"/>
      <c r="K587" s="27"/>
      <c r="L587" s="27"/>
      <c r="M587" s="27"/>
      <c r="N587" s="27"/>
    </row>
    <row r="588" spans="1:14" ht="24.75" customHeight="1" x14ac:dyDescent="0.25">
      <c r="A588" s="297"/>
      <c r="B588" s="298"/>
      <c r="C588" s="5" t="s">
        <v>22</v>
      </c>
      <c r="D588" s="10">
        <v>15</v>
      </c>
      <c r="E588" s="27">
        <f t="shared" si="47"/>
        <v>4550</v>
      </c>
      <c r="F588" s="27">
        <f t="shared" si="47"/>
        <v>9099</v>
      </c>
      <c r="G588" s="27">
        <f t="shared" si="47"/>
        <v>10919</v>
      </c>
      <c r="H588" s="27">
        <f t="shared" si="47"/>
        <v>12739</v>
      </c>
      <c r="I588" s="27">
        <f t="shared" si="47"/>
        <v>12739</v>
      </c>
      <c r="J588" s="26"/>
      <c r="K588" s="26"/>
      <c r="L588" s="26"/>
      <c r="M588" s="26"/>
      <c r="N588" s="26"/>
    </row>
    <row r="589" spans="1:14" ht="12.75" customHeight="1" x14ac:dyDescent="0.25">
      <c r="A589" s="297"/>
      <c r="B589" s="298" t="s">
        <v>25</v>
      </c>
      <c r="C589" s="5" t="s">
        <v>21</v>
      </c>
      <c r="D589" s="10">
        <v>15</v>
      </c>
      <c r="E589" s="27">
        <f t="shared" si="47"/>
        <v>4550</v>
      </c>
      <c r="F589" s="27">
        <f t="shared" si="47"/>
        <v>9099</v>
      </c>
      <c r="G589" s="27">
        <f t="shared" si="47"/>
        <v>10919</v>
      </c>
      <c r="H589" s="27">
        <f t="shared" si="47"/>
        <v>12739</v>
      </c>
      <c r="I589" s="27">
        <f t="shared" si="47"/>
        <v>12739</v>
      </c>
      <c r="J589" s="26"/>
      <c r="K589" s="26"/>
      <c r="L589" s="26"/>
      <c r="M589" s="26"/>
      <c r="N589" s="26"/>
    </row>
    <row r="590" spans="1:14" ht="22.5" customHeight="1" x14ac:dyDescent="0.25">
      <c r="A590" s="297"/>
      <c r="B590" s="298"/>
      <c r="C590" s="5" t="s">
        <v>22</v>
      </c>
      <c r="D590" s="10">
        <v>20</v>
      </c>
      <c r="E590" s="27">
        <f t="shared" si="47"/>
        <v>3354</v>
      </c>
      <c r="F590" s="27">
        <f t="shared" si="47"/>
        <v>6708</v>
      </c>
      <c r="G590" s="27">
        <f t="shared" si="47"/>
        <v>8050</v>
      </c>
      <c r="H590" s="27">
        <f t="shared" si="47"/>
        <v>9391</v>
      </c>
      <c r="I590" s="27">
        <f t="shared" si="47"/>
        <v>9391</v>
      </c>
      <c r="J590" s="26"/>
      <c r="K590" s="26"/>
      <c r="L590" s="26"/>
      <c r="M590" s="26"/>
      <c r="N590" s="26"/>
    </row>
    <row r="591" spans="1:14" ht="21.75" customHeight="1" x14ac:dyDescent="0.25">
      <c r="A591" s="297"/>
      <c r="B591" s="298" t="s">
        <v>26</v>
      </c>
      <c r="C591" s="5" t="s">
        <v>21</v>
      </c>
      <c r="D591" s="10">
        <v>10</v>
      </c>
      <c r="E591" s="27">
        <f t="shared" si="47"/>
        <v>6941</v>
      </c>
      <c r="F591" s="27">
        <f t="shared" si="47"/>
        <v>13882</v>
      </c>
      <c r="G591" s="27">
        <f t="shared" si="47"/>
        <v>16658</v>
      </c>
      <c r="H591" s="27">
        <f t="shared" si="47"/>
        <v>19434</v>
      </c>
      <c r="I591" s="27">
        <f t="shared" si="47"/>
        <v>19434</v>
      </c>
      <c r="J591" s="26"/>
      <c r="K591" s="26"/>
      <c r="L591" s="26"/>
      <c r="M591" s="26"/>
      <c r="N591" s="26"/>
    </row>
    <row r="592" spans="1:14" x14ac:dyDescent="0.25">
      <c r="A592" s="297"/>
      <c r="B592" s="298"/>
      <c r="C592" s="5" t="s">
        <v>22</v>
      </c>
      <c r="D592" s="10">
        <v>15</v>
      </c>
      <c r="E592" s="27">
        <f t="shared" si="47"/>
        <v>4550</v>
      </c>
      <c r="F592" s="27">
        <f t="shared" si="47"/>
        <v>9099</v>
      </c>
      <c r="G592" s="27">
        <f t="shared" si="47"/>
        <v>10919</v>
      </c>
      <c r="H592" s="27">
        <f t="shared" si="47"/>
        <v>12739</v>
      </c>
      <c r="I592" s="27">
        <f t="shared" si="47"/>
        <v>12739</v>
      </c>
      <c r="J592" s="26"/>
      <c r="K592" s="26"/>
      <c r="L592" s="26"/>
      <c r="M592" s="26"/>
      <c r="N592" s="26"/>
    </row>
    <row r="593" spans="1:14" ht="18.75" customHeight="1" x14ac:dyDescent="0.25">
      <c r="A593" s="297"/>
      <c r="B593" s="298" t="s">
        <v>27</v>
      </c>
      <c r="C593" s="5" t="s">
        <v>21</v>
      </c>
      <c r="D593" s="10">
        <v>10</v>
      </c>
      <c r="E593" s="27">
        <f t="shared" si="47"/>
        <v>7057</v>
      </c>
      <c r="F593" s="27">
        <f t="shared" si="47"/>
        <v>14114</v>
      </c>
      <c r="G593" s="27">
        <f t="shared" si="47"/>
        <v>16937</v>
      </c>
      <c r="H593" s="27">
        <f t="shared" si="47"/>
        <v>19760</v>
      </c>
      <c r="I593" s="27">
        <f t="shared" si="47"/>
        <v>19760</v>
      </c>
      <c r="J593" s="26"/>
      <c r="K593" s="26"/>
      <c r="L593" s="26"/>
      <c r="M593" s="26"/>
      <c r="N593" s="26"/>
    </row>
    <row r="594" spans="1:14" x14ac:dyDescent="0.25">
      <c r="A594" s="297"/>
      <c r="B594" s="298"/>
      <c r="C594" s="5" t="s">
        <v>22</v>
      </c>
      <c r="D594" s="10">
        <v>10</v>
      </c>
      <c r="E594" s="27">
        <f t="shared" si="47"/>
        <v>6941</v>
      </c>
      <c r="F594" s="27">
        <f t="shared" si="47"/>
        <v>13882</v>
      </c>
      <c r="G594" s="27">
        <f t="shared" si="47"/>
        <v>16658</v>
      </c>
      <c r="H594" s="27">
        <f t="shared" si="47"/>
        <v>19434</v>
      </c>
      <c r="I594" s="27">
        <f t="shared" si="47"/>
        <v>19434</v>
      </c>
      <c r="J594" s="26"/>
      <c r="K594" s="26"/>
      <c r="L594" s="26"/>
      <c r="M594" s="26"/>
      <c r="N594" s="26"/>
    </row>
    <row r="595" spans="1:14" ht="24" customHeight="1" x14ac:dyDescent="0.25">
      <c r="A595" s="297"/>
      <c r="B595" s="298" t="s">
        <v>28</v>
      </c>
      <c r="C595" s="5" t="s">
        <v>21</v>
      </c>
      <c r="D595" s="10">
        <v>5</v>
      </c>
      <c r="E595" s="27">
        <f t="shared" si="47"/>
        <v>16441</v>
      </c>
      <c r="F595" s="27">
        <f t="shared" si="47"/>
        <v>32882</v>
      </c>
      <c r="G595" s="27">
        <f t="shared" si="47"/>
        <v>39459</v>
      </c>
      <c r="H595" s="27">
        <f t="shared" si="47"/>
        <v>46035</v>
      </c>
      <c r="I595" s="27">
        <f t="shared" si="47"/>
        <v>46035</v>
      </c>
      <c r="J595" s="26"/>
      <c r="K595" s="26"/>
      <c r="L595" s="26"/>
      <c r="M595" s="26"/>
      <c r="N595" s="26"/>
    </row>
    <row r="596" spans="1:14" x14ac:dyDescent="0.25">
      <c r="A596" s="297"/>
      <c r="B596" s="298"/>
      <c r="C596" s="5" t="s">
        <v>22</v>
      </c>
      <c r="D596" s="10">
        <v>5</v>
      </c>
      <c r="E596" s="27">
        <f t="shared" si="47"/>
        <v>16208</v>
      </c>
      <c r="F596" s="27">
        <f t="shared" si="47"/>
        <v>32417</v>
      </c>
      <c r="G596" s="27">
        <f t="shared" si="47"/>
        <v>38900</v>
      </c>
      <c r="H596" s="27">
        <f t="shared" si="47"/>
        <v>45384</v>
      </c>
      <c r="I596" s="27">
        <f t="shared" si="47"/>
        <v>45384</v>
      </c>
      <c r="J596" s="26"/>
      <c r="K596" s="26"/>
      <c r="L596" s="26"/>
      <c r="M596" s="26"/>
      <c r="N596" s="26"/>
    </row>
    <row r="597" spans="1:14" ht="13.2" customHeight="1" x14ac:dyDescent="0.25">
      <c r="A597" s="294" t="s">
        <v>29</v>
      </c>
      <c r="B597" s="293" t="s">
        <v>30</v>
      </c>
      <c r="C597" s="5" t="s">
        <v>21</v>
      </c>
      <c r="D597" s="10">
        <v>6</v>
      </c>
      <c r="E597" s="27">
        <f t="shared" si="47"/>
        <v>22268</v>
      </c>
      <c r="F597" s="27">
        <f t="shared" si="47"/>
        <v>44535</v>
      </c>
      <c r="G597" s="27">
        <f t="shared" si="47"/>
        <v>53442</v>
      </c>
      <c r="H597" s="27">
        <f t="shared" si="47"/>
        <v>62349</v>
      </c>
      <c r="I597" s="27">
        <f t="shared" si="47"/>
        <v>62349</v>
      </c>
      <c r="J597" s="26">
        <f t="shared" si="47"/>
        <v>25514</v>
      </c>
      <c r="K597" s="26">
        <f t="shared" si="47"/>
        <v>51029</v>
      </c>
      <c r="L597" s="26">
        <f t="shared" si="47"/>
        <v>61234</v>
      </c>
      <c r="M597" s="26">
        <f t="shared" si="47"/>
        <v>71440</v>
      </c>
      <c r="N597" s="26">
        <f t="shared" si="47"/>
        <v>71440</v>
      </c>
    </row>
    <row r="598" spans="1:14" x14ac:dyDescent="0.25">
      <c r="A598" s="294"/>
      <c r="B598" s="293"/>
      <c r="C598" s="5" t="s">
        <v>22</v>
      </c>
      <c r="D598" s="10">
        <v>10</v>
      </c>
      <c r="E598" s="27">
        <f t="shared" si="47"/>
        <v>13025</v>
      </c>
      <c r="F598" s="27">
        <f t="shared" si="47"/>
        <v>26051</v>
      </c>
      <c r="G598" s="27">
        <f t="shared" si="47"/>
        <v>31261</v>
      </c>
      <c r="H598" s="27">
        <f t="shared" si="47"/>
        <v>36471</v>
      </c>
      <c r="I598" s="27">
        <f t="shared" si="47"/>
        <v>36471</v>
      </c>
      <c r="J598" s="26">
        <f t="shared" si="47"/>
        <v>15309</v>
      </c>
      <c r="K598" s="26">
        <f t="shared" si="47"/>
        <v>30617</v>
      </c>
      <c r="L598" s="26">
        <f t="shared" si="47"/>
        <v>36741</v>
      </c>
      <c r="M598" s="26">
        <f t="shared" si="47"/>
        <v>42864</v>
      </c>
      <c r="N598" s="26">
        <f t="shared" si="47"/>
        <v>42864</v>
      </c>
    </row>
    <row r="599" spans="1:14" ht="13.2" customHeight="1" x14ac:dyDescent="0.25">
      <c r="A599" s="294"/>
      <c r="B599" s="293" t="s">
        <v>31</v>
      </c>
      <c r="C599" s="5" t="s">
        <v>21</v>
      </c>
      <c r="D599" s="10">
        <v>0</v>
      </c>
      <c r="E599" s="27">
        <f t="shared" ref="E599:N614" si="48">ROUND(E346+E472+E536,0)</f>
        <v>0</v>
      </c>
      <c r="F599" s="27">
        <f t="shared" si="48"/>
        <v>0</v>
      </c>
      <c r="G599" s="27">
        <f t="shared" si="48"/>
        <v>0</v>
      </c>
      <c r="H599" s="27">
        <f t="shared" si="48"/>
        <v>0</v>
      </c>
      <c r="I599" s="27">
        <f t="shared" si="48"/>
        <v>0</v>
      </c>
      <c r="J599" s="26">
        <f t="shared" si="48"/>
        <v>0</v>
      </c>
      <c r="K599" s="26">
        <f t="shared" si="48"/>
        <v>0</v>
      </c>
      <c r="L599" s="26">
        <f t="shared" si="48"/>
        <v>0</v>
      </c>
      <c r="M599" s="26">
        <f t="shared" si="48"/>
        <v>0</v>
      </c>
      <c r="N599" s="26">
        <f t="shared" si="48"/>
        <v>0</v>
      </c>
    </row>
    <row r="600" spans="1:14" x14ac:dyDescent="0.25">
      <c r="A600" s="294"/>
      <c r="B600" s="293"/>
      <c r="C600" s="5" t="s">
        <v>22</v>
      </c>
      <c r="D600" s="10">
        <v>12</v>
      </c>
      <c r="E600" s="27">
        <f t="shared" si="48"/>
        <v>10715</v>
      </c>
      <c r="F600" s="27">
        <f t="shared" si="48"/>
        <v>21430</v>
      </c>
      <c r="G600" s="27">
        <f t="shared" si="48"/>
        <v>25716</v>
      </c>
      <c r="H600" s="27">
        <f t="shared" si="48"/>
        <v>30002</v>
      </c>
      <c r="I600" s="27">
        <f t="shared" si="48"/>
        <v>30002</v>
      </c>
      <c r="J600" s="26">
        <f t="shared" si="48"/>
        <v>12757</v>
      </c>
      <c r="K600" s="26">
        <f t="shared" si="48"/>
        <v>25514</v>
      </c>
      <c r="L600" s="26">
        <f t="shared" si="48"/>
        <v>30617</v>
      </c>
      <c r="M600" s="26">
        <f t="shared" si="48"/>
        <v>35720</v>
      </c>
      <c r="N600" s="26">
        <f t="shared" si="48"/>
        <v>35720</v>
      </c>
    </row>
    <row r="601" spans="1:14" ht="13.2" customHeight="1" x14ac:dyDescent="0.25">
      <c r="A601" s="294"/>
      <c r="B601" s="293" t="s">
        <v>32</v>
      </c>
      <c r="C601" s="5" t="s">
        <v>21</v>
      </c>
      <c r="D601" s="10">
        <v>6</v>
      </c>
      <c r="E601" s="27">
        <f t="shared" si="48"/>
        <v>22547</v>
      </c>
      <c r="F601" s="27">
        <f t="shared" si="48"/>
        <v>45094</v>
      </c>
      <c r="G601" s="27">
        <f t="shared" si="48"/>
        <v>54112</v>
      </c>
      <c r="H601" s="27">
        <f t="shared" si="48"/>
        <v>63131</v>
      </c>
      <c r="I601" s="27">
        <f t="shared" si="48"/>
        <v>63131</v>
      </c>
      <c r="J601" s="26">
        <f t="shared" si="48"/>
        <v>25514</v>
      </c>
      <c r="K601" s="26">
        <f t="shared" si="48"/>
        <v>51029</v>
      </c>
      <c r="L601" s="26">
        <f t="shared" si="48"/>
        <v>61234</v>
      </c>
      <c r="M601" s="26">
        <f t="shared" si="48"/>
        <v>71440</v>
      </c>
      <c r="N601" s="26">
        <f t="shared" si="48"/>
        <v>71440</v>
      </c>
    </row>
    <row r="602" spans="1:14" x14ac:dyDescent="0.25">
      <c r="A602" s="294"/>
      <c r="B602" s="293"/>
      <c r="C602" s="5" t="s">
        <v>22</v>
      </c>
      <c r="D602" s="10">
        <v>6</v>
      </c>
      <c r="E602" s="27">
        <f t="shared" si="48"/>
        <v>21988</v>
      </c>
      <c r="F602" s="27">
        <f t="shared" si="48"/>
        <v>43977</v>
      </c>
      <c r="G602" s="27">
        <f t="shared" si="48"/>
        <v>52772</v>
      </c>
      <c r="H602" s="27">
        <f t="shared" si="48"/>
        <v>61567</v>
      </c>
      <c r="I602" s="27">
        <f t="shared" si="48"/>
        <v>61567</v>
      </c>
      <c r="J602" s="26">
        <f t="shared" si="48"/>
        <v>25514</v>
      </c>
      <c r="K602" s="26">
        <f t="shared" si="48"/>
        <v>51029</v>
      </c>
      <c r="L602" s="26">
        <f t="shared" si="48"/>
        <v>61234</v>
      </c>
      <c r="M602" s="26">
        <f t="shared" si="48"/>
        <v>71440</v>
      </c>
      <c r="N602" s="26">
        <f t="shared" si="48"/>
        <v>71440</v>
      </c>
    </row>
    <row r="603" spans="1:14" ht="13.2" customHeight="1" x14ac:dyDescent="0.25">
      <c r="A603" s="294"/>
      <c r="B603" s="293" t="s">
        <v>33</v>
      </c>
      <c r="C603" s="5" t="s">
        <v>21</v>
      </c>
      <c r="D603" s="10">
        <v>6</v>
      </c>
      <c r="E603" s="27">
        <f t="shared" si="48"/>
        <v>22547</v>
      </c>
      <c r="F603" s="27">
        <f t="shared" si="48"/>
        <v>45094</v>
      </c>
      <c r="G603" s="27">
        <f t="shared" si="48"/>
        <v>54112</v>
      </c>
      <c r="H603" s="27">
        <f t="shared" si="48"/>
        <v>63131</v>
      </c>
      <c r="I603" s="27">
        <f t="shared" si="48"/>
        <v>63131</v>
      </c>
      <c r="J603" s="26">
        <f t="shared" si="48"/>
        <v>25514</v>
      </c>
      <c r="K603" s="26">
        <f t="shared" si="48"/>
        <v>51029</v>
      </c>
      <c r="L603" s="26">
        <f t="shared" si="48"/>
        <v>61234</v>
      </c>
      <c r="M603" s="26">
        <f t="shared" si="48"/>
        <v>71440</v>
      </c>
      <c r="N603" s="26">
        <f t="shared" si="48"/>
        <v>71440</v>
      </c>
    </row>
    <row r="604" spans="1:14" x14ac:dyDescent="0.25">
      <c r="A604" s="294"/>
      <c r="B604" s="293"/>
      <c r="C604" s="5" t="s">
        <v>22</v>
      </c>
      <c r="D604" s="10">
        <v>8</v>
      </c>
      <c r="E604" s="27">
        <f t="shared" si="48"/>
        <v>16491</v>
      </c>
      <c r="F604" s="27">
        <f t="shared" si="48"/>
        <v>32983</v>
      </c>
      <c r="G604" s="27">
        <f t="shared" si="48"/>
        <v>39579</v>
      </c>
      <c r="H604" s="27">
        <f t="shared" si="48"/>
        <v>46176</v>
      </c>
      <c r="I604" s="27">
        <f t="shared" si="48"/>
        <v>46176</v>
      </c>
      <c r="J604" s="26">
        <f t="shared" si="48"/>
        <v>19136</v>
      </c>
      <c r="K604" s="26">
        <f t="shared" si="48"/>
        <v>38272</v>
      </c>
      <c r="L604" s="26">
        <f t="shared" si="48"/>
        <v>45926</v>
      </c>
      <c r="M604" s="26">
        <f t="shared" si="48"/>
        <v>53580</v>
      </c>
      <c r="N604" s="26">
        <f t="shared" si="48"/>
        <v>53580</v>
      </c>
    </row>
    <row r="605" spans="1:14" ht="13.2" customHeight="1" x14ac:dyDescent="0.25">
      <c r="A605" s="294"/>
      <c r="B605" s="293" t="s">
        <v>34</v>
      </c>
      <c r="C605" s="5" t="s">
        <v>21</v>
      </c>
      <c r="D605" s="10">
        <v>6</v>
      </c>
      <c r="E605" s="27">
        <f t="shared" si="48"/>
        <v>22826</v>
      </c>
      <c r="F605" s="27">
        <f t="shared" si="48"/>
        <v>45652</v>
      </c>
      <c r="G605" s="27">
        <f t="shared" si="48"/>
        <v>54783</v>
      </c>
      <c r="H605" s="27">
        <f t="shared" si="48"/>
        <v>63913</v>
      </c>
      <c r="I605" s="27">
        <f t="shared" si="48"/>
        <v>63913</v>
      </c>
      <c r="J605" s="26">
        <f t="shared" si="48"/>
        <v>25514</v>
      </c>
      <c r="K605" s="26">
        <f t="shared" si="48"/>
        <v>51029</v>
      </c>
      <c r="L605" s="26">
        <f t="shared" si="48"/>
        <v>61234</v>
      </c>
      <c r="M605" s="26">
        <f t="shared" si="48"/>
        <v>71440</v>
      </c>
      <c r="N605" s="26">
        <f t="shared" si="48"/>
        <v>71440</v>
      </c>
    </row>
    <row r="606" spans="1:14" x14ac:dyDescent="0.25">
      <c r="A606" s="294"/>
      <c r="B606" s="293"/>
      <c r="C606" s="5" t="s">
        <v>22</v>
      </c>
      <c r="D606" s="10">
        <v>6</v>
      </c>
      <c r="E606" s="27">
        <f t="shared" si="48"/>
        <v>22268</v>
      </c>
      <c r="F606" s="27">
        <f t="shared" si="48"/>
        <v>44535</v>
      </c>
      <c r="G606" s="27">
        <f t="shared" si="48"/>
        <v>53442</v>
      </c>
      <c r="H606" s="27">
        <f t="shared" si="48"/>
        <v>62349</v>
      </c>
      <c r="I606" s="27">
        <f t="shared" si="48"/>
        <v>62349</v>
      </c>
      <c r="J606" s="26">
        <f t="shared" si="48"/>
        <v>25514</v>
      </c>
      <c r="K606" s="26">
        <f t="shared" si="48"/>
        <v>51029</v>
      </c>
      <c r="L606" s="26">
        <f t="shared" si="48"/>
        <v>61234</v>
      </c>
      <c r="M606" s="26">
        <f t="shared" si="48"/>
        <v>71440</v>
      </c>
      <c r="N606" s="26">
        <f t="shared" si="48"/>
        <v>71440</v>
      </c>
    </row>
    <row r="607" spans="1:14" ht="13.2" customHeight="1" x14ac:dyDescent="0.25">
      <c r="A607" s="294"/>
      <c r="B607" s="293" t="s">
        <v>35</v>
      </c>
      <c r="C607" s="5" t="s">
        <v>21</v>
      </c>
      <c r="D607" s="10">
        <v>6</v>
      </c>
      <c r="E607" s="27">
        <f t="shared" si="48"/>
        <v>22547</v>
      </c>
      <c r="F607" s="27">
        <f t="shared" si="48"/>
        <v>45094</v>
      </c>
      <c r="G607" s="27">
        <f t="shared" si="48"/>
        <v>54112</v>
      </c>
      <c r="H607" s="27">
        <f t="shared" si="48"/>
        <v>63131</v>
      </c>
      <c r="I607" s="27">
        <f t="shared" si="48"/>
        <v>63131</v>
      </c>
      <c r="J607" s="26">
        <f t="shared" si="48"/>
        <v>25514</v>
      </c>
      <c r="K607" s="26">
        <f t="shared" si="48"/>
        <v>51029</v>
      </c>
      <c r="L607" s="26">
        <f t="shared" si="48"/>
        <v>61234</v>
      </c>
      <c r="M607" s="26">
        <f t="shared" si="48"/>
        <v>71440</v>
      </c>
      <c r="N607" s="26">
        <f t="shared" si="48"/>
        <v>71440</v>
      </c>
    </row>
    <row r="608" spans="1:14" x14ac:dyDescent="0.25">
      <c r="A608" s="294"/>
      <c r="B608" s="293"/>
      <c r="C608" s="5" t="s">
        <v>22</v>
      </c>
      <c r="D608" s="10">
        <v>10</v>
      </c>
      <c r="E608" s="27">
        <f t="shared" si="48"/>
        <v>13193</v>
      </c>
      <c r="F608" s="27">
        <f t="shared" si="48"/>
        <v>26386</v>
      </c>
      <c r="G608" s="27">
        <f t="shared" si="48"/>
        <v>31663</v>
      </c>
      <c r="H608" s="27">
        <f t="shared" si="48"/>
        <v>36940</v>
      </c>
      <c r="I608" s="27">
        <f t="shared" si="48"/>
        <v>36940</v>
      </c>
      <c r="J608" s="26">
        <f t="shared" si="48"/>
        <v>15309</v>
      </c>
      <c r="K608" s="26">
        <f t="shared" si="48"/>
        <v>30617</v>
      </c>
      <c r="L608" s="26">
        <f t="shared" si="48"/>
        <v>36741</v>
      </c>
      <c r="M608" s="26">
        <f t="shared" si="48"/>
        <v>42864</v>
      </c>
      <c r="N608" s="26">
        <f t="shared" si="48"/>
        <v>42864</v>
      </c>
    </row>
    <row r="609" spans="1:14" ht="13.2" customHeight="1" x14ac:dyDescent="0.25">
      <c r="A609" s="294"/>
      <c r="B609" s="293" t="s">
        <v>36</v>
      </c>
      <c r="C609" s="5" t="s">
        <v>21</v>
      </c>
      <c r="D609" s="10">
        <v>6</v>
      </c>
      <c r="E609" s="27">
        <f t="shared" si="48"/>
        <v>22826</v>
      </c>
      <c r="F609" s="27">
        <f t="shared" si="48"/>
        <v>45652</v>
      </c>
      <c r="G609" s="27">
        <f t="shared" si="48"/>
        <v>54783</v>
      </c>
      <c r="H609" s="27">
        <f t="shared" si="48"/>
        <v>63913</v>
      </c>
      <c r="I609" s="27">
        <f t="shared" si="48"/>
        <v>63913</v>
      </c>
      <c r="J609" s="26">
        <f t="shared" si="48"/>
        <v>25514</v>
      </c>
      <c r="K609" s="26">
        <f t="shared" si="48"/>
        <v>51029</v>
      </c>
      <c r="L609" s="26">
        <f t="shared" si="48"/>
        <v>61234</v>
      </c>
      <c r="M609" s="26">
        <f t="shared" si="48"/>
        <v>71440</v>
      </c>
      <c r="N609" s="26">
        <f t="shared" si="48"/>
        <v>71440</v>
      </c>
    </row>
    <row r="610" spans="1:14" x14ac:dyDescent="0.25">
      <c r="A610" s="294"/>
      <c r="B610" s="293"/>
      <c r="C610" s="5" t="s">
        <v>22</v>
      </c>
      <c r="D610" s="10">
        <v>8</v>
      </c>
      <c r="E610" s="27">
        <f t="shared" si="48"/>
        <v>16701</v>
      </c>
      <c r="F610" s="27">
        <f t="shared" si="48"/>
        <v>33401</v>
      </c>
      <c r="G610" s="27">
        <f t="shared" si="48"/>
        <v>40082</v>
      </c>
      <c r="H610" s="27">
        <f t="shared" si="48"/>
        <v>46762</v>
      </c>
      <c r="I610" s="27">
        <f t="shared" si="48"/>
        <v>46762</v>
      </c>
      <c r="J610" s="26">
        <f t="shared" si="48"/>
        <v>19136</v>
      </c>
      <c r="K610" s="26">
        <f t="shared" si="48"/>
        <v>38272</v>
      </c>
      <c r="L610" s="26">
        <f t="shared" si="48"/>
        <v>45926</v>
      </c>
      <c r="M610" s="26">
        <f t="shared" si="48"/>
        <v>53580</v>
      </c>
      <c r="N610" s="26">
        <f t="shared" si="48"/>
        <v>53580</v>
      </c>
    </row>
    <row r="611" spans="1:14" ht="13.2" customHeight="1" x14ac:dyDescent="0.25">
      <c r="A611" s="294"/>
      <c r="B611" s="293" t="s">
        <v>37</v>
      </c>
      <c r="C611" s="5" t="s">
        <v>21</v>
      </c>
      <c r="D611" s="10">
        <v>6</v>
      </c>
      <c r="E611" s="27">
        <f t="shared" si="48"/>
        <v>22826</v>
      </c>
      <c r="F611" s="27">
        <f t="shared" si="48"/>
        <v>45652</v>
      </c>
      <c r="G611" s="27">
        <f t="shared" si="48"/>
        <v>54783</v>
      </c>
      <c r="H611" s="27">
        <f t="shared" si="48"/>
        <v>63913</v>
      </c>
      <c r="I611" s="27">
        <f t="shared" si="48"/>
        <v>63913</v>
      </c>
      <c r="J611" s="26">
        <f t="shared" si="48"/>
        <v>25514</v>
      </c>
      <c r="K611" s="26">
        <f t="shared" si="48"/>
        <v>51029</v>
      </c>
      <c r="L611" s="26">
        <f t="shared" si="48"/>
        <v>61234</v>
      </c>
      <c r="M611" s="26">
        <f t="shared" si="48"/>
        <v>71440</v>
      </c>
      <c r="N611" s="26">
        <f t="shared" si="48"/>
        <v>71440</v>
      </c>
    </row>
    <row r="612" spans="1:14" x14ac:dyDescent="0.25">
      <c r="A612" s="294"/>
      <c r="B612" s="293"/>
      <c r="C612" s="5" t="s">
        <v>22</v>
      </c>
      <c r="D612" s="10">
        <v>10</v>
      </c>
      <c r="E612" s="27">
        <f t="shared" si="48"/>
        <v>13193</v>
      </c>
      <c r="F612" s="27">
        <f t="shared" si="48"/>
        <v>26386</v>
      </c>
      <c r="G612" s="27">
        <f t="shared" si="48"/>
        <v>31663</v>
      </c>
      <c r="H612" s="27">
        <f t="shared" si="48"/>
        <v>36940</v>
      </c>
      <c r="I612" s="27">
        <f t="shared" si="48"/>
        <v>36940</v>
      </c>
      <c r="J612" s="26">
        <f t="shared" si="48"/>
        <v>15309</v>
      </c>
      <c r="K612" s="26">
        <f t="shared" si="48"/>
        <v>30617</v>
      </c>
      <c r="L612" s="26">
        <f t="shared" si="48"/>
        <v>36741</v>
      </c>
      <c r="M612" s="26">
        <f t="shared" si="48"/>
        <v>42864</v>
      </c>
      <c r="N612" s="26">
        <f t="shared" si="48"/>
        <v>42864</v>
      </c>
    </row>
    <row r="613" spans="1:14" ht="13.2" customHeight="1" x14ac:dyDescent="0.25">
      <c r="A613" s="294"/>
      <c r="B613" s="293" t="s">
        <v>38</v>
      </c>
      <c r="C613" s="5" t="s">
        <v>21</v>
      </c>
      <c r="D613" s="10">
        <v>6</v>
      </c>
      <c r="E613" s="27">
        <f t="shared" si="48"/>
        <v>22826</v>
      </c>
      <c r="F613" s="27">
        <f t="shared" si="48"/>
        <v>45652</v>
      </c>
      <c r="G613" s="27">
        <f t="shared" si="48"/>
        <v>54783</v>
      </c>
      <c r="H613" s="27">
        <f t="shared" si="48"/>
        <v>63913</v>
      </c>
      <c r="I613" s="27">
        <f t="shared" si="48"/>
        <v>63913</v>
      </c>
      <c r="J613" s="26">
        <f t="shared" si="48"/>
        <v>25514</v>
      </c>
      <c r="K613" s="26">
        <f t="shared" si="48"/>
        <v>51029</v>
      </c>
      <c r="L613" s="26">
        <f t="shared" si="48"/>
        <v>61234</v>
      </c>
      <c r="M613" s="26">
        <f t="shared" si="48"/>
        <v>71440</v>
      </c>
      <c r="N613" s="26">
        <f t="shared" si="48"/>
        <v>71440</v>
      </c>
    </row>
    <row r="614" spans="1:14" ht="21" customHeight="1" x14ac:dyDescent="0.25">
      <c r="A614" s="294"/>
      <c r="B614" s="293"/>
      <c r="C614" s="5" t="s">
        <v>22</v>
      </c>
      <c r="D614" s="10">
        <v>10</v>
      </c>
      <c r="E614" s="27">
        <f t="shared" si="48"/>
        <v>13193</v>
      </c>
      <c r="F614" s="27">
        <f t="shared" si="48"/>
        <v>26386</v>
      </c>
      <c r="G614" s="27">
        <f t="shared" si="48"/>
        <v>31663</v>
      </c>
      <c r="H614" s="27">
        <f t="shared" si="48"/>
        <v>36940</v>
      </c>
      <c r="I614" s="27">
        <f t="shared" si="48"/>
        <v>36940</v>
      </c>
      <c r="J614" s="26">
        <f t="shared" si="48"/>
        <v>15309</v>
      </c>
      <c r="K614" s="26">
        <f t="shared" si="48"/>
        <v>30617</v>
      </c>
      <c r="L614" s="26">
        <f t="shared" si="48"/>
        <v>36741</v>
      </c>
      <c r="M614" s="26">
        <f t="shared" si="48"/>
        <v>42864</v>
      </c>
      <c r="N614" s="26">
        <f t="shared" si="48"/>
        <v>42864</v>
      </c>
    </row>
    <row r="615" spans="1:14" ht="24.75" customHeight="1" x14ac:dyDescent="0.25">
      <c r="A615" s="294"/>
      <c r="B615" s="293" t="s">
        <v>39</v>
      </c>
      <c r="C615" s="5" t="s">
        <v>21</v>
      </c>
      <c r="D615" s="10">
        <v>0</v>
      </c>
      <c r="E615" s="27">
        <f t="shared" ref="E615:N630" si="49">ROUND(E362+E488+E552,0)</f>
        <v>0</v>
      </c>
      <c r="F615" s="27">
        <f t="shared" si="49"/>
        <v>0</v>
      </c>
      <c r="G615" s="27">
        <f t="shared" si="49"/>
        <v>0</v>
      </c>
      <c r="H615" s="27">
        <f t="shared" si="49"/>
        <v>0</v>
      </c>
      <c r="I615" s="27">
        <f t="shared" si="49"/>
        <v>0</v>
      </c>
      <c r="J615" s="26">
        <f t="shared" si="49"/>
        <v>0</v>
      </c>
      <c r="K615" s="26">
        <f t="shared" si="49"/>
        <v>0</v>
      </c>
      <c r="L615" s="26">
        <f t="shared" si="49"/>
        <v>0</v>
      </c>
      <c r="M615" s="26">
        <f t="shared" si="49"/>
        <v>0</v>
      </c>
      <c r="N615" s="26">
        <f t="shared" si="49"/>
        <v>0</v>
      </c>
    </row>
    <row r="616" spans="1:14" ht="15" customHeight="1" x14ac:dyDescent="0.25">
      <c r="A616" s="294"/>
      <c r="B616" s="293"/>
      <c r="C616" s="5" t="s">
        <v>22</v>
      </c>
      <c r="D616" s="10">
        <v>8</v>
      </c>
      <c r="E616" s="27">
        <f t="shared" si="49"/>
        <v>16701</v>
      </c>
      <c r="F616" s="27">
        <f t="shared" si="49"/>
        <v>33401</v>
      </c>
      <c r="G616" s="27">
        <f t="shared" si="49"/>
        <v>40082</v>
      </c>
      <c r="H616" s="27">
        <f t="shared" si="49"/>
        <v>46762</v>
      </c>
      <c r="I616" s="27">
        <f t="shared" si="49"/>
        <v>46762</v>
      </c>
      <c r="J616" s="26">
        <f t="shared" si="49"/>
        <v>19136</v>
      </c>
      <c r="K616" s="26">
        <f t="shared" si="49"/>
        <v>38272</v>
      </c>
      <c r="L616" s="26">
        <f t="shared" si="49"/>
        <v>45926</v>
      </c>
      <c r="M616" s="26">
        <f t="shared" si="49"/>
        <v>53580</v>
      </c>
      <c r="N616" s="26">
        <f t="shared" si="49"/>
        <v>53580</v>
      </c>
    </row>
    <row r="617" spans="1:14" ht="13.2" customHeight="1" x14ac:dyDescent="0.25">
      <c r="A617" s="294"/>
      <c r="B617" s="293" t="s">
        <v>40</v>
      </c>
      <c r="C617" s="5" t="s">
        <v>21</v>
      </c>
      <c r="D617" s="10">
        <v>0</v>
      </c>
      <c r="E617" s="27">
        <f t="shared" si="49"/>
        <v>0</v>
      </c>
      <c r="F617" s="27">
        <f t="shared" si="49"/>
        <v>0</v>
      </c>
      <c r="G617" s="27">
        <f t="shared" si="49"/>
        <v>0</v>
      </c>
      <c r="H617" s="27">
        <f t="shared" si="49"/>
        <v>0</v>
      </c>
      <c r="I617" s="27">
        <f t="shared" si="49"/>
        <v>0</v>
      </c>
      <c r="J617" s="26">
        <f t="shared" si="49"/>
        <v>0</v>
      </c>
      <c r="K617" s="26">
        <f t="shared" si="49"/>
        <v>0</v>
      </c>
      <c r="L617" s="26">
        <f t="shared" si="49"/>
        <v>0</v>
      </c>
      <c r="M617" s="26">
        <f t="shared" si="49"/>
        <v>0</v>
      </c>
      <c r="N617" s="26">
        <f t="shared" si="49"/>
        <v>0</v>
      </c>
    </row>
    <row r="618" spans="1:14" x14ac:dyDescent="0.25">
      <c r="A618" s="294"/>
      <c r="B618" s="293"/>
      <c r="C618" s="5" t="s">
        <v>22</v>
      </c>
      <c r="D618" s="10">
        <v>5</v>
      </c>
      <c r="E618" s="27">
        <f t="shared" si="49"/>
        <v>27056</v>
      </c>
      <c r="F618" s="27">
        <f t="shared" si="49"/>
        <v>54112</v>
      </c>
      <c r="G618" s="27">
        <f t="shared" si="49"/>
        <v>64935</v>
      </c>
      <c r="H618" s="27">
        <f t="shared" si="49"/>
        <v>75757</v>
      </c>
      <c r="I618" s="27">
        <f t="shared" si="49"/>
        <v>75757</v>
      </c>
      <c r="J618" s="26">
        <f t="shared" si="49"/>
        <v>30617</v>
      </c>
      <c r="K618" s="26">
        <f t="shared" si="49"/>
        <v>61234</v>
      </c>
      <c r="L618" s="26">
        <f t="shared" si="49"/>
        <v>73481</v>
      </c>
      <c r="M618" s="26">
        <f t="shared" si="49"/>
        <v>85728</v>
      </c>
      <c r="N618" s="26">
        <f t="shared" si="49"/>
        <v>85728</v>
      </c>
    </row>
    <row r="619" spans="1:14" ht="12.75" customHeight="1" x14ac:dyDescent="0.25">
      <c r="A619" s="294"/>
      <c r="B619" s="293" t="s">
        <v>41</v>
      </c>
      <c r="C619" s="5" t="s">
        <v>21</v>
      </c>
      <c r="D619" s="10">
        <v>5</v>
      </c>
      <c r="E619" s="27">
        <f t="shared" si="49"/>
        <v>27391</v>
      </c>
      <c r="F619" s="27">
        <f t="shared" si="49"/>
        <v>54783</v>
      </c>
      <c r="G619" s="27">
        <f t="shared" si="49"/>
        <v>65739</v>
      </c>
      <c r="H619" s="27">
        <f t="shared" si="49"/>
        <v>76696</v>
      </c>
      <c r="I619" s="27">
        <f t="shared" si="49"/>
        <v>76696</v>
      </c>
      <c r="J619" s="26">
        <f t="shared" si="49"/>
        <v>30617</v>
      </c>
      <c r="K619" s="26">
        <f t="shared" si="49"/>
        <v>61234</v>
      </c>
      <c r="L619" s="26">
        <f t="shared" si="49"/>
        <v>73481</v>
      </c>
      <c r="M619" s="26">
        <f t="shared" si="49"/>
        <v>85728</v>
      </c>
      <c r="N619" s="26">
        <f t="shared" si="49"/>
        <v>85728</v>
      </c>
    </row>
    <row r="620" spans="1:14" x14ac:dyDescent="0.25">
      <c r="A620" s="294"/>
      <c r="B620" s="293"/>
      <c r="C620" s="5" t="s">
        <v>22</v>
      </c>
      <c r="D620" s="10">
        <v>5</v>
      </c>
      <c r="E620" s="27">
        <f t="shared" si="49"/>
        <v>27056</v>
      </c>
      <c r="F620" s="27">
        <f t="shared" si="49"/>
        <v>54112</v>
      </c>
      <c r="G620" s="27">
        <f t="shared" si="49"/>
        <v>64935</v>
      </c>
      <c r="H620" s="27">
        <f t="shared" si="49"/>
        <v>75757</v>
      </c>
      <c r="I620" s="27">
        <f t="shared" si="49"/>
        <v>75757</v>
      </c>
      <c r="J620" s="26">
        <f t="shared" si="49"/>
        <v>30617</v>
      </c>
      <c r="K620" s="26">
        <f t="shared" si="49"/>
        <v>61234</v>
      </c>
      <c r="L620" s="26">
        <f t="shared" si="49"/>
        <v>73481</v>
      </c>
      <c r="M620" s="26">
        <f t="shared" si="49"/>
        <v>85728</v>
      </c>
      <c r="N620" s="26">
        <f t="shared" si="49"/>
        <v>85728</v>
      </c>
    </row>
    <row r="621" spans="1:14" ht="13.2" customHeight="1" x14ac:dyDescent="0.25">
      <c r="A621" s="294"/>
      <c r="B621" s="293" t="s">
        <v>42</v>
      </c>
      <c r="C621" s="5" t="s">
        <v>21</v>
      </c>
      <c r="D621" s="10">
        <v>10</v>
      </c>
      <c r="E621" s="27">
        <f t="shared" si="49"/>
        <v>14265</v>
      </c>
      <c r="F621" s="27">
        <f t="shared" si="49"/>
        <v>28530</v>
      </c>
      <c r="G621" s="27">
        <f t="shared" si="49"/>
        <v>34236</v>
      </c>
      <c r="H621" s="27">
        <f t="shared" si="49"/>
        <v>39942</v>
      </c>
      <c r="I621" s="27">
        <f t="shared" si="49"/>
        <v>39942</v>
      </c>
      <c r="J621" s="26">
        <f t="shared" si="49"/>
        <v>15309</v>
      </c>
      <c r="K621" s="26">
        <f t="shared" si="49"/>
        <v>30617</v>
      </c>
      <c r="L621" s="26">
        <f t="shared" si="49"/>
        <v>36741</v>
      </c>
      <c r="M621" s="26">
        <f t="shared" si="49"/>
        <v>42864</v>
      </c>
      <c r="N621" s="26">
        <f t="shared" si="49"/>
        <v>42864</v>
      </c>
    </row>
    <row r="622" spans="1:14" x14ac:dyDescent="0.25">
      <c r="A622" s="294"/>
      <c r="B622" s="293"/>
      <c r="C622" s="5" t="s">
        <v>22</v>
      </c>
      <c r="D622" s="10">
        <v>15</v>
      </c>
      <c r="E622" s="27">
        <f t="shared" si="49"/>
        <v>9398</v>
      </c>
      <c r="F622" s="27">
        <f t="shared" si="49"/>
        <v>18797</v>
      </c>
      <c r="G622" s="27">
        <f t="shared" si="49"/>
        <v>22556</v>
      </c>
      <c r="H622" s="27">
        <f t="shared" si="49"/>
        <v>26315</v>
      </c>
      <c r="I622" s="27">
        <f t="shared" si="49"/>
        <v>26315</v>
      </c>
      <c r="J622" s="26">
        <f t="shared" si="49"/>
        <v>10206</v>
      </c>
      <c r="K622" s="26">
        <f t="shared" si="49"/>
        <v>20411</v>
      </c>
      <c r="L622" s="26">
        <f t="shared" si="49"/>
        <v>24494</v>
      </c>
      <c r="M622" s="26">
        <f t="shared" si="49"/>
        <v>28576</v>
      </c>
      <c r="N622" s="26">
        <f t="shared" si="49"/>
        <v>28576</v>
      </c>
    </row>
    <row r="623" spans="1:14" ht="13.2" customHeight="1" x14ac:dyDescent="0.25">
      <c r="A623" s="294" t="s">
        <v>43</v>
      </c>
      <c r="B623" s="295" t="s">
        <v>30</v>
      </c>
      <c r="C623" s="7" t="s">
        <v>21</v>
      </c>
      <c r="D623" s="9">
        <v>10</v>
      </c>
      <c r="E623" s="27">
        <f t="shared" si="49"/>
        <v>7817</v>
      </c>
      <c r="F623" s="27">
        <f t="shared" si="49"/>
        <v>15634</v>
      </c>
      <c r="G623" s="27">
        <f t="shared" si="49"/>
        <v>18761</v>
      </c>
      <c r="H623" s="27">
        <f t="shared" si="49"/>
        <v>21888</v>
      </c>
      <c r="I623" s="27">
        <f t="shared" si="49"/>
        <v>21888</v>
      </c>
      <c r="J623" s="26"/>
      <c r="K623" s="26"/>
      <c r="L623" s="26"/>
      <c r="M623" s="26"/>
      <c r="N623" s="26"/>
    </row>
    <row r="624" spans="1:14" x14ac:dyDescent="0.25">
      <c r="A624" s="294"/>
      <c r="B624" s="295"/>
      <c r="C624" s="5" t="s">
        <v>22</v>
      </c>
      <c r="D624" s="10">
        <v>15</v>
      </c>
      <c r="E624" s="27">
        <f t="shared" si="49"/>
        <v>5134</v>
      </c>
      <c r="F624" s="27">
        <f t="shared" si="49"/>
        <v>10268</v>
      </c>
      <c r="G624" s="27">
        <f t="shared" si="49"/>
        <v>12321</v>
      </c>
      <c r="H624" s="27">
        <f t="shared" si="49"/>
        <v>14375</v>
      </c>
      <c r="I624" s="27">
        <f t="shared" si="49"/>
        <v>14375</v>
      </c>
      <c r="J624" s="26"/>
      <c r="K624" s="26"/>
      <c r="L624" s="26"/>
      <c r="M624" s="26"/>
      <c r="N624" s="26"/>
    </row>
    <row r="625" spans="1:14" ht="13.2" customHeight="1" x14ac:dyDescent="0.25">
      <c r="A625" s="294"/>
      <c r="B625" s="293" t="s">
        <v>32</v>
      </c>
      <c r="C625" s="5" t="s">
        <v>21</v>
      </c>
      <c r="D625" s="10">
        <v>10</v>
      </c>
      <c r="E625" s="27">
        <f t="shared" si="49"/>
        <v>7817</v>
      </c>
      <c r="F625" s="27">
        <f t="shared" si="49"/>
        <v>15634</v>
      </c>
      <c r="G625" s="27">
        <f t="shared" si="49"/>
        <v>18761</v>
      </c>
      <c r="H625" s="27">
        <f t="shared" si="49"/>
        <v>21888</v>
      </c>
      <c r="I625" s="27">
        <f t="shared" si="49"/>
        <v>21888</v>
      </c>
      <c r="J625" s="26"/>
      <c r="K625" s="26"/>
      <c r="L625" s="26"/>
      <c r="M625" s="26"/>
      <c r="N625" s="26"/>
    </row>
    <row r="626" spans="1:14" x14ac:dyDescent="0.25">
      <c r="A626" s="294"/>
      <c r="B626" s="293"/>
      <c r="C626" s="5" t="s">
        <v>22</v>
      </c>
      <c r="D626" s="10">
        <v>10</v>
      </c>
      <c r="E626" s="27">
        <f t="shared" si="49"/>
        <v>7701</v>
      </c>
      <c r="F626" s="27">
        <f t="shared" si="49"/>
        <v>15401</v>
      </c>
      <c r="G626" s="27">
        <f t="shared" si="49"/>
        <v>18482</v>
      </c>
      <c r="H626" s="27">
        <f t="shared" si="49"/>
        <v>21562</v>
      </c>
      <c r="I626" s="27">
        <f t="shared" si="49"/>
        <v>21562</v>
      </c>
      <c r="J626" s="26"/>
      <c r="K626" s="26"/>
      <c r="L626" s="26"/>
      <c r="M626" s="26"/>
      <c r="N626" s="26"/>
    </row>
    <row r="627" spans="1:14" ht="13.2" customHeight="1" x14ac:dyDescent="0.25">
      <c r="A627" s="294"/>
      <c r="B627" s="293" t="s">
        <v>33</v>
      </c>
      <c r="C627" s="5" t="s">
        <v>21</v>
      </c>
      <c r="D627" s="10">
        <v>10</v>
      </c>
      <c r="E627" s="27">
        <f t="shared" si="49"/>
        <v>7817</v>
      </c>
      <c r="F627" s="27">
        <f t="shared" si="49"/>
        <v>15634</v>
      </c>
      <c r="G627" s="27">
        <f t="shared" si="49"/>
        <v>18761</v>
      </c>
      <c r="H627" s="27">
        <f t="shared" si="49"/>
        <v>21888</v>
      </c>
      <c r="I627" s="27">
        <f t="shared" si="49"/>
        <v>21888</v>
      </c>
      <c r="J627" s="26"/>
      <c r="K627" s="26"/>
      <c r="L627" s="26"/>
      <c r="M627" s="26"/>
      <c r="N627" s="26"/>
    </row>
    <row r="628" spans="1:14" x14ac:dyDescent="0.25">
      <c r="A628" s="294"/>
      <c r="B628" s="293"/>
      <c r="C628" s="5" t="s">
        <v>22</v>
      </c>
      <c r="D628" s="10">
        <v>15</v>
      </c>
      <c r="E628" s="27">
        <f t="shared" si="49"/>
        <v>5134</v>
      </c>
      <c r="F628" s="27">
        <f t="shared" si="49"/>
        <v>10268</v>
      </c>
      <c r="G628" s="27">
        <f t="shared" si="49"/>
        <v>12321</v>
      </c>
      <c r="H628" s="27">
        <f t="shared" si="49"/>
        <v>14375</v>
      </c>
      <c r="I628" s="27">
        <f t="shared" si="49"/>
        <v>14375</v>
      </c>
      <c r="J628" s="26"/>
      <c r="K628" s="26"/>
      <c r="L628" s="26"/>
      <c r="M628" s="26"/>
      <c r="N628" s="26"/>
    </row>
    <row r="629" spans="1:14" ht="13.2" customHeight="1" x14ac:dyDescent="0.25">
      <c r="A629" s="294"/>
      <c r="B629" s="293" t="s">
        <v>34</v>
      </c>
      <c r="C629" s="5" t="s">
        <v>21</v>
      </c>
      <c r="D629" s="10">
        <v>10</v>
      </c>
      <c r="E629" s="27">
        <f t="shared" si="49"/>
        <v>7817</v>
      </c>
      <c r="F629" s="27">
        <f t="shared" si="49"/>
        <v>15634</v>
      </c>
      <c r="G629" s="27">
        <f t="shared" si="49"/>
        <v>18761</v>
      </c>
      <c r="H629" s="27">
        <f t="shared" si="49"/>
        <v>21888</v>
      </c>
      <c r="I629" s="27">
        <f t="shared" si="49"/>
        <v>21888</v>
      </c>
      <c r="J629" s="26"/>
      <c r="K629" s="26"/>
      <c r="L629" s="26"/>
      <c r="M629" s="26"/>
      <c r="N629" s="26"/>
    </row>
    <row r="630" spans="1:14" x14ac:dyDescent="0.25">
      <c r="A630" s="294"/>
      <c r="B630" s="293"/>
      <c r="C630" s="5" t="s">
        <v>22</v>
      </c>
      <c r="D630" s="10">
        <v>10</v>
      </c>
      <c r="E630" s="27">
        <f t="shared" si="49"/>
        <v>7701</v>
      </c>
      <c r="F630" s="27">
        <f t="shared" si="49"/>
        <v>15401</v>
      </c>
      <c r="G630" s="27">
        <f t="shared" si="49"/>
        <v>18482</v>
      </c>
      <c r="H630" s="27">
        <f t="shared" si="49"/>
        <v>21562</v>
      </c>
      <c r="I630" s="27">
        <f t="shared" si="49"/>
        <v>21562</v>
      </c>
      <c r="J630" s="26"/>
      <c r="K630" s="26"/>
      <c r="L630" s="26"/>
      <c r="M630" s="26"/>
      <c r="N630" s="26"/>
    </row>
    <row r="631" spans="1:14" ht="13.2" customHeight="1" x14ac:dyDescent="0.25">
      <c r="A631" s="294"/>
      <c r="B631" s="293" t="s">
        <v>35</v>
      </c>
      <c r="C631" s="5" t="s">
        <v>21</v>
      </c>
      <c r="D631" s="10">
        <v>10</v>
      </c>
      <c r="E631" s="27">
        <f t="shared" ref="E631:I644" si="50">ROUND(E378+E504+E568,0)</f>
        <v>7817</v>
      </c>
      <c r="F631" s="27">
        <f t="shared" si="50"/>
        <v>15634</v>
      </c>
      <c r="G631" s="27">
        <f t="shared" si="50"/>
        <v>18761</v>
      </c>
      <c r="H631" s="27">
        <f t="shared" si="50"/>
        <v>21888</v>
      </c>
      <c r="I631" s="27">
        <f t="shared" si="50"/>
        <v>21888</v>
      </c>
      <c r="J631" s="26"/>
      <c r="K631" s="26"/>
      <c r="L631" s="26"/>
      <c r="M631" s="26"/>
      <c r="N631" s="26"/>
    </row>
    <row r="632" spans="1:14" x14ac:dyDescent="0.25">
      <c r="A632" s="294"/>
      <c r="B632" s="293"/>
      <c r="C632" s="5" t="s">
        <v>22</v>
      </c>
      <c r="D632" s="10">
        <v>15</v>
      </c>
      <c r="E632" s="27">
        <f t="shared" si="50"/>
        <v>5134</v>
      </c>
      <c r="F632" s="27">
        <f t="shared" si="50"/>
        <v>10268</v>
      </c>
      <c r="G632" s="27">
        <f t="shared" si="50"/>
        <v>12321</v>
      </c>
      <c r="H632" s="27">
        <f t="shared" si="50"/>
        <v>14375</v>
      </c>
      <c r="I632" s="27">
        <f t="shared" si="50"/>
        <v>14375</v>
      </c>
      <c r="J632" s="26"/>
      <c r="K632" s="26"/>
      <c r="L632" s="26"/>
      <c r="M632" s="26"/>
      <c r="N632" s="26"/>
    </row>
    <row r="633" spans="1:14" ht="13.2" customHeight="1" x14ac:dyDescent="0.25">
      <c r="A633" s="294"/>
      <c r="B633" s="293" t="s">
        <v>36</v>
      </c>
      <c r="C633" s="5" t="s">
        <v>21</v>
      </c>
      <c r="D633" s="10">
        <v>10</v>
      </c>
      <c r="E633" s="27">
        <f t="shared" si="50"/>
        <v>7817</v>
      </c>
      <c r="F633" s="27">
        <f t="shared" si="50"/>
        <v>15634</v>
      </c>
      <c r="G633" s="27">
        <f t="shared" si="50"/>
        <v>18761</v>
      </c>
      <c r="H633" s="27">
        <f t="shared" si="50"/>
        <v>21888</v>
      </c>
      <c r="I633" s="27">
        <f t="shared" si="50"/>
        <v>21888</v>
      </c>
      <c r="J633" s="26"/>
      <c r="K633" s="26"/>
      <c r="L633" s="26"/>
      <c r="M633" s="26"/>
      <c r="N633" s="26"/>
    </row>
    <row r="634" spans="1:14" x14ac:dyDescent="0.25">
      <c r="A634" s="294"/>
      <c r="B634" s="293"/>
      <c r="C634" s="5" t="s">
        <v>22</v>
      </c>
      <c r="D634" s="10">
        <v>10</v>
      </c>
      <c r="E634" s="27">
        <f t="shared" si="50"/>
        <v>7701</v>
      </c>
      <c r="F634" s="27">
        <f t="shared" si="50"/>
        <v>15401</v>
      </c>
      <c r="G634" s="27">
        <f t="shared" si="50"/>
        <v>18482</v>
      </c>
      <c r="H634" s="27">
        <f t="shared" si="50"/>
        <v>21562</v>
      </c>
      <c r="I634" s="27">
        <f t="shared" si="50"/>
        <v>21562</v>
      </c>
      <c r="J634" s="26"/>
      <c r="K634" s="26"/>
      <c r="L634" s="26"/>
      <c r="M634" s="26"/>
      <c r="N634" s="26"/>
    </row>
    <row r="635" spans="1:14" ht="13.2" customHeight="1" x14ac:dyDescent="0.25">
      <c r="A635" s="294"/>
      <c r="B635" s="293" t="s">
        <v>37</v>
      </c>
      <c r="C635" s="5" t="s">
        <v>21</v>
      </c>
      <c r="D635" s="10">
        <v>10</v>
      </c>
      <c r="E635" s="27">
        <f t="shared" si="50"/>
        <v>7817</v>
      </c>
      <c r="F635" s="27">
        <f t="shared" si="50"/>
        <v>15634</v>
      </c>
      <c r="G635" s="27">
        <f t="shared" si="50"/>
        <v>18761</v>
      </c>
      <c r="H635" s="27">
        <f t="shared" si="50"/>
        <v>21888</v>
      </c>
      <c r="I635" s="27">
        <f t="shared" si="50"/>
        <v>21888</v>
      </c>
      <c r="J635" s="26"/>
      <c r="K635" s="26"/>
      <c r="L635" s="26"/>
      <c r="M635" s="26"/>
      <c r="N635" s="26"/>
    </row>
    <row r="636" spans="1:14" x14ac:dyDescent="0.25">
      <c r="A636" s="294"/>
      <c r="B636" s="293"/>
      <c r="C636" s="5" t="s">
        <v>22</v>
      </c>
      <c r="D636" s="10">
        <v>17</v>
      </c>
      <c r="E636" s="27">
        <f t="shared" si="50"/>
        <v>4530</v>
      </c>
      <c r="F636" s="27">
        <f t="shared" si="50"/>
        <v>9060</v>
      </c>
      <c r="G636" s="27">
        <f t="shared" si="50"/>
        <v>10871</v>
      </c>
      <c r="H636" s="27">
        <f t="shared" si="50"/>
        <v>12683</v>
      </c>
      <c r="I636" s="27">
        <f t="shared" si="50"/>
        <v>12683</v>
      </c>
      <c r="J636" s="26"/>
      <c r="K636" s="26"/>
      <c r="L636" s="26"/>
      <c r="M636" s="26"/>
      <c r="N636" s="26"/>
    </row>
    <row r="637" spans="1:14" ht="13.2" customHeight="1" x14ac:dyDescent="0.25">
      <c r="A637" s="294"/>
      <c r="B637" s="293" t="s">
        <v>38</v>
      </c>
      <c r="C637" s="5" t="s">
        <v>21</v>
      </c>
      <c r="D637" s="10">
        <v>10</v>
      </c>
      <c r="E637" s="27">
        <f t="shared" si="50"/>
        <v>7817</v>
      </c>
      <c r="F637" s="27">
        <f t="shared" si="50"/>
        <v>15634</v>
      </c>
      <c r="G637" s="27">
        <f t="shared" si="50"/>
        <v>18761</v>
      </c>
      <c r="H637" s="27">
        <f t="shared" si="50"/>
        <v>21888</v>
      </c>
      <c r="I637" s="27">
        <f t="shared" si="50"/>
        <v>21888</v>
      </c>
      <c r="J637" s="26"/>
      <c r="K637" s="26"/>
      <c r="L637" s="26"/>
      <c r="M637" s="26"/>
      <c r="N637" s="26"/>
    </row>
    <row r="638" spans="1:14" x14ac:dyDescent="0.25">
      <c r="A638" s="294"/>
      <c r="B638" s="293"/>
      <c r="C638" s="5" t="s">
        <v>22</v>
      </c>
      <c r="D638" s="10">
        <v>15</v>
      </c>
      <c r="E638" s="27">
        <f t="shared" si="50"/>
        <v>5134</v>
      </c>
      <c r="F638" s="27">
        <f t="shared" si="50"/>
        <v>10268</v>
      </c>
      <c r="G638" s="27">
        <f t="shared" si="50"/>
        <v>12321</v>
      </c>
      <c r="H638" s="27">
        <f t="shared" si="50"/>
        <v>14375</v>
      </c>
      <c r="I638" s="27">
        <f t="shared" si="50"/>
        <v>14375</v>
      </c>
      <c r="J638" s="26"/>
      <c r="K638" s="26"/>
      <c r="L638" s="26"/>
      <c r="M638" s="26"/>
      <c r="N638" s="26"/>
    </row>
    <row r="639" spans="1:14" ht="13.2" customHeight="1" x14ac:dyDescent="0.25">
      <c r="A639" s="294"/>
      <c r="B639" s="293" t="s">
        <v>39</v>
      </c>
      <c r="C639" s="5" t="s">
        <v>21</v>
      </c>
      <c r="D639" s="10">
        <v>0</v>
      </c>
      <c r="E639" s="27">
        <f t="shared" si="50"/>
        <v>0</v>
      </c>
      <c r="F639" s="27">
        <f t="shared" si="50"/>
        <v>0</v>
      </c>
      <c r="G639" s="27">
        <f t="shared" si="50"/>
        <v>0</v>
      </c>
      <c r="H639" s="27">
        <f t="shared" si="50"/>
        <v>0</v>
      </c>
      <c r="I639" s="27">
        <f t="shared" si="50"/>
        <v>0</v>
      </c>
      <c r="J639" s="26"/>
      <c r="K639" s="26"/>
      <c r="L639" s="26"/>
      <c r="M639" s="26"/>
      <c r="N639" s="26"/>
    </row>
    <row r="640" spans="1:14" x14ac:dyDescent="0.25">
      <c r="A640" s="294"/>
      <c r="B640" s="293"/>
      <c r="C640" s="5" t="s">
        <v>22</v>
      </c>
      <c r="D640" s="10">
        <v>10</v>
      </c>
      <c r="E640" s="27">
        <f t="shared" si="50"/>
        <v>7701</v>
      </c>
      <c r="F640" s="27">
        <f t="shared" si="50"/>
        <v>15401</v>
      </c>
      <c r="G640" s="27">
        <f t="shared" si="50"/>
        <v>18482</v>
      </c>
      <c r="H640" s="27">
        <f t="shared" si="50"/>
        <v>21562</v>
      </c>
      <c r="I640" s="27">
        <f t="shared" si="50"/>
        <v>21562</v>
      </c>
      <c r="J640" s="26"/>
      <c r="K640" s="26"/>
      <c r="L640" s="26"/>
      <c r="M640" s="26"/>
      <c r="N640" s="26"/>
    </row>
    <row r="641" spans="1:14" ht="13.2" customHeight="1" x14ac:dyDescent="0.25">
      <c r="A641" s="294"/>
      <c r="B641" s="293" t="s">
        <v>41</v>
      </c>
      <c r="C641" s="5" t="s">
        <v>21</v>
      </c>
      <c r="D641" s="10">
        <v>10</v>
      </c>
      <c r="E641" s="27">
        <f t="shared" si="50"/>
        <v>7817</v>
      </c>
      <c r="F641" s="27">
        <f t="shared" si="50"/>
        <v>15634</v>
      </c>
      <c r="G641" s="27">
        <f t="shared" si="50"/>
        <v>18761</v>
      </c>
      <c r="H641" s="27">
        <f t="shared" si="50"/>
        <v>21888</v>
      </c>
      <c r="I641" s="27">
        <f t="shared" si="50"/>
        <v>21888</v>
      </c>
      <c r="J641" s="26"/>
      <c r="K641" s="26"/>
      <c r="L641" s="26"/>
      <c r="M641" s="26"/>
      <c r="N641" s="26"/>
    </row>
    <row r="642" spans="1:14" x14ac:dyDescent="0.25">
      <c r="A642" s="294"/>
      <c r="B642" s="293"/>
      <c r="C642" s="5" t="s">
        <v>22</v>
      </c>
      <c r="D642" s="10">
        <v>10</v>
      </c>
      <c r="E642" s="27">
        <f t="shared" si="50"/>
        <v>7701</v>
      </c>
      <c r="F642" s="27">
        <f t="shared" si="50"/>
        <v>15401</v>
      </c>
      <c r="G642" s="27">
        <f t="shared" si="50"/>
        <v>18482</v>
      </c>
      <c r="H642" s="27">
        <f t="shared" si="50"/>
        <v>21562</v>
      </c>
      <c r="I642" s="27">
        <f t="shared" si="50"/>
        <v>21562</v>
      </c>
      <c r="J642" s="26"/>
      <c r="K642" s="26"/>
      <c r="L642" s="26"/>
      <c r="M642" s="26"/>
      <c r="N642" s="26"/>
    </row>
    <row r="643" spans="1:14" ht="13.2" customHeight="1" x14ac:dyDescent="0.25">
      <c r="A643" s="294"/>
      <c r="B643" s="293" t="s">
        <v>42</v>
      </c>
      <c r="C643" s="5" t="s">
        <v>21</v>
      </c>
      <c r="D643" s="10">
        <v>10</v>
      </c>
      <c r="E643" s="27">
        <f t="shared" si="50"/>
        <v>7817</v>
      </c>
      <c r="F643" s="27">
        <f t="shared" si="50"/>
        <v>15634</v>
      </c>
      <c r="G643" s="27">
        <f t="shared" si="50"/>
        <v>18761</v>
      </c>
      <c r="H643" s="27">
        <f t="shared" si="50"/>
        <v>21888</v>
      </c>
      <c r="I643" s="27">
        <f t="shared" si="50"/>
        <v>21888</v>
      </c>
      <c r="J643" s="26"/>
      <c r="K643" s="26"/>
      <c r="L643" s="26"/>
      <c r="M643" s="26"/>
      <c r="N643" s="26"/>
    </row>
    <row r="644" spans="1:14" x14ac:dyDescent="0.25">
      <c r="A644" s="294"/>
      <c r="B644" s="293"/>
      <c r="C644" s="5" t="s">
        <v>22</v>
      </c>
      <c r="D644" s="10">
        <v>0</v>
      </c>
      <c r="E644" s="27">
        <f t="shared" si="50"/>
        <v>0</v>
      </c>
      <c r="F644" s="27">
        <f t="shared" si="50"/>
        <v>0</v>
      </c>
      <c r="G644" s="27">
        <f t="shared" si="50"/>
        <v>0</v>
      </c>
      <c r="H644" s="27">
        <f t="shared" si="50"/>
        <v>0</v>
      </c>
      <c r="I644" s="27">
        <f t="shared" si="50"/>
        <v>0</v>
      </c>
      <c r="J644" s="26"/>
      <c r="K644" s="26"/>
      <c r="L644" s="26"/>
      <c r="M644" s="26"/>
      <c r="N644" s="26"/>
    </row>
    <row r="645" spans="1:14" ht="13.2" customHeight="1" x14ac:dyDescent="0.25">
      <c r="A645" s="296" t="s">
        <v>60</v>
      </c>
      <c r="B645" s="296"/>
      <c r="C645" s="296"/>
      <c r="D645" s="14"/>
      <c r="E645" s="27"/>
      <c r="F645" s="27"/>
      <c r="G645" s="27"/>
      <c r="H645" s="27"/>
      <c r="I645" s="27"/>
      <c r="J645" s="14"/>
      <c r="K645" s="14"/>
      <c r="L645" s="14"/>
      <c r="M645" s="14"/>
      <c r="N645" s="14"/>
    </row>
    <row r="646" spans="1:14" ht="13.2" customHeight="1" x14ac:dyDescent="0.25">
      <c r="A646" s="297" t="s">
        <v>19</v>
      </c>
      <c r="B646" s="293" t="s">
        <v>45</v>
      </c>
      <c r="C646" s="5" t="s">
        <v>21</v>
      </c>
      <c r="D646" s="11"/>
      <c r="E646" s="27">
        <f t="shared" ref="E646:N661" si="51">E583*12</f>
        <v>43104</v>
      </c>
      <c r="F646" s="27">
        <f t="shared" si="51"/>
        <v>86208</v>
      </c>
      <c r="G646" s="27">
        <f t="shared" si="51"/>
        <v>103440</v>
      </c>
      <c r="H646" s="27">
        <f t="shared" si="51"/>
        <v>120684</v>
      </c>
      <c r="I646" s="27">
        <f t="shared" si="51"/>
        <v>120684</v>
      </c>
      <c r="J646" s="26">
        <f t="shared" si="51"/>
        <v>51720</v>
      </c>
      <c r="K646" s="26">
        <f t="shared" si="51"/>
        <v>103440</v>
      </c>
      <c r="L646" s="26">
        <f t="shared" si="51"/>
        <v>124128</v>
      </c>
      <c r="M646" s="26">
        <f t="shared" si="51"/>
        <v>144816</v>
      </c>
      <c r="N646" s="26">
        <f t="shared" si="51"/>
        <v>144816</v>
      </c>
    </row>
    <row r="647" spans="1:14" x14ac:dyDescent="0.25">
      <c r="A647" s="297"/>
      <c r="B647" s="293"/>
      <c r="C647" s="5" t="s">
        <v>22</v>
      </c>
      <c r="D647" s="14"/>
      <c r="E647" s="27">
        <f t="shared" si="51"/>
        <v>35004</v>
      </c>
      <c r="F647" s="27">
        <f t="shared" si="51"/>
        <v>69996</v>
      </c>
      <c r="G647" s="27">
        <f t="shared" si="51"/>
        <v>84000</v>
      </c>
      <c r="H647" s="27">
        <f t="shared" si="51"/>
        <v>97992</v>
      </c>
      <c r="I647" s="27">
        <f t="shared" si="51"/>
        <v>97992</v>
      </c>
      <c r="J647" s="26">
        <f t="shared" si="51"/>
        <v>43692</v>
      </c>
      <c r="K647" s="26">
        <f t="shared" si="51"/>
        <v>87396</v>
      </c>
      <c r="L647" s="26">
        <f t="shared" si="51"/>
        <v>104880</v>
      </c>
      <c r="M647" s="26">
        <f t="shared" si="51"/>
        <v>122352</v>
      </c>
      <c r="N647" s="26">
        <f t="shared" si="51"/>
        <v>122352</v>
      </c>
    </row>
    <row r="648" spans="1:14" ht="13.2" customHeight="1" x14ac:dyDescent="0.25">
      <c r="A648" s="297"/>
      <c r="B648" s="298" t="s">
        <v>23</v>
      </c>
      <c r="C648" s="5" t="s">
        <v>21</v>
      </c>
      <c r="D648" s="14"/>
      <c r="E648" s="27">
        <f t="shared" si="51"/>
        <v>54600</v>
      </c>
      <c r="F648" s="27">
        <f t="shared" si="51"/>
        <v>109188</v>
      </c>
      <c r="G648" s="27">
        <f t="shared" si="51"/>
        <v>131028</v>
      </c>
      <c r="H648" s="27">
        <f t="shared" si="51"/>
        <v>152868</v>
      </c>
      <c r="I648" s="27">
        <f t="shared" si="51"/>
        <v>152868</v>
      </c>
      <c r="J648" s="26"/>
      <c r="K648" s="26"/>
      <c r="L648" s="26"/>
      <c r="M648" s="26"/>
      <c r="N648" s="26"/>
    </row>
    <row r="649" spans="1:14" x14ac:dyDescent="0.25">
      <c r="A649" s="297"/>
      <c r="B649" s="298"/>
      <c r="C649" s="5" t="s">
        <v>22</v>
      </c>
      <c r="D649" s="14"/>
      <c r="E649" s="27">
        <f t="shared" si="51"/>
        <v>40248</v>
      </c>
      <c r="F649" s="27">
        <f t="shared" si="51"/>
        <v>80496</v>
      </c>
      <c r="G649" s="27">
        <f t="shared" si="51"/>
        <v>96600</v>
      </c>
      <c r="H649" s="27">
        <f t="shared" si="51"/>
        <v>112692</v>
      </c>
      <c r="I649" s="27">
        <f t="shared" si="51"/>
        <v>112692</v>
      </c>
      <c r="J649" s="26"/>
      <c r="K649" s="26"/>
      <c r="L649" s="26"/>
      <c r="M649" s="26"/>
      <c r="N649" s="26"/>
    </row>
    <row r="650" spans="1:14" ht="13.2" customHeight="1" x14ac:dyDescent="0.25">
      <c r="A650" s="297"/>
      <c r="B650" s="298" t="s">
        <v>24</v>
      </c>
      <c r="C650" s="5" t="s">
        <v>21</v>
      </c>
      <c r="D650" s="14"/>
      <c r="E650" s="27">
        <f t="shared" si="51"/>
        <v>83292</v>
      </c>
      <c r="F650" s="27">
        <f t="shared" si="51"/>
        <v>166584</v>
      </c>
      <c r="G650" s="27">
        <f t="shared" si="51"/>
        <v>199896</v>
      </c>
      <c r="H650" s="27">
        <f t="shared" si="51"/>
        <v>233208</v>
      </c>
      <c r="I650" s="27">
        <f t="shared" si="51"/>
        <v>233208</v>
      </c>
      <c r="J650" s="26"/>
      <c r="K650" s="26"/>
      <c r="L650" s="26"/>
      <c r="M650" s="26"/>
      <c r="N650" s="26"/>
    </row>
    <row r="651" spans="1:14" x14ac:dyDescent="0.25">
      <c r="A651" s="297"/>
      <c r="B651" s="298"/>
      <c r="C651" s="5" t="s">
        <v>22</v>
      </c>
      <c r="D651" s="14"/>
      <c r="E651" s="27">
        <f t="shared" si="51"/>
        <v>54600</v>
      </c>
      <c r="F651" s="27">
        <f t="shared" si="51"/>
        <v>109188</v>
      </c>
      <c r="G651" s="27">
        <f t="shared" si="51"/>
        <v>131028</v>
      </c>
      <c r="H651" s="27">
        <f t="shared" si="51"/>
        <v>152868</v>
      </c>
      <c r="I651" s="27">
        <f t="shared" si="51"/>
        <v>152868</v>
      </c>
      <c r="J651" s="26"/>
      <c r="K651" s="26"/>
      <c r="L651" s="26"/>
      <c r="M651" s="26"/>
      <c r="N651" s="26"/>
    </row>
    <row r="652" spans="1:14" ht="13.2" customHeight="1" x14ac:dyDescent="0.25">
      <c r="A652" s="297"/>
      <c r="B652" s="298" t="s">
        <v>25</v>
      </c>
      <c r="C652" s="5" t="s">
        <v>21</v>
      </c>
      <c r="D652" s="14"/>
      <c r="E652" s="27">
        <f t="shared" si="51"/>
        <v>54600</v>
      </c>
      <c r="F652" s="27">
        <f t="shared" si="51"/>
        <v>109188</v>
      </c>
      <c r="G652" s="27">
        <f t="shared" si="51"/>
        <v>131028</v>
      </c>
      <c r="H652" s="27">
        <f t="shared" si="51"/>
        <v>152868</v>
      </c>
      <c r="I652" s="27">
        <f t="shared" si="51"/>
        <v>152868</v>
      </c>
      <c r="J652" s="26"/>
      <c r="K652" s="26"/>
      <c r="L652" s="26"/>
      <c r="M652" s="26"/>
      <c r="N652" s="26"/>
    </row>
    <row r="653" spans="1:14" ht="18.75" customHeight="1" x14ac:dyDescent="0.25">
      <c r="A653" s="297"/>
      <c r="B653" s="298"/>
      <c r="C653" s="5" t="s">
        <v>22</v>
      </c>
      <c r="D653" s="14"/>
      <c r="E653" s="27">
        <f t="shared" si="51"/>
        <v>40248</v>
      </c>
      <c r="F653" s="27">
        <f t="shared" si="51"/>
        <v>80496</v>
      </c>
      <c r="G653" s="27">
        <f t="shared" si="51"/>
        <v>96600</v>
      </c>
      <c r="H653" s="27">
        <f t="shared" si="51"/>
        <v>112692</v>
      </c>
      <c r="I653" s="27">
        <f t="shared" si="51"/>
        <v>112692</v>
      </c>
      <c r="J653" s="26"/>
      <c r="K653" s="26"/>
      <c r="L653" s="26"/>
      <c r="M653" s="26"/>
      <c r="N653" s="26"/>
    </row>
    <row r="654" spans="1:14" ht="13.2" customHeight="1" x14ac:dyDescent="0.25">
      <c r="A654" s="297"/>
      <c r="B654" s="298" t="s">
        <v>26</v>
      </c>
      <c r="C654" s="5" t="s">
        <v>21</v>
      </c>
      <c r="D654" s="14"/>
      <c r="E654" s="27">
        <f t="shared" si="51"/>
        <v>83292</v>
      </c>
      <c r="F654" s="27">
        <f t="shared" si="51"/>
        <v>166584</v>
      </c>
      <c r="G654" s="27">
        <f t="shared" si="51"/>
        <v>199896</v>
      </c>
      <c r="H654" s="27">
        <f t="shared" si="51"/>
        <v>233208</v>
      </c>
      <c r="I654" s="27">
        <f t="shared" si="51"/>
        <v>233208</v>
      </c>
      <c r="J654" s="26"/>
      <c r="K654" s="26"/>
      <c r="L654" s="26"/>
      <c r="M654" s="26"/>
      <c r="N654" s="26"/>
    </row>
    <row r="655" spans="1:14" ht="17.25" customHeight="1" x14ac:dyDescent="0.25">
      <c r="A655" s="297"/>
      <c r="B655" s="298"/>
      <c r="C655" s="5" t="s">
        <v>22</v>
      </c>
      <c r="D655" s="14"/>
      <c r="E655" s="27">
        <f t="shared" si="51"/>
        <v>54600</v>
      </c>
      <c r="F655" s="27">
        <f t="shared" si="51"/>
        <v>109188</v>
      </c>
      <c r="G655" s="27">
        <f t="shared" si="51"/>
        <v>131028</v>
      </c>
      <c r="H655" s="27">
        <f t="shared" si="51"/>
        <v>152868</v>
      </c>
      <c r="I655" s="27">
        <f t="shared" si="51"/>
        <v>152868</v>
      </c>
      <c r="J655" s="26"/>
      <c r="K655" s="26"/>
      <c r="L655" s="26"/>
      <c r="M655" s="26"/>
      <c r="N655" s="26"/>
    </row>
    <row r="656" spans="1:14" ht="13.2" customHeight="1" x14ac:dyDescent="0.25">
      <c r="A656" s="297"/>
      <c r="B656" s="298" t="s">
        <v>27</v>
      </c>
      <c r="C656" s="5" t="s">
        <v>21</v>
      </c>
      <c r="D656" s="14"/>
      <c r="E656" s="27">
        <f t="shared" si="51"/>
        <v>84684</v>
      </c>
      <c r="F656" s="27">
        <f t="shared" si="51"/>
        <v>169368</v>
      </c>
      <c r="G656" s="27">
        <f t="shared" si="51"/>
        <v>203244</v>
      </c>
      <c r="H656" s="27">
        <f t="shared" si="51"/>
        <v>237120</v>
      </c>
      <c r="I656" s="27">
        <f t="shared" si="51"/>
        <v>237120</v>
      </c>
      <c r="J656" s="26"/>
      <c r="K656" s="26"/>
      <c r="L656" s="26"/>
      <c r="M656" s="26"/>
      <c r="N656" s="26"/>
    </row>
    <row r="657" spans="1:14" ht="20.25" customHeight="1" x14ac:dyDescent="0.25">
      <c r="A657" s="297"/>
      <c r="B657" s="298"/>
      <c r="C657" s="5" t="s">
        <v>22</v>
      </c>
      <c r="D657" s="14"/>
      <c r="E657" s="27">
        <f t="shared" si="51"/>
        <v>83292</v>
      </c>
      <c r="F657" s="27">
        <f t="shared" si="51"/>
        <v>166584</v>
      </c>
      <c r="G657" s="27">
        <f t="shared" si="51"/>
        <v>199896</v>
      </c>
      <c r="H657" s="27">
        <f t="shared" si="51"/>
        <v>233208</v>
      </c>
      <c r="I657" s="27">
        <f t="shared" si="51"/>
        <v>233208</v>
      </c>
      <c r="J657" s="26"/>
      <c r="K657" s="26"/>
      <c r="L657" s="26"/>
      <c r="M657" s="26"/>
      <c r="N657" s="26"/>
    </row>
    <row r="658" spans="1:14" ht="13.2" customHeight="1" x14ac:dyDescent="0.25">
      <c r="A658" s="297"/>
      <c r="B658" s="298" t="s">
        <v>28</v>
      </c>
      <c r="C658" s="5" t="s">
        <v>21</v>
      </c>
      <c r="D658" s="14"/>
      <c r="E658" s="27">
        <f t="shared" si="51"/>
        <v>197292</v>
      </c>
      <c r="F658" s="27">
        <f t="shared" si="51"/>
        <v>394584</v>
      </c>
      <c r="G658" s="27">
        <f t="shared" si="51"/>
        <v>473508</v>
      </c>
      <c r="H658" s="27">
        <f t="shared" si="51"/>
        <v>552420</v>
      </c>
      <c r="I658" s="27">
        <f t="shared" si="51"/>
        <v>552420</v>
      </c>
      <c r="J658" s="26"/>
      <c r="K658" s="26"/>
      <c r="L658" s="26"/>
      <c r="M658" s="26"/>
      <c r="N658" s="26"/>
    </row>
    <row r="659" spans="1:14" ht="20.25" customHeight="1" x14ac:dyDescent="0.25">
      <c r="A659" s="297"/>
      <c r="B659" s="298"/>
      <c r="C659" s="5" t="s">
        <v>22</v>
      </c>
      <c r="D659" s="14"/>
      <c r="E659" s="27">
        <f t="shared" si="51"/>
        <v>194496</v>
      </c>
      <c r="F659" s="27">
        <f t="shared" si="51"/>
        <v>389004</v>
      </c>
      <c r="G659" s="27">
        <f t="shared" si="51"/>
        <v>466800</v>
      </c>
      <c r="H659" s="27">
        <f t="shared" si="51"/>
        <v>544608</v>
      </c>
      <c r="I659" s="27">
        <f t="shared" si="51"/>
        <v>544608</v>
      </c>
      <c r="J659" s="26"/>
      <c r="K659" s="26"/>
      <c r="L659" s="26"/>
      <c r="M659" s="26"/>
      <c r="N659" s="26"/>
    </row>
    <row r="660" spans="1:14" ht="13.2" customHeight="1" x14ac:dyDescent="0.25">
      <c r="A660" s="294" t="s">
        <v>29</v>
      </c>
      <c r="B660" s="293" t="s">
        <v>30</v>
      </c>
      <c r="C660" s="5" t="s">
        <v>21</v>
      </c>
      <c r="D660" s="14"/>
      <c r="E660" s="27">
        <f t="shared" si="51"/>
        <v>267216</v>
      </c>
      <c r="F660" s="27">
        <f t="shared" si="51"/>
        <v>534420</v>
      </c>
      <c r="G660" s="27">
        <f t="shared" si="51"/>
        <v>641304</v>
      </c>
      <c r="H660" s="27">
        <f t="shared" si="51"/>
        <v>748188</v>
      </c>
      <c r="I660" s="27">
        <f t="shared" si="51"/>
        <v>748188</v>
      </c>
      <c r="J660" s="26">
        <f t="shared" si="51"/>
        <v>306168</v>
      </c>
      <c r="K660" s="26">
        <f t="shared" si="51"/>
        <v>612348</v>
      </c>
      <c r="L660" s="26">
        <f t="shared" si="51"/>
        <v>734808</v>
      </c>
      <c r="M660" s="26">
        <f t="shared" si="51"/>
        <v>857280</v>
      </c>
      <c r="N660" s="26">
        <f t="shared" si="51"/>
        <v>857280</v>
      </c>
    </row>
    <row r="661" spans="1:14" x14ac:dyDescent="0.25">
      <c r="A661" s="294"/>
      <c r="B661" s="293"/>
      <c r="C661" s="5" t="s">
        <v>22</v>
      </c>
      <c r="D661" s="14"/>
      <c r="E661" s="27">
        <f t="shared" si="51"/>
        <v>156300</v>
      </c>
      <c r="F661" s="27">
        <f t="shared" si="51"/>
        <v>312612</v>
      </c>
      <c r="G661" s="27">
        <f t="shared" si="51"/>
        <v>375132</v>
      </c>
      <c r="H661" s="27">
        <f t="shared" si="51"/>
        <v>437652</v>
      </c>
      <c r="I661" s="27">
        <f t="shared" si="51"/>
        <v>437652</v>
      </c>
      <c r="J661" s="26">
        <f t="shared" si="51"/>
        <v>183708</v>
      </c>
      <c r="K661" s="26">
        <f t="shared" si="51"/>
        <v>367404</v>
      </c>
      <c r="L661" s="26">
        <f t="shared" si="51"/>
        <v>440892</v>
      </c>
      <c r="M661" s="26">
        <f t="shared" si="51"/>
        <v>514368</v>
      </c>
      <c r="N661" s="26">
        <f t="shared" si="51"/>
        <v>514368</v>
      </c>
    </row>
    <row r="662" spans="1:14" ht="13.2" customHeight="1" x14ac:dyDescent="0.25">
      <c r="A662" s="294"/>
      <c r="B662" s="293" t="s">
        <v>31</v>
      </c>
      <c r="C662" s="5" t="s">
        <v>21</v>
      </c>
      <c r="D662" s="14"/>
      <c r="E662" s="27">
        <f t="shared" ref="E662:N677" si="52">E599*12</f>
        <v>0</v>
      </c>
      <c r="F662" s="27">
        <f t="shared" si="52"/>
        <v>0</v>
      </c>
      <c r="G662" s="27">
        <f t="shared" si="52"/>
        <v>0</v>
      </c>
      <c r="H662" s="27">
        <f t="shared" si="52"/>
        <v>0</v>
      </c>
      <c r="I662" s="27">
        <f t="shared" si="52"/>
        <v>0</v>
      </c>
      <c r="J662" s="26">
        <f t="shared" si="52"/>
        <v>0</v>
      </c>
      <c r="K662" s="26">
        <f t="shared" si="52"/>
        <v>0</v>
      </c>
      <c r="L662" s="26">
        <f t="shared" si="52"/>
        <v>0</v>
      </c>
      <c r="M662" s="26">
        <f t="shared" si="52"/>
        <v>0</v>
      </c>
      <c r="N662" s="26">
        <f t="shared" si="52"/>
        <v>0</v>
      </c>
    </row>
    <row r="663" spans="1:14" x14ac:dyDescent="0.25">
      <c r="A663" s="294"/>
      <c r="B663" s="293"/>
      <c r="C663" s="5" t="s">
        <v>22</v>
      </c>
      <c r="D663" s="14"/>
      <c r="E663" s="27">
        <f t="shared" si="52"/>
        <v>128580</v>
      </c>
      <c r="F663" s="27">
        <f t="shared" si="52"/>
        <v>257160</v>
      </c>
      <c r="G663" s="27">
        <f t="shared" si="52"/>
        <v>308592</v>
      </c>
      <c r="H663" s="27">
        <f t="shared" si="52"/>
        <v>360024</v>
      </c>
      <c r="I663" s="27">
        <f t="shared" si="52"/>
        <v>360024</v>
      </c>
      <c r="J663" s="26">
        <f t="shared" si="52"/>
        <v>153084</v>
      </c>
      <c r="K663" s="26">
        <f t="shared" si="52"/>
        <v>306168</v>
      </c>
      <c r="L663" s="26">
        <f t="shared" si="52"/>
        <v>367404</v>
      </c>
      <c r="M663" s="26">
        <f t="shared" si="52"/>
        <v>428640</v>
      </c>
      <c r="N663" s="26">
        <f t="shared" si="52"/>
        <v>428640</v>
      </c>
    </row>
    <row r="664" spans="1:14" ht="13.2" customHeight="1" x14ac:dyDescent="0.25">
      <c r="A664" s="294"/>
      <c r="B664" s="293" t="s">
        <v>32</v>
      </c>
      <c r="C664" s="5" t="s">
        <v>21</v>
      </c>
      <c r="D664" s="14"/>
      <c r="E664" s="27">
        <f t="shared" si="52"/>
        <v>270564</v>
      </c>
      <c r="F664" s="27">
        <f t="shared" si="52"/>
        <v>541128</v>
      </c>
      <c r="G664" s="27">
        <f t="shared" si="52"/>
        <v>649344</v>
      </c>
      <c r="H664" s="27">
        <f t="shared" si="52"/>
        <v>757572</v>
      </c>
      <c r="I664" s="27">
        <f t="shared" si="52"/>
        <v>757572</v>
      </c>
      <c r="J664" s="26">
        <f t="shared" si="52"/>
        <v>306168</v>
      </c>
      <c r="K664" s="26">
        <f t="shared" si="52"/>
        <v>612348</v>
      </c>
      <c r="L664" s="26">
        <f t="shared" si="52"/>
        <v>734808</v>
      </c>
      <c r="M664" s="26">
        <f t="shared" si="52"/>
        <v>857280</v>
      </c>
      <c r="N664" s="26">
        <f t="shared" si="52"/>
        <v>857280</v>
      </c>
    </row>
    <row r="665" spans="1:14" x14ac:dyDescent="0.25">
      <c r="A665" s="294"/>
      <c r="B665" s="293"/>
      <c r="C665" s="5" t="s">
        <v>22</v>
      </c>
      <c r="D665" s="14"/>
      <c r="E665" s="27">
        <f t="shared" si="52"/>
        <v>263856</v>
      </c>
      <c r="F665" s="27">
        <f t="shared" si="52"/>
        <v>527724</v>
      </c>
      <c r="G665" s="27">
        <f t="shared" si="52"/>
        <v>633264</v>
      </c>
      <c r="H665" s="27">
        <f t="shared" si="52"/>
        <v>738804</v>
      </c>
      <c r="I665" s="27">
        <f t="shared" si="52"/>
        <v>738804</v>
      </c>
      <c r="J665" s="26">
        <f t="shared" si="52"/>
        <v>306168</v>
      </c>
      <c r="K665" s="26">
        <f t="shared" si="52"/>
        <v>612348</v>
      </c>
      <c r="L665" s="26">
        <f t="shared" si="52"/>
        <v>734808</v>
      </c>
      <c r="M665" s="26">
        <f t="shared" si="52"/>
        <v>857280</v>
      </c>
      <c r="N665" s="26">
        <f t="shared" si="52"/>
        <v>857280</v>
      </c>
    </row>
    <row r="666" spans="1:14" ht="13.2" customHeight="1" x14ac:dyDescent="0.25">
      <c r="A666" s="294"/>
      <c r="B666" s="293" t="s">
        <v>33</v>
      </c>
      <c r="C666" s="5" t="s">
        <v>21</v>
      </c>
      <c r="D666" s="14"/>
      <c r="E666" s="27">
        <f t="shared" si="52"/>
        <v>270564</v>
      </c>
      <c r="F666" s="27">
        <f t="shared" si="52"/>
        <v>541128</v>
      </c>
      <c r="G666" s="27">
        <f t="shared" si="52"/>
        <v>649344</v>
      </c>
      <c r="H666" s="27">
        <f t="shared" si="52"/>
        <v>757572</v>
      </c>
      <c r="I666" s="27">
        <f t="shared" si="52"/>
        <v>757572</v>
      </c>
      <c r="J666" s="26">
        <f t="shared" si="52"/>
        <v>306168</v>
      </c>
      <c r="K666" s="26">
        <f t="shared" si="52"/>
        <v>612348</v>
      </c>
      <c r="L666" s="26">
        <f t="shared" si="52"/>
        <v>734808</v>
      </c>
      <c r="M666" s="26">
        <f t="shared" si="52"/>
        <v>857280</v>
      </c>
      <c r="N666" s="26">
        <f t="shared" si="52"/>
        <v>857280</v>
      </c>
    </row>
    <row r="667" spans="1:14" x14ac:dyDescent="0.25">
      <c r="A667" s="294"/>
      <c r="B667" s="293"/>
      <c r="C667" s="5" t="s">
        <v>22</v>
      </c>
      <c r="D667" s="14"/>
      <c r="E667" s="27">
        <f t="shared" si="52"/>
        <v>197892</v>
      </c>
      <c r="F667" s="27">
        <f t="shared" si="52"/>
        <v>395796</v>
      </c>
      <c r="G667" s="27">
        <f t="shared" si="52"/>
        <v>474948</v>
      </c>
      <c r="H667" s="27">
        <f t="shared" si="52"/>
        <v>554112</v>
      </c>
      <c r="I667" s="27">
        <f t="shared" si="52"/>
        <v>554112</v>
      </c>
      <c r="J667" s="26">
        <f t="shared" si="52"/>
        <v>229632</v>
      </c>
      <c r="K667" s="26">
        <f t="shared" si="52"/>
        <v>459264</v>
      </c>
      <c r="L667" s="26">
        <f t="shared" si="52"/>
        <v>551112</v>
      </c>
      <c r="M667" s="26">
        <f t="shared" si="52"/>
        <v>642960</v>
      </c>
      <c r="N667" s="26">
        <f t="shared" si="52"/>
        <v>642960</v>
      </c>
    </row>
    <row r="668" spans="1:14" ht="13.2" customHeight="1" x14ac:dyDescent="0.25">
      <c r="A668" s="294"/>
      <c r="B668" s="293" t="s">
        <v>34</v>
      </c>
      <c r="C668" s="5" t="s">
        <v>21</v>
      </c>
      <c r="D668" s="14"/>
      <c r="E668" s="27">
        <f t="shared" si="52"/>
        <v>273912</v>
      </c>
      <c r="F668" s="27">
        <f t="shared" si="52"/>
        <v>547824</v>
      </c>
      <c r="G668" s="27">
        <f t="shared" si="52"/>
        <v>657396</v>
      </c>
      <c r="H668" s="27">
        <f t="shared" si="52"/>
        <v>766956</v>
      </c>
      <c r="I668" s="27">
        <f t="shared" si="52"/>
        <v>766956</v>
      </c>
      <c r="J668" s="26">
        <f t="shared" si="52"/>
        <v>306168</v>
      </c>
      <c r="K668" s="26">
        <f t="shared" si="52"/>
        <v>612348</v>
      </c>
      <c r="L668" s="26">
        <f t="shared" si="52"/>
        <v>734808</v>
      </c>
      <c r="M668" s="26">
        <f t="shared" si="52"/>
        <v>857280</v>
      </c>
      <c r="N668" s="26">
        <f t="shared" si="52"/>
        <v>857280</v>
      </c>
    </row>
    <row r="669" spans="1:14" x14ac:dyDescent="0.25">
      <c r="A669" s="294"/>
      <c r="B669" s="293"/>
      <c r="C669" s="5" t="s">
        <v>22</v>
      </c>
      <c r="D669" s="14"/>
      <c r="E669" s="27">
        <f t="shared" si="52"/>
        <v>267216</v>
      </c>
      <c r="F669" s="27">
        <f t="shared" si="52"/>
        <v>534420</v>
      </c>
      <c r="G669" s="27">
        <f t="shared" si="52"/>
        <v>641304</v>
      </c>
      <c r="H669" s="27">
        <f t="shared" si="52"/>
        <v>748188</v>
      </c>
      <c r="I669" s="27">
        <f t="shared" si="52"/>
        <v>748188</v>
      </c>
      <c r="J669" s="26">
        <f t="shared" si="52"/>
        <v>306168</v>
      </c>
      <c r="K669" s="26">
        <f t="shared" si="52"/>
        <v>612348</v>
      </c>
      <c r="L669" s="26">
        <f t="shared" si="52"/>
        <v>734808</v>
      </c>
      <c r="M669" s="26">
        <f t="shared" si="52"/>
        <v>857280</v>
      </c>
      <c r="N669" s="26">
        <f t="shared" si="52"/>
        <v>857280</v>
      </c>
    </row>
    <row r="670" spans="1:14" ht="13.2" customHeight="1" x14ac:dyDescent="0.25">
      <c r="A670" s="294"/>
      <c r="B670" s="293" t="s">
        <v>35</v>
      </c>
      <c r="C670" s="5" t="s">
        <v>21</v>
      </c>
      <c r="D670" s="14"/>
      <c r="E670" s="27">
        <f t="shared" si="52"/>
        <v>270564</v>
      </c>
      <c r="F670" s="27">
        <f t="shared" si="52"/>
        <v>541128</v>
      </c>
      <c r="G670" s="27">
        <f t="shared" si="52"/>
        <v>649344</v>
      </c>
      <c r="H670" s="27">
        <f t="shared" si="52"/>
        <v>757572</v>
      </c>
      <c r="I670" s="27">
        <f t="shared" si="52"/>
        <v>757572</v>
      </c>
      <c r="J670" s="26">
        <f t="shared" si="52"/>
        <v>306168</v>
      </c>
      <c r="K670" s="26">
        <f t="shared" si="52"/>
        <v>612348</v>
      </c>
      <c r="L670" s="26">
        <f t="shared" si="52"/>
        <v>734808</v>
      </c>
      <c r="M670" s="26">
        <f t="shared" si="52"/>
        <v>857280</v>
      </c>
      <c r="N670" s="26">
        <f t="shared" si="52"/>
        <v>857280</v>
      </c>
    </row>
    <row r="671" spans="1:14" x14ac:dyDescent="0.25">
      <c r="A671" s="294"/>
      <c r="B671" s="293"/>
      <c r="C671" s="5" t="s">
        <v>22</v>
      </c>
      <c r="D671" s="14"/>
      <c r="E671" s="27">
        <f t="shared" si="52"/>
        <v>158316</v>
      </c>
      <c r="F671" s="27">
        <f t="shared" si="52"/>
        <v>316632</v>
      </c>
      <c r="G671" s="27">
        <f t="shared" si="52"/>
        <v>379956</v>
      </c>
      <c r="H671" s="27">
        <f t="shared" si="52"/>
        <v>443280</v>
      </c>
      <c r="I671" s="27">
        <f t="shared" si="52"/>
        <v>443280</v>
      </c>
      <c r="J671" s="26">
        <f t="shared" si="52"/>
        <v>183708</v>
      </c>
      <c r="K671" s="26">
        <f t="shared" si="52"/>
        <v>367404</v>
      </c>
      <c r="L671" s="26">
        <f t="shared" si="52"/>
        <v>440892</v>
      </c>
      <c r="M671" s="26">
        <f t="shared" si="52"/>
        <v>514368</v>
      </c>
      <c r="N671" s="26">
        <f t="shared" si="52"/>
        <v>514368</v>
      </c>
    </row>
    <row r="672" spans="1:14" ht="13.2" customHeight="1" x14ac:dyDescent="0.25">
      <c r="A672" s="294"/>
      <c r="B672" s="293" t="s">
        <v>36</v>
      </c>
      <c r="C672" s="5" t="s">
        <v>21</v>
      </c>
      <c r="D672" s="14"/>
      <c r="E672" s="27">
        <f t="shared" si="52"/>
        <v>273912</v>
      </c>
      <c r="F672" s="27">
        <f t="shared" si="52"/>
        <v>547824</v>
      </c>
      <c r="G672" s="27">
        <f t="shared" si="52"/>
        <v>657396</v>
      </c>
      <c r="H672" s="27">
        <f t="shared" si="52"/>
        <v>766956</v>
      </c>
      <c r="I672" s="27">
        <f t="shared" si="52"/>
        <v>766956</v>
      </c>
      <c r="J672" s="26">
        <f t="shared" si="52"/>
        <v>306168</v>
      </c>
      <c r="K672" s="26">
        <f t="shared" si="52"/>
        <v>612348</v>
      </c>
      <c r="L672" s="26">
        <f t="shared" si="52"/>
        <v>734808</v>
      </c>
      <c r="M672" s="26">
        <f t="shared" si="52"/>
        <v>857280</v>
      </c>
      <c r="N672" s="26">
        <f t="shared" si="52"/>
        <v>857280</v>
      </c>
    </row>
    <row r="673" spans="1:14" x14ac:dyDescent="0.25">
      <c r="A673" s="294"/>
      <c r="B673" s="293"/>
      <c r="C673" s="5" t="s">
        <v>22</v>
      </c>
      <c r="D673" s="14"/>
      <c r="E673" s="27">
        <f t="shared" si="52"/>
        <v>200412</v>
      </c>
      <c r="F673" s="27">
        <f t="shared" si="52"/>
        <v>400812</v>
      </c>
      <c r="G673" s="27">
        <f t="shared" si="52"/>
        <v>480984</v>
      </c>
      <c r="H673" s="27">
        <f t="shared" si="52"/>
        <v>561144</v>
      </c>
      <c r="I673" s="27">
        <f t="shared" si="52"/>
        <v>561144</v>
      </c>
      <c r="J673" s="26">
        <f t="shared" si="52"/>
        <v>229632</v>
      </c>
      <c r="K673" s="26">
        <f t="shared" si="52"/>
        <v>459264</v>
      </c>
      <c r="L673" s="26">
        <f t="shared" si="52"/>
        <v>551112</v>
      </c>
      <c r="M673" s="26">
        <f t="shared" si="52"/>
        <v>642960</v>
      </c>
      <c r="N673" s="26">
        <f t="shared" si="52"/>
        <v>642960</v>
      </c>
    </row>
    <row r="674" spans="1:14" ht="13.2" customHeight="1" x14ac:dyDescent="0.25">
      <c r="A674" s="294"/>
      <c r="B674" s="293" t="s">
        <v>37</v>
      </c>
      <c r="C674" s="5" t="s">
        <v>21</v>
      </c>
      <c r="D674" s="14"/>
      <c r="E674" s="27">
        <f t="shared" si="52"/>
        <v>273912</v>
      </c>
      <c r="F674" s="27">
        <f t="shared" si="52"/>
        <v>547824</v>
      </c>
      <c r="G674" s="27">
        <f t="shared" si="52"/>
        <v>657396</v>
      </c>
      <c r="H674" s="27">
        <f t="shared" si="52"/>
        <v>766956</v>
      </c>
      <c r="I674" s="27">
        <f t="shared" si="52"/>
        <v>766956</v>
      </c>
      <c r="J674" s="26">
        <f t="shared" si="52"/>
        <v>306168</v>
      </c>
      <c r="K674" s="26">
        <f t="shared" si="52"/>
        <v>612348</v>
      </c>
      <c r="L674" s="26">
        <f t="shared" si="52"/>
        <v>734808</v>
      </c>
      <c r="M674" s="26">
        <f t="shared" si="52"/>
        <v>857280</v>
      </c>
      <c r="N674" s="26">
        <f t="shared" si="52"/>
        <v>857280</v>
      </c>
    </row>
    <row r="675" spans="1:14" x14ac:dyDescent="0.25">
      <c r="A675" s="294"/>
      <c r="B675" s="293"/>
      <c r="C675" s="5" t="s">
        <v>22</v>
      </c>
      <c r="D675" s="14"/>
      <c r="E675" s="27">
        <f t="shared" si="52"/>
        <v>158316</v>
      </c>
      <c r="F675" s="27">
        <f t="shared" si="52"/>
        <v>316632</v>
      </c>
      <c r="G675" s="27">
        <f t="shared" si="52"/>
        <v>379956</v>
      </c>
      <c r="H675" s="27">
        <f t="shared" si="52"/>
        <v>443280</v>
      </c>
      <c r="I675" s="27">
        <f t="shared" si="52"/>
        <v>443280</v>
      </c>
      <c r="J675" s="26">
        <f t="shared" si="52"/>
        <v>183708</v>
      </c>
      <c r="K675" s="26">
        <f t="shared" si="52"/>
        <v>367404</v>
      </c>
      <c r="L675" s="26">
        <f t="shared" si="52"/>
        <v>440892</v>
      </c>
      <c r="M675" s="26">
        <f t="shared" si="52"/>
        <v>514368</v>
      </c>
      <c r="N675" s="26">
        <f t="shared" si="52"/>
        <v>514368</v>
      </c>
    </row>
    <row r="676" spans="1:14" ht="13.2" customHeight="1" x14ac:dyDescent="0.25">
      <c r="A676" s="294"/>
      <c r="B676" s="293" t="s">
        <v>38</v>
      </c>
      <c r="C676" s="5" t="s">
        <v>21</v>
      </c>
      <c r="D676" s="14"/>
      <c r="E676" s="27">
        <f t="shared" si="52"/>
        <v>273912</v>
      </c>
      <c r="F676" s="27">
        <f t="shared" si="52"/>
        <v>547824</v>
      </c>
      <c r="G676" s="27">
        <f t="shared" si="52"/>
        <v>657396</v>
      </c>
      <c r="H676" s="27">
        <f t="shared" si="52"/>
        <v>766956</v>
      </c>
      <c r="I676" s="27">
        <f t="shared" si="52"/>
        <v>766956</v>
      </c>
      <c r="J676" s="26">
        <f t="shared" si="52"/>
        <v>306168</v>
      </c>
      <c r="K676" s="26">
        <f t="shared" si="52"/>
        <v>612348</v>
      </c>
      <c r="L676" s="26">
        <f t="shared" si="52"/>
        <v>734808</v>
      </c>
      <c r="M676" s="26">
        <f t="shared" si="52"/>
        <v>857280</v>
      </c>
      <c r="N676" s="26">
        <f t="shared" si="52"/>
        <v>857280</v>
      </c>
    </row>
    <row r="677" spans="1:14" x14ac:dyDescent="0.25">
      <c r="A677" s="294"/>
      <c r="B677" s="293"/>
      <c r="C677" s="5" t="s">
        <v>22</v>
      </c>
      <c r="D677" s="14"/>
      <c r="E677" s="27">
        <f t="shared" si="52"/>
        <v>158316</v>
      </c>
      <c r="F677" s="27">
        <f t="shared" si="52"/>
        <v>316632</v>
      </c>
      <c r="G677" s="27">
        <f t="shared" si="52"/>
        <v>379956</v>
      </c>
      <c r="H677" s="27">
        <f t="shared" si="52"/>
        <v>443280</v>
      </c>
      <c r="I677" s="27">
        <f t="shared" si="52"/>
        <v>443280</v>
      </c>
      <c r="J677" s="26">
        <f t="shared" si="52"/>
        <v>183708</v>
      </c>
      <c r="K677" s="26">
        <f t="shared" si="52"/>
        <v>367404</v>
      </c>
      <c r="L677" s="26">
        <f t="shared" si="52"/>
        <v>440892</v>
      </c>
      <c r="M677" s="26">
        <f t="shared" si="52"/>
        <v>514368</v>
      </c>
      <c r="N677" s="26">
        <f t="shared" si="52"/>
        <v>514368</v>
      </c>
    </row>
    <row r="678" spans="1:14" ht="13.2" customHeight="1" x14ac:dyDescent="0.25">
      <c r="A678" s="294"/>
      <c r="B678" s="293" t="s">
        <v>39</v>
      </c>
      <c r="C678" s="5" t="s">
        <v>21</v>
      </c>
      <c r="D678" s="14"/>
      <c r="E678" s="27">
        <f t="shared" ref="E678:N693" si="53">E615*12</f>
        <v>0</v>
      </c>
      <c r="F678" s="27">
        <f t="shared" si="53"/>
        <v>0</v>
      </c>
      <c r="G678" s="27">
        <f t="shared" si="53"/>
        <v>0</v>
      </c>
      <c r="H678" s="27">
        <f t="shared" si="53"/>
        <v>0</v>
      </c>
      <c r="I678" s="27">
        <f t="shared" si="53"/>
        <v>0</v>
      </c>
      <c r="J678" s="26">
        <f t="shared" si="53"/>
        <v>0</v>
      </c>
      <c r="K678" s="26">
        <f t="shared" si="53"/>
        <v>0</v>
      </c>
      <c r="L678" s="26">
        <f t="shared" si="53"/>
        <v>0</v>
      </c>
      <c r="M678" s="26">
        <f t="shared" si="53"/>
        <v>0</v>
      </c>
      <c r="N678" s="26">
        <f t="shared" si="53"/>
        <v>0</v>
      </c>
    </row>
    <row r="679" spans="1:14" x14ac:dyDescent="0.25">
      <c r="A679" s="294"/>
      <c r="B679" s="293"/>
      <c r="C679" s="5" t="s">
        <v>22</v>
      </c>
      <c r="D679" s="14"/>
      <c r="E679" s="27">
        <f t="shared" si="53"/>
        <v>200412</v>
      </c>
      <c r="F679" s="27">
        <f t="shared" si="53"/>
        <v>400812</v>
      </c>
      <c r="G679" s="27">
        <f t="shared" si="53"/>
        <v>480984</v>
      </c>
      <c r="H679" s="27">
        <f t="shared" si="53"/>
        <v>561144</v>
      </c>
      <c r="I679" s="27">
        <f t="shared" si="53"/>
        <v>561144</v>
      </c>
      <c r="J679" s="26">
        <f t="shared" si="53"/>
        <v>229632</v>
      </c>
      <c r="K679" s="26">
        <f t="shared" si="53"/>
        <v>459264</v>
      </c>
      <c r="L679" s="26">
        <f t="shared" si="53"/>
        <v>551112</v>
      </c>
      <c r="M679" s="26">
        <f t="shared" si="53"/>
        <v>642960</v>
      </c>
      <c r="N679" s="26">
        <f t="shared" si="53"/>
        <v>642960</v>
      </c>
    </row>
    <row r="680" spans="1:14" ht="13.2" customHeight="1" x14ac:dyDescent="0.25">
      <c r="A680" s="294"/>
      <c r="B680" s="293" t="s">
        <v>40</v>
      </c>
      <c r="C680" s="5" t="s">
        <v>21</v>
      </c>
      <c r="D680" s="14"/>
      <c r="E680" s="27">
        <f t="shared" si="53"/>
        <v>0</v>
      </c>
      <c r="F680" s="27">
        <f t="shared" si="53"/>
        <v>0</v>
      </c>
      <c r="G680" s="27">
        <f t="shared" si="53"/>
        <v>0</v>
      </c>
      <c r="H680" s="27">
        <f t="shared" si="53"/>
        <v>0</v>
      </c>
      <c r="I680" s="27">
        <f t="shared" si="53"/>
        <v>0</v>
      </c>
      <c r="J680" s="26">
        <f t="shared" si="53"/>
        <v>0</v>
      </c>
      <c r="K680" s="26">
        <f t="shared" si="53"/>
        <v>0</v>
      </c>
      <c r="L680" s="26">
        <f t="shared" si="53"/>
        <v>0</v>
      </c>
      <c r="M680" s="26">
        <f t="shared" si="53"/>
        <v>0</v>
      </c>
      <c r="N680" s="26">
        <f t="shared" si="53"/>
        <v>0</v>
      </c>
    </row>
    <row r="681" spans="1:14" x14ac:dyDescent="0.25">
      <c r="A681" s="294"/>
      <c r="B681" s="293"/>
      <c r="C681" s="5" t="s">
        <v>22</v>
      </c>
      <c r="D681" s="14"/>
      <c r="E681" s="27">
        <f t="shared" si="53"/>
        <v>324672</v>
      </c>
      <c r="F681" s="27">
        <f t="shared" si="53"/>
        <v>649344</v>
      </c>
      <c r="G681" s="27">
        <f t="shared" si="53"/>
        <v>779220</v>
      </c>
      <c r="H681" s="27">
        <f t="shared" si="53"/>
        <v>909084</v>
      </c>
      <c r="I681" s="27">
        <f t="shared" si="53"/>
        <v>909084</v>
      </c>
      <c r="J681" s="26">
        <f t="shared" si="53"/>
        <v>367404</v>
      </c>
      <c r="K681" s="26">
        <f t="shared" si="53"/>
        <v>734808</v>
      </c>
      <c r="L681" s="26">
        <f t="shared" si="53"/>
        <v>881772</v>
      </c>
      <c r="M681" s="26">
        <f t="shared" si="53"/>
        <v>1028736</v>
      </c>
      <c r="N681" s="26">
        <f t="shared" si="53"/>
        <v>1028736</v>
      </c>
    </row>
    <row r="682" spans="1:14" ht="13.2" customHeight="1" x14ac:dyDescent="0.25">
      <c r="A682" s="294"/>
      <c r="B682" s="293" t="s">
        <v>41</v>
      </c>
      <c r="C682" s="5" t="s">
        <v>21</v>
      </c>
      <c r="D682" s="14"/>
      <c r="E682" s="27">
        <f t="shared" si="53"/>
        <v>328692</v>
      </c>
      <c r="F682" s="27">
        <f t="shared" si="53"/>
        <v>657396</v>
      </c>
      <c r="G682" s="27">
        <f t="shared" si="53"/>
        <v>788868</v>
      </c>
      <c r="H682" s="27">
        <f t="shared" si="53"/>
        <v>920352</v>
      </c>
      <c r="I682" s="27">
        <f t="shared" si="53"/>
        <v>920352</v>
      </c>
      <c r="J682" s="26">
        <f t="shared" si="53"/>
        <v>367404</v>
      </c>
      <c r="K682" s="26">
        <f t="shared" si="53"/>
        <v>734808</v>
      </c>
      <c r="L682" s="26">
        <f t="shared" si="53"/>
        <v>881772</v>
      </c>
      <c r="M682" s="26">
        <f t="shared" si="53"/>
        <v>1028736</v>
      </c>
      <c r="N682" s="26">
        <f t="shared" si="53"/>
        <v>1028736</v>
      </c>
    </row>
    <row r="683" spans="1:14" x14ac:dyDescent="0.25">
      <c r="A683" s="294"/>
      <c r="B683" s="293"/>
      <c r="C683" s="5" t="s">
        <v>22</v>
      </c>
      <c r="D683" s="14"/>
      <c r="E683" s="27">
        <f t="shared" si="53"/>
        <v>324672</v>
      </c>
      <c r="F683" s="27">
        <f t="shared" si="53"/>
        <v>649344</v>
      </c>
      <c r="G683" s="27">
        <f t="shared" si="53"/>
        <v>779220</v>
      </c>
      <c r="H683" s="27">
        <f t="shared" si="53"/>
        <v>909084</v>
      </c>
      <c r="I683" s="27">
        <f t="shared" si="53"/>
        <v>909084</v>
      </c>
      <c r="J683" s="26">
        <f t="shared" si="53"/>
        <v>367404</v>
      </c>
      <c r="K683" s="26">
        <f t="shared" si="53"/>
        <v>734808</v>
      </c>
      <c r="L683" s="26">
        <f t="shared" si="53"/>
        <v>881772</v>
      </c>
      <c r="M683" s="26">
        <f t="shared" si="53"/>
        <v>1028736</v>
      </c>
      <c r="N683" s="26">
        <f t="shared" si="53"/>
        <v>1028736</v>
      </c>
    </row>
    <row r="684" spans="1:14" ht="13.2" customHeight="1" x14ac:dyDescent="0.25">
      <c r="A684" s="294"/>
      <c r="B684" s="293" t="s">
        <v>42</v>
      </c>
      <c r="C684" s="5" t="s">
        <v>21</v>
      </c>
      <c r="D684" s="14"/>
      <c r="E684" s="27">
        <f t="shared" si="53"/>
        <v>171180</v>
      </c>
      <c r="F684" s="27">
        <f t="shared" si="53"/>
        <v>342360</v>
      </c>
      <c r="G684" s="27">
        <f t="shared" si="53"/>
        <v>410832</v>
      </c>
      <c r="H684" s="27">
        <f t="shared" si="53"/>
        <v>479304</v>
      </c>
      <c r="I684" s="27">
        <f t="shared" si="53"/>
        <v>479304</v>
      </c>
      <c r="J684" s="26">
        <f t="shared" si="53"/>
        <v>183708</v>
      </c>
      <c r="K684" s="26">
        <f t="shared" si="53"/>
        <v>367404</v>
      </c>
      <c r="L684" s="26">
        <f t="shared" si="53"/>
        <v>440892</v>
      </c>
      <c r="M684" s="26">
        <f t="shared" si="53"/>
        <v>514368</v>
      </c>
      <c r="N684" s="26">
        <f t="shared" si="53"/>
        <v>514368</v>
      </c>
    </row>
    <row r="685" spans="1:14" x14ac:dyDescent="0.25">
      <c r="A685" s="294"/>
      <c r="B685" s="293"/>
      <c r="C685" s="5" t="s">
        <v>22</v>
      </c>
      <c r="D685" s="14"/>
      <c r="E685" s="27">
        <f t="shared" si="53"/>
        <v>112776</v>
      </c>
      <c r="F685" s="27">
        <f t="shared" si="53"/>
        <v>225564</v>
      </c>
      <c r="G685" s="27">
        <f t="shared" si="53"/>
        <v>270672</v>
      </c>
      <c r="H685" s="27">
        <f t="shared" si="53"/>
        <v>315780</v>
      </c>
      <c r="I685" s="27">
        <f t="shared" si="53"/>
        <v>315780</v>
      </c>
      <c r="J685" s="26">
        <f t="shared" si="53"/>
        <v>122472</v>
      </c>
      <c r="K685" s="26">
        <f t="shared" si="53"/>
        <v>244932</v>
      </c>
      <c r="L685" s="26">
        <f t="shared" si="53"/>
        <v>293928</v>
      </c>
      <c r="M685" s="26">
        <f t="shared" si="53"/>
        <v>342912</v>
      </c>
      <c r="N685" s="26">
        <f t="shared" si="53"/>
        <v>342912</v>
      </c>
    </row>
    <row r="686" spans="1:14" ht="13.2" customHeight="1" x14ac:dyDescent="0.25">
      <c r="A686" s="294" t="s">
        <v>43</v>
      </c>
      <c r="B686" s="295" t="s">
        <v>30</v>
      </c>
      <c r="C686" s="7" t="s">
        <v>21</v>
      </c>
      <c r="D686" s="9"/>
      <c r="E686" s="27">
        <f t="shared" si="53"/>
        <v>93804</v>
      </c>
      <c r="F686" s="27">
        <f t="shared" si="53"/>
        <v>187608</v>
      </c>
      <c r="G686" s="27">
        <f t="shared" si="53"/>
        <v>225132</v>
      </c>
      <c r="H686" s="27">
        <f t="shared" si="53"/>
        <v>262656</v>
      </c>
      <c r="I686" s="27">
        <f t="shared" si="53"/>
        <v>262656</v>
      </c>
      <c r="J686" s="28"/>
      <c r="K686" s="28"/>
      <c r="L686" s="28"/>
      <c r="M686" s="28"/>
      <c r="N686" s="28"/>
    </row>
    <row r="687" spans="1:14" x14ac:dyDescent="0.25">
      <c r="A687" s="294"/>
      <c r="B687" s="295"/>
      <c r="C687" s="5" t="s">
        <v>22</v>
      </c>
      <c r="D687" s="10"/>
      <c r="E687" s="27">
        <f t="shared" si="53"/>
        <v>61608</v>
      </c>
      <c r="F687" s="27">
        <f t="shared" si="53"/>
        <v>123216</v>
      </c>
      <c r="G687" s="27">
        <f t="shared" si="53"/>
        <v>147852</v>
      </c>
      <c r="H687" s="27">
        <f t="shared" si="53"/>
        <v>172500</v>
      </c>
      <c r="I687" s="27">
        <f t="shared" si="53"/>
        <v>172500</v>
      </c>
      <c r="J687" s="28"/>
      <c r="K687" s="28"/>
      <c r="L687" s="28"/>
      <c r="M687" s="28"/>
      <c r="N687" s="28"/>
    </row>
    <row r="688" spans="1:14" ht="13.2" customHeight="1" x14ac:dyDescent="0.25">
      <c r="A688" s="294"/>
      <c r="B688" s="293" t="s">
        <v>32</v>
      </c>
      <c r="C688" s="5" t="s">
        <v>21</v>
      </c>
      <c r="D688" s="10"/>
      <c r="E688" s="27">
        <f t="shared" si="53"/>
        <v>93804</v>
      </c>
      <c r="F688" s="27">
        <f t="shared" si="53"/>
        <v>187608</v>
      </c>
      <c r="G688" s="27">
        <f t="shared" si="53"/>
        <v>225132</v>
      </c>
      <c r="H688" s="27">
        <f t="shared" si="53"/>
        <v>262656</v>
      </c>
      <c r="I688" s="27">
        <f t="shared" si="53"/>
        <v>262656</v>
      </c>
      <c r="J688" s="28"/>
      <c r="K688" s="28"/>
      <c r="L688" s="28"/>
      <c r="M688" s="28"/>
      <c r="N688" s="28"/>
    </row>
    <row r="689" spans="1:14" x14ac:dyDescent="0.25">
      <c r="A689" s="294"/>
      <c r="B689" s="293"/>
      <c r="C689" s="5" t="s">
        <v>22</v>
      </c>
      <c r="D689" s="10"/>
      <c r="E689" s="27">
        <f t="shared" si="53"/>
        <v>92412</v>
      </c>
      <c r="F689" s="27">
        <f t="shared" si="53"/>
        <v>184812</v>
      </c>
      <c r="G689" s="27">
        <f t="shared" si="53"/>
        <v>221784</v>
      </c>
      <c r="H689" s="27">
        <f t="shared" si="53"/>
        <v>258744</v>
      </c>
      <c r="I689" s="27">
        <f t="shared" si="53"/>
        <v>258744</v>
      </c>
      <c r="J689" s="28"/>
      <c r="K689" s="28"/>
      <c r="L689" s="28"/>
      <c r="M689" s="28"/>
      <c r="N689" s="28"/>
    </row>
    <row r="690" spans="1:14" ht="13.2" customHeight="1" x14ac:dyDescent="0.25">
      <c r="A690" s="294"/>
      <c r="B690" s="293" t="s">
        <v>33</v>
      </c>
      <c r="C690" s="5" t="s">
        <v>21</v>
      </c>
      <c r="D690" s="10"/>
      <c r="E690" s="27">
        <f t="shared" si="53"/>
        <v>93804</v>
      </c>
      <c r="F690" s="27">
        <f t="shared" si="53"/>
        <v>187608</v>
      </c>
      <c r="G690" s="27">
        <f t="shared" si="53"/>
        <v>225132</v>
      </c>
      <c r="H690" s="27">
        <f t="shared" si="53"/>
        <v>262656</v>
      </c>
      <c r="I690" s="27">
        <f t="shared" si="53"/>
        <v>262656</v>
      </c>
      <c r="J690" s="28"/>
      <c r="K690" s="28"/>
      <c r="L690" s="28"/>
      <c r="M690" s="28"/>
      <c r="N690" s="28"/>
    </row>
    <row r="691" spans="1:14" x14ac:dyDescent="0.25">
      <c r="A691" s="294"/>
      <c r="B691" s="293"/>
      <c r="C691" s="5" t="s">
        <v>22</v>
      </c>
      <c r="D691" s="10"/>
      <c r="E691" s="27">
        <f t="shared" si="53"/>
        <v>61608</v>
      </c>
      <c r="F691" s="27">
        <f t="shared" si="53"/>
        <v>123216</v>
      </c>
      <c r="G691" s="27">
        <f t="shared" si="53"/>
        <v>147852</v>
      </c>
      <c r="H691" s="27">
        <f t="shared" si="53"/>
        <v>172500</v>
      </c>
      <c r="I691" s="27">
        <f t="shared" si="53"/>
        <v>172500</v>
      </c>
      <c r="J691" s="28"/>
      <c r="K691" s="28"/>
      <c r="L691" s="28"/>
      <c r="M691" s="28"/>
      <c r="N691" s="28"/>
    </row>
    <row r="692" spans="1:14" ht="13.2" customHeight="1" x14ac:dyDescent="0.25">
      <c r="A692" s="294"/>
      <c r="B692" s="293" t="s">
        <v>34</v>
      </c>
      <c r="C692" s="5" t="s">
        <v>21</v>
      </c>
      <c r="D692" s="10"/>
      <c r="E692" s="27">
        <f t="shared" si="53"/>
        <v>93804</v>
      </c>
      <c r="F692" s="27">
        <f t="shared" si="53"/>
        <v>187608</v>
      </c>
      <c r="G692" s="27">
        <f t="shared" si="53"/>
        <v>225132</v>
      </c>
      <c r="H692" s="27">
        <f t="shared" si="53"/>
        <v>262656</v>
      </c>
      <c r="I692" s="27">
        <f t="shared" si="53"/>
        <v>262656</v>
      </c>
      <c r="J692" s="28"/>
      <c r="K692" s="28"/>
      <c r="L692" s="28"/>
      <c r="M692" s="28"/>
      <c r="N692" s="28"/>
    </row>
    <row r="693" spans="1:14" x14ac:dyDescent="0.25">
      <c r="A693" s="294"/>
      <c r="B693" s="293"/>
      <c r="C693" s="5" t="s">
        <v>22</v>
      </c>
      <c r="D693" s="10"/>
      <c r="E693" s="27">
        <f t="shared" si="53"/>
        <v>92412</v>
      </c>
      <c r="F693" s="27">
        <f t="shared" si="53"/>
        <v>184812</v>
      </c>
      <c r="G693" s="27">
        <f t="shared" si="53"/>
        <v>221784</v>
      </c>
      <c r="H693" s="27">
        <f t="shared" si="53"/>
        <v>258744</v>
      </c>
      <c r="I693" s="27">
        <f t="shared" si="53"/>
        <v>258744</v>
      </c>
      <c r="J693" s="28"/>
      <c r="K693" s="28"/>
      <c r="L693" s="28"/>
      <c r="M693" s="28"/>
      <c r="N693" s="28"/>
    </row>
    <row r="694" spans="1:14" ht="13.2" customHeight="1" x14ac:dyDescent="0.25">
      <c r="A694" s="294"/>
      <c r="B694" s="293" t="s">
        <v>35</v>
      </c>
      <c r="C694" s="5" t="s">
        <v>21</v>
      </c>
      <c r="D694" s="10"/>
      <c r="E694" s="27">
        <f t="shared" ref="E694:I707" si="54">E631*12</f>
        <v>93804</v>
      </c>
      <c r="F694" s="27">
        <f t="shared" si="54"/>
        <v>187608</v>
      </c>
      <c r="G694" s="27">
        <f t="shared" si="54"/>
        <v>225132</v>
      </c>
      <c r="H694" s="27">
        <f t="shared" si="54"/>
        <v>262656</v>
      </c>
      <c r="I694" s="27">
        <f t="shared" si="54"/>
        <v>262656</v>
      </c>
      <c r="J694" s="28"/>
      <c r="K694" s="28"/>
      <c r="L694" s="28"/>
      <c r="M694" s="28"/>
      <c r="N694" s="28"/>
    </row>
    <row r="695" spans="1:14" x14ac:dyDescent="0.25">
      <c r="A695" s="294"/>
      <c r="B695" s="293"/>
      <c r="C695" s="5" t="s">
        <v>22</v>
      </c>
      <c r="D695" s="10"/>
      <c r="E695" s="27">
        <f t="shared" si="54"/>
        <v>61608</v>
      </c>
      <c r="F695" s="27">
        <f t="shared" si="54"/>
        <v>123216</v>
      </c>
      <c r="G695" s="27">
        <f t="shared" si="54"/>
        <v>147852</v>
      </c>
      <c r="H695" s="27">
        <f t="shared" si="54"/>
        <v>172500</v>
      </c>
      <c r="I695" s="27">
        <f t="shared" si="54"/>
        <v>172500</v>
      </c>
      <c r="J695" s="28"/>
      <c r="K695" s="28"/>
      <c r="L695" s="28"/>
      <c r="M695" s="28"/>
      <c r="N695" s="28"/>
    </row>
    <row r="696" spans="1:14" ht="13.2" customHeight="1" x14ac:dyDescent="0.25">
      <c r="A696" s="294"/>
      <c r="B696" s="293" t="s">
        <v>36</v>
      </c>
      <c r="C696" s="5" t="s">
        <v>21</v>
      </c>
      <c r="D696" s="10"/>
      <c r="E696" s="27">
        <f t="shared" si="54"/>
        <v>93804</v>
      </c>
      <c r="F696" s="27">
        <f t="shared" si="54"/>
        <v>187608</v>
      </c>
      <c r="G696" s="27">
        <f t="shared" si="54"/>
        <v>225132</v>
      </c>
      <c r="H696" s="27">
        <f t="shared" si="54"/>
        <v>262656</v>
      </c>
      <c r="I696" s="27">
        <f t="shared" si="54"/>
        <v>262656</v>
      </c>
      <c r="J696" s="28"/>
      <c r="K696" s="28"/>
      <c r="L696" s="28"/>
      <c r="M696" s="28"/>
      <c r="N696" s="28"/>
    </row>
    <row r="697" spans="1:14" x14ac:dyDescent="0.25">
      <c r="A697" s="294"/>
      <c r="B697" s="293"/>
      <c r="C697" s="5" t="s">
        <v>22</v>
      </c>
      <c r="D697" s="10"/>
      <c r="E697" s="27">
        <f t="shared" si="54"/>
        <v>92412</v>
      </c>
      <c r="F697" s="27">
        <f t="shared" si="54"/>
        <v>184812</v>
      </c>
      <c r="G697" s="27">
        <f t="shared" si="54"/>
        <v>221784</v>
      </c>
      <c r="H697" s="27">
        <f t="shared" si="54"/>
        <v>258744</v>
      </c>
      <c r="I697" s="27">
        <f t="shared" si="54"/>
        <v>258744</v>
      </c>
      <c r="J697" s="28"/>
      <c r="K697" s="28"/>
      <c r="L697" s="28"/>
      <c r="M697" s="28"/>
      <c r="N697" s="28"/>
    </row>
    <row r="698" spans="1:14" ht="13.2" customHeight="1" x14ac:dyDescent="0.25">
      <c r="A698" s="294"/>
      <c r="B698" s="293" t="s">
        <v>37</v>
      </c>
      <c r="C698" s="5" t="s">
        <v>21</v>
      </c>
      <c r="D698" s="10"/>
      <c r="E698" s="27">
        <f t="shared" si="54"/>
        <v>93804</v>
      </c>
      <c r="F698" s="27">
        <f t="shared" si="54"/>
        <v>187608</v>
      </c>
      <c r="G698" s="27">
        <f t="shared" si="54"/>
        <v>225132</v>
      </c>
      <c r="H698" s="27">
        <f t="shared" si="54"/>
        <v>262656</v>
      </c>
      <c r="I698" s="27">
        <f t="shared" si="54"/>
        <v>262656</v>
      </c>
      <c r="J698" s="28"/>
      <c r="K698" s="28"/>
      <c r="L698" s="28"/>
      <c r="M698" s="28"/>
      <c r="N698" s="28"/>
    </row>
    <row r="699" spans="1:14" x14ac:dyDescent="0.25">
      <c r="A699" s="294"/>
      <c r="B699" s="293"/>
      <c r="C699" s="5" t="s">
        <v>22</v>
      </c>
      <c r="D699" s="10"/>
      <c r="E699" s="27">
        <f t="shared" si="54"/>
        <v>54360</v>
      </c>
      <c r="F699" s="27">
        <f t="shared" si="54"/>
        <v>108720</v>
      </c>
      <c r="G699" s="27">
        <f t="shared" si="54"/>
        <v>130452</v>
      </c>
      <c r="H699" s="27">
        <f t="shared" si="54"/>
        <v>152196</v>
      </c>
      <c r="I699" s="27">
        <f t="shared" si="54"/>
        <v>152196</v>
      </c>
      <c r="J699" s="28"/>
      <c r="K699" s="28"/>
      <c r="L699" s="28"/>
      <c r="M699" s="28"/>
      <c r="N699" s="28"/>
    </row>
    <row r="700" spans="1:14" ht="13.2" customHeight="1" x14ac:dyDescent="0.25">
      <c r="A700" s="294"/>
      <c r="B700" s="293" t="s">
        <v>38</v>
      </c>
      <c r="C700" s="5" t="s">
        <v>21</v>
      </c>
      <c r="D700" s="10"/>
      <c r="E700" s="27">
        <f t="shared" si="54"/>
        <v>93804</v>
      </c>
      <c r="F700" s="27">
        <f t="shared" si="54"/>
        <v>187608</v>
      </c>
      <c r="G700" s="27">
        <f t="shared" si="54"/>
        <v>225132</v>
      </c>
      <c r="H700" s="27">
        <f t="shared" si="54"/>
        <v>262656</v>
      </c>
      <c r="I700" s="27">
        <f t="shared" si="54"/>
        <v>262656</v>
      </c>
      <c r="J700" s="28"/>
      <c r="K700" s="28"/>
      <c r="L700" s="28"/>
      <c r="M700" s="28"/>
      <c r="N700" s="28"/>
    </row>
    <row r="701" spans="1:14" x14ac:dyDescent="0.25">
      <c r="A701" s="294"/>
      <c r="B701" s="293"/>
      <c r="C701" s="5" t="s">
        <v>22</v>
      </c>
      <c r="D701" s="10"/>
      <c r="E701" s="27">
        <f t="shared" si="54"/>
        <v>61608</v>
      </c>
      <c r="F701" s="27">
        <f t="shared" si="54"/>
        <v>123216</v>
      </c>
      <c r="G701" s="27">
        <f t="shared" si="54"/>
        <v>147852</v>
      </c>
      <c r="H701" s="27">
        <f t="shared" si="54"/>
        <v>172500</v>
      </c>
      <c r="I701" s="27">
        <f t="shared" si="54"/>
        <v>172500</v>
      </c>
      <c r="J701" s="28"/>
      <c r="K701" s="28"/>
      <c r="L701" s="28"/>
      <c r="M701" s="28"/>
      <c r="N701" s="28"/>
    </row>
    <row r="702" spans="1:14" ht="13.2" customHeight="1" x14ac:dyDescent="0.25">
      <c r="A702" s="294"/>
      <c r="B702" s="293" t="s">
        <v>39</v>
      </c>
      <c r="C702" s="5" t="s">
        <v>21</v>
      </c>
      <c r="D702" s="10"/>
      <c r="E702" s="27">
        <f t="shared" si="54"/>
        <v>0</v>
      </c>
      <c r="F702" s="27">
        <f t="shared" si="54"/>
        <v>0</v>
      </c>
      <c r="G702" s="27">
        <f t="shared" si="54"/>
        <v>0</v>
      </c>
      <c r="H702" s="27">
        <f t="shared" si="54"/>
        <v>0</v>
      </c>
      <c r="I702" s="27">
        <f t="shared" si="54"/>
        <v>0</v>
      </c>
      <c r="J702" s="28"/>
      <c r="K702" s="28"/>
      <c r="L702" s="28"/>
      <c r="M702" s="28"/>
      <c r="N702" s="28"/>
    </row>
    <row r="703" spans="1:14" x14ac:dyDescent="0.25">
      <c r="A703" s="294"/>
      <c r="B703" s="293"/>
      <c r="C703" s="5" t="s">
        <v>22</v>
      </c>
      <c r="D703" s="10"/>
      <c r="E703" s="27">
        <f t="shared" si="54"/>
        <v>92412</v>
      </c>
      <c r="F703" s="27">
        <f t="shared" si="54"/>
        <v>184812</v>
      </c>
      <c r="G703" s="27">
        <f t="shared" si="54"/>
        <v>221784</v>
      </c>
      <c r="H703" s="27">
        <f t="shared" si="54"/>
        <v>258744</v>
      </c>
      <c r="I703" s="27">
        <f t="shared" si="54"/>
        <v>258744</v>
      </c>
      <c r="J703" s="28"/>
      <c r="K703" s="28"/>
      <c r="L703" s="28"/>
      <c r="M703" s="28"/>
      <c r="N703" s="28"/>
    </row>
    <row r="704" spans="1:14" ht="13.2" customHeight="1" x14ac:dyDescent="0.25">
      <c r="A704" s="294"/>
      <c r="B704" s="293" t="s">
        <v>41</v>
      </c>
      <c r="C704" s="5" t="s">
        <v>21</v>
      </c>
      <c r="D704" s="10"/>
      <c r="E704" s="27">
        <f t="shared" si="54"/>
        <v>93804</v>
      </c>
      <c r="F704" s="27">
        <f t="shared" si="54"/>
        <v>187608</v>
      </c>
      <c r="G704" s="27">
        <f t="shared" si="54"/>
        <v>225132</v>
      </c>
      <c r="H704" s="27">
        <f t="shared" si="54"/>
        <v>262656</v>
      </c>
      <c r="I704" s="27">
        <f t="shared" si="54"/>
        <v>262656</v>
      </c>
      <c r="J704" s="28"/>
      <c r="K704" s="28"/>
      <c r="L704" s="28"/>
      <c r="M704" s="28"/>
      <c r="N704" s="28"/>
    </row>
    <row r="705" spans="1:14" x14ac:dyDescent="0.25">
      <c r="A705" s="294"/>
      <c r="B705" s="293"/>
      <c r="C705" s="5" t="s">
        <v>22</v>
      </c>
      <c r="D705" s="10"/>
      <c r="E705" s="27">
        <f t="shared" si="54"/>
        <v>92412</v>
      </c>
      <c r="F705" s="27">
        <f t="shared" si="54"/>
        <v>184812</v>
      </c>
      <c r="G705" s="27">
        <f t="shared" si="54"/>
        <v>221784</v>
      </c>
      <c r="H705" s="27">
        <f t="shared" si="54"/>
        <v>258744</v>
      </c>
      <c r="I705" s="27">
        <f t="shared" si="54"/>
        <v>258744</v>
      </c>
      <c r="J705" s="28"/>
      <c r="K705" s="28"/>
      <c r="L705" s="28"/>
      <c r="M705" s="28"/>
      <c r="N705" s="28"/>
    </row>
    <row r="706" spans="1:14" ht="13.2" customHeight="1" x14ac:dyDescent="0.25">
      <c r="A706" s="294"/>
      <c r="B706" s="293" t="s">
        <v>42</v>
      </c>
      <c r="C706" s="5" t="s">
        <v>21</v>
      </c>
      <c r="D706" s="10"/>
      <c r="E706" s="27">
        <f t="shared" si="54"/>
        <v>93804</v>
      </c>
      <c r="F706" s="27">
        <f t="shared" si="54"/>
        <v>187608</v>
      </c>
      <c r="G706" s="27">
        <f t="shared" si="54"/>
        <v>225132</v>
      </c>
      <c r="H706" s="27">
        <f t="shared" si="54"/>
        <v>262656</v>
      </c>
      <c r="I706" s="27">
        <f t="shared" si="54"/>
        <v>262656</v>
      </c>
      <c r="J706" s="28"/>
      <c r="K706" s="28"/>
      <c r="L706" s="28"/>
      <c r="M706" s="28"/>
      <c r="N706" s="28"/>
    </row>
    <row r="707" spans="1:14" x14ac:dyDescent="0.25">
      <c r="A707" s="294"/>
      <c r="B707" s="293"/>
      <c r="C707" s="5" t="s">
        <v>22</v>
      </c>
      <c r="D707" s="10"/>
      <c r="E707" s="27">
        <f t="shared" si="54"/>
        <v>0</v>
      </c>
      <c r="F707" s="27">
        <f t="shared" si="54"/>
        <v>0</v>
      </c>
      <c r="G707" s="27">
        <f t="shared" si="54"/>
        <v>0</v>
      </c>
      <c r="H707" s="27">
        <f t="shared" si="54"/>
        <v>0</v>
      </c>
      <c r="I707" s="27">
        <f t="shared" si="54"/>
        <v>0</v>
      </c>
      <c r="J707" s="28"/>
      <c r="K707" s="28"/>
      <c r="L707" s="28"/>
      <c r="M707" s="28"/>
      <c r="N707" s="28"/>
    </row>
  </sheetData>
  <mergeCells count="397">
    <mergeCell ref="B65:B66"/>
    <mergeCell ref="B67:B68"/>
    <mergeCell ref="B69:B70"/>
    <mergeCell ref="B41:B42"/>
    <mergeCell ref="B43:B44"/>
    <mergeCell ref="A1:C6"/>
    <mergeCell ref="D1:D6"/>
    <mergeCell ref="E1:N1"/>
    <mergeCell ref="E2:I2"/>
    <mergeCell ref="J2:N2"/>
    <mergeCell ref="A7:C7"/>
    <mergeCell ref="A8:C8"/>
    <mergeCell ref="A9:A22"/>
    <mergeCell ref="B9:B10"/>
    <mergeCell ref="B11:B12"/>
    <mergeCell ref="B13:B14"/>
    <mergeCell ref="B15:B16"/>
    <mergeCell ref="B17:B18"/>
    <mergeCell ref="B19:B20"/>
    <mergeCell ref="B21:B22"/>
    <mergeCell ref="B29:B30"/>
    <mergeCell ref="B31:B32"/>
    <mergeCell ref="B33:B34"/>
    <mergeCell ref="B35:B36"/>
    <mergeCell ref="B37:B38"/>
    <mergeCell ref="B39:B40"/>
    <mergeCell ref="B59:B60"/>
    <mergeCell ref="B61:B62"/>
    <mergeCell ref="B63:B64"/>
    <mergeCell ref="B132:B133"/>
    <mergeCell ref="B104:B105"/>
    <mergeCell ref="B106:B107"/>
    <mergeCell ref="B45:B46"/>
    <mergeCell ref="B47:B48"/>
    <mergeCell ref="A71:C71"/>
    <mergeCell ref="A72:A85"/>
    <mergeCell ref="B72:B73"/>
    <mergeCell ref="B74:B75"/>
    <mergeCell ref="B76:B77"/>
    <mergeCell ref="B78:B79"/>
    <mergeCell ref="B80:B81"/>
    <mergeCell ref="B82:B83"/>
    <mergeCell ref="B84:B85"/>
    <mergeCell ref="A49:A70"/>
    <mergeCell ref="B49:B50"/>
    <mergeCell ref="B51:B52"/>
    <mergeCell ref="B53:B54"/>
    <mergeCell ref="B55:B56"/>
    <mergeCell ref="B57:B58"/>
    <mergeCell ref="A23:A48"/>
    <mergeCell ref="B23:B24"/>
    <mergeCell ref="B25:B26"/>
    <mergeCell ref="B27:B28"/>
    <mergeCell ref="B96:B97"/>
    <mergeCell ref="B98:B99"/>
    <mergeCell ref="B100:B101"/>
    <mergeCell ref="B102:B103"/>
    <mergeCell ref="B122:B123"/>
    <mergeCell ref="B124:B125"/>
    <mergeCell ref="B126:B127"/>
    <mergeCell ref="B128:B129"/>
    <mergeCell ref="B130:B131"/>
    <mergeCell ref="B108:B109"/>
    <mergeCell ref="B110:B111"/>
    <mergeCell ref="A135:C135"/>
    <mergeCell ref="A136:C136"/>
    <mergeCell ref="A137:C137"/>
    <mergeCell ref="A138:C138"/>
    <mergeCell ref="A139:C139"/>
    <mergeCell ref="A140:A153"/>
    <mergeCell ref="B140:B141"/>
    <mergeCell ref="B142:B143"/>
    <mergeCell ref="B144:B145"/>
    <mergeCell ref="B146:B147"/>
    <mergeCell ref="A112:A133"/>
    <mergeCell ref="B112:B113"/>
    <mergeCell ref="B114:B115"/>
    <mergeCell ref="B116:B117"/>
    <mergeCell ref="B118:B119"/>
    <mergeCell ref="B120:B121"/>
    <mergeCell ref="A86:A111"/>
    <mergeCell ref="B86:B87"/>
    <mergeCell ref="B88:B89"/>
    <mergeCell ref="B90:B91"/>
    <mergeCell ref="B92:B93"/>
    <mergeCell ref="B94:B95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78:B179"/>
    <mergeCell ref="A180:A201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A154:A179"/>
    <mergeCell ref="B196:B197"/>
    <mergeCell ref="B198:B199"/>
    <mergeCell ref="B200:B201"/>
    <mergeCell ref="B166:B167"/>
    <mergeCell ref="B168:B169"/>
    <mergeCell ref="B170:B171"/>
    <mergeCell ref="B172:B173"/>
    <mergeCell ref="B174:B175"/>
    <mergeCell ref="B176:B177"/>
    <mergeCell ref="A202:C202"/>
    <mergeCell ref="A203:A216"/>
    <mergeCell ref="B203:B204"/>
    <mergeCell ref="B205:B206"/>
    <mergeCell ref="B207:B208"/>
    <mergeCell ref="B209:B210"/>
    <mergeCell ref="B211:B212"/>
    <mergeCell ref="B231:B232"/>
    <mergeCell ref="B233:B234"/>
    <mergeCell ref="B235:B236"/>
    <mergeCell ref="B237:B238"/>
    <mergeCell ref="B239:B240"/>
    <mergeCell ref="B241:B242"/>
    <mergeCell ref="B213:B214"/>
    <mergeCell ref="B215:B216"/>
    <mergeCell ref="A217:A242"/>
    <mergeCell ref="B217:B218"/>
    <mergeCell ref="B219:B220"/>
    <mergeCell ref="B221:B222"/>
    <mergeCell ref="B223:B224"/>
    <mergeCell ref="B225:B226"/>
    <mergeCell ref="B227:B228"/>
    <mergeCell ref="B229:B230"/>
    <mergeCell ref="B261:B262"/>
    <mergeCell ref="B263:B264"/>
    <mergeCell ref="B265:C265"/>
    <mergeCell ref="B266:C266"/>
    <mergeCell ref="A267:A280"/>
    <mergeCell ref="B267:B268"/>
    <mergeCell ref="B269:B270"/>
    <mergeCell ref="B271:B272"/>
    <mergeCell ref="B273:B274"/>
    <mergeCell ref="B275:B276"/>
    <mergeCell ref="A243:A264"/>
    <mergeCell ref="B243:B244"/>
    <mergeCell ref="B245:B246"/>
    <mergeCell ref="B247:B248"/>
    <mergeCell ref="B249:B250"/>
    <mergeCell ref="B251:B252"/>
    <mergeCell ref="B253:B254"/>
    <mergeCell ref="B255:B256"/>
    <mergeCell ref="B257:B258"/>
    <mergeCell ref="B259:B260"/>
    <mergeCell ref="B295:B296"/>
    <mergeCell ref="B297:B298"/>
    <mergeCell ref="B299:B300"/>
    <mergeCell ref="B301:B302"/>
    <mergeCell ref="B303:B304"/>
    <mergeCell ref="B305:B306"/>
    <mergeCell ref="B277:B278"/>
    <mergeCell ref="B279:B280"/>
    <mergeCell ref="A281:A306"/>
    <mergeCell ref="B281:B282"/>
    <mergeCell ref="B283:B284"/>
    <mergeCell ref="B285:B286"/>
    <mergeCell ref="B287:B288"/>
    <mergeCell ref="B289:B290"/>
    <mergeCell ref="B291:B292"/>
    <mergeCell ref="B293:B294"/>
    <mergeCell ref="B325:B326"/>
    <mergeCell ref="B327:B328"/>
    <mergeCell ref="B329:C329"/>
    <mergeCell ref="A330:A343"/>
    <mergeCell ref="B330:B331"/>
    <mergeCell ref="B332:B333"/>
    <mergeCell ref="B334:B335"/>
    <mergeCell ref="B336:B337"/>
    <mergeCell ref="B338:B339"/>
    <mergeCell ref="B340:B341"/>
    <mergeCell ref="A307:A328"/>
    <mergeCell ref="B307:B308"/>
    <mergeCell ref="B309:B310"/>
    <mergeCell ref="B311:B312"/>
    <mergeCell ref="B313:B314"/>
    <mergeCell ref="B315:B316"/>
    <mergeCell ref="B317:B318"/>
    <mergeCell ref="B319:B320"/>
    <mergeCell ref="B321:B322"/>
    <mergeCell ref="B323:B324"/>
    <mergeCell ref="B342:B343"/>
    <mergeCell ref="A344:A369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88:B38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443:B444"/>
    <mergeCell ref="B445:B446"/>
    <mergeCell ref="B447:B448"/>
    <mergeCell ref="B449:B450"/>
    <mergeCell ref="B451:B452"/>
    <mergeCell ref="B453:B454"/>
    <mergeCell ref="B425:B426"/>
    <mergeCell ref="B427:B428"/>
    <mergeCell ref="B390:B391"/>
    <mergeCell ref="A392:D392"/>
    <mergeCell ref="A393:A406"/>
    <mergeCell ref="B393:B394"/>
    <mergeCell ref="B395:B396"/>
    <mergeCell ref="B397:B398"/>
    <mergeCell ref="B399:B400"/>
    <mergeCell ref="B401:B402"/>
    <mergeCell ref="B403:B404"/>
    <mergeCell ref="B405:B406"/>
    <mergeCell ref="A370:A391"/>
    <mergeCell ref="B378:B379"/>
    <mergeCell ref="B380:B381"/>
    <mergeCell ref="B382:B383"/>
    <mergeCell ref="B384:B385"/>
    <mergeCell ref="B386:B387"/>
    <mergeCell ref="B441:B442"/>
    <mergeCell ref="A407:A432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423:B424"/>
    <mergeCell ref="B506:B507"/>
    <mergeCell ref="B508:B509"/>
    <mergeCell ref="B510:B511"/>
    <mergeCell ref="B512:B513"/>
    <mergeCell ref="B514:B515"/>
    <mergeCell ref="B516:B517"/>
    <mergeCell ref="B488:B489"/>
    <mergeCell ref="B490:B491"/>
    <mergeCell ref="B429:B430"/>
    <mergeCell ref="B431:B432"/>
    <mergeCell ref="A455:C455"/>
    <mergeCell ref="A456:A469"/>
    <mergeCell ref="B456:B457"/>
    <mergeCell ref="B458:B459"/>
    <mergeCell ref="B460:B461"/>
    <mergeCell ref="B462:B463"/>
    <mergeCell ref="B464:B465"/>
    <mergeCell ref="B466:B467"/>
    <mergeCell ref="B468:B469"/>
    <mergeCell ref="A433:A454"/>
    <mergeCell ref="B433:B434"/>
    <mergeCell ref="B435:B436"/>
    <mergeCell ref="B437:B438"/>
    <mergeCell ref="B439:B440"/>
    <mergeCell ref="A470:A495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574:B575"/>
    <mergeCell ref="B576:B577"/>
    <mergeCell ref="B578:B579"/>
    <mergeCell ref="B580:B581"/>
    <mergeCell ref="B552:B553"/>
    <mergeCell ref="B554:B555"/>
    <mergeCell ref="B492:B493"/>
    <mergeCell ref="B494:B495"/>
    <mergeCell ref="A518:C518"/>
    <mergeCell ref="A519:C519"/>
    <mergeCell ref="A520:A533"/>
    <mergeCell ref="B520:B521"/>
    <mergeCell ref="B522:B523"/>
    <mergeCell ref="B524:B525"/>
    <mergeCell ref="B526:B527"/>
    <mergeCell ref="B528:B529"/>
    <mergeCell ref="B530:B531"/>
    <mergeCell ref="B532:B533"/>
    <mergeCell ref="A496:A517"/>
    <mergeCell ref="B496:B497"/>
    <mergeCell ref="B498:B499"/>
    <mergeCell ref="B500:B501"/>
    <mergeCell ref="B502:B503"/>
    <mergeCell ref="B504:B505"/>
    <mergeCell ref="B538:B539"/>
    <mergeCell ref="B540:B541"/>
    <mergeCell ref="B542:B543"/>
    <mergeCell ref="B544:B545"/>
    <mergeCell ref="B546:B547"/>
    <mergeCell ref="B548:B549"/>
    <mergeCell ref="B550:B551"/>
    <mergeCell ref="B570:B571"/>
    <mergeCell ref="B572:B573"/>
    <mergeCell ref="B641:B642"/>
    <mergeCell ref="B643:B644"/>
    <mergeCell ref="B615:B616"/>
    <mergeCell ref="B617:B618"/>
    <mergeCell ref="B556:B557"/>
    <mergeCell ref="B558:B559"/>
    <mergeCell ref="B582:C582"/>
    <mergeCell ref="A583:A596"/>
    <mergeCell ref="B583:B584"/>
    <mergeCell ref="B585:B586"/>
    <mergeCell ref="B587:B588"/>
    <mergeCell ref="B589:B590"/>
    <mergeCell ref="B591:B592"/>
    <mergeCell ref="B593:B594"/>
    <mergeCell ref="B595:B596"/>
    <mergeCell ref="A560:A581"/>
    <mergeCell ref="B560:B561"/>
    <mergeCell ref="B562:B563"/>
    <mergeCell ref="B564:B565"/>
    <mergeCell ref="B566:B567"/>
    <mergeCell ref="B568:B569"/>
    <mergeCell ref="A534:A559"/>
    <mergeCell ref="B534:B535"/>
    <mergeCell ref="B536:B537"/>
    <mergeCell ref="B605:B606"/>
    <mergeCell ref="B607:B608"/>
    <mergeCell ref="B609:B610"/>
    <mergeCell ref="B611:B612"/>
    <mergeCell ref="B613:B614"/>
    <mergeCell ref="B633:B634"/>
    <mergeCell ref="B635:B636"/>
    <mergeCell ref="B637:B638"/>
    <mergeCell ref="B639:B640"/>
    <mergeCell ref="B678:B679"/>
    <mergeCell ref="B680:B681"/>
    <mergeCell ref="B619:B620"/>
    <mergeCell ref="B621:B622"/>
    <mergeCell ref="A645:C645"/>
    <mergeCell ref="A646:A659"/>
    <mergeCell ref="B646:B647"/>
    <mergeCell ref="B648:B649"/>
    <mergeCell ref="B650:B651"/>
    <mergeCell ref="B652:B653"/>
    <mergeCell ref="B654:B655"/>
    <mergeCell ref="B656:B657"/>
    <mergeCell ref="B658:B659"/>
    <mergeCell ref="A623:A644"/>
    <mergeCell ref="B623:B624"/>
    <mergeCell ref="B625:B626"/>
    <mergeCell ref="B627:B628"/>
    <mergeCell ref="B629:B630"/>
    <mergeCell ref="B631:B632"/>
    <mergeCell ref="A597:A622"/>
    <mergeCell ref="B597:B598"/>
    <mergeCell ref="B599:B600"/>
    <mergeCell ref="B601:B602"/>
    <mergeCell ref="B603:B604"/>
    <mergeCell ref="B682:B683"/>
    <mergeCell ref="B684:B685"/>
    <mergeCell ref="A686:A707"/>
    <mergeCell ref="B686:B687"/>
    <mergeCell ref="B688:B689"/>
    <mergeCell ref="B690:B691"/>
    <mergeCell ref="B692:B693"/>
    <mergeCell ref="B694:B695"/>
    <mergeCell ref="A660:A685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96:B697"/>
    <mergeCell ref="B698:B699"/>
    <mergeCell ref="B700:B701"/>
    <mergeCell ref="B702:B703"/>
    <mergeCell ref="B704:B705"/>
    <mergeCell ref="B706:B707"/>
  </mergeCells>
  <pageMargins left="0.23622047244094491" right="0.27559055118110237" top="0.74803149606299213" bottom="0.74803149606299213" header="0.51181102362204722" footer="0.51181102362204722"/>
  <pageSetup paperSize="9" scale="67" firstPageNumber="0" fitToHeight="12" orientation="portrait" horizontalDpi="300" verticalDpi="300" r:id="rId1"/>
  <headerFooter>
    <oddHeader>&amp;RРасчеты на реклизацию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CI527"/>
  <sheetViews>
    <sheetView zoomScale="70" zoomScaleNormal="70" workbookViewId="0">
      <pane xSplit="5" ySplit="6" topLeftCell="F7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9" defaultRowHeight="13.2" outlineLevelRow="2" x14ac:dyDescent="0.25"/>
  <cols>
    <col min="1" max="1" width="19.109375" style="110" customWidth="1"/>
    <col min="2" max="2" width="36.6640625" style="110" customWidth="1"/>
    <col min="3" max="3" width="7.44140625" style="111" customWidth="1"/>
    <col min="4" max="4" width="6.6640625" style="111" customWidth="1"/>
    <col min="5" max="5" width="10.33203125" customWidth="1"/>
    <col min="6" max="7" width="9" customWidth="1"/>
    <col min="8" max="10" width="8.44140625" customWidth="1"/>
    <col min="11" max="11" width="12.44140625" customWidth="1"/>
    <col min="12" max="12" width="8" customWidth="1"/>
    <col min="13" max="13" width="11.88671875" customWidth="1"/>
    <col min="14" max="16" width="8" customWidth="1"/>
    <col min="17" max="32" width="7.33203125" customWidth="1"/>
    <col min="33" max="33" width="11.33203125" customWidth="1"/>
    <col min="34" max="40" width="7.33203125" customWidth="1"/>
    <col min="41" max="41" width="11" customWidth="1"/>
    <col min="42" max="42" width="7.33203125" customWidth="1"/>
    <col min="43" max="43" width="11" customWidth="1"/>
    <col min="44" max="64" width="7.33203125" customWidth="1"/>
    <col min="65" max="65" width="9.6640625" customWidth="1"/>
    <col min="66" max="77" width="7.33203125" customWidth="1"/>
    <col min="78" max="87" width="9.33203125" style="50" customWidth="1"/>
  </cols>
  <sheetData>
    <row r="1" spans="1:87" s="30" customFormat="1" ht="25.5" customHeight="1" x14ac:dyDescent="0.2">
      <c r="A1" s="315"/>
      <c r="B1" s="315" t="s">
        <v>61</v>
      </c>
      <c r="C1" s="298" t="s">
        <v>62</v>
      </c>
      <c r="D1" s="298"/>
      <c r="E1" s="298" t="s">
        <v>63</v>
      </c>
      <c r="F1" s="310" t="s">
        <v>64</v>
      </c>
      <c r="G1" s="310"/>
      <c r="H1" s="313" t="s">
        <v>65</v>
      </c>
      <c r="I1" s="313"/>
      <c r="J1" s="313"/>
      <c r="K1" s="313"/>
      <c r="L1" s="313"/>
      <c r="M1" s="313"/>
      <c r="N1" s="313"/>
      <c r="O1" s="313"/>
      <c r="P1" s="313"/>
      <c r="Q1" s="313"/>
      <c r="R1" s="314" t="s">
        <v>23</v>
      </c>
      <c r="S1" s="314"/>
      <c r="T1" s="314"/>
      <c r="U1" s="314"/>
      <c r="V1" s="314"/>
      <c r="W1" s="314"/>
      <c r="X1" s="314"/>
      <c r="Y1" s="314"/>
      <c r="Z1" s="314"/>
      <c r="AA1" s="314"/>
      <c r="AB1" s="314" t="s">
        <v>24</v>
      </c>
      <c r="AC1" s="314"/>
      <c r="AD1" s="314"/>
      <c r="AE1" s="314"/>
      <c r="AF1" s="314"/>
      <c r="AG1" s="314"/>
      <c r="AH1" s="314"/>
      <c r="AI1" s="314"/>
      <c r="AJ1" s="314"/>
      <c r="AK1" s="314"/>
      <c r="AL1" s="314" t="s">
        <v>25</v>
      </c>
      <c r="AM1" s="314"/>
      <c r="AN1" s="314"/>
      <c r="AO1" s="314"/>
      <c r="AP1" s="314"/>
      <c r="AQ1" s="314"/>
      <c r="AR1" s="314"/>
      <c r="AS1" s="314"/>
      <c r="AT1" s="314"/>
      <c r="AU1" s="314"/>
      <c r="AV1" s="314" t="s">
        <v>26</v>
      </c>
      <c r="AW1" s="314"/>
      <c r="AX1" s="314"/>
      <c r="AY1" s="314"/>
      <c r="AZ1" s="314"/>
      <c r="BA1" s="314"/>
      <c r="BB1" s="314"/>
      <c r="BC1" s="314"/>
      <c r="BD1" s="314"/>
      <c r="BE1" s="314"/>
      <c r="BF1" s="314" t="s">
        <v>27</v>
      </c>
      <c r="BG1" s="314"/>
      <c r="BH1" s="314"/>
      <c r="BI1" s="314"/>
      <c r="BJ1" s="314"/>
      <c r="BK1" s="314"/>
      <c r="BL1" s="314"/>
      <c r="BM1" s="314"/>
      <c r="BN1" s="314"/>
      <c r="BO1" s="314"/>
      <c r="BP1" s="312" t="s">
        <v>28</v>
      </c>
      <c r="BQ1" s="312"/>
      <c r="BR1" s="312"/>
      <c r="BS1" s="312"/>
      <c r="BT1" s="312"/>
      <c r="BU1" s="312"/>
      <c r="BV1" s="312"/>
      <c r="BW1" s="312"/>
      <c r="BX1" s="312"/>
      <c r="BY1" s="312"/>
      <c r="BZ1" s="309" t="s">
        <v>66</v>
      </c>
      <c r="CA1" s="309"/>
      <c r="CB1" s="309"/>
      <c r="CC1" s="309"/>
      <c r="CD1" s="309"/>
      <c r="CE1" s="309"/>
      <c r="CF1" s="309"/>
      <c r="CG1" s="309"/>
      <c r="CH1" s="309"/>
      <c r="CI1" s="309"/>
    </row>
    <row r="2" spans="1:87" s="30" customFormat="1" ht="24.75" customHeight="1" x14ac:dyDescent="0.2">
      <c r="A2" s="315"/>
      <c r="B2" s="315"/>
      <c r="C2" s="298"/>
      <c r="D2" s="298"/>
      <c r="E2" s="298"/>
      <c r="F2" s="310"/>
      <c r="G2" s="310"/>
      <c r="H2" s="311" t="s">
        <v>5</v>
      </c>
      <c r="I2" s="311"/>
      <c r="J2" s="298" t="s">
        <v>6</v>
      </c>
      <c r="K2" s="298"/>
      <c r="L2" s="298" t="s">
        <v>7</v>
      </c>
      <c r="M2" s="298"/>
      <c r="N2" s="298" t="s">
        <v>8</v>
      </c>
      <c r="O2" s="298"/>
      <c r="P2" s="298" t="s">
        <v>9</v>
      </c>
      <c r="Q2" s="298"/>
      <c r="R2" s="298" t="s">
        <v>5</v>
      </c>
      <c r="S2" s="298"/>
      <c r="T2" s="298" t="s">
        <v>6</v>
      </c>
      <c r="U2" s="298"/>
      <c r="V2" s="298" t="s">
        <v>7</v>
      </c>
      <c r="W2" s="298"/>
      <c r="X2" s="298" t="s">
        <v>8</v>
      </c>
      <c r="Y2" s="298"/>
      <c r="Z2" s="298" t="s">
        <v>9</v>
      </c>
      <c r="AA2" s="298"/>
      <c r="AB2" s="298" t="s">
        <v>5</v>
      </c>
      <c r="AC2" s="298"/>
      <c r="AD2" s="298" t="s">
        <v>6</v>
      </c>
      <c r="AE2" s="298"/>
      <c r="AF2" s="298" t="s">
        <v>7</v>
      </c>
      <c r="AG2" s="298"/>
      <c r="AH2" s="298" t="s">
        <v>8</v>
      </c>
      <c r="AI2" s="298"/>
      <c r="AJ2" s="298" t="s">
        <v>9</v>
      </c>
      <c r="AK2" s="298"/>
      <c r="AL2" s="298" t="s">
        <v>5</v>
      </c>
      <c r="AM2" s="298"/>
      <c r="AN2" s="298" t="s">
        <v>6</v>
      </c>
      <c r="AO2" s="298"/>
      <c r="AP2" s="298" t="s">
        <v>7</v>
      </c>
      <c r="AQ2" s="298"/>
      <c r="AR2" s="298" t="s">
        <v>8</v>
      </c>
      <c r="AS2" s="298"/>
      <c r="AT2" s="298" t="s">
        <v>9</v>
      </c>
      <c r="AU2" s="298"/>
      <c r="AV2" s="298" t="s">
        <v>5</v>
      </c>
      <c r="AW2" s="298"/>
      <c r="AX2" s="298" t="s">
        <v>6</v>
      </c>
      <c r="AY2" s="298"/>
      <c r="AZ2" s="298" t="s">
        <v>7</v>
      </c>
      <c r="BA2" s="298"/>
      <c r="BB2" s="298" t="s">
        <v>8</v>
      </c>
      <c r="BC2" s="298"/>
      <c r="BD2" s="298" t="s">
        <v>9</v>
      </c>
      <c r="BE2" s="298"/>
      <c r="BF2" s="298" t="s">
        <v>5</v>
      </c>
      <c r="BG2" s="298"/>
      <c r="BH2" s="298" t="s">
        <v>6</v>
      </c>
      <c r="BI2" s="298"/>
      <c r="BJ2" s="298" t="s">
        <v>7</v>
      </c>
      <c r="BK2" s="298"/>
      <c r="BL2" s="298" t="s">
        <v>8</v>
      </c>
      <c r="BM2" s="298"/>
      <c r="BN2" s="298" t="s">
        <v>9</v>
      </c>
      <c r="BO2" s="298"/>
      <c r="BP2" s="298" t="s">
        <v>5</v>
      </c>
      <c r="BQ2" s="298"/>
      <c r="BR2" s="298" t="s">
        <v>6</v>
      </c>
      <c r="BS2" s="298"/>
      <c r="BT2" s="298" t="s">
        <v>7</v>
      </c>
      <c r="BU2" s="298"/>
      <c r="BV2" s="298" t="s">
        <v>8</v>
      </c>
      <c r="BW2" s="298"/>
      <c r="BX2" s="310" t="s">
        <v>9</v>
      </c>
      <c r="BY2" s="310"/>
      <c r="BZ2" s="309" t="s">
        <v>5</v>
      </c>
      <c r="CA2" s="309"/>
      <c r="CB2" s="308" t="s">
        <v>6</v>
      </c>
      <c r="CC2" s="308"/>
      <c r="CD2" s="308" t="s">
        <v>7</v>
      </c>
      <c r="CE2" s="308"/>
      <c r="CF2" s="308" t="s">
        <v>8</v>
      </c>
      <c r="CG2" s="308"/>
      <c r="CH2" s="308" t="s">
        <v>9</v>
      </c>
      <c r="CI2" s="308"/>
    </row>
    <row r="3" spans="1:87" s="30" customFormat="1" ht="22.5" customHeight="1" x14ac:dyDescent="0.2">
      <c r="A3" s="315"/>
      <c r="B3" s="315"/>
      <c r="C3" s="298"/>
      <c r="D3" s="298"/>
      <c r="E3" s="298"/>
      <c r="F3" s="310"/>
      <c r="G3" s="310"/>
      <c r="H3" s="311" t="s">
        <v>67</v>
      </c>
      <c r="I3" s="311"/>
      <c r="J3" s="298" t="s">
        <v>68</v>
      </c>
      <c r="K3" s="298"/>
      <c r="L3" s="298" t="s">
        <v>16</v>
      </c>
      <c r="M3" s="298"/>
      <c r="N3" s="298" t="s">
        <v>69</v>
      </c>
      <c r="O3" s="298"/>
      <c r="P3" s="298" t="s">
        <v>14</v>
      </c>
      <c r="Q3" s="298"/>
      <c r="R3" s="298" t="s">
        <v>67</v>
      </c>
      <c r="S3" s="298"/>
      <c r="T3" s="298" t="s">
        <v>68</v>
      </c>
      <c r="U3" s="298"/>
      <c r="V3" s="298" t="s">
        <v>70</v>
      </c>
      <c r="W3" s="298"/>
      <c r="X3" s="298" t="s">
        <v>69</v>
      </c>
      <c r="Y3" s="298"/>
      <c r="Z3" s="298" t="s">
        <v>14</v>
      </c>
      <c r="AA3" s="298"/>
      <c r="AB3" s="298" t="s">
        <v>67</v>
      </c>
      <c r="AC3" s="298"/>
      <c r="AD3" s="298" t="s">
        <v>68</v>
      </c>
      <c r="AE3" s="298"/>
      <c r="AF3" s="298" t="s">
        <v>16</v>
      </c>
      <c r="AG3" s="298"/>
      <c r="AH3" s="298" t="s">
        <v>69</v>
      </c>
      <c r="AI3" s="298"/>
      <c r="AJ3" s="298" t="s">
        <v>14</v>
      </c>
      <c r="AK3" s="298"/>
      <c r="AL3" s="298" t="s">
        <v>67</v>
      </c>
      <c r="AM3" s="298"/>
      <c r="AN3" s="298" t="s">
        <v>68</v>
      </c>
      <c r="AO3" s="298"/>
      <c r="AP3" s="298" t="s">
        <v>16</v>
      </c>
      <c r="AQ3" s="298"/>
      <c r="AR3" s="298" t="s">
        <v>69</v>
      </c>
      <c r="AS3" s="298"/>
      <c r="AT3" s="298" t="s">
        <v>14</v>
      </c>
      <c r="AU3" s="298"/>
      <c r="AV3" s="298" t="s">
        <v>67</v>
      </c>
      <c r="AW3" s="298"/>
      <c r="AX3" s="298" t="s">
        <v>68</v>
      </c>
      <c r="AY3" s="298"/>
      <c r="AZ3" s="298" t="s">
        <v>16</v>
      </c>
      <c r="BA3" s="298"/>
      <c r="BB3" s="298" t="s">
        <v>69</v>
      </c>
      <c r="BC3" s="298"/>
      <c r="BD3" s="298" t="s">
        <v>14</v>
      </c>
      <c r="BE3" s="298"/>
      <c r="BF3" s="298" t="s">
        <v>67</v>
      </c>
      <c r="BG3" s="298"/>
      <c r="BH3" s="298" t="s">
        <v>68</v>
      </c>
      <c r="BI3" s="298"/>
      <c r="BJ3" s="298" t="s">
        <v>16</v>
      </c>
      <c r="BK3" s="298"/>
      <c r="BL3" s="298" t="s">
        <v>69</v>
      </c>
      <c r="BM3" s="298"/>
      <c r="BN3" s="298" t="s">
        <v>14</v>
      </c>
      <c r="BO3" s="298"/>
      <c r="BP3" s="298" t="s">
        <v>67</v>
      </c>
      <c r="BQ3" s="298"/>
      <c r="BR3" s="298" t="s">
        <v>68</v>
      </c>
      <c r="BS3" s="298"/>
      <c r="BT3" s="298" t="s">
        <v>16</v>
      </c>
      <c r="BU3" s="298"/>
      <c r="BV3" s="298" t="s">
        <v>69</v>
      </c>
      <c r="BW3" s="298"/>
      <c r="BX3" s="310" t="s">
        <v>14</v>
      </c>
      <c r="BY3" s="310"/>
      <c r="BZ3" s="309" t="s">
        <v>67</v>
      </c>
      <c r="CA3" s="309"/>
      <c r="CB3" s="308" t="s">
        <v>68</v>
      </c>
      <c r="CC3" s="308"/>
      <c r="CD3" s="308" t="s">
        <v>16</v>
      </c>
      <c r="CE3" s="308"/>
      <c r="CF3" s="308" t="s">
        <v>69</v>
      </c>
      <c r="CG3" s="308"/>
      <c r="CH3" s="308" t="s">
        <v>14</v>
      </c>
      <c r="CI3" s="308"/>
    </row>
    <row r="4" spans="1:87" s="30" customFormat="1" ht="10.199999999999999" customHeight="1" x14ac:dyDescent="0.2">
      <c r="A4" s="315"/>
      <c r="B4" s="315"/>
      <c r="C4" s="298"/>
      <c r="D4" s="298"/>
      <c r="E4" s="298"/>
      <c r="F4" s="310"/>
      <c r="G4" s="310"/>
      <c r="H4" s="311"/>
      <c r="I4" s="311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298"/>
      <c r="BE4" s="298"/>
      <c r="BF4" s="298"/>
      <c r="BG4" s="298"/>
      <c r="BH4" s="298"/>
      <c r="BI4" s="298"/>
      <c r="BJ4" s="298"/>
      <c r="BK4" s="298"/>
      <c r="BL4" s="298"/>
      <c r="BM4" s="298"/>
      <c r="BN4" s="298"/>
      <c r="BO4" s="298"/>
      <c r="BP4" s="298"/>
      <c r="BQ4" s="298"/>
      <c r="BR4" s="298"/>
      <c r="BS4" s="298"/>
      <c r="BT4" s="298"/>
      <c r="BU4" s="298"/>
      <c r="BV4" s="298"/>
      <c r="BW4" s="298"/>
      <c r="BX4" s="310"/>
      <c r="BY4" s="310"/>
      <c r="BZ4" s="309"/>
      <c r="CA4" s="309"/>
      <c r="CB4" s="31"/>
      <c r="CC4" s="31"/>
      <c r="CD4" s="31"/>
      <c r="CE4" s="31"/>
      <c r="CF4" s="31"/>
      <c r="CG4" s="31"/>
      <c r="CH4" s="31"/>
      <c r="CI4" s="31"/>
    </row>
    <row r="5" spans="1:87" s="30" customFormat="1" ht="16.5" customHeight="1" x14ac:dyDescent="0.2">
      <c r="A5" s="315"/>
      <c r="B5" s="310" t="s">
        <v>71</v>
      </c>
      <c r="C5" s="310"/>
      <c r="D5" s="310"/>
      <c r="E5" s="310"/>
      <c r="F5" s="310"/>
      <c r="G5" s="310"/>
      <c r="H5" s="32">
        <v>19</v>
      </c>
      <c r="I5" s="33">
        <v>23</v>
      </c>
      <c r="J5" s="33">
        <v>19</v>
      </c>
      <c r="K5" s="33">
        <v>23</v>
      </c>
      <c r="L5" s="33">
        <v>19</v>
      </c>
      <c r="M5" s="33">
        <v>23</v>
      </c>
      <c r="N5" s="33">
        <v>19</v>
      </c>
      <c r="O5" s="33">
        <v>23</v>
      </c>
      <c r="P5" s="33">
        <v>19</v>
      </c>
      <c r="Q5" s="33">
        <v>23</v>
      </c>
      <c r="R5" s="33">
        <v>15</v>
      </c>
      <c r="S5" s="33">
        <v>20</v>
      </c>
      <c r="T5" s="33">
        <v>15</v>
      </c>
      <c r="U5" s="33">
        <v>20</v>
      </c>
      <c r="V5" s="33">
        <v>15</v>
      </c>
      <c r="W5" s="33">
        <v>20</v>
      </c>
      <c r="X5" s="33">
        <v>15</v>
      </c>
      <c r="Y5" s="33">
        <v>20</v>
      </c>
      <c r="Z5" s="33">
        <v>15</v>
      </c>
      <c r="AA5" s="33">
        <v>20</v>
      </c>
      <c r="AB5" s="33">
        <v>10</v>
      </c>
      <c r="AC5" s="33">
        <v>15</v>
      </c>
      <c r="AD5" s="33">
        <v>10</v>
      </c>
      <c r="AE5" s="33">
        <v>15</v>
      </c>
      <c r="AF5" s="33">
        <v>10</v>
      </c>
      <c r="AG5" s="33">
        <v>15</v>
      </c>
      <c r="AH5" s="33">
        <v>10</v>
      </c>
      <c r="AI5" s="33">
        <v>15</v>
      </c>
      <c r="AJ5" s="33">
        <v>10</v>
      </c>
      <c r="AK5" s="33">
        <v>15</v>
      </c>
      <c r="AL5" s="33">
        <v>15</v>
      </c>
      <c r="AM5" s="33">
        <v>20</v>
      </c>
      <c r="AN5" s="33">
        <v>15</v>
      </c>
      <c r="AO5" s="33">
        <v>20</v>
      </c>
      <c r="AP5" s="33">
        <v>15</v>
      </c>
      <c r="AQ5" s="33">
        <v>20</v>
      </c>
      <c r="AR5" s="33">
        <v>15</v>
      </c>
      <c r="AS5" s="33">
        <v>20</v>
      </c>
      <c r="AT5" s="33">
        <v>15</v>
      </c>
      <c r="AU5" s="33">
        <v>20</v>
      </c>
      <c r="AV5" s="33">
        <v>10</v>
      </c>
      <c r="AW5" s="33">
        <v>15</v>
      </c>
      <c r="AX5" s="33">
        <v>10</v>
      </c>
      <c r="AY5" s="33">
        <v>15</v>
      </c>
      <c r="AZ5" s="33">
        <v>10</v>
      </c>
      <c r="BA5" s="33">
        <v>15</v>
      </c>
      <c r="BB5" s="33">
        <v>10</v>
      </c>
      <c r="BC5" s="33">
        <v>15</v>
      </c>
      <c r="BD5" s="33">
        <v>10</v>
      </c>
      <c r="BE5" s="33">
        <v>15</v>
      </c>
      <c r="BF5" s="33">
        <v>10</v>
      </c>
      <c r="BG5" s="33">
        <v>10</v>
      </c>
      <c r="BH5" s="33">
        <v>10</v>
      </c>
      <c r="BI5" s="33">
        <v>10</v>
      </c>
      <c r="BJ5" s="33">
        <v>10</v>
      </c>
      <c r="BK5" s="33">
        <v>10</v>
      </c>
      <c r="BL5" s="33">
        <v>10</v>
      </c>
      <c r="BM5" s="33">
        <v>10</v>
      </c>
      <c r="BN5" s="33">
        <v>10</v>
      </c>
      <c r="BO5" s="33">
        <v>10</v>
      </c>
      <c r="BP5" s="33">
        <v>5</v>
      </c>
      <c r="BQ5" s="33">
        <v>5</v>
      </c>
      <c r="BR5" s="33">
        <v>5</v>
      </c>
      <c r="BS5" s="33">
        <v>5</v>
      </c>
      <c r="BT5" s="33">
        <v>5</v>
      </c>
      <c r="BU5" s="33">
        <v>5</v>
      </c>
      <c r="BV5" s="33">
        <v>5</v>
      </c>
      <c r="BW5" s="33">
        <v>5</v>
      </c>
      <c r="BX5" s="33">
        <v>5</v>
      </c>
      <c r="BY5" s="34">
        <v>5</v>
      </c>
      <c r="BZ5" s="309"/>
      <c r="CA5" s="309"/>
      <c r="CB5" s="31"/>
      <c r="CC5" s="31"/>
      <c r="CD5" s="31"/>
      <c r="CE5" s="31"/>
      <c r="CF5" s="31"/>
      <c r="CG5" s="31"/>
      <c r="CH5" s="31"/>
      <c r="CI5" s="31"/>
    </row>
    <row r="6" spans="1:87" s="1" customFormat="1" ht="18" customHeight="1" x14ac:dyDescent="0.25">
      <c r="A6" s="35" t="s">
        <v>72</v>
      </c>
      <c r="B6" s="35" t="s">
        <v>73</v>
      </c>
      <c r="C6" s="36" t="s">
        <v>74</v>
      </c>
      <c r="D6" s="36" t="s">
        <v>75</v>
      </c>
      <c r="E6" s="36" t="s">
        <v>76</v>
      </c>
      <c r="F6" s="36" t="s">
        <v>21</v>
      </c>
      <c r="G6" s="37" t="s">
        <v>77</v>
      </c>
      <c r="H6" s="38" t="s">
        <v>21</v>
      </c>
      <c r="I6" s="36" t="s">
        <v>77</v>
      </c>
      <c r="J6" s="36" t="s">
        <v>21</v>
      </c>
      <c r="K6" s="36" t="s">
        <v>77</v>
      </c>
      <c r="L6" s="36" t="s">
        <v>21</v>
      </c>
      <c r="M6" s="36" t="s">
        <v>77</v>
      </c>
      <c r="N6" s="36" t="s">
        <v>21</v>
      </c>
      <c r="O6" s="36" t="s">
        <v>77</v>
      </c>
      <c r="P6" s="36" t="s">
        <v>21</v>
      </c>
      <c r="Q6" s="36" t="s">
        <v>77</v>
      </c>
      <c r="R6" s="36" t="s">
        <v>21</v>
      </c>
      <c r="S6" s="36" t="s">
        <v>77</v>
      </c>
      <c r="T6" s="36" t="s">
        <v>21</v>
      </c>
      <c r="U6" s="36" t="s">
        <v>77</v>
      </c>
      <c r="V6" s="36" t="s">
        <v>21</v>
      </c>
      <c r="W6" s="36" t="s">
        <v>77</v>
      </c>
      <c r="X6" s="36" t="s">
        <v>21</v>
      </c>
      <c r="Y6" s="36" t="s">
        <v>77</v>
      </c>
      <c r="Z6" s="36" t="s">
        <v>21</v>
      </c>
      <c r="AA6" s="36" t="s">
        <v>77</v>
      </c>
      <c r="AB6" s="36" t="s">
        <v>21</v>
      </c>
      <c r="AC6" s="36" t="s">
        <v>77</v>
      </c>
      <c r="AD6" s="36" t="s">
        <v>21</v>
      </c>
      <c r="AE6" s="36" t="s">
        <v>77</v>
      </c>
      <c r="AF6" s="36" t="s">
        <v>21</v>
      </c>
      <c r="AG6" s="36" t="s">
        <v>77</v>
      </c>
      <c r="AH6" s="36" t="s">
        <v>21</v>
      </c>
      <c r="AI6" s="36" t="s">
        <v>77</v>
      </c>
      <c r="AJ6" s="36" t="s">
        <v>21</v>
      </c>
      <c r="AK6" s="36" t="s">
        <v>77</v>
      </c>
      <c r="AL6" s="36" t="s">
        <v>21</v>
      </c>
      <c r="AM6" s="36" t="s">
        <v>77</v>
      </c>
      <c r="AN6" s="36" t="s">
        <v>21</v>
      </c>
      <c r="AO6" s="36" t="s">
        <v>77</v>
      </c>
      <c r="AP6" s="36" t="s">
        <v>21</v>
      </c>
      <c r="AQ6" s="36" t="s">
        <v>77</v>
      </c>
      <c r="AR6" s="36" t="s">
        <v>21</v>
      </c>
      <c r="AS6" s="36" t="s">
        <v>77</v>
      </c>
      <c r="AT6" s="36" t="s">
        <v>21</v>
      </c>
      <c r="AU6" s="36" t="s">
        <v>77</v>
      </c>
      <c r="AV6" s="36" t="s">
        <v>21</v>
      </c>
      <c r="AW6" s="36" t="s">
        <v>77</v>
      </c>
      <c r="AX6" s="36" t="s">
        <v>21</v>
      </c>
      <c r="AY6" s="36" t="s">
        <v>77</v>
      </c>
      <c r="AZ6" s="36" t="s">
        <v>21</v>
      </c>
      <c r="BA6" s="36" t="s">
        <v>77</v>
      </c>
      <c r="BB6" s="36" t="s">
        <v>21</v>
      </c>
      <c r="BC6" s="36" t="s">
        <v>77</v>
      </c>
      <c r="BD6" s="36" t="s">
        <v>21</v>
      </c>
      <c r="BE6" s="36" t="s">
        <v>77</v>
      </c>
      <c r="BF6" s="36" t="s">
        <v>21</v>
      </c>
      <c r="BG6" s="36" t="s">
        <v>77</v>
      </c>
      <c r="BH6" s="36" t="s">
        <v>21</v>
      </c>
      <c r="BI6" s="36" t="s">
        <v>77</v>
      </c>
      <c r="BJ6" s="36" t="s">
        <v>21</v>
      </c>
      <c r="BK6" s="36" t="s">
        <v>77</v>
      </c>
      <c r="BL6" s="36" t="s">
        <v>21</v>
      </c>
      <c r="BM6" s="36" t="s">
        <v>77</v>
      </c>
      <c r="BN6" s="36" t="s">
        <v>21</v>
      </c>
      <c r="BO6" s="36" t="s">
        <v>77</v>
      </c>
      <c r="BP6" s="36" t="s">
        <v>21</v>
      </c>
      <c r="BQ6" s="36" t="s">
        <v>77</v>
      </c>
      <c r="BR6" s="36" t="s">
        <v>21</v>
      </c>
      <c r="BS6" s="36" t="s">
        <v>77</v>
      </c>
      <c r="BT6" s="36" t="s">
        <v>21</v>
      </c>
      <c r="BU6" s="36" t="s">
        <v>77</v>
      </c>
      <c r="BV6" s="36" t="s">
        <v>21</v>
      </c>
      <c r="BW6" s="36" t="s">
        <v>77</v>
      </c>
      <c r="BX6" s="36" t="s">
        <v>21</v>
      </c>
      <c r="BY6" s="39" t="s">
        <v>77</v>
      </c>
      <c r="BZ6" s="40" t="s">
        <v>21</v>
      </c>
      <c r="CA6" s="31" t="s">
        <v>77</v>
      </c>
      <c r="CB6" s="31" t="s">
        <v>21</v>
      </c>
      <c r="CC6" s="31" t="s">
        <v>77</v>
      </c>
      <c r="CD6" s="31" t="s">
        <v>21</v>
      </c>
      <c r="CE6" s="31" t="s">
        <v>77</v>
      </c>
      <c r="CF6" s="31" t="s">
        <v>21</v>
      </c>
      <c r="CG6" s="31" t="s">
        <v>77</v>
      </c>
      <c r="CH6" s="31" t="s">
        <v>21</v>
      </c>
      <c r="CI6" s="31" t="s">
        <v>77</v>
      </c>
    </row>
    <row r="7" spans="1:87" s="1" customFormat="1" ht="18" customHeight="1" x14ac:dyDescent="0.25">
      <c r="A7" s="41" t="s">
        <v>78</v>
      </c>
      <c r="B7" s="41" t="s">
        <v>79</v>
      </c>
      <c r="C7" s="42" t="s">
        <v>80</v>
      </c>
      <c r="D7" s="42" t="s">
        <v>81</v>
      </c>
      <c r="E7" s="43">
        <f t="shared" ref="E7:E24" si="0">F7+G7</f>
        <v>208</v>
      </c>
      <c r="F7" s="43">
        <f t="shared" ref="F7:G24" si="1">BZ7+CB7+CD7+CF7+CH7</f>
        <v>56</v>
      </c>
      <c r="G7" s="43">
        <f t="shared" si="1"/>
        <v>152</v>
      </c>
      <c r="H7" s="44"/>
      <c r="I7" s="44"/>
      <c r="J7" s="44">
        <v>56</v>
      </c>
      <c r="K7" s="44">
        <v>111</v>
      </c>
      <c r="L7" s="44"/>
      <c r="M7" s="44">
        <v>41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5">
        <f t="shared" ref="BZ7:CI24" si="2">H7+R7+AB7+AL7+AV7+BF7+BP7</f>
        <v>0</v>
      </c>
      <c r="CA7" s="45">
        <f t="shared" si="2"/>
        <v>0</v>
      </c>
      <c r="CB7" s="45">
        <f t="shared" si="2"/>
        <v>56</v>
      </c>
      <c r="CC7" s="45">
        <f t="shared" si="2"/>
        <v>111</v>
      </c>
      <c r="CD7" s="45">
        <f t="shared" si="2"/>
        <v>0</v>
      </c>
      <c r="CE7" s="45">
        <f t="shared" si="2"/>
        <v>41</v>
      </c>
      <c r="CF7" s="45">
        <f t="shared" si="2"/>
        <v>0</v>
      </c>
      <c r="CG7" s="45">
        <f t="shared" si="2"/>
        <v>0</v>
      </c>
      <c r="CH7" s="45">
        <f t="shared" si="2"/>
        <v>0</v>
      </c>
      <c r="CI7" s="45">
        <f t="shared" si="2"/>
        <v>0</v>
      </c>
    </row>
    <row r="8" spans="1:87" s="1" customFormat="1" ht="18" customHeight="1" x14ac:dyDescent="0.25">
      <c r="A8" s="41" t="s">
        <v>78</v>
      </c>
      <c r="B8" s="41" t="s">
        <v>82</v>
      </c>
      <c r="C8" s="42" t="s">
        <v>80</v>
      </c>
      <c r="D8" s="42" t="s">
        <v>81</v>
      </c>
      <c r="E8" s="43">
        <f t="shared" si="0"/>
        <v>169</v>
      </c>
      <c r="F8" s="43">
        <f t="shared" si="1"/>
        <v>51</v>
      </c>
      <c r="G8" s="43">
        <f t="shared" si="1"/>
        <v>118</v>
      </c>
      <c r="H8" s="44"/>
      <c r="I8" s="44"/>
      <c r="J8" s="44">
        <v>51</v>
      </c>
      <c r="K8" s="44">
        <v>71</v>
      </c>
      <c r="L8" s="44"/>
      <c r="M8" s="44">
        <v>47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5">
        <f t="shared" si="2"/>
        <v>0</v>
      </c>
      <c r="CA8" s="45">
        <f t="shared" si="2"/>
        <v>0</v>
      </c>
      <c r="CB8" s="45">
        <f t="shared" si="2"/>
        <v>51</v>
      </c>
      <c r="CC8" s="45">
        <f t="shared" si="2"/>
        <v>71</v>
      </c>
      <c r="CD8" s="45">
        <f t="shared" si="2"/>
        <v>0</v>
      </c>
      <c r="CE8" s="45">
        <f t="shared" si="2"/>
        <v>47</v>
      </c>
      <c r="CF8" s="45">
        <f t="shared" si="2"/>
        <v>0</v>
      </c>
      <c r="CG8" s="45">
        <f t="shared" si="2"/>
        <v>0</v>
      </c>
      <c r="CH8" s="45">
        <f t="shared" si="2"/>
        <v>0</v>
      </c>
      <c r="CI8" s="45">
        <f t="shared" si="2"/>
        <v>0</v>
      </c>
    </row>
    <row r="9" spans="1:87" s="1" customFormat="1" ht="18" customHeight="1" x14ac:dyDescent="0.25">
      <c r="A9" s="41" t="s">
        <v>78</v>
      </c>
      <c r="B9" s="41" t="s">
        <v>83</v>
      </c>
      <c r="C9" s="42" t="s">
        <v>80</v>
      </c>
      <c r="D9" s="42" t="s">
        <v>81</v>
      </c>
      <c r="E9" s="43">
        <f t="shared" si="0"/>
        <v>203</v>
      </c>
      <c r="F9" s="43">
        <f t="shared" si="1"/>
        <v>61</v>
      </c>
      <c r="G9" s="43">
        <f t="shared" si="1"/>
        <v>142</v>
      </c>
      <c r="H9" s="44"/>
      <c r="I9" s="44"/>
      <c r="J9" s="44">
        <v>41</v>
      </c>
      <c r="K9" s="44">
        <v>123</v>
      </c>
      <c r="L9" s="44">
        <v>20</v>
      </c>
      <c r="M9" s="44">
        <v>19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5">
        <f t="shared" si="2"/>
        <v>0</v>
      </c>
      <c r="CA9" s="45">
        <f t="shared" si="2"/>
        <v>0</v>
      </c>
      <c r="CB9" s="45">
        <f t="shared" si="2"/>
        <v>41</v>
      </c>
      <c r="CC9" s="45">
        <f t="shared" si="2"/>
        <v>123</v>
      </c>
      <c r="CD9" s="45">
        <f t="shared" si="2"/>
        <v>20</v>
      </c>
      <c r="CE9" s="45">
        <f t="shared" si="2"/>
        <v>19</v>
      </c>
      <c r="CF9" s="45">
        <f t="shared" si="2"/>
        <v>0</v>
      </c>
      <c r="CG9" s="45">
        <f t="shared" si="2"/>
        <v>0</v>
      </c>
      <c r="CH9" s="45">
        <f t="shared" si="2"/>
        <v>0</v>
      </c>
      <c r="CI9" s="45">
        <f t="shared" si="2"/>
        <v>0</v>
      </c>
    </row>
    <row r="10" spans="1:87" s="1" customFormat="1" ht="18" customHeight="1" x14ac:dyDescent="0.25">
      <c r="A10" s="41" t="s">
        <v>78</v>
      </c>
      <c r="B10" s="41" t="s">
        <v>84</v>
      </c>
      <c r="C10" s="42" t="s">
        <v>80</v>
      </c>
      <c r="D10" s="42" t="s">
        <v>81</v>
      </c>
      <c r="E10" s="43">
        <f t="shared" si="0"/>
        <v>145</v>
      </c>
      <c r="F10" s="43">
        <f t="shared" si="1"/>
        <v>40</v>
      </c>
      <c r="G10" s="43">
        <f t="shared" si="1"/>
        <v>105</v>
      </c>
      <c r="H10" s="44"/>
      <c r="I10" s="44"/>
      <c r="J10" s="44">
        <v>20</v>
      </c>
      <c r="K10" s="44">
        <v>81</v>
      </c>
      <c r="L10" s="44">
        <v>20</v>
      </c>
      <c r="M10" s="44">
        <v>24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5">
        <f t="shared" si="2"/>
        <v>0</v>
      </c>
      <c r="CA10" s="45">
        <f t="shared" si="2"/>
        <v>0</v>
      </c>
      <c r="CB10" s="45">
        <f t="shared" si="2"/>
        <v>20</v>
      </c>
      <c r="CC10" s="45">
        <f t="shared" si="2"/>
        <v>81</v>
      </c>
      <c r="CD10" s="45">
        <f t="shared" si="2"/>
        <v>20</v>
      </c>
      <c r="CE10" s="45">
        <f t="shared" si="2"/>
        <v>24</v>
      </c>
      <c r="CF10" s="45">
        <f t="shared" si="2"/>
        <v>0</v>
      </c>
      <c r="CG10" s="45">
        <f t="shared" si="2"/>
        <v>0</v>
      </c>
      <c r="CH10" s="45">
        <f t="shared" si="2"/>
        <v>0</v>
      </c>
      <c r="CI10" s="45">
        <f t="shared" si="2"/>
        <v>0</v>
      </c>
    </row>
    <row r="11" spans="1:87" s="1" customFormat="1" ht="18" customHeight="1" x14ac:dyDescent="0.25">
      <c r="A11" s="41" t="s">
        <v>78</v>
      </c>
      <c r="B11" s="41" t="s">
        <v>85</v>
      </c>
      <c r="C11" s="42" t="s">
        <v>80</v>
      </c>
      <c r="D11" s="42" t="s">
        <v>81</v>
      </c>
      <c r="E11" s="43">
        <f t="shared" si="0"/>
        <v>117</v>
      </c>
      <c r="F11" s="43">
        <f t="shared" si="1"/>
        <v>0</v>
      </c>
      <c r="G11" s="43">
        <f t="shared" si="1"/>
        <v>117</v>
      </c>
      <c r="H11" s="44"/>
      <c r="I11" s="44"/>
      <c r="J11" s="44"/>
      <c r="K11" s="44">
        <v>67</v>
      </c>
      <c r="L11" s="44"/>
      <c r="M11" s="44">
        <v>50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5">
        <f t="shared" si="2"/>
        <v>0</v>
      </c>
      <c r="CA11" s="45">
        <f t="shared" si="2"/>
        <v>0</v>
      </c>
      <c r="CB11" s="45">
        <f t="shared" si="2"/>
        <v>0</v>
      </c>
      <c r="CC11" s="45">
        <f t="shared" si="2"/>
        <v>67</v>
      </c>
      <c r="CD11" s="45">
        <f t="shared" si="2"/>
        <v>0</v>
      </c>
      <c r="CE11" s="45">
        <f t="shared" si="2"/>
        <v>50</v>
      </c>
      <c r="CF11" s="45">
        <f t="shared" si="2"/>
        <v>0</v>
      </c>
      <c r="CG11" s="45">
        <f t="shared" si="2"/>
        <v>0</v>
      </c>
      <c r="CH11" s="45">
        <f t="shared" si="2"/>
        <v>0</v>
      </c>
      <c r="CI11" s="45">
        <f t="shared" si="2"/>
        <v>0</v>
      </c>
    </row>
    <row r="12" spans="1:87" s="1" customFormat="1" ht="18" customHeight="1" x14ac:dyDescent="0.25">
      <c r="A12" s="41" t="s">
        <v>78</v>
      </c>
      <c r="B12" s="41" t="s">
        <v>86</v>
      </c>
      <c r="C12" s="42" t="s">
        <v>80</v>
      </c>
      <c r="D12" s="42" t="s">
        <v>81</v>
      </c>
      <c r="E12" s="43">
        <f t="shared" si="0"/>
        <v>94</v>
      </c>
      <c r="F12" s="43">
        <f t="shared" si="1"/>
        <v>94</v>
      </c>
      <c r="G12" s="43">
        <f t="shared" si="1"/>
        <v>0</v>
      </c>
      <c r="H12" s="44"/>
      <c r="I12" s="44"/>
      <c r="J12" s="44">
        <v>48</v>
      </c>
      <c r="K12" s="44"/>
      <c r="L12" s="44">
        <v>46</v>
      </c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5">
        <f t="shared" si="2"/>
        <v>0</v>
      </c>
      <c r="CA12" s="45">
        <f t="shared" si="2"/>
        <v>0</v>
      </c>
      <c r="CB12" s="45">
        <f t="shared" si="2"/>
        <v>48</v>
      </c>
      <c r="CC12" s="45">
        <f t="shared" si="2"/>
        <v>0</v>
      </c>
      <c r="CD12" s="45">
        <f t="shared" si="2"/>
        <v>46</v>
      </c>
      <c r="CE12" s="45">
        <f t="shared" si="2"/>
        <v>0</v>
      </c>
      <c r="CF12" s="45">
        <f t="shared" si="2"/>
        <v>0</v>
      </c>
      <c r="CG12" s="45">
        <f t="shared" si="2"/>
        <v>0</v>
      </c>
      <c r="CH12" s="45">
        <f t="shared" si="2"/>
        <v>0</v>
      </c>
      <c r="CI12" s="45">
        <f t="shared" si="2"/>
        <v>0</v>
      </c>
    </row>
    <row r="13" spans="1:87" s="1" customFormat="1" ht="18" customHeight="1" x14ac:dyDescent="0.25">
      <c r="A13" s="41" t="s">
        <v>78</v>
      </c>
      <c r="B13" s="41" t="s">
        <v>87</v>
      </c>
      <c r="C13" s="42" t="s">
        <v>80</v>
      </c>
      <c r="D13" s="42" t="s">
        <v>81</v>
      </c>
      <c r="E13" s="43">
        <f t="shared" si="0"/>
        <v>0</v>
      </c>
      <c r="F13" s="43">
        <f t="shared" si="1"/>
        <v>0</v>
      </c>
      <c r="G13" s="43">
        <f t="shared" si="1"/>
        <v>0</v>
      </c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5">
        <f t="shared" si="2"/>
        <v>0</v>
      </c>
      <c r="CA13" s="45">
        <f t="shared" si="2"/>
        <v>0</v>
      </c>
      <c r="CB13" s="45">
        <f t="shared" si="2"/>
        <v>0</v>
      </c>
      <c r="CC13" s="45">
        <f t="shared" si="2"/>
        <v>0</v>
      </c>
      <c r="CD13" s="45">
        <f t="shared" si="2"/>
        <v>0</v>
      </c>
      <c r="CE13" s="45">
        <f t="shared" si="2"/>
        <v>0</v>
      </c>
      <c r="CF13" s="45">
        <f t="shared" si="2"/>
        <v>0</v>
      </c>
      <c r="CG13" s="45">
        <f t="shared" si="2"/>
        <v>0</v>
      </c>
      <c r="CH13" s="45">
        <f t="shared" si="2"/>
        <v>0</v>
      </c>
      <c r="CI13" s="45">
        <f t="shared" si="2"/>
        <v>0</v>
      </c>
    </row>
    <row r="14" spans="1:87" s="1" customFormat="1" ht="18" customHeight="1" x14ac:dyDescent="0.25">
      <c r="A14" s="41" t="s">
        <v>78</v>
      </c>
      <c r="B14" s="41" t="s">
        <v>88</v>
      </c>
      <c r="C14" s="42" t="s">
        <v>80</v>
      </c>
      <c r="D14" s="42" t="s">
        <v>81</v>
      </c>
      <c r="E14" s="43">
        <f t="shared" si="0"/>
        <v>227</v>
      </c>
      <c r="F14" s="43">
        <f t="shared" si="1"/>
        <v>63</v>
      </c>
      <c r="G14" s="43">
        <f t="shared" si="1"/>
        <v>164</v>
      </c>
      <c r="H14" s="44"/>
      <c r="I14" s="44"/>
      <c r="J14" s="44">
        <v>44</v>
      </c>
      <c r="K14" s="44">
        <v>140</v>
      </c>
      <c r="L14" s="44">
        <v>19</v>
      </c>
      <c r="M14" s="44">
        <v>24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5">
        <f t="shared" si="2"/>
        <v>0</v>
      </c>
      <c r="CA14" s="45">
        <f t="shared" si="2"/>
        <v>0</v>
      </c>
      <c r="CB14" s="45">
        <f t="shared" si="2"/>
        <v>44</v>
      </c>
      <c r="CC14" s="45">
        <f t="shared" si="2"/>
        <v>140</v>
      </c>
      <c r="CD14" s="45">
        <f t="shared" si="2"/>
        <v>19</v>
      </c>
      <c r="CE14" s="45">
        <f t="shared" si="2"/>
        <v>24</v>
      </c>
      <c r="CF14" s="45">
        <f t="shared" si="2"/>
        <v>0</v>
      </c>
      <c r="CG14" s="45">
        <f t="shared" si="2"/>
        <v>0</v>
      </c>
      <c r="CH14" s="45">
        <f t="shared" si="2"/>
        <v>0</v>
      </c>
      <c r="CI14" s="45">
        <f t="shared" si="2"/>
        <v>0</v>
      </c>
    </row>
    <row r="15" spans="1:87" s="1" customFormat="1" ht="18" customHeight="1" x14ac:dyDescent="0.25">
      <c r="A15" s="41" t="s">
        <v>78</v>
      </c>
      <c r="B15" s="41" t="s">
        <v>89</v>
      </c>
      <c r="C15" s="42" t="s">
        <v>80</v>
      </c>
      <c r="D15" s="42" t="s">
        <v>81</v>
      </c>
      <c r="E15" s="43">
        <f t="shared" si="0"/>
        <v>224</v>
      </c>
      <c r="F15" s="43">
        <f t="shared" si="1"/>
        <v>41</v>
      </c>
      <c r="G15" s="43">
        <f t="shared" si="1"/>
        <v>183</v>
      </c>
      <c r="H15" s="44"/>
      <c r="I15" s="44"/>
      <c r="J15" s="44">
        <v>41</v>
      </c>
      <c r="K15" s="44">
        <v>140</v>
      </c>
      <c r="L15" s="44"/>
      <c r="M15" s="44">
        <v>43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>
        <f t="shared" si="2"/>
        <v>0</v>
      </c>
      <c r="CA15" s="45">
        <f t="shared" si="2"/>
        <v>0</v>
      </c>
      <c r="CB15" s="45">
        <f t="shared" si="2"/>
        <v>41</v>
      </c>
      <c r="CC15" s="45">
        <f t="shared" si="2"/>
        <v>140</v>
      </c>
      <c r="CD15" s="45">
        <f t="shared" si="2"/>
        <v>0</v>
      </c>
      <c r="CE15" s="45">
        <f t="shared" si="2"/>
        <v>43</v>
      </c>
      <c r="CF15" s="45">
        <f t="shared" si="2"/>
        <v>0</v>
      </c>
      <c r="CG15" s="45">
        <f t="shared" si="2"/>
        <v>0</v>
      </c>
      <c r="CH15" s="45">
        <f t="shared" si="2"/>
        <v>0</v>
      </c>
      <c r="CI15" s="45">
        <f t="shared" si="2"/>
        <v>0</v>
      </c>
    </row>
    <row r="16" spans="1:87" s="1" customFormat="1" ht="18" customHeight="1" x14ac:dyDescent="0.25">
      <c r="A16" s="41" t="s">
        <v>78</v>
      </c>
      <c r="B16" s="41" t="s">
        <v>90</v>
      </c>
      <c r="C16" s="42" t="s">
        <v>80</v>
      </c>
      <c r="D16" s="42" t="s">
        <v>81</v>
      </c>
      <c r="E16" s="43">
        <f t="shared" si="0"/>
        <v>233</v>
      </c>
      <c r="F16" s="43">
        <f t="shared" si="1"/>
        <v>63</v>
      </c>
      <c r="G16" s="43">
        <f t="shared" si="1"/>
        <v>170</v>
      </c>
      <c r="H16" s="44"/>
      <c r="I16" s="44"/>
      <c r="J16" s="44">
        <v>63</v>
      </c>
      <c r="K16" s="44">
        <v>120</v>
      </c>
      <c r="L16" s="44"/>
      <c r="M16" s="44">
        <v>50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5">
        <f t="shared" si="2"/>
        <v>0</v>
      </c>
      <c r="CA16" s="45">
        <f t="shared" si="2"/>
        <v>0</v>
      </c>
      <c r="CB16" s="45">
        <f t="shared" si="2"/>
        <v>63</v>
      </c>
      <c r="CC16" s="45">
        <f t="shared" si="2"/>
        <v>120</v>
      </c>
      <c r="CD16" s="45">
        <f t="shared" si="2"/>
        <v>0</v>
      </c>
      <c r="CE16" s="45">
        <f t="shared" si="2"/>
        <v>50</v>
      </c>
      <c r="CF16" s="45">
        <f t="shared" si="2"/>
        <v>0</v>
      </c>
      <c r="CG16" s="45">
        <f t="shared" si="2"/>
        <v>0</v>
      </c>
      <c r="CH16" s="45">
        <f t="shared" si="2"/>
        <v>0</v>
      </c>
      <c r="CI16" s="45">
        <f t="shared" si="2"/>
        <v>0</v>
      </c>
    </row>
    <row r="17" spans="1:87" s="1" customFormat="1" ht="18" customHeight="1" x14ac:dyDescent="0.25">
      <c r="A17" s="41" t="s">
        <v>78</v>
      </c>
      <c r="B17" s="41" t="s">
        <v>91</v>
      </c>
      <c r="C17" s="42" t="s">
        <v>80</v>
      </c>
      <c r="D17" s="42" t="s">
        <v>81</v>
      </c>
      <c r="E17" s="43">
        <f t="shared" si="0"/>
        <v>150</v>
      </c>
      <c r="F17" s="43">
        <f t="shared" si="1"/>
        <v>46</v>
      </c>
      <c r="G17" s="43">
        <f t="shared" si="1"/>
        <v>104</v>
      </c>
      <c r="H17" s="44"/>
      <c r="I17" s="44"/>
      <c r="J17" s="44">
        <v>21</v>
      </c>
      <c r="K17" s="44">
        <v>76</v>
      </c>
      <c r="L17" s="44">
        <v>25</v>
      </c>
      <c r="M17" s="44">
        <v>28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5">
        <f t="shared" si="2"/>
        <v>0</v>
      </c>
      <c r="CA17" s="45">
        <f t="shared" si="2"/>
        <v>0</v>
      </c>
      <c r="CB17" s="45">
        <f t="shared" si="2"/>
        <v>21</v>
      </c>
      <c r="CC17" s="45">
        <f t="shared" si="2"/>
        <v>76</v>
      </c>
      <c r="CD17" s="45">
        <f t="shared" si="2"/>
        <v>25</v>
      </c>
      <c r="CE17" s="45">
        <f t="shared" si="2"/>
        <v>28</v>
      </c>
      <c r="CF17" s="45">
        <f t="shared" si="2"/>
        <v>0</v>
      </c>
      <c r="CG17" s="45">
        <f t="shared" si="2"/>
        <v>0</v>
      </c>
      <c r="CH17" s="45">
        <f t="shared" si="2"/>
        <v>0</v>
      </c>
      <c r="CI17" s="45">
        <f t="shared" si="2"/>
        <v>0</v>
      </c>
    </row>
    <row r="18" spans="1:87" s="1" customFormat="1" ht="18" customHeight="1" x14ac:dyDescent="0.25">
      <c r="A18" s="41" t="s">
        <v>78</v>
      </c>
      <c r="B18" s="41" t="s">
        <v>92</v>
      </c>
      <c r="C18" s="42" t="s">
        <v>93</v>
      </c>
      <c r="D18" s="42" t="s">
        <v>81</v>
      </c>
      <c r="E18" s="43">
        <f t="shared" si="0"/>
        <v>111</v>
      </c>
      <c r="F18" s="43">
        <f t="shared" si="1"/>
        <v>24</v>
      </c>
      <c r="G18" s="43">
        <f t="shared" si="1"/>
        <v>87</v>
      </c>
      <c r="H18" s="44"/>
      <c r="I18" s="44"/>
      <c r="J18" s="44">
        <v>24</v>
      </c>
      <c r="K18" s="44">
        <v>87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5">
        <f t="shared" si="2"/>
        <v>0</v>
      </c>
      <c r="CA18" s="45">
        <f t="shared" si="2"/>
        <v>0</v>
      </c>
      <c r="CB18" s="45">
        <f t="shared" si="2"/>
        <v>24</v>
      </c>
      <c r="CC18" s="45">
        <f t="shared" si="2"/>
        <v>87</v>
      </c>
      <c r="CD18" s="45">
        <f t="shared" si="2"/>
        <v>0</v>
      </c>
      <c r="CE18" s="45">
        <f t="shared" si="2"/>
        <v>0</v>
      </c>
      <c r="CF18" s="45">
        <f t="shared" si="2"/>
        <v>0</v>
      </c>
      <c r="CG18" s="45">
        <f t="shared" si="2"/>
        <v>0</v>
      </c>
      <c r="CH18" s="45">
        <f t="shared" si="2"/>
        <v>0</v>
      </c>
      <c r="CI18" s="45">
        <f t="shared" si="2"/>
        <v>0</v>
      </c>
    </row>
    <row r="19" spans="1:87" s="1" customFormat="1" ht="18" customHeight="1" x14ac:dyDescent="0.25">
      <c r="A19" s="41" t="s">
        <v>78</v>
      </c>
      <c r="B19" s="41" t="s">
        <v>94</v>
      </c>
      <c r="C19" s="42" t="s">
        <v>95</v>
      </c>
      <c r="D19" s="42" t="s">
        <v>81</v>
      </c>
      <c r="E19" s="43">
        <f t="shared" si="0"/>
        <v>82</v>
      </c>
      <c r="F19" s="43">
        <f t="shared" si="1"/>
        <v>19</v>
      </c>
      <c r="G19" s="43">
        <f t="shared" si="1"/>
        <v>63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>
        <v>19</v>
      </c>
      <c r="AO19" s="44">
        <v>48</v>
      </c>
      <c r="AP19" s="44"/>
      <c r="AQ19" s="44">
        <v>15</v>
      </c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5">
        <f t="shared" si="2"/>
        <v>0</v>
      </c>
      <c r="CA19" s="45">
        <f t="shared" si="2"/>
        <v>0</v>
      </c>
      <c r="CB19" s="45">
        <f t="shared" si="2"/>
        <v>19</v>
      </c>
      <c r="CC19" s="45">
        <f t="shared" si="2"/>
        <v>48</v>
      </c>
      <c r="CD19" s="45">
        <f t="shared" si="2"/>
        <v>0</v>
      </c>
      <c r="CE19" s="45">
        <f t="shared" si="2"/>
        <v>15</v>
      </c>
      <c r="CF19" s="45">
        <f t="shared" si="2"/>
        <v>0</v>
      </c>
      <c r="CG19" s="45">
        <f t="shared" si="2"/>
        <v>0</v>
      </c>
      <c r="CH19" s="45">
        <f t="shared" si="2"/>
        <v>0</v>
      </c>
      <c r="CI19" s="45">
        <f t="shared" si="2"/>
        <v>0</v>
      </c>
    </row>
    <row r="20" spans="1:87" s="1" customFormat="1" ht="18" customHeight="1" x14ac:dyDescent="0.25">
      <c r="A20" s="41" t="s">
        <v>78</v>
      </c>
      <c r="B20" s="41" t="s">
        <v>96</v>
      </c>
      <c r="C20" s="42" t="s">
        <v>95</v>
      </c>
      <c r="D20" s="42" t="s">
        <v>81</v>
      </c>
      <c r="E20" s="43">
        <f t="shared" si="0"/>
        <v>27</v>
      </c>
      <c r="F20" s="43">
        <f t="shared" si="1"/>
        <v>14</v>
      </c>
      <c r="G20" s="43">
        <f t="shared" si="1"/>
        <v>13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>
        <v>14</v>
      </c>
      <c r="AY20" s="44">
        <v>13</v>
      </c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5">
        <f t="shared" si="2"/>
        <v>0</v>
      </c>
      <c r="CA20" s="45">
        <f t="shared" si="2"/>
        <v>0</v>
      </c>
      <c r="CB20" s="45">
        <f t="shared" si="2"/>
        <v>14</v>
      </c>
      <c r="CC20" s="45">
        <f t="shared" si="2"/>
        <v>13</v>
      </c>
      <c r="CD20" s="45">
        <f t="shared" si="2"/>
        <v>0</v>
      </c>
      <c r="CE20" s="45">
        <f t="shared" si="2"/>
        <v>0</v>
      </c>
      <c r="CF20" s="45">
        <f t="shared" si="2"/>
        <v>0</v>
      </c>
      <c r="CG20" s="45">
        <f t="shared" si="2"/>
        <v>0</v>
      </c>
      <c r="CH20" s="45">
        <f t="shared" si="2"/>
        <v>0</v>
      </c>
      <c r="CI20" s="45">
        <f t="shared" si="2"/>
        <v>0</v>
      </c>
    </row>
    <row r="21" spans="1:87" s="1" customFormat="1" ht="18" customHeight="1" x14ac:dyDescent="0.25">
      <c r="A21" s="41" t="s">
        <v>78</v>
      </c>
      <c r="B21" s="41" t="s">
        <v>97</v>
      </c>
      <c r="C21" s="42" t="s">
        <v>95</v>
      </c>
      <c r="D21" s="42" t="s">
        <v>81</v>
      </c>
      <c r="E21" s="43">
        <f t="shared" si="0"/>
        <v>15</v>
      </c>
      <c r="F21" s="43">
        <f t="shared" si="1"/>
        <v>3</v>
      </c>
      <c r="G21" s="43">
        <f t="shared" si="1"/>
        <v>12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>
        <v>3</v>
      </c>
      <c r="BI21" s="44">
        <v>12</v>
      </c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5">
        <f t="shared" si="2"/>
        <v>0</v>
      </c>
      <c r="CA21" s="45">
        <f t="shared" si="2"/>
        <v>0</v>
      </c>
      <c r="CB21" s="45">
        <f t="shared" si="2"/>
        <v>3</v>
      </c>
      <c r="CC21" s="45">
        <f t="shared" si="2"/>
        <v>12</v>
      </c>
      <c r="CD21" s="45">
        <f t="shared" si="2"/>
        <v>0</v>
      </c>
      <c r="CE21" s="45">
        <f t="shared" si="2"/>
        <v>0</v>
      </c>
      <c r="CF21" s="45">
        <f t="shared" si="2"/>
        <v>0</v>
      </c>
      <c r="CG21" s="45">
        <f t="shared" si="2"/>
        <v>0</v>
      </c>
      <c r="CH21" s="45">
        <f t="shared" si="2"/>
        <v>0</v>
      </c>
      <c r="CI21" s="45">
        <f t="shared" si="2"/>
        <v>0</v>
      </c>
    </row>
    <row r="22" spans="1:87" s="1" customFormat="1" ht="18" customHeight="1" x14ac:dyDescent="0.25">
      <c r="A22" s="41" t="s">
        <v>78</v>
      </c>
      <c r="B22" s="41" t="s">
        <v>98</v>
      </c>
      <c r="C22" s="42" t="s">
        <v>95</v>
      </c>
      <c r="D22" s="42" t="s">
        <v>81</v>
      </c>
      <c r="E22" s="43">
        <f t="shared" si="0"/>
        <v>6</v>
      </c>
      <c r="F22" s="43">
        <f t="shared" si="1"/>
        <v>0</v>
      </c>
      <c r="G22" s="43">
        <f t="shared" si="1"/>
        <v>6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>
        <v>6</v>
      </c>
      <c r="BT22" s="44"/>
      <c r="BU22" s="44"/>
      <c r="BV22" s="44"/>
      <c r="BW22" s="44"/>
      <c r="BX22" s="44"/>
      <c r="BY22" s="44"/>
      <c r="BZ22" s="45">
        <f t="shared" si="2"/>
        <v>0</v>
      </c>
      <c r="CA22" s="45">
        <f t="shared" si="2"/>
        <v>0</v>
      </c>
      <c r="CB22" s="45">
        <f t="shared" si="2"/>
        <v>0</v>
      </c>
      <c r="CC22" s="45">
        <f t="shared" si="2"/>
        <v>6</v>
      </c>
      <c r="CD22" s="45">
        <f t="shared" si="2"/>
        <v>0</v>
      </c>
      <c r="CE22" s="45">
        <f t="shared" si="2"/>
        <v>0</v>
      </c>
      <c r="CF22" s="45">
        <f t="shared" si="2"/>
        <v>0</v>
      </c>
      <c r="CG22" s="45">
        <f t="shared" si="2"/>
        <v>0</v>
      </c>
      <c r="CH22" s="45">
        <f t="shared" si="2"/>
        <v>0</v>
      </c>
      <c r="CI22" s="45">
        <f t="shared" si="2"/>
        <v>0</v>
      </c>
    </row>
    <row r="23" spans="1:87" s="1" customFormat="1" ht="18" customHeight="1" x14ac:dyDescent="0.25">
      <c r="A23" s="41" t="s">
        <v>78</v>
      </c>
      <c r="B23" s="41" t="s">
        <v>99</v>
      </c>
      <c r="C23" s="42" t="s">
        <v>95</v>
      </c>
      <c r="D23" s="42" t="s">
        <v>81</v>
      </c>
      <c r="E23" s="43">
        <f t="shared" si="0"/>
        <v>22</v>
      </c>
      <c r="F23" s="43">
        <f t="shared" si="1"/>
        <v>6</v>
      </c>
      <c r="G23" s="43">
        <f t="shared" si="1"/>
        <v>16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>
        <v>6</v>
      </c>
      <c r="BI23" s="44">
        <v>16</v>
      </c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5">
        <f t="shared" si="2"/>
        <v>0</v>
      </c>
      <c r="CA23" s="45">
        <f t="shared" si="2"/>
        <v>0</v>
      </c>
      <c r="CB23" s="45">
        <f t="shared" si="2"/>
        <v>6</v>
      </c>
      <c r="CC23" s="45">
        <f t="shared" si="2"/>
        <v>16</v>
      </c>
      <c r="CD23" s="45">
        <f t="shared" si="2"/>
        <v>0</v>
      </c>
      <c r="CE23" s="45">
        <f t="shared" si="2"/>
        <v>0</v>
      </c>
      <c r="CF23" s="45">
        <f t="shared" si="2"/>
        <v>0</v>
      </c>
      <c r="CG23" s="45">
        <f t="shared" si="2"/>
        <v>0</v>
      </c>
      <c r="CH23" s="45">
        <f t="shared" si="2"/>
        <v>0</v>
      </c>
      <c r="CI23" s="45">
        <f t="shared" si="2"/>
        <v>0</v>
      </c>
    </row>
    <row r="24" spans="1:87" s="1" customFormat="1" ht="18" customHeight="1" x14ac:dyDescent="0.25">
      <c r="A24" s="41" t="s">
        <v>78</v>
      </c>
      <c r="B24" s="41" t="s">
        <v>100</v>
      </c>
      <c r="C24" s="42" t="s">
        <v>95</v>
      </c>
      <c r="D24" s="42" t="s">
        <v>81</v>
      </c>
      <c r="E24" s="43">
        <f t="shared" si="0"/>
        <v>32</v>
      </c>
      <c r="F24" s="43">
        <f t="shared" si="1"/>
        <v>13</v>
      </c>
      <c r="G24" s="43">
        <f t="shared" si="1"/>
        <v>19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>
        <v>13</v>
      </c>
      <c r="AY24" s="44">
        <v>19</v>
      </c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5">
        <f t="shared" si="2"/>
        <v>0</v>
      </c>
      <c r="CA24" s="45">
        <f t="shared" si="2"/>
        <v>0</v>
      </c>
      <c r="CB24" s="45">
        <f t="shared" si="2"/>
        <v>13</v>
      </c>
      <c r="CC24" s="45">
        <f t="shared" si="2"/>
        <v>19</v>
      </c>
      <c r="CD24" s="45">
        <f t="shared" si="2"/>
        <v>0</v>
      </c>
      <c r="CE24" s="45">
        <f t="shared" si="2"/>
        <v>0</v>
      </c>
      <c r="CF24" s="45">
        <f t="shared" si="2"/>
        <v>0</v>
      </c>
      <c r="CG24" s="45">
        <f t="shared" si="2"/>
        <v>0</v>
      </c>
      <c r="CH24" s="45">
        <f t="shared" si="2"/>
        <v>0</v>
      </c>
      <c r="CI24" s="45">
        <f t="shared" si="2"/>
        <v>0</v>
      </c>
    </row>
    <row r="25" spans="1:87" s="50" customFormat="1" outlineLevel="2" x14ac:dyDescent="0.25">
      <c r="A25" s="46" t="s">
        <v>101</v>
      </c>
      <c r="B25" s="46" t="s">
        <v>102</v>
      </c>
      <c r="C25" s="47"/>
      <c r="D25" s="47"/>
      <c r="E25" s="48">
        <f>SUBTOTAL(9,E7:E24)</f>
        <v>2065</v>
      </c>
      <c r="F25" s="48">
        <f>SUBTOTAL(9,F7:F24)</f>
        <v>594</v>
      </c>
      <c r="G25" s="48">
        <f>SUBTOTAL(9,G7:G24)</f>
        <v>1471</v>
      </c>
      <c r="H25" s="48">
        <f>SUBTOTAL(9,H7:H24)</f>
        <v>0</v>
      </c>
      <c r="I25" s="48">
        <f t="shared" ref="I25:BT25" si="3">SUBTOTAL(9,I7:I24)</f>
        <v>0</v>
      </c>
      <c r="J25" s="48">
        <f t="shared" si="3"/>
        <v>409</v>
      </c>
      <c r="K25" s="48">
        <f t="shared" si="3"/>
        <v>1016</v>
      </c>
      <c r="L25" s="48">
        <f t="shared" si="3"/>
        <v>130</v>
      </c>
      <c r="M25" s="48">
        <f t="shared" si="3"/>
        <v>326</v>
      </c>
      <c r="N25" s="48">
        <f t="shared" si="3"/>
        <v>0</v>
      </c>
      <c r="O25" s="48">
        <f t="shared" si="3"/>
        <v>0</v>
      </c>
      <c r="P25" s="48">
        <f t="shared" si="3"/>
        <v>0</v>
      </c>
      <c r="Q25" s="48">
        <f t="shared" si="3"/>
        <v>0</v>
      </c>
      <c r="R25" s="48">
        <f t="shared" si="3"/>
        <v>0</v>
      </c>
      <c r="S25" s="48">
        <f t="shared" si="3"/>
        <v>0</v>
      </c>
      <c r="T25" s="48">
        <f t="shared" si="3"/>
        <v>0</v>
      </c>
      <c r="U25" s="48">
        <f t="shared" si="3"/>
        <v>0</v>
      </c>
      <c r="V25" s="48">
        <f t="shared" si="3"/>
        <v>0</v>
      </c>
      <c r="W25" s="48">
        <f t="shared" si="3"/>
        <v>0</v>
      </c>
      <c r="X25" s="48">
        <f t="shared" si="3"/>
        <v>0</v>
      </c>
      <c r="Y25" s="48">
        <f t="shared" si="3"/>
        <v>0</v>
      </c>
      <c r="Z25" s="48">
        <f t="shared" si="3"/>
        <v>0</v>
      </c>
      <c r="AA25" s="48">
        <f t="shared" si="3"/>
        <v>0</v>
      </c>
      <c r="AB25" s="48">
        <f t="shared" si="3"/>
        <v>0</v>
      </c>
      <c r="AC25" s="48">
        <f t="shared" si="3"/>
        <v>0</v>
      </c>
      <c r="AD25" s="48">
        <f t="shared" si="3"/>
        <v>0</v>
      </c>
      <c r="AE25" s="48">
        <f t="shared" si="3"/>
        <v>0</v>
      </c>
      <c r="AF25" s="48">
        <f t="shared" si="3"/>
        <v>0</v>
      </c>
      <c r="AG25" s="48">
        <f t="shared" si="3"/>
        <v>0</v>
      </c>
      <c r="AH25" s="48">
        <f t="shared" si="3"/>
        <v>0</v>
      </c>
      <c r="AI25" s="48">
        <f t="shared" si="3"/>
        <v>0</v>
      </c>
      <c r="AJ25" s="48">
        <f t="shared" si="3"/>
        <v>0</v>
      </c>
      <c r="AK25" s="48">
        <f t="shared" si="3"/>
        <v>0</v>
      </c>
      <c r="AL25" s="48">
        <f t="shared" si="3"/>
        <v>0</v>
      </c>
      <c r="AM25" s="48">
        <f t="shared" si="3"/>
        <v>0</v>
      </c>
      <c r="AN25" s="48">
        <f t="shared" si="3"/>
        <v>19</v>
      </c>
      <c r="AO25" s="48">
        <f t="shared" si="3"/>
        <v>48</v>
      </c>
      <c r="AP25" s="48">
        <f t="shared" si="3"/>
        <v>0</v>
      </c>
      <c r="AQ25" s="48">
        <f t="shared" si="3"/>
        <v>15</v>
      </c>
      <c r="AR25" s="48">
        <f t="shared" si="3"/>
        <v>0</v>
      </c>
      <c r="AS25" s="48">
        <f t="shared" si="3"/>
        <v>0</v>
      </c>
      <c r="AT25" s="48">
        <f t="shared" si="3"/>
        <v>0</v>
      </c>
      <c r="AU25" s="48">
        <f t="shared" si="3"/>
        <v>0</v>
      </c>
      <c r="AV25" s="48">
        <f t="shared" si="3"/>
        <v>0</v>
      </c>
      <c r="AW25" s="48">
        <f t="shared" si="3"/>
        <v>0</v>
      </c>
      <c r="AX25" s="48">
        <f t="shared" si="3"/>
        <v>27</v>
      </c>
      <c r="AY25" s="48">
        <f t="shared" si="3"/>
        <v>32</v>
      </c>
      <c r="AZ25" s="48">
        <f t="shared" si="3"/>
        <v>0</v>
      </c>
      <c r="BA25" s="48">
        <f t="shared" si="3"/>
        <v>0</v>
      </c>
      <c r="BB25" s="48">
        <f t="shared" si="3"/>
        <v>0</v>
      </c>
      <c r="BC25" s="48">
        <f t="shared" si="3"/>
        <v>0</v>
      </c>
      <c r="BD25" s="48">
        <f t="shared" si="3"/>
        <v>0</v>
      </c>
      <c r="BE25" s="48">
        <f t="shared" si="3"/>
        <v>0</v>
      </c>
      <c r="BF25" s="48">
        <f t="shared" si="3"/>
        <v>0</v>
      </c>
      <c r="BG25" s="48">
        <f t="shared" si="3"/>
        <v>0</v>
      </c>
      <c r="BH25" s="48">
        <f t="shared" si="3"/>
        <v>9</v>
      </c>
      <c r="BI25" s="48">
        <f t="shared" si="3"/>
        <v>28</v>
      </c>
      <c r="BJ25" s="48">
        <f t="shared" si="3"/>
        <v>0</v>
      </c>
      <c r="BK25" s="48">
        <f t="shared" si="3"/>
        <v>0</v>
      </c>
      <c r="BL25" s="48">
        <f t="shared" si="3"/>
        <v>0</v>
      </c>
      <c r="BM25" s="48">
        <f t="shared" si="3"/>
        <v>0</v>
      </c>
      <c r="BN25" s="48">
        <f t="shared" si="3"/>
        <v>0</v>
      </c>
      <c r="BO25" s="48">
        <f t="shared" si="3"/>
        <v>0</v>
      </c>
      <c r="BP25" s="48">
        <f t="shared" si="3"/>
        <v>0</v>
      </c>
      <c r="BQ25" s="48">
        <f t="shared" si="3"/>
        <v>0</v>
      </c>
      <c r="BR25" s="48">
        <f t="shared" si="3"/>
        <v>0</v>
      </c>
      <c r="BS25" s="48">
        <f t="shared" si="3"/>
        <v>6</v>
      </c>
      <c r="BT25" s="48">
        <f t="shared" si="3"/>
        <v>0</v>
      </c>
      <c r="BU25" s="48">
        <f>SUBTOTAL(9,BU7:BU24)</f>
        <v>0</v>
      </c>
      <c r="BV25" s="48">
        <f>SUBTOTAL(9,BV7:BV24)</f>
        <v>0</v>
      </c>
      <c r="BW25" s="48">
        <f>SUBTOTAL(9,BW7:BW24)</f>
        <v>0</v>
      </c>
      <c r="BX25" s="48">
        <f>SUBTOTAL(9,BX7:BX24)</f>
        <v>0</v>
      </c>
      <c r="BY25" s="48">
        <f>SUBTOTAL(9,BY7:BY24)</f>
        <v>0</v>
      </c>
      <c r="BZ25" s="49">
        <f t="shared" ref="BZ25:CI40" si="4">H25+R25+AB25+AL25+AV25+BF25+BP25</f>
        <v>0</v>
      </c>
      <c r="CA25" s="49">
        <f t="shared" si="4"/>
        <v>0</v>
      </c>
      <c r="CB25" s="49">
        <f t="shared" si="4"/>
        <v>464</v>
      </c>
      <c r="CC25" s="49">
        <f t="shared" si="4"/>
        <v>1130</v>
      </c>
      <c r="CD25" s="49">
        <f t="shared" si="4"/>
        <v>130</v>
      </c>
      <c r="CE25" s="49">
        <f t="shared" si="4"/>
        <v>341</v>
      </c>
      <c r="CF25" s="49">
        <f t="shared" si="4"/>
        <v>0</v>
      </c>
      <c r="CG25" s="49">
        <f t="shared" si="4"/>
        <v>0</v>
      </c>
      <c r="CH25" s="49">
        <f t="shared" si="4"/>
        <v>0</v>
      </c>
      <c r="CI25" s="49">
        <f t="shared" si="4"/>
        <v>0</v>
      </c>
    </row>
    <row r="26" spans="1:87" s="25" customFormat="1" outlineLevel="2" x14ac:dyDescent="0.25">
      <c r="A26" s="41" t="s">
        <v>103</v>
      </c>
      <c r="B26" s="41" t="s">
        <v>104</v>
      </c>
      <c r="C26" s="42" t="s">
        <v>95</v>
      </c>
      <c r="D26" s="42" t="s">
        <v>81</v>
      </c>
      <c r="E26" s="51">
        <f t="shared" ref="E26:E45" si="5">F26+G26</f>
        <v>127</v>
      </c>
      <c r="F26" s="51">
        <f t="shared" ref="F26:G45" si="6">BZ26+CB26+CD26+CF26+CH26</f>
        <v>38</v>
      </c>
      <c r="G26" s="51">
        <f t="shared" si="6"/>
        <v>89</v>
      </c>
      <c r="H26" s="10">
        <v>0</v>
      </c>
      <c r="I26" s="10"/>
      <c r="J26" s="10">
        <v>38</v>
      </c>
      <c r="K26" s="10">
        <v>89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52">
        <f t="shared" si="4"/>
        <v>0</v>
      </c>
      <c r="CA26" s="52">
        <f t="shared" si="4"/>
        <v>0</v>
      </c>
      <c r="CB26" s="52">
        <f t="shared" si="4"/>
        <v>38</v>
      </c>
      <c r="CC26" s="52">
        <f t="shared" si="4"/>
        <v>89</v>
      </c>
      <c r="CD26" s="52">
        <f t="shared" si="4"/>
        <v>0</v>
      </c>
      <c r="CE26" s="52">
        <f t="shared" si="4"/>
        <v>0</v>
      </c>
      <c r="CF26" s="52">
        <f t="shared" si="4"/>
        <v>0</v>
      </c>
      <c r="CG26" s="52">
        <f t="shared" si="4"/>
        <v>0</v>
      </c>
      <c r="CH26" s="52">
        <f t="shared" si="4"/>
        <v>0</v>
      </c>
      <c r="CI26" s="52">
        <f t="shared" si="4"/>
        <v>0</v>
      </c>
    </row>
    <row r="27" spans="1:87" s="25" customFormat="1" outlineLevel="2" x14ac:dyDescent="0.25">
      <c r="A27" s="41" t="s">
        <v>103</v>
      </c>
      <c r="B27" s="41" t="s">
        <v>105</v>
      </c>
      <c r="C27" s="42" t="s">
        <v>95</v>
      </c>
      <c r="D27" s="42" t="s">
        <v>81</v>
      </c>
      <c r="E27" s="51">
        <f t="shared" si="5"/>
        <v>75</v>
      </c>
      <c r="F27" s="51">
        <f t="shared" si="6"/>
        <v>29</v>
      </c>
      <c r="G27" s="51">
        <f t="shared" si="6"/>
        <v>46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>
        <v>29</v>
      </c>
      <c r="AO27" s="10">
        <v>46</v>
      </c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52">
        <f t="shared" si="4"/>
        <v>0</v>
      </c>
      <c r="CA27" s="52">
        <f t="shared" si="4"/>
        <v>0</v>
      </c>
      <c r="CB27" s="52">
        <f t="shared" si="4"/>
        <v>29</v>
      </c>
      <c r="CC27" s="52">
        <f t="shared" si="4"/>
        <v>46</v>
      </c>
      <c r="CD27" s="52">
        <f t="shared" si="4"/>
        <v>0</v>
      </c>
      <c r="CE27" s="52">
        <f t="shared" si="4"/>
        <v>0</v>
      </c>
      <c r="CF27" s="52">
        <f t="shared" si="4"/>
        <v>0</v>
      </c>
      <c r="CG27" s="52">
        <f t="shared" si="4"/>
        <v>0</v>
      </c>
      <c r="CH27" s="52">
        <f t="shared" si="4"/>
        <v>0</v>
      </c>
      <c r="CI27" s="52">
        <f t="shared" si="4"/>
        <v>0</v>
      </c>
    </row>
    <row r="28" spans="1:87" s="25" customFormat="1" outlineLevel="2" x14ac:dyDescent="0.25">
      <c r="A28" s="41" t="s">
        <v>103</v>
      </c>
      <c r="B28" s="41" t="s">
        <v>106</v>
      </c>
      <c r="C28" s="42" t="s">
        <v>80</v>
      </c>
      <c r="D28" s="42" t="s">
        <v>81</v>
      </c>
      <c r="E28" s="51">
        <f t="shared" si="5"/>
        <v>259</v>
      </c>
      <c r="F28" s="51">
        <f t="shared" si="6"/>
        <v>57</v>
      </c>
      <c r="G28" s="51">
        <f t="shared" si="6"/>
        <v>202</v>
      </c>
      <c r="H28" s="10"/>
      <c r="I28" s="10"/>
      <c r="J28" s="10"/>
      <c r="K28" s="10"/>
      <c r="L28" s="10">
        <v>57</v>
      </c>
      <c r="M28" s="10">
        <v>202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52">
        <f t="shared" si="4"/>
        <v>0</v>
      </c>
      <c r="CA28" s="52">
        <f t="shared" si="4"/>
        <v>0</v>
      </c>
      <c r="CB28" s="52">
        <f t="shared" si="4"/>
        <v>0</v>
      </c>
      <c r="CC28" s="52">
        <f t="shared" si="4"/>
        <v>0</v>
      </c>
      <c r="CD28" s="52">
        <f t="shared" si="4"/>
        <v>57</v>
      </c>
      <c r="CE28" s="52">
        <f t="shared" si="4"/>
        <v>202</v>
      </c>
      <c r="CF28" s="52">
        <f t="shared" si="4"/>
        <v>0</v>
      </c>
      <c r="CG28" s="52">
        <f t="shared" si="4"/>
        <v>0</v>
      </c>
      <c r="CH28" s="52">
        <f t="shared" si="4"/>
        <v>0</v>
      </c>
      <c r="CI28" s="52">
        <f t="shared" si="4"/>
        <v>0</v>
      </c>
    </row>
    <row r="29" spans="1:87" s="25" customFormat="1" outlineLevel="2" x14ac:dyDescent="0.25">
      <c r="A29" s="41" t="s">
        <v>103</v>
      </c>
      <c r="B29" s="41" t="s">
        <v>107</v>
      </c>
      <c r="C29" s="42" t="s">
        <v>95</v>
      </c>
      <c r="D29" s="42" t="s">
        <v>81</v>
      </c>
      <c r="E29" s="51">
        <f t="shared" si="5"/>
        <v>74</v>
      </c>
      <c r="F29" s="51">
        <f t="shared" si="6"/>
        <v>15</v>
      </c>
      <c r="G29" s="51">
        <f t="shared" si="6"/>
        <v>59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>
        <v>15</v>
      </c>
      <c r="AO29" s="10">
        <v>59</v>
      </c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52">
        <f t="shared" si="4"/>
        <v>0</v>
      </c>
      <c r="CA29" s="52">
        <f t="shared" si="4"/>
        <v>0</v>
      </c>
      <c r="CB29" s="52">
        <f t="shared" si="4"/>
        <v>15</v>
      </c>
      <c r="CC29" s="52">
        <f t="shared" si="4"/>
        <v>59</v>
      </c>
      <c r="CD29" s="52">
        <f t="shared" si="4"/>
        <v>0</v>
      </c>
      <c r="CE29" s="52">
        <f t="shared" si="4"/>
        <v>0</v>
      </c>
      <c r="CF29" s="52">
        <f t="shared" si="4"/>
        <v>0</v>
      </c>
      <c r="CG29" s="52">
        <f t="shared" si="4"/>
        <v>0</v>
      </c>
      <c r="CH29" s="52">
        <f t="shared" si="4"/>
        <v>0</v>
      </c>
      <c r="CI29" s="52">
        <f t="shared" si="4"/>
        <v>0</v>
      </c>
    </row>
    <row r="30" spans="1:87" s="25" customFormat="1" outlineLevel="2" x14ac:dyDescent="0.25">
      <c r="A30" s="41" t="s">
        <v>103</v>
      </c>
      <c r="B30" s="41" t="s">
        <v>108</v>
      </c>
      <c r="C30" s="42" t="s">
        <v>95</v>
      </c>
      <c r="D30" s="42" t="s">
        <v>81</v>
      </c>
      <c r="E30" s="51">
        <f t="shared" si="5"/>
        <v>83</v>
      </c>
      <c r="F30" s="51">
        <f t="shared" si="6"/>
        <v>21</v>
      </c>
      <c r="G30" s="51">
        <f t="shared" si="6"/>
        <v>62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>
        <v>21</v>
      </c>
      <c r="AO30" s="10">
        <v>62</v>
      </c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52">
        <f t="shared" si="4"/>
        <v>0</v>
      </c>
      <c r="CA30" s="52">
        <f t="shared" si="4"/>
        <v>0</v>
      </c>
      <c r="CB30" s="52">
        <f t="shared" si="4"/>
        <v>21</v>
      </c>
      <c r="CC30" s="52">
        <f t="shared" si="4"/>
        <v>62</v>
      </c>
      <c r="CD30" s="52">
        <f t="shared" si="4"/>
        <v>0</v>
      </c>
      <c r="CE30" s="52">
        <f t="shared" si="4"/>
        <v>0</v>
      </c>
      <c r="CF30" s="52">
        <f t="shared" si="4"/>
        <v>0</v>
      </c>
      <c r="CG30" s="52">
        <f t="shared" si="4"/>
        <v>0</v>
      </c>
      <c r="CH30" s="52">
        <f t="shared" si="4"/>
        <v>0</v>
      </c>
      <c r="CI30" s="52">
        <f t="shared" si="4"/>
        <v>0</v>
      </c>
    </row>
    <row r="31" spans="1:87" s="25" customFormat="1" outlineLevel="2" x14ac:dyDescent="0.25">
      <c r="A31" s="41" t="s">
        <v>103</v>
      </c>
      <c r="B31" s="41" t="s">
        <v>109</v>
      </c>
      <c r="C31" s="42" t="s">
        <v>95</v>
      </c>
      <c r="D31" s="42" t="s">
        <v>81</v>
      </c>
      <c r="E31" s="51">
        <f t="shared" si="5"/>
        <v>57</v>
      </c>
      <c r="F31" s="51">
        <f t="shared" si="6"/>
        <v>15</v>
      </c>
      <c r="G31" s="51">
        <f t="shared" si="6"/>
        <v>42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>
        <v>15</v>
      </c>
      <c r="AO31" s="10">
        <v>42</v>
      </c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52">
        <f t="shared" si="4"/>
        <v>0</v>
      </c>
      <c r="CA31" s="52">
        <f t="shared" si="4"/>
        <v>0</v>
      </c>
      <c r="CB31" s="52">
        <f t="shared" si="4"/>
        <v>15</v>
      </c>
      <c r="CC31" s="52">
        <f t="shared" si="4"/>
        <v>42</v>
      </c>
      <c r="CD31" s="52">
        <f t="shared" si="4"/>
        <v>0</v>
      </c>
      <c r="CE31" s="52">
        <f t="shared" si="4"/>
        <v>0</v>
      </c>
      <c r="CF31" s="52">
        <f t="shared" si="4"/>
        <v>0</v>
      </c>
      <c r="CG31" s="52">
        <f t="shared" si="4"/>
        <v>0</v>
      </c>
      <c r="CH31" s="52">
        <f t="shared" si="4"/>
        <v>0</v>
      </c>
      <c r="CI31" s="52">
        <f t="shared" si="4"/>
        <v>0</v>
      </c>
    </row>
    <row r="32" spans="1:87" s="25" customFormat="1" outlineLevel="2" x14ac:dyDescent="0.25">
      <c r="A32" s="41" t="s">
        <v>103</v>
      </c>
      <c r="B32" s="41" t="s">
        <v>110</v>
      </c>
      <c r="C32" s="42" t="s">
        <v>95</v>
      </c>
      <c r="D32" s="42" t="s">
        <v>81</v>
      </c>
      <c r="E32" s="51">
        <f t="shared" si="5"/>
        <v>222</v>
      </c>
      <c r="F32" s="51">
        <f t="shared" si="6"/>
        <v>76</v>
      </c>
      <c r="G32" s="51">
        <f>CA32+CC32+CE32+CG32+CI32</f>
        <v>146</v>
      </c>
      <c r="H32" s="10"/>
      <c r="I32" s="10"/>
      <c r="J32" s="10"/>
      <c r="K32" s="10"/>
      <c r="L32" s="10">
        <v>76</v>
      </c>
      <c r="M32" s="10">
        <v>146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52">
        <f t="shared" si="4"/>
        <v>0</v>
      </c>
      <c r="CA32" s="52">
        <f t="shared" si="4"/>
        <v>0</v>
      </c>
      <c r="CB32" s="52">
        <f t="shared" si="4"/>
        <v>0</v>
      </c>
      <c r="CC32" s="52">
        <f t="shared" si="4"/>
        <v>0</v>
      </c>
      <c r="CD32" s="52">
        <f t="shared" si="4"/>
        <v>76</v>
      </c>
      <c r="CE32" s="52">
        <f t="shared" si="4"/>
        <v>146</v>
      </c>
      <c r="CF32" s="52">
        <f t="shared" si="4"/>
        <v>0</v>
      </c>
      <c r="CG32" s="52">
        <f t="shared" si="4"/>
        <v>0</v>
      </c>
      <c r="CH32" s="52">
        <f t="shared" si="4"/>
        <v>0</v>
      </c>
      <c r="CI32" s="52">
        <f t="shared" si="4"/>
        <v>0</v>
      </c>
    </row>
    <row r="33" spans="1:87" s="25" customFormat="1" outlineLevel="2" x14ac:dyDescent="0.25">
      <c r="A33" s="41" t="s">
        <v>103</v>
      </c>
      <c r="B33" s="41" t="s">
        <v>111</v>
      </c>
      <c r="C33" s="42" t="s">
        <v>95</v>
      </c>
      <c r="D33" s="42" t="s">
        <v>81</v>
      </c>
      <c r="E33" s="51">
        <f t="shared" si="5"/>
        <v>69</v>
      </c>
      <c r="F33" s="51">
        <f t="shared" si="6"/>
        <v>21</v>
      </c>
      <c r="G33" s="51">
        <f t="shared" si="6"/>
        <v>48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>
        <v>21</v>
      </c>
      <c r="AO33" s="10">
        <v>48</v>
      </c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52">
        <f t="shared" si="4"/>
        <v>0</v>
      </c>
      <c r="CA33" s="52">
        <f t="shared" si="4"/>
        <v>0</v>
      </c>
      <c r="CB33" s="52">
        <f t="shared" si="4"/>
        <v>21</v>
      </c>
      <c r="CC33" s="52">
        <f t="shared" si="4"/>
        <v>48</v>
      </c>
      <c r="CD33" s="52">
        <f t="shared" si="4"/>
        <v>0</v>
      </c>
      <c r="CE33" s="52">
        <f t="shared" si="4"/>
        <v>0</v>
      </c>
      <c r="CF33" s="52">
        <f t="shared" si="4"/>
        <v>0</v>
      </c>
      <c r="CG33" s="52">
        <f t="shared" si="4"/>
        <v>0</v>
      </c>
      <c r="CH33" s="52">
        <f t="shared" si="4"/>
        <v>0</v>
      </c>
      <c r="CI33" s="52">
        <f t="shared" si="4"/>
        <v>0</v>
      </c>
    </row>
    <row r="34" spans="1:87" s="25" customFormat="1" outlineLevel="2" x14ac:dyDescent="0.25">
      <c r="A34" s="41" t="s">
        <v>103</v>
      </c>
      <c r="B34" s="41" t="s">
        <v>112</v>
      </c>
      <c r="C34" s="42" t="s">
        <v>95</v>
      </c>
      <c r="D34" s="42" t="s">
        <v>81</v>
      </c>
      <c r="E34" s="51">
        <f t="shared" si="5"/>
        <v>69</v>
      </c>
      <c r="F34" s="51">
        <f t="shared" si="6"/>
        <v>18</v>
      </c>
      <c r="G34" s="51">
        <f t="shared" si="6"/>
        <v>51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>
        <v>18</v>
      </c>
      <c r="AO34" s="10">
        <v>51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52">
        <f t="shared" si="4"/>
        <v>0</v>
      </c>
      <c r="CA34" s="52">
        <f t="shared" si="4"/>
        <v>0</v>
      </c>
      <c r="CB34" s="52">
        <f t="shared" si="4"/>
        <v>18</v>
      </c>
      <c r="CC34" s="52">
        <f t="shared" si="4"/>
        <v>51</v>
      </c>
      <c r="CD34" s="52">
        <f t="shared" si="4"/>
        <v>0</v>
      </c>
      <c r="CE34" s="52">
        <f t="shared" si="4"/>
        <v>0</v>
      </c>
      <c r="CF34" s="52">
        <f t="shared" si="4"/>
        <v>0</v>
      </c>
      <c r="CG34" s="52">
        <f t="shared" si="4"/>
        <v>0</v>
      </c>
      <c r="CH34" s="52">
        <f t="shared" si="4"/>
        <v>0</v>
      </c>
      <c r="CI34" s="52">
        <f t="shared" si="4"/>
        <v>0</v>
      </c>
    </row>
    <row r="35" spans="1:87" s="25" customFormat="1" outlineLevel="2" x14ac:dyDescent="0.25">
      <c r="A35" s="41" t="s">
        <v>103</v>
      </c>
      <c r="B35" s="41" t="s">
        <v>113</v>
      </c>
      <c r="C35" s="42" t="s">
        <v>95</v>
      </c>
      <c r="D35" s="42" t="s">
        <v>81</v>
      </c>
      <c r="E35" s="51">
        <f t="shared" si="5"/>
        <v>44</v>
      </c>
      <c r="F35" s="51">
        <f t="shared" si="6"/>
        <v>19</v>
      </c>
      <c r="G35" s="51">
        <f t="shared" si="6"/>
        <v>25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>
        <v>19</v>
      </c>
      <c r="AY35" s="10">
        <v>25</v>
      </c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52">
        <f t="shared" si="4"/>
        <v>0</v>
      </c>
      <c r="CA35" s="52">
        <f t="shared" si="4"/>
        <v>0</v>
      </c>
      <c r="CB35" s="52">
        <f t="shared" si="4"/>
        <v>19</v>
      </c>
      <c r="CC35" s="52">
        <f t="shared" si="4"/>
        <v>25</v>
      </c>
      <c r="CD35" s="52">
        <f t="shared" si="4"/>
        <v>0</v>
      </c>
      <c r="CE35" s="52">
        <f t="shared" si="4"/>
        <v>0</v>
      </c>
      <c r="CF35" s="52">
        <f t="shared" si="4"/>
        <v>0</v>
      </c>
      <c r="CG35" s="52">
        <f t="shared" si="4"/>
        <v>0</v>
      </c>
      <c r="CH35" s="52">
        <f t="shared" si="4"/>
        <v>0</v>
      </c>
      <c r="CI35" s="52">
        <f t="shared" si="4"/>
        <v>0</v>
      </c>
    </row>
    <row r="36" spans="1:87" s="25" customFormat="1" outlineLevel="2" x14ac:dyDescent="0.25">
      <c r="A36" s="41" t="s">
        <v>103</v>
      </c>
      <c r="B36" s="41" t="s">
        <v>114</v>
      </c>
      <c r="C36" s="42" t="s">
        <v>95</v>
      </c>
      <c r="D36" s="42" t="s">
        <v>81</v>
      </c>
      <c r="E36" s="51">
        <f t="shared" si="5"/>
        <v>40</v>
      </c>
      <c r="F36" s="51">
        <f t="shared" si="6"/>
        <v>17</v>
      </c>
      <c r="G36" s="51">
        <f t="shared" si="6"/>
        <v>23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>
        <v>17</v>
      </c>
      <c r="AY36" s="10">
        <v>23</v>
      </c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52">
        <f t="shared" si="4"/>
        <v>0</v>
      </c>
      <c r="CA36" s="52">
        <f t="shared" si="4"/>
        <v>0</v>
      </c>
      <c r="CB36" s="52">
        <f t="shared" si="4"/>
        <v>17</v>
      </c>
      <c r="CC36" s="52">
        <f t="shared" si="4"/>
        <v>23</v>
      </c>
      <c r="CD36" s="52">
        <f t="shared" si="4"/>
        <v>0</v>
      </c>
      <c r="CE36" s="52">
        <f t="shared" si="4"/>
        <v>0</v>
      </c>
      <c r="CF36" s="52">
        <f t="shared" si="4"/>
        <v>0</v>
      </c>
      <c r="CG36" s="52">
        <f t="shared" si="4"/>
        <v>0</v>
      </c>
      <c r="CH36" s="52">
        <f t="shared" si="4"/>
        <v>0</v>
      </c>
      <c r="CI36" s="52">
        <f t="shared" si="4"/>
        <v>0</v>
      </c>
    </row>
    <row r="37" spans="1:87" s="25" customFormat="1" outlineLevel="2" x14ac:dyDescent="0.25">
      <c r="A37" s="41" t="s">
        <v>103</v>
      </c>
      <c r="B37" s="41" t="s">
        <v>115</v>
      </c>
      <c r="C37" s="42" t="s">
        <v>95</v>
      </c>
      <c r="D37" s="42" t="s">
        <v>81</v>
      </c>
      <c r="E37" s="51">
        <f t="shared" si="5"/>
        <v>71</v>
      </c>
      <c r="F37" s="51">
        <f t="shared" si="6"/>
        <v>17</v>
      </c>
      <c r="G37" s="51">
        <f t="shared" si="6"/>
        <v>54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>
        <v>17</v>
      </c>
      <c r="AO37" s="10">
        <v>54</v>
      </c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52">
        <f t="shared" si="4"/>
        <v>0</v>
      </c>
      <c r="CA37" s="52">
        <f t="shared" si="4"/>
        <v>0</v>
      </c>
      <c r="CB37" s="52">
        <f t="shared" si="4"/>
        <v>17</v>
      </c>
      <c r="CC37" s="52">
        <f t="shared" si="4"/>
        <v>54</v>
      </c>
      <c r="CD37" s="52">
        <f t="shared" si="4"/>
        <v>0</v>
      </c>
      <c r="CE37" s="52">
        <f t="shared" si="4"/>
        <v>0</v>
      </c>
      <c r="CF37" s="52">
        <f t="shared" si="4"/>
        <v>0</v>
      </c>
      <c r="CG37" s="52">
        <f t="shared" si="4"/>
        <v>0</v>
      </c>
      <c r="CH37" s="52">
        <f t="shared" si="4"/>
        <v>0</v>
      </c>
      <c r="CI37" s="52">
        <f t="shared" si="4"/>
        <v>0</v>
      </c>
    </row>
    <row r="38" spans="1:87" s="25" customFormat="1" outlineLevel="2" x14ac:dyDescent="0.25">
      <c r="A38" s="41" t="s">
        <v>103</v>
      </c>
      <c r="B38" s="41" t="s">
        <v>116</v>
      </c>
      <c r="C38" s="42" t="s">
        <v>95</v>
      </c>
      <c r="D38" s="42" t="s">
        <v>81</v>
      </c>
      <c r="E38" s="51">
        <f t="shared" si="5"/>
        <v>101</v>
      </c>
      <c r="F38" s="51">
        <f t="shared" si="6"/>
        <v>34</v>
      </c>
      <c r="G38" s="51">
        <f t="shared" si="6"/>
        <v>67</v>
      </c>
      <c r="H38" s="10"/>
      <c r="I38" s="10"/>
      <c r="J38" s="10">
        <v>34</v>
      </c>
      <c r="K38" s="10">
        <v>67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52">
        <f t="shared" si="4"/>
        <v>0</v>
      </c>
      <c r="CA38" s="52">
        <f t="shared" si="4"/>
        <v>0</v>
      </c>
      <c r="CB38" s="52">
        <f t="shared" si="4"/>
        <v>34</v>
      </c>
      <c r="CC38" s="52">
        <f t="shared" si="4"/>
        <v>67</v>
      </c>
      <c r="CD38" s="52">
        <f t="shared" si="4"/>
        <v>0</v>
      </c>
      <c r="CE38" s="52">
        <f t="shared" si="4"/>
        <v>0</v>
      </c>
      <c r="CF38" s="52">
        <f t="shared" si="4"/>
        <v>0</v>
      </c>
      <c r="CG38" s="52">
        <f t="shared" si="4"/>
        <v>0</v>
      </c>
      <c r="CH38" s="52">
        <f t="shared" si="4"/>
        <v>0</v>
      </c>
      <c r="CI38" s="52">
        <f t="shared" si="4"/>
        <v>0</v>
      </c>
    </row>
    <row r="39" spans="1:87" s="25" customFormat="1" outlineLevel="2" x14ac:dyDescent="0.25">
      <c r="A39" s="41" t="s">
        <v>103</v>
      </c>
      <c r="B39" s="41" t="s">
        <v>117</v>
      </c>
      <c r="C39" s="42" t="s">
        <v>95</v>
      </c>
      <c r="D39" s="42" t="s">
        <v>81</v>
      </c>
      <c r="E39" s="51">
        <f t="shared" si="5"/>
        <v>81</v>
      </c>
      <c r="F39" s="51">
        <f t="shared" si="6"/>
        <v>18</v>
      </c>
      <c r="G39" s="51">
        <f t="shared" si="6"/>
        <v>63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>
        <v>18</v>
      </c>
      <c r="AO39" s="10">
        <v>63</v>
      </c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52">
        <f t="shared" si="4"/>
        <v>0</v>
      </c>
      <c r="CA39" s="52">
        <f t="shared" si="4"/>
        <v>0</v>
      </c>
      <c r="CB39" s="52">
        <f t="shared" si="4"/>
        <v>18</v>
      </c>
      <c r="CC39" s="52">
        <f t="shared" si="4"/>
        <v>63</v>
      </c>
      <c r="CD39" s="52">
        <f t="shared" si="4"/>
        <v>0</v>
      </c>
      <c r="CE39" s="52">
        <f t="shared" si="4"/>
        <v>0</v>
      </c>
      <c r="CF39" s="52">
        <f t="shared" si="4"/>
        <v>0</v>
      </c>
      <c r="CG39" s="52">
        <f t="shared" si="4"/>
        <v>0</v>
      </c>
      <c r="CH39" s="52">
        <f t="shared" si="4"/>
        <v>0</v>
      </c>
      <c r="CI39" s="52">
        <f t="shared" si="4"/>
        <v>0</v>
      </c>
    </row>
    <row r="40" spans="1:87" s="25" customFormat="1" outlineLevel="2" x14ac:dyDescent="0.25">
      <c r="A40" s="41" t="s">
        <v>103</v>
      </c>
      <c r="B40" s="41" t="s">
        <v>118</v>
      </c>
      <c r="C40" s="42" t="s">
        <v>95</v>
      </c>
      <c r="D40" s="42" t="s">
        <v>81</v>
      </c>
      <c r="E40" s="51">
        <f t="shared" si="5"/>
        <v>87</v>
      </c>
      <c r="F40" s="51">
        <f t="shared" si="6"/>
        <v>29</v>
      </c>
      <c r="G40" s="51">
        <f t="shared" si="6"/>
        <v>58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>
        <v>29</v>
      </c>
      <c r="AO40" s="10">
        <v>58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52">
        <f t="shared" si="4"/>
        <v>0</v>
      </c>
      <c r="CA40" s="52">
        <f t="shared" si="4"/>
        <v>0</v>
      </c>
      <c r="CB40" s="52">
        <f t="shared" si="4"/>
        <v>29</v>
      </c>
      <c r="CC40" s="52">
        <f t="shared" si="4"/>
        <v>58</v>
      </c>
      <c r="CD40" s="52">
        <f t="shared" si="4"/>
        <v>0</v>
      </c>
      <c r="CE40" s="52">
        <f t="shared" si="4"/>
        <v>0</v>
      </c>
      <c r="CF40" s="52">
        <f t="shared" si="4"/>
        <v>0</v>
      </c>
      <c r="CG40" s="52">
        <f t="shared" si="4"/>
        <v>0</v>
      </c>
      <c r="CH40" s="52">
        <f t="shared" si="4"/>
        <v>0</v>
      </c>
      <c r="CI40" s="52">
        <f t="shared" si="4"/>
        <v>0</v>
      </c>
    </row>
    <row r="41" spans="1:87" s="25" customFormat="1" outlineLevel="2" x14ac:dyDescent="0.25">
      <c r="A41" s="41" t="s">
        <v>103</v>
      </c>
      <c r="B41" s="41" t="s">
        <v>119</v>
      </c>
      <c r="C41" s="42" t="s">
        <v>95</v>
      </c>
      <c r="D41" s="42" t="s">
        <v>81</v>
      </c>
      <c r="E41" s="51">
        <f t="shared" si="5"/>
        <v>112</v>
      </c>
      <c r="F41" s="51">
        <f t="shared" si="6"/>
        <v>27</v>
      </c>
      <c r="G41" s="51">
        <f t="shared" si="6"/>
        <v>85</v>
      </c>
      <c r="H41" s="10"/>
      <c r="I41" s="10"/>
      <c r="J41" s="10">
        <v>27</v>
      </c>
      <c r="K41" s="10">
        <v>85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52">
        <f t="shared" ref="BZ41:CI45" si="7">H41+R41+AB41+AL41+AV41+BF41+BP41</f>
        <v>0</v>
      </c>
      <c r="CA41" s="52">
        <f t="shared" si="7"/>
        <v>0</v>
      </c>
      <c r="CB41" s="52">
        <f t="shared" si="7"/>
        <v>27</v>
      </c>
      <c r="CC41" s="52">
        <f t="shared" si="7"/>
        <v>85</v>
      </c>
      <c r="CD41" s="52">
        <f t="shared" si="7"/>
        <v>0</v>
      </c>
      <c r="CE41" s="52">
        <f t="shared" si="7"/>
        <v>0</v>
      </c>
      <c r="CF41" s="52">
        <f t="shared" si="7"/>
        <v>0</v>
      </c>
      <c r="CG41" s="52">
        <f t="shared" si="7"/>
        <v>0</v>
      </c>
      <c r="CH41" s="52">
        <f t="shared" si="7"/>
        <v>0</v>
      </c>
      <c r="CI41" s="52">
        <f t="shared" si="7"/>
        <v>0</v>
      </c>
    </row>
    <row r="42" spans="1:87" s="25" customFormat="1" outlineLevel="2" x14ac:dyDescent="0.25">
      <c r="A42" s="41" t="s">
        <v>103</v>
      </c>
      <c r="B42" s="41" t="s">
        <v>120</v>
      </c>
      <c r="C42" s="42" t="s">
        <v>95</v>
      </c>
      <c r="D42" s="42" t="s">
        <v>81</v>
      </c>
      <c r="E42" s="51">
        <f t="shared" si="5"/>
        <v>162</v>
      </c>
      <c r="F42" s="51">
        <f t="shared" si="6"/>
        <v>47</v>
      </c>
      <c r="G42" s="51">
        <f t="shared" si="6"/>
        <v>115</v>
      </c>
      <c r="H42" s="10"/>
      <c r="I42" s="10"/>
      <c r="J42" s="10"/>
      <c r="K42" s="10"/>
      <c r="L42" s="10">
        <v>47</v>
      </c>
      <c r="M42" s="10">
        <v>115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52">
        <f t="shared" si="7"/>
        <v>0</v>
      </c>
      <c r="CA42" s="52">
        <f t="shared" si="7"/>
        <v>0</v>
      </c>
      <c r="CB42" s="52">
        <f t="shared" si="7"/>
        <v>0</v>
      </c>
      <c r="CC42" s="52">
        <f t="shared" si="7"/>
        <v>0</v>
      </c>
      <c r="CD42" s="52">
        <f t="shared" si="7"/>
        <v>47</v>
      </c>
      <c r="CE42" s="52">
        <f t="shared" si="7"/>
        <v>115</v>
      </c>
      <c r="CF42" s="52">
        <f t="shared" si="7"/>
        <v>0</v>
      </c>
      <c r="CG42" s="52">
        <f t="shared" si="7"/>
        <v>0</v>
      </c>
      <c r="CH42" s="52">
        <f t="shared" si="7"/>
        <v>0</v>
      </c>
      <c r="CI42" s="52">
        <f t="shared" si="7"/>
        <v>0</v>
      </c>
    </row>
    <row r="43" spans="1:87" s="25" customFormat="1" outlineLevel="2" x14ac:dyDescent="0.25">
      <c r="A43" s="41" t="s">
        <v>103</v>
      </c>
      <c r="B43" s="41" t="s">
        <v>121</v>
      </c>
      <c r="C43" s="42" t="s">
        <v>80</v>
      </c>
      <c r="D43" s="42" t="s">
        <v>81</v>
      </c>
      <c r="E43" s="51">
        <f t="shared" si="5"/>
        <v>209</v>
      </c>
      <c r="F43" s="51">
        <f t="shared" si="6"/>
        <v>55</v>
      </c>
      <c r="G43" s="51">
        <f t="shared" si="6"/>
        <v>154</v>
      </c>
      <c r="H43" s="10">
        <v>0</v>
      </c>
      <c r="I43" s="10"/>
      <c r="J43" s="10"/>
      <c r="K43" s="10"/>
      <c r="L43" s="10">
        <v>55</v>
      </c>
      <c r="M43" s="10">
        <v>154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52">
        <f t="shared" si="7"/>
        <v>0</v>
      </c>
      <c r="CA43" s="52">
        <f t="shared" si="7"/>
        <v>0</v>
      </c>
      <c r="CB43" s="52">
        <f t="shared" si="7"/>
        <v>0</v>
      </c>
      <c r="CC43" s="52">
        <f t="shared" si="7"/>
        <v>0</v>
      </c>
      <c r="CD43" s="52">
        <f t="shared" si="7"/>
        <v>55</v>
      </c>
      <c r="CE43" s="52">
        <f t="shared" si="7"/>
        <v>154</v>
      </c>
      <c r="CF43" s="52">
        <f t="shared" si="7"/>
        <v>0</v>
      </c>
      <c r="CG43" s="52">
        <f t="shared" si="7"/>
        <v>0</v>
      </c>
      <c r="CH43" s="52">
        <f t="shared" si="7"/>
        <v>0</v>
      </c>
      <c r="CI43" s="52">
        <f t="shared" si="7"/>
        <v>0</v>
      </c>
    </row>
    <row r="44" spans="1:87" s="25" customFormat="1" outlineLevel="2" x14ac:dyDescent="0.25">
      <c r="A44" s="41" t="s">
        <v>103</v>
      </c>
      <c r="B44" s="41" t="s">
        <v>122</v>
      </c>
      <c r="C44" s="42" t="s">
        <v>95</v>
      </c>
      <c r="D44" s="42" t="s">
        <v>81</v>
      </c>
      <c r="E44" s="51">
        <f t="shared" si="5"/>
        <v>100</v>
      </c>
      <c r="F44" s="51">
        <f t="shared" si="6"/>
        <v>25</v>
      </c>
      <c r="G44" s="51">
        <f t="shared" si="6"/>
        <v>75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>
        <v>25</v>
      </c>
      <c r="AO44" s="10">
        <v>75</v>
      </c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52">
        <f t="shared" si="7"/>
        <v>0</v>
      </c>
      <c r="CA44" s="52">
        <f t="shared" si="7"/>
        <v>0</v>
      </c>
      <c r="CB44" s="52">
        <f t="shared" si="7"/>
        <v>25</v>
      </c>
      <c r="CC44" s="52">
        <f t="shared" si="7"/>
        <v>75</v>
      </c>
      <c r="CD44" s="52">
        <f t="shared" si="7"/>
        <v>0</v>
      </c>
      <c r="CE44" s="52">
        <f t="shared" si="7"/>
        <v>0</v>
      </c>
      <c r="CF44" s="52">
        <f t="shared" si="7"/>
        <v>0</v>
      </c>
      <c r="CG44" s="52">
        <f t="shared" si="7"/>
        <v>0</v>
      </c>
      <c r="CH44" s="52">
        <f t="shared" si="7"/>
        <v>0</v>
      </c>
      <c r="CI44" s="52">
        <f t="shared" si="7"/>
        <v>0</v>
      </c>
    </row>
    <row r="45" spans="1:87" s="25" customFormat="1" outlineLevel="2" x14ac:dyDescent="0.25">
      <c r="A45" s="41" t="s">
        <v>103</v>
      </c>
      <c r="B45" s="41" t="s">
        <v>123</v>
      </c>
      <c r="C45" s="42" t="s">
        <v>95</v>
      </c>
      <c r="D45" s="42" t="s">
        <v>81</v>
      </c>
      <c r="E45" s="51">
        <f t="shared" si="5"/>
        <v>41</v>
      </c>
      <c r="F45" s="51">
        <f t="shared" si="6"/>
        <v>0</v>
      </c>
      <c r="G45" s="51">
        <f t="shared" si="6"/>
        <v>41</v>
      </c>
      <c r="H45" s="10"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>
        <v>0</v>
      </c>
      <c r="AO45" s="10">
        <v>0</v>
      </c>
      <c r="AP45" s="10"/>
      <c r="AQ45" s="10"/>
      <c r="AR45" s="10"/>
      <c r="AS45" s="10"/>
      <c r="AT45" s="10"/>
      <c r="AU45" s="10"/>
      <c r="AV45" s="10"/>
      <c r="AW45" s="10"/>
      <c r="AX45" s="10"/>
      <c r="AY45" s="10">
        <v>41</v>
      </c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52">
        <f t="shared" si="7"/>
        <v>0</v>
      </c>
      <c r="CA45" s="52">
        <f t="shared" si="7"/>
        <v>0</v>
      </c>
      <c r="CB45" s="52">
        <f t="shared" si="7"/>
        <v>0</v>
      </c>
      <c r="CC45" s="52">
        <f t="shared" si="7"/>
        <v>41</v>
      </c>
      <c r="CD45" s="52">
        <f t="shared" si="7"/>
        <v>0</v>
      </c>
      <c r="CE45" s="52">
        <f t="shared" si="7"/>
        <v>0</v>
      </c>
      <c r="CF45" s="52">
        <f t="shared" si="7"/>
        <v>0</v>
      </c>
      <c r="CG45" s="52">
        <f t="shared" si="7"/>
        <v>0</v>
      </c>
      <c r="CH45" s="52">
        <f t="shared" si="7"/>
        <v>0</v>
      </c>
      <c r="CI45" s="52">
        <f t="shared" si="7"/>
        <v>0</v>
      </c>
    </row>
    <row r="46" spans="1:87" s="50" customFormat="1" x14ac:dyDescent="0.25">
      <c r="A46" s="46" t="s">
        <v>124</v>
      </c>
      <c r="B46" s="46" t="s">
        <v>102</v>
      </c>
      <c r="C46" s="53"/>
      <c r="D46" s="53"/>
      <c r="E46" s="48">
        <f>SUBTOTAL(9,E26:E45)</f>
        <v>2083</v>
      </c>
      <c r="F46" s="48">
        <f>SUBTOTAL(9,F26:F45)</f>
        <v>578</v>
      </c>
      <c r="G46" s="48">
        <f>SUBTOTAL(9,G26:G45)</f>
        <v>1505</v>
      </c>
      <c r="H46" s="48">
        <f>SUBTOTAL(9,H26:H45)</f>
        <v>0</v>
      </c>
      <c r="I46" s="48">
        <f t="shared" ref="I46:BT46" si="8">SUBTOTAL(9,I26:I45)</f>
        <v>0</v>
      </c>
      <c r="J46" s="48">
        <f t="shared" si="8"/>
        <v>99</v>
      </c>
      <c r="K46" s="48">
        <f t="shared" si="8"/>
        <v>241</v>
      </c>
      <c r="L46" s="48">
        <f t="shared" si="8"/>
        <v>235</v>
      </c>
      <c r="M46" s="48">
        <f t="shared" si="8"/>
        <v>617</v>
      </c>
      <c r="N46" s="48">
        <f t="shared" si="8"/>
        <v>0</v>
      </c>
      <c r="O46" s="48">
        <f t="shared" si="8"/>
        <v>0</v>
      </c>
      <c r="P46" s="48">
        <f t="shared" si="8"/>
        <v>0</v>
      </c>
      <c r="Q46" s="48">
        <f t="shared" si="8"/>
        <v>0</v>
      </c>
      <c r="R46" s="48">
        <f t="shared" si="8"/>
        <v>0</v>
      </c>
      <c r="S46" s="48">
        <f t="shared" si="8"/>
        <v>0</v>
      </c>
      <c r="T46" s="48">
        <f t="shared" si="8"/>
        <v>0</v>
      </c>
      <c r="U46" s="48">
        <f t="shared" si="8"/>
        <v>0</v>
      </c>
      <c r="V46" s="48">
        <f t="shared" si="8"/>
        <v>0</v>
      </c>
      <c r="W46" s="48">
        <f t="shared" si="8"/>
        <v>0</v>
      </c>
      <c r="X46" s="48">
        <f t="shared" si="8"/>
        <v>0</v>
      </c>
      <c r="Y46" s="48">
        <f t="shared" si="8"/>
        <v>0</v>
      </c>
      <c r="Z46" s="48">
        <f t="shared" si="8"/>
        <v>0</v>
      </c>
      <c r="AA46" s="48">
        <f t="shared" si="8"/>
        <v>0</v>
      </c>
      <c r="AB46" s="48">
        <f t="shared" si="8"/>
        <v>0</v>
      </c>
      <c r="AC46" s="48">
        <f t="shared" si="8"/>
        <v>0</v>
      </c>
      <c r="AD46" s="48">
        <f t="shared" si="8"/>
        <v>0</v>
      </c>
      <c r="AE46" s="48">
        <f t="shared" si="8"/>
        <v>0</v>
      </c>
      <c r="AF46" s="48">
        <f t="shared" si="8"/>
        <v>0</v>
      </c>
      <c r="AG46" s="48">
        <f t="shared" si="8"/>
        <v>0</v>
      </c>
      <c r="AH46" s="48">
        <f t="shared" si="8"/>
        <v>0</v>
      </c>
      <c r="AI46" s="48">
        <f t="shared" si="8"/>
        <v>0</v>
      </c>
      <c r="AJ46" s="48">
        <f t="shared" si="8"/>
        <v>0</v>
      </c>
      <c r="AK46" s="48">
        <f t="shared" si="8"/>
        <v>0</v>
      </c>
      <c r="AL46" s="48">
        <f t="shared" si="8"/>
        <v>0</v>
      </c>
      <c r="AM46" s="48">
        <f t="shared" si="8"/>
        <v>0</v>
      </c>
      <c r="AN46" s="48">
        <f t="shared" si="8"/>
        <v>208</v>
      </c>
      <c r="AO46" s="48">
        <f t="shared" si="8"/>
        <v>558</v>
      </c>
      <c r="AP46" s="48">
        <f t="shared" si="8"/>
        <v>0</v>
      </c>
      <c r="AQ46" s="48">
        <f t="shared" si="8"/>
        <v>0</v>
      </c>
      <c r="AR46" s="48">
        <f t="shared" si="8"/>
        <v>0</v>
      </c>
      <c r="AS46" s="48">
        <f t="shared" si="8"/>
        <v>0</v>
      </c>
      <c r="AT46" s="48">
        <f t="shared" si="8"/>
        <v>0</v>
      </c>
      <c r="AU46" s="48">
        <f t="shared" si="8"/>
        <v>0</v>
      </c>
      <c r="AV46" s="48">
        <f t="shared" si="8"/>
        <v>0</v>
      </c>
      <c r="AW46" s="48">
        <f t="shared" si="8"/>
        <v>0</v>
      </c>
      <c r="AX46" s="48">
        <f t="shared" si="8"/>
        <v>36</v>
      </c>
      <c r="AY46" s="48">
        <f t="shared" si="8"/>
        <v>89</v>
      </c>
      <c r="AZ46" s="48">
        <f t="shared" si="8"/>
        <v>0</v>
      </c>
      <c r="BA46" s="48">
        <f t="shared" si="8"/>
        <v>0</v>
      </c>
      <c r="BB46" s="48">
        <f t="shared" si="8"/>
        <v>0</v>
      </c>
      <c r="BC46" s="48">
        <f t="shared" si="8"/>
        <v>0</v>
      </c>
      <c r="BD46" s="48">
        <f t="shared" si="8"/>
        <v>0</v>
      </c>
      <c r="BE46" s="48">
        <f t="shared" si="8"/>
        <v>0</v>
      </c>
      <c r="BF46" s="48">
        <f t="shared" si="8"/>
        <v>0</v>
      </c>
      <c r="BG46" s="48">
        <f t="shared" si="8"/>
        <v>0</v>
      </c>
      <c r="BH46" s="48">
        <f t="shared" si="8"/>
        <v>0</v>
      </c>
      <c r="BI46" s="48">
        <f t="shared" si="8"/>
        <v>0</v>
      </c>
      <c r="BJ46" s="48">
        <f t="shared" si="8"/>
        <v>0</v>
      </c>
      <c r="BK46" s="48">
        <f t="shared" si="8"/>
        <v>0</v>
      </c>
      <c r="BL46" s="48">
        <f t="shared" si="8"/>
        <v>0</v>
      </c>
      <c r="BM46" s="48">
        <f t="shared" si="8"/>
        <v>0</v>
      </c>
      <c r="BN46" s="48">
        <f t="shared" si="8"/>
        <v>0</v>
      </c>
      <c r="BO46" s="48">
        <f t="shared" si="8"/>
        <v>0</v>
      </c>
      <c r="BP46" s="48">
        <f t="shared" si="8"/>
        <v>0</v>
      </c>
      <c r="BQ46" s="48">
        <f t="shared" si="8"/>
        <v>0</v>
      </c>
      <c r="BR46" s="48">
        <f t="shared" si="8"/>
        <v>0</v>
      </c>
      <c r="BS46" s="48">
        <f t="shared" si="8"/>
        <v>0</v>
      </c>
      <c r="BT46" s="48">
        <f t="shared" si="8"/>
        <v>0</v>
      </c>
      <c r="BU46" s="48">
        <f t="shared" ref="BU46:CI46" si="9">SUBTOTAL(9,BU26:BU45)</f>
        <v>0</v>
      </c>
      <c r="BV46" s="48">
        <f t="shared" si="9"/>
        <v>0</v>
      </c>
      <c r="BW46" s="48">
        <f t="shared" si="9"/>
        <v>0</v>
      </c>
      <c r="BX46" s="48">
        <f t="shared" si="9"/>
        <v>0</v>
      </c>
      <c r="BY46" s="48">
        <f t="shared" si="9"/>
        <v>0</v>
      </c>
      <c r="BZ46" s="48">
        <f t="shared" si="9"/>
        <v>0</v>
      </c>
      <c r="CA46" s="48">
        <f t="shared" si="9"/>
        <v>0</v>
      </c>
      <c r="CB46" s="48">
        <f t="shared" si="9"/>
        <v>343</v>
      </c>
      <c r="CC46" s="48">
        <f t="shared" si="9"/>
        <v>888</v>
      </c>
      <c r="CD46" s="48">
        <f t="shared" si="9"/>
        <v>235</v>
      </c>
      <c r="CE46" s="48">
        <f t="shared" si="9"/>
        <v>617</v>
      </c>
      <c r="CF46" s="48">
        <f t="shared" si="9"/>
        <v>0</v>
      </c>
      <c r="CG46" s="48">
        <f t="shared" si="9"/>
        <v>0</v>
      </c>
      <c r="CH46" s="48">
        <f t="shared" si="9"/>
        <v>0</v>
      </c>
      <c r="CI46" s="48">
        <f t="shared" si="9"/>
        <v>0</v>
      </c>
    </row>
    <row r="47" spans="1:87" s="57" customFormat="1" ht="20.399999999999999" x14ac:dyDescent="0.25">
      <c r="A47" s="54" t="s">
        <v>125</v>
      </c>
      <c r="B47" s="55" t="s">
        <v>126</v>
      </c>
      <c r="C47" s="56" t="s">
        <v>80</v>
      </c>
      <c r="D47" s="56" t="s">
        <v>81</v>
      </c>
      <c r="E47" s="51">
        <f t="shared" ref="E47:E76" si="10">F47+G47</f>
        <v>182</v>
      </c>
      <c r="F47" s="51">
        <f t="shared" ref="F47:G76" si="11">BZ47+CB47+CD47+CF47+CH47</f>
        <v>60</v>
      </c>
      <c r="G47" s="51">
        <f t="shared" si="11"/>
        <v>122</v>
      </c>
      <c r="H47" s="10"/>
      <c r="I47" s="10"/>
      <c r="J47" s="10"/>
      <c r="K47" s="10"/>
      <c r="L47" s="10">
        <v>60</v>
      </c>
      <c r="M47" s="10">
        <v>122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52">
        <f t="shared" ref="BZ47:CI72" si="12">H47+R47+AB47+AL47+AV47+BF47+BP47</f>
        <v>0</v>
      </c>
      <c r="CA47" s="52">
        <f t="shared" si="12"/>
        <v>0</v>
      </c>
      <c r="CB47" s="52">
        <f t="shared" si="12"/>
        <v>0</v>
      </c>
      <c r="CC47" s="52">
        <f t="shared" si="12"/>
        <v>0</v>
      </c>
      <c r="CD47" s="52">
        <f t="shared" si="12"/>
        <v>60</v>
      </c>
      <c r="CE47" s="52">
        <f t="shared" si="12"/>
        <v>122</v>
      </c>
      <c r="CF47" s="52">
        <f t="shared" si="12"/>
        <v>0</v>
      </c>
      <c r="CG47" s="52">
        <f t="shared" si="12"/>
        <v>0</v>
      </c>
      <c r="CH47" s="52">
        <f t="shared" si="12"/>
        <v>0</v>
      </c>
      <c r="CI47" s="52">
        <f t="shared" si="12"/>
        <v>0</v>
      </c>
    </row>
    <row r="48" spans="1:87" s="57" customFormat="1" ht="20.399999999999999" x14ac:dyDescent="0.25">
      <c r="A48" s="54" t="s">
        <v>125</v>
      </c>
      <c r="B48" s="55" t="s">
        <v>127</v>
      </c>
      <c r="C48" s="56" t="s">
        <v>80</v>
      </c>
      <c r="D48" s="56" t="s">
        <v>81</v>
      </c>
      <c r="E48" s="51">
        <f t="shared" si="10"/>
        <v>205</v>
      </c>
      <c r="F48" s="51">
        <f t="shared" si="11"/>
        <v>40</v>
      </c>
      <c r="G48" s="51">
        <f t="shared" si="11"/>
        <v>165</v>
      </c>
      <c r="H48" s="10"/>
      <c r="I48" s="10"/>
      <c r="J48" s="10"/>
      <c r="K48" s="10"/>
      <c r="L48" s="10">
        <v>40</v>
      </c>
      <c r="M48" s="10">
        <v>165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52">
        <f t="shared" si="12"/>
        <v>0</v>
      </c>
      <c r="CA48" s="52">
        <f t="shared" si="12"/>
        <v>0</v>
      </c>
      <c r="CB48" s="52">
        <f t="shared" si="12"/>
        <v>0</v>
      </c>
      <c r="CC48" s="52">
        <f t="shared" si="12"/>
        <v>0</v>
      </c>
      <c r="CD48" s="52">
        <f t="shared" si="12"/>
        <v>40</v>
      </c>
      <c r="CE48" s="52">
        <f t="shared" si="12"/>
        <v>165</v>
      </c>
      <c r="CF48" s="52">
        <f t="shared" si="12"/>
        <v>0</v>
      </c>
      <c r="CG48" s="52">
        <f t="shared" si="12"/>
        <v>0</v>
      </c>
      <c r="CH48" s="52">
        <f t="shared" si="12"/>
        <v>0</v>
      </c>
      <c r="CI48" s="52">
        <f t="shared" si="12"/>
        <v>0</v>
      </c>
    </row>
    <row r="49" spans="1:87" s="57" customFormat="1" x14ac:dyDescent="0.25">
      <c r="A49" s="54" t="s">
        <v>125</v>
      </c>
      <c r="B49" s="55" t="s">
        <v>128</v>
      </c>
      <c r="C49" s="56" t="s">
        <v>80</v>
      </c>
      <c r="D49" s="56" t="s">
        <v>81</v>
      </c>
      <c r="E49" s="51">
        <f t="shared" si="10"/>
        <v>42</v>
      </c>
      <c r="F49" s="51">
        <f t="shared" si="11"/>
        <v>12</v>
      </c>
      <c r="G49" s="51">
        <f t="shared" si="11"/>
        <v>30</v>
      </c>
      <c r="H49" s="10"/>
      <c r="I49" s="10"/>
      <c r="J49" s="10"/>
      <c r="K49" s="10"/>
      <c r="L49" s="10">
        <v>12</v>
      </c>
      <c r="M49" s="10">
        <v>30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52">
        <f t="shared" si="12"/>
        <v>0</v>
      </c>
      <c r="CA49" s="52">
        <f t="shared" si="12"/>
        <v>0</v>
      </c>
      <c r="CB49" s="52">
        <f t="shared" si="12"/>
        <v>0</v>
      </c>
      <c r="CC49" s="52">
        <f t="shared" si="12"/>
        <v>0</v>
      </c>
      <c r="CD49" s="52">
        <f t="shared" si="12"/>
        <v>12</v>
      </c>
      <c r="CE49" s="52">
        <f t="shared" si="12"/>
        <v>30</v>
      </c>
      <c r="CF49" s="52">
        <f t="shared" si="12"/>
        <v>0</v>
      </c>
      <c r="CG49" s="52">
        <f t="shared" si="12"/>
        <v>0</v>
      </c>
      <c r="CH49" s="52">
        <f t="shared" si="12"/>
        <v>0</v>
      </c>
      <c r="CI49" s="52">
        <f t="shared" si="12"/>
        <v>0</v>
      </c>
    </row>
    <row r="50" spans="1:87" s="57" customFormat="1" x14ac:dyDescent="0.25">
      <c r="A50" s="54" t="s">
        <v>125</v>
      </c>
      <c r="B50" s="55" t="s">
        <v>129</v>
      </c>
      <c r="C50" s="56" t="s">
        <v>80</v>
      </c>
      <c r="D50" s="56" t="s">
        <v>81</v>
      </c>
      <c r="E50" s="51">
        <f t="shared" si="10"/>
        <v>145</v>
      </c>
      <c r="F50" s="51">
        <f t="shared" si="11"/>
        <v>38</v>
      </c>
      <c r="G50" s="51">
        <f t="shared" si="11"/>
        <v>107</v>
      </c>
      <c r="H50" s="10"/>
      <c r="I50" s="10"/>
      <c r="J50" s="10"/>
      <c r="K50" s="10"/>
      <c r="L50" s="10">
        <v>38</v>
      </c>
      <c r="M50" s="10">
        <v>107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52">
        <f t="shared" si="12"/>
        <v>0</v>
      </c>
      <c r="CA50" s="52">
        <f t="shared" si="12"/>
        <v>0</v>
      </c>
      <c r="CB50" s="52">
        <f t="shared" si="12"/>
        <v>0</v>
      </c>
      <c r="CC50" s="52">
        <f t="shared" si="12"/>
        <v>0</v>
      </c>
      <c r="CD50" s="52">
        <f t="shared" si="12"/>
        <v>38</v>
      </c>
      <c r="CE50" s="52">
        <f t="shared" si="12"/>
        <v>107</v>
      </c>
      <c r="CF50" s="52">
        <f t="shared" si="12"/>
        <v>0</v>
      </c>
      <c r="CG50" s="52">
        <f t="shared" si="12"/>
        <v>0</v>
      </c>
      <c r="CH50" s="52">
        <f t="shared" si="12"/>
        <v>0</v>
      </c>
      <c r="CI50" s="52">
        <f t="shared" si="12"/>
        <v>0</v>
      </c>
    </row>
    <row r="51" spans="1:87" s="57" customFormat="1" ht="20.399999999999999" x14ac:dyDescent="0.25">
      <c r="A51" s="54" t="s">
        <v>125</v>
      </c>
      <c r="B51" s="55" t="s">
        <v>130</v>
      </c>
      <c r="C51" s="56" t="s">
        <v>80</v>
      </c>
      <c r="D51" s="56" t="s">
        <v>81</v>
      </c>
      <c r="E51" s="51">
        <f t="shared" si="10"/>
        <v>205</v>
      </c>
      <c r="F51" s="51">
        <f t="shared" si="11"/>
        <v>85</v>
      </c>
      <c r="G51" s="51">
        <f t="shared" si="11"/>
        <v>120</v>
      </c>
      <c r="H51" s="10"/>
      <c r="I51" s="10"/>
      <c r="J51" s="10"/>
      <c r="K51" s="10"/>
      <c r="L51" s="10">
        <v>85</v>
      </c>
      <c r="M51" s="10">
        <v>120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52">
        <f t="shared" si="12"/>
        <v>0</v>
      </c>
      <c r="CA51" s="52">
        <f t="shared" si="12"/>
        <v>0</v>
      </c>
      <c r="CB51" s="52">
        <f t="shared" si="12"/>
        <v>0</v>
      </c>
      <c r="CC51" s="52">
        <f t="shared" si="12"/>
        <v>0</v>
      </c>
      <c r="CD51" s="52">
        <f t="shared" si="12"/>
        <v>85</v>
      </c>
      <c r="CE51" s="52">
        <f t="shared" si="12"/>
        <v>120</v>
      </c>
      <c r="CF51" s="52">
        <f t="shared" si="12"/>
        <v>0</v>
      </c>
      <c r="CG51" s="52">
        <f t="shared" si="12"/>
        <v>0</v>
      </c>
      <c r="CH51" s="52">
        <f t="shared" si="12"/>
        <v>0</v>
      </c>
      <c r="CI51" s="52">
        <f t="shared" si="12"/>
        <v>0</v>
      </c>
    </row>
    <row r="52" spans="1:87" s="57" customFormat="1" ht="20.399999999999999" x14ac:dyDescent="0.25">
      <c r="A52" s="54" t="s">
        <v>125</v>
      </c>
      <c r="B52" s="55" t="s">
        <v>131</v>
      </c>
      <c r="C52" s="56" t="s">
        <v>80</v>
      </c>
      <c r="D52" s="56" t="s">
        <v>81</v>
      </c>
      <c r="E52" s="51">
        <f t="shared" si="10"/>
        <v>131</v>
      </c>
      <c r="F52" s="51">
        <f t="shared" si="11"/>
        <v>48</v>
      </c>
      <c r="G52" s="51">
        <f t="shared" si="11"/>
        <v>83</v>
      </c>
      <c r="H52" s="10"/>
      <c r="I52" s="10"/>
      <c r="J52" s="10"/>
      <c r="K52" s="10"/>
      <c r="L52" s="10">
        <v>48</v>
      </c>
      <c r="M52" s="10">
        <v>83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52">
        <f t="shared" si="12"/>
        <v>0</v>
      </c>
      <c r="CA52" s="52">
        <f t="shared" si="12"/>
        <v>0</v>
      </c>
      <c r="CB52" s="52">
        <f t="shared" si="12"/>
        <v>0</v>
      </c>
      <c r="CC52" s="52">
        <f t="shared" si="12"/>
        <v>0</v>
      </c>
      <c r="CD52" s="52">
        <f t="shared" si="12"/>
        <v>48</v>
      </c>
      <c r="CE52" s="52">
        <f t="shared" si="12"/>
        <v>83</v>
      </c>
      <c r="CF52" s="52">
        <f t="shared" si="12"/>
        <v>0</v>
      </c>
      <c r="CG52" s="52">
        <f t="shared" si="12"/>
        <v>0</v>
      </c>
      <c r="CH52" s="52">
        <f t="shared" si="12"/>
        <v>0</v>
      </c>
      <c r="CI52" s="52">
        <f t="shared" si="12"/>
        <v>0</v>
      </c>
    </row>
    <row r="53" spans="1:87" s="57" customFormat="1" ht="20.399999999999999" x14ac:dyDescent="0.25">
      <c r="A53" s="54" t="s">
        <v>125</v>
      </c>
      <c r="B53" s="55" t="s">
        <v>132</v>
      </c>
      <c r="C53" s="56" t="s">
        <v>80</v>
      </c>
      <c r="D53" s="56" t="s">
        <v>81</v>
      </c>
      <c r="E53" s="51">
        <f t="shared" si="10"/>
        <v>200</v>
      </c>
      <c r="F53" s="51">
        <f t="shared" si="11"/>
        <v>64</v>
      </c>
      <c r="G53" s="51">
        <f t="shared" si="11"/>
        <v>136</v>
      </c>
      <c r="H53" s="10"/>
      <c r="I53" s="10"/>
      <c r="J53" s="10"/>
      <c r="K53" s="10"/>
      <c r="L53" s="10">
        <v>64</v>
      </c>
      <c r="M53" s="10">
        <v>136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52">
        <f t="shared" si="12"/>
        <v>0</v>
      </c>
      <c r="CA53" s="52">
        <f t="shared" si="12"/>
        <v>0</v>
      </c>
      <c r="CB53" s="52">
        <f t="shared" si="12"/>
        <v>0</v>
      </c>
      <c r="CC53" s="52">
        <f t="shared" si="12"/>
        <v>0</v>
      </c>
      <c r="CD53" s="52">
        <f t="shared" si="12"/>
        <v>64</v>
      </c>
      <c r="CE53" s="52">
        <f t="shared" si="12"/>
        <v>136</v>
      </c>
      <c r="CF53" s="52">
        <f t="shared" si="12"/>
        <v>0</v>
      </c>
      <c r="CG53" s="52">
        <f t="shared" si="12"/>
        <v>0</v>
      </c>
      <c r="CH53" s="52">
        <f t="shared" si="12"/>
        <v>0</v>
      </c>
      <c r="CI53" s="52">
        <f t="shared" si="12"/>
        <v>0</v>
      </c>
    </row>
    <row r="54" spans="1:87" s="57" customFormat="1" ht="20.399999999999999" x14ac:dyDescent="0.25">
      <c r="A54" s="54" t="s">
        <v>125</v>
      </c>
      <c r="B54" s="55" t="s">
        <v>133</v>
      </c>
      <c r="C54" s="56" t="s">
        <v>80</v>
      </c>
      <c r="D54" s="56" t="s">
        <v>81</v>
      </c>
      <c r="E54" s="51">
        <f t="shared" si="10"/>
        <v>180</v>
      </c>
      <c r="F54" s="51">
        <f t="shared" si="11"/>
        <v>60</v>
      </c>
      <c r="G54" s="51">
        <f t="shared" si="11"/>
        <v>120</v>
      </c>
      <c r="H54" s="10"/>
      <c r="I54" s="10"/>
      <c r="J54" s="10"/>
      <c r="K54" s="10"/>
      <c r="L54" s="10">
        <v>60</v>
      </c>
      <c r="M54" s="10">
        <v>110</v>
      </c>
      <c r="N54" s="10"/>
      <c r="O54" s="10"/>
      <c r="P54" s="10"/>
      <c r="Q54" s="10">
        <v>10</v>
      </c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52">
        <f t="shared" si="12"/>
        <v>0</v>
      </c>
      <c r="CA54" s="52">
        <f t="shared" si="12"/>
        <v>0</v>
      </c>
      <c r="CB54" s="52">
        <f t="shared" si="12"/>
        <v>0</v>
      </c>
      <c r="CC54" s="52">
        <f t="shared" si="12"/>
        <v>0</v>
      </c>
      <c r="CD54" s="52">
        <f t="shared" si="12"/>
        <v>60</v>
      </c>
      <c r="CE54" s="52">
        <f t="shared" si="12"/>
        <v>110</v>
      </c>
      <c r="CF54" s="52">
        <f t="shared" si="12"/>
        <v>0</v>
      </c>
      <c r="CG54" s="52">
        <f t="shared" si="12"/>
        <v>0</v>
      </c>
      <c r="CH54" s="52">
        <f t="shared" si="12"/>
        <v>0</v>
      </c>
      <c r="CI54" s="52">
        <f t="shared" si="12"/>
        <v>10</v>
      </c>
    </row>
    <row r="55" spans="1:87" s="57" customFormat="1" ht="20.399999999999999" x14ac:dyDescent="0.25">
      <c r="A55" s="54" t="s">
        <v>125</v>
      </c>
      <c r="B55" s="55" t="s">
        <v>134</v>
      </c>
      <c r="C55" s="56" t="s">
        <v>80</v>
      </c>
      <c r="D55" s="56" t="s">
        <v>81</v>
      </c>
      <c r="E55" s="51">
        <f t="shared" si="10"/>
        <v>228</v>
      </c>
      <c r="F55" s="51">
        <f t="shared" si="11"/>
        <v>80</v>
      </c>
      <c r="G55" s="51">
        <f t="shared" si="11"/>
        <v>148</v>
      </c>
      <c r="H55" s="10"/>
      <c r="I55" s="10"/>
      <c r="J55" s="10"/>
      <c r="K55" s="10"/>
      <c r="L55" s="10">
        <v>70</v>
      </c>
      <c r="M55" s="10">
        <v>148</v>
      </c>
      <c r="N55" s="10">
        <v>10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52">
        <f t="shared" si="12"/>
        <v>0</v>
      </c>
      <c r="CA55" s="52">
        <f t="shared" si="12"/>
        <v>0</v>
      </c>
      <c r="CB55" s="52">
        <f t="shared" si="12"/>
        <v>0</v>
      </c>
      <c r="CC55" s="52">
        <f t="shared" si="12"/>
        <v>0</v>
      </c>
      <c r="CD55" s="52">
        <f t="shared" si="12"/>
        <v>70</v>
      </c>
      <c r="CE55" s="52">
        <f t="shared" si="12"/>
        <v>148</v>
      </c>
      <c r="CF55" s="52">
        <f t="shared" si="12"/>
        <v>10</v>
      </c>
      <c r="CG55" s="52">
        <f t="shared" si="12"/>
        <v>0</v>
      </c>
      <c r="CH55" s="52">
        <f t="shared" si="12"/>
        <v>0</v>
      </c>
      <c r="CI55" s="52">
        <f t="shared" si="12"/>
        <v>0</v>
      </c>
    </row>
    <row r="56" spans="1:87" s="57" customFormat="1" ht="20.399999999999999" x14ac:dyDescent="0.25">
      <c r="A56" s="54" t="s">
        <v>125</v>
      </c>
      <c r="B56" s="55" t="s">
        <v>135</v>
      </c>
      <c r="C56" s="56" t="s">
        <v>80</v>
      </c>
      <c r="D56" s="56" t="s">
        <v>81</v>
      </c>
      <c r="E56" s="51">
        <f t="shared" si="10"/>
        <v>230</v>
      </c>
      <c r="F56" s="51">
        <f t="shared" si="11"/>
        <v>40</v>
      </c>
      <c r="G56" s="51">
        <f t="shared" si="11"/>
        <v>190</v>
      </c>
      <c r="H56" s="10"/>
      <c r="I56" s="10"/>
      <c r="J56" s="10"/>
      <c r="K56" s="10"/>
      <c r="L56" s="10">
        <v>40</v>
      </c>
      <c r="M56" s="10">
        <v>175</v>
      </c>
      <c r="N56" s="10"/>
      <c r="O56" s="10"/>
      <c r="P56" s="10"/>
      <c r="Q56" s="10">
        <v>15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52">
        <f t="shared" si="12"/>
        <v>0</v>
      </c>
      <c r="CA56" s="52">
        <f t="shared" si="12"/>
        <v>0</v>
      </c>
      <c r="CB56" s="52">
        <f t="shared" si="12"/>
        <v>0</v>
      </c>
      <c r="CC56" s="52">
        <f t="shared" si="12"/>
        <v>0</v>
      </c>
      <c r="CD56" s="52">
        <f t="shared" si="12"/>
        <v>40</v>
      </c>
      <c r="CE56" s="52">
        <f t="shared" si="12"/>
        <v>175</v>
      </c>
      <c r="CF56" s="52">
        <f t="shared" si="12"/>
        <v>0</v>
      </c>
      <c r="CG56" s="52">
        <f t="shared" si="12"/>
        <v>0</v>
      </c>
      <c r="CH56" s="52">
        <f t="shared" si="12"/>
        <v>0</v>
      </c>
      <c r="CI56" s="52">
        <f t="shared" si="12"/>
        <v>15</v>
      </c>
    </row>
    <row r="57" spans="1:87" s="57" customFormat="1" x14ac:dyDescent="0.25">
      <c r="A57" s="54" t="s">
        <v>125</v>
      </c>
      <c r="B57" s="55" t="s">
        <v>136</v>
      </c>
      <c r="C57" s="56" t="s">
        <v>80</v>
      </c>
      <c r="D57" s="56" t="s">
        <v>81</v>
      </c>
      <c r="E57" s="51">
        <f t="shared" si="10"/>
        <v>80</v>
      </c>
      <c r="F57" s="51">
        <f t="shared" si="11"/>
        <v>20</v>
      </c>
      <c r="G57" s="51">
        <f t="shared" si="11"/>
        <v>60</v>
      </c>
      <c r="H57" s="10"/>
      <c r="I57" s="10"/>
      <c r="J57" s="10"/>
      <c r="K57" s="10"/>
      <c r="L57" s="10">
        <v>20</v>
      </c>
      <c r="M57" s="10">
        <v>60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52">
        <f t="shared" si="12"/>
        <v>0</v>
      </c>
      <c r="CA57" s="52">
        <f t="shared" si="12"/>
        <v>0</v>
      </c>
      <c r="CB57" s="52">
        <f t="shared" si="12"/>
        <v>0</v>
      </c>
      <c r="CC57" s="52">
        <f t="shared" si="12"/>
        <v>0</v>
      </c>
      <c r="CD57" s="52">
        <f t="shared" si="12"/>
        <v>20</v>
      </c>
      <c r="CE57" s="52">
        <f t="shared" si="12"/>
        <v>60</v>
      </c>
      <c r="CF57" s="52">
        <f t="shared" si="12"/>
        <v>0</v>
      </c>
      <c r="CG57" s="52">
        <f t="shared" si="12"/>
        <v>0</v>
      </c>
      <c r="CH57" s="52">
        <f t="shared" si="12"/>
        <v>0</v>
      </c>
      <c r="CI57" s="52">
        <f t="shared" si="12"/>
        <v>0</v>
      </c>
    </row>
    <row r="58" spans="1:87" s="57" customFormat="1" x14ac:dyDescent="0.25">
      <c r="A58" s="54" t="s">
        <v>125</v>
      </c>
      <c r="B58" s="55" t="s">
        <v>137</v>
      </c>
      <c r="C58" s="56" t="s">
        <v>80</v>
      </c>
      <c r="D58" s="56" t="s">
        <v>81</v>
      </c>
      <c r="E58" s="51">
        <f t="shared" si="10"/>
        <v>106</v>
      </c>
      <c r="F58" s="51">
        <f t="shared" si="11"/>
        <v>38</v>
      </c>
      <c r="G58" s="51">
        <f t="shared" si="11"/>
        <v>68</v>
      </c>
      <c r="H58" s="10"/>
      <c r="I58" s="10"/>
      <c r="J58" s="10"/>
      <c r="K58" s="10"/>
      <c r="L58" s="10">
        <v>38</v>
      </c>
      <c r="M58" s="10">
        <v>68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52">
        <f t="shared" si="12"/>
        <v>0</v>
      </c>
      <c r="CA58" s="52">
        <f t="shared" si="12"/>
        <v>0</v>
      </c>
      <c r="CB58" s="52">
        <f t="shared" si="12"/>
        <v>0</v>
      </c>
      <c r="CC58" s="52">
        <f t="shared" si="12"/>
        <v>0</v>
      </c>
      <c r="CD58" s="52">
        <f t="shared" si="12"/>
        <v>38</v>
      </c>
      <c r="CE58" s="52">
        <f t="shared" si="12"/>
        <v>68</v>
      </c>
      <c r="CF58" s="52">
        <f t="shared" si="12"/>
        <v>0</v>
      </c>
      <c r="CG58" s="52">
        <f t="shared" si="12"/>
        <v>0</v>
      </c>
      <c r="CH58" s="52">
        <f t="shared" si="12"/>
        <v>0</v>
      </c>
      <c r="CI58" s="52">
        <f t="shared" si="12"/>
        <v>0</v>
      </c>
    </row>
    <row r="59" spans="1:87" s="57" customFormat="1" ht="20.399999999999999" x14ac:dyDescent="0.25">
      <c r="A59" s="54" t="s">
        <v>125</v>
      </c>
      <c r="B59" s="55" t="s">
        <v>138</v>
      </c>
      <c r="C59" s="56" t="s">
        <v>80</v>
      </c>
      <c r="D59" s="56" t="s">
        <v>81</v>
      </c>
      <c r="E59" s="51">
        <f t="shared" si="10"/>
        <v>134</v>
      </c>
      <c r="F59" s="51">
        <f t="shared" si="11"/>
        <v>40</v>
      </c>
      <c r="G59" s="51">
        <f t="shared" si="11"/>
        <v>94</v>
      </c>
      <c r="H59" s="10"/>
      <c r="I59" s="10"/>
      <c r="J59" s="10"/>
      <c r="K59" s="10"/>
      <c r="L59" s="10">
        <v>40</v>
      </c>
      <c r="M59" s="10">
        <v>94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52">
        <f t="shared" si="12"/>
        <v>0</v>
      </c>
      <c r="CA59" s="52">
        <f t="shared" si="12"/>
        <v>0</v>
      </c>
      <c r="CB59" s="52">
        <f t="shared" si="12"/>
        <v>0</v>
      </c>
      <c r="CC59" s="52">
        <f t="shared" si="12"/>
        <v>0</v>
      </c>
      <c r="CD59" s="52">
        <f t="shared" si="12"/>
        <v>40</v>
      </c>
      <c r="CE59" s="52">
        <f t="shared" si="12"/>
        <v>94</v>
      </c>
      <c r="CF59" s="52">
        <f t="shared" si="12"/>
        <v>0</v>
      </c>
      <c r="CG59" s="52">
        <f t="shared" si="12"/>
        <v>0</v>
      </c>
      <c r="CH59" s="52">
        <f t="shared" si="12"/>
        <v>0</v>
      </c>
      <c r="CI59" s="52">
        <f t="shared" si="12"/>
        <v>0</v>
      </c>
    </row>
    <row r="60" spans="1:87" s="57" customFormat="1" x14ac:dyDescent="0.25">
      <c r="A60" s="54" t="s">
        <v>125</v>
      </c>
      <c r="B60" s="55" t="s">
        <v>139</v>
      </c>
      <c r="C60" s="56" t="s">
        <v>80</v>
      </c>
      <c r="D60" s="56" t="s">
        <v>81</v>
      </c>
      <c r="E60" s="51">
        <f t="shared" si="10"/>
        <v>216</v>
      </c>
      <c r="F60" s="51">
        <f t="shared" si="11"/>
        <v>60</v>
      </c>
      <c r="G60" s="51">
        <f t="shared" si="11"/>
        <v>156</v>
      </c>
      <c r="H60" s="10"/>
      <c r="I60" s="10"/>
      <c r="J60" s="10"/>
      <c r="K60" s="10"/>
      <c r="L60" s="10">
        <v>60</v>
      </c>
      <c r="M60" s="10">
        <v>156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52">
        <f t="shared" si="12"/>
        <v>0</v>
      </c>
      <c r="CA60" s="52">
        <f t="shared" si="12"/>
        <v>0</v>
      </c>
      <c r="CB60" s="52">
        <f t="shared" si="12"/>
        <v>0</v>
      </c>
      <c r="CC60" s="52">
        <f t="shared" si="12"/>
        <v>0</v>
      </c>
      <c r="CD60" s="52">
        <f t="shared" si="12"/>
        <v>60</v>
      </c>
      <c r="CE60" s="52">
        <f t="shared" si="12"/>
        <v>156</v>
      </c>
      <c r="CF60" s="52">
        <f t="shared" si="12"/>
        <v>0</v>
      </c>
      <c r="CG60" s="52">
        <f t="shared" si="12"/>
        <v>0</v>
      </c>
      <c r="CH60" s="52">
        <f t="shared" si="12"/>
        <v>0</v>
      </c>
      <c r="CI60" s="52">
        <f t="shared" si="12"/>
        <v>0</v>
      </c>
    </row>
    <row r="61" spans="1:87" s="57" customFormat="1" ht="20.399999999999999" x14ac:dyDescent="0.25">
      <c r="A61" s="54" t="s">
        <v>125</v>
      </c>
      <c r="B61" s="55" t="s">
        <v>140</v>
      </c>
      <c r="C61" s="56" t="s">
        <v>80</v>
      </c>
      <c r="D61" s="56" t="s">
        <v>81</v>
      </c>
      <c r="E61" s="51">
        <f t="shared" si="10"/>
        <v>153</v>
      </c>
      <c r="F61" s="51">
        <f t="shared" si="11"/>
        <v>44</v>
      </c>
      <c r="G61" s="51">
        <f t="shared" si="11"/>
        <v>109</v>
      </c>
      <c r="H61" s="10"/>
      <c r="I61" s="10"/>
      <c r="J61" s="10"/>
      <c r="K61" s="10"/>
      <c r="L61" s="10">
        <v>44</v>
      </c>
      <c r="M61" s="10">
        <v>109</v>
      </c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52">
        <f t="shared" si="12"/>
        <v>0</v>
      </c>
      <c r="CA61" s="52">
        <f t="shared" si="12"/>
        <v>0</v>
      </c>
      <c r="CB61" s="52">
        <f t="shared" si="12"/>
        <v>0</v>
      </c>
      <c r="CC61" s="52">
        <f t="shared" si="12"/>
        <v>0</v>
      </c>
      <c r="CD61" s="52">
        <f t="shared" si="12"/>
        <v>44</v>
      </c>
      <c r="CE61" s="52">
        <f t="shared" si="12"/>
        <v>109</v>
      </c>
      <c r="CF61" s="52">
        <f t="shared" si="12"/>
        <v>0</v>
      </c>
      <c r="CG61" s="52">
        <f t="shared" si="12"/>
        <v>0</v>
      </c>
      <c r="CH61" s="52">
        <f t="shared" si="12"/>
        <v>0</v>
      </c>
      <c r="CI61" s="52">
        <f t="shared" si="12"/>
        <v>0</v>
      </c>
    </row>
    <row r="62" spans="1:87" s="57" customFormat="1" ht="20.399999999999999" x14ac:dyDescent="0.25">
      <c r="A62" s="54" t="s">
        <v>125</v>
      </c>
      <c r="B62" s="55" t="s">
        <v>141</v>
      </c>
      <c r="C62" s="56" t="s">
        <v>80</v>
      </c>
      <c r="D62" s="56" t="s">
        <v>81</v>
      </c>
      <c r="E62" s="51">
        <f t="shared" si="10"/>
        <v>179</v>
      </c>
      <c r="F62" s="51">
        <f t="shared" si="11"/>
        <v>56</v>
      </c>
      <c r="G62" s="51">
        <f t="shared" si="11"/>
        <v>123</v>
      </c>
      <c r="H62" s="10"/>
      <c r="I62" s="10"/>
      <c r="J62" s="10"/>
      <c r="K62" s="10"/>
      <c r="L62" s="10">
        <v>56</v>
      </c>
      <c r="M62" s="10">
        <v>123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52">
        <f t="shared" si="12"/>
        <v>0</v>
      </c>
      <c r="CA62" s="52">
        <f t="shared" si="12"/>
        <v>0</v>
      </c>
      <c r="CB62" s="52">
        <f t="shared" si="12"/>
        <v>0</v>
      </c>
      <c r="CC62" s="52">
        <f t="shared" si="12"/>
        <v>0</v>
      </c>
      <c r="CD62" s="52">
        <f t="shared" si="12"/>
        <v>56</v>
      </c>
      <c r="CE62" s="52">
        <f t="shared" si="12"/>
        <v>123</v>
      </c>
      <c r="CF62" s="52">
        <f t="shared" si="12"/>
        <v>0</v>
      </c>
      <c r="CG62" s="52">
        <f t="shared" si="12"/>
        <v>0</v>
      </c>
      <c r="CH62" s="52">
        <f t="shared" si="12"/>
        <v>0</v>
      </c>
      <c r="CI62" s="52">
        <f t="shared" si="12"/>
        <v>0</v>
      </c>
    </row>
    <row r="63" spans="1:87" s="57" customFormat="1" ht="20.399999999999999" x14ac:dyDescent="0.25">
      <c r="A63" s="54" t="s">
        <v>125</v>
      </c>
      <c r="B63" s="55" t="s">
        <v>142</v>
      </c>
      <c r="C63" s="56" t="s">
        <v>80</v>
      </c>
      <c r="D63" s="56" t="s">
        <v>81</v>
      </c>
      <c r="E63" s="51">
        <f t="shared" si="10"/>
        <v>146</v>
      </c>
      <c r="F63" s="51">
        <f t="shared" si="11"/>
        <v>45</v>
      </c>
      <c r="G63" s="51">
        <f t="shared" si="11"/>
        <v>101</v>
      </c>
      <c r="H63" s="10"/>
      <c r="I63" s="10"/>
      <c r="J63" s="10"/>
      <c r="K63" s="10"/>
      <c r="L63" s="10">
        <v>45</v>
      </c>
      <c r="M63" s="10">
        <v>101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52">
        <f t="shared" si="12"/>
        <v>0</v>
      </c>
      <c r="CA63" s="52">
        <f t="shared" si="12"/>
        <v>0</v>
      </c>
      <c r="CB63" s="52">
        <f t="shared" si="12"/>
        <v>0</v>
      </c>
      <c r="CC63" s="52">
        <f t="shared" si="12"/>
        <v>0</v>
      </c>
      <c r="CD63" s="52">
        <f t="shared" si="12"/>
        <v>45</v>
      </c>
      <c r="CE63" s="52">
        <f t="shared" si="12"/>
        <v>101</v>
      </c>
      <c r="CF63" s="52">
        <f t="shared" si="12"/>
        <v>0</v>
      </c>
      <c r="CG63" s="52">
        <f t="shared" si="12"/>
        <v>0</v>
      </c>
      <c r="CH63" s="52">
        <f t="shared" si="12"/>
        <v>0</v>
      </c>
      <c r="CI63" s="52">
        <f t="shared" si="12"/>
        <v>0</v>
      </c>
    </row>
    <row r="64" spans="1:87" s="57" customFormat="1" x14ac:dyDescent="0.25">
      <c r="A64" s="54" t="s">
        <v>125</v>
      </c>
      <c r="B64" s="55" t="s">
        <v>143</v>
      </c>
      <c r="C64" s="56" t="s">
        <v>95</v>
      </c>
      <c r="D64" s="56" t="s">
        <v>81</v>
      </c>
      <c r="E64" s="51">
        <f t="shared" si="10"/>
        <v>99</v>
      </c>
      <c r="F64" s="51">
        <f t="shared" si="11"/>
        <v>33</v>
      </c>
      <c r="G64" s="51">
        <f t="shared" si="11"/>
        <v>66</v>
      </c>
      <c r="H64" s="10"/>
      <c r="I64" s="10"/>
      <c r="J64" s="10">
        <v>28</v>
      </c>
      <c r="K64" s="10">
        <v>30</v>
      </c>
      <c r="L64" s="10">
        <v>5</v>
      </c>
      <c r="M64" s="10">
        <v>36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52">
        <f t="shared" si="12"/>
        <v>0</v>
      </c>
      <c r="CA64" s="52">
        <f t="shared" si="12"/>
        <v>0</v>
      </c>
      <c r="CB64" s="52">
        <f t="shared" si="12"/>
        <v>28</v>
      </c>
      <c r="CC64" s="52">
        <f t="shared" si="12"/>
        <v>30</v>
      </c>
      <c r="CD64" s="52">
        <f t="shared" si="12"/>
        <v>5</v>
      </c>
      <c r="CE64" s="52">
        <f t="shared" si="12"/>
        <v>36</v>
      </c>
      <c r="CF64" s="52">
        <f t="shared" si="12"/>
        <v>0</v>
      </c>
      <c r="CG64" s="52">
        <f t="shared" si="12"/>
        <v>0</v>
      </c>
      <c r="CH64" s="52">
        <f t="shared" si="12"/>
        <v>0</v>
      </c>
      <c r="CI64" s="52">
        <f t="shared" si="12"/>
        <v>0</v>
      </c>
    </row>
    <row r="65" spans="1:87" s="57" customFormat="1" x14ac:dyDescent="0.25">
      <c r="A65" s="54" t="s">
        <v>125</v>
      </c>
      <c r="B65" s="55" t="s">
        <v>144</v>
      </c>
      <c r="C65" s="56" t="s">
        <v>95</v>
      </c>
      <c r="D65" s="56" t="s">
        <v>81</v>
      </c>
      <c r="E65" s="51">
        <f t="shared" si="10"/>
        <v>134</v>
      </c>
      <c r="F65" s="51">
        <f t="shared" si="11"/>
        <v>26</v>
      </c>
      <c r="G65" s="51">
        <f t="shared" si="11"/>
        <v>108</v>
      </c>
      <c r="H65" s="10"/>
      <c r="I65" s="10"/>
      <c r="J65" s="10">
        <v>26</v>
      </c>
      <c r="K65" s="10">
        <v>78</v>
      </c>
      <c r="L65" s="10"/>
      <c r="M65" s="10">
        <v>30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52">
        <f t="shared" si="12"/>
        <v>0</v>
      </c>
      <c r="CA65" s="52">
        <f t="shared" si="12"/>
        <v>0</v>
      </c>
      <c r="CB65" s="52">
        <f t="shared" si="12"/>
        <v>26</v>
      </c>
      <c r="CC65" s="52">
        <f t="shared" si="12"/>
        <v>78</v>
      </c>
      <c r="CD65" s="52">
        <f t="shared" si="12"/>
        <v>0</v>
      </c>
      <c r="CE65" s="52">
        <f t="shared" si="12"/>
        <v>30</v>
      </c>
      <c r="CF65" s="52">
        <f t="shared" si="12"/>
        <v>0</v>
      </c>
      <c r="CG65" s="52">
        <f t="shared" si="12"/>
        <v>0</v>
      </c>
      <c r="CH65" s="52">
        <f t="shared" si="12"/>
        <v>0</v>
      </c>
      <c r="CI65" s="52">
        <f t="shared" si="12"/>
        <v>0</v>
      </c>
    </row>
    <row r="66" spans="1:87" s="57" customFormat="1" x14ac:dyDescent="0.25">
      <c r="A66" s="54" t="s">
        <v>125</v>
      </c>
      <c r="B66" s="55" t="s">
        <v>145</v>
      </c>
      <c r="C66" s="56" t="s">
        <v>80</v>
      </c>
      <c r="D66" s="56" t="s">
        <v>81</v>
      </c>
      <c r="E66" s="51">
        <f t="shared" si="10"/>
        <v>125</v>
      </c>
      <c r="F66" s="51">
        <f t="shared" si="11"/>
        <v>36</v>
      </c>
      <c r="G66" s="51">
        <f t="shared" si="11"/>
        <v>89</v>
      </c>
      <c r="H66" s="10"/>
      <c r="I66" s="10"/>
      <c r="J66" s="10"/>
      <c r="K66" s="10"/>
      <c r="L66" s="10">
        <v>36</v>
      </c>
      <c r="M66" s="10">
        <v>77</v>
      </c>
      <c r="N66" s="10"/>
      <c r="O66" s="10"/>
      <c r="P66" s="10"/>
      <c r="Q66" s="10">
        <v>12</v>
      </c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52">
        <f t="shared" si="12"/>
        <v>0</v>
      </c>
      <c r="CA66" s="52">
        <f t="shared" si="12"/>
        <v>0</v>
      </c>
      <c r="CB66" s="52">
        <f t="shared" si="12"/>
        <v>0</v>
      </c>
      <c r="CC66" s="52">
        <f t="shared" si="12"/>
        <v>0</v>
      </c>
      <c r="CD66" s="52">
        <f t="shared" si="12"/>
        <v>36</v>
      </c>
      <c r="CE66" s="52">
        <f t="shared" si="12"/>
        <v>77</v>
      </c>
      <c r="CF66" s="52">
        <f t="shared" si="12"/>
        <v>0</v>
      </c>
      <c r="CG66" s="52">
        <f t="shared" si="12"/>
        <v>0</v>
      </c>
      <c r="CH66" s="52">
        <f t="shared" si="12"/>
        <v>0</v>
      </c>
      <c r="CI66" s="52">
        <f t="shared" si="12"/>
        <v>12</v>
      </c>
    </row>
    <row r="67" spans="1:87" s="57" customFormat="1" ht="20.399999999999999" x14ac:dyDescent="0.25">
      <c r="A67" s="54" t="s">
        <v>125</v>
      </c>
      <c r="B67" s="55" t="s">
        <v>146</v>
      </c>
      <c r="C67" s="56" t="s">
        <v>95</v>
      </c>
      <c r="D67" s="56" t="s">
        <v>81</v>
      </c>
      <c r="E67" s="51">
        <f t="shared" si="10"/>
        <v>79</v>
      </c>
      <c r="F67" s="51">
        <f t="shared" si="11"/>
        <v>16</v>
      </c>
      <c r="G67" s="51">
        <f t="shared" si="11"/>
        <v>63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>
        <v>16</v>
      </c>
      <c r="AO67" s="10">
        <v>25</v>
      </c>
      <c r="AP67" s="10"/>
      <c r="AQ67" s="10">
        <v>38</v>
      </c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52">
        <f t="shared" si="12"/>
        <v>0</v>
      </c>
      <c r="CA67" s="52">
        <f t="shared" si="12"/>
        <v>0</v>
      </c>
      <c r="CB67" s="52">
        <f t="shared" si="12"/>
        <v>16</v>
      </c>
      <c r="CC67" s="52">
        <f t="shared" si="12"/>
        <v>25</v>
      </c>
      <c r="CD67" s="52">
        <f t="shared" si="12"/>
        <v>0</v>
      </c>
      <c r="CE67" s="52">
        <f t="shared" si="12"/>
        <v>38</v>
      </c>
      <c r="CF67" s="52">
        <f t="shared" si="12"/>
        <v>0</v>
      </c>
      <c r="CG67" s="52">
        <f t="shared" si="12"/>
        <v>0</v>
      </c>
      <c r="CH67" s="52">
        <f t="shared" si="12"/>
        <v>0</v>
      </c>
      <c r="CI67" s="52">
        <f t="shared" si="12"/>
        <v>0</v>
      </c>
    </row>
    <row r="68" spans="1:87" s="57" customFormat="1" ht="20.399999999999999" x14ac:dyDescent="0.25">
      <c r="A68" s="54" t="s">
        <v>125</v>
      </c>
      <c r="B68" s="55" t="s">
        <v>147</v>
      </c>
      <c r="C68" s="56" t="s">
        <v>95</v>
      </c>
      <c r="D68" s="56" t="s">
        <v>81</v>
      </c>
      <c r="E68" s="51">
        <f t="shared" si="10"/>
        <v>55</v>
      </c>
      <c r="F68" s="51">
        <f t="shared" si="11"/>
        <v>15</v>
      </c>
      <c r="G68" s="51">
        <f t="shared" si="11"/>
        <v>40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>
        <v>15</v>
      </c>
      <c r="AO68" s="10">
        <v>40</v>
      </c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52">
        <f t="shared" si="12"/>
        <v>0</v>
      </c>
      <c r="CA68" s="52">
        <f t="shared" si="12"/>
        <v>0</v>
      </c>
      <c r="CB68" s="52">
        <f t="shared" si="12"/>
        <v>15</v>
      </c>
      <c r="CC68" s="52">
        <f t="shared" si="12"/>
        <v>40</v>
      </c>
      <c r="CD68" s="52">
        <f t="shared" si="12"/>
        <v>0</v>
      </c>
      <c r="CE68" s="52">
        <f t="shared" si="12"/>
        <v>0</v>
      </c>
      <c r="CF68" s="52">
        <f t="shared" si="12"/>
        <v>0</v>
      </c>
      <c r="CG68" s="52">
        <f t="shared" si="12"/>
        <v>0</v>
      </c>
      <c r="CH68" s="52">
        <f t="shared" si="12"/>
        <v>0</v>
      </c>
      <c r="CI68" s="52">
        <f t="shared" si="12"/>
        <v>0</v>
      </c>
    </row>
    <row r="69" spans="1:87" s="57" customFormat="1" ht="20.399999999999999" x14ac:dyDescent="0.25">
      <c r="A69" s="54" t="s">
        <v>125</v>
      </c>
      <c r="B69" s="55" t="s">
        <v>148</v>
      </c>
      <c r="C69" s="56" t="s">
        <v>95</v>
      </c>
      <c r="D69" s="56" t="s">
        <v>81</v>
      </c>
      <c r="E69" s="51">
        <f t="shared" si="10"/>
        <v>45</v>
      </c>
      <c r="F69" s="51">
        <f t="shared" si="11"/>
        <v>20</v>
      </c>
      <c r="G69" s="51">
        <f t="shared" si="11"/>
        <v>25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>
        <v>20</v>
      </c>
      <c r="AY69" s="10">
        <v>25</v>
      </c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52">
        <f t="shared" si="12"/>
        <v>0</v>
      </c>
      <c r="CA69" s="52">
        <f t="shared" si="12"/>
        <v>0</v>
      </c>
      <c r="CB69" s="52">
        <f t="shared" si="12"/>
        <v>20</v>
      </c>
      <c r="CC69" s="52">
        <f t="shared" si="12"/>
        <v>25</v>
      </c>
      <c r="CD69" s="52">
        <f t="shared" si="12"/>
        <v>0</v>
      </c>
      <c r="CE69" s="52">
        <f t="shared" si="12"/>
        <v>0</v>
      </c>
      <c r="CF69" s="52">
        <f t="shared" si="12"/>
        <v>0</v>
      </c>
      <c r="CG69" s="52">
        <f t="shared" si="12"/>
        <v>0</v>
      </c>
      <c r="CH69" s="52">
        <f t="shared" si="12"/>
        <v>0</v>
      </c>
      <c r="CI69" s="52">
        <f t="shared" si="12"/>
        <v>0</v>
      </c>
    </row>
    <row r="70" spans="1:87" s="57" customFormat="1" ht="20.399999999999999" x14ac:dyDescent="0.25">
      <c r="A70" s="54" t="s">
        <v>125</v>
      </c>
      <c r="B70" s="55" t="s">
        <v>149</v>
      </c>
      <c r="C70" s="56" t="s">
        <v>95</v>
      </c>
      <c r="D70" s="56" t="s">
        <v>81</v>
      </c>
      <c r="E70" s="51">
        <f t="shared" si="10"/>
        <v>37</v>
      </c>
      <c r="F70" s="51">
        <f t="shared" si="11"/>
        <v>15</v>
      </c>
      <c r="G70" s="51">
        <f t="shared" si="11"/>
        <v>22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>
        <v>15</v>
      </c>
      <c r="AY70" s="10">
        <v>22</v>
      </c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52">
        <f t="shared" si="12"/>
        <v>0</v>
      </c>
      <c r="CA70" s="52">
        <f t="shared" si="12"/>
        <v>0</v>
      </c>
      <c r="CB70" s="52">
        <f t="shared" si="12"/>
        <v>15</v>
      </c>
      <c r="CC70" s="52">
        <f t="shared" si="12"/>
        <v>22</v>
      </c>
      <c r="CD70" s="52">
        <f t="shared" si="12"/>
        <v>0</v>
      </c>
      <c r="CE70" s="52">
        <f t="shared" si="12"/>
        <v>0</v>
      </c>
      <c r="CF70" s="52">
        <f t="shared" si="12"/>
        <v>0</v>
      </c>
      <c r="CG70" s="52">
        <f t="shared" si="12"/>
        <v>0</v>
      </c>
      <c r="CH70" s="52">
        <f t="shared" si="12"/>
        <v>0</v>
      </c>
      <c r="CI70" s="52">
        <f t="shared" si="12"/>
        <v>0</v>
      </c>
    </row>
    <row r="71" spans="1:87" s="57" customFormat="1" ht="20.399999999999999" x14ac:dyDescent="0.25">
      <c r="A71" s="54" t="s">
        <v>125</v>
      </c>
      <c r="B71" s="55" t="s">
        <v>150</v>
      </c>
      <c r="C71" s="56" t="s">
        <v>95</v>
      </c>
      <c r="D71" s="56" t="s">
        <v>81</v>
      </c>
      <c r="E71" s="51">
        <f t="shared" si="10"/>
        <v>60</v>
      </c>
      <c r="F71" s="51">
        <f t="shared" si="11"/>
        <v>15</v>
      </c>
      <c r="G71" s="51">
        <f t="shared" si="11"/>
        <v>45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>
        <v>15</v>
      </c>
      <c r="AO71" s="10">
        <v>45</v>
      </c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52">
        <f t="shared" si="12"/>
        <v>0</v>
      </c>
      <c r="CA71" s="52">
        <f t="shared" si="12"/>
        <v>0</v>
      </c>
      <c r="CB71" s="52">
        <f t="shared" si="12"/>
        <v>15</v>
      </c>
      <c r="CC71" s="52">
        <f t="shared" si="12"/>
        <v>45</v>
      </c>
      <c r="CD71" s="52">
        <f t="shared" si="12"/>
        <v>0</v>
      </c>
      <c r="CE71" s="52">
        <f t="shared" si="12"/>
        <v>0</v>
      </c>
      <c r="CF71" s="52">
        <f t="shared" si="12"/>
        <v>0</v>
      </c>
      <c r="CG71" s="52">
        <f t="shared" si="12"/>
        <v>0</v>
      </c>
      <c r="CH71" s="52">
        <f t="shared" si="12"/>
        <v>0</v>
      </c>
      <c r="CI71" s="52">
        <f t="shared" si="12"/>
        <v>0</v>
      </c>
    </row>
    <row r="72" spans="1:87" s="57" customFormat="1" ht="20.399999999999999" x14ac:dyDescent="0.25">
      <c r="A72" s="54" t="s">
        <v>125</v>
      </c>
      <c r="B72" s="55" t="s">
        <v>151</v>
      </c>
      <c r="C72" s="56" t="s">
        <v>95</v>
      </c>
      <c r="D72" s="56" t="s">
        <v>81</v>
      </c>
      <c r="E72" s="51">
        <f t="shared" si="10"/>
        <v>34</v>
      </c>
      <c r="F72" s="51">
        <f t="shared" si="11"/>
        <v>8</v>
      </c>
      <c r="G72" s="51">
        <f t="shared" si="11"/>
        <v>26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>
        <v>8</v>
      </c>
      <c r="AY72" s="10">
        <v>7</v>
      </c>
      <c r="AZ72" s="10"/>
      <c r="BA72" s="10">
        <v>19</v>
      </c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52">
        <f t="shared" si="12"/>
        <v>0</v>
      </c>
      <c r="CA72" s="52">
        <f t="shared" si="12"/>
        <v>0</v>
      </c>
      <c r="CB72" s="52">
        <f t="shared" si="12"/>
        <v>8</v>
      </c>
      <c r="CC72" s="52">
        <f t="shared" si="12"/>
        <v>7</v>
      </c>
      <c r="CD72" s="52">
        <f t="shared" si="12"/>
        <v>0</v>
      </c>
      <c r="CE72" s="52">
        <f t="shared" ref="CE72:CI76" si="13">M72+W72+AG72+AQ72+BA72+BK72+BU72</f>
        <v>19</v>
      </c>
      <c r="CF72" s="52">
        <f t="shared" si="13"/>
        <v>0</v>
      </c>
      <c r="CG72" s="52">
        <f t="shared" si="13"/>
        <v>0</v>
      </c>
      <c r="CH72" s="52">
        <f t="shared" si="13"/>
        <v>0</v>
      </c>
      <c r="CI72" s="52">
        <f t="shared" si="13"/>
        <v>0</v>
      </c>
    </row>
    <row r="73" spans="1:87" s="57" customFormat="1" ht="20.399999999999999" x14ac:dyDescent="0.25">
      <c r="A73" s="54" t="s">
        <v>125</v>
      </c>
      <c r="B73" s="55" t="s">
        <v>152</v>
      </c>
      <c r="C73" s="56" t="s">
        <v>95</v>
      </c>
      <c r="D73" s="56" t="s">
        <v>81</v>
      </c>
      <c r="E73" s="51">
        <f t="shared" si="10"/>
        <v>10</v>
      </c>
      <c r="F73" s="51">
        <f t="shared" si="11"/>
        <v>3</v>
      </c>
      <c r="G73" s="51">
        <f t="shared" si="11"/>
        <v>7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>
        <v>3</v>
      </c>
      <c r="BS73" s="10">
        <v>7</v>
      </c>
      <c r="BT73" s="10"/>
      <c r="BU73" s="10"/>
      <c r="BV73" s="10"/>
      <c r="BW73" s="10"/>
      <c r="BX73" s="10"/>
      <c r="BY73" s="10"/>
      <c r="BZ73" s="52">
        <f t="shared" ref="BZ73:CD76" si="14">H73+R73+AB73+AL73+AV73+BF73+BP73</f>
        <v>0</v>
      </c>
      <c r="CA73" s="52">
        <f t="shared" si="14"/>
        <v>0</v>
      </c>
      <c r="CB73" s="52">
        <f t="shared" si="14"/>
        <v>3</v>
      </c>
      <c r="CC73" s="52">
        <f t="shared" si="14"/>
        <v>7</v>
      </c>
      <c r="CD73" s="52">
        <f t="shared" si="14"/>
        <v>0</v>
      </c>
      <c r="CE73" s="52">
        <f t="shared" si="13"/>
        <v>0</v>
      </c>
      <c r="CF73" s="52">
        <f t="shared" si="13"/>
        <v>0</v>
      </c>
      <c r="CG73" s="52">
        <f t="shared" si="13"/>
        <v>0</v>
      </c>
      <c r="CH73" s="52">
        <f t="shared" si="13"/>
        <v>0</v>
      </c>
      <c r="CI73" s="52">
        <f t="shared" si="13"/>
        <v>0</v>
      </c>
    </row>
    <row r="74" spans="1:87" s="57" customFormat="1" ht="20.399999999999999" x14ac:dyDescent="0.25">
      <c r="A74" s="54" t="s">
        <v>125</v>
      </c>
      <c r="B74" s="55" t="s">
        <v>153</v>
      </c>
      <c r="C74" s="56" t="s">
        <v>95</v>
      </c>
      <c r="D74" s="56" t="s">
        <v>81</v>
      </c>
      <c r="E74" s="51">
        <f t="shared" si="10"/>
        <v>17</v>
      </c>
      <c r="F74" s="51">
        <f t="shared" si="11"/>
        <v>6</v>
      </c>
      <c r="G74" s="51">
        <f t="shared" si="11"/>
        <v>11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>
        <v>6</v>
      </c>
      <c r="BI74" s="10">
        <v>11</v>
      </c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52">
        <f t="shared" si="14"/>
        <v>0</v>
      </c>
      <c r="CA74" s="52">
        <f t="shared" si="14"/>
        <v>0</v>
      </c>
      <c r="CB74" s="52">
        <f t="shared" si="14"/>
        <v>6</v>
      </c>
      <c r="CC74" s="52">
        <f t="shared" si="14"/>
        <v>11</v>
      </c>
      <c r="CD74" s="52">
        <f t="shared" si="14"/>
        <v>0</v>
      </c>
      <c r="CE74" s="52">
        <f t="shared" si="13"/>
        <v>0</v>
      </c>
      <c r="CF74" s="52">
        <f t="shared" si="13"/>
        <v>0</v>
      </c>
      <c r="CG74" s="52">
        <f t="shared" si="13"/>
        <v>0</v>
      </c>
      <c r="CH74" s="52">
        <f t="shared" si="13"/>
        <v>0</v>
      </c>
      <c r="CI74" s="52">
        <f t="shared" si="13"/>
        <v>0</v>
      </c>
    </row>
    <row r="75" spans="1:87" s="57" customFormat="1" ht="20.399999999999999" x14ac:dyDescent="0.25">
      <c r="A75" s="54" t="s">
        <v>125</v>
      </c>
      <c r="B75" s="55" t="s">
        <v>154</v>
      </c>
      <c r="C75" s="56" t="s">
        <v>95</v>
      </c>
      <c r="D75" s="56" t="s">
        <v>81</v>
      </c>
      <c r="E75" s="51">
        <f t="shared" si="10"/>
        <v>55</v>
      </c>
      <c r="F75" s="51">
        <f t="shared" si="11"/>
        <v>16</v>
      </c>
      <c r="G75" s="51">
        <f t="shared" si="11"/>
        <v>39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>
        <v>16</v>
      </c>
      <c r="AO75" s="10">
        <v>39</v>
      </c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52">
        <f t="shared" si="14"/>
        <v>0</v>
      </c>
      <c r="CA75" s="52">
        <f t="shared" si="14"/>
        <v>0</v>
      </c>
      <c r="CB75" s="52">
        <f t="shared" si="14"/>
        <v>16</v>
      </c>
      <c r="CC75" s="52">
        <f t="shared" si="14"/>
        <v>39</v>
      </c>
      <c r="CD75" s="52">
        <f t="shared" si="14"/>
        <v>0</v>
      </c>
      <c r="CE75" s="52">
        <f t="shared" si="13"/>
        <v>0</v>
      </c>
      <c r="CF75" s="52">
        <f t="shared" si="13"/>
        <v>0</v>
      </c>
      <c r="CG75" s="52">
        <f t="shared" si="13"/>
        <v>0</v>
      </c>
      <c r="CH75" s="52">
        <f t="shared" si="13"/>
        <v>0</v>
      </c>
      <c r="CI75" s="52">
        <f t="shared" si="13"/>
        <v>0</v>
      </c>
    </row>
    <row r="76" spans="1:87" s="57" customFormat="1" ht="20.399999999999999" x14ac:dyDescent="0.25">
      <c r="A76" s="54" t="s">
        <v>125</v>
      </c>
      <c r="B76" s="55" t="s">
        <v>155</v>
      </c>
      <c r="C76" s="56" t="s">
        <v>95</v>
      </c>
      <c r="D76" s="56" t="s">
        <v>81</v>
      </c>
      <c r="E76" s="51">
        <f t="shared" si="10"/>
        <v>15</v>
      </c>
      <c r="F76" s="51">
        <f t="shared" si="11"/>
        <v>3</v>
      </c>
      <c r="G76" s="51">
        <f t="shared" si="11"/>
        <v>12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>
        <v>3</v>
      </c>
      <c r="BI76" s="10">
        <v>12</v>
      </c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52">
        <f t="shared" si="14"/>
        <v>0</v>
      </c>
      <c r="CA76" s="52">
        <f t="shared" si="14"/>
        <v>0</v>
      </c>
      <c r="CB76" s="52">
        <f t="shared" si="14"/>
        <v>3</v>
      </c>
      <c r="CC76" s="52">
        <f t="shared" si="14"/>
        <v>12</v>
      </c>
      <c r="CD76" s="52">
        <f t="shared" si="14"/>
        <v>0</v>
      </c>
      <c r="CE76" s="52">
        <f t="shared" si="13"/>
        <v>0</v>
      </c>
      <c r="CF76" s="52">
        <f t="shared" si="13"/>
        <v>0</v>
      </c>
      <c r="CG76" s="52">
        <f t="shared" si="13"/>
        <v>0</v>
      </c>
      <c r="CH76" s="52">
        <f t="shared" si="13"/>
        <v>0</v>
      </c>
      <c r="CI76" s="52">
        <f t="shared" si="13"/>
        <v>0</v>
      </c>
    </row>
    <row r="77" spans="1:87" s="50" customFormat="1" x14ac:dyDescent="0.25">
      <c r="A77" s="46" t="s">
        <v>156</v>
      </c>
      <c r="B77" s="46" t="s">
        <v>102</v>
      </c>
      <c r="C77" s="58"/>
      <c r="D77" s="58"/>
      <c r="E77" s="48">
        <f>SUBTOTAL(9,E47:E76)</f>
        <v>3527</v>
      </c>
      <c r="F77" s="48">
        <f t="shared" ref="F77:BQ77" si="15">SUBTOTAL(9,F47:F76)</f>
        <v>1042</v>
      </c>
      <c r="G77" s="48">
        <f t="shared" si="15"/>
        <v>2485</v>
      </c>
      <c r="H77" s="48">
        <f t="shared" si="15"/>
        <v>0</v>
      </c>
      <c r="I77" s="48">
        <f t="shared" si="15"/>
        <v>0</v>
      </c>
      <c r="J77" s="48">
        <f t="shared" si="15"/>
        <v>54</v>
      </c>
      <c r="K77" s="48">
        <f t="shared" si="15"/>
        <v>108</v>
      </c>
      <c r="L77" s="48">
        <f t="shared" si="15"/>
        <v>861</v>
      </c>
      <c r="M77" s="48">
        <f t="shared" si="15"/>
        <v>2050</v>
      </c>
      <c r="N77" s="48">
        <f t="shared" si="15"/>
        <v>10</v>
      </c>
      <c r="O77" s="48">
        <f t="shared" si="15"/>
        <v>0</v>
      </c>
      <c r="P77" s="48">
        <f t="shared" si="15"/>
        <v>0</v>
      </c>
      <c r="Q77" s="48">
        <f t="shared" si="15"/>
        <v>37</v>
      </c>
      <c r="R77" s="48">
        <f t="shared" si="15"/>
        <v>0</v>
      </c>
      <c r="S77" s="48">
        <f t="shared" si="15"/>
        <v>0</v>
      </c>
      <c r="T77" s="48">
        <f t="shared" si="15"/>
        <v>0</v>
      </c>
      <c r="U77" s="48">
        <f t="shared" si="15"/>
        <v>0</v>
      </c>
      <c r="V77" s="48">
        <f t="shared" si="15"/>
        <v>0</v>
      </c>
      <c r="W77" s="48">
        <f t="shared" si="15"/>
        <v>0</v>
      </c>
      <c r="X77" s="48">
        <f t="shared" si="15"/>
        <v>0</v>
      </c>
      <c r="Y77" s="48">
        <f t="shared" si="15"/>
        <v>0</v>
      </c>
      <c r="Z77" s="48">
        <f t="shared" si="15"/>
        <v>0</v>
      </c>
      <c r="AA77" s="48">
        <f t="shared" si="15"/>
        <v>0</v>
      </c>
      <c r="AB77" s="48">
        <f t="shared" si="15"/>
        <v>0</v>
      </c>
      <c r="AC77" s="48">
        <f t="shared" si="15"/>
        <v>0</v>
      </c>
      <c r="AD77" s="48">
        <f t="shared" si="15"/>
        <v>0</v>
      </c>
      <c r="AE77" s="48">
        <f t="shared" si="15"/>
        <v>0</v>
      </c>
      <c r="AF77" s="48">
        <f t="shared" si="15"/>
        <v>0</v>
      </c>
      <c r="AG77" s="48">
        <f t="shared" si="15"/>
        <v>0</v>
      </c>
      <c r="AH77" s="48">
        <f t="shared" si="15"/>
        <v>0</v>
      </c>
      <c r="AI77" s="48">
        <f t="shared" si="15"/>
        <v>0</v>
      </c>
      <c r="AJ77" s="48">
        <f t="shared" si="15"/>
        <v>0</v>
      </c>
      <c r="AK77" s="48">
        <f t="shared" si="15"/>
        <v>0</v>
      </c>
      <c r="AL77" s="48">
        <f t="shared" si="15"/>
        <v>0</v>
      </c>
      <c r="AM77" s="48">
        <f t="shared" si="15"/>
        <v>0</v>
      </c>
      <c r="AN77" s="48">
        <f t="shared" si="15"/>
        <v>62</v>
      </c>
      <c r="AO77" s="48">
        <f t="shared" si="15"/>
        <v>149</v>
      </c>
      <c r="AP77" s="48">
        <f t="shared" si="15"/>
        <v>0</v>
      </c>
      <c r="AQ77" s="48">
        <f t="shared" si="15"/>
        <v>38</v>
      </c>
      <c r="AR77" s="48">
        <f t="shared" si="15"/>
        <v>0</v>
      </c>
      <c r="AS77" s="48">
        <f t="shared" si="15"/>
        <v>0</v>
      </c>
      <c r="AT77" s="48">
        <f t="shared" si="15"/>
        <v>0</v>
      </c>
      <c r="AU77" s="48">
        <f t="shared" si="15"/>
        <v>0</v>
      </c>
      <c r="AV77" s="48">
        <f t="shared" si="15"/>
        <v>0</v>
      </c>
      <c r="AW77" s="48">
        <f t="shared" si="15"/>
        <v>0</v>
      </c>
      <c r="AX77" s="48">
        <f t="shared" si="15"/>
        <v>43</v>
      </c>
      <c r="AY77" s="48">
        <f t="shared" si="15"/>
        <v>54</v>
      </c>
      <c r="AZ77" s="48">
        <f t="shared" si="15"/>
        <v>0</v>
      </c>
      <c r="BA77" s="48">
        <f t="shared" si="15"/>
        <v>19</v>
      </c>
      <c r="BB77" s="48">
        <f t="shared" si="15"/>
        <v>0</v>
      </c>
      <c r="BC77" s="48">
        <f t="shared" si="15"/>
        <v>0</v>
      </c>
      <c r="BD77" s="48">
        <f t="shared" si="15"/>
        <v>0</v>
      </c>
      <c r="BE77" s="48">
        <f t="shared" si="15"/>
        <v>0</v>
      </c>
      <c r="BF77" s="48">
        <f t="shared" si="15"/>
        <v>0</v>
      </c>
      <c r="BG77" s="48">
        <f t="shared" si="15"/>
        <v>0</v>
      </c>
      <c r="BH77" s="48">
        <f t="shared" si="15"/>
        <v>9</v>
      </c>
      <c r="BI77" s="48">
        <f t="shared" si="15"/>
        <v>23</v>
      </c>
      <c r="BJ77" s="48">
        <f t="shared" si="15"/>
        <v>0</v>
      </c>
      <c r="BK77" s="48">
        <f t="shared" si="15"/>
        <v>0</v>
      </c>
      <c r="BL77" s="48">
        <f t="shared" si="15"/>
        <v>0</v>
      </c>
      <c r="BM77" s="48">
        <f t="shared" si="15"/>
        <v>0</v>
      </c>
      <c r="BN77" s="48">
        <f t="shared" si="15"/>
        <v>0</v>
      </c>
      <c r="BO77" s="48">
        <f t="shared" si="15"/>
        <v>0</v>
      </c>
      <c r="BP77" s="48">
        <f t="shared" si="15"/>
        <v>0</v>
      </c>
      <c r="BQ77" s="48">
        <f t="shared" si="15"/>
        <v>0</v>
      </c>
      <c r="BR77" s="48">
        <f t="shared" ref="BR77:CI77" si="16">SUBTOTAL(9,BR47:BR76)</f>
        <v>3</v>
      </c>
      <c r="BS77" s="48">
        <f t="shared" si="16"/>
        <v>7</v>
      </c>
      <c r="BT77" s="48">
        <f t="shared" si="16"/>
        <v>0</v>
      </c>
      <c r="BU77" s="48">
        <f t="shared" si="16"/>
        <v>0</v>
      </c>
      <c r="BV77" s="48">
        <f t="shared" si="16"/>
        <v>0</v>
      </c>
      <c r="BW77" s="48">
        <f t="shared" si="16"/>
        <v>0</v>
      </c>
      <c r="BX77" s="48">
        <f t="shared" si="16"/>
        <v>0</v>
      </c>
      <c r="BY77" s="48">
        <f t="shared" si="16"/>
        <v>0</v>
      </c>
      <c r="BZ77" s="48">
        <f t="shared" si="16"/>
        <v>0</v>
      </c>
      <c r="CA77" s="48">
        <f t="shared" si="16"/>
        <v>0</v>
      </c>
      <c r="CB77" s="48">
        <f t="shared" si="16"/>
        <v>171</v>
      </c>
      <c r="CC77" s="48">
        <f t="shared" si="16"/>
        <v>341</v>
      </c>
      <c r="CD77" s="48">
        <f t="shared" si="16"/>
        <v>861</v>
      </c>
      <c r="CE77" s="48">
        <f t="shared" si="16"/>
        <v>2107</v>
      </c>
      <c r="CF77" s="48">
        <f t="shared" si="16"/>
        <v>10</v>
      </c>
      <c r="CG77" s="48">
        <f t="shared" si="16"/>
        <v>0</v>
      </c>
      <c r="CH77" s="48">
        <f t="shared" si="16"/>
        <v>0</v>
      </c>
      <c r="CI77" s="48">
        <f t="shared" si="16"/>
        <v>37</v>
      </c>
    </row>
    <row r="78" spans="1:87" s="25" customFormat="1" x14ac:dyDescent="0.25">
      <c r="A78" s="41" t="s">
        <v>157</v>
      </c>
      <c r="B78" s="59" t="s">
        <v>158</v>
      </c>
      <c r="C78" s="60" t="s">
        <v>80</v>
      </c>
      <c r="D78" s="60" t="s">
        <v>81</v>
      </c>
      <c r="E78" s="51">
        <f>F78+G78</f>
        <v>210</v>
      </c>
      <c r="F78" s="51">
        <f>BZ78+CB78+CD78+CF78+CH78</f>
        <v>0</v>
      </c>
      <c r="G78" s="51">
        <f>CA78+CC78+CE78+CG78+CI78</f>
        <v>210</v>
      </c>
      <c r="H78" s="10"/>
      <c r="I78" s="10"/>
      <c r="J78" s="10"/>
      <c r="K78" s="10"/>
      <c r="L78" s="10"/>
      <c r="M78" s="10">
        <v>210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52">
        <f t="shared" ref="BZ78:CI93" si="17">H78+R78+AB78+AL78+AV78+BF78+BP78</f>
        <v>0</v>
      </c>
      <c r="CA78" s="52">
        <f t="shared" si="17"/>
        <v>0</v>
      </c>
      <c r="CB78" s="52">
        <f t="shared" si="17"/>
        <v>0</v>
      </c>
      <c r="CC78" s="52">
        <f t="shared" si="17"/>
        <v>0</v>
      </c>
      <c r="CD78" s="52">
        <f t="shared" si="17"/>
        <v>0</v>
      </c>
      <c r="CE78" s="52">
        <f t="shared" si="17"/>
        <v>210</v>
      </c>
      <c r="CF78" s="52">
        <f t="shared" si="17"/>
        <v>0</v>
      </c>
      <c r="CG78" s="52">
        <f t="shared" si="17"/>
        <v>0</v>
      </c>
      <c r="CH78" s="52">
        <f t="shared" si="17"/>
        <v>0</v>
      </c>
      <c r="CI78" s="52">
        <f t="shared" si="17"/>
        <v>0</v>
      </c>
    </row>
    <row r="79" spans="1:87" s="25" customFormat="1" x14ac:dyDescent="0.25">
      <c r="A79" s="41" t="s">
        <v>157</v>
      </c>
      <c r="B79" s="59" t="s">
        <v>159</v>
      </c>
      <c r="C79" s="60" t="s">
        <v>80</v>
      </c>
      <c r="D79" s="60" t="s">
        <v>81</v>
      </c>
      <c r="E79" s="51">
        <f t="shared" ref="E79:E137" si="18">F79+G79</f>
        <v>334</v>
      </c>
      <c r="F79" s="51">
        <f t="shared" ref="F79:G114" si="19">BZ79+CB79+CD79+CF79+CH79</f>
        <v>0</v>
      </c>
      <c r="G79" s="51">
        <f t="shared" si="19"/>
        <v>334</v>
      </c>
      <c r="H79" s="10"/>
      <c r="I79" s="10"/>
      <c r="J79" s="10"/>
      <c r="K79" s="10"/>
      <c r="L79" s="10"/>
      <c r="M79" s="10">
        <v>334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52">
        <f t="shared" si="17"/>
        <v>0</v>
      </c>
      <c r="CA79" s="52">
        <f t="shared" si="17"/>
        <v>0</v>
      </c>
      <c r="CB79" s="52">
        <f t="shared" si="17"/>
        <v>0</v>
      </c>
      <c r="CC79" s="52">
        <f t="shared" si="17"/>
        <v>0</v>
      </c>
      <c r="CD79" s="52">
        <f t="shared" si="17"/>
        <v>0</v>
      </c>
      <c r="CE79" s="52">
        <f t="shared" si="17"/>
        <v>334</v>
      </c>
      <c r="CF79" s="52">
        <f t="shared" si="17"/>
        <v>0</v>
      </c>
      <c r="CG79" s="52">
        <f t="shared" si="17"/>
        <v>0</v>
      </c>
      <c r="CH79" s="52">
        <f t="shared" si="17"/>
        <v>0</v>
      </c>
      <c r="CI79" s="52">
        <f t="shared" si="17"/>
        <v>0</v>
      </c>
    </row>
    <row r="80" spans="1:87" s="25" customFormat="1" x14ac:dyDescent="0.25">
      <c r="A80" s="41" t="s">
        <v>157</v>
      </c>
      <c r="B80" s="59" t="s">
        <v>160</v>
      </c>
      <c r="C80" s="60" t="s">
        <v>80</v>
      </c>
      <c r="D80" s="60" t="s">
        <v>81</v>
      </c>
      <c r="E80" s="51">
        <f t="shared" si="18"/>
        <v>336</v>
      </c>
      <c r="F80" s="51">
        <f t="shared" si="19"/>
        <v>0</v>
      </c>
      <c r="G80" s="51">
        <f t="shared" si="19"/>
        <v>336</v>
      </c>
      <c r="H80" s="10"/>
      <c r="I80" s="10"/>
      <c r="J80" s="10"/>
      <c r="K80" s="10"/>
      <c r="L80" s="10"/>
      <c r="M80" s="10">
        <v>336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52">
        <f t="shared" si="17"/>
        <v>0</v>
      </c>
      <c r="CA80" s="52">
        <f t="shared" si="17"/>
        <v>0</v>
      </c>
      <c r="CB80" s="52">
        <f t="shared" si="17"/>
        <v>0</v>
      </c>
      <c r="CC80" s="52">
        <f t="shared" si="17"/>
        <v>0</v>
      </c>
      <c r="CD80" s="52">
        <f t="shared" si="17"/>
        <v>0</v>
      </c>
      <c r="CE80" s="52">
        <f t="shared" si="17"/>
        <v>336</v>
      </c>
      <c r="CF80" s="52">
        <f t="shared" si="17"/>
        <v>0</v>
      </c>
      <c r="CG80" s="52">
        <f t="shared" si="17"/>
        <v>0</v>
      </c>
      <c r="CH80" s="52">
        <f t="shared" si="17"/>
        <v>0</v>
      </c>
      <c r="CI80" s="52">
        <f t="shared" si="17"/>
        <v>0</v>
      </c>
    </row>
    <row r="81" spans="1:87" s="25" customFormat="1" x14ac:dyDescent="0.25">
      <c r="A81" s="41" t="s">
        <v>157</v>
      </c>
      <c r="B81" s="59" t="s">
        <v>161</v>
      </c>
      <c r="C81" s="60" t="s">
        <v>80</v>
      </c>
      <c r="D81" s="60" t="s">
        <v>81</v>
      </c>
      <c r="E81" s="51">
        <f t="shared" si="18"/>
        <v>162</v>
      </c>
      <c r="F81" s="51">
        <f t="shared" si="19"/>
        <v>0</v>
      </c>
      <c r="G81" s="51">
        <f t="shared" si="19"/>
        <v>162</v>
      </c>
      <c r="H81" s="10"/>
      <c r="I81" s="10"/>
      <c r="J81" s="10"/>
      <c r="K81" s="10"/>
      <c r="L81" s="10"/>
      <c r="M81" s="10">
        <v>162</v>
      </c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52">
        <f t="shared" si="17"/>
        <v>0</v>
      </c>
      <c r="CA81" s="52">
        <f t="shared" si="17"/>
        <v>0</v>
      </c>
      <c r="CB81" s="52">
        <f t="shared" si="17"/>
        <v>0</v>
      </c>
      <c r="CC81" s="52">
        <f t="shared" si="17"/>
        <v>0</v>
      </c>
      <c r="CD81" s="52">
        <f t="shared" si="17"/>
        <v>0</v>
      </c>
      <c r="CE81" s="52">
        <f t="shared" si="17"/>
        <v>162</v>
      </c>
      <c r="CF81" s="52">
        <f t="shared" si="17"/>
        <v>0</v>
      </c>
      <c r="CG81" s="52">
        <f t="shared" si="17"/>
        <v>0</v>
      </c>
      <c r="CH81" s="52">
        <f t="shared" si="17"/>
        <v>0</v>
      </c>
      <c r="CI81" s="52">
        <f t="shared" si="17"/>
        <v>0</v>
      </c>
    </row>
    <row r="82" spans="1:87" s="25" customFormat="1" x14ac:dyDescent="0.25">
      <c r="A82" s="41" t="s">
        <v>157</v>
      </c>
      <c r="B82" s="59" t="s">
        <v>162</v>
      </c>
      <c r="C82" s="60" t="s">
        <v>163</v>
      </c>
      <c r="D82" s="60" t="s">
        <v>81</v>
      </c>
      <c r="E82" s="51">
        <f t="shared" si="18"/>
        <v>434</v>
      </c>
      <c r="F82" s="51">
        <f t="shared" si="19"/>
        <v>84</v>
      </c>
      <c r="G82" s="51">
        <f t="shared" si="19"/>
        <v>350</v>
      </c>
      <c r="H82" s="10"/>
      <c r="I82" s="10"/>
      <c r="J82" s="10"/>
      <c r="K82" s="10"/>
      <c r="L82" s="10">
        <v>84</v>
      </c>
      <c r="M82" s="10">
        <v>350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52">
        <f t="shared" si="17"/>
        <v>0</v>
      </c>
      <c r="CA82" s="52">
        <f t="shared" si="17"/>
        <v>0</v>
      </c>
      <c r="CB82" s="52">
        <f t="shared" si="17"/>
        <v>0</v>
      </c>
      <c r="CC82" s="52">
        <f t="shared" si="17"/>
        <v>0</v>
      </c>
      <c r="CD82" s="52">
        <f t="shared" si="17"/>
        <v>84</v>
      </c>
      <c r="CE82" s="52">
        <f t="shared" si="17"/>
        <v>350</v>
      </c>
      <c r="CF82" s="52">
        <f t="shared" si="17"/>
        <v>0</v>
      </c>
      <c r="CG82" s="52">
        <f t="shared" si="17"/>
        <v>0</v>
      </c>
      <c r="CH82" s="52">
        <f t="shared" si="17"/>
        <v>0</v>
      </c>
      <c r="CI82" s="52">
        <f t="shared" si="17"/>
        <v>0</v>
      </c>
    </row>
    <row r="83" spans="1:87" s="25" customFormat="1" x14ac:dyDescent="0.25">
      <c r="A83" s="41" t="s">
        <v>157</v>
      </c>
      <c r="B83" s="59" t="s">
        <v>164</v>
      </c>
      <c r="C83" s="60" t="s">
        <v>163</v>
      </c>
      <c r="D83" s="60" t="s">
        <v>81</v>
      </c>
      <c r="E83" s="51">
        <f t="shared" si="18"/>
        <v>342</v>
      </c>
      <c r="F83" s="51">
        <f t="shared" si="19"/>
        <v>19</v>
      </c>
      <c r="G83" s="51">
        <f t="shared" si="19"/>
        <v>323</v>
      </c>
      <c r="H83" s="10"/>
      <c r="I83" s="10"/>
      <c r="J83" s="10"/>
      <c r="K83" s="10"/>
      <c r="L83" s="10">
        <v>19</v>
      </c>
      <c r="M83" s="10">
        <v>323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52">
        <f t="shared" si="17"/>
        <v>0</v>
      </c>
      <c r="CA83" s="52">
        <f t="shared" si="17"/>
        <v>0</v>
      </c>
      <c r="CB83" s="52">
        <f t="shared" si="17"/>
        <v>0</v>
      </c>
      <c r="CC83" s="52">
        <f t="shared" si="17"/>
        <v>0</v>
      </c>
      <c r="CD83" s="52">
        <f t="shared" si="17"/>
        <v>19</v>
      </c>
      <c r="CE83" s="52">
        <f t="shared" si="17"/>
        <v>323</v>
      </c>
      <c r="CF83" s="52">
        <f t="shared" si="17"/>
        <v>0</v>
      </c>
      <c r="CG83" s="52">
        <f t="shared" si="17"/>
        <v>0</v>
      </c>
      <c r="CH83" s="52">
        <f t="shared" si="17"/>
        <v>0</v>
      </c>
      <c r="CI83" s="52">
        <f t="shared" si="17"/>
        <v>0</v>
      </c>
    </row>
    <row r="84" spans="1:87" s="25" customFormat="1" x14ac:dyDescent="0.25">
      <c r="A84" s="41" t="s">
        <v>157</v>
      </c>
      <c r="B84" s="59" t="s">
        <v>165</v>
      </c>
      <c r="C84" s="60" t="s">
        <v>95</v>
      </c>
      <c r="D84" s="60" t="s">
        <v>81</v>
      </c>
      <c r="E84" s="51">
        <f t="shared" si="18"/>
        <v>304</v>
      </c>
      <c r="F84" s="51">
        <f t="shared" si="19"/>
        <v>0</v>
      </c>
      <c r="G84" s="51">
        <f t="shared" si="19"/>
        <v>304</v>
      </c>
      <c r="H84" s="10"/>
      <c r="I84" s="10"/>
      <c r="J84" s="10"/>
      <c r="K84" s="10"/>
      <c r="L84" s="10"/>
      <c r="M84" s="10">
        <v>304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52">
        <f t="shared" si="17"/>
        <v>0</v>
      </c>
      <c r="CA84" s="52">
        <f t="shared" si="17"/>
        <v>0</v>
      </c>
      <c r="CB84" s="52">
        <f t="shared" si="17"/>
        <v>0</v>
      </c>
      <c r="CC84" s="52">
        <f t="shared" si="17"/>
        <v>0</v>
      </c>
      <c r="CD84" s="52">
        <f t="shared" si="17"/>
        <v>0</v>
      </c>
      <c r="CE84" s="52">
        <f t="shared" si="17"/>
        <v>304</v>
      </c>
      <c r="CF84" s="52">
        <f t="shared" si="17"/>
        <v>0</v>
      </c>
      <c r="CG84" s="52">
        <f t="shared" si="17"/>
        <v>0</v>
      </c>
      <c r="CH84" s="52">
        <f t="shared" si="17"/>
        <v>0</v>
      </c>
      <c r="CI84" s="52">
        <f t="shared" si="17"/>
        <v>0</v>
      </c>
    </row>
    <row r="85" spans="1:87" s="25" customFormat="1" x14ac:dyDescent="0.25">
      <c r="A85" s="41" t="s">
        <v>157</v>
      </c>
      <c r="B85" s="59" t="s">
        <v>166</v>
      </c>
      <c r="C85" s="60" t="s">
        <v>95</v>
      </c>
      <c r="D85" s="60" t="s">
        <v>81</v>
      </c>
      <c r="E85" s="51">
        <f t="shared" si="18"/>
        <v>243</v>
      </c>
      <c r="F85" s="51">
        <f t="shared" si="19"/>
        <v>26</v>
      </c>
      <c r="G85" s="51">
        <f t="shared" si="19"/>
        <v>217</v>
      </c>
      <c r="H85" s="10"/>
      <c r="I85" s="10"/>
      <c r="J85" s="10"/>
      <c r="K85" s="10"/>
      <c r="L85" s="10">
        <v>26</v>
      </c>
      <c r="M85" s="10">
        <v>217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52">
        <f t="shared" si="17"/>
        <v>0</v>
      </c>
      <c r="CA85" s="52">
        <f t="shared" si="17"/>
        <v>0</v>
      </c>
      <c r="CB85" s="52">
        <f t="shared" si="17"/>
        <v>0</v>
      </c>
      <c r="CC85" s="52">
        <f t="shared" si="17"/>
        <v>0</v>
      </c>
      <c r="CD85" s="52">
        <f t="shared" si="17"/>
        <v>26</v>
      </c>
      <c r="CE85" s="52">
        <f t="shared" si="17"/>
        <v>217</v>
      </c>
      <c r="CF85" s="52">
        <f t="shared" si="17"/>
        <v>0</v>
      </c>
      <c r="CG85" s="52">
        <f t="shared" si="17"/>
        <v>0</v>
      </c>
      <c r="CH85" s="52">
        <f t="shared" si="17"/>
        <v>0</v>
      </c>
      <c r="CI85" s="52">
        <f t="shared" si="17"/>
        <v>0</v>
      </c>
    </row>
    <row r="86" spans="1:87" s="25" customFormat="1" x14ac:dyDescent="0.25">
      <c r="A86" s="41" t="s">
        <v>157</v>
      </c>
      <c r="B86" s="59" t="s">
        <v>167</v>
      </c>
      <c r="C86" s="60" t="s">
        <v>95</v>
      </c>
      <c r="D86" s="60" t="s">
        <v>81</v>
      </c>
      <c r="E86" s="51">
        <f t="shared" si="18"/>
        <v>167</v>
      </c>
      <c r="F86" s="51">
        <f t="shared" si="19"/>
        <v>27</v>
      </c>
      <c r="G86" s="51">
        <f t="shared" si="19"/>
        <v>140</v>
      </c>
      <c r="H86" s="10"/>
      <c r="I86" s="10"/>
      <c r="J86" s="10"/>
      <c r="K86" s="10"/>
      <c r="L86" s="10">
        <v>27</v>
      </c>
      <c r="M86" s="10">
        <v>140</v>
      </c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52">
        <f t="shared" si="17"/>
        <v>0</v>
      </c>
      <c r="CA86" s="52">
        <f t="shared" si="17"/>
        <v>0</v>
      </c>
      <c r="CB86" s="52">
        <f t="shared" si="17"/>
        <v>0</v>
      </c>
      <c r="CC86" s="52">
        <f t="shared" si="17"/>
        <v>0</v>
      </c>
      <c r="CD86" s="52">
        <f t="shared" si="17"/>
        <v>27</v>
      </c>
      <c r="CE86" s="52">
        <f t="shared" si="17"/>
        <v>140</v>
      </c>
      <c r="CF86" s="52">
        <f t="shared" si="17"/>
        <v>0</v>
      </c>
      <c r="CG86" s="52">
        <f t="shared" si="17"/>
        <v>0</v>
      </c>
      <c r="CH86" s="52">
        <f t="shared" si="17"/>
        <v>0</v>
      </c>
      <c r="CI86" s="52">
        <f t="shared" si="17"/>
        <v>0</v>
      </c>
    </row>
    <row r="87" spans="1:87" s="25" customFormat="1" x14ac:dyDescent="0.25">
      <c r="A87" s="41" t="s">
        <v>157</v>
      </c>
      <c r="B87" s="59" t="s">
        <v>168</v>
      </c>
      <c r="C87" s="60" t="s">
        <v>95</v>
      </c>
      <c r="D87" s="60" t="s">
        <v>81</v>
      </c>
      <c r="E87" s="51">
        <f t="shared" si="18"/>
        <v>186</v>
      </c>
      <c r="F87" s="51">
        <f t="shared" si="19"/>
        <v>0</v>
      </c>
      <c r="G87" s="51">
        <f t="shared" si="19"/>
        <v>186</v>
      </c>
      <c r="H87" s="10"/>
      <c r="I87" s="10"/>
      <c r="J87" s="10"/>
      <c r="K87" s="10"/>
      <c r="L87" s="10"/>
      <c r="M87" s="10">
        <v>186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52">
        <f t="shared" si="17"/>
        <v>0</v>
      </c>
      <c r="CA87" s="52">
        <f t="shared" si="17"/>
        <v>0</v>
      </c>
      <c r="CB87" s="52">
        <f t="shared" si="17"/>
        <v>0</v>
      </c>
      <c r="CC87" s="52">
        <f t="shared" si="17"/>
        <v>0</v>
      </c>
      <c r="CD87" s="52">
        <f t="shared" si="17"/>
        <v>0</v>
      </c>
      <c r="CE87" s="52">
        <f t="shared" si="17"/>
        <v>186</v>
      </c>
      <c r="CF87" s="52">
        <f t="shared" si="17"/>
        <v>0</v>
      </c>
      <c r="CG87" s="52">
        <f t="shared" si="17"/>
        <v>0</v>
      </c>
      <c r="CH87" s="52">
        <f t="shared" si="17"/>
        <v>0</v>
      </c>
      <c r="CI87" s="52">
        <f t="shared" si="17"/>
        <v>0</v>
      </c>
    </row>
    <row r="88" spans="1:87" s="25" customFormat="1" x14ac:dyDescent="0.25">
      <c r="A88" s="41" t="s">
        <v>157</v>
      </c>
      <c r="B88" s="59" t="s">
        <v>169</v>
      </c>
      <c r="C88" s="60" t="s">
        <v>95</v>
      </c>
      <c r="D88" s="60" t="s">
        <v>81</v>
      </c>
      <c r="E88" s="51">
        <f t="shared" si="18"/>
        <v>271</v>
      </c>
      <c r="F88" s="51">
        <f t="shared" si="19"/>
        <v>22</v>
      </c>
      <c r="G88" s="51">
        <f t="shared" si="19"/>
        <v>249</v>
      </c>
      <c r="H88" s="10"/>
      <c r="I88" s="10"/>
      <c r="J88" s="10"/>
      <c r="K88" s="10"/>
      <c r="L88" s="10">
        <v>22</v>
      </c>
      <c r="M88" s="10">
        <v>249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52">
        <f t="shared" si="17"/>
        <v>0</v>
      </c>
      <c r="CA88" s="52">
        <f t="shared" si="17"/>
        <v>0</v>
      </c>
      <c r="CB88" s="52">
        <f t="shared" si="17"/>
        <v>0</v>
      </c>
      <c r="CC88" s="52">
        <f t="shared" si="17"/>
        <v>0</v>
      </c>
      <c r="CD88" s="52">
        <f t="shared" si="17"/>
        <v>22</v>
      </c>
      <c r="CE88" s="52">
        <f t="shared" si="17"/>
        <v>249</v>
      </c>
      <c r="CF88" s="52">
        <f t="shared" si="17"/>
        <v>0</v>
      </c>
      <c r="CG88" s="52">
        <f t="shared" si="17"/>
        <v>0</v>
      </c>
      <c r="CH88" s="52">
        <f t="shared" si="17"/>
        <v>0</v>
      </c>
      <c r="CI88" s="52">
        <f t="shared" si="17"/>
        <v>0</v>
      </c>
    </row>
    <row r="89" spans="1:87" s="25" customFormat="1" x14ac:dyDescent="0.25">
      <c r="A89" s="41" t="s">
        <v>157</v>
      </c>
      <c r="B89" s="59" t="s">
        <v>170</v>
      </c>
      <c r="C89" s="60" t="s">
        <v>95</v>
      </c>
      <c r="D89" s="60" t="s">
        <v>81</v>
      </c>
      <c r="E89" s="51">
        <f t="shared" si="18"/>
        <v>834</v>
      </c>
      <c r="F89" s="51">
        <f t="shared" si="19"/>
        <v>82</v>
      </c>
      <c r="G89" s="51">
        <f t="shared" si="19"/>
        <v>752</v>
      </c>
      <c r="H89" s="10">
        <v>62</v>
      </c>
      <c r="I89" s="10"/>
      <c r="J89" s="10"/>
      <c r="K89" s="10"/>
      <c r="L89" s="10">
        <v>20</v>
      </c>
      <c r="M89" s="10">
        <v>752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52">
        <f t="shared" si="17"/>
        <v>62</v>
      </c>
      <c r="CA89" s="52">
        <f t="shared" si="17"/>
        <v>0</v>
      </c>
      <c r="CB89" s="52">
        <f t="shared" si="17"/>
        <v>0</v>
      </c>
      <c r="CC89" s="52">
        <f t="shared" si="17"/>
        <v>0</v>
      </c>
      <c r="CD89" s="52">
        <f t="shared" si="17"/>
        <v>20</v>
      </c>
      <c r="CE89" s="52">
        <f t="shared" si="17"/>
        <v>752</v>
      </c>
      <c r="CF89" s="52">
        <f t="shared" si="17"/>
        <v>0</v>
      </c>
      <c r="CG89" s="52">
        <f t="shared" si="17"/>
        <v>0</v>
      </c>
      <c r="CH89" s="52">
        <f t="shared" si="17"/>
        <v>0</v>
      </c>
      <c r="CI89" s="52">
        <f t="shared" si="17"/>
        <v>0</v>
      </c>
    </row>
    <row r="90" spans="1:87" s="25" customFormat="1" x14ac:dyDescent="0.25">
      <c r="A90" s="41" t="s">
        <v>157</v>
      </c>
      <c r="B90" s="59" t="s">
        <v>171</v>
      </c>
      <c r="C90" s="60" t="s">
        <v>95</v>
      </c>
      <c r="D90" s="60" t="s">
        <v>81</v>
      </c>
      <c r="E90" s="51">
        <f t="shared" si="18"/>
        <v>304</v>
      </c>
      <c r="F90" s="51">
        <f t="shared" si="19"/>
        <v>0</v>
      </c>
      <c r="G90" s="51">
        <f t="shared" si="19"/>
        <v>304</v>
      </c>
      <c r="H90" s="10"/>
      <c r="I90" s="10"/>
      <c r="J90" s="10"/>
      <c r="K90" s="10"/>
      <c r="L90" s="10"/>
      <c r="M90" s="10">
        <v>304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52">
        <f t="shared" si="17"/>
        <v>0</v>
      </c>
      <c r="CA90" s="52">
        <f t="shared" si="17"/>
        <v>0</v>
      </c>
      <c r="CB90" s="52">
        <f t="shared" si="17"/>
        <v>0</v>
      </c>
      <c r="CC90" s="52">
        <f t="shared" si="17"/>
        <v>0</v>
      </c>
      <c r="CD90" s="52">
        <f t="shared" si="17"/>
        <v>0</v>
      </c>
      <c r="CE90" s="52">
        <f t="shared" si="17"/>
        <v>304</v>
      </c>
      <c r="CF90" s="52">
        <f t="shared" si="17"/>
        <v>0</v>
      </c>
      <c r="CG90" s="52">
        <f t="shared" si="17"/>
        <v>0</v>
      </c>
      <c r="CH90" s="52">
        <f t="shared" si="17"/>
        <v>0</v>
      </c>
      <c r="CI90" s="52">
        <f t="shared" si="17"/>
        <v>0</v>
      </c>
    </row>
    <row r="91" spans="1:87" s="25" customFormat="1" x14ac:dyDescent="0.25">
      <c r="A91" s="41" t="s">
        <v>157</v>
      </c>
      <c r="B91" s="59" t="s">
        <v>172</v>
      </c>
      <c r="C91" s="60" t="s">
        <v>95</v>
      </c>
      <c r="D91" s="60" t="s">
        <v>81</v>
      </c>
      <c r="E91" s="51">
        <f t="shared" si="18"/>
        <v>90</v>
      </c>
      <c r="F91" s="51">
        <f t="shared" si="19"/>
        <v>25</v>
      </c>
      <c r="G91" s="51">
        <f t="shared" si="19"/>
        <v>65</v>
      </c>
      <c r="H91" s="10"/>
      <c r="I91" s="10"/>
      <c r="J91" s="10"/>
      <c r="K91" s="10"/>
      <c r="L91" s="10">
        <v>25</v>
      </c>
      <c r="M91" s="10">
        <v>65</v>
      </c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52">
        <f t="shared" si="17"/>
        <v>0</v>
      </c>
      <c r="CA91" s="52">
        <f t="shared" si="17"/>
        <v>0</v>
      </c>
      <c r="CB91" s="52">
        <f t="shared" si="17"/>
        <v>0</v>
      </c>
      <c r="CC91" s="52">
        <f t="shared" si="17"/>
        <v>0</v>
      </c>
      <c r="CD91" s="52">
        <f t="shared" si="17"/>
        <v>25</v>
      </c>
      <c r="CE91" s="52">
        <f t="shared" si="17"/>
        <v>65</v>
      </c>
      <c r="CF91" s="52">
        <f t="shared" si="17"/>
        <v>0</v>
      </c>
      <c r="CG91" s="52">
        <f t="shared" si="17"/>
        <v>0</v>
      </c>
      <c r="CH91" s="52">
        <f t="shared" si="17"/>
        <v>0</v>
      </c>
      <c r="CI91" s="52">
        <f t="shared" si="17"/>
        <v>0</v>
      </c>
    </row>
    <row r="92" spans="1:87" s="25" customFormat="1" x14ac:dyDescent="0.25">
      <c r="A92" s="41" t="s">
        <v>157</v>
      </c>
      <c r="B92" s="59" t="s">
        <v>173</v>
      </c>
      <c r="C92" s="60" t="s">
        <v>95</v>
      </c>
      <c r="D92" s="60" t="s">
        <v>81</v>
      </c>
      <c r="E92" s="51">
        <f t="shared" si="18"/>
        <v>287</v>
      </c>
      <c r="F92" s="51">
        <f t="shared" si="19"/>
        <v>0</v>
      </c>
      <c r="G92" s="51">
        <f t="shared" si="19"/>
        <v>287</v>
      </c>
      <c r="H92" s="10"/>
      <c r="I92" s="10"/>
      <c r="J92" s="10"/>
      <c r="K92" s="10"/>
      <c r="L92" s="10"/>
      <c r="M92" s="10">
        <v>287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52">
        <f t="shared" si="17"/>
        <v>0</v>
      </c>
      <c r="CA92" s="52">
        <f t="shared" si="17"/>
        <v>0</v>
      </c>
      <c r="CB92" s="52">
        <f t="shared" si="17"/>
        <v>0</v>
      </c>
      <c r="CC92" s="52">
        <f t="shared" si="17"/>
        <v>0</v>
      </c>
      <c r="CD92" s="52">
        <f t="shared" si="17"/>
        <v>0</v>
      </c>
      <c r="CE92" s="52">
        <f t="shared" si="17"/>
        <v>287</v>
      </c>
      <c r="CF92" s="52">
        <f t="shared" si="17"/>
        <v>0</v>
      </c>
      <c r="CG92" s="52">
        <f t="shared" si="17"/>
        <v>0</v>
      </c>
      <c r="CH92" s="52">
        <f t="shared" si="17"/>
        <v>0</v>
      </c>
      <c r="CI92" s="52">
        <f t="shared" si="17"/>
        <v>0</v>
      </c>
    </row>
    <row r="93" spans="1:87" s="25" customFormat="1" x14ac:dyDescent="0.25">
      <c r="A93" s="41" t="s">
        <v>157</v>
      </c>
      <c r="B93" s="59" t="s">
        <v>174</v>
      </c>
      <c r="C93" s="60" t="s">
        <v>80</v>
      </c>
      <c r="D93" s="60" t="s">
        <v>81</v>
      </c>
      <c r="E93" s="51">
        <f t="shared" si="18"/>
        <v>200</v>
      </c>
      <c r="F93" s="51">
        <f t="shared" si="19"/>
        <v>0</v>
      </c>
      <c r="G93" s="51">
        <f t="shared" si="19"/>
        <v>200</v>
      </c>
      <c r="H93" s="10"/>
      <c r="I93" s="10"/>
      <c r="J93" s="10"/>
      <c r="K93" s="10"/>
      <c r="L93" s="10"/>
      <c r="M93" s="10">
        <v>200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52">
        <f t="shared" si="17"/>
        <v>0</v>
      </c>
      <c r="CA93" s="52">
        <f t="shared" si="17"/>
        <v>0</v>
      </c>
      <c r="CB93" s="52">
        <f t="shared" si="17"/>
        <v>0</v>
      </c>
      <c r="CC93" s="52">
        <f t="shared" si="17"/>
        <v>0</v>
      </c>
      <c r="CD93" s="52">
        <f t="shared" si="17"/>
        <v>0</v>
      </c>
      <c r="CE93" s="52">
        <f t="shared" si="17"/>
        <v>200</v>
      </c>
      <c r="CF93" s="52">
        <f t="shared" si="17"/>
        <v>0</v>
      </c>
      <c r="CG93" s="52">
        <f t="shared" si="17"/>
        <v>0</v>
      </c>
      <c r="CH93" s="52">
        <f t="shared" si="17"/>
        <v>0</v>
      </c>
      <c r="CI93" s="52">
        <f t="shared" si="17"/>
        <v>0</v>
      </c>
    </row>
    <row r="94" spans="1:87" s="25" customFormat="1" x14ac:dyDescent="0.25">
      <c r="A94" s="41" t="s">
        <v>157</v>
      </c>
      <c r="B94" s="59" t="s">
        <v>175</v>
      </c>
      <c r="C94" s="60" t="s">
        <v>80</v>
      </c>
      <c r="D94" s="60" t="s">
        <v>81</v>
      </c>
      <c r="E94" s="51">
        <f t="shared" si="18"/>
        <v>440</v>
      </c>
      <c r="F94" s="51">
        <f t="shared" si="19"/>
        <v>40</v>
      </c>
      <c r="G94" s="51">
        <f t="shared" si="19"/>
        <v>400</v>
      </c>
      <c r="H94" s="10"/>
      <c r="I94" s="10"/>
      <c r="J94" s="10"/>
      <c r="K94" s="10"/>
      <c r="L94" s="10">
        <v>40</v>
      </c>
      <c r="M94" s="10">
        <v>400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52">
        <f t="shared" ref="BZ94:CI119" si="20">H94+R94+AB94+AL94+AV94+BF94+BP94</f>
        <v>0</v>
      </c>
      <c r="CA94" s="52">
        <f t="shared" si="20"/>
        <v>0</v>
      </c>
      <c r="CB94" s="52">
        <f t="shared" si="20"/>
        <v>0</v>
      </c>
      <c r="CC94" s="52">
        <f t="shared" si="20"/>
        <v>0</v>
      </c>
      <c r="CD94" s="52">
        <f t="shared" si="20"/>
        <v>40</v>
      </c>
      <c r="CE94" s="52">
        <f t="shared" si="20"/>
        <v>400</v>
      </c>
      <c r="CF94" s="52">
        <f t="shared" si="20"/>
        <v>0</v>
      </c>
      <c r="CG94" s="52">
        <f t="shared" si="20"/>
        <v>0</v>
      </c>
      <c r="CH94" s="52">
        <f t="shared" si="20"/>
        <v>0</v>
      </c>
      <c r="CI94" s="52">
        <f t="shared" si="20"/>
        <v>0</v>
      </c>
    </row>
    <row r="95" spans="1:87" s="25" customFormat="1" x14ac:dyDescent="0.25">
      <c r="A95" s="41" t="s">
        <v>157</v>
      </c>
      <c r="B95" s="59" t="s">
        <v>176</v>
      </c>
      <c r="C95" s="60" t="s">
        <v>80</v>
      </c>
      <c r="D95" s="60" t="s">
        <v>81</v>
      </c>
      <c r="E95" s="51">
        <f t="shared" si="18"/>
        <v>223</v>
      </c>
      <c r="F95" s="51">
        <f t="shared" si="19"/>
        <v>23</v>
      </c>
      <c r="G95" s="51">
        <f t="shared" si="19"/>
        <v>200</v>
      </c>
      <c r="H95" s="10"/>
      <c r="I95" s="10"/>
      <c r="J95" s="10"/>
      <c r="K95" s="10"/>
      <c r="L95" s="10">
        <v>23</v>
      </c>
      <c r="M95" s="10">
        <v>200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52">
        <f t="shared" si="20"/>
        <v>0</v>
      </c>
      <c r="CA95" s="52">
        <f t="shared" si="20"/>
        <v>0</v>
      </c>
      <c r="CB95" s="52">
        <f t="shared" si="20"/>
        <v>0</v>
      </c>
      <c r="CC95" s="52">
        <f t="shared" si="20"/>
        <v>0</v>
      </c>
      <c r="CD95" s="52">
        <f t="shared" si="20"/>
        <v>23</v>
      </c>
      <c r="CE95" s="52">
        <f t="shared" si="20"/>
        <v>200</v>
      </c>
      <c r="CF95" s="52">
        <f t="shared" si="20"/>
        <v>0</v>
      </c>
      <c r="CG95" s="52">
        <f t="shared" si="20"/>
        <v>0</v>
      </c>
      <c r="CH95" s="52">
        <f t="shared" si="20"/>
        <v>0</v>
      </c>
      <c r="CI95" s="52">
        <f t="shared" si="20"/>
        <v>0</v>
      </c>
    </row>
    <row r="96" spans="1:87" s="25" customFormat="1" x14ac:dyDescent="0.25">
      <c r="A96" s="41" t="s">
        <v>157</v>
      </c>
      <c r="B96" s="59" t="s">
        <v>177</v>
      </c>
      <c r="C96" s="60" t="s">
        <v>80</v>
      </c>
      <c r="D96" s="60" t="s">
        <v>81</v>
      </c>
      <c r="E96" s="51">
        <f t="shared" si="18"/>
        <v>158</v>
      </c>
      <c r="F96" s="51">
        <f t="shared" si="19"/>
        <v>0</v>
      </c>
      <c r="G96" s="51">
        <f t="shared" si="19"/>
        <v>158</v>
      </c>
      <c r="H96" s="10"/>
      <c r="I96" s="10"/>
      <c r="J96" s="10"/>
      <c r="K96" s="10"/>
      <c r="L96" s="10"/>
      <c r="M96" s="10">
        <v>158</v>
      </c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52">
        <f t="shared" si="20"/>
        <v>0</v>
      </c>
      <c r="CA96" s="52">
        <f t="shared" si="20"/>
        <v>0</v>
      </c>
      <c r="CB96" s="52">
        <f t="shared" si="20"/>
        <v>0</v>
      </c>
      <c r="CC96" s="52">
        <f t="shared" si="20"/>
        <v>0</v>
      </c>
      <c r="CD96" s="52">
        <f t="shared" si="20"/>
        <v>0</v>
      </c>
      <c r="CE96" s="52">
        <f t="shared" si="20"/>
        <v>158</v>
      </c>
      <c r="CF96" s="52">
        <f t="shared" si="20"/>
        <v>0</v>
      </c>
      <c r="CG96" s="52">
        <f t="shared" si="20"/>
        <v>0</v>
      </c>
      <c r="CH96" s="52">
        <f t="shared" si="20"/>
        <v>0</v>
      </c>
      <c r="CI96" s="52">
        <f t="shared" si="20"/>
        <v>0</v>
      </c>
    </row>
    <row r="97" spans="1:87" s="25" customFormat="1" x14ac:dyDescent="0.25">
      <c r="A97" s="41" t="s">
        <v>157</v>
      </c>
      <c r="B97" s="59" t="s">
        <v>178</v>
      </c>
      <c r="C97" s="60" t="s">
        <v>95</v>
      </c>
      <c r="D97" s="60" t="s">
        <v>81</v>
      </c>
      <c r="E97" s="51">
        <f t="shared" si="18"/>
        <v>251</v>
      </c>
      <c r="F97" s="51">
        <f t="shared" si="19"/>
        <v>22</v>
      </c>
      <c r="G97" s="51">
        <f t="shared" si="19"/>
        <v>229</v>
      </c>
      <c r="H97" s="10"/>
      <c r="I97" s="10"/>
      <c r="J97" s="10"/>
      <c r="K97" s="10"/>
      <c r="L97" s="10">
        <v>22</v>
      </c>
      <c r="M97" s="10">
        <v>229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52">
        <f t="shared" si="20"/>
        <v>0</v>
      </c>
      <c r="CA97" s="52">
        <f t="shared" si="20"/>
        <v>0</v>
      </c>
      <c r="CB97" s="52">
        <f t="shared" si="20"/>
        <v>0</v>
      </c>
      <c r="CC97" s="52">
        <f t="shared" si="20"/>
        <v>0</v>
      </c>
      <c r="CD97" s="52">
        <f t="shared" si="20"/>
        <v>22</v>
      </c>
      <c r="CE97" s="52">
        <f t="shared" si="20"/>
        <v>229</v>
      </c>
      <c r="CF97" s="52">
        <f t="shared" si="20"/>
        <v>0</v>
      </c>
      <c r="CG97" s="52">
        <f t="shared" si="20"/>
        <v>0</v>
      </c>
      <c r="CH97" s="52">
        <f t="shared" si="20"/>
        <v>0</v>
      </c>
      <c r="CI97" s="52">
        <f t="shared" si="20"/>
        <v>0</v>
      </c>
    </row>
    <row r="98" spans="1:87" s="25" customFormat="1" x14ac:dyDescent="0.25">
      <c r="A98" s="41" t="s">
        <v>157</v>
      </c>
      <c r="B98" s="59" t="s">
        <v>179</v>
      </c>
      <c r="C98" s="60" t="s">
        <v>80</v>
      </c>
      <c r="D98" s="60" t="s">
        <v>81</v>
      </c>
      <c r="E98" s="51">
        <f t="shared" si="18"/>
        <v>208</v>
      </c>
      <c r="F98" s="51">
        <f t="shared" si="19"/>
        <v>26</v>
      </c>
      <c r="G98" s="51">
        <f t="shared" si="19"/>
        <v>182</v>
      </c>
      <c r="H98" s="10"/>
      <c r="I98" s="10"/>
      <c r="J98" s="10"/>
      <c r="K98" s="10"/>
      <c r="L98" s="10">
        <v>26</v>
      </c>
      <c r="M98" s="10">
        <v>182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52">
        <f t="shared" si="20"/>
        <v>0</v>
      </c>
      <c r="CA98" s="52">
        <f t="shared" si="20"/>
        <v>0</v>
      </c>
      <c r="CB98" s="52">
        <f t="shared" si="20"/>
        <v>0</v>
      </c>
      <c r="CC98" s="52">
        <f t="shared" si="20"/>
        <v>0</v>
      </c>
      <c r="CD98" s="52">
        <f t="shared" si="20"/>
        <v>26</v>
      </c>
      <c r="CE98" s="52">
        <f t="shared" si="20"/>
        <v>182</v>
      </c>
      <c r="CF98" s="52">
        <f t="shared" si="20"/>
        <v>0</v>
      </c>
      <c r="CG98" s="52">
        <f t="shared" si="20"/>
        <v>0</v>
      </c>
      <c r="CH98" s="52">
        <f t="shared" si="20"/>
        <v>0</v>
      </c>
      <c r="CI98" s="52">
        <f t="shared" si="20"/>
        <v>0</v>
      </c>
    </row>
    <row r="99" spans="1:87" s="25" customFormat="1" x14ac:dyDescent="0.25">
      <c r="A99" s="41" t="s">
        <v>157</v>
      </c>
      <c r="B99" s="59" t="s">
        <v>180</v>
      </c>
      <c r="C99" s="60" t="s">
        <v>80</v>
      </c>
      <c r="D99" s="60" t="s">
        <v>81</v>
      </c>
      <c r="E99" s="51">
        <f t="shared" si="18"/>
        <v>603</v>
      </c>
      <c r="F99" s="51">
        <f t="shared" si="19"/>
        <v>0</v>
      </c>
      <c r="G99" s="51">
        <f t="shared" si="19"/>
        <v>603</v>
      </c>
      <c r="H99" s="10"/>
      <c r="I99" s="10"/>
      <c r="J99" s="10"/>
      <c r="K99" s="10"/>
      <c r="L99" s="10"/>
      <c r="M99" s="10">
        <v>603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52">
        <f t="shared" si="20"/>
        <v>0</v>
      </c>
      <c r="CA99" s="52">
        <f t="shared" si="20"/>
        <v>0</v>
      </c>
      <c r="CB99" s="52">
        <f t="shared" si="20"/>
        <v>0</v>
      </c>
      <c r="CC99" s="52">
        <f t="shared" si="20"/>
        <v>0</v>
      </c>
      <c r="CD99" s="52">
        <f t="shared" si="20"/>
        <v>0</v>
      </c>
      <c r="CE99" s="52">
        <f t="shared" si="20"/>
        <v>603</v>
      </c>
      <c r="CF99" s="52">
        <f t="shared" si="20"/>
        <v>0</v>
      </c>
      <c r="CG99" s="52">
        <f t="shared" si="20"/>
        <v>0</v>
      </c>
      <c r="CH99" s="52">
        <f t="shared" si="20"/>
        <v>0</v>
      </c>
      <c r="CI99" s="52">
        <f t="shared" si="20"/>
        <v>0</v>
      </c>
    </row>
    <row r="100" spans="1:87" s="25" customFormat="1" x14ac:dyDescent="0.25">
      <c r="A100" s="41" t="s">
        <v>157</v>
      </c>
      <c r="B100" s="59" t="s">
        <v>181</v>
      </c>
      <c r="C100" s="60" t="s">
        <v>80</v>
      </c>
      <c r="D100" s="60" t="s">
        <v>81</v>
      </c>
      <c r="E100" s="51">
        <f t="shared" si="18"/>
        <v>120</v>
      </c>
      <c r="F100" s="51">
        <f t="shared" si="19"/>
        <v>0</v>
      </c>
      <c r="G100" s="51">
        <f t="shared" si="19"/>
        <v>120</v>
      </c>
      <c r="H100" s="10"/>
      <c r="I100" s="10"/>
      <c r="J100" s="10"/>
      <c r="K100" s="10"/>
      <c r="L100" s="10"/>
      <c r="M100" s="10">
        <v>120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52">
        <f t="shared" si="20"/>
        <v>0</v>
      </c>
      <c r="CA100" s="52">
        <f t="shared" si="20"/>
        <v>0</v>
      </c>
      <c r="CB100" s="52">
        <f t="shared" si="20"/>
        <v>0</v>
      </c>
      <c r="CC100" s="52">
        <f t="shared" si="20"/>
        <v>0</v>
      </c>
      <c r="CD100" s="52">
        <f t="shared" si="20"/>
        <v>0</v>
      </c>
      <c r="CE100" s="52">
        <f t="shared" si="20"/>
        <v>120</v>
      </c>
      <c r="CF100" s="52">
        <f t="shared" si="20"/>
        <v>0</v>
      </c>
      <c r="CG100" s="52">
        <f t="shared" si="20"/>
        <v>0</v>
      </c>
      <c r="CH100" s="52">
        <f t="shared" si="20"/>
        <v>0</v>
      </c>
      <c r="CI100" s="52">
        <f t="shared" si="20"/>
        <v>0</v>
      </c>
    </row>
    <row r="101" spans="1:87" s="25" customFormat="1" x14ac:dyDescent="0.25">
      <c r="A101" s="41" t="s">
        <v>157</v>
      </c>
      <c r="B101" s="59" t="s">
        <v>182</v>
      </c>
      <c r="C101" s="60" t="s">
        <v>80</v>
      </c>
      <c r="D101" s="60" t="s">
        <v>81</v>
      </c>
      <c r="E101" s="51">
        <f t="shared" si="18"/>
        <v>258</v>
      </c>
      <c r="F101" s="51">
        <f t="shared" si="19"/>
        <v>40</v>
      </c>
      <c r="G101" s="51">
        <f t="shared" si="19"/>
        <v>218</v>
      </c>
      <c r="H101" s="10">
        <v>20</v>
      </c>
      <c r="I101" s="10"/>
      <c r="J101" s="10"/>
      <c r="K101" s="10"/>
      <c r="L101" s="10">
        <v>20</v>
      </c>
      <c r="M101" s="10">
        <v>218</v>
      </c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52">
        <f t="shared" si="20"/>
        <v>20</v>
      </c>
      <c r="CA101" s="52">
        <f t="shared" si="20"/>
        <v>0</v>
      </c>
      <c r="CB101" s="52">
        <f t="shared" si="20"/>
        <v>0</v>
      </c>
      <c r="CC101" s="52">
        <f t="shared" si="20"/>
        <v>0</v>
      </c>
      <c r="CD101" s="52">
        <f t="shared" si="20"/>
        <v>20</v>
      </c>
      <c r="CE101" s="52">
        <f t="shared" si="20"/>
        <v>218</v>
      </c>
      <c r="CF101" s="52">
        <f t="shared" si="20"/>
        <v>0</v>
      </c>
      <c r="CG101" s="52">
        <f t="shared" si="20"/>
        <v>0</v>
      </c>
      <c r="CH101" s="52">
        <f t="shared" si="20"/>
        <v>0</v>
      </c>
      <c r="CI101" s="52">
        <f t="shared" si="20"/>
        <v>0</v>
      </c>
    </row>
    <row r="102" spans="1:87" s="25" customFormat="1" x14ac:dyDescent="0.25">
      <c r="A102" s="41" t="s">
        <v>157</v>
      </c>
      <c r="B102" s="59" t="s">
        <v>183</v>
      </c>
      <c r="C102" s="60" t="s">
        <v>80</v>
      </c>
      <c r="D102" s="60" t="s">
        <v>81</v>
      </c>
      <c r="E102" s="51">
        <f t="shared" si="18"/>
        <v>301</v>
      </c>
      <c r="F102" s="51">
        <f t="shared" si="19"/>
        <v>0</v>
      </c>
      <c r="G102" s="51">
        <f t="shared" si="19"/>
        <v>301</v>
      </c>
      <c r="H102" s="10"/>
      <c r="I102" s="10"/>
      <c r="J102" s="10"/>
      <c r="K102" s="10"/>
      <c r="L102" s="10"/>
      <c r="M102" s="10">
        <v>301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52">
        <f t="shared" si="20"/>
        <v>0</v>
      </c>
      <c r="CA102" s="52">
        <f t="shared" si="20"/>
        <v>0</v>
      </c>
      <c r="CB102" s="52">
        <f t="shared" si="20"/>
        <v>0</v>
      </c>
      <c r="CC102" s="52">
        <f t="shared" si="20"/>
        <v>0</v>
      </c>
      <c r="CD102" s="52">
        <f t="shared" si="20"/>
        <v>0</v>
      </c>
      <c r="CE102" s="52">
        <f t="shared" si="20"/>
        <v>301</v>
      </c>
      <c r="CF102" s="52">
        <f t="shared" si="20"/>
        <v>0</v>
      </c>
      <c r="CG102" s="52">
        <f t="shared" si="20"/>
        <v>0</v>
      </c>
      <c r="CH102" s="52">
        <f t="shared" si="20"/>
        <v>0</v>
      </c>
      <c r="CI102" s="52">
        <f t="shared" si="20"/>
        <v>0</v>
      </c>
    </row>
    <row r="103" spans="1:87" s="25" customFormat="1" x14ac:dyDescent="0.25">
      <c r="A103" s="41" t="s">
        <v>157</v>
      </c>
      <c r="B103" s="59" t="s">
        <v>184</v>
      </c>
      <c r="C103" s="60" t="s">
        <v>80</v>
      </c>
      <c r="D103" s="60" t="s">
        <v>81</v>
      </c>
      <c r="E103" s="51">
        <f t="shared" si="18"/>
        <v>308</v>
      </c>
      <c r="F103" s="51">
        <f t="shared" si="19"/>
        <v>0</v>
      </c>
      <c r="G103" s="51">
        <f t="shared" si="19"/>
        <v>308</v>
      </c>
      <c r="H103" s="10"/>
      <c r="I103" s="10"/>
      <c r="J103" s="10"/>
      <c r="K103" s="10"/>
      <c r="L103" s="10"/>
      <c r="M103" s="10">
        <v>308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52">
        <f t="shared" si="20"/>
        <v>0</v>
      </c>
      <c r="CA103" s="52">
        <f t="shared" si="20"/>
        <v>0</v>
      </c>
      <c r="CB103" s="52">
        <f t="shared" si="20"/>
        <v>0</v>
      </c>
      <c r="CC103" s="52">
        <f t="shared" si="20"/>
        <v>0</v>
      </c>
      <c r="CD103" s="52">
        <f t="shared" si="20"/>
        <v>0</v>
      </c>
      <c r="CE103" s="52">
        <f t="shared" si="20"/>
        <v>308</v>
      </c>
      <c r="CF103" s="52">
        <f t="shared" si="20"/>
        <v>0</v>
      </c>
      <c r="CG103" s="52">
        <f t="shared" si="20"/>
        <v>0</v>
      </c>
      <c r="CH103" s="52">
        <f t="shared" si="20"/>
        <v>0</v>
      </c>
      <c r="CI103" s="52">
        <f t="shared" si="20"/>
        <v>0</v>
      </c>
    </row>
    <row r="104" spans="1:87" s="25" customFormat="1" x14ac:dyDescent="0.25">
      <c r="A104" s="41" t="s">
        <v>157</v>
      </c>
      <c r="B104" s="59" t="s">
        <v>185</v>
      </c>
      <c r="C104" s="60" t="s">
        <v>163</v>
      </c>
      <c r="D104" s="60" t="s">
        <v>81</v>
      </c>
      <c r="E104" s="51">
        <f t="shared" si="18"/>
        <v>150</v>
      </c>
      <c r="F104" s="51">
        <f t="shared" si="19"/>
        <v>22</v>
      </c>
      <c r="G104" s="51">
        <f t="shared" si="19"/>
        <v>128</v>
      </c>
      <c r="H104" s="10"/>
      <c r="I104" s="10"/>
      <c r="J104" s="10"/>
      <c r="K104" s="10"/>
      <c r="L104" s="10">
        <v>22</v>
      </c>
      <c r="M104" s="10">
        <v>128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52">
        <f t="shared" si="20"/>
        <v>0</v>
      </c>
      <c r="CA104" s="52">
        <f t="shared" si="20"/>
        <v>0</v>
      </c>
      <c r="CB104" s="52">
        <f t="shared" si="20"/>
        <v>0</v>
      </c>
      <c r="CC104" s="52">
        <f t="shared" si="20"/>
        <v>0</v>
      </c>
      <c r="CD104" s="52">
        <f t="shared" si="20"/>
        <v>22</v>
      </c>
      <c r="CE104" s="52">
        <f t="shared" si="20"/>
        <v>128</v>
      </c>
      <c r="CF104" s="52">
        <f t="shared" si="20"/>
        <v>0</v>
      </c>
      <c r="CG104" s="52">
        <f t="shared" si="20"/>
        <v>0</v>
      </c>
      <c r="CH104" s="52">
        <f t="shared" si="20"/>
        <v>0</v>
      </c>
      <c r="CI104" s="52">
        <f t="shared" si="20"/>
        <v>0</v>
      </c>
    </row>
    <row r="105" spans="1:87" s="25" customFormat="1" x14ac:dyDescent="0.25">
      <c r="A105" s="41" t="s">
        <v>157</v>
      </c>
      <c r="B105" s="59" t="s">
        <v>186</v>
      </c>
      <c r="C105" s="60" t="s">
        <v>163</v>
      </c>
      <c r="D105" s="60" t="s">
        <v>81</v>
      </c>
      <c r="E105" s="51">
        <f t="shared" si="18"/>
        <v>252</v>
      </c>
      <c r="F105" s="51">
        <f t="shared" si="19"/>
        <v>25</v>
      </c>
      <c r="G105" s="51">
        <f t="shared" si="19"/>
        <v>227</v>
      </c>
      <c r="H105" s="10"/>
      <c r="I105" s="10"/>
      <c r="J105" s="10"/>
      <c r="K105" s="10"/>
      <c r="L105" s="10">
        <v>25</v>
      </c>
      <c r="M105" s="10">
        <v>227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52">
        <f t="shared" si="20"/>
        <v>0</v>
      </c>
      <c r="CA105" s="52">
        <f t="shared" si="20"/>
        <v>0</v>
      </c>
      <c r="CB105" s="52">
        <f t="shared" si="20"/>
        <v>0</v>
      </c>
      <c r="CC105" s="52">
        <f t="shared" si="20"/>
        <v>0</v>
      </c>
      <c r="CD105" s="52">
        <f t="shared" si="20"/>
        <v>25</v>
      </c>
      <c r="CE105" s="52">
        <f t="shared" si="20"/>
        <v>227</v>
      </c>
      <c r="CF105" s="52">
        <f t="shared" si="20"/>
        <v>0</v>
      </c>
      <c r="CG105" s="52">
        <f t="shared" si="20"/>
        <v>0</v>
      </c>
      <c r="CH105" s="52">
        <f t="shared" si="20"/>
        <v>0</v>
      </c>
      <c r="CI105" s="52">
        <f t="shared" si="20"/>
        <v>0</v>
      </c>
    </row>
    <row r="106" spans="1:87" s="25" customFormat="1" x14ac:dyDescent="0.25">
      <c r="A106" s="41" t="s">
        <v>157</v>
      </c>
      <c r="B106" s="59" t="s">
        <v>187</v>
      </c>
      <c r="C106" s="60" t="s">
        <v>163</v>
      </c>
      <c r="D106" s="60" t="s">
        <v>81</v>
      </c>
      <c r="E106" s="51">
        <f t="shared" si="18"/>
        <v>391</v>
      </c>
      <c r="F106" s="51">
        <f t="shared" si="19"/>
        <v>40</v>
      </c>
      <c r="G106" s="51">
        <f t="shared" si="19"/>
        <v>351</v>
      </c>
      <c r="H106" s="10"/>
      <c r="I106" s="10"/>
      <c r="J106" s="10"/>
      <c r="K106" s="10"/>
      <c r="L106" s="10">
        <v>40</v>
      </c>
      <c r="M106" s="10">
        <v>351</v>
      </c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52">
        <f t="shared" si="20"/>
        <v>0</v>
      </c>
      <c r="CA106" s="52">
        <f t="shared" si="20"/>
        <v>0</v>
      </c>
      <c r="CB106" s="52">
        <f t="shared" si="20"/>
        <v>0</v>
      </c>
      <c r="CC106" s="52">
        <f t="shared" si="20"/>
        <v>0</v>
      </c>
      <c r="CD106" s="52">
        <f t="shared" si="20"/>
        <v>40</v>
      </c>
      <c r="CE106" s="52">
        <f t="shared" si="20"/>
        <v>351</v>
      </c>
      <c r="CF106" s="52">
        <f t="shared" si="20"/>
        <v>0</v>
      </c>
      <c r="CG106" s="52">
        <f t="shared" si="20"/>
        <v>0</v>
      </c>
      <c r="CH106" s="52">
        <f t="shared" si="20"/>
        <v>0</v>
      </c>
      <c r="CI106" s="52">
        <f t="shared" si="20"/>
        <v>0</v>
      </c>
    </row>
    <row r="107" spans="1:87" s="25" customFormat="1" x14ac:dyDescent="0.25">
      <c r="A107" s="41" t="s">
        <v>157</v>
      </c>
      <c r="B107" s="59" t="s">
        <v>188</v>
      </c>
      <c r="C107" s="60" t="s">
        <v>163</v>
      </c>
      <c r="D107" s="60" t="s">
        <v>81</v>
      </c>
      <c r="E107" s="51">
        <f t="shared" si="18"/>
        <v>346</v>
      </c>
      <c r="F107" s="51">
        <f t="shared" si="19"/>
        <v>62</v>
      </c>
      <c r="G107" s="51">
        <f t="shared" si="19"/>
        <v>284</v>
      </c>
      <c r="H107" s="10"/>
      <c r="I107" s="10"/>
      <c r="J107" s="10"/>
      <c r="K107" s="10"/>
      <c r="L107" s="10">
        <v>62</v>
      </c>
      <c r="M107" s="10">
        <v>284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52">
        <f t="shared" si="20"/>
        <v>0</v>
      </c>
      <c r="CA107" s="52">
        <f t="shared" si="20"/>
        <v>0</v>
      </c>
      <c r="CB107" s="52">
        <f t="shared" si="20"/>
        <v>0</v>
      </c>
      <c r="CC107" s="52">
        <f t="shared" si="20"/>
        <v>0</v>
      </c>
      <c r="CD107" s="52">
        <f t="shared" si="20"/>
        <v>62</v>
      </c>
      <c r="CE107" s="52">
        <f t="shared" si="20"/>
        <v>284</v>
      </c>
      <c r="CF107" s="52">
        <f t="shared" si="20"/>
        <v>0</v>
      </c>
      <c r="CG107" s="52">
        <f t="shared" si="20"/>
        <v>0</v>
      </c>
      <c r="CH107" s="52">
        <f t="shared" si="20"/>
        <v>0</v>
      </c>
      <c r="CI107" s="52">
        <f t="shared" si="20"/>
        <v>0</v>
      </c>
    </row>
    <row r="108" spans="1:87" s="25" customFormat="1" x14ac:dyDescent="0.25">
      <c r="A108" s="41" t="s">
        <v>157</v>
      </c>
      <c r="B108" s="59" t="s">
        <v>189</v>
      </c>
      <c r="C108" s="60" t="s">
        <v>95</v>
      </c>
      <c r="D108" s="60" t="s">
        <v>81</v>
      </c>
      <c r="E108" s="51">
        <f t="shared" si="18"/>
        <v>99</v>
      </c>
      <c r="F108" s="51">
        <f t="shared" si="19"/>
        <v>0</v>
      </c>
      <c r="G108" s="51">
        <f t="shared" si="19"/>
        <v>99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>
        <v>99</v>
      </c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52">
        <f t="shared" si="20"/>
        <v>0</v>
      </c>
      <c r="CA108" s="52">
        <f t="shared" si="20"/>
        <v>0</v>
      </c>
      <c r="CB108" s="52">
        <f t="shared" si="20"/>
        <v>0</v>
      </c>
      <c r="CC108" s="52">
        <f t="shared" si="20"/>
        <v>0</v>
      </c>
      <c r="CD108" s="52">
        <f t="shared" si="20"/>
        <v>0</v>
      </c>
      <c r="CE108" s="52">
        <f t="shared" si="20"/>
        <v>99</v>
      </c>
      <c r="CF108" s="52">
        <f t="shared" si="20"/>
        <v>0</v>
      </c>
      <c r="CG108" s="52">
        <f t="shared" si="20"/>
        <v>0</v>
      </c>
      <c r="CH108" s="52">
        <f t="shared" si="20"/>
        <v>0</v>
      </c>
      <c r="CI108" s="52">
        <f t="shared" si="20"/>
        <v>0</v>
      </c>
    </row>
    <row r="109" spans="1:87" s="25" customFormat="1" x14ac:dyDescent="0.25">
      <c r="A109" s="41" t="s">
        <v>157</v>
      </c>
      <c r="B109" s="59" t="s">
        <v>190</v>
      </c>
      <c r="C109" s="60" t="s">
        <v>95</v>
      </c>
      <c r="D109" s="60" t="s">
        <v>81</v>
      </c>
      <c r="E109" s="51">
        <f t="shared" si="18"/>
        <v>0</v>
      </c>
      <c r="F109" s="51">
        <f t="shared" si="19"/>
        <v>0</v>
      </c>
      <c r="G109" s="51">
        <f t="shared" si="19"/>
        <v>0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52">
        <f t="shared" si="20"/>
        <v>0</v>
      </c>
      <c r="CA109" s="52">
        <f t="shared" si="20"/>
        <v>0</v>
      </c>
      <c r="CB109" s="52">
        <f t="shared" si="20"/>
        <v>0</v>
      </c>
      <c r="CC109" s="52">
        <f t="shared" si="20"/>
        <v>0</v>
      </c>
      <c r="CD109" s="52">
        <f t="shared" si="20"/>
        <v>0</v>
      </c>
      <c r="CE109" s="52">
        <f t="shared" si="20"/>
        <v>0</v>
      </c>
      <c r="CF109" s="52">
        <f t="shared" si="20"/>
        <v>0</v>
      </c>
      <c r="CG109" s="52">
        <f t="shared" si="20"/>
        <v>0</v>
      </c>
      <c r="CH109" s="52">
        <f t="shared" si="20"/>
        <v>0</v>
      </c>
      <c r="CI109" s="52">
        <f t="shared" si="20"/>
        <v>0</v>
      </c>
    </row>
    <row r="110" spans="1:87" s="25" customFormat="1" x14ac:dyDescent="0.25">
      <c r="A110" s="41" t="s">
        <v>157</v>
      </c>
      <c r="B110" s="59" t="s">
        <v>191</v>
      </c>
      <c r="C110" s="60" t="s">
        <v>95</v>
      </c>
      <c r="D110" s="60" t="s">
        <v>81</v>
      </c>
      <c r="E110" s="51">
        <f t="shared" si="18"/>
        <v>507</v>
      </c>
      <c r="F110" s="51">
        <f t="shared" si="19"/>
        <v>131</v>
      </c>
      <c r="G110" s="51">
        <f t="shared" si="19"/>
        <v>376</v>
      </c>
      <c r="H110" s="10">
        <v>67</v>
      </c>
      <c r="I110" s="10"/>
      <c r="J110" s="10"/>
      <c r="K110" s="10"/>
      <c r="L110" s="10">
        <v>64</v>
      </c>
      <c r="M110" s="10">
        <v>343</v>
      </c>
      <c r="N110" s="10"/>
      <c r="O110" s="10"/>
      <c r="P110" s="10"/>
      <c r="Q110" s="10">
        <v>33</v>
      </c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52">
        <f t="shared" si="20"/>
        <v>67</v>
      </c>
      <c r="CA110" s="52">
        <f t="shared" si="20"/>
        <v>0</v>
      </c>
      <c r="CB110" s="52">
        <f t="shared" si="20"/>
        <v>0</v>
      </c>
      <c r="CC110" s="52">
        <f t="shared" si="20"/>
        <v>0</v>
      </c>
      <c r="CD110" s="52">
        <f t="shared" si="20"/>
        <v>64</v>
      </c>
      <c r="CE110" s="52">
        <f t="shared" si="20"/>
        <v>343</v>
      </c>
      <c r="CF110" s="52">
        <f t="shared" si="20"/>
        <v>0</v>
      </c>
      <c r="CG110" s="52">
        <f t="shared" si="20"/>
        <v>0</v>
      </c>
      <c r="CH110" s="52">
        <f t="shared" si="20"/>
        <v>0</v>
      </c>
      <c r="CI110" s="52">
        <f t="shared" si="20"/>
        <v>33</v>
      </c>
    </row>
    <row r="111" spans="1:87" s="25" customFormat="1" x14ac:dyDescent="0.25">
      <c r="A111" s="41" t="s">
        <v>157</v>
      </c>
      <c r="B111" s="59" t="s">
        <v>192</v>
      </c>
      <c r="C111" s="60" t="s">
        <v>95</v>
      </c>
      <c r="D111" s="60" t="s">
        <v>81</v>
      </c>
      <c r="E111" s="51">
        <f t="shared" si="18"/>
        <v>95</v>
      </c>
      <c r="F111" s="51">
        <f t="shared" si="19"/>
        <v>25</v>
      </c>
      <c r="G111" s="51">
        <f t="shared" si="19"/>
        <v>70</v>
      </c>
      <c r="H111" s="10"/>
      <c r="I111" s="10"/>
      <c r="J111" s="10"/>
      <c r="K111" s="10"/>
      <c r="L111" s="10">
        <v>25</v>
      </c>
      <c r="M111" s="10">
        <v>70</v>
      </c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52">
        <f t="shared" si="20"/>
        <v>0</v>
      </c>
      <c r="CA111" s="52">
        <f t="shared" si="20"/>
        <v>0</v>
      </c>
      <c r="CB111" s="52">
        <f t="shared" si="20"/>
        <v>0</v>
      </c>
      <c r="CC111" s="52">
        <f t="shared" si="20"/>
        <v>0</v>
      </c>
      <c r="CD111" s="52">
        <f t="shared" si="20"/>
        <v>25</v>
      </c>
      <c r="CE111" s="52">
        <f t="shared" si="20"/>
        <v>70</v>
      </c>
      <c r="CF111" s="52">
        <f t="shared" si="20"/>
        <v>0</v>
      </c>
      <c r="CG111" s="52">
        <f t="shared" si="20"/>
        <v>0</v>
      </c>
      <c r="CH111" s="52">
        <f t="shared" si="20"/>
        <v>0</v>
      </c>
      <c r="CI111" s="52">
        <f t="shared" si="20"/>
        <v>0</v>
      </c>
    </row>
    <row r="112" spans="1:87" s="25" customFormat="1" x14ac:dyDescent="0.25">
      <c r="A112" s="41" t="s">
        <v>157</v>
      </c>
      <c r="B112" s="59" t="s">
        <v>193</v>
      </c>
      <c r="C112" s="60" t="s">
        <v>95</v>
      </c>
      <c r="D112" s="60" t="s">
        <v>81</v>
      </c>
      <c r="E112" s="51">
        <f t="shared" si="18"/>
        <v>154</v>
      </c>
      <c r="F112" s="51">
        <f t="shared" si="19"/>
        <v>24</v>
      </c>
      <c r="G112" s="51">
        <f t="shared" si="19"/>
        <v>130</v>
      </c>
      <c r="H112" s="10"/>
      <c r="I112" s="10"/>
      <c r="J112" s="10"/>
      <c r="K112" s="10"/>
      <c r="L112" s="10">
        <v>24</v>
      </c>
      <c r="M112" s="10">
        <v>130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52">
        <f t="shared" si="20"/>
        <v>0</v>
      </c>
      <c r="CA112" s="52">
        <f t="shared" si="20"/>
        <v>0</v>
      </c>
      <c r="CB112" s="52">
        <f t="shared" si="20"/>
        <v>0</v>
      </c>
      <c r="CC112" s="52">
        <f t="shared" si="20"/>
        <v>0</v>
      </c>
      <c r="CD112" s="52">
        <f t="shared" si="20"/>
        <v>24</v>
      </c>
      <c r="CE112" s="52">
        <f t="shared" si="20"/>
        <v>130</v>
      </c>
      <c r="CF112" s="52">
        <f t="shared" si="20"/>
        <v>0</v>
      </c>
      <c r="CG112" s="52">
        <f t="shared" si="20"/>
        <v>0</v>
      </c>
      <c r="CH112" s="52">
        <f t="shared" si="20"/>
        <v>0</v>
      </c>
      <c r="CI112" s="52">
        <f t="shared" si="20"/>
        <v>0</v>
      </c>
    </row>
    <row r="113" spans="1:87" s="25" customFormat="1" x14ac:dyDescent="0.25">
      <c r="A113" s="41" t="s">
        <v>157</v>
      </c>
      <c r="B113" s="59" t="s">
        <v>194</v>
      </c>
      <c r="C113" s="60" t="s">
        <v>163</v>
      </c>
      <c r="D113" s="60" t="s">
        <v>81</v>
      </c>
      <c r="E113" s="51">
        <f t="shared" si="18"/>
        <v>440</v>
      </c>
      <c r="F113" s="51">
        <f t="shared" si="19"/>
        <v>16</v>
      </c>
      <c r="G113" s="51">
        <f t="shared" si="19"/>
        <v>424</v>
      </c>
      <c r="H113" s="10"/>
      <c r="I113" s="10"/>
      <c r="J113" s="10"/>
      <c r="K113" s="10"/>
      <c r="L113" s="10">
        <v>16</v>
      </c>
      <c r="M113" s="10">
        <v>424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52">
        <f t="shared" si="20"/>
        <v>0</v>
      </c>
      <c r="CA113" s="52">
        <f t="shared" si="20"/>
        <v>0</v>
      </c>
      <c r="CB113" s="52">
        <f t="shared" si="20"/>
        <v>0</v>
      </c>
      <c r="CC113" s="52">
        <f t="shared" si="20"/>
        <v>0</v>
      </c>
      <c r="CD113" s="52">
        <f t="shared" si="20"/>
        <v>16</v>
      </c>
      <c r="CE113" s="52">
        <f t="shared" si="20"/>
        <v>424</v>
      </c>
      <c r="CF113" s="52">
        <f t="shared" si="20"/>
        <v>0</v>
      </c>
      <c r="CG113" s="52">
        <f t="shared" si="20"/>
        <v>0</v>
      </c>
      <c r="CH113" s="52">
        <f t="shared" si="20"/>
        <v>0</v>
      </c>
      <c r="CI113" s="52">
        <f t="shared" si="20"/>
        <v>0</v>
      </c>
    </row>
    <row r="114" spans="1:87" s="25" customFormat="1" x14ac:dyDescent="0.25">
      <c r="A114" s="41" t="s">
        <v>157</v>
      </c>
      <c r="B114" s="59" t="s">
        <v>195</v>
      </c>
      <c r="C114" s="60" t="s">
        <v>80</v>
      </c>
      <c r="D114" s="60" t="s">
        <v>81</v>
      </c>
      <c r="E114" s="51">
        <f t="shared" si="18"/>
        <v>651</v>
      </c>
      <c r="F114" s="51">
        <f t="shared" si="19"/>
        <v>0</v>
      </c>
      <c r="G114" s="51">
        <f t="shared" si="19"/>
        <v>651</v>
      </c>
      <c r="H114" s="10"/>
      <c r="I114" s="10"/>
      <c r="J114" s="10"/>
      <c r="K114" s="10"/>
      <c r="L114" s="10"/>
      <c r="M114" s="10">
        <v>651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52">
        <f t="shared" si="20"/>
        <v>0</v>
      </c>
      <c r="CA114" s="52">
        <f t="shared" si="20"/>
        <v>0</v>
      </c>
      <c r="CB114" s="52">
        <f t="shared" si="20"/>
        <v>0</v>
      </c>
      <c r="CC114" s="52">
        <f t="shared" si="20"/>
        <v>0</v>
      </c>
      <c r="CD114" s="52">
        <f t="shared" si="20"/>
        <v>0</v>
      </c>
      <c r="CE114" s="52">
        <f t="shared" si="20"/>
        <v>651</v>
      </c>
      <c r="CF114" s="52">
        <f t="shared" si="20"/>
        <v>0</v>
      </c>
      <c r="CG114" s="52">
        <f t="shared" si="20"/>
        <v>0</v>
      </c>
      <c r="CH114" s="52">
        <f t="shared" si="20"/>
        <v>0</v>
      </c>
      <c r="CI114" s="52">
        <f t="shared" si="20"/>
        <v>0</v>
      </c>
    </row>
    <row r="115" spans="1:87" s="25" customFormat="1" x14ac:dyDescent="0.25">
      <c r="A115" s="41" t="s">
        <v>157</v>
      </c>
      <c r="B115" s="59" t="s">
        <v>196</v>
      </c>
      <c r="C115" s="60" t="s">
        <v>80</v>
      </c>
      <c r="D115" s="60" t="s">
        <v>81</v>
      </c>
      <c r="E115" s="51">
        <f t="shared" si="18"/>
        <v>262</v>
      </c>
      <c r="F115" s="51">
        <f t="shared" ref="F115:G137" si="21">BZ115+CB115+CD115+CF115+CH115</f>
        <v>0</v>
      </c>
      <c r="G115" s="51">
        <f t="shared" si="21"/>
        <v>262</v>
      </c>
      <c r="H115" s="10"/>
      <c r="I115" s="10"/>
      <c r="J115" s="10"/>
      <c r="K115" s="10"/>
      <c r="L115" s="10"/>
      <c r="M115" s="10">
        <v>262</v>
      </c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52">
        <f t="shared" si="20"/>
        <v>0</v>
      </c>
      <c r="CA115" s="52">
        <f t="shared" si="20"/>
        <v>0</v>
      </c>
      <c r="CB115" s="52">
        <f t="shared" si="20"/>
        <v>0</v>
      </c>
      <c r="CC115" s="52">
        <f t="shared" si="20"/>
        <v>0</v>
      </c>
      <c r="CD115" s="52">
        <f t="shared" si="20"/>
        <v>0</v>
      </c>
      <c r="CE115" s="52">
        <f t="shared" si="20"/>
        <v>262</v>
      </c>
      <c r="CF115" s="52">
        <f t="shared" si="20"/>
        <v>0</v>
      </c>
      <c r="CG115" s="52">
        <f t="shared" si="20"/>
        <v>0</v>
      </c>
      <c r="CH115" s="52">
        <f t="shared" si="20"/>
        <v>0</v>
      </c>
      <c r="CI115" s="52">
        <f t="shared" si="20"/>
        <v>0</v>
      </c>
    </row>
    <row r="116" spans="1:87" s="25" customFormat="1" x14ac:dyDescent="0.25">
      <c r="A116" s="41" t="s">
        <v>157</v>
      </c>
      <c r="B116" s="59" t="s">
        <v>197</v>
      </c>
      <c r="C116" s="60" t="s">
        <v>80</v>
      </c>
      <c r="D116" s="60" t="s">
        <v>81</v>
      </c>
      <c r="E116" s="51">
        <f t="shared" si="18"/>
        <v>767</v>
      </c>
      <c r="F116" s="51">
        <f t="shared" si="21"/>
        <v>40</v>
      </c>
      <c r="G116" s="51">
        <f t="shared" si="21"/>
        <v>727</v>
      </c>
      <c r="H116" s="10"/>
      <c r="I116" s="10"/>
      <c r="J116" s="10"/>
      <c r="K116" s="10"/>
      <c r="L116" s="10">
        <v>40</v>
      </c>
      <c r="M116" s="10">
        <v>727</v>
      </c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52">
        <f t="shared" si="20"/>
        <v>0</v>
      </c>
      <c r="CA116" s="52">
        <f t="shared" si="20"/>
        <v>0</v>
      </c>
      <c r="CB116" s="52">
        <f t="shared" si="20"/>
        <v>0</v>
      </c>
      <c r="CC116" s="52">
        <f t="shared" si="20"/>
        <v>0</v>
      </c>
      <c r="CD116" s="52">
        <f t="shared" si="20"/>
        <v>40</v>
      </c>
      <c r="CE116" s="52">
        <f t="shared" si="20"/>
        <v>727</v>
      </c>
      <c r="CF116" s="52">
        <f t="shared" si="20"/>
        <v>0</v>
      </c>
      <c r="CG116" s="52">
        <f t="shared" si="20"/>
        <v>0</v>
      </c>
      <c r="CH116" s="52">
        <f t="shared" si="20"/>
        <v>0</v>
      </c>
      <c r="CI116" s="52">
        <f t="shared" si="20"/>
        <v>0</v>
      </c>
    </row>
    <row r="117" spans="1:87" s="62" customFormat="1" x14ac:dyDescent="0.25">
      <c r="A117" s="59" t="s">
        <v>157</v>
      </c>
      <c r="B117" s="59" t="s">
        <v>198</v>
      </c>
      <c r="C117" s="60" t="s">
        <v>80</v>
      </c>
      <c r="D117" s="60" t="s">
        <v>81</v>
      </c>
      <c r="E117" s="51">
        <f t="shared" si="18"/>
        <v>0</v>
      </c>
      <c r="F117" s="51">
        <f t="shared" si="21"/>
        <v>0</v>
      </c>
      <c r="G117" s="51">
        <f t="shared" si="21"/>
        <v>0</v>
      </c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52">
        <f t="shared" si="20"/>
        <v>0</v>
      </c>
      <c r="CA117" s="52">
        <f t="shared" si="20"/>
        <v>0</v>
      </c>
      <c r="CB117" s="52">
        <f t="shared" si="20"/>
        <v>0</v>
      </c>
      <c r="CC117" s="52">
        <f t="shared" si="20"/>
        <v>0</v>
      </c>
      <c r="CD117" s="52">
        <f t="shared" si="20"/>
        <v>0</v>
      </c>
      <c r="CE117" s="52">
        <f t="shared" si="20"/>
        <v>0</v>
      </c>
      <c r="CF117" s="52">
        <f t="shared" si="20"/>
        <v>0</v>
      </c>
      <c r="CG117" s="52">
        <f t="shared" si="20"/>
        <v>0</v>
      </c>
      <c r="CH117" s="52">
        <f t="shared" si="20"/>
        <v>0</v>
      </c>
      <c r="CI117" s="52">
        <f t="shared" si="20"/>
        <v>0</v>
      </c>
    </row>
    <row r="118" spans="1:87" s="62" customFormat="1" x14ac:dyDescent="0.25">
      <c r="A118" s="59" t="s">
        <v>157</v>
      </c>
      <c r="B118" s="59" t="s">
        <v>199</v>
      </c>
      <c r="C118" s="60" t="s">
        <v>80</v>
      </c>
      <c r="D118" s="60" t="s">
        <v>81</v>
      </c>
      <c r="E118" s="51">
        <f t="shared" si="18"/>
        <v>100</v>
      </c>
      <c r="F118" s="51">
        <f t="shared" si="21"/>
        <v>40</v>
      </c>
      <c r="G118" s="51">
        <f t="shared" si="21"/>
        <v>60</v>
      </c>
      <c r="H118" s="61"/>
      <c r="I118" s="61"/>
      <c r="J118" s="61"/>
      <c r="K118" s="61"/>
      <c r="L118" s="61">
        <v>40</v>
      </c>
      <c r="M118" s="61">
        <v>60</v>
      </c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52">
        <f t="shared" si="20"/>
        <v>0</v>
      </c>
      <c r="CA118" s="52">
        <f t="shared" si="20"/>
        <v>0</v>
      </c>
      <c r="CB118" s="52">
        <f t="shared" si="20"/>
        <v>0</v>
      </c>
      <c r="CC118" s="52">
        <f t="shared" si="20"/>
        <v>0</v>
      </c>
      <c r="CD118" s="52">
        <f t="shared" si="20"/>
        <v>40</v>
      </c>
      <c r="CE118" s="52">
        <f t="shared" si="20"/>
        <v>60</v>
      </c>
      <c r="CF118" s="52">
        <f t="shared" si="20"/>
        <v>0</v>
      </c>
      <c r="CG118" s="52">
        <f t="shared" si="20"/>
        <v>0</v>
      </c>
      <c r="CH118" s="52">
        <f t="shared" si="20"/>
        <v>0</v>
      </c>
      <c r="CI118" s="52">
        <f t="shared" si="20"/>
        <v>0</v>
      </c>
    </row>
    <row r="119" spans="1:87" s="62" customFormat="1" x14ac:dyDescent="0.25">
      <c r="A119" s="59" t="s">
        <v>157</v>
      </c>
      <c r="B119" s="59" t="s">
        <v>200</v>
      </c>
      <c r="C119" s="60" t="s">
        <v>80</v>
      </c>
      <c r="D119" s="60" t="s">
        <v>81</v>
      </c>
      <c r="E119" s="51">
        <f t="shared" si="18"/>
        <v>0</v>
      </c>
      <c r="F119" s="51">
        <f t="shared" si="21"/>
        <v>0</v>
      </c>
      <c r="G119" s="51">
        <f t="shared" si="21"/>
        <v>0</v>
      </c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52">
        <f t="shared" si="20"/>
        <v>0</v>
      </c>
      <c r="CA119" s="52">
        <f t="shared" si="20"/>
        <v>0</v>
      </c>
      <c r="CB119" s="52">
        <f t="shared" si="20"/>
        <v>0</v>
      </c>
      <c r="CC119" s="52">
        <f t="shared" si="20"/>
        <v>0</v>
      </c>
      <c r="CD119" s="52">
        <f t="shared" si="20"/>
        <v>0</v>
      </c>
      <c r="CE119" s="52">
        <f t="shared" ref="CE119:CI137" si="22">M119+W119+AG119+AQ119+BA119+BK119+BU119</f>
        <v>0</v>
      </c>
      <c r="CF119" s="52">
        <f t="shared" si="22"/>
        <v>0</v>
      </c>
      <c r="CG119" s="52">
        <f t="shared" si="22"/>
        <v>0</v>
      </c>
      <c r="CH119" s="52">
        <f t="shared" si="22"/>
        <v>0</v>
      </c>
      <c r="CI119" s="52">
        <f t="shared" si="22"/>
        <v>0</v>
      </c>
    </row>
    <row r="120" spans="1:87" s="62" customFormat="1" ht="20.399999999999999" x14ac:dyDescent="0.25">
      <c r="A120" s="59" t="s">
        <v>157</v>
      </c>
      <c r="B120" s="41" t="s">
        <v>201</v>
      </c>
      <c r="C120" s="60" t="s">
        <v>95</v>
      </c>
      <c r="D120" s="60" t="s">
        <v>81</v>
      </c>
      <c r="E120" s="51">
        <f t="shared" si="18"/>
        <v>180</v>
      </c>
      <c r="F120" s="51">
        <f t="shared" si="21"/>
        <v>40</v>
      </c>
      <c r="G120" s="51">
        <f t="shared" si="21"/>
        <v>140</v>
      </c>
      <c r="H120" s="61"/>
      <c r="I120" s="61"/>
      <c r="J120" s="61"/>
      <c r="K120" s="61"/>
      <c r="L120" s="61">
        <v>40</v>
      </c>
      <c r="M120" s="61">
        <v>140</v>
      </c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52">
        <f t="shared" ref="BZ120:CI137" si="23">H120+R120+AB120+AL120+AV120+BF120+BP120</f>
        <v>0</v>
      </c>
      <c r="CA120" s="52">
        <f t="shared" si="23"/>
        <v>0</v>
      </c>
      <c r="CB120" s="52">
        <f t="shared" si="23"/>
        <v>0</v>
      </c>
      <c r="CC120" s="52">
        <f t="shared" si="23"/>
        <v>0</v>
      </c>
      <c r="CD120" s="52">
        <f t="shared" si="23"/>
        <v>40</v>
      </c>
      <c r="CE120" s="52">
        <f t="shared" si="22"/>
        <v>140</v>
      </c>
      <c r="CF120" s="52">
        <f t="shared" si="22"/>
        <v>0</v>
      </c>
      <c r="CG120" s="52">
        <f t="shared" si="22"/>
        <v>0</v>
      </c>
      <c r="CH120" s="52">
        <f t="shared" si="22"/>
        <v>0</v>
      </c>
      <c r="CI120" s="52">
        <f t="shared" si="22"/>
        <v>0</v>
      </c>
    </row>
    <row r="121" spans="1:87" s="62" customFormat="1" ht="30.6" x14ac:dyDescent="0.25">
      <c r="A121" s="59" t="s">
        <v>157</v>
      </c>
      <c r="B121" s="41" t="s">
        <v>202</v>
      </c>
      <c r="C121" s="60" t="s">
        <v>80</v>
      </c>
      <c r="D121" s="60" t="s">
        <v>81</v>
      </c>
      <c r="E121" s="51">
        <f t="shared" si="18"/>
        <v>80</v>
      </c>
      <c r="F121" s="51">
        <f t="shared" si="21"/>
        <v>20</v>
      </c>
      <c r="G121" s="51">
        <f t="shared" si="21"/>
        <v>60</v>
      </c>
      <c r="H121" s="61"/>
      <c r="I121" s="61"/>
      <c r="J121" s="61"/>
      <c r="K121" s="61"/>
      <c r="L121" s="61">
        <v>20</v>
      </c>
      <c r="M121" s="61">
        <v>60</v>
      </c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52">
        <f t="shared" si="23"/>
        <v>0</v>
      </c>
      <c r="CA121" s="52">
        <f t="shared" si="23"/>
        <v>0</v>
      </c>
      <c r="CB121" s="52">
        <f t="shared" si="23"/>
        <v>0</v>
      </c>
      <c r="CC121" s="52">
        <f t="shared" si="23"/>
        <v>0</v>
      </c>
      <c r="CD121" s="52">
        <f t="shared" si="23"/>
        <v>20</v>
      </c>
      <c r="CE121" s="52">
        <f t="shared" si="22"/>
        <v>60</v>
      </c>
      <c r="CF121" s="52">
        <f t="shared" si="22"/>
        <v>0</v>
      </c>
      <c r="CG121" s="52">
        <f t="shared" si="22"/>
        <v>0</v>
      </c>
      <c r="CH121" s="52">
        <f t="shared" si="22"/>
        <v>0</v>
      </c>
      <c r="CI121" s="52">
        <f t="shared" si="22"/>
        <v>0</v>
      </c>
    </row>
    <row r="122" spans="1:87" s="62" customFormat="1" ht="20.399999999999999" x14ac:dyDescent="0.25">
      <c r="A122" s="59" t="s">
        <v>157</v>
      </c>
      <c r="B122" s="41" t="s">
        <v>203</v>
      </c>
      <c r="C122" s="60" t="s">
        <v>80</v>
      </c>
      <c r="D122" s="60" t="s">
        <v>81</v>
      </c>
      <c r="E122" s="51">
        <f t="shared" si="18"/>
        <v>220</v>
      </c>
      <c r="F122" s="51">
        <f t="shared" si="21"/>
        <v>40</v>
      </c>
      <c r="G122" s="51">
        <f t="shared" si="21"/>
        <v>180</v>
      </c>
      <c r="H122" s="61"/>
      <c r="I122" s="61"/>
      <c r="J122" s="61"/>
      <c r="K122" s="61"/>
      <c r="L122" s="61">
        <v>40</v>
      </c>
      <c r="M122" s="61">
        <v>180</v>
      </c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52">
        <f t="shared" si="23"/>
        <v>0</v>
      </c>
      <c r="CA122" s="52">
        <f t="shared" si="23"/>
        <v>0</v>
      </c>
      <c r="CB122" s="52">
        <f t="shared" si="23"/>
        <v>0</v>
      </c>
      <c r="CC122" s="52">
        <f t="shared" si="23"/>
        <v>0</v>
      </c>
      <c r="CD122" s="52">
        <f t="shared" si="23"/>
        <v>40</v>
      </c>
      <c r="CE122" s="52">
        <f t="shared" si="22"/>
        <v>180</v>
      </c>
      <c r="CF122" s="52">
        <f t="shared" si="22"/>
        <v>0</v>
      </c>
      <c r="CG122" s="52">
        <f t="shared" si="22"/>
        <v>0</v>
      </c>
      <c r="CH122" s="52">
        <f t="shared" si="22"/>
        <v>0</v>
      </c>
      <c r="CI122" s="52">
        <f t="shared" si="22"/>
        <v>0</v>
      </c>
    </row>
    <row r="123" spans="1:87" s="62" customFormat="1" ht="20.399999999999999" x14ac:dyDescent="0.25">
      <c r="A123" s="59" t="s">
        <v>157</v>
      </c>
      <c r="B123" s="41" t="s">
        <v>204</v>
      </c>
      <c r="C123" s="60" t="s">
        <v>95</v>
      </c>
      <c r="D123" s="60" t="s">
        <v>81</v>
      </c>
      <c r="E123" s="51">
        <f t="shared" si="18"/>
        <v>210</v>
      </c>
      <c r="F123" s="51">
        <f t="shared" si="21"/>
        <v>40</v>
      </c>
      <c r="G123" s="51">
        <f t="shared" si="21"/>
        <v>170</v>
      </c>
      <c r="H123" s="61"/>
      <c r="I123" s="61"/>
      <c r="J123" s="61"/>
      <c r="K123" s="61"/>
      <c r="L123" s="61">
        <v>40</v>
      </c>
      <c r="M123" s="61">
        <v>170</v>
      </c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52">
        <f t="shared" si="23"/>
        <v>0</v>
      </c>
      <c r="CA123" s="52">
        <f t="shared" si="23"/>
        <v>0</v>
      </c>
      <c r="CB123" s="52">
        <f t="shared" si="23"/>
        <v>0</v>
      </c>
      <c r="CC123" s="52">
        <f t="shared" si="23"/>
        <v>0</v>
      </c>
      <c r="CD123" s="52">
        <f t="shared" si="23"/>
        <v>40</v>
      </c>
      <c r="CE123" s="52">
        <f t="shared" si="22"/>
        <v>170</v>
      </c>
      <c r="CF123" s="52">
        <f t="shared" si="22"/>
        <v>0</v>
      </c>
      <c r="CG123" s="52">
        <f t="shared" si="22"/>
        <v>0</v>
      </c>
      <c r="CH123" s="52">
        <f t="shared" si="22"/>
        <v>0</v>
      </c>
      <c r="CI123" s="52">
        <f t="shared" si="22"/>
        <v>0</v>
      </c>
    </row>
    <row r="124" spans="1:87" s="62" customFormat="1" ht="20.399999999999999" x14ac:dyDescent="0.25">
      <c r="A124" s="59" t="s">
        <v>157</v>
      </c>
      <c r="B124" s="41" t="s">
        <v>205</v>
      </c>
      <c r="C124" s="60" t="s">
        <v>95</v>
      </c>
      <c r="D124" s="60" t="s">
        <v>81</v>
      </c>
      <c r="E124" s="51">
        <f t="shared" si="18"/>
        <v>0</v>
      </c>
      <c r="F124" s="51">
        <f t="shared" si="21"/>
        <v>0</v>
      </c>
      <c r="G124" s="51">
        <f t="shared" si="21"/>
        <v>0</v>
      </c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52">
        <f t="shared" si="23"/>
        <v>0</v>
      </c>
      <c r="CA124" s="52">
        <f t="shared" si="23"/>
        <v>0</v>
      </c>
      <c r="CB124" s="52">
        <f t="shared" si="23"/>
        <v>0</v>
      </c>
      <c r="CC124" s="52">
        <f t="shared" si="23"/>
        <v>0</v>
      </c>
      <c r="CD124" s="52">
        <f t="shared" si="23"/>
        <v>0</v>
      </c>
      <c r="CE124" s="52">
        <f t="shared" si="22"/>
        <v>0</v>
      </c>
      <c r="CF124" s="52">
        <f t="shared" si="22"/>
        <v>0</v>
      </c>
      <c r="CG124" s="52">
        <f t="shared" si="22"/>
        <v>0</v>
      </c>
      <c r="CH124" s="52">
        <f t="shared" si="22"/>
        <v>0</v>
      </c>
      <c r="CI124" s="52">
        <f t="shared" si="22"/>
        <v>0</v>
      </c>
    </row>
    <row r="125" spans="1:87" s="62" customFormat="1" ht="20.399999999999999" x14ac:dyDescent="0.25">
      <c r="A125" s="59" t="s">
        <v>157</v>
      </c>
      <c r="B125" s="41" t="s">
        <v>206</v>
      </c>
      <c r="C125" s="60" t="s">
        <v>80</v>
      </c>
      <c r="D125" s="60" t="s">
        <v>81</v>
      </c>
      <c r="E125" s="51">
        <f t="shared" si="18"/>
        <v>220</v>
      </c>
      <c r="F125" s="51">
        <f t="shared" si="21"/>
        <v>40</v>
      </c>
      <c r="G125" s="51">
        <f t="shared" si="21"/>
        <v>180</v>
      </c>
      <c r="H125" s="61"/>
      <c r="I125" s="61"/>
      <c r="J125" s="61"/>
      <c r="K125" s="61"/>
      <c r="L125" s="61">
        <v>40</v>
      </c>
      <c r="M125" s="61">
        <v>180</v>
      </c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52">
        <f t="shared" si="23"/>
        <v>0</v>
      </c>
      <c r="CA125" s="52">
        <f t="shared" si="23"/>
        <v>0</v>
      </c>
      <c r="CB125" s="52">
        <f t="shared" si="23"/>
        <v>0</v>
      </c>
      <c r="CC125" s="52">
        <f t="shared" si="23"/>
        <v>0</v>
      </c>
      <c r="CD125" s="52">
        <f t="shared" si="23"/>
        <v>40</v>
      </c>
      <c r="CE125" s="52">
        <f t="shared" si="22"/>
        <v>180</v>
      </c>
      <c r="CF125" s="52">
        <f t="shared" si="22"/>
        <v>0</v>
      </c>
      <c r="CG125" s="52">
        <f t="shared" si="22"/>
        <v>0</v>
      </c>
      <c r="CH125" s="52">
        <f t="shared" si="22"/>
        <v>0</v>
      </c>
      <c r="CI125" s="52">
        <f t="shared" si="22"/>
        <v>0</v>
      </c>
    </row>
    <row r="126" spans="1:87" s="62" customFormat="1" ht="30.6" x14ac:dyDescent="0.25">
      <c r="A126" s="59" t="s">
        <v>157</v>
      </c>
      <c r="B126" s="41" t="s">
        <v>207</v>
      </c>
      <c r="C126" s="60" t="s">
        <v>80</v>
      </c>
      <c r="D126" s="60" t="s">
        <v>81</v>
      </c>
      <c r="E126" s="51">
        <f t="shared" si="18"/>
        <v>0</v>
      </c>
      <c r="F126" s="51">
        <f t="shared" si="21"/>
        <v>0</v>
      </c>
      <c r="G126" s="51">
        <f t="shared" si="21"/>
        <v>0</v>
      </c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52">
        <f t="shared" si="23"/>
        <v>0</v>
      </c>
      <c r="CA126" s="52">
        <f t="shared" si="23"/>
        <v>0</v>
      </c>
      <c r="CB126" s="52">
        <f t="shared" si="23"/>
        <v>0</v>
      </c>
      <c r="CC126" s="52">
        <f t="shared" si="23"/>
        <v>0</v>
      </c>
      <c r="CD126" s="52">
        <f t="shared" si="23"/>
        <v>0</v>
      </c>
      <c r="CE126" s="52">
        <f t="shared" si="22"/>
        <v>0</v>
      </c>
      <c r="CF126" s="52">
        <f t="shared" si="22"/>
        <v>0</v>
      </c>
      <c r="CG126" s="52">
        <f t="shared" si="22"/>
        <v>0</v>
      </c>
      <c r="CH126" s="52">
        <f t="shared" si="22"/>
        <v>0</v>
      </c>
      <c r="CI126" s="52">
        <f t="shared" si="22"/>
        <v>0</v>
      </c>
    </row>
    <row r="127" spans="1:87" s="62" customFormat="1" ht="30.6" x14ac:dyDescent="0.25">
      <c r="A127" s="59" t="s">
        <v>157</v>
      </c>
      <c r="B127" s="41" t="s">
        <v>208</v>
      </c>
      <c r="C127" s="60" t="s">
        <v>80</v>
      </c>
      <c r="D127" s="60" t="s">
        <v>81</v>
      </c>
      <c r="E127" s="51">
        <f t="shared" si="18"/>
        <v>0</v>
      </c>
      <c r="F127" s="51">
        <f t="shared" si="21"/>
        <v>0</v>
      </c>
      <c r="G127" s="51">
        <f t="shared" si="21"/>
        <v>0</v>
      </c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52">
        <f t="shared" si="23"/>
        <v>0</v>
      </c>
      <c r="CA127" s="52">
        <f t="shared" si="23"/>
        <v>0</v>
      </c>
      <c r="CB127" s="52">
        <f t="shared" si="23"/>
        <v>0</v>
      </c>
      <c r="CC127" s="52">
        <f t="shared" si="23"/>
        <v>0</v>
      </c>
      <c r="CD127" s="52">
        <f t="shared" si="23"/>
        <v>0</v>
      </c>
      <c r="CE127" s="52">
        <f t="shared" si="22"/>
        <v>0</v>
      </c>
      <c r="CF127" s="52">
        <f t="shared" si="22"/>
        <v>0</v>
      </c>
      <c r="CG127" s="52">
        <f t="shared" si="22"/>
        <v>0</v>
      </c>
      <c r="CH127" s="52">
        <f t="shared" si="22"/>
        <v>0</v>
      </c>
      <c r="CI127" s="52">
        <f t="shared" si="22"/>
        <v>0</v>
      </c>
    </row>
    <row r="128" spans="1:87" s="62" customFormat="1" ht="20.399999999999999" x14ac:dyDescent="0.25">
      <c r="A128" s="59" t="s">
        <v>157</v>
      </c>
      <c r="B128" s="41" t="s">
        <v>209</v>
      </c>
      <c r="C128" s="60" t="s">
        <v>80</v>
      </c>
      <c r="D128" s="60" t="s">
        <v>81</v>
      </c>
      <c r="E128" s="51">
        <f t="shared" si="18"/>
        <v>0</v>
      </c>
      <c r="F128" s="51">
        <f t="shared" si="21"/>
        <v>0</v>
      </c>
      <c r="G128" s="51">
        <f t="shared" si="21"/>
        <v>0</v>
      </c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52">
        <f t="shared" si="23"/>
        <v>0</v>
      </c>
      <c r="CA128" s="52">
        <f t="shared" si="23"/>
        <v>0</v>
      </c>
      <c r="CB128" s="52">
        <f t="shared" si="23"/>
        <v>0</v>
      </c>
      <c r="CC128" s="52">
        <f t="shared" si="23"/>
        <v>0</v>
      </c>
      <c r="CD128" s="52">
        <f t="shared" si="23"/>
        <v>0</v>
      </c>
      <c r="CE128" s="52">
        <f t="shared" si="22"/>
        <v>0</v>
      </c>
      <c r="CF128" s="52">
        <f t="shared" si="22"/>
        <v>0</v>
      </c>
      <c r="CG128" s="52">
        <f t="shared" si="22"/>
        <v>0</v>
      </c>
      <c r="CH128" s="52">
        <f t="shared" si="22"/>
        <v>0</v>
      </c>
      <c r="CI128" s="52">
        <f t="shared" si="22"/>
        <v>0</v>
      </c>
    </row>
    <row r="129" spans="1:87" s="62" customFormat="1" ht="20.399999999999999" x14ac:dyDescent="0.25">
      <c r="A129" s="59" t="s">
        <v>157</v>
      </c>
      <c r="B129" s="41" t="s">
        <v>210</v>
      </c>
      <c r="C129" s="60" t="s">
        <v>80</v>
      </c>
      <c r="D129" s="60" t="s">
        <v>81</v>
      </c>
      <c r="E129" s="51">
        <f t="shared" si="18"/>
        <v>0</v>
      </c>
      <c r="F129" s="51">
        <f t="shared" si="21"/>
        <v>0</v>
      </c>
      <c r="G129" s="51">
        <f t="shared" si="21"/>
        <v>0</v>
      </c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52">
        <f t="shared" si="23"/>
        <v>0</v>
      </c>
      <c r="CA129" s="52">
        <f t="shared" si="23"/>
        <v>0</v>
      </c>
      <c r="CB129" s="52">
        <f t="shared" si="23"/>
        <v>0</v>
      </c>
      <c r="CC129" s="52">
        <f t="shared" si="23"/>
        <v>0</v>
      </c>
      <c r="CD129" s="52">
        <f t="shared" si="23"/>
        <v>0</v>
      </c>
      <c r="CE129" s="52">
        <f t="shared" si="22"/>
        <v>0</v>
      </c>
      <c r="CF129" s="52">
        <f t="shared" si="22"/>
        <v>0</v>
      </c>
      <c r="CG129" s="52">
        <f t="shared" si="22"/>
        <v>0</v>
      </c>
      <c r="CH129" s="52">
        <f t="shared" si="22"/>
        <v>0</v>
      </c>
      <c r="CI129" s="52">
        <f t="shared" si="22"/>
        <v>0</v>
      </c>
    </row>
    <row r="130" spans="1:87" s="62" customFormat="1" ht="20.399999999999999" x14ac:dyDescent="0.25">
      <c r="A130" s="59" t="s">
        <v>157</v>
      </c>
      <c r="B130" s="41" t="s">
        <v>211</v>
      </c>
      <c r="C130" s="60" t="s">
        <v>80</v>
      </c>
      <c r="D130" s="60" t="s">
        <v>81</v>
      </c>
      <c r="E130" s="51">
        <f t="shared" si="18"/>
        <v>0</v>
      </c>
      <c r="F130" s="51">
        <f t="shared" si="21"/>
        <v>0</v>
      </c>
      <c r="G130" s="51">
        <f t="shared" si="21"/>
        <v>0</v>
      </c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52">
        <f t="shared" si="23"/>
        <v>0</v>
      </c>
      <c r="CA130" s="52">
        <f t="shared" si="23"/>
        <v>0</v>
      </c>
      <c r="CB130" s="52">
        <f t="shared" si="23"/>
        <v>0</v>
      </c>
      <c r="CC130" s="52">
        <f t="shared" si="23"/>
        <v>0</v>
      </c>
      <c r="CD130" s="52">
        <f t="shared" si="23"/>
        <v>0</v>
      </c>
      <c r="CE130" s="52">
        <f t="shared" si="22"/>
        <v>0</v>
      </c>
      <c r="CF130" s="52">
        <f t="shared" si="22"/>
        <v>0</v>
      </c>
      <c r="CG130" s="52">
        <f t="shared" si="22"/>
        <v>0</v>
      </c>
      <c r="CH130" s="52">
        <f t="shared" si="22"/>
        <v>0</v>
      </c>
      <c r="CI130" s="52">
        <f t="shared" si="22"/>
        <v>0</v>
      </c>
    </row>
    <row r="131" spans="1:87" s="62" customFormat="1" ht="20.399999999999999" x14ac:dyDescent="0.25">
      <c r="A131" s="59" t="s">
        <v>157</v>
      </c>
      <c r="B131" s="41" t="s">
        <v>212</v>
      </c>
      <c r="C131" s="60" t="s">
        <v>95</v>
      </c>
      <c r="D131" s="60" t="s">
        <v>81</v>
      </c>
      <c r="E131" s="51">
        <f>F131+G131</f>
        <v>0</v>
      </c>
      <c r="F131" s="51">
        <f t="shared" si="21"/>
        <v>0</v>
      </c>
      <c r="G131" s="51">
        <f t="shared" si="21"/>
        <v>0</v>
      </c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52">
        <f t="shared" si="23"/>
        <v>0</v>
      </c>
      <c r="CA131" s="52">
        <f t="shared" si="23"/>
        <v>0</v>
      </c>
      <c r="CB131" s="52">
        <f t="shared" si="23"/>
        <v>0</v>
      </c>
      <c r="CC131" s="52">
        <f t="shared" si="23"/>
        <v>0</v>
      </c>
      <c r="CD131" s="52">
        <f t="shared" si="23"/>
        <v>0</v>
      </c>
      <c r="CE131" s="52">
        <f t="shared" si="23"/>
        <v>0</v>
      </c>
      <c r="CF131" s="52">
        <f t="shared" si="23"/>
        <v>0</v>
      </c>
      <c r="CG131" s="52">
        <f t="shared" si="23"/>
        <v>0</v>
      </c>
      <c r="CH131" s="52">
        <f t="shared" si="23"/>
        <v>0</v>
      </c>
      <c r="CI131" s="52">
        <f t="shared" si="23"/>
        <v>0</v>
      </c>
    </row>
    <row r="132" spans="1:87" s="62" customFormat="1" ht="30.6" x14ac:dyDescent="0.25">
      <c r="A132" s="59" t="s">
        <v>157</v>
      </c>
      <c r="B132" s="41" t="s">
        <v>213</v>
      </c>
      <c r="C132" s="60" t="s">
        <v>80</v>
      </c>
      <c r="D132" s="60" t="s">
        <v>81</v>
      </c>
      <c r="E132" s="51">
        <f>F132+G132</f>
        <v>0</v>
      </c>
      <c r="F132" s="51">
        <f t="shared" si="21"/>
        <v>0</v>
      </c>
      <c r="G132" s="51">
        <f t="shared" si="21"/>
        <v>0</v>
      </c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61"/>
      <c r="BV132" s="61"/>
      <c r="BW132" s="61"/>
      <c r="BX132" s="61"/>
      <c r="BY132" s="61"/>
      <c r="BZ132" s="52">
        <f t="shared" si="23"/>
        <v>0</v>
      </c>
      <c r="CA132" s="52">
        <f t="shared" si="23"/>
        <v>0</v>
      </c>
      <c r="CB132" s="52">
        <f t="shared" si="23"/>
        <v>0</v>
      </c>
      <c r="CC132" s="52">
        <f t="shared" si="23"/>
        <v>0</v>
      </c>
      <c r="CD132" s="52">
        <f t="shared" si="23"/>
        <v>0</v>
      </c>
      <c r="CE132" s="52">
        <f t="shared" si="23"/>
        <v>0</v>
      </c>
      <c r="CF132" s="52">
        <f t="shared" si="23"/>
        <v>0</v>
      </c>
      <c r="CG132" s="52">
        <f t="shared" si="23"/>
        <v>0</v>
      </c>
      <c r="CH132" s="52">
        <f t="shared" si="23"/>
        <v>0</v>
      </c>
      <c r="CI132" s="52">
        <f t="shared" si="23"/>
        <v>0</v>
      </c>
    </row>
    <row r="133" spans="1:87" s="62" customFormat="1" ht="20.399999999999999" x14ac:dyDescent="0.25">
      <c r="A133" s="59" t="s">
        <v>157</v>
      </c>
      <c r="B133" s="41" t="s">
        <v>214</v>
      </c>
      <c r="C133" s="60" t="s">
        <v>80</v>
      </c>
      <c r="D133" s="60" t="s">
        <v>81</v>
      </c>
      <c r="E133" s="51">
        <f>F133+G133</f>
        <v>0</v>
      </c>
      <c r="F133" s="51">
        <f t="shared" si="21"/>
        <v>0</v>
      </c>
      <c r="G133" s="51">
        <f t="shared" si="21"/>
        <v>0</v>
      </c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52">
        <f t="shared" si="23"/>
        <v>0</v>
      </c>
      <c r="CA133" s="52">
        <f t="shared" si="23"/>
        <v>0</v>
      </c>
      <c r="CB133" s="52">
        <f t="shared" si="23"/>
        <v>0</v>
      </c>
      <c r="CC133" s="52">
        <f t="shared" si="23"/>
        <v>0</v>
      </c>
      <c r="CD133" s="52">
        <f t="shared" si="23"/>
        <v>0</v>
      </c>
      <c r="CE133" s="52">
        <f t="shared" si="23"/>
        <v>0</v>
      </c>
      <c r="CF133" s="52">
        <f t="shared" si="23"/>
        <v>0</v>
      </c>
      <c r="CG133" s="52">
        <f t="shared" si="23"/>
        <v>0</v>
      </c>
      <c r="CH133" s="52">
        <f t="shared" si="23"/>
        <v>0</v>
      </c>
      <c r="CI133" s="52">
        <f t="shared" si="23"/>
        <v>0</v>
      </c>
    </row>
    <row r="134" spans="1:87" s="62" customFormat="1" ht="20.399999999999999" x14ac:dyDescent="0.25">
      <c r="A134" s="59" t="s">
        <v>157</v>
      </c>
      <c r="B134" s="41" t="s">
        <v>215</v>
      </c>
      <c r="C134" s="60" t="s">
        <v>80</v>
      </c>
      <c r="D134" s="60" t="s">
        <v>81</v>
      </c>
      <c r="E134" s="51">
        <f>F134+G134</f>
        <v>0</v>
      </c>
      <c r="F134" s="51">
        <f t="shared" si="21"/>
        <v>0</v>
      </c>
      <c r="G134" s="51">
        <f t="shared" si="21"/>
        <v>0</v>
      </c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52">
        <f t="shared" si="23"/>
        <v>0</v>
      </c>
      <c r="CA134" s="52">
        <f t="shared" si="23"/>
        <v>0</v>
      </c>
      <c r="CB134" s="52">
        <f t="shared" si="23"/>
        <v>0</v>
      </c>
      <c r="CC134" s="52">
        <f t="shared" si="23"/>
        <v>0</v>
      </c>
      <c r="CD134" s="52">
        <f t="shared" si="23"/>
        <v>0</v>
      </c>
      <c r="CE134" s="52">
        <f t="shared" si="23"/>
        <v>0</v>
      </c>
      <c r="CF134" s="52">
        <f t="shared" si="23"/>
        <v>0</v>
      </c>
      <c r="CG134" s="52">
        <f t="shared" si="23"/>
        <v>0</v>
      </c>
      <c r="CH134" s="52">
        <f t="shared" si="23"/>
        <v>0</v>
      </c>
      <c r="CI134" s="52">
        <f t="shared" si="23"/>
        <v>0</v>
      </c>
    </row>
    <row r="135" spans="1:87" s="62" customFormat="1" ht="20.399999999999999" x14ac:dyDescent="0.25">
      <c r="A135" s="59" t="s">
        <v>157</v>
      </c>
      <c r="B135" s="41" t="s">
        <v>216</v>
      </c>
      <c r="C135" s="60" t="s">
        <v>80</v>
      </c>
      <c r="D135" s="60" t="s">
        <v>81</v>
      </c>
      <c r="E135" s="51">
        <f t="shared" si="18"/>
        <v>0</v>
      </c>
      <c r="F135" s="51">
        <f t="shared" si="21"/>
        <v>0</v>
      </c>
      <c r="G135" s="51">
        <f t="shared" si="21"/>
        <v>0</v>
      </c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52">
        <f t="shared" si="23"/>
        <v>0</v>
      </c>
      <c r="CA135" s="52">
        <f t="shared" si="23"/>
        <v>0</v>
      </c>
      <c r="CB135" s="52">
        <f t="shared" si="23"/>
        <v>0</v>
      </c>
      <c r="CC135" s="52">
        <f t="shared" si="23"/>
        <v>0</v>
      </c>
      <c r="CD135" s="52">
        <f t="shared" si="23"/>
        <v>0</v>
      </c>
      <c r="CE135" s="52">
        <f t="shared" si="23"/>
        <v>0</v>
      </c>
      <c r="CF135" s="52">
        <f t="shared" si="23"/>
        <v>0</v>
      </c>
      <c r="CG135" s="52">
        <f t="shared" si="23"/>
        <v>0</v>
      </c>
      <c r="CH135" s="52">
        <f t="shared" si="23"/>
        <v>0</v>
      </c>
      <c r="CI135" s="52">
        <f t="shared" si="23"/>
        <v>0</v>
      </c>
    </row>
    <row r="136" spans="1:87" s="62" customFormat="1" x14ac:dyDescent="0.25">
      <c r="A136" s="59" t="s">
        <v>157</v>
      </c>
      <c r="B136" s="41" t="s">
        <v>217</v>
      </c>
      <c r="C136" s="60" t="s">
        <v>163</v>
      </c>
      <c r="D136" s="60" t="s">
        <v>81</v>
      </c>
      <c r="E136" s="51">
        <f t="shared" si="18"/>
        <v>0</v>
      </c>
      <c r="F136" s="51">
        <f t="shared" si="21"/>
        <v>0</v>
      </c>
      <c r="G136" s="51">
        <f t="shared" si="21"/>
        <v>0</v>
      </c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52">
        <f t="shared" si="23"/>
        <v>0</v>
      </c>
      <c r="CA136" s="52">
        <f t="shared" si="23"/>
        <v>0</v>
      </c>
      <c r="CB136" s="52">
        <f t="shared" si="23"/>
        <v>0</v>
      </c>
      <c r="CC136" s="52">
        <f t="shared" si="23"/>
        <v>0</v>
      </c>
      <c r="CD136" s="52">
        <f t="shared" si="23"/>
        <v>0</v>
      </c>
      <c r="CE136" s="52">
        <f t="shared" si="22"/>
        <v>0</v>
      </c>
      <c r="CF136" s="52">
        <f t="shared" si="22"/>
        <v>0</v>
      </c>
      <c r="CG136" s="52">
        <f t="shared" si="22"/>
        <v>0</v>
      </c>
      <c r="CH136" s="52">
        <f t="shared" si="22"/>
        <v>0</v>
      </c>
      <c r="CI136" s="52">
        <f t="shared" si="22"/>
        <v>0</v>
      </c>
    </row>
    <row r="137" spans="1:87" s="62" customFormat="1" ht="28.8" customHeight="1" x14ac:dyDescent="0.25">
      <c r="A137" s="59" t="s">
        <v>157</v>
      </c>
      <c r="B137" s="41" t="s">
        <v>218</v>
      </c>
      <c r="C137" s="60" t="s">
        <v>80</v>
      </c>
      <c r="D137" s="60" t="s">
        <v>81</v>
      </c>
      <c r="E137" s="51">
        <f t="shared" si="18"/>
        <v>0</v>
      </c>
      <c r="F137" s="51">
        <f t="shared" si="21"/>
        <v>0</v>
      </c>
      <c r="G137" s="51">
        <f t="shared" si="21"/>
        <v>0</v>
      </c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52">
        <f t="shared" si="23"/>
        <v>0</v>
      </c>
      <c r="CA137" s="52">
        <f t="shared" si="23"/>
        <v>0</v>
      </c>
      <c r="CB137" s="52">
        <f t="shared" si="23"/>
        <v>0</v>
      </c>
      <c r="CC137" s="52">
        <f t="shared" si="23"/>
        <v>0</v>
      </c>
      <c r="CD137" s="52">
        <f t="shared" si="23"/>
        <v>0</v>
      </c>
      <c r="CE137" s="52">
        <f t="shared" si="22"/>
        <v>0</v>
      </c>
      <c r="CF137" s="52">
        <f t="shared" si="22"/>
        <v>0</v>
      </c>
      <c r="CG137" s="52">
        <f t="shared" si="22"/>
        <v>0</v>
      </c>
      <c r="CH137" s="52">
        <f t="shared" si="22"/>
        <v>0</v>
      </c>
      <c r="CI137" s="52">
        <f t="shared" si="22"/>
        <v>0</v>
      </c>
    </row>
    <row r="138" spans="1:87" x14ac:dyDescent="0.25">
      <c r="A138" s="46" t="s">
        <v>219</v>
      </c>
      <c r="B138" s="46" t="s">
        <v>102</v>
      </c>
      <c r="C138" s="63"/>
      <c r="D138" s="63"/>
      <c r="E138" s="48">
        <f>SUBTOTAL(9,E78:E137)</f>
        <v>12698</v>
      </c>
      <c r="F138" s="48">
        <f t="shared" ref="F138:BQ138" si="24">SUBTOTAL(9,F78:F137)</f>
        <v>1041</v>
      </c>
      <c r="G138" s="48">
        <f t="shared" si="24"/>
        <v>11657</v>
      </c>
      <c r="H138" s="48">
        <f t="shared" si="24"/>
        <v>149</v>
      </c>
      <c r="I138" s="48">
        <f t="shared" si="24"/>
        <v>0</v>
      </c>
      <c r="J138" s="48">
        <f t="shared" si="24"/>
        <v>0</v>
      </c>
      <c r="K138" s="48">
        <f t="shared" si="24"/>
        <v>0</v>
      </c>
      <c r="L138" s="48">
        <f t="shared" si="24"/>
        <v>892</v>
      </c>
      <c r="M138" s="48">
        <f t="shared" si="24"/>
        <v>11525</v>
      </c>
      <c r="N138" s="48">
        <f t="shared" si="24"/>
        <v>0</v>
      </c>
      <c r="O138" s="48">
        <f t="shared" si="24"/>
        <v>0</v>
      </c>
      <c r="P138" s="48">
        <f t="shared" si="24"/>
        <v>0</v>
      </c>
      <c r="Q138" s="48">
        <f t="shared" si="24"/>
        <v>33</v>
      </c>
      <c r="R138" s="48">
        <f t="shared" si="24"/>
        <v>0</v>
      </c>
      <c r="S138" s="48">
        <f t="shared" si="24"/>
        <v>0</v>
      </c>
      <c r="T138" s="48">
        <f t="shared" si="24"/>
        <v>0</v>
      </c>
      <c r="U138" s="48">
        <f t="shared" si="24"/>
        <v>0</v>
      </c>
      <c r="V138" s="48">
        <f t="shared" si="24"/>
        <v>0</v>
      </c>
      <c r="W138" s="48">
        <f t="shared" si="24"/>
        <v>0</v>
      </c>
      <c r="X138" s="48">
        <f t="shared" si="24"/>
        <v>0</v>
      </c>
      <c r="Y138" s="48">
        <f t="shared" si="24"/>
        <v>0</v>
      </c>
      <c r="Z138" s="48">
        <f t="shared" si="24"/>
        <v>0</v>
      </c>
      <c r="AA138" s="48">
        <f t="shared" si="24"/>
        <v>0</v>
      </c>
      <c r="AB138" s="48">
        <f t="shared" si="24"/>
        <v>0</v>
      </c>
      <c r="AC138" s="48">
        <f t="shared" si="24"/>
        <v>0</v>
      </c>
      <c r="AD138" s="48">
        <f t="shared" si="24"/>
        <v>0</v>
      </c>
      <c r="AE138" s="48">
        <f t="shared" si="24"/>
        <v>0</v>
      </c>
      <c r="AF138" s="48">
        <f t="shared" si="24"/>
        <v>0</v>
      </c>
      <c r="AG138" s="48">
        <f t="shared" si="24"/>
        <v>0</v>
      </c>
      <c r="AH138" s="48">
        <f t="shared" si="24"/>
        <v>0</v>
      </c>
      <c r="AI138" s="48">
        <f t="shared" si="24"/>
        <v>0</v>
      </c>
      <c r="AJ138" s="48">
        <f t="shared" si="24"/>
        <v>0</v>
      </c>
      <c r="AK138" s="48">
        <f t="shared" si="24"/>
        <v>0</v>
      </c>
      <c r="AL138" s="48">
        <f t="shared" si="24"/>
        <v>0</v>
      </c>
      <c r="AM138" s="48">
        <f t="shared" si="24"/>
        <v>0</v>
      </c>
      <c r="AN138" s="48">
        <f t="shared" si="24"/>
        <v>0</v>
      </c>
      <c r="AO138" s="48">
        <f t="shared" si="24"/>
        <v>0</v>
      </c>
      <c r="AP138" s="48">
        <f t="shared" si="24"/>
        <v>0</v>
      </c>
      <c r="AQ138" s="48">
        <f t="shared" si="24"/>
        <v>99</v>
      </c>
      <c r="AR138" s="48">
        <f t="shared" si="24"/>
        <v>0</v>
      </c>
      <c r="AS138" s="48">
        <f t="shared" si="24"/>
        <v>0</v>
      </c>
      <c r="AT138" s="48">
        <f t="shared" si="24"/>
        <v>0</v>
      </c>
      <c r="AU138" s="48">
        <f t="shared" si="24"/>
        <v>0</v>
      </c>
      <c r="AV138" s="48">
        <f t="shared" si="24"/>
        <v>0</v>
      </c>
      <c r="AW138" s="48">
        <f t="shared" si="24"/>
        <v>0</v>
      </c>
      <c r="AX138" s="48">
        <f t="shared" si="24"/>
        <v>0</v>
      </c>
      <c r="AY138" s="48">
        <f t="shared" si="24"/>
        <v>0</v>
      </c>
      <c r="AZ138" s="48">
        <f t="shared" si="24"/>
        <v>0</v>
      </c>
      <c r="BA138" s="48">
        <f t="shared" si="24"/>
        <v>0</v>
      </c>
      <c r="BB138" s="48">
        <f t="shared" si="24"/>
        <v>0</v>
      </c>
      <c r="BC138" s="48">
        <f t="shared" si="24"/>
        <v>0</v>
      </c>
      <c r="BD138" s="48">
        <f t="shared" si="24"/>
        <v>0</v>
      </c>
      <c r="BE138" s="48">
        <f t="shared" si="24"/>
        <v>0</v>
      </c>
      <c r="BF138" s="48">
        <f t="shared" si="24"/>
        <v>0</v>
      </c>
      <c r="BG138" s="48">
        <f t="shared" si="24"/>
        <v>0</v>
      </c>
      <c r="BH138" s="48">
        <f t="shared" si="24"/>
        <v>0</v>
      </c>
      <c r="BI138" s="48">
        <f t="shared" si="24"/>
        <v>0</v>
      </c>
      <c r="BJ138" s="48">
        <f t="shared" si="24"/>
        <v>0</v>
      </c>
      <c r="BK138" s="48">
        <f t="shared" si="24"/>
        <v>0</v>
      </c>
      <c r="BL138" s="48">
        <f t="shared" si="24"/>
        <v>0</v>
      </c>
      <c r="BM138" s="48">
        <f t="shared" si="24"/>
        <v>0</v>
      </c>
      <c r="BN138" s="48">
        <f t="shared" si="24"/>
        <v>0</v>
      </c>
      <c r="BO138" s="48">
        <f t="shared" si="24"/>
        <v>0</v>
      </c>
      <c r="BP138" s="48">
        <f t="shared" si="24"/>
        <v>0</v>
      </c>
      <c r="BQ138" s="48">
        <f t="shared" si="24"/>
        <v>0</v>
      </c>
      <c r="BR138" s="48">
        <f t="shared" ref="BR138:CI138" si="25">SUBTOTAL(9,BR78:BR137)</f>
        <v>0</v>
      </c>
      <c r="BS138" s="48">
        <f t="shared" si="25"/>
        <v>0</v>
      </c>
      <c r="BT138" s="48">
        <f t="shared" si="25"/>
        <v>0</v>
      </c>
      <c r="BU138" s="48">
        <f t="shared" si="25"/>
        <v>0</v>
      </c>
      <c r="BV138" s="48">
        <f t="shared" si="25"/>
        <v>0</v>
      </c>
      <c r="BW138" s="48">
        <f t="shared" si="25"/>
        <v>0</v>
      </c>
      <c r="BX138" s="48">
        <f t="shared" si="25"/>
        <v>0</v>
      </c>
      <c r="BY138" s="48">
        <f t="shared" si="25"/>
        <v>0</v>
      </c>
      <c r="BZ138" s="48">
        <f t="shared" si="25"/>
        <v>149</v>
      </c>
      <c r="CA138" s="48">
        <f t="shared" si="25"/>
        <v>0</v>
      </c>
      <c r="CB138" s="48">
        <f t="shared" si="25"/>
        <v>0</v>
      </c>
      <c r="CC138" s="48">
        <f t="shared" si="25"/>
        <v>0</v>
      </c>
      <c r="CD138" s="48">
        <f t="shared" si="25"/>
        <v>892</v>
      </c>
      <c r="CE138" s="48">
        <f t="shared" si="25"/>
        <v>11624</v>
      </c>
      <c r="CF138" s="48">
        <f t="shared" si="25"/>
        <v>0</v>
      </c>
      <c r="CG138" s="48">
        <f t="shared" si="25"/>
        <v>0</v>
      </c>
      <c r="CH138" s="48">
        <f t="shared" si="25"/>
        <v>0</v>
      </c>
      <c r="CI138" s="48">
        <f t="shared" si="25"/>
        <v>33</v>
      </c>
    </row>
    <row r="139" spans="1:87" x14ac:dyDescent="0.25">
      <c r="A139" s="41" t="s">
        <v>220</v>
      </c>
      <c r="B139" s="59" t="s">
        <v>221</v>
      </c>
      <c r="C139" s="5" t="s">
        <v>80</v>
      </c>
      <c r="D139" s="5" t="s">
        <v>81</v>
      </c>
      <c r="E139" s="51">
        <f t="shared" ref="E139:E193" si="26">F139+G139</f>
        <v>237</v>
      </c>
      <c r="F139" s="51">
        <f t="shared" ref="F139:G193" si="27">BZ139+CB139+CD139+CF139+CH139</f>
        <v>97</v>
      </c>
      <c r="G139" s="51">
        <f t="shared" si="27"/>
        <v>140</v>
      </c>
      <c r="H139" s="10"/>
      <c r="I139" s="10"/>
      <c r="J139" s="10">
        <v>30</v>
      </c>
      <c r="K139" s="10">
        <v>42</v>
      </c>
      <c r="L139" s="10">
        <v>67</v>
      </c>
      <c r="M139" s="10">
        <v>98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52">
        <f t="shared" ref="BZ139:CI164" si="28">H139+R139+AB139+AL139+AV139+BF139+BP139</f>
        <v>0</v>
      </c>
      <c r="CA139" s="52">
        <f t="shared" si="28"/>
        <v>0</v>
      </c>
      <c r="CB139" s="52">
        <f t="shared" si="28"/>
        <v>30</v>
      </c>
      <c r="CC139" s="52">
        <f t="shared" si="28"/>
        <v>42</v>
      </c>
      <c r="CD139" s="52">
        <f t="shared" si="28"/>
        <v>67</v>
      </c>
      <c r="CE139" s="52">
        <f t="shared" si="28"/>
        <v>98</v>
      </c>
      <c r="CF139" s="52">
        <f t="shared" si="28"/>
        <v>0</v>
      </c>
      <c r="CG139" s="52">
        <f t="shared" si="28"/>
        <v>0</v>
      </c>
      <c r="CH139" s="52">
        <f t="shared" si="28"/>
        <v>0</v>
      </c>
      <c r="CI139" s="52">
        <f t="shared" si="28"/>
        <v>0</v>
      </c>
    </row>
    <row r="140" spans="1:87" x14ac:dyDescent="0.25">
      <c r="A140" s="41" t="s">
        <v>220</v>
      </c>
      <c r="B140" s="59" t="s">
        <v>222</v>
      </c>
      <c r="C140" s="5" t="s">
        <v>80</v>
      </c>
      <c r="D140" s="5" t="s">
        <v>81</v>
      </c>
      <c r="E140" s="51">
        <f t="shared" si="26"/>
        <v>234</v>
      </c>
      <c r="F140" s="51">
        <f t="shared" si="27"/>
        <v>48</v>
      </c>
      <c r="G140" s="51">
        <f t="shared" si="27"/>
        <v>186</v>
      </c>
      <c r="H140" s="10"/>
      <c r="I140" s="10"/>
      <c r="J140" s="10"/>
      <c r="K140" s="10">
        <v>130</v>
      </c>
      <c r="L140" s="10">
        <v>48</v>
      </c>
      <c r="M140" s="10">
        <v>56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52">
        <f t="shared" si="28"/>
        <v>0</v>
      </c>
      <c r="CA140" s="52">
        <f t="shared" si="28"/>
        <v>0</v>
      </c>
      <c r="CB140" s="52">
        <f t="shared" si="28"/>
        <v>0</v>
      </c>
      <c r="CC140" s="52">
        <f t="shared" si="28"/>
        <v>130</v>
      </c>
      <c r="CD140" s="52">
        <f t="shared" si="28"/>
        <v>48</v>
      </c>
      <c r="CE140" s="52">
        <f t="shared" si="28"/>
        <v>56</v>
      </c>
      <c r="CF140" s="52">
        <f t="shared" si="28"/>
        <v>0</v>
      </c>
      <c r="CG140" s="52">
        <f t="shared" si="28"/>
        <v>0</v>
      </c>
      <c r="CH140" s="52">
        <f t="shared" si="28"/>
        <v>0</v>
      </c>
      <c r="CI140" s="52">
        <f t="shared" si="28"/>
        <v>0</v>
      </c>
    </row>
    <row r="141" spans="1:87" x14ac:dyDescent="0.25">
      <c r="A141" s="41" t="s">
        <v>220</v>
      </c>
      <c r="B141" s="59" t="s">
        <v>223</v>
      </c>
      <c r="C141" s="5" t="s">
        <v>80</v>
      </c>
      <c r="D141" s="5" t="s">
        <v>81</v>
      </c>
      <c r="E141" s="51">
        <f t="shared" si="26"/>
        <v>341</v>
      </c>
      <c r="F141" s="51">
        <f t="shared" si="27"/>
        <v>50</v>
      </c>
      <c r="G141" s="51">
        <f t="shared" si="27"/>
        <v>291</v>
      </c>
      <c r="H141" s="10"/>
      <c r="I141" s="10"/>
      <c r="J141" s="10">
        <v>23</v>
      </c>
      <c r="K141" s="10">
        <v>28</v>
      </c>
      <c r="L141" s="10">
        <v>27</v>
      </c>
      <c r="M141" s="10">
        <v>263</v>
      </c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52">
        <f t="shared" si="28"/>
        <v>0</v>
      </c>
      <c r="CA141" s="52">
        <f t="shared" si="28"/>
        <v>0</v>
      </c>
      <c r="CB141" s="52">
        <f t="shared" si="28"/>
        <v>23</v>
      </c>
      <c r="CC141" s="52">
        <f t="shared" si="28"/>
        <v>28</v>
      </c>
      <c r="CD141" s="52">
        <f t="shared" si="28"/>
        <v>27</v>
      </c>
      <c r="CE141" s="52">
        <f t="shared" si="28"/>
        <v>263</v>
      </c>
      <c r="CF141" s="52">
        <f t="shared" si="28"/>
        <v>0</v>
      </c>
      <c r="CG141" s="52">
        <f t="shared" si="28"/>
        <v>0</v>
      </c>
      <c r="CH141" s="52">
        <f t="shared" si="28"/>
        <v>0</v>
      </c>
      <c r="CI141" s="52">
        <f t="shared" si="28"/>
        <v>0</v>
      </c>
    </row>
    <row r="142" spans="1:87" ht="20.399999999999999" x14ac:dyDescent="0.25">
      <c r="A142" s="41" t="s">
        <v>220</v>
      </c>
      <c r="B142" s="59" t="s">
        <v>224</v>
      </c>
      <c r="C142" s="5" t="s">
        <v>225</v>
      </c>
      <c r="D142" s="5" t="s">
        <v>81</v>
      </c>
      <c r="E142" s="51">
        <f t="shared" si="26"/>
        <v>228</v>
      </c>
      <c r="F142" s="51">
        <f t="shared" si="27"/>
        <v>87</v>
      </c>
      <c r="G142" s="51">
        <f t="shared" si="27"/>
        <v>141</v>
      </c>
      <c r="H142" s="10"/>
      <c r="I142" s="10"/>
      <c r="J142" s="10">
        <v>22</v>
      </c>
      <c r="K142" s="10">
        <v>28</v>
      </c>
      <c r="L142" s="10">
        <v>65</v>
      </c>
      <c r="M142" s="10">
        <v>113</v>
      </c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52">
        <f t="shared" si="28"/>
        <v>0</v>
      </c>
      <c r="CA142" s="52">
        <f t="shared" si="28"/>
        <v>0</v>
      </c>
      <c r="CB142" s="52">
        <f t="shared" si="28"/>
        <v>22</v>
      </c>
      <c r="CC142" s="52">
        <f t="shared" si="28"/>
        <v>28</v>
      </c>
      <c r="CD142" s="52">
        <f t="shared" si="28"/>
        <v>65</v>
      </c>
      <c r="CE142" s="52">
        <f t="shared" si="28"/>
        <v>113</v>
      </c>
      <c r="CF142" s="52">
        <f t="shared" si="28"/>
        <v>0</v>
      </c>
      <c r="CG142" s="52">
        <f t="shared" si="28"/>
        <v>0</v>
      </c>
      <c r="CH142" s="52">
        <f t="shared" si="28"/>
        <v>0</v>
      </c>
      <c r="CI142" s="52">
        <f t="shared" si="28"/>
        <v>0</v>
      </c>
    </row>
    <row r="143" spans="1:87" x14ac:dyDescent="0.25">
      <c r="A143" s="41" t="s">
        <v>220</v>
      </c>
      <c r="B143" s="59" t="s">
        <v>226</v>
      </c>
      <c r="C143" s="5" t="s">
        <v>80</v>
      </c>
      <c r="D143" s="5" t="s">
        <v>81</v>
      </c>
      <c r="E143" s="51">
        <f t="shared" si="26"/>
        <v>29</v>
      </c>
      <c r="F143" s="51">
        <f t="shared" si="27"/>
        <v>0</v>
      </c>
      <c r="G143" s="51">
        <f t="shared" si="27"/>
        <v>29</v>
      </c>
      <c r="H143" s="10"/>
      <c r="I143" s="10"/>
      <c r="J143" s="10"/>
      <c r="K143" s="10"/>
      <c r="L143" s="10"/>
      <c r="M143" s="10">
        <v>29</v>
      </c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52">
        <f t="shared" si="28"/>
        <v>0</v>
      </c>
      <c r="CA143" s="52">
        <f t="shared" si="28"/>
        <v>0</v>
      </c>
      <c r="CB143" s="52">
        <f t="shared" si="28"/>
        <v>0</v>
      </c>
      <c r="CC143" s="52">
        <f t="shared" si="28"/>
        <v>0</v>
      </c>
      <c r="CD143" s="52">
        <f t="shared" si="28"/>
        <v>0</v>
      </c>
      <c r="CE143" s="52">
        <f t="shared" si="28"/>
        <v>29</v>
      </c>
      <c r="CF143" s="52">
        <f t="shared" si="28"/>
        <v>0</v>
      </c>
      <c r="CG143" s="52">
        <f t="shared" si="28"/>
        <v>0</v>
      </c>
      <c r="CH143" s="52">
        <f t="shared" si="28"/>
        <v>0</v>
      </c>
      <c r="CI143" s="52">
        <f t="shared" si="28"/>
        <v>0</v>
      </c>
    </row>
    <row r="144" spans="1:87" x14ac:dyDescent="0.25">
      <c r="A144" s="41" t="s">
        <v>220</v>
      </c>
      <c r="B144" s="59" t="s">
        <v>227</v>
      </c>
      <c r="C144" s="5" t="s">
        <v>80</v>
      </c>
      <c r="D144" s="5" t="s">
        <v>81</v>
      </c>
      <c r="E144" s="51">
        <f t="shared" si="26"/>
        <v>147</v>
      </c>
      <c r="F144" s="51">
        <f t="shared" si="27"/>
        <v>42</v>
      </c>
      <c r="G144" s="51">
        <f t="shared" si="27"/>
        <v>105</v>
      </c>
      <c r="H144" s="10"/>
      <c r="I144" s="10"/>
      <c r="J144" s="10">
        <v>21</v>
      </c>
      <c r="K144" s="10">
        <v>43</v>
      </c>
      <c r="L144" s="10">
        <v>21</v>
      </c>
      <c r="M144" s="10">
        <v>62</v>
      </c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52">
        <f t="shared" si="28"/>
        <v>0</v>
      </c>
      <c r="CA144" s="52">
        <f t="shared" si="28"/>
        <v>0</v>
      </c>
      <c r="CB144" s="52">
        <f t="shared" si="28"/>
        <v>21</v>
      </c>
      <c r="CC144" s="52">
        <f t="shared" si="28"/>
        <v>43</v>
      </c>
      <c r="CD144" s="52">
        <f t="shared" si="28"/>
        <v>21</v>
      </c>
      <c r="CE144" s="52">
        <f t="shared" si="28"/>
        <v>62</v>
      </c>
      <c r="CF144" s="52">
        <f t="shared" si="28"/>
        <v>0</v>
      </c>
      <c r="CG144" s="52">
        <f t="shared" si="28"/>
        <v>0</v>
      </c>
      <c r="CH144" s="52">
        <f t="shared" si="28"/>
        <v>0</v>
      </c>
      <c r="CI144" s="52">
        <f t="shared" si="28"/>
        <v>0</v>
      </c>
    </row>
    <row r="145" spans="1:87" x14ac:dyDescent="0.25">
      <c r="A145" s="41" t="s">
        <v>220</v>
      </c>
      <c r="B145" s="59" t="s">
        <v>228</v>
      </c>
      <c r="C145" s="5" t="s">
        <v>80</v>
      </c>
      <c r="D145" s="5" t="s">
        <v>81</v>
      </c>
      <c r="E145" s="51">
        <f t="shared" si="26"/>
        <v>204</v>
      </c>
      <c r="F145" s="51">
        <f t="shared" si="27"/>
        <v>65</v>
      </c>
      <c r="G145" s="51">
        <f t="shared" si="27"/>
        <v>139</v>
      </c>
      <c r="H145" s="10"/>
      <c r="I145" s="10"/>
      <c r="J145" s="10"/>
      <c r="K145" s="10"/>
      <c r="L145" s="10">
        <v>65</v>
      </c>
      <c r="M145" s="10">
        <v>139</v>
      </c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52">
        <f t="shared" si="28"/>
        <v>0</v>
      </c>
      <c r="CA145" s="52">
        <f t="shared" si="28"/>
        <v>0</v>
      </c>
      <c r="CB145" s="52">
        <f t="shared" si="28"/>
        <v>0</v>
      </c>
      <c r="CC145" s="52">
        <f t="shared" si="28"/>
        <v>0</v>
      </c>
      <c r="CD145" s="52">
        <f t="shared" si="28"/>
        <v>65</v>
      </c>
      <c r="CE145" s="52">
        <f t="shared" si="28"/>
        <v>139</v>
      </c>
      <c r="CF145" s="52">
        <f t="shared" si="28"/>
        <v>0</v>
      </c>
      <c r="CG145" s="52">
        <f t="shared" si="28"/>
        <v>0</v>
      </c>
      <c r="CH145" s="52">
        <f t="shared" si="28"/>
        <v>0</v>
      </c>
      <c r="CI145" s="52">
        <f t="shared" si="28"/>
        <v>0</v>
      </c>
    </row>
    <row r="146" spans="1:87" x14ac:dyDescent="0.25">
      <c r="A146" s="41" t="s">
        <v>220</v>
      </c>
      <c r="B146" s="59" t="s">
        <v>229</v>
      </c>
      <c r="C146" s="5" t="s">
        <v>80</v>
      </c>
      <c r="D146" s="5" t="s">
        <v>81</v>
      </c>
      <c r="E146" s="51">
        <f t="shared" si="26"/>
        <v>314</v>
      </c>
      <c r="F146" s="51">
        <f t="shared" si="27"/>
        <v>96</v>
      </c>
      <c r="G146" s="51">
        <f t="shared" si="27"/>
        <v>218</v>
      </c>
      <c r="H146" s="10"/>
      <c r="I146" s="10"/>
      <c r="J146" s="10">
        <v>45</v>
      </c>
      <c r="K146" s="10">
        <v>161</v>
      </c>
      <c r="L146" s="10">
        <v>51</v>
      </c>
      <c r="M146" s="10">
        <v>57</v>
      </c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52">
        <f t="shared" si="28"/>
        <v>0</v>
      </c>
      <c r="CA146" s="52">
        <f t="shared" si="28"/>
        <v>0</v>
      </c>
      <c r="CB146" s="52">
        <f t="shared" si="28"/>
        <v>45</v>
      </c>
      <c r="CC146" s="52">
        <f t="shared" si="28"/>
        <v>161</v>
      </c>
      <c r="CD146" s="52">
        <f t="shared" si="28"/>
        <v>51</v>
      </c>
      <c r="CE146" s="52">
        <f t="shared" si="28"/>
        <v>57</v>
      </c>
      <c r="CF146" s="52">
        <f t="shared" si="28"/>
        <v>0</v>
      </c>
      <c r="CG146" s="52">
        <f t="shared" si="28"/>
        <v>0</v>
      </c>
      <c r="CH146" s="52">
        <f t="shared" si="28"/>
        <v>0</v>
      </c>
      <c r="CI146" s="52">
        <f t="shared" si="28"/>
        <v>0</v>
      </c>
    </row>
    <row r="147" spans="1:87" x14ac:dyDescent="0.25">
      <c r="A147" s="41" t="s">
        <v>220</v>
      </c>
      <c r="B147" s="59" t="s">
        <v>230</v>
      </c>
      <c r="C147" s="5" t="s">
        <v>80</v>
      </c>
      <c r="D147" s="5" t="s">
        <v>81</v>
      </c>
      <c r="E147" s="51">
        <f t="shared" si="26"/>
        <v>160</v>
      </c>
      <c r="F147" s="51">
        <f t="shared" si="27"/>
        <v>56</v>
      </c>
      <c r="G147" s="51">
        <f t="shared" si="27"/>
        <v>104</v>
      </c>
      <c r="H147" s="10"/>
      <c r="I147" s="10"/>
      <c r="J147" s="10">
        <v>28</v>
      </c>
      <c r="K147" s="10">
        <v>74</v>
      </c>
      <c r="L147" s="10">
        <v>28</v>
      </c>
      <c r="M147" s="10">
        <v>30</v>
      </c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52">
        <f t="shared" si="28"/>
        <v>0</v>
      </c>
      <c r="CA147" s="52">
        <f t="shared" si="28"/>
        <v>0</v>
      </c>
      <c r="CB147" s="52">
        <f t="shared" si="28"/>
        <v>28</v>
      </c>
      <c r="CC147" s="52">
        <f t="shared" si="28"/>
        <v>74</v>
      </c>
      <c r="CD147" s="52">
        <f t="shared" si="28"/>
        <v>28</v>
      </c>
      <c r="CE147" s="52">
        <f t="shared" si="28"/>
        <v>30</v>
      </c>
      <c r="CF147" s="52">
        <f t="shared" si="28"/>
        <v>0</v>
      </c>
      <c r="CG147" s="52">
        <f t="shared" si="28"/>
        <v>0</v>
      </c>
      <c r="CH147" s="52">
        <f t="shared" si="28"/>
        <v>0</v>
      </c>
      <c r="CI147" s="52">
        <f t="shared" si="28"/>
        <v>0</v>
      </c>
    </row>
    <row r="148" spans="1:87" x14ac:dyDescent="0.25">
      <c r="A148" s="41" t="s">
        <v>220</v>
      </c>
      <c r="B148" s="59" t="s">
        <v>231</v>
      </c>
      <c r="C148" s="5" t="s">
        <v>80</v>
      </c>
      <c r="D148" s="5" t="s">
        <v>81</v>
      </c>
      <c r="E148" s="51">
        <f t="shared" si="26"/>
        <v>175</v>
      </c>
      <c r="F148" s="51">
        <f t="shared" si="27"/>
        <v>29</v>
      </c>
      <c r="G148" s="51">
        <f t="shared" si="27"/>
        <v>146</v>
      </c>
      <c r="H148" s="10"/>
      <c r="I148" s="10"/>
      <c r="J148" s="10"/>
      <c r="K148" s="10"/>
      <c r="L148" s="10">
        <v>29</v>
      </c>
      <c r="M148" s="10">
        <v>146</v>
      </c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52">
        <f t="shared" si="28"/>
        <v>0</v>
      </c>
      <c r="CA148" s="52">
        <f t="shared" si="28"/>
        <v>0</v>
      </c>
      <c r="CB148" s="52">
        <f t="shared" si="28"/>
        <v>0</v>
      </c>
      <c r="CC148" s="52">
        <f t="shared" si="28"/>
        <v>0</v>
      </c>
      <c r="CD148" s="52">
        <f t="shared" si="28"/>
        <v>29</v>
      </c>
      <c r="CE148" s="52">
        <f t="shared" si="28"/>
        <v>146</v>
      </c>
      <c r="CF148" s="52">
        <f t="shared" si="28"/>
        <v>0</v>
      </c>
      <c r="CG148" s="52">
        <f t="shared" si="28"/>
        <v>0</v>
      </c>
      <c r="CH148" s="52">
        <f t="shared" si="28"/>
        <v>0</v>
      </c>
      <c r="CI148" s="52">
        <f t="shared" si="28"/>
        <v>0</v>
      </c>
    </row>
    <row r="149" spans="1:87" x14ac:dyDescent="0.25">
      <c r="A149" s="41" t="s">
        <v>220</v>
      </c>
      <c r="B149" s="59" t="s">
        <v>232</v>
      </c>
      <c r="C149" s="5" t="s">
        <v>80</v>
      </c>
      <c r="D149" s="5" t="s">
        <v>81</v>
      </c>
      <c r="E149" s="51">
        <f t="shared" si="26"/>
        <v>345</v>
      </c>
      <c r="F149" s="51">
        <f t="shared" si="27"/>
        <v>80</v>
      </c>
      <c r="G149" s="51">
        <f t="shared" si="27"/>
        <v>265</v>
      </c>
      <c r="H149" s="10">
        <v>12</v>
      </c>
      <c r="I149" s="10"/>
      <c r="J149" s="10">
        <v>68</v>
      </c>
      <c r="K149" s="10">
        <v>198</v>
      </c>
      <c r="L149" s="10"/>
      <c r="M149" s="10">
        <v>67</v>
      </c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52">
        <f t="shared" si="28"/>
        <v>12</v>
      </c>
      <c r="CA149" s="52">
        <f t="shared" si="28"/>
        <v>0</v>
      </c>
      <c r="CB149" s="52">
        <f t="shared" si="28"/>
        <v>68</v>
      </c>
      <c r="CC149" s="52">
        <f t="shared" si="28"/>
        <v>198</v>
      </c>
      <c r="CD149" s="52">
        <f t="shared" si="28"/>
        <v>0</v>
      </c>
      <c r="CE149" s="52">
        <f t="shared" si="28"/>
        <v>67</v>
      </c>
      <c r="CF149" s="52">
        <f t="shared" si="28"/>
        <v>0</v>
      </c>
      <c r="CG149" s="52">
        <f t="shared" si="28"/>
        <v>0</v>
      </c>
      <c r="CH149" s="52">
        <f t="shared" si="28"/>
        <v>0</v>
      </c>
      <c r="CI149" s="52">
        <f t="shared" si="28"/>
        <v>0</v>
      </c>
    </row>
    <row r="150" spans="1:87" x14ac:dyDescent="0.25">
      <c r="A150" s="41" t="s">
        <v>220</v>
      </c>
      <c r="B150" s="59" t="s">
        <v>233</v>
      </c>
      <c r="C150" s="5" t="s">
        <v>80</v>
      </c>
      <c r="D150" s="5" t="s">
        <v>81</v>
      </c>
      <c r="E150" s="51">
        <f t="shared" si="26"/>
        <v>129</v>
      </c>
      <c r="F150" s="51">
        <f t="shared" si="27"/>
        <v>37</v>
      </c>
      <c r="G150" s="51">
        <f t="shared" si="27"/>
        <v>92</v>
      </c>
      <c r="H150" s="10"/>
      <c r="I150" s="10"/>
      <c r="J150" s="10"/>
      <c r="K150" s="10">
        <v>15</v>
      </c>
      <c r="L150" s="10">
        <v>37</v>
      </c>
      <c r="M150" s="10">
        <v>77</v>
      </c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52">
        <f t="shared" si="28"/>
        <v>0</v>
      </c>
      <c r="CA150" s="52">
        <f t="shared" si="28"/>
        <v>0</v>
      </c>
      <c r="CB150" s="52">
        <f t="shared" si="28"/>
        <v>0</v>
      </c>
      <c r="CC150" s="52">
        <f t="shared" si="28"/>
        <v>15</v>
      </c>
      <c r="CD150" s="52">
        <f t="shared" si="28"/>
        <v>37</v>
      </c>
      <c r="CE150" s="52">
        <f t="shared" si="28"/>
        <v>77</v>
      </c>
      <c r="CF150" s="52">
        <f t="shared" si="28"/>
        <v>0</v>
      </c>
      <c r="CG150" s="52">
        <f t="shared" si="28"/>
        <v>0</v>
      </c>
      <c r="CH150" s="52">
        <f t="shared" si="28"/>
        <v>0</v>
      </c>
      <c r="CI150" s="52">
        <f t="shared" si="28"/>
        <v>0</v>
      </c>
    </row>
    <row r="151" spans="1:87" x14ac:dyDescent="0.25">
      <c r="A151" s="41" t="s">
        <v>220</v>
      </c>
      <c r="B151" s="59" t="s">
        <v>234</v>
      </c>
      <c r="C151" s="5" t="s">
        <v>80</v>
      </c>
      <c r="D151" s="5" t="s">
        <v>81</v>
      </c>
      <c r="E151" s="51">
        <f t="shared" si="26"/>
        <v>140</v>
      </c>
      <c r="F151" s="51">
        <f t="shared" si="27"/>
        <v>50</v>
      </c>
      <c r="G151" s="51">
        <f t="shared" si="27"/>
        <v>90</v>
      </c>
      <c r="H151" s="10"/>
      <c r="I151" s="10"/>
      <c r="J151" s="10"/>
      <c r="K151" s="10"/>
      <c r="L151" s="10">
        <v>50</v>
      </c>
      <c r="M151" s="10">
        <v>66</v>
      </c>
      <c r="N151" s="10"/>
      <c r="O151" s="10"/>
      <c r="P151" s="10"/>
      <c r="Q151" s="10">
        <v>24</v>
      </c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52">
        <f t="shared" si="28"/>
        <v>0</v>
      </c>
      <c r="CA151" s="52">
        <f t="shared" si="28"/>
        <v>0</v>
      </c>
      <c r="CB151" s="52">
        <f t="shared" si="28"/>
        <v>0</v>
      </c>
      <c r="CC151" s="52">
        <f t="shared" si="28"/>
        <v>0</v>
      </c>
      <c r="CD151" s="52">
        <f t="shared" si="28"/>
        <v>50</v>
      </c>
      <c r="CE151" s="52">
        <f t="shared" si="28"/>
        <v>66</v>
      </c>
      <c r="CF151" s="52">
        <f t="shared" si="28"/>
        <v>0</v>
      </c>
      <c r="CG151" s="52">
        <f t="shared" si="28"/>
        <v>0</v>
      </c>
      <c r="CH151" s="52">
        <f t="shared" si="28"/>
        <v>0</v>
      </c>
      <c r="CI151" s="52">
        <f t="shared" si="28"/>
        <v>24</v>
      </c>
    </row>
    <row r="152" spans="1:87" x14ac:dyDescent="0.25">
      <c r="A152" s="41" t="s">
        <v>220</v>
      </c>
      <c r="B152" s="59" t="s">
        <v>235</v>
      </c>
      <c r="C152" s="5" t="s">
        <v>80</v>
      </c>
      <c r="D152" s="5" t="s">
        <v>81</v>
      </c>
      <c r="E152" s="51">
        <f t="shared" si="26"/>
        <v>254</v>
      </c>
      <c r="F152" s="51">
        <f t="shared" si="27"/>
        <v>50</v>
      </c>
      <c r="G152" s="51">
        <f t="shared" si="27"/>
        <v>204</v>
      </c>
      <c r="H152" s="10"/>
      <c r="I152" s="10"/>
      <c r="J152" s="10"/>
      <c r="K152" s="10"/>
      <c r="L152" s="10">
        <v>50</v>
      </c>
      <c r="M152" s="10">
        <v>204</v>
      </c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52">
        <f t="shared" si="28"/>
        <v>0</v>
      </c>
      <c r="CA152" s="52">
        <f t="shared" si="28"/>
        <v>0</v>
      </c>
      <c r="CB152" s="52">
        <f t="shared" si="28"/>
        <v>0</v>
      </c>
      <c r="CC152" s="52">
        <f t="shared" si="28"/>
        <v>0</v>
      </c>
      <c r="CD152" s="52">
        <f t="shared" si="28"/>
        <v>50</v>
      </c>
      <c r="CE152" s="52">
        <f t="shared" si="28"/>
        <v>204</v>
      </c>
      <c r="CF152" s="52">
        <f t="shared" si="28"/>
        <v>0</v>
      </c>
      <c r="CG152" s="52">
        <f t="shared" si="28"/>
        <v>0</v>
      </c>
      <c r="CH152" s="52">
        <f t="shared" si="28"/>
        <v>0</v>
      </c>
      <c r="CI152" s="52">
        <f t="shared" si="28"/>
        <v>0</v>
      </c>
    </row>
    <row r="153" spans="1:87" x14ac:dyDescent="0.25">
      <c r="A153" s="41" t="s">
        <v>220</v>
      </c>
      <c r="B153" s="59" t="s">
        <v>236</v>
      </c>
      <c r="C153" s="5" t="s">
        <v>80</v>
      </c>
      <c r="D153" s="5" t="s">
        <v>81</v>
      </c>
      <c r="E153" s="51">
        <f t="shared" si="26"/>
        <v>190</v>
      </c>
      <c r="F153" s="51">
        <f t="shared" si="27"/>
        <v>52</v>
      </c>
      <c r="G153" s="51">
        <f t="shared" si="27"/>
        <v>138</v>
      </c>
      <c r="H153" s="10"/>
      <c r="I153" s="10"/>
      <c r="J153" s="10"/>
      <c r="K153" s="10"/>
      <c r="L153" s="10">
        <v>52</v>
      </c>
      <c r="M153" s="10">
        <v>138</v>
      </c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52">
        <f t="shared" si="28"/>
        <v>0</v>
      </c>
      <c r="CA153" s="52">
        <f t="shared" si="28"/>
        <v>0</v>
      </c>
      <c r="CB153" s="52">
        <f t="shared" si="28"/>
        <v>0</v>
      </c>
      <c r="CC153" s="52">
        <f t="shared" si="28"/>
        <v>0</v>
      </c>
      <c r="CD153" s="52">
        <f t="shared" si="28"/>
        <v>52</v>
      </c>
      <c r="CE153" s="52">
        <f t="shared" si="28"/>
        <v>138</v>
      </c>
      <c r="CF153" s="52">
        <f t="shared" si="28"/>
        <v>0</v>
      </c>
      <c r="CG153" s="52">
        <f t="shared" si="28"/>
        <v>0</v>
      </c>
      <c r="CH153" s="52">
        <f t="shared" si="28"/>
        <v>0</v>
      </c>
      <c r="CI153" s="52">
        <f t="shared" si="28"/>
        <v>0</v>
      </c>
    </row>
    <row r="154" spans="1:87" x14ac:dyDescent="0.25">
      <c r="A154" s="41" t="s">
        <v>220</v>
      </c>
      <c r="B154" s="59" t="s">
        <v>237</v>
      </c>
      <c r="C154" s="5" t="s">
        <v>80</v>
      </c>
      <c r="D154" s="5" t="s">
        <v>81</v>
      </c>
      <c r="E154" s="51">
        <f t="shared" si="26"/>
        <v>235</v>
      </c>
      <c r="F154" s="51">
        <f t="shared" si="27"/>
        <v>77</v>
      </c>
      <c r="G154" s="51">
        <f t="shared" si="27"/>
        <v>158</v>
      </c>
      <c r="H154" s="10"/>
      <c r="I154" s="10"/>
      <c r="J154" s="10">
        <v>77</v>
      </c>
      <c r="K154" s="10">
        <v>135</v>
      </c>
      <c r="L154" s="10"/>
      <c r="M154" s="10">
        <v>23</v>
      </c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52">
        <f t="shared" si="28"/>
        <v>0</v>
      </c>
      <c r="CA154" s="52">
        <f t="shared" si="28"/>
        <v>0</v>
      </c>
      <c r="CB154" s="52">
        <f t="shared" si="28"/>
        <v>77</v>
      </c>
      <c r="CC154" s="52">
        <f t="shared" si="28"/>
        <v>135</v>
      </c>
      <c r="CD154" s="52">
        <f t="shared" si="28"/>
        <v>0</v>
      </c>
      <c r="CE154" s="52">
        <f t="shared" si="28"/>
        <v>23</v>
      </c>
      <c r="CF154" s="52">
        <f t="shared" si="28"/>
        <v>0</v>
      </c>
      <c r="CG154" s="52">
        <f t="shared" si="28"/>
        <v>0</v>
      </c>
      <c r="CH154" s="52">
        <f t="shared" si="28"/>
        <v>0</v>
      </c>
      <c r="CI154" s="52">
        <f t="shared" si="28"/>
        <v>0</v>
      </c>
    </row>
    <row r="155" spans="1:87" x14ac:dyDescent="0.25">
      <c r="A155" s="41" t="s">
        <v>220</v>
      </c>
      <c r="B155" s="59" t="s">
        <v>238</v>
      </c>
      <c r="C155" s="5" t="s">
        <v>80</v>
      </c>
      <c r="D155" s="5" t="s">
        <v>81</v>
      </c>
      <c r="E155" s="51">
        <f t="shared" si="26"/>
        <v>336</v>
      </c>
      <c r="F155" s="51">
        <f t="shared" si="27"/>
        <v>100</v>
      </c>
      <c r="G155" s="51">
        <f t="shared" si="27"/>
        <v>236</v>
      </c>
      <c r="H155" s="10"/>
      <c r="I155" s="10"/>
      <c r="J155" s="10"/>
      <c r="K155" s="10"/>
      <c r="L155" s="10">
        <v>100</v>
      </c>
      <c r="M155" s="10">
        <v>236</v>
      </c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52">
        <f t="shared" si="28"/>
        <v>0</v>
      </c>
      <c r="CA155" s="52">
        <f t="shared" si="28"/>
        <v>0</v>
      </c>
      <c r="CB155" s="52">
        <f t="shared" si="28"/>
        <v>0</v>
      </c>
      <c r="CC155" s="52">
        <f t="shared" si="28"/>
        <v>0</v>
      </c>
      <c r="CD155" s="52">
        <f t="shared" si="28"/>
        <v>100</v>
      </c>
      <c r="CE155" s="52">
        <f t="shared" si="28"/>
        <v>236</v>
      </c>
      <c r="CF155" s="52">
        <f t="shared" si="28"/>
        <v>0</v>
      </c>
      <c r="CG155" s="52">
        <f t="shared" si="28"/>
        <v>0</v>
      </c>
      <c r="CH155" s="52">
        <f t="shared" si="28"/>
        <v>0</v>
      </c>
      <c r="CI155" s="52">
        <f t="shared" si="28"/>
        <v>0</v>
      </c>
    </row>
    <row r="156" spans="1:87" x14ac:dyDescent="0.25">
      <c r="A156" s="41" t="s">
        <v>220</v>
      </c>
      <c r="B156" s="59" t="s">
        <v>239</v>
      </c>
      <c r="C156" s="5" t="s">
        <v>80</v>
      </c>
      <c r="D156" s="5" t="s">
        <v>81</v>
      </c>
      <c r="E156" s="51">
        <f t="shared" si="26"/>
        <v>238</v>
      </c>
      <c r="F156" s="51">
        <f t="shared" si="27"/>
        <v>55</v>
      </c>
      <c r="G156" s="51">
        <f t="shared" si="27"/>
        <v>183</v>
      </c>
      <c r="H156" s="10"/>
      <c r="I156" s="10"/>
      <c r="J156" s="10"/>
      <c r="K156" s="10">
        <v>183</v>
      </c>
      <c r="L156" s="10">
        <v>55</v>
      </c>
      <c r="M156" s="10">
        <v>0</v>
      </c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52">
        <f t="shared" si="28"/>
        <v>0</v>
      </c>
      <c r="CA156" s="52">
        <f t="shared" si="28"/>
        <v>0</v>
      </c>
      <c r="CB156" s="52">
        <f t="shared" si="28"/>
        <v>0</v>
      </c>
      <c r="CC156" s="52">
        <f t="shared" si="28"/>
        <v>183</v>
      </c>
      <c r="CD156" s="52">
        <f t="shared" si="28"/>
        <v>55</v>
      </c>
      <c r="CE156" s="52">
        <f t="shared" si="28"/>
        <v>0</v>
      </c>
      <c r="CF156" s="52">
        <f t="shared" si="28"/>
        <v>0</v>
      </c>
      <c r="CG156" s="52">
        <f t="shared" si="28"/>
        <v>0</v>
      </c>
      <c r="CH156" s="52">
        <f t="shared" si="28"/>
        <v>0</v>
      </c>
      <c r="CI156" s="52">
        <f t="shared" si="28"/>
        <v>0</v>
      </c>
    </row>
    <row r="157" spans="1:87" x14ac:dyDescent="0.25">
      <c r="A157" s="41" t="s">
        <v>220</v>
      </c>
      <c r="B157" s="59" t="s">
        <v>240</v>
      </c>
      <c r="C157" s="5" t="s">
        <v>80</v>
      </c>
      <c r="D157" s="5" t="s">
        <v>81</v>
      </c>
      <c r="E157" s="51">
        <f t="shared" si="26"/>
        <v>213</v>
      </c>
      <c r="F157" s="51">
        <f t="shared" si="27"/>
        <v>56</v>
      </c>
      <c r="G157" s="51">
        <f t="shared" si="27"/>
        <v>157</v>
      </c>
      <c r="H157" s="10"/>
      <c r="I157" s="10"/>
      <c r="J157" s="10">
        <v>28</v>
      </c>
      <c r="K157" s="10">
        <v>132</v>
      </c>
      <c r="L157" s="10">
        <v>28</v>
      </c>
      <c r="M157" s="10">
        <v>25</v>
      </c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52">
        <f t="shared" si="28"/>
        <v>0</v>
      </c>
      <c r="CA157" s="52">
        <f t="shared" si="28"/>
        <v>0</v>
      </c>
      <c r="CB157" s="52">
        <f t="shared" si="28"/>
        <v>28</v>
      </c>
      <c r="CC157" s="52">
        <f t="shared" si="28"/>
        <v>132</v>
      </c>
      <c r="CD157" s="52">
        <f t="shared" si="28"/>
        <v>28</v>
      </c>
      <c r="CE157" s="52">
        <f t="shared" si="28"/>
        <v>25</v>
      </c>
      <c r="CF157" s="52">
        <f t="shared" si="28"/>
        <v>0</v>
      </c>
      <c r="CG157" s="52">
        <f t="shared" si="28"/>
        <v>0</v>
      </c>
      <c r="CH157" s="52">
        <f t="shared" si="28"/>
        <v>0</v>
      </c>
      <c r="CI157" s="52">
        <f t="shared" si="28"/>
        <v>0</v>
      </c>
    </row>
    <row r="158" spans="1:87" x14ac:dyDescent="0.25">
      <c r="A158" s="41" t="s">
        <v>220</v>
      </c>
      <c r="B158" s="59" t="s">
        <v>241</v>
      </c>
      <c r="C158" s="5" t="s">
        <v>80</v>
      </c>
      <c r="D158" s="5" t="s">
        <v>81</v>
      </c>
      <c r="E158" s="51">
        <f t="shared" si="26"/>
        <v>257</v>
      </c>
      <c r="F158" s="51">
        <f t="shared" si="27"/>
        <v>88</v>
      </c>
      <c r="G158" s="51">
        <f t="shared" si="27"/>
        <v>169</v>
      </c>
      <c r="H158" s="10"/>
      <c r="I158" s="10"/>
      <c r="J158" s="10"/>
      <c r="K158" s="10"/>
      <c r="L158" s="10">
        <v>88</v>
      </c>
      <c r="M158" s="10">
        <v>169</v>
      </c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52">
        <f t="shared" si="28"/>
        <v>0</v>
      </c>
      <c r="CA158" s="52">
        <f t="shared" si="28"/>
        <v>0</v>
      </c>
      <c r="CB158" s="52">
        <f t="shared" si="28"/>
        <v>0</v>
      </c>
      <c r="CC158" s="52">
        <f t="shared" si="28"/>
        <v>0</v>
      </c>
      <c r="CD158" s="52">
        <f t="shared" si="28"/>
        <v>88</v>
      </c>
      <c r="CE158" s="52">
        <f t="shared" si="28"/>
        <v>169</v>
      </c>
      <c r="CF158" s="52">
        <f t="shared" si="28"/>
        <v>0</v>
      </c>
      <c r="CG158" s="52">
        <f t="shared" si="28"/>
        <v>0</v>
      </c>
      <c r="CH158" s="52">
        <f t="shared" si="28"/>
        <v>0</v>
      </c>
      <c r="CI158" s="52">
        <f t="shared" si="28"/>
        <v>0</v>
      </c>
    </row>
    <row r="159" spans="1:87" x14ac:dyDescent="0.25">
      <c r="A159" s="41" t="s">
        <v>220</v>
      </c>
      <c r="B159" s="59" t="s">
        <v>242</v>
      </c>
      <c r="C159" s="5" t="s">
        <v>80</v>
      </c>
      <c r="D159" s="5" t="s">
        <v>81</v>
      </c>
      <c r="E159" s="51">
        <f t="shared" si="26"/>
        <v>157</v>
      </c>
      <c r="F159" s="51">
        <f t="shared" si="27"/>
        <v>33</v>
      </c>
      <c r="G159" s="51">
        <f t="shared" si="27"/>
        <v>124</v>
      </c>
      <c r="H159" s="10"/>
      <c r="I159" s="10"/>
      <c r="J159" s="10"/>
      <c r="K159" s="10"/>
      <c r="L159" s="10">
        <v>33</v>
      </c>
      <c r="M159" s="10">
        <v>124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52">
        <f t="shared" si="28"/>
        <v>0</v>
      </c>
      <c r="CA159" s="52">
        <f t="shared" si="28"/>
        <v>0</v>
      </c>
      <c r="CB159" s="52">
        <f t="shared" si="28"/>
        <v>0</v>
      </c>
      <c r="CC159" s="52">
        <f t="shared" si="28"/>
        <v>0</v>
      </c>
      <c r="CD159" s="52">
        <f t="shared" si="28"/>
        <v>33</v>
      </c>
      <c r="CE159" s="52">
        <f t="shared" si="28"/>
        <v>124</v>
      </c>
      <c r="CF159" s="52">
        <f t="shared" si="28"/>
        <v>0</v>
      </c>
      <c r="CG159" s="52">
        <f t="shared" si="28"/>
        <v>0</v>
      </c>
      <c r="CH159" s="52">
        <f t="shared" si="28"/>
        <v>0</v>
      </c>
      <c r="CI159" s="52">
        <f t="shared" si="28"/>
        <v>0</v>
      </c>
    </row>
    <row r="160" spans="1:87" x14ac:dyDescent="0.25">
      <c r="A160" s="41" t="s">
        <v>220</v>
      </c>
      <c r="B160" s="59" t="s">
        <v>243</v>
      </c>
      <c r="C160" s="5" t="s">
        <v>244</v>
      </c>
      <c r="D160" s="5" t="s">
        <v>81</v>
      </c>
      <c r="E160" s="51">
        <f t="shared" si="26"/>
        <v>455</v>
      </c>
      <c r="F160" s="51">
        <f t="shared" si="27"/>
        <v>84</v>
      </c>
      <c r="G160" s="51">
        <f t="shared" si="27"/>
        <v>371</v>
      </c>
      <c r="H160" s="10"/>
      <c r="I160" s="10"/>
      <c r="J160" s="10"/>
      <c r="K160" s="10"/>
      <c r="L160" s="10">
        <v>84</v>
      </c>
      <c r="M160" s="10">
        <v>371</v>
      </c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52">
        <f t="shared" si="28"/>
        <v>0</v>
      </c>
      <c r="CA160" s="52">
        <f t="shared" si="28"/>
        <v>0</v>
      </c>
      <c r="CB160" s="52">
        <f t="shared" si="28"/>
        <v>0</v>
      </c>
      <c r="CC160" s="52">
        <f t="shared" si="28"/>
        <v>0</v>
      </c>
      <c r="CD160" s="52">
        <f t="shared" si="28"/>
        <v>84</v>
      </c>
      <c r="CE160" s="52">
        <f t="shared" si="28"/>
        <v>371</v>
      </c>
      <c r="CF160" s="52">
        <f t="shared" si="28"/>
        <v>0</v>
      </c>
      <c r="CG160" s="52">
        <f t="shared" si="28"/>
        <v>0</v>
      </c>
      <c r="CH160" s="52">
        <f t="shared" si="28"/>
        <v>0</v>
      </c>
      <c r="CI160" s="52">
        <f t="shared" si="28"/>
        <v>0</v>
      </c>
    </row>
    <row r="161" spans="1:87" x14ac:dyDescent="0.25">
      <c r="A161" s="41" t="s">
        <v>220</v>
      </c>
      <c r="B161" s="59" t="s">
        <v>245</v>
      </c>
      <c r="C161" s="5" t="s">
        <v>95</v>
      </c>
      <c r="D161" s="5" t="s">
        <v>81</v>
      </c>
      <c r="E161" s="51">
        <f t="shared" si="26"/>
        <v>145</v>
      </c>
      <c r="F161" s="51">
        <f t="shared" si="27"/>
        <v>25</v>
      </c>
      <c r="G161" s="51">
        <f t="shared" si="27"/>
        <v>120</v>
      </c>
      <c r="H161" s="10"/>
      <c r="I161" s="10"/>
      <c r="J161" s="10">
        <v>25</v>
      </c>
      <c r="K161" s="10">
        <v>92</v>
      </c>
      <c r="L161" s="10"/>
      <c r="M161" s="10">
        <v>28</v>
      </c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52">
        <f t="shared" si="28"/>
        <v>0</v>
      </c>
      <c r="CA161" s="52">
        <f t="shared" si="28"/>
        <v>0</v>
      </c>
      <c r="CB161" s="52">
        <f t="shared" si="28"/>
        <v>25</v>
      </c>
      <c r="CC161" s="52">
        <f t="shared" si="28"/>
        <v>92</v>
      </c>
      <c r="CD161" s="52">
        <f t="shared" si="28"/>
        <v>0</v>
      </c>
      <c r="CE161" s="52">
        <f t="shared" si="28"/>
        <v>28</v>
      </c>
      <c r="CF161" s="52">
        <f t="shared" si="28"/>
        <v>0</v>
      </c>
      <c r="CG161" s="52">
        <f t="shared" si="28"/>
        <v>0</v>
      </c>
      <c r="CH161" s="52">
        <f t="shared" si="28"/>
        <v>0</v>
      </c>
      <c r="CI161" s="52">
        <f t="shared" si="28"/>
        <v>0</v>
      </c>
    </row>
    <row r="162" spans="1:87" ht="20.399999999999999" x14ac:dyDescent="0.25">
      <c r="A162" s="41" t="s">
        <v>220</v>
      </c>
      <c r="B162" s="59" t="s">
        <v>246</v>
      </c>
      <c r="C162" s="5" t="s">
        <v>225</v>
      </c>
      <c r="D162" s="5" t="s">
        <v>81</v>
      </c>
      <c r="E162" s="51">
        <f t="shared" si="26"/>
        <v>265</v>
      </c>
      <c r="F162" s="51">
        <f t="shared" si="27"/>
        <v>99</v>
      </c>
      <c r="G162" s="51">
        <f t="shared" si="27"/>
        <v>166</v>
      </c>
      <c r="H162" s="10"/>
      <c r="I162" s="10"/>
      <c r="J162" s="10">
        <v>32</v>
      </c>
      <c r="K162" s="10">
        <v>61</v>
      </c>
      <c r="L162" s="10">
        <v>50</v>
      </c>
      <c r="M162" s="10">
        <v>92</v>
      </c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>
        <v>13</v>
      </c>
      <c r="AZ162" s="10">
        <v>17</v>
      </c>
      <c r="BA162" s="10"/>
      <c r="BB162" s="10"/>
      <c r="BC162" s="10"/>
      <c r="BD162" s="10"/>
      <c r="BE162" s="10"/>
      <c r="BF162" s="10"/>
      <c r="BG162" s="10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52">
        <f t="shared" si="28"/>
        <v>0</v>
      </c>
      <c r="CA162" s="52">
        <f t="shared" si="28"/>
        <v>0</v>
      </c>
      <c r="CB162" s="52">
        <f t="shared" si="28"/>
        <v>32</v>
      </c>
      <c r="CC162" s="52">
        <f t="shared" si="28"/>
        <v>74</v>
      </c>
      <c r="CD162" s="52">
        <f t="shared" si="28"/>
        <v>67</v>
      </c>
      <c r="CE162" s="52">
        <f t="shared" si="28"/>
        <v>92</v>
      </c>
      <c r="CF162" s="52">
        <f t="shared" si="28"/>
        <v>0</v>
      </c>
      <c r="CG162" s="52">
        <f t="shared" si="28"/>
        <v>0</v>
      </c>
      <c r="CH162" s="52">
        <f t="shared" si="28"/>
        <v>0</v>
      </c>
      <c r="CI162" s="52">
        <f t="shared" si="28"/>
        <v>0</v>
      </c>
    </row>
    <row r="163" spans="1:87" x14ac:dyDescent="0.25">
      <c r="A163" s="41" t="s">
        <v>220</v>
      </c>
      <c r="B163" s="59" t="s">
        <v>247</v>
      </c>
      <c r="C163" s="5" t="s">
        <v>95</v>
      </c>
      <c r="D163" s="5" t="s">
        <v>81</v>
      </c>
      <c r="E163" s="51">
        <f t="shared" si="26"/>
        <v>47</v>
      </c>
      <c r="F163" s="51">
        <f t="shared" si="27"/>
        <v>20</v>
      </c>
      <c r="G163" s="51">
        <f t="shared" si="27"/>
        <v>27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>
        <v>20</v>
      </c>
      <c r="AQ163" s="10">
        <v>27</v>
      </c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52">
        <f t="shared" si="28"/>
        <v>0</v>
      </c>
      <c r="CA163" s="52">
        <f t="shared" si="28"/>
        <v>0</v>
      </c>
      <c r="CB163" s="52">
        <f t="shared" si="28"/>
        <v>0</v>
      </c>
      <c r="CC163" s="52">
        <f t="shared" si="28"/>
        <v>0</v>
      </c>
      <c r="CD163" s="52">
        <f t="shared" si="28"/>
        <v>20</v>
      </c>
      <c r="CE163" s="52">
        <f t="shared" si="28"/>
        <v>27</v>
      </c>
      <c r="CF163" s="52">
        <f t="shared" si="28"/>
        <v>0</v>
      </c>
      <c r="CG163" s="52">
        <f t="shared" si="28"/>
        <v>0</v>
      </c>
      <c r="CH163" s="52">
        <f t="shared" si="28"/>
        <v>0</v>
      </c>
      <c r="CI163" s="52">
        <f t="shared" si="28"/>
        <v>0</v>
      </c>
    </row>
    <row r="164" spans="1:87" x14ac:dyDescent="0.25">
      <c r="A164" s="41" t="s">
        <v>220</v>
      </c>
      <c r="B164" s="59" t="s">
        <v>248</v>
      </c>
      <c r="C164" s="5" t="s">
        <v>95</v>
      </c>
      <c r="D164" s="5" t="s">
        <v>81</v>
      </c>
      <c r="E164" s="51">
        <f t="shared" si="26"/>
        <v>43</v>
      </c>
      <c r="F164" s="51">
        <f t="shared" si="27"/>
        <v>10</v>
      </c>
      <c r="G164" s="51">
        <f t="shared" si="27"/>
        <v>33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>
        <v>10</v>
      </c>
      <c r="AO164" s="10">
        <v>14</v>
      </c>
      <c r="AP164" s="10"/>
      <c r="AQ164" s="10">
        <v>19</v>
      </c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52">
        <f t="shared" si="28"/>
        <v>0</v>
      </c>
      <c r="CA164" s="52">
        <f t="shared" si="28"/>
        <v>0</v>
      </c>
      <c r="CB164" s="52">
        <f t="shared" si="28"/>
        <v>10</v>
      </c>
      <c r="CC164" s="52">
        <f t="shared" si="28"/>
        <v>14</v>
      </c>
      <c r="CD164" s="52">
        <f t="shared" si="28"/>
        <v>0</v>
      </c>
      <c r="CE164" s="52">
        <f t="shared" ref="CE164:CI193" si="29">M164+W164+AG164+AQ164+BA164+BK164+BU164</f>
        <v>19</v>
      </c>
      <c r="CF164" s="52">
        <f t="shared" si="29"/>
        <v>0</v>
      </c>
      <c r="CG164" s="52">
        <f t="shared" si="29"/>
        <v>0</v>
      </c>
      <c r="CH164" s="52">
        <f t="shared" si="29"/>
        <v>0</v>
      </c>
      <c r="CI164" s="52">
        <f t="shared" si="29"/>
        <v>0</v>
      </c>
    </row>
    <row r="165" spans="1:87" x14ac:dyDescent="0.25">
      <c r="A165" s="41" t="s">
        <v>220</v>
      </c>
      <c r="B165" s="59" t="s">
        <v>249</v>
      </c>
      <c r="C165" s="5" t="s">
        <v>95</v>
      </c>
      <c r="D165" s="5" t="s">
        <v>81</v>
      </c>
      <c r="E165" s="51">
        <f t="shared" si="26"/>
        <v>27</v>
      </c>
      <c r="F165" s="51">
        <f t="shared" si="27"/>
        <v>6</v>
      </c>
      <c r="G165" s="51">
        <f t="shared" si="27"/>
        <v>21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>
        <v>6</v>
      </c>
      <c r="AY165" s="10">
        <v>13</v>
      </c>
      <c r="AZ165" s="10"/>
      <c r="BA165" s="10">
        <v>8</v>
      </c>
      <c r="BB165" s="10"/>
      <c r="BC165" s="10"/>
      <c r="BD165" s="10"/>
      <c r="BE165" s="10"/>
      <c r="BF165" s="10"/>
      <c r="BG165" s="10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52">
        <f t="shared" ref="BZ165:CD193" si="30">H165+R165+AB165+AL165+AV165+BF165+BP165</f>
        <v>0</v>
      </c>
      <c r="CA165" s="52">
        <f t="shared" si="30"/>
        <v>0</v>
      </c>
      <c r="CB165" s="52">
        <f t="shared" si="30"/>
        <v>6</v>
      </c>
      <c r="CC165" s="52">
        <f t="shared" si="30"/>
        <v>13</v>
      </c>
      <c r="CD165" s="52">
        <f t="shared" si="30"/>
        <v>0</v>
      </c>
      <c r="CE165" s="52">
        <f t="shared" si="29"/>
        <v>8</v>
      </c>
      <c r="CF165" s="52">
        <f t="shared" si="29"/>
        <v>0</v>
      </c>
      <c r="CG165" s="52">
        <f t="shared" si="29"/>
        <v>0</v>
      </c>
      <c r="CH165" s="52">
        <f t="shared" si="29"/>
        <v>0</v>
      </c>
      <c r="CI165" s="52">
        <f t="shared" si="29"/>
        <v>0</v>
      </c>
    </row>
    <row r="166" spans="1:87" x14ac:dyDescent="0.25">
      <c r="A166" s="41" t="s">
        <v>220</v>
      </c>
      <c r="B166" s="59" t="s">
        <v>250</v>
      </c>
      <c r="C166" s="5" t="s">
        <v>80</v>
      </c>
      <c r="D166" s="5" t="s">
        <v>81</v>
      </c>
      <c r="E166" s="51">
        <f t="shared" si="26"/>
        <v>67</v>
      </c>
      <c r="F166" s="51">
        <f t="shared" si="27"/>
        <v>23</v>
      </c>
      <c r="G166" s="51">
        <f t="shared" si="27"/>
        <v>44</v>
      </c>
      <c r="H166" s="10"/>
      <c r="I166" s="10"/>
      <c r="J166" s="10"/>
      <c r="K166" s="10">
        <v>22</v>
      </c>
      <c r="L166" s="10">
        <v>23</v>
      </c>
      <c r="M166" s="10">
        <v>22</v>
      </c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52">
        <f t="shared" si="30"/>
        <v>0</v>
      </c>
      <c r="CA166" s="52">
        <f t="shared" si="30"/>
        <v>0</v>
      </c>
      <c r="CB166" s="52">
        <f t="shared" si="30"/>
        <v>0</v>
      </c>
      <c r="CC166" s="52">
        <f t="shared" si="30"/>
        <v>22</v>
      </c>
      <c r="CD166" s="52">
        <f t="shared" si="30"/>
        <v>23</v>
      </c>
      <c r="CE166" s="52">
        <f t="shared" si="29"/>
        <v>22</v>
      </c>
      <c r="CF166" s="52">
        <f t="shared" si="29"/>
        <v>0</v>
      </c>
      <c r="CG166" s="52">
        <f t="shared" si="29"/>
        <v>0</v>
      </c>
      <c r="CH166" s="52">
        <f t="shared" si="29"/>
        <v>0</v>
      </c>
      <c r="CI166" s="52">
        <f t="shared" si="29"/>
        <v>0</v>
      </c>
    </row>
    <row r="167" spans="1:87" x14ac:dyDescent="0.25">
      <c r="A167" s="41" t="s">
        <v>220</v>
      </c>
      <c r="B167" s="59" t="s">
        <v>251</v>
      </c>
      <c r="C167" s="5" t="s">
        <v>95</v>
      </c>
      <c r="D167" s="5" t="s">
        <v>81</v>
      </c>
      <c r="E167" s="51">
        <f t="shared" si="26"/>
        <v>57</v>
      </c>
      <c r="F167" s="51">
        <f t="shared" si="27"/>
        <v>29</v>
      </c>
      <c r="G167" s="51">
        <f t="shared" si="27"/>
        <v>28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>
        <v>29</v>
      </c>
      <c r="AQ167" s="10">
        <v>28</v>
      </c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52">
        <f t="shared" si="30"/>
        <v>0</v>
      </c>
      <c r="CA167" s="52">
        <f t="shared" si="30"/>
        <v>0</v>
      </c>
      <c r="CB167" s="52">
        <f t="shared" si="30"/>
        <v>0</v>
      </c>
      <c r="CC167" s="52">
        <f t="shared" si="30"/>
        <v>0</v>
      </c>
      <c r="CD167" s="52">
        <f t="shared" si="30"/>
        <v>29</v>
      </c>
      <c r="CE167" s="52">
        <f t="shared" si="29"/>
        <v>28</v>
      </c>
      <c r="CF167" s="52">
        <f t="shared" si="29"/>
        <v>0</v>
      </c>
      <c r="CG167" s="52">
        <f t="shared" si="29"/>
        <v>0</v>
      </c>
      <c r="CH167" s="52">
        <f t="shared" si="29"/>
        <v>0</v>
      </c>
      <c r="CI167" s="52">
        <f t="shared" si="29"/>
        <v>0</v>
      </c>
    </row>
    <row r="168" spans="1:87" x14ac:dyDescent="0.25">
      <c r="A168" s="41" t="s">
        <v>220</v>
      </c>
      <c r="B168" s="59" t="s">
        <v>252</v>
      </c>
      <c r="C168" s="5" t="s">
        <v>95</v>
      </c>
      <c r="D168" s="5" t="s">
        <v>81</v>
      </c>
      <c r="E168" s="51">
        <f t="shared" si="26"/>
        <v>146</v>
      </c>
      <c r="F168" s="51">
        <f t="shared" si="27"/>
        <v>50</v>
      </c>
      <c r="G168" s="51">
        <f t="shared" si="27"/>
        <v>96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>
        <v>50</v>
      </c>
      <c r="AQ168" s="10">
        <v>96</v>
      </c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52">
        <f t="shared" si="30"/>
        <v>0</v>
      </c>
      <c r="CA168" s="52">
        <f t="shared" si="30"/>
        <v>0</v>
      </c>
      <c r="CB168" s="52">
        <f t="shared" si="30"/>
        <v>0</v>
      </c>
      <c r="CC168" s="52">
        <f t="shared" si="30"/>
        <v>0</v>
      </c>
      <c r="CD168" s="52">
        <f t="shared" si="30"/>
        <v>50</v>
      </c>
      <c r="CE168" s="52">
        <f t="shared" si="29"/>
        <v>96</v>
      </c>
      <c r="CF168" s="52">
        <f t="shared" si="29"/>
        <v>0</v>
      </c>
      <c r="CG168" s="52">
        <f t="shared" si="29"/>
        <v>0</v>
      </c>
      <c r="CH168" s="52">
        <f t="shared" si="29"/>
        <v>0</v>
      </c>
      <c r="CI168" s="52">
        <f t="shared" si="29"/>
        <v>0</v>
      </c>
    </row>
    <row r="169" spans="1:87" x14ac:dyDescent="0.25">
      <c r="A169" s="41" t="s">
        <v>220</v>
      </c>
      <c r="B169" s="59" t="s">
        <v>253</v>
      </c>
      <c r="C169" s="13" t="s">
        <v>95</v>
      </c>
      <c r="D169" s="5" t="s">
        <v>81</v>
      </c>
      <c r="E169" s="51">
        <f t="shared" si="26"/>
        <v>56</v>
      </c>
      <c r="F169" s="51">
        <f t="shared" si="27"/>
        <v>15</v>
      </c>
      <c r="G169" s="51">
        <f t="shared" si="27"/>
        <v>41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>
        <v>15</v>
      </c>
      <c r="AY169" s="10">
        <v>19</v>
      </c>
      <c r="AZ169" s="10"/>
      <c r="BA169" s="10">
        <v>22</v>
      </c>
      <c r="BB169" s="10"/>
      <c r="BC169" s="10"/>
      <c r="BD169" s="10"/>
      <c r="BE169" s="10"/>
      <c r="BF169" s="10"/>
      <c r="BG169" s="10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52">
        <f t="shared" si="30"/>
        <v>0</v>
      </c>
      <c r="CA169" s="52">
        <f t="shared" si="30"/>
        <v>0</v>
      </c>
      <c r="CB169" s="52">
        <f t="shared" si="30"/>
        <v>15</v>
      </c>
      <c r="CC169" s="52">
        <f t="shared" si="30"/>
        <v>19</v>
      </c>
      <c r="CD169" s="52">
        <f t="shared" si="30"/>
        <v>0</v>
      </c>
      <c r="CE169" s="52">
        <f t="shared" si="29"/>
        <v>22</v>
      </c>
      <c r="CF169" s="52">
        <f t="shared" si="29"/>
        <v>0</v>
      </c>
      <c r="CG169" s="52">
        <f t="shared" si="29"/>
        <v>0</v>
      </c>
      <c r="CH169" s="52">
        <f t="shared" si="29"/>
        <v>0</v>
      </c>
      <c r="CI169" s="52">
        <f t="shared" si="29"/>
        <v>0</v>
      </c>
    </row>
    <row r="170" spans="1:87" x14ac:dyDescent="0.25">
      <c r="A170" s="41" t="s">
        <v>220</v>
      </c>
      <c r="B170" s="59" t="s">
        <v>254</v>
      </c>
      <c r="C170" s="64" t="s">
        <v>255</v>
      </c>
      <c r="D170" s="65" t="s">
        <v>81</v>
      </c>
      <c r="E170" s="51">
        <f t="shared" si="26"/>
        <v>133</v>
      </c>
      <c r="F170" s="51">
        <f t="shared" si="27"/>
        <v>51</v>
      </c>
      <c r="G170" s="51">
        <f t="shared" si="27"/>
        <v>82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>
        <v>48</v>
      </c>
      <c r="V170" s="10">
        <v>41</v>
      </c>
      <c r="W170" s="10"/>
      <c r="X170" s="10"/>
      <c r="Y170" s="10"/>
      <c r="Z170" s="10"/>
      <c r="AA170" s="10">
        <v>10</v>
      </c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>
        <v>13</v>
      </c>
      <c r="AZ170" s="10">
        <v>10</v>
      </c>
      <c r="BA170" s="10">
        <v>11</v>
      </c>
      <c r="BB170" s="10"/>
      <c r="BC170" s="10"/>
      <c r="BD170" s="10"/>
      <c r="BE170" s="10"/>
      <c r="BF170" s="10"/>
      <c r="BG170" s="10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52">
        <f t="shared" si="30"/>
        <v>0</v>
      </c>
      <c r="CA170" s="52">
        <f t="shared" si="30"/>
        <v>0</v>
      </c>
      <c r="CB170" s="52">
        <f t="shared" si="30"/>
        <v>0</v>
      </c>
      <c r="CC170" s="52">
        <f t="shared" si="30"/>
        <v>61</v>
      </c>
      <c r="CD170" s="52">
        <f t="shared" si="30"/>
        <v>51</v>
      </c>
      <c r="CE170" s="52">
        <f t="shared" si="29"/>
        <v>11</v>
      </c>
      <c r="CF170" s="52">
        <f t="shared" si="29"/>
        <v>0</v>
      </c>
      <c r="CG170" s="52">
        <f t="shared" si="29"/>
        <v>0</v>
      </c>
      <c r="CH170" s="52">
        <f t="shared" si="29"/>
        <v>0</v>
      </c>
      <c r="CI170" s="52">
        <f t="shared" si="29"/>
        <v>10</v>
      </c>
    </row>
    <row r="171" spans="1:87" x14ac:dyDescent="0.25">
      <c r="A171" s="41" t="s">
        <v>220</v>
      </c>
      <c r="B171" s="59" t="s">
        <v>256</v>
      </c>
      <c r="C171" s="64" t="s">
        <v>257</v>
      </c>
      <c r="D171" s="65" t="s">
        <v>81</v>
      </c>
      <c r="E171" s="51">
        <f t="shared" si="26"/>
        <v>348</v>
      </c>
      <c r="F171" s="51">
        <f t="shared" si="27"/>
        <v>80</v>
      </c>
      <c r="G171" s="51">
        <f t="shared" si="27"/>
        <v>268</v>
      </c>
      <c r="H171" s="10"/>
      <c r="I171" s="10"/>
      <c r="J171" s="10"/>
      <c r="K171" s="10"/>
      <c r="L171" s="10">
        <v>65</v>
      </c>
      <c r="M171" s="10">
        <v>249</v>
      </c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>
        <v>15</v>
      </c>
      <c r="BA171" s="10">
        <v>19</v>
      </c>
      <c r="BB171" s="10"/>
      <c r="BC171" s="10"/>
      <c r="BD171" s="10"/>
      <c r="BE171" s="10"/>
      <c r="BF171" s="10"/>
      <c r="BG171" s="10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52">
        <f t="shared" si="30"/>
        <v>0</v>
      </c>
      <c r="CA171" s="52">
        <f t="shared" si="30"/>
        <v>0</v>
      </c>
      <c r="CB171" s="52">
        <f t="shared" si="30"/>
        <v>0</v>
      </c>
      <c r="CC171" s="52">
        <f t="shared" si="30"/>
        <v>0</v>
      </c>
      <c r="CD171" s="52">
        <f t="shared" si="30"/>
        <v>80</v>
      </c>
      <c r="CE171" s="52">
        <f t="shared" si="29"/>
        <v>268</v>
      </c>
      <c r="CF171" s="52">
        <f t="shared" si="29"/>
        <v>0</v>
      </c>
      <c r="CG171" s="52">
        <f t="shared" si="29"/>
        <v>0</v>
      </c>
      <c r="CH171" s="52">
        <f t="shared" si="29"/>
        <v>0</v>
      </c>
      <c r="CI171" s="52">
        <f t="shared" si="29"/>
        <v>0</v>
      </c>
    </row>
    <row r="172" spans="1:87" x14ac:dyDescent="0.25">
      <c r="A172" s="41" t="s">
        <v>220</v>
      </c>
      <c r="B172" s="59" t="s">
        <v>258</v>
      </c>
      <c r="C172" s="64" t="s">
        <v>95</v>
      </c>
      <c r="D172" s="65" t="s">
        <v>81</v>
      </c>
      <c r="E172" s="51">
        <f t="shared" si="26"/>
        <v>61</v>
      </c>
      <c r="F172" s="51">
        <f t="shared" si="27"/>
        <v>20</v>
      </c>
      <c r="G172" s="51">
        <f t="shared" si="27"/>
        <v>41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>
        <v>20</v>
      </c>
      <c r="AQ172" s="10">
        <v>41</v>
      </c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52">
        <f t="shared" si="30"/>
        <v>0</v>
      </c>
      <c r="CA172" s="52">
        <f t="shared" si="30"/>
        <v>0</v>
      </c>
      <c r="CB172" s="52">
        <f t="shared" si="30"/>
        <v>0</v>
      </c>
      <c r="CC172" s="52">
        <f t="shared" si="30"/>
        <v>0</v>
      </c>
      <c r="CD172" s="52">
        <f t="shared" si="30"/>
        <v>20</v>
      </c>
      <c r="CE172" s="52">
        <f t="shared" si="29"/>
        <v>41</v>
      </c>
      <c r="CF172" s="52">
        <f t="shared" si="29"/>
        <v>0</v>
      </c>
      <c r="CG172" s="52">
        <f t="shared" si="29"/>
        <v>0</v>
      </c>
      <c r="CH172" s="52">
        <f t="shared" si="29"/>
        <v>0</v>
      </c>
      <c r="CI172" s="52">
        <f t="shared" si="29"/>
        <v>0</v>
      </c>
    </row>
    <row r="173" spans="1:87" x14ac:dyDescent="0.25">
      <c r="A173" s="41" t="s">
        <v>220</v>
      </c>
      <c r="B173" s="59" t="s">
        <v>259</v>
      </c>
      <c r="C173" s="64" t="s">
        <v>95</v>
      </c>
      <c r="D173" s="65" t="s">
        <v>81</v>
      </c>
      <c r="E173" s="51">
        <f t="shared" si="26"/>
        <v>26</v>
      </c>
      <c r="F173" s="51">
        <f t="shared" si="27"/>
        <v>5</v>
      </c>
      <c r="G173" s="51">
        <f t="shared" si="27"/>
        <v>21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>
        <v>5</v>
      </c>
      <c r="BA173" s="10">
        <v>21</v>
      </c>
      <c r="BB173" s="10"/>
      <c r="BC173" s="10"/>
      <c r="BD173" s="10"/>
      <c r="BE173" s="10"/>
      <c r="BF173" s="10"/>
      <c r="BG173" s="10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52">
        <f t="shared" si="30"/>
        <v>0</v>
      </c>
      <c r="CA173" s="52">
        <f t="shared" si="30"/>
        <v>0</v>
      </c>
      <c r="CB173" s="52">
        <f t="shared" si="30"/>
        <v>0</v>
      </c>
      <c r="CC173" s="52">
        <f t="shared" si="30"/>
        <v>0</v>
      </c>
      <c r="CD173" s="52">
        <f t="shared" si="30"/>
        <v>5</v>
      </c>
      <c r="CE173" s="52">
        <f t="shared" si="29"/>
        <v>21</v>
      </c>
      <c r="CF173" s="52">
        <f t="shared" si="29"/>
        <v>0</v>
      </c>
      <c r="CG173" s="52">
        <f t="shared" si="29"/>
        <v>0</v>
      </c>
      <c r="CH173" s="52">
        <f t="shared" si="29"/>
        <v>0</v>
      </c>
      <c r="CI173" s="52">
        <f t="shared" si="29"/>
        <v>0</v>
      </c>
    </row>
    <row r="174" spans="1:87" x14ac:dyDescent="0.25">
      <c r="A174" s="41" t="s">
        <v>220</v>
      </c>
      <c r="B174" s="59" t="s">
        <v>260</v>
      </c>
      <c r="C174" s="64" t="s">
        <v>95</v>
      </c>
      <c r="D174" s="65" t="s">
        <v>81</v>
      </c>
      <c r="E174" s="51">
        <f t="shared" si="26"/>
        <v>42</v>
      </c>
      <c r="F174" s="51">
        <f t="shared" si="27"/>
        <v>8</v>
      </c>
      <c r="G174" s="51">
        <f t="shared" si="27"/>
        <v>34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>
        <v>8</v>
      </c>
      <c r="BA174" s="10">
        <v>34</v>
      </c>
      <c r="BB174" s="10"/>
      <c r="BC174" s="10"/>
      <c r="BD174" s="10"/>
      <c r="BE174" s="10"/>
      <c r="BF174" s="10"/>
      <c r="BG174" s="10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52">
        <f t="shared" si="30"/>
        <v>0</v>
      </c>
      <c r="CA174" s="52">
        <f t="shared" si="30"/>
        <v>0</v>
      </c>
      <c r="CB174" s="52">
        <f t="shared" si="30"/>
        <v>0</v>
      </c>
      <c r="CC174" s="52">
        <f t="shared" si="30"/>
        <v>0</v>
      </c>
      <c r="CD174" s="52">
        <f t="shared" si="30"/>
        <v>8</v>
      </c>
      <c r="CE174" s="52">
        <f t="shared" si="29"/>
        <v>34</v>
      </c>
      <c r="CF174" s="52">
        <f t="shared" si="29"/>
        <v>0</v>
      </c>
      <c r="CG174" s="52">
        <f t="shared" si="29"/>
        <v>0</v>
      </c>
      <c r="CH174" s="52">
        <f t="shared" si="29"/>
        <v>0</v>
      </c>
      <c r="CI174" s="52">
        <f t="shared" si="29"/>
        <v>0</v>
      </c>
    </row>
    <row r="175" spans="1:87" x14ac:dyDescent="0.25">
      <c r="A175" s="41" t="s">
        <v>220</v>
      </c>
      <c r="B175" s="59" t="s">
        <v>261</v>
      </c>
      <c r="C175" s="64" t="s">
        <v>95</v>
      </c>
      <c r="D175" s="65" t="s">
        <v>81</v>
      </c>
      <c r="E175" s="51">
        <f t="shared" si="26"/>
        <v>93</v>
      </c>
      <c r="F175" s="51">
        <f t="shared" si="27"/>
        <v>25</v>
      </c>
      <c r="G175" s="51">
        <f t="shared" si="27"/>
        <v>68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>
        <v>25</v>
      </c>
      <c r="AO175" s="10">
        <v>18</v>
      </c>
      <c r="AP175" s="10"/>
      <c r="AQ175" s="10">
        <v>50</v>
      </c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52">
        <f t="shared" si="30"/>
        <v>0</v>
      </c>
      <c r="CA175" s="52">
        <f t="shared" si="30"/>
        <v>0</v>
      </c>
      <c r="CB175" s="52">
        <f t="shared" si="30"/>
        <v>25</v>
      </c>
      <c r="CC175" s="52">
        <f t="shared" si="30"/>
        <v>18</v>
      </c>
      <c r="CD175" s="52">
        <f t="shared" si="30"/>
        <v>0</v>
      </c>
      <c r="CE175" s="52">
        <f t="shared" si="29"/>
        <v>50</v>
      </c>
      <c r="CF175" s="52">
        <f t="shared" si="29"/>
        <v>0</v>
      </c>
      <c r="CG175" s="52">
        <f t="shared" si="29"/>
        <v>0</v>
      </c>
      <c r="CH175" s="52">
        <f t="shared" si="29"/>
        <v>0</v>
      </c>
      <c r="CI175" s="52">
        <f t="shared" si="29"/>
        <v>0</v>
      </c>
    </row>
    <row r="176" spans="1:87" x14ac:dyDescent="0.25">
      <c r="A176" s="41" t="s">
        <v>220</v>
      </c>
      <c r="B176" s="59" t="s">
        <v>262</v>
      </c>
      <c r="C176" s="64" t="s">
        <v>95</v>
      </c>
      <c r="D176" s="65" t="s">
        <v>81</v>
      </c>
      <c r="E176" s="51">
        <f t="shared" si="26"/>
        <v>77</v>
      </c>
      <c r="F176" s="51">
        <f t="shared" si="27"/>
        <v>16</v>
      </c>
      <c r="G176" s="51">
        <f t="shared" si="27"/>
        <v>61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>
        <v>16</v>
      </c>
      <c r="AQ176" s="10">
        <v>61</v>
      </c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52">
        <f t="shared" si="30"/>
        <v>0</v>
      </c>
      <c r="CA176" s="52">
        <f t="shared" si="30"/>
        <v>0</v>
      </c>
      <c r="CB176" s="52">
        <f t="shared" si="30"/>
        <v>0</v>
      </c>
      <c r="CC176" s="52">
        <f t="shared" si="30"/>
        <v>0</v>
      </c>
      <c r="CD176" s="52">
        <f t="shared" si="30"/>
        <v>16</v>
      </c>
      <c r="CE176" s="52">
        <f t="shared" si="29"/>
        <v>61</v>
      </c>
      <c r="CF176" s="52">
        <f t="shared" si="29"/>
        <v>0</v>
      </c>
      <c r="CG176" s="52">
        <f t="shared" si="29"/>
        <v>0</v>
      </c>
      <c r="CH176" s="52">
        <f t="shared" si="29"/>
        <v>0</v>
      </c>
      <c r="CI176" s="52">
        <f t="shared" si="29"/>
        <v>0</v>
      </c>
    </row>
    <row r="177" spans="1:87" x14ac:dyDescent="0.25">
      <c r="A177" s="41" t="s">
        <v>220</v>
      </c>
      <c r="B177" s="59" t="s">
        <v>263</v>
      </c>
      <c r="C177" s="64" t="s">
        <v>95</v>
      </c>
      <c r="D177" s="65" t="s">
        <v>81</v>
      </c>
      <c r="E177" s="51">
        <f t="shared" si="26"/>
        <v>535</v>
      </c>
      <c r="F177" s="51">
        <f t="shared" si="27"/>
        <v>158</v>
      </c>
      <c r="G177" s="51">
        <f t="shared" si="27"/>
        <v>377</v>
      </c>
      <c r="H177" s="10"/>
      <c r="I177" s="10"/>
      <c r="J177" s="10"/>
      <c r="K177" s="10"/>
      <c r="L177" s="10">
        <v>114</v>
      </c>
      <c r="M177" s="10">
        <v>156</v>
      </c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>
        <v>44</v>
      </c>
      <c r="AO177" s="10">
        <v>221</v>
      </c>
      <c r="AP177" s="10">
        <v>0</v>
      </c>
      <c r="AQ177" s="10">
        <v>0</v>
      </c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52">
        <f t="shared" si="30"/>
        <v>0</v>
      </c>
      <c r="CA177" s="52">
        <f t="shared" si="30"/>
        <v>0</v>
      </c>
      <c r="CB177" s="52">
        <f t="shared" si="30"/>
        <v>44</v>
      </c>
      <c r="CC177" s="52">
        <f t="shared" si="30"/>
        <v>221</v>
      </c>
      <c r="CD177" s="52">
        <f t="shared" si="30"/>
        <v>114</v>
      </c>
      <c r="CE177" s="52">
        <f t="shared" si="29"/>
        <v>156</v>
      </c>
      <c r="CF177" s="52">
        <f t="shared" si="29"/>
        <v>0</v>
      </c>
      <c r="CG177" s="52">
        <f t="shared" si="29"/>
        <v>0</v>
      </c>
      <c r="CH177" s="52">
        <f t="shared" si="29"/>
        <v>0</v>
      </c>
      <c r="CI177" s="52">
        <f t="shared" si="29"/>
        <v>0</v>
      </c>
    </row>
    <row r="178" spans="1:87" x14ac:dyDescent="0.25">
      <c r="A178" s="41" t="s">
        <v>220</v>
      </c>
      <c r="B178" s="59" t="s">
        <v>264</v>
      </c>
      <c r="C178" s="64" t="s">
        <v>95</v>
      </c>
      <c r="D178" s="65" t="s">
        <v>81</v>
      </c>
      <c r="E178" s="51">
        <f t="shared" si="26"/>
        <v>62</v>
      </c>
      <c r="F178" s="51">
        <f t="shared" si="27"/>
        <v>18</v>
      </c>
      <c r="G178" s="51">
        <f t="shared" si="27"/>
        <v>44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>
        <v>18</v>
      </c>
      <c r="AQ178" s="10">
        <v>44</v>
      </c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52">
        <f t="shared" si="30"/>
        <v>0</v>
      </c>
      <c r="CA178" s="52">
        <f t="shared" si="30"/>
        <v>0</v>
      </c>
      <c r="CB178" s="52">
        <f t="shared" si="30"/>
        <v>0</v>
      </c>
      <c r="CC178" s="52">
        <f t="shared" si="30"/>
        <v>0</v>
      </c>
      <c r="CD178" s="52">
        <f t="shared" si="30"/>
        <v>18</v>
      </c>
      <c r="CE178" s="52">
        <f t="shared" si="29"/>
        <v>44</v>
      </c>
      <c r="CF178" s="52">
        <f t="shared" si="29"/>
        <v>0</v>
      </c>
      <c r="CG178" s="52">
        <f t="shared" si="29"/>
        <v>0</v>
      </c>
      <c r="CH178" s="52">
        <f t="shared" si="29"/>
        <v>0</v>
      </c>
      <c r="CI178" s="52">
        <f t="shared" si="29"/>
        <v>0</v>
      </c>
    </row>
    <row r="179" spans="1:87" x14ac:dyDescent="0.25">
      <c r="A179" s="41" t="s">
        <v>220</v>
      </c>
      <c r="B179" s="59" t="s">
        <v>265</v>
      </c>
      <c r="C179" s="64" t="s">
        <v>95</v>
      </c>
      <c r="D179" s="65" t="s">
        <v>81</v>
      </c>
      <c r="E179" s="51">
        <f t="shared" si="26"/>
        <v>74</v>
      </c>
      <c r="F179" s="51">
        <f t="shared" si="27"/>
        <v>20</v>
      </c>
      <c r="G179" s="51">
        <f t="shared" si="27"/>
        <v>54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>
        <v>20</v>
      </c>
      <c r="AQ179" s="10">
        <v>54</v>
      </c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52">
        <f t="shared" si="30"/>
        <v>0</v>
      </c>
      <c r="CA179" s="52">
        <f t="shared" si="30"/>
        <v>0</v>
      </c>
      <c r="CB179" s="52">
        <f t="shared" si="30"/>
        <v>0</v>
      </c>
      <c r="CC179" s="52">
        <f t="shared" si="30"/>
        <v>0</v>
      </c>
      <c r="CD179" s="52">
        <f t="shared" si="30"/>
        <v>20</v>
      </c>
      <c r="CE179" s="52">
        <f t="shared" si="29"/>
        <v>54</v>
      </c>
      <c r="CF179" s="52">
        <f t="shared" si="29"/>
        <v>0</v>
      </c>
      <c r="CG179" s="52">
        <f t="shared" si="29"/>
        <v>0</v>
      </c>
      <c r="CH179" s="52">
        <f t="shared" si="29"/>
        <v>0</v>
      </c>
      <c r="CI179" s="52">
        <f t="shared" si="29"/>
        <v>0</v>
      </c>
    </row>
    <row r="180" spans="1:87" x14ac:dyDescent="0.25">
      <c r="A180" s="41" t="s">
        <v>220</v>
      </c>
      <c r="B180" s="59" t="s">
        <v>266</v>
      </c>
      <c r="C180" s="64" t="s">
        <v>95</v>
      </c>
      <c r="D180" s="65" t="s">
        <v>81</v>
      </c>
      <c r="E180" s="51">
        <f t="shared" si="26"/>
        <v>41</v>
      </c>
      <c r="F180" s="51">
        <f t="shared" si="27"/>
        <v>18</v>
      </c>
      <c r="G180" s="51">
        <f t="shared" si="27"/>
        <v>23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>
        <v>18</v>
      </c>
      <c r="AO180" s="10"/>
      <c r="AP180" s="10"/>
      <c r="AQ180" s="10">
        <v>23</v>
      </c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52">
        <f t="shared" si="30"/>
        <v>0</v>
      </c>
      <c r="CA180" s="52">
        <f t="shared" si="30"/>
        <v>0</v>
      </c>
      <c r="CB180" s="52">
        <f t="shared" si="30"/>
        <v>18</v>
      </c>
      <c r="CC180" s="52">
        <f t="shared" si="30"/>
        <v>0</v>
      </c>
      <c r="CD180" s="52">
        <f t="shared" si="30"/>
        <v>0</v>
      </c>
      <c r="CE180" s="52">
        <f t="shared" si="29"/>
        <v>23</v>
      </c>
      <c r="CF180" s="52">
        <f t="shared" si="29"/>
        <v>0</v>
      </c>
      <c r="CG180" s="52">
        <f t="shared" si="29"/>
        <v>0</v>
      </c>
      <c r="CH180" s="52">
        <f t="shared" si="29"/>
        <v>0</v>
      </c>
      <c r="CI180" s="52">
        <f t="shared" si="29"/>
        <v>0</v>
      </c>
    </row>
    <row r="181" spans="1:87" x14ac:dyDescent="0.25">
      <c r="A181" s="41" t="s">
        <v>220</v>
      </c>
      <c r="B181" s="59" t="s">
        <v>267</v>
      </c>
      <c r="C181" s="64" t="s">
        <v>95</v>
      </c>
      <c r="D181" s="65" t="s">
        <v>81</v>
      </c>
      <c r="E181" s="51">
        <f t="shared" si="26"/>
        <v>38</v>
      </c>
      <c r="F181" s="51">
        <f t="shared" si="27"/>
        <v>12</v>
      </c>
      <c r="G181" s="51">
        <f t="shared" si="27"/>
        <v>26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>
        <v>12</v>
      </c>
      <c r="BA181" s="10">
        <v>26</v>
      </c>
      <c r="BB181" s="10"/>
      <c r="BC181" s="10"/>
      <c r="BD181" s="10"/>
      <c r="BE181" s="10"/>
      <c r="BF181" s="10"/>
      <c r="BG181" s="10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52">
        <f t="shared" si="30"/>
        <v>0</v>
      </c>
      <c r="CA181" s="52">
        <f t="shared" si="30"/>
        <v>0</v>
      </c>
      <c r="CB181" s="52">
        <f t="shared" si="30"/>
        <v>0</v>
      </c>
      <c r="CC181" s="52">
        <f t="shared" si="30"/>
        <v>0</v>
      </c>
      <c r="CD181" s="52">
        <f t="shared" si="30"/>
        <v>12</v>
      </c>
      <c r="CE181" s="52">
        <f t="shared" si="29"/>
        <v>26</v>
      </c>
      <c r="CF181" s="52">
        <f t="shared" si="29"/>
        <v>0</v>
      </c>
      <c r="CG181" s="52">
        <f t="shared" si="29"/>
        <v>0</v>
      </c>
      <c r="CH181" s="52">
        <f t="shared" si="29"/>
        <v>0</v>
      </c>
      <c r="CI181" s="52">
        <f t="shared" si="29"/>
        <v>0</v>
      </c>
    </row>
    <row r="182" spans="1:87" x14ac:dyDescent="0.25">
      <c r="A182" s="41" t="s">
        <v>220</v>
      </c>
      <c r="B182" s="59" t="s">
        <v>268</v>
      </c>
      <c r="C182" s="64" t="s">
        <v>95</v>
      </c>
      <c r="D182" s="65" t="s">
        <v>81</v>
      </c>
      <c r="E182" s="51">
        <f t="shared" si="26"/>
        <v>40</v>
      </c>
      <c r="F182" s="51">
        <f t="shared" si="27"/>
        <v>14</v>
      </c>
      <c r="G182" s="51">
        <f t="shared" si="27"/>
        <v>26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>
        <v>14</v>
      </c>
      <c r="BA182" s="10">
        <v>26</v>
      </c>
      <c r="BB182" s="10"/>
      <c r="BC182" s="10"/>
      <c r="BD182" s="10"/>
      <c r="BE182" s="10"/>
      <c r="BF182" s="10"/>
      <c r="BG182" s="10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52">
        <f t="shared" si="30"/>
        <v>0</v>
      </c>
      <c r="CA182" s="52">
        <f t="shared" si="30"/>
        <v>0</v>
      </c>
      <c r="CB182" s="52">
        <f t="shared" si="30"/>
        <v>0</v>
      </c>
      <c r="CC182" s="52">
        <f t="shared" si="30"/>
        <v>0</v>
      </c>
      <c r="CD182" s="52">
        <f t="shared" si="30"/>
        <v>14</v>
      </c>
      <c r="CE182" s="52">
        <f t="shared" si="29"/>
        <v>26</v>
      </c>
      <c r="CF182" s="52">
        <f t="shared" si="29"/>
        <v>0</v>
      </c>
      <c r="CG182" s="52">
        <f t="shared" si="29"/>
        <v>0</v>
      </c>
      <c r="CH182" s="52">
        <f t="shared" si="29"/>
        <v>0</v>
      </c>
      <c r="CI182" s="52">
        <f t="shared" si="29"/>
        <v>0</v>
      </c>
    </row>
    <row r="183" spans="1:87" x14ac:dyDescent="0.25">
      <c r="A183" s="41" t="s">
        <v>220</v>
      </c>
      <c r="B183" s="59"/>
      <c r="C183" s="64"/>
      <c r="D183" s="65"/>
      <c r="E183" s="51">
        <f t="shared" si="26"/>
        <v>0</v>
      </c>
      <c r="F183" s="51">
        <f t="shared" si="27"/>
        <v>0</v>
      </c>
      <c r="G183" s="51">
        <f t="shared" si="27"/>
        <v>0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52">
        <f t="shared" si="30"/>
        <v>0</v>
      </c>
      <c r="CA183" s="52">
        <f t="shared" si="30"/>
        <v>0</v>
      </c>
      <c r="CB183" s="52">
        <f t="shared" si="30"/>
        <v>0</v>
      </c>
      <c r="CC183" s="52">
        <f t="shared" si="30"/>
        <v>0</v>
      </c>
      <c r="CD183" s="52">
        <f t="shared" si="30"/>
        <v>0</v>
      </c>
      <c r="CE183" s="52">
        <f t="shared" si="29"/>
        <v>0</v>
      </c>
      <c r="CF183" s="52">
        <f t="shared" si="29"/>
        <v>0</v>
      </c>
      <c r="CG183" s="52">
        <f t="shared" si="29"/>
        <v>0</v>
      </c>
      <c r="CH183" s="52">
        <f t="shared" si="29"/>
        <v>0</v>
      </c>
      <c r="CI183" s="52">
        <f t="shared" si="29"/>
        <v>0</v>
      </c>
    </row>
    <row r="184" spans="1:87" x14ac:dyDescent="0.25">
      <c r="A184" s="41" t="s">
        <v>220</v>
      </c>
      <c r="B184" s="59"/>
      <c r="C184" s="64"/>
      <c r="D184" s="65"/>
      <c r="E184" s="51">
        <f t="shared" si="26"/>
        <v>0</v>
      </c>
      <c r="F184" s="51">
        <f t="shared" si="27"/>
        <v>0</v>
      </c>
      <c r="G184" s="51">
        <f t="shared" si="27"/>
        <v>0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52">
        <f t="shared" si="30"/>
        <v>0</v>
      </c>
      <c r="CA184" s="52">
        <f t="shared" si="30"/>
        <v>0</v>
      </c>
      <c r="CB184" s="52">
        <f t="shared" si="30"/>
        <v>0</v>
      </c>
      <c r="CC184" s="52">
        <f t="shared" si="30"/>
        <v>0</v>
      </c>
      <c r="CD184" s="52">
        <f t="shared" si="30"/>
        <v>0</v>
      </c>
      <c r="CE184" s="52">
        <f t="shared" si="29"/>
        <v>0</v>
      </c>
      <c r="CF184" s="52">
        <f t="shared" si="29"/>
        <v>0</v>
      </c>
      <c r="CG184" s="52">
        <f t="shared" si="29"/>
        <v>0</v>
      </c>
      <c r="CH184" s="52">
        <f t="shared" si="29"/>
        <v>0</v>
      </c>
      <c r="CI184" s="52">
        <f t="shared" si="29"/>
        <v>0</v>
      </c>
    </row>
    <row r="185" spans="1:87" x14ac:dyDescent="0.25">
      <c r="A185" s="41" t="s">
        <v>220</v>
      </c>
      <c r="B185" s="59"/>
      <c r="C185" s="64"/>
      <c r="D185" s="65"/>
      <c r="E185" s="51">
        <f t="shared" si="26"/>
        <v>0</v>
      </c>
      <c r="F185" s="51">
        <f t="shared" si="27"/>
        <v>0</v>
      </c>
      <c r="G185" s="51">
        <f t="shared" si="27"/>
        <v>0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52">
        <f t="shared" si="30"/>
        <v>0</v>
      </c>
      <c r="CA185" s="52">
        <f t="shared" si="30"/>
        <v>0</v>
      </c>
      <c r="CB185" s="52">
        <f t="shared" si="30"/>
        <v>0</v>
      </c>
      <c r="CC185" s="52">
        <f t="shared" si="30"/>
        <v>0</v>
      </c>
      <c r="CD185" s="52">
        <f t="shared" si="30"/>
        <v>0</v>
      </c>
      <c r="CE185" s="52">
        <f t="shared" si="29"/>
        <v>0</v>
      </c>
      <c r="CF185" s="52">
        <f t="shared" si="29"/>
        <v>0</v>
      </c>
      <c r="CG185" s="52">
        <f t="shared" si="29"/>
        <v>0</v>
      </c>
      <c r="CH185" s="52">
        <f t="shared" si="29"/>
        <v>0</v>
      </c>
      <c r="CI185" s="52">
        <f t="shared" si="29"/>
        <v>0</v>
      </c>
    </row>
    <row r="186" spans="1:87" x14ac:dyDescent="0.25">
      <c r="A186" s="41" t="s">
        <v>220</v>
      </c>
      <c r="B186" s="59"/>
      <c r="C186" s="64"/>
      <c r="D186" s="65"/>
      <c r="E186" s="51">
        <f t="shared" si="26"/>
        <v>0</v>
      </c>
      <c r="F186" s="51">
        <f t="shared" si="27"/>
        <v>0</v>
      </c>
      <c r="G186" s="51">
        <f t="shared" si="27"/>
        <v>0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52">
        <f t="shared" si="30"/>
        <v>0</v>
      </c>
      <c r="CA186" s="52">
        <f t="shared" si="30"/>
        <v>0</v>
      </c>
      <c r="CB186" s="52">
        <f t="shared" si="30"/>
        <v>0</v>
      </c>
      <c r="CC186" s="52">
        <f t="shared" si="30"/>
        <v>0</v>
      </c>
      <c r="CD186" s="52">
        <f t="shared" si="30"/>
        <v>0</v>
      </c>
      <c r="CE186" s="52">
        <f t="shared" si="29"/>
        <v>0</v>
      </c>
      <c r="CF186" s="52">
        <f t="shared" si="29"/>
        <v>0</v>
      </c>
      <c r="CG186" s="52">
        <f t="shared" si="29"/>
        <v>0</v>
      </c>
      <c r="CH186" s="52">
        <f t="shared" si="29"/>
        <v>0</v>
      </c>
      <c r="CI186" s="52">
        <f t="shared" si="29"/>
        <v>0</v>
      </c>
    </row>
    <row r="187" spans="1:87" x14ac:dyDescent="0.25">
      <c r="A187" s="41" t="s">
        <v>220</v>
      </c>
      <c r="B187" s="59"/>
      <c r="C187" s="64"/>
      <c r="D187" s="65"/>
      <c r="E187" s="51">
        <f t="shared" si="26"/>
        <v>0</v>
      </c>
      <c r="F187" s="51">
        <f t="shared" si="27"/>
        <v>0</v>
      </c>
      <c r="G187" s="51">
        <f t="shared" si="27"/>
        <v>0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52">
        <f t="shared" si="30"/>
        <v>0</v>
      </c>
      <c r="CA187" s="52">
        <f t="shared" si="30"/>
        <v>0</v>
      </c>
      <c r="CB187" s="52">
        <f t="shared" si="30"/>
        <v>0</v>
      </c>
      <c r="CC187" s="52">
        <f t="shared" si="30"/>
        <v>0</v>
      </c>
      <c r="CD187" s="52">
        <f t="shared" si="30"/>
        <v>0</v>
      </c>
      <c r="CE187" s="52">
        <f t="shared" si="29"/>
        <v>0</v>
      </c>
      <c r="CF187" s="52">
        <f t="shared" si="29"/>
        <v>0</v>
      </c>
      <c r="CG187" s="52">
        <f t="shared" si="29"/>
        <v>0</v>
      </c>
      <c r="CH187" s="52">
        <f t="shared" si="29"/>
        <v>0</v>
      </c>
      <c r="CI187" s="52">
        <f t="shared" si="29"/>
        <v>0</v>
      </c>
    </row>
    <row r="188" spans="1:87" x14ac:dyDescent="0.25">
      <c r="A188" s="41" t="s">
        <v>220</v>
      </c>
      <c r="B188" s="59"/>
      <c r="C188" s="64"/>
      <c r="D188" s="65"/>
      <c r="E188" s="51">
        <f t="shared" si="26"/>
        <v>0</v>
      </c>
      <c r="F188" s="51">
        <f t="shared" si="27"/>
        <v>0</v>
      </c>
      <c r="G188" s="51">
        <f t="shared" si="27"/>
        <v>0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52">
        <f t="shared" si="30"/>
        <v>0</v>
      </c>
      <c r="CA188" s="52">
        <f t="shared" si="30"/>
        <v>0</v>
      </c>
      <c r="CB188" s="52">
        <f t="shared" si="30"/>
        <v>0</v>
      </c>
      <c r="CC188" s="52">
        <f t="shared" si="30"/>
        <v>0</v>
      </c>
      <c r="CD188" s="52">
        <f t="shared" si="30"/>
        <v>0</v>
      </c>
      <c r="CE188" s="52">
        <f t="shared" si="29"/>
        <v>0</v>
      </c>
      <c r="CF188" s="52">
        <f t="shared" si="29"/>
        <v>0</v>
      </c>
      <c r="CG188" s="52">
        <f t="shared" si="29"/>
        <v>0</v>
      </c>
      <c r="CH188" s="52">
        <f t="shared" si="29"/>
        <v>0</v>
      </c>
      <c r="CI188" s="52">
        <f t="shared" si="29"/>
        <v>0</v>
      </c>
    </row>
    <row r="189" spans="1:87" x14ac:dyDescent="0.25">
      <c r="A189" s="41" t="s">
        <v>220</v>
      </c>
      <c r="B189" s="59"/>
      <c r="C189" s="64"/>
      <c r="D189" s="65"/>
      <c r="E189" s="51">
        <f t="shared" si="26"/>
        <v>0</v>
      </c>
      <c r="F189" s="51">
        <f t="shared" si="27"/>
        <v>0</v>
      </c>
      <c r="G189" s="51">
        <f t="shared" si="27"/>
        <v>0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52">
        <f t="shared" si="30"/>
        <v>0</v>
      </c>
      <c r="CA189" s="52">
        <f t="shared" si="30"/>
        <v>0</v>
      </c>
      <c r="CB189" s="52">
        <f t="shared" si="30"/>
        <v>0</v>
      </c>
      <c r="CC189" s="52">
        <f t="shared" si="30"/>
        <v>0</v>
      </c>
      <c r="CD189" s="52">
        <f t="shared" si="30"/>
        <v>0</v>
      </c>
      <c r="CE189" s="52">
        <f t="shared" si="29"/>
        <v>0</v>
      </c>
      <c r="CF189" s="52">
        <f t="shared" si="29"/>
        <v>0</v>
      </c>
      <c r="CG189" s="52">
        <f t="shared" si="29"/>
        <v>0</v>
      </c>
      <c r="CH189" s="52">
        <f t="shared" si="29"/>
        <v>0</v>
      </c>
      <c r="CI189" s="52">
        <f t="shared" si="29"/>
        <v>0</v>
      </c>
    </row>
    <row r="190" spans="1:87" x14ac:dyDescent="0.25">
      <c r="A190" s="41" t="s">
        <v>220</v>
      </c>
      <c r="B190" s="59"/>
      <c r="C190" s="64"/>
      <c r="D190" s="65"/>
      <c r="E190" s="51">
        <f t="shared" si="26"/>
        <v>0</v>
      </c>
      <c r="F190" s="51">
        <f t="shared" si="27"/>
        <v>0</v>
      </c>
      <c r="G190" s="51">
        <f t="shared" si="27"/>
        <v>0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52">
        <f t="shared" si="30"/>
        <v>0</v>
      </c>
      <c r="CA190" s="52">
        <f t="shared" si="30"/>
        <v>0</v>
      </c>
      <c r="CB190" s="52">
        <f t="shared" si="30"/>
        <v>0</v>
      </c>
      <c r="CC190" s="52">
        <f t="shared" si="30"/>
        <v>0</v>
      </c>
      <c r="CD190" s="52">
        <f t="shared" si="30"/>
        <v>0</v>
      </c>
      <c r="CE190" s="52">
        <f t="shared" si="29"/>
        <v>0</v>
      </c>
      <c r="CF190" s="52">
        <f t="shared" si="29"/>
        <v>0</v>
      </c>
      <c r="CG190" s="52">
        <f t="shared" si="29"/>
        <v>0</v>
      </c>
      <c r="CH190" s="52">
        <f t="shared" si="29"/>
        <v>0</v>
      </c>
      <c r="CI190" s="52">
        <f t="shared" si="29"/>
        <v>0</v>
      </c>
    </row>
    <row r="191" spans="1:87" x14ac:dyDescent="0.25">
      <c r="A191" s="41" t="s">
        <v>220</v>
      </c>
      <c r="B191" s="59"/>
      <c r="C191" s="67"/>
      <c r="D191" s="68"/>
      <c r="E191" s="51">
        <f t="shared" si="26"/>
        <v>0</v>
      </c>
      <c r="F191" s="51">
        <f t="shared" si="27"/>
        <v>0</v>
      </c>
      <c r="G191" s="51">
        <f t="shared" si="27"/>
        <v>0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52">
        <f t="shared" si="30"/>
        <v>0</v>
      </c>
      <c r="CA191" s="52">
        <f t="shared" si="30"/>
        <v>0</v>
      </c>
      <c r="CB191" s="52">
        <f t="shared" si="30"/>
        <v>0</v>
      </c>
      <c r="CC191" s="52">
        <f t="shared" si="30"/>
        <v>0</v>
      </c>
      <c r="CD191" s="52">
        <f t="shared" si="30"/>
        <v>0</v>
      </c>
      <c r="CE191" s="52">
        <f t="shared" si="29"/>
        <v>0</v>
      </c>
      <c r="CF191" s="52">
        <f t="shared" si="29"/>
        <v>0</v>
      </c>
      <c r="CG191" s="52">
        <f t="shared" si="29"/>
        <v>0</v>
      </c>
      <c r="CH191" s="52">
        <f t="shared" si="29"/>
        <v>0</v>
      </c>
      <c r="CI191" s="52">
        <f t="shared" si="29"/>
        <v>0</v>
      </c>
    </row>
    <row r="192" spans="1:87" x14ac:dyDescent="0.25">
      <c r="A192" s="41" t="s">
        <v>220</v>
      </c>
      <c r="B192" s="59"/>
      <c r="C192" s="15"/>
      <c r="D192" s="5"/>
      <c r="E192" s="51">
        <f t="shared" si="26"/>
        <v>0</v>
      </c>
      <c r="F192" s="51">
        <f t="shared" si="27"/>
        <v>0</v>
      </c>
      <c r="G192" s="51">
        <f t="shared" si="27"/>
        <v>0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52">
        <f t="shared" si="30"/>
        <v>0</v>
      </c>
      <c r="CA192" s="52">
        <f t="shared" si="30"/>
        <v>0</v>
      </c>
      <c r="CB192" s="52">
        <f t="shared" si="30"/>
        <v>0</v>
      </c>
      <c r="CC192" s="52">
        <f t="shared" si="30"/>
        <v>0</v>
      </c>
      <c r="CD192" s="52">
        <f t="shared" si="30"/>
        <v>0</v>
      </c>
      <c r="CE192" s="52">
        <f t="shared" si="29"/>
        <v>0</v>
      </c>
      <c r="CF192" s="52">
        <f t="shared" si="29"/>
        <v>0</v>
      </c>
      <c r="CG192" s="52">
        <f t="shared" si="29"/>
        <v>0</v>
      </c>
      <c r="CH192" s="52">
        <f t="shared" si="29"/>
        <v>0</v>
      </c>
      <c r="CI192" s="52">
        <f t="shared" si="29"/>
        <v>0</v>
      </c>
    </row>
    <row r="193" spans="1:87" x14ac:dyDescent="0.25">
      <c r="A193" s="41" t="s">
        <v>220</v>
      </c>
      <c r="B193" s="59"/>
      <c r="C193" s="69"/>
      <c r="D193" s="70"/>
      <c r="E193" s="51">
        <f t="shared" si="26"/>
        <v>0</v>
      </c>
      <c r="F193" s="51">
        <f t="shared" si="27"/>
        <v>0</v>
      </c>
      <c r="G193" s="51">
        <f t="shared" si="27"/>
        <v>0</v>
      </c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52">
        <f t="shared" si="30"/>
        <v>0</v>
      </c>
      <c r="CA193" s="52">
        <f t="shared" si="30"/>
        <v>0</v>
      </c>
      <c r="CB193" s="52">
        <f t="shared" si="30"/>
        <v>0</v>
      </c>
      <c r="CC193" s="52">
        <f t="shared" si="30"/>
        <v>0</v>
      </c>
      <c r="CD193" s="52">
        <f t="shared" si="30"/>
        <v>0</v>
      </c>
      <c r="CE193" s="52">
        <f t="shared" si="29"/>
        <v>0</v>
      </c>
      <c r="CF193" s="52">
        <f t="shared" si="29"/>
        <v>0</v>
      </c>
      <c r="CG193" s="52">
        <f t="shared" si="29"/>
        <v>0</v>
      </c>
      <c r="CH193" s="52">
        <f t="shared" si="29"/>
        <v>0</v>
      </c>
      <c r="CI193" s="52">
        <f t="shared" si="29"/>
        <v>0</v>
      </c>
    </row>
    <row r="194" spans="1:87" x14ac:dyDescent="0.25">
      <c r="A194" s="72" t="s">
        <v>269</v>
      </c>
      <c r="B194" s="46" t="s">
        <v>102</v>
      </c>
      <c r="C194" s="63"/>
      <c r="D194" s="63"/>
      <c r="E194" s="48">
        <f>SUBTOTAL(9,E139:E193)</f>
        <v>7441</v>
      </c>
      <c r="F194" s="48">
        <f t="shared" ref="F194:BQ194" si="31">SUBTOTAL(9,F139:F193)</f>
        <v>2054</v>
      </c>
      <c r="G194" s="48">
        <f t="shared" si="31"/>
        <v>5387</v>
      </c>
      <c r="H194" s="48">
        <f t="shared" si="31"/>
        <v>12</v>
      </c>
      <c r="I194" s="48">
        <f t="shared" si="31"/>
        <v>0</v>
      </c>
      <c r="J194" s="48">
        <f t="shared" si="31"/>
        <v>399</v>
      </c>
      <c r="K194" s="48">
        <f t="shared" si="31"/>
        <v>1344</v>
      </c>
      <c r="L194" s="48">
        <f t="shared" si="31"/>
        <v>1230</v>
      </c>
      <c r="M194" s="48">
        <f t="shared" si="31"/>
        <v>3040</v>
      </c>
      <c r="N194" s="48">
        <f t="shared" si="31"/>
        <v>0</v>
      </c>
      <c r="O194" s="48">
        <f t="shared" si="31"/>
        <v>0</v>
      </c>
      <c r="P194" s="48">
        <f t="shared" si="31"/>
        <v>0</v>
      </c>
      <c r="Q194" s="48">
        <f t="shared" si="31"/>
        <v>24</v>
      </c>
      <c r="R194" s="48">
        <f t="shared" si="31"/>
        <v>0</v>
      </c>
      <c r="S194" s="48">
        <f t="shared" si="31"/>
        <v>0</v>
      </c>
      <c r="T194" s="48">
        <f t="shared" si="31"/>
        <v>0</v>
      </c>
      <c r="U194" s="48">
        <f t="shared" si="31"/>
        <v>48</v>
      </c>
      <c r="V194" s="48">
        <f t="shared" si="31"/>
        <v>41</v>
      </c>
      <c r="W194" s="48">
        <f t="shared" si="31"/>
        <v>0</v>
      </c>
      <c r="X194" s="48">
        <f t="shared" si="31"/>
        <v>0</v>
      </c>
      <c r="Y194" s="48">
        <f t="shared" si="31"/>
        <v>0</v>
      </c>
      <c r="Z194" s="48">
        <f t="shared" si="31"/>
        <v>0</v>
      </c>
      <c r="AA194" s="48">
        <f t="shared" si="31"/>
        <v>10</v>
      </c>
      <c r="AB194" s="48">
        <f t="shared" si="31"/>
        <v>0</v>
      </c>
      <c r="AC194" s="48">
        <f t="shared" si="31"/>
        <v>0</v>
      </c>
      <c r="AD194" s="48">
        <f t="shared" si="31"/>
        <v>0</v>
      </c>
      <c r="AE194" s="48">
        <f t="shared" si="31"/>
        <v>0</v>
      </c>
      <c r="AF194" s="48">
        <f t="shared" si="31"/>
        <v>0</v>
      </c>
      <c r="AG194" s="48">
        <f t="shared" si="31"/>
        <v>0</v>
      </c>
      <c r="AH194" s="48">
        <f t="shared" si="31"/>
        <v>0</v>
      </c>
      <c r="AI194" s="48">
        <f t="shared" si="31"/>
        <v>0</v>
      </c>
      <c r="AJ194" s="48">
        <f t="shared" si="31"/>
        <v>0</v>
      </c>
      <c r="AK194" s="48">
        <f t="shared" si="31"/>
        <v>0</v>
      </c>
      <c r="AL194" s="48">
        <f t="shared" si="31"/>
        <v>0</v>
      </c>
      <c r="AM194" s="48">
        <f t="shared" si="31"/>
        <v>0</v>
      </c>
      <c r="AN194" s="48">
        <f t="shared" si="31"/>
        <v>97</v>
      </c>
      <c r="AO194" s="48">
        <f t="shared" si="31"/>
        <v>253</v>
      </c>
      <c r="AP194" s="48">
        <f t="shared" si="31"/>
        <v>173</v>
      </c>
      <c r="AQ194" s="48">
        <f t="shared" si="31"/>
        <v>443</v>
      </c>
      <c r="AR194" s="48">
        <f t="shared" si="31"/>
        <v>0</v>
      </c>
      <c r="AS194" s="48">
        <f t="shared" si="31"/>
        <v>0</v>
      </c>
      <c r="AT194" s="48">
        <f t="shared" si="31"/>
        <v>0</v>
      </c>
      <c r="AU194" s="48">
        <f t="shared" si="31"/>
        <v>0</v>
      </c>
      <c r="AV194" s="48">
        <f t="shared" si="31"/>
        <v>0</v>
      </c>
      <c r="AW194" s="48">
        <f t="shared" si="31"/>
        <v>0</v>
      </c>
      <c r="AX194" s="48">
        <f t="shared" si="31"/>
        <v>21</v>
      </c>
      <c r="AY194" s="48">
        <f t="shared" si="31"/>
        <v>58</v>
      </c>
      <c r="AZ194" s="48">
        <f t="shared" si="31"/>
        <v>81</v>
      </c>
      <c r="BA194" s="48">
        <f t="shared" si="31"/>
        <v>167</v>
      </c>
      <c r="BB194" s="48">
        <f t="shared" si="31"/>
        <v>0</v>
      </c>
      <c r="BC194" s="48">
        <f t="shared" si="31"/>
        <v>0</v>
      </c>
      <c r="BD194" s="48">
        <f t="shared" si="31"/>
        <v>0</v>
      </c>
      <c r="BE194" s="48">
        <f t="shared" si="31"/>
        <v>0</v>
      </c>
      <c r="BF194" s="48">
        <f t="shared" si="31"/>
        <v>0</v>
      </c>
      <c r="BG194" s="48">
        <f t="shared" si="31"/>
        <v>0</v>
      </c>
      <c r="BH194" s="48">
        <f t="shared" si="31"/>
        <v>0</v>
      </c>
      <c r="BI194" s="48">
        <f t="shared" si="31"/>
        <v>0</v>
      </c>
      <c r="BJ194" s="48">
        <f t="shared" si="31"/>
        <v>0</v>
      </c>
      <c r="BK194" s="48">
        <f t="shared" si="31"/>
        <v>0</v>
      </c>
      <c r="BL194" s="48">
        <f t="shared" si="31"/>
        <v>0</v>
      </c>
      <c r="BM194" s="48">
        <f t="shared" si="31"/>
        <v>0</v>
      </c>
      <c r="BN194" s="48">
        <f t="shared" si="31"/>
        <v>0</v>
      </c>
      <c r="BO194" s="48">
        <f t="shared" si="31"/>
        <v>0</v>
      </c>
      <c r="BP194" s="48">
        <f t="shared" si="31"/>
        <v>0</v>
      </c>
      <c r="BQ194" s="48">
        <f t="shared" si="31"/>
        <v>0</v>
      </c>
      <c r="BR194" s="48">
        <f t="shared" ref="BR194:CI194" si="32">SUBTOTAL(9,BR139:BR193)</f>
        <v>0</v>
      </c>
      <c r="BS194" s="48">
        <f t="shared" si="32"/>
        <v>0</v>
      </c>
      <c r="BT194" s="48">
        <f t="shared" si="32"/>
        <v>0</v>
      </c>
      <c r="BU194" s="48">
        <f t="shared" si="32"/>
        <v>0</v>
      </c>
      <c r="BV194" s="48">
        <f t="shared" si="32"/>
        <v>0</v>
      </c>
      <c r="BW194" s="48">
        <f t="shared" si="32"/>
        <v>0</v>
      </c>
      <c r="BX194" s="48">
        <f t="shared" si="32"/>
        <v>0</v>
      </c>
      <c r="BY194" s="48">
        <f t="shared" si="32"/>
        <v>0</v>
      </c>
      <c r="BZ194" s="48">
        <f t="shared" si="32"/>
        <v>12</v>
      </c>
      <c r="CA194" s="48">
        <f t="shared" si="32"/>
        <v>0</v>
      </c>
      <c r="CB194" s="48">
        <f t="shared" si="32"/>
        <v>517</v>
      </c>
      <c r="CC194" s="48">
        <f t="shared" si="32"/>
        <v>1703</v>
      </c>
      <c r="CD194" s="48">
        <f t="shared" si="32"/>
        <v>1525</v>
      </c>
      <c r="CE194" s="48">
        <f t="shared" si="32"/>
        <v>3650</v>
      </c>
      <c r="CF194" s="48">
        <f t="shared" si="32"/>
        <v>0</v>
      </c>
      <c r="CG194" s="48">
        <f t="shared" si="32"/>
        <v>0</v>
      </c>
      <c r="CH194" s="48">
        <f t="shared" si="32"/>
        <v>0</v>
      </c>
      <c r="CI194" s="48">
        <f t="shared" si="32"/>
        <v>34</v>
      </c>
    </row>
    <row r="195" spans="1:87" x14ac:dyDescent="0.25">
      <c r="A195" s="73" t="s">
        <v>270</v>
      </c>
      <c r="B195" s="41" t="s">
        <v>271</v>
      </c>
      <c r="C195" s="74" t="s">
        <v>95</v>
      </c>
      <c r="D195" s="74" t="s">
        <v>81</v>
      </c>
      <c r="E195" s="51">
        <f t="shared" ref="E195:E245" si="33">F195+G195</f>
        <v>62</v>
      </c>
      <c r="F195" s="51">
        <f t="shared" ref="F195:G245" si="34">BZ195+CB195+CD195+CF195+CH195</f>
        <v>29</v>
      </c>
      <c r="G195" s="51">
        <f t="shared" si="34"/>
        <v>33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>
        <v>29</v>
      </c>
      <c r="AQ195" s="10">
        <v>33</v>
      </c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52">
        <f t="shared" ref="BZ195:CI220" si="35">H195+R195+AB195+AL195+AV195+BF195+BP195</f>
        <v>0</v>
      </c>
      <c r="CA195" s="52">
        <f t="shared" si="35"/>
        <v>0</v>
      </c>
      <c r="CB195" s="52">
        <f t="shared" si="35"/>
        <v>0</v>
      </c>
      <c r="CC195" s="52">
        <f t="shared" si="35"/>
        <v>0</v>
      </c>
      <c r="CD195" s="52">
        <f t="shared" si="35"/>
        <v>29</v>
      </c>
      <c r="CE195" s="52">
        <f t="shared" si="35"/>
        <v>33</v>
      </c>
      <c r="CF195" s="52">
        <f t="shared" si="35"/>
        <v>0</v>
      </c>
      <c r="CG195" s="52">
        <f t="shared" si="35"/>
        <v>0</v>
      </c>
      <c r="CH195" s="52">
        <f t="shared" si="35"/>
        <v>0</v>
      </c>
      <c r="CI195" s="52">
        <f t="shared" si="35"/>
        <v>0</v>
      </c>
    </row>
    <row r="196" spans="1:87" x14ac:dyDescent="0.25">
      <c r="A196" s="73" t="s">
        <v>270</v>
      </c>
      <c r="B196" s="41" t="s">
        <v>272</v>
      </c>
      <c r="C196" s="74" t="s">
        <v>95</v>
      </c>
      <c r="D196" s="74" t="s">
        <v>81</v>
      </c>
      <c r="E196" s="51">
        <f t="shared" si="33"/>
        <v>374</v>
      </c>
      <c r="F196" s="51">
        <f t="shared" si="34"/>
        <v>126</v>
      </c>
      <c r="G196" s="51">
        <f t="shared" si="34"/>
        <v>248</v>
      </c>
      <c r="H196" s="10"/>
      <c r="I196" s="10"/>
      <c r="J196" s="10"/>
      <c r="K196" s="10">
        <v>57</v>
      </c>
      <c r="L196" s="10">
        <v>126</v>
      </c>
      <c r="M196" s="10">
        <v>191</v>
      </c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52">
        <f t="shared" si="35"/>
        <v>0</v>
      </c>
      <c r="CA196" s="52">
        <f t="shared" si="35"/>
        <v>0</v>
      </c>
      <c r="CB196" s="52">
        <f t="shared" si="35"/>
        <v>0</v>
      </c>
      <c r="CC196" s="52">
        <f t="shared" si="35"/>
        <v>57</v>
      </c>
      <c r="CD196" s="52">
        <f t="shared" si="35"/>
        <v>126</v>
      </c>
      <c r="CE196" s="52">
        <f t="shared" si="35"/>
        <v>191</v>
      </c>
      <c r="CF196" s="52">
        <f t="shared" si="35"/>
        <v>0</v>
      </c>
      <c r="CG196" s="52">
        <f t="shared" si="35"/>
        <v>0</v>
      </c>
      <c r="CH196" s="52">
        <f t="shared" si="35"/>
        <v>0</v>
      </c>
      <c r="CI196" s="52">
        <f t="shared" si="35"/>
        <v>0</v>
      </c>
    </row>
    <row r="197" spans="1:87" x14ac:dyDescent="0.25">
      <c r="A197" s="73" t="s">
        <v>270</v>
      </c>
      <c r="B197" s="41" t="s">
        <v>273</v>
      </c>
      <c r="C197" s="74" t="s">
        <v>95</v>
      </c>
      <c r="D197" s="74" t="s">
        <v>81</v>
      </c>
      <c r="E197" s="51">
        <f t="shared" si="33"/>
        <v>270</v>
      </c>
      <c r="F197" s="51">
        <f t="shared" si="34"/>
        <v>47</v>
      </c>
      <c r="G197" s="51">
        <f t="shared" si="34"/>
        <v>223</v>
      </c>
      <c r="H197" s="10"/>
      <c r="I197" s="10"/>
      <c r="J197" s="10"/>
      <c r="K197" s="10">
        <v>27</v>
      </c>
      <c r="L197" s="10">
        <v>47</v>
      </c>
      <c r="M197" s="10">
        <v>196</v>
      </c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52">
        <f t="shared" si="35"/>
        <v>0</v>
      </c>
      <c r="CA197" s="52">
        <f t="shared" si="35"/>
        <v>0</v>
      </c>
      <c r="CB197" s="52">
        <f t="shared" si="35"/>
        <v>0</v>
      </c>
      <c r="CC197" s="52">
        <f t="shared" si="35"/>
        <v>27</v>
      </c>
      <c r="CD197" s="52">
        <f t="shared" si="35"/>
        <v>47</v>
      </c>
      <c r="CE197" s="52">
        <f t="shared" si="35"/>
        <v>196</v>
      </c>
      <c r="CF197" s="52">
        <f t="shared" si="35"/>
        <v>0</v>
      </c>
      <c r="CG197" s="52">
        <f t="shared" si="35"/>
        <v>0</v>
      </c>
      <c r="CH197" s="52">
        <f t="shared" si="35"/>
        <v>0</v>
      </c>
      <c r="CI197" s="52">
        <f t="shared" si="35"/>
        <v>0</v>
      </c>
    </row>
    <row r="198" spans="1:87" x14ac:dyDescent="0.25">
      <c r="A198" s="73" t="s">
        <v>270</v>
      </c>
      <c r="B198" s="41" t="s">
        <v>274</v>
      </c>
      <c r="C198" s="74" t="s">
        <v>95</v>
      </c>
      <c r="D198" s="74" t="s">
        <v>81</v>
      </c>
      <c r="E198" s="51">
        <f t="shared" si="33"/>
        <v>76</v>
      </c>
      <c r="F198" s="51">
        <f t="shared" si="34"/>
        <v>20</v>
      </c>
      <c r="G198" s="51">
        <f t="shared" si="34"/>
        <v>56</v>
      </c>
      <c r="H198" s="10"/>
      <c r="I198" s="10"/>
      <c r="J198" s="10"/>
      <c r="K198" s="10">
        <v>7</v>
      </c>
      <c r="L198" s="10">
        <v>20</v>
      </c>
      <c r="M198" s="10">
        <v>49</v>
      </c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52">
        <f t="shared" si="35"/>
        <v>0</v>
      </c>
      <c r="CA198" s="52">
        <f t="shared" si="35"/>
        <v>0</v>
      </c>
      <c r="CB198" s="52">
        <f t="shared" si="35"/>
        <v>0</v>
      </c>
      <c r="CC198" s="52">
        <f t="shared" si="35"/>
        <v>7</v>
      </c>
      <c r="CD198" s="52">
        <f t="shared" si="35"/>
        <v>20</v>
      </c>
      <c r="CE198" s="52">
        <f t="shared" si="35"/>
        <v>49</v>
      </c>
      <c r="CF198" s="52">
        <f t="shared" si="35"/>
        <v>0</v>
      </c>
      <c r="CG198" s="52">
        <f t="shared" si="35"/>
        <v>0</v>
      </c>
      <c r="CH198" s="52">
        <f t="shared" si="35"/>
        <v>0</v>
      </c>
      <c r="CI198" s="52">
        <f t="shared" si="35"/>
        <v>0</v>
      </c>
    </row>
    <row r="199" spans="1:87" x14ac:dyDescent="0.25">
      <c r="A199" s="73" t="s">
        <v>270</v>
      </c>
      <c r="B199" s="41" t="s">
        <v>275</v>
      </c>
      <c r="C199" s="74" t="s">
        <v>95</v>
      </c>
      <c r="D199" s="74" t="s">
        <v>81</v>
      </c>
      <c r="E199" s="51">
        <f t="shared" si="33"/>
        <v>55</v>
      </c>
      <c r="F199" s="51">
        <f t="shared" si="34"/>
        <v>13</v>
      </c>
      <c r="G199" s="51">
        <f t="shared" si="34"/>
        <v>42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>
        <v>12</v>
      </c>
      <c r="AP199" s="10">
        <v>13</v>
      </c>
      <c r="AQ199" s="10">
        <v>30</v>
      </c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52">
        <f t="shared" si="35"/>
        <v>0</v>
      </c>
      <c r="CA199" s="52">
        <f t="shared" si="35"/>
        <v>0</v>
      </c>
      <c r="CB199" s="52">
        <f t="shared" si="35"/>
        <v>0</v>
      </c>
      <c r="CC199" s="52">
        <f t="shared" si="35"/>
        <v>12</v>
      </c>
      <c r="CD199" s="52">
        <f t="shared" si="35"/>
        <v>13</v>
      </c>
      <c r="CE199" s="52">
        <f t="shared" si="35"/>
        <v>30</v>
      </c>
      <c r="CF199" s="52">
        <f t="shared" si="35"/>
        <v>0</v>
      </c>
      <c r="CG199" s="52">
        <f t="shared" si="35"/>
        <v>0</v>
      </c>
      <c r="CH199" s="52">
        <f t="shared" si="35"/>
        <v>0</v>
      </c>
      <c r="CI199" s="52">
        <f t="shared" si="35"/>
        <v>0</v>
      </c>
    </row>
    <row r="200" spans="1:87" x14ac:dyDescent="0.25">
      <c r="A200" s="73" t="s">
        <v>270</v>
      </c>
      <c r="B200" s="41" t="s">
        <v>276</v>
      </c>
      <c r="C200" s="74" t="s">
        <v>95</v>
      </c>
      <c r="D200" s="74" t="s">
        <v>81</v>
      </c>
      <c r="E200" s="51">
        <f t="shared" si="33"/>
        <v>108</v>
      </c>
      <c r="F200" s="51">
        <f t="shared" si="34"/>
        <v>37</v>
      </c>
      <c r="G200" s="51">
        <f t="shared" si="34"/>
        <v>71</v>
      </c>
      <c r="H200" s="10"/>
      <c r="I200" s="10"/>
      <c r="J200" s="10"/>
      <c r="K200" s="10">
        <v>6</v>
      </c>
      <c r="L200" s="10">
        <v>37</v>
      </c>
      <c r="M200" s="10">
        <v>65</v>
      </c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52">
        <f t="shared" si="35"/>
        <v>0</v>
      </c>
      <c r="CA200" s="52">
        <f t="shared" si="35"/>
        <v>0</v>
      </c>
      <c r="CB200" s="52">
        <f t="shared" si="35"/>
        <v>0</v>
      </c>
      <c r="CC200" s="52">
        <f t="shared" si="35"/>
        <v>6</v>
      </c>
      <c r="CD200" s="52">
        <f t="shared" si="35"/>
        <v>37</v>
      </c>
      <c r="CE200" s="52">
        <f t="shared" si="35"/>
        <v>65</v>
      </c>
      <c r="CF200" s="52">
        <f t="shared" si="35"/>
        <v>0</v>
      </c>
      <c r="CG200" s="52">
        <f t="shared" si="35"/>
        <v>0</v>
      </c>
      <c r="CH200" s="52">
        <f t="shared" si="35"/>
        <v>0</v>
      </c>
      <c r="CI200" s="52">
        <f t="shared" si="35"/>
        <v>0</v>
      </c>
    </row>
    <row r="201" spans="1:87" x14ac:dyDescent="0.25">
      <c r="A201" s="73" t="s">
        <v>270</v>
      </c>
      <c r="B201" s="41" t="s">
        <v>277</v>
      </c>
      <c r="C201" s="74" t="s">
        <v>95</v>
      </c>
      <c r="D201" s="74" t="s">
        <v>81</v>
      </c>
      <c r="E201" s="51">
        <f t="shared" si="33"/>
        <v>184</v>
      </c>
      <c r="F201" s="51">
        <f t="shared" si="34"/>
        <v>54</v>
      </c>
      <c r="G201" s="51">
        <f t="shared" si="34"/>
        <v>130</v>
      </c>
      <c r="H201" s="10"/>
      <c r="I201" s="10"/>
      <c r="J201" s="10"/>
      <c r="K201" s="10">
        <v>29</v>
      </c>
      <c r="L201" s="10">
        <v>54</v>
      </c>
      <c r="M201" s="10">
        <v>101</v>
      </c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52">
        <f t="shared" si="35"/>
        <v>0</v>
      </c>
      <c r="CA201" s="52">
        <f t="shared" si="35"/>
        <v>0</v>
      </c>
      <c r="CB201" s="52">
        <f t="shared" si="35"/>
        <v>0</v>
      </c>
      <c r="CC201" s="52">
        <f t="shared" si="35"/>
        <v>29</v>
      </c>
      <c r="CD201" s="52">
        <f t="shared" si="35"/>
        <v>54</v>
      </c>
      <c r="CE201" s="52">
        <f t="shared" si="35"/>
        <v>101</v>
      </c>
      <c r="CF201" s="52">
        <f t="shared" si="35"/>
        <v>0</v>
      </c>
      <c r="CG201" s="52">
        <f t="shared" si="35"/>
        <v>0</v>
      </c>
      <c r="CH201" s="52">
        <f t="shared" si="35"/>
        <v>0</v>
      </c>
      <c r="CI201" s="52">
        <f t="shared" si="35"/>
        <v>0</v>
      </c>
    </row>
    <row r="202" spans="1:87" x14ac:dyDescent="0.25">
      <c r="A202" s="73" t="s">
        <v>270</v>
      </c>
      <c r="B202" s="41" t="s">
        <v>278</v>
      </c>
      <c r="C202" s="74" t="s">
        <v>95</v>
      </c>
      <c r="D202" s="74" t="s">
        <v>81</v>
      </c>
      <c r="E202" s="51">
        <f t="shared" si="33"/>
        <v>142</v>
      </c>
      <c r="F202" s="51">
        <f t="shared" si="34"/>
        <v>60</v>
      </c>
      <c r="G202" s="51">
        <f t="shared" si="34"/>
        <v>82</v>
      </c>
      <c r="H202" s="10"/>
      <c r="I202" s="10"/>
      <c r="J202" s="10"/>
      <c r="K202" s="10">
        <v>15</v>
      </c>
      <c r="L202" s="10">
        <v>60</v>
      </c>
      <c r="M202" s="10">
        <v>67</v>
      </c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52">
        <f t="shared" si="35"/>
        <v>0</v>
      </c>
      <c r="CA202" s="52">
        <f t="shared" si="35"/>
        <v>0</v>
      </c>
      <c r="CB202" s="52">
        <f t="shared" si="35"/>
        <v>0</v>
      </c>
      <c r="CC202" s="52">
        <f t="shared" si="35"/>
        <v>15</v>
      </c>
      <c r="CD202" s="52">
        <f t="shared" si="35"/>
        <v>60</v>
      </c>
      <c r="CE202" s="52">
        <f t="shared" si="35"/>
        <v>67</v>
      </c>
      <c r="CF202" s="52">
        <f t="shared" si="35"/>
        <v>0</v>
      </c>
      <c r="CG202" s="52">
        <f t="shared" si="35"/>
        <v>0</v>
      </c>
      <c r="CH202" s="52">
        <f t="shared" si="35"/>
        <v>0</v>
      </c>
      <c r="CI202" s="52">
        <f t="shared" si="35"/>
        <v>0</v>
      </c>
    </row>
    <row r="203" spans="1:87" x14ac:dyDescent="0.25">
      <c r="A203" s="73" t="s">
        <v>270</v>
      </c>
      <c r="B203" s="41" t="s">
        <v>279</v>
      </c>
      <c r="C203" s="74" t="s">
        <v>95</v>
      </c>
      <c r="D203" s="74" t="s">
        <v>81</v>
      </c>
      <c r="E203" s="51">
        <f t="shared" si="33"/>
        <v>148</v>
      </c>
      <c r="F203" s="51">
        <f t="shared" si="34"/>
        <v>28</v>
      </c>
      <c r="G203" s="51">
        <f t="shared" si="34"/>
        <v>120</v>
      </c>
      <c r="H203" s="10"/>
      <c r="I203" s="10"/>
      <c r="J203" s="10"/>
      <c r="K203" s="10">
        <v>50</v>
      </c>
      <c r="L203" s="10">
        <v>28</v>
      </c>
      <c r="M203" s="10">
        <v>70</v>
      </c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52">
        <f t="shared" si="35"/>
        <v>0</v>
      </c>
      <c r="CA203" s="52">
        <f t="shared" si="35"/>
        <v>0</v>
      </c>
      <c r="CB203" s="52">
        <f t="shared" si="35"/>
        <v>0</v>
      </c>
      <c r="CC203" s="52">
        <f t="shared" si="35"/>
        <v>50</v>
      </c>
      <c r="CD203" s="52">
        <f t="shared" si="35"/>
        <v>28</v>
      </c>
      <c r="CE203" s="52">
        <f t="shared" si="35"/>
        <v>70</v>
      </c>
      <c r="CF203" s="52">
        <f t="shared" si="35"/>
        <v>0</v>
      </c>
      <c r="CG203" s="52">
        <f t="shared" si="35"/>
        <v>0</v>
      </c>
      <c r="CH203" s="52">
        <f t="shared" si="35"/>
        <v>0</v>
      </c>
      <c r="CI203" s="52">
        <f t="shared" si="35"/>
        <v>0</v>
      </c>
    </row>
    <row r="204" spans="1:87" x14ac:dyDescent="0.25">
      <c r="A204" s="73" t="s">
        <v>270</v>
      </c>
      <c r="B204" s="41" t="s">
        <v>280</v>
      </c>
      <c r="C204" s="74" t="s">
        <v>95</v>
      </c>
      <c r="D204" s="74" t="s">
        <v>81</v>
      </c>
      <c r="E204" s="51">
        <f t="shared" si="33"/>
        <v>96</v>
      </c>
      <c r="F204" s="51">
        <f t="shared" si="34"/>
        <v>37</v>
      </c>
      <c r="G204" s="51">
        <f t="shared" si="34"/>
        <v>59</v>
      </c>
      <c r="H204" s="10"/>
      <c r="I204" s="10"/>
      <c r="J204" s="10"/>
      <c r="K204" s="10">
        <v>15</v>
      </c>
      <c r="L204" s="10">
        <v>37</v>
      </c>
      <c r="M204" s="10">
        <v>44</v>
      </c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52">
        <f t="shared" si="35"/>
        <v>0</v>
      </c>
      <c r="CA204" s="52">
        <f t="shared" si="35"/>
        <v>0</v>
      </c>
      <c r="CB204" s="52">
        <f t="shared" si="35"/>
        <v>0</v>
      </c>
      <c r="CC204" s="52">
        <f t="shared" si="35"/>
        <v>15</v>
      </c>
      <c r="CD204" s="52">
        <f t="shared" si="35"/>
        <v>37</v>
      </c>
      <c r="CE204" s="52">
        <f t="shared" si="35"/>
        <v>44</v>
      </c>
      <c r="CF204" s="52">
        <f t="shared" si="35"/>
        <v>0</v>
      </c>
      <c r="CG204" s="52">
        <f t="shared" si="35"/>
        <v>0</v>
      </c>
      <c r="CH204" s="52">
        <f t="shared" si="35"/>
        <v>0</v>
      </c>
      <c r="CI204" s="52">
        <f t="shared" si="35"/>
        <v>0</v>
      </c>
    </row>
    <row r="205" spans="1:87" x14ac:dyDescent="0.25">
      <c r="A205" s="73" t="s">
        <v>270</v>
      </c>
      <c r="B205" s="41" t="s">
        <v>281</v>
      </c>
      <c r="C205" s="74" t="s">
        <v>95</v>
      </c>
      <c r="D205" s="74" t="s">
        <v>81</v>
      </c>
      <c r="E205" s="51">
        <f t="shared" si="33"/>
        <v>259</v>
      </c>
      <c r="F205" s="51">
        <f t="shared" si="34"/>
        <v>68</v>
      </c>
      <c r="G205" s="51">
        <f t="shared" si="34"/>
        <v>191</v>
      </c>
      <c r="H205" s="10"/>
      <c r="I205" s="10"/>
      <c r="J205" s="10"/>
      <c r="K205" s="10">
        <v>40</v>
      </c>
      <c r="L205" s="10">
        <v>68</v>
      </c>
      <c r="M205" s="10">
        <v>151</v>
      </c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52">
        <f t="shared" si="35"/>
        <v>0</v>
      </c>
      <c r="CA205" s="52">
        <f t="shared" si="35"/>
        <v>0</v>
      </c>
      <c r="CB205" s="52">
        <f t="shared" si="35"/>
        <v>0</v>
      </c>
      <c r="CC205" s="52">
        <f t="shared" si="35"/>
        <v>40</v>
      </c>
      <c r="CD205" s="52">
        <f t="shared" si="35"/>
        <v>68</v>
      </c>
      <c r="CE205" s="52">
        <f t="shared" si="35"/>
        <v>151</v>
      </c>
      <c r="CF205" s="52">
        <f t="shared" si="35"/>
        <v>0</v>
      </c>
      <c r="CG205" s="52">
        <f t="shared" si="35"/>
        <v>0</v>
      </c>
      <c r="CH205" s="52">
        <f t="shared" si="35"/>
        <v>0</v>
      </c>
      <c r="CI205" s="52">
        <f t="shared" si="35"/>
        <v>0</v>
      </c>
    </row>
    <row r="206" spans="1:87" x14ac:dyDescent="0.25">
      <c r="A206" s="73" t="s">
        <v>270</v>
      </c>
      <c r="B206" s="41" t="s">
        <v>282</v>
      </c>
      <c r="C206" s="74" t="s">
        <v>95</v>
      </c>
      <c r="D206" s="74" t="s">
        <v>81</v>
      </c>
      <c r="E206" s="51">
        <f t="shared" si="33"/>
        <v>52</v>
      </c>
      <c r="F206" s="51">
        <f t="shared" si="34"/>
        <v>13</v>
      </c>
      <c r="G206" s="51">
        <f t="shared" si="34"/>
        <v>39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>
        <v>2</v>
      </c>
      <c r="AP206" s="10">
        <v>13</v>
      </c>
      <c r="AQ206" s="10">
        <v>37</v>
      </c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52">
        <f t="shared" si="35"/>
        <v>0</v>
      </c>
      <c r="CA206" s="52">
        <f t="shared" si="35"/>
        <v>0</v>
      </c>
      <c r="CB206" s="52">
        <f t="shared" si="35"/>
        <v>0</v>
      </c>
      <c r="CC206" s="52">
        <f t="shared" si="35"/>
        <v>2</v>
      </c>
      <c r="CD206" s="52">
        <f t="shared" si="35"/>
        <v>13</v>
      </c>
      <c r="CE206" s="52">
        <f t="shared" si="35"/>
        <v>37</v>
      </c>
      <c r="CF206" s="52">
        <f t="shared" si="35"/>
        <v>0</v>
      </c>
      <c r="CG206" s="52">
        <f t="shared" si="35"/>
        <v>0</v>
      </c>
      <c r="CH206" s="52">
        <f t="shared" si="35"/>
        <v>0</v>
      </c>
      <c r="CI206" s="52">
        <f t="shared" si="35"/>
        <v>0</v>
      </c>
    </row>
    <row r="207" spans="1:87" x14ac:dyDescent="0.25">
      <c r="A207" s="73" t="s">
        <v>270</v>
      </c>
      <c r="B207" s="41" t="s">
        <v>283</v>
      </c>
      <c r="C207" s="74" t="s">
        <v>93</v>
      </c>
      <c r="D207" s="74" t="s">
        <v>81</v>
      </c>
      <c r="E207" s="51">
        <f t="shared" si="33"/>
        <v>195</v>
      </c>
      <c r="F207" s="51">
        <f t="shared" si="34"/>
        <v>54</v>
      </c>
      <c r="G207" s="51">
        <f t="shared" si="34"/>
        <v>141</v>
      </c>
      <c r="H207" s="10"/>
      <c r="I207" s="10"/>
      <c r="J207" s="10"/>
      <c r="K207" s="10">
        <v>21</v>
      </c>
      <c r="L207" s="10">
        <v>54</v>
      </c>
      <c r="M207" s="10">
        <v>120</v>
      </c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52">
        <f t="shared" si="35"/>
        <v>0</v>
      </c>
      <c r="CA207" s="52">
        <f t="shared" si="35"/>
        <v>0</v>
      </c>
      <c r="CB207" s="52">
        <f t="shared" si="35"/>
        <v>0</v>
      </c>
      <c r="CC207" s="52">
        <f t="shared" si="35"/>
        <v>21</v>
      </c>
      <c r="CD207" s="52">
        <f t="shared" si="35"/>
        <v>54</v>
      </c>
      <c r="CE207" s="52">
        <f t="shared" si="35"/>
        <v>120</v>
      </c>
      <c r="CF207" s="52">
        <f t="shared" si="35"/>
        <v>0</v>
      </c>
      <c r="CG207" s="52">
        <f t="shared" si="35"/>
        <v>0</v>
      </c>
      <c r="CH207" s="52">
        <f t="shared" si="35"/>
        <v>0</v>
      </c>
      <c r="CI207" s="52">
        <f t="shared" si="35"/>
        <v>0</v>
      </c>
    </row>
    <row r="208" spans="1:87" x14ac:dyDescent="0.25">
      <c r="A208" s="73" t="s">
        <v>270</v>
      </c>
      <c r="B208" s="41" t="s">
        <v>284</v>
      </c>
      <c r="C208" s="74" t="s">
        <v>93</v>
      </c>
      <c r="D208" s="74" t="s">
        <v>81</v>
      </c>
      <c r="E208" s="51">
        <f t="shared" si="33"/>
        <v>127</v>
      </c>
      <c r="F208" s="51">
        <f t="shared" si="34"/>
        <v>47</v>
      </c>
      <c r="G208" s="51">
        <f t="shared" si="34"/>
        <v>80</v>
      </c>
      <c r="H208" s="10"/>
      <c r="I208" s="10"/>
      <c r="J208" s="10"/>
      <c r="K208" s="10">
        <v>17</v>
      </c>
      <c r="L208" s="10">
        <v>47</v>
      </c>
      <c r="M208" s="10">
        <v>20</v>
      </c>
      <c r="N208" s="10"/>
      <c r="O208" s="10"/>
      <c r="P208" s="10"/>
      <c r="Q208" s="10">
        <v>43</v>
      </c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52">
        <f t="shared" si="35"/>
        <v>0</v>
      </c>
      <c r="CA208" s="52">
        <f t="shared" si="35"/>
        <v>0</v>
      </c>
      <c r="CB208" s="52">
        <f t="shared" si="35"/>
        <v>0</v>
      </c>
      <c r="CC208" s="52">
        <f t="shared" si="35"/>
        <v>17</v>
      </c>
      <c r="CD208" s="52">
        <f t="shared" si="35"/>
        <v>47</v>
      </c>
      <c r="CE208" s="52">
        <f t="shared" si="35"/>
        <v>20</v>
      </c>
      <c r="CF208" s="52">
        <f t="shared" si="35"/>
        <v>0</v>
      </c>
      <c r="CG208" s="52">
        <f t="shared" si="35"/>
        <v>0</v>
      </c>
      <c r="CH208" s="52">
        <f t="shared" si="35"/>
        <v>0</v>
      </c>
      <c r="CI208" s="52">
        <f t="shared" si="35"/>
        <v>43</v>
      </c>
    </row>
    <row r="209" spans="1:87" x14ac:dyDescent="0.25">
      <c r="A209" s="73" t="s">
        <v>270</v>
      </c>
      <c r="B209" s="41" t="s">
        <v>285</v>
      </c>
      <c r="C209" s="74" t="s">
        <v>95</v>
      </c>
      <c r="D209" s="74" t="s">
        <v>81</v>
      </c>
      <c r="E209" s="51">
        <f t="shared" si="33"/>
        <v>109</v>
      </c>
      <c r="F209" s="51">
        <f t="shared" si="34"/>
        <v>43</v>
      </c>
      <c r="G209" s="51">
        <f t="shared" si="34"/>
        <v>66</v>
      </c>
      <c r="H209" s="10"/>
      <c r="I209" s="10"/>
      <c r="J209" s="10"/>
      <c r="K209" s="10">
        <v>14</v>
      </c>
      <c r="L209" s="10">
        <v>43</v>
      </c>
      <c r="M209" s="10">
        <v>52</v>
      </c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52">
        <f t="shared" si="35"/>
        <v>0</v>
      </c>
      <c r="CA209" s="52">
        <f t="shared" si="35"/>
        <v>0</v>
      </c>
      <c r="CB209" s="52">
        <f t="shared" si="35"/>
        <v>0</v>
      </c>
      <c r="CC209" s="52">
        <f t="shared" si="35"/>
        <v>14</v>
      </c>
      <c r="CD209" s="52">
        <f t="shared" si="35"/>
        <v>43</v>
      </c>
      <c r="CE209" s="52">
        <f t="shared" si="35"/>
        <v>52</v>
      </c>
      <c r="CF209" s="52">
        <f t="shared" si="35"/>
        <v>0</v>
      </c>
      <c r="CG209" s="52">
        <f t="shared" si="35"/>
        <v>0</v>
      </c>
      <c r="CH209" s="52">
        <f t="shared" si="35"/>
        <v>0</v>
      </c>
      <c r="CI209" s="52">
        <f t="shared" si="35"/>
        <v>0</v>
      </c>
    </row>
    <row r="210" spans="1:87" ht="20.399999999999999" x14ac:dyDescent="0.25">
      <c r="A210" s="73" t="s">
        <v>270</v>
      </c>
      <c r="B210" s="41" t="s">
        <v>286</v>
      </c>
      <c r="C210" s="74" t="s">
        <v>80</v>
      </c>
      <c r="D210" s="74" t="s">
        <v>81</v>
      </c>
      <c r="E210" s="51">
        <f t="shared" si="33"/>
        <v>341</v>
      </c>
      <c r="F210" s="51">
        <f t="shared" si="34"/>
        <v>22</v>
      </c>
      <c r="G210" s="51">
        <f t="shared" si="34"/>
        <v>319</v>
      </c>
      <c r="H210" s="10"/>
      <c r="I210" s="10"/>
      <c r="J210" s="10"/>
      <c r="K210" s="10"/>
      <c r="L210" s="10">
        <v>22</v>
      </c>
      <c r="M210" s="10">
        <v>319</v>
      </c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52">
        <f t="shared" si="35"/>
        <v>0</v>
      </c>
      <c r="CA210" s="52">
        <f t="shared" si="35"/>
        <v>0</v>
      </c>
      <c r="CB210" s="52">
        <f t="shared" si="35"/>
        <v>0</v>
      </c>
      <c r="CC210" s="52">
        <f t="shared" si="35"/>
        <v>0</v>
      </c>
      <c r="CD210" s="52">
        <f t="shared" si="35"/>
        <v>22</v>
      </c>
      <c r="CE210" s="52">
        <f t="shared" si="35"/>
        <v>319</v>
      </c>
      <c r="CF210" s="52">
        <f t="shared" si="35"/>
        <v>0</v>
      </c>
      <c r="CG210" s="52">
        <f t="shared" si="35"/>
        <v>0</v>
      </c>
      <c r="CH210" s="52">
        <f t="shared" si="35"/>
        <v>0</v>
      </c>
      <c r="CI210" s="52">
        <f t="shared" si="35"/>
        <v>0</v>
      </c>
    </row>
    <row r="211" spans="1:87" ht="20.399999999999999" x14ac:dyDescent="0.25">
      <c r="A211" s="73" t="s">
        <v>270</v>
      </c>
      <c r="B211" s="41" t="s">
        <v>287</v>
      </c>
      <c r="C211" s="74" t="s">
        <v>80</v>
      </c>
      <c r="D211" s="74" t="s">
        <v>81</v>
      </c>
      <c r="E211" s="51">
        <f t="shared" si="33"/>
        <v>151</v>
      </c>
      <c r="F211" s="51">
        <f t="shared" si="34"/>
        <v>0</v>
      </c>
      <c r="G211" s="51">
        <f t="shared" si="34"/>
        <v>151</v>
      </c>
      <c r="H211" s="10"/>
      <c r="I211" s="10"/>
      <c r="J211" s="10"/>
      <c r="K211" s="10"/>
      <c r="L211" s="10"/>
      <c r="M211" s="10">
        <v>151</v>
      </c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52">
        <f t="shared" si="35"/>
        <v>0</v>
      </c>
      <c r="CA211" s="52">
        <f t="shared" si="35"/>
        <v>0</v>
      </c>
      <c r="CB211" s="52">
        <f t="shared" si="35"/>
        <v>0</v>
      </c>
      <c r="CC211" s="52">
        <f t="shared" si="35"/>
        <v>0</v>
      </c>
      <c r="CD211" s="52">
        <f t="shared" si="35"/>
        <v>0</v>
      </c>
      <c r="CE211" s="52">
        <f t="shared" si="35"/>
        <v>151</v>
      </c>
      <c r="CF211" s="52">
        <f t="shared" si="35"/>
        <v>0</v>
      </c>
      <c r="CG211" s="52">
        <f t="shared" si="35"/>
        <v>0</v>
      </c>
      <c r="CH211" s="52">
        <f t="shared" si="35"/>
        <v>0</v>
      </c>
      <c r="CI211" s="52">
        <f t="shared" si="35"/>
        <v>0</v>
      </c>
    </row>
    <row r="212" spans="1:87" x14ac:dyDescent="0.25">
      <c r="A212" s="73" t="s">
        <v>270</v>
      </c>
      <c r="B212" s="41" t="s">
        <v>288</v>
      </c>
      <c r="C212" s="74" t="s">
        <v>80</v>
      </c>
      <c r="D212" s="74" t="s">
        <v>81</v>
      </c>
      <c r="E212" s="51">
        <f t="shared" si="33"/>
        <v>124</v>
      </c>
      <c r="F212" s="51">
        <f t="shared" si="34"/>
        <v>37</v>
      </c>
      <c r="G212" s="51">
        <f t="shared" si="34"/>
        <v>87</v>
      </c>
      <c r="H212" s="10"/>
      <c r="I212" s="10"/>
      <c r="J212" s="10"/>
      <c r="K212" s="10">
        <v>15</v>
      </c>
      <c r="L212" s="10">
        <v>37</v>
      </c>
      <c r="M212" s="10">
        <v>72</v>
      </c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52">
        <f t="shared" si="35"/>
        <v>0</v>
      </c>
      <c r="CA212" s="52">
        <f t="shared" si="35"/>
        <v>0</v>
      </c>
      <c r="CB212" s="52">
        <f t="shared" si="35"/>
        <v>0</v>
      </c>
      <c r="CC212" s="52">
        <f t="shared" si="35"/>
        <v>15</v>
      </c>
      <c r="CD212" s="52">
        <f t="shared" si="35"/>
        <v>37</v>
      </c>
      <c r="CE212" s="52">
        <f t="shared" si="35"/>
        <v>72</v>
      </c>
      <c r="CF212" s="52">
        <f t="shared" si="35"/>
        <v>0</v>
      </c>
      <c r="CG212" s="52">
        <f t="shared" si="35"/>
        <v>0</v>
      </c>
      <c r="CH212" s="52">
        <f t="shared" si="35"/>
        <v>0</v>
      </c>
      <c r="CI212" s="52">
        <f t="shared" si="35"/>
        <v>0</v>
      </c>
    </row>
    <row r="213" spans="1:87" x14ac:dyDescent="0.25">
      <c r="A213" s="73" t="s">
        <v>270</v>
      </c>
      <c r="B213" s="41" t="s">
        <v>289</v>
      </c>
      <c r="C213" s="74" t="s">
        <v>80</v>
      </c>
      <c r="D213" s="74" t="s">
        <v>81</v>
      </c>
      <c r="E213" s="51">
        <f t="shared" si="33"/>
        <v>208</v>
      </c>
      <c r="F213" s="51">
        <f t="shared" si="34"/>
        <v>56</v>
      </c>
      <c r="G213" s="51">
        <f t="shared" si="34"/>
        <v>152</v>
      </c>
      <c r="H213" s="10"/>
      <c r="I213" s="10"/>
      <c r="J213" s="10"/>
      <c r="K213" s="10"/>
      <c r="L213" s="10">
        <v>56</v>
      </c>
      <c r="M213" s="10">
        <v>152</v>
      </c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52">
        <f t="shared" si="35"/>
        <v>0</v>
      </c>
      <c r="CA213" s="52">
        <f t="shared" si="35"/>
        <v>0</v>
      </c>
      <c r="CB213" s="52">
        <f t="shared" si="35"/>
        <v>0</v>
      </c>
      <c r="CC213" s="52">
        <f t="shared" si="35"/>
        <v>0</v>
      </c>
      <c r="CD213" s="52">
        <f t="shared" si="35"/>
        <v>56</v>
      </c>
      <c r="CE213" s="52">
        <f t="shared" si="35"/>
        <v>152</v>
      </c>
      <c r="CF213" s="52">
        <f t="shared" si="35"/>
        <v>0</v>
      </c>
      <c r="CG213" s="52">
        <f t="shared" si="35"/>
        <v>0</v>
      </c>
      <c r="CH213" s="52">
        <f t="shared" si="35"/>
        <v>0</v>
      </c>
      <c r="CI213" s="52">
        <f t="shared" si="35"/>
        <v>0</v>
      </c>
    </row>
    <row r="214" spans="1:87" x14ac:dyDescent="0.25">
      <c r="A214" s="73" t="s">
        <v>270</v>
      </c>
      <c r="B214" s="41" t="s">
        <v>290</v>
      </c>
      <c r="C214" s="74" t="s">
        <v>80</v>
      </c>
      <c r="D214" s="74" t="s">
        <v>81</v>
      </c>
      <c r="E214" s="51">
        <f t="shared" si="33"/>
        <v>256</v>
      </c>
      <c r="F214" s="51">
        <f t="shared" si="34"/>
        <v>0</v>
      </c>
      <c r="G214" s="51">
        <f t="shared" si="34"/>
        <v>256</v>
      </c>
      <c r="H214" s="10"/>
      <c r="I214" s="10"/>
      <c r="J214" s="10"/>
      <c r="K214" s="10"/>
      <c r="L214" s="10"/>
      <c r="M214" s="10">
        <v>256</v>
      </c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52">
        <f t="shared" si="35"/>
        <v>0</v>
      </c>
      <c r="CA214" s="52">
        <f t="shared" si="35"/>
        <v>0</v>
      </c>
      <c r="CB214" s="52">
        <f t="shared" si="35"/>
        <v>0</v>
      </c>
      <c r="CC214" s="52">
        <f t="shared" si="35"/>
        <v>0</v>
      </c>
      <c r="CD214" s="52">
        <f t="shared" si="35"/>
        <v>0</v>
      </c>
      <c r="CE214" s="52">
        <f t="shared" si="35"/>
        <v>256</v>
      </c>
      <c r="CF214" s="52">
        <f t="shared" si="35"/>
        <v>0</v>
      </c>
      <c r="CG214" s="52">
        <f t="shared" si="35"/>
        <v>0</v>
      </c>
      <c r="CH214" s="52">
        <f t="shared" si="35"/>
        <v>0</v>
      </c>
      <c r="CI214" s="52">
        <f t="shared" si="35"/>
        <v>0</v>
      </c>
    </row>
    <row r="215" spans="1:87" x14ac:dyDescent="0.25">
      <c r="A215" s="73" t="s">
        <v>270</v>
      </c>
      <c r="B215" s="41" t="s">
        <v>291</v>
      </c>
      <c r="C215" s="74" t="s">
        <v>80</v>
      </c>
      <c r="D215" s="74" t="s">
        <v>81</v>
      </c>
      <c r="E215" s="51">
        <f t="shared" si="33"/>
        <v>120</v>
      </c>
      <c r="F215" s="51">
        <f t="shared" si="34"/>
        <v>0</v>
      </c>
      <c r="G215" s="51">
        <f t="shared" si="34"/>
        <v>120</v>
      </c>
      <c r="H215" s="10"/>
      <c r="I215" s="10"/>
      <c r="J215" s="10"/>
      <c r="K215" s="10">
        <v>12</v>
      </c>
      <c r="L215" s="10"/>
      <c r="M215" s="10">
        <v>108</v>
      </c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52">
        <f t="shared" si="35"/>
        <v>0</v>
      </c>
      <c r="CA215" s="52">
        <f t="shared" si="35"/>
        <v>0</v>
      </c>
      <c r="CB215" s="52">
        <f t="shared" si="35"/>
        <v>0</v>
      </c>
      <c r="CC215" s="52">
        <f t="shared" si="35"/>
        <v>12</v>
      </c>
      <c r="CD215" s="52">
        <f t="shared" si="35"/>
        <v>0</v>
      </c>
      <c r="CE215" s="52">
        <f t="shared" si="35"/>
        <v>108</v>
      </c>
      <c r="CF215" s="52">
        <f t="shared" si="35"/>
        <v>0</v>
      </c>
      <c r="CG215" s="52">
        <f t="shared" si="35"/>
        <v>0</v>
      </c>
      <c r="CH215" s="52">
        <f t="shared" si="35"/>
        <v>0</v>
      </c>
      <c r="CI215" s="52">
        <f t="shared" si="35"/>
        <v>0</v>
      </c>
    </row>
    <row r="216" spans="1:87" x14ac:dyDescent="0.25">
      <c r="A216" s="73" t="s">
        <v>270</v>
      </c>
      <c r="B216" s="41" t="s">
        <v>292</v>
      </c>
      <c r="C216" s="74" t="s">
        <v>80</v>
      </c>
      <c r="D216" s="74" t="s">
        <v>81</v>
      </c>
      <c r="E216" s="51">
        <f t="shared" si="33"/>
        <v>13</v>
      </c>
      <c r="F216" s="51">
        <f t="shared" si="34"/>
        <v>0</v>
      </c>
      <c r="G216" s="51">
        <f t="shared" si="34"/>
        <v>13</v>
      </c>
      <c r="H216" s="10"/>
      <c r="I216" s="10"/>
      <c r="J216" s="10"/>
      <c r="K216" s="10">
        <v>6</v>
      </c>
      <c r="L216" s="10"/>
      <c r="M216" s="10">
        <v>7</v>
      </c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52">
        <f t="shared" si="35"/>
        <v>0</v>
      </c>
      <c r="CA216" s="52">
        <f t="shared" si="35"/>
        <v>0</v>
      </c>
      <c r="CB216" s="52">
        <f t="shared" si="35"/>
        <v>0</v>
      </c>
      <c r="CC216" s="52">
        <f t="shared" si="35"/>
        <v>6</v>
      </c>
      <c r="CD216" s="52">
        <f t="shared" si="35"/>
        <v>0</v>
      </c>
      <c r="CE216" s="52">
        <f t="shared" si="35"/>
        <v>7</v>
      </c>
      <c r="CF216" s="52">
        <f t="shared" si="35"/>
        <v>0</v>
      </c>
      <c r="CG216" s="52">
        <f t="shared" si="35"/>
        <v>0</v>
      </c>
      <c r="CH216" s="52">
        <f t="shared" si="35"/>
        <v>0</v>
      </c>
      <c r="CI216" s="52">
        <f t="shared" si="35"/>
        <v>0</v>
      </c>
    </row>
    <row r="217" spans="1:87" x14ac:dyDescent="0.25">
      <c r="A217" s="73" t="s">
        <v>270</v>
      </c>
      <c r="B217" s="41" t="s">
        <v>293</v>
      </c>
      <c r="C217" s="74" t="s">
        <v>80</v>
      </c>
      <c r="D217" s="74" t="s">
        <v>81</v>
      </c>
      <c r="E217" s="51">
        <f t="shared" si="33"/>
        <v>183</v>
      </c>
      <c r="F217" s="51">
        <f t="shared" si="34"/>
        <v>54</v>
      </c>
      <c r="G217" s="51">
        <f t="shared" si="34"/>
        <v>129</v>
      </c>
      <c r="H217" s="10"/>
      <c r="I217" s="10"/>
      <c r="J217" s="10"/>
      <c r="K217" s="10"/>
      <c r="L217" s="10">
        <v>54</v>
      </c>
      <c r="M217" s="10">
        <v>129</v>
      </c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52">
        <f t="shared" si="35"/>
        <v>0</v>
      </c>
      <c r="CA217" s="52">
        <f t="shared" si="35"/>
        <v>0</v>
      </c>
      <c r="CB217" s="52">
        <f t="shared" si="35"/>
        <v>0</v>
      </c>
      <c r="CC217" s="52">
        <f t="shared" si="35"/>
        <v>0</v>
      </c>
      <c r="CD217" s="52">
        <f t="shared" si="35"/>
        <v>54</v>
      </c>
      <c r="CE217" s="52">
        <f t="shared" si="35"/>
        <v>129</v>
      </c>
      <c r="CF217" s="52">
        <f t="shared" si="35"/>
        <v>0</v>
      </c>
      <c r="CG217" s="52">
        <f t="shared" si="35"/>
        <v>0</v>
      </c>
      <c r="CH217" s="52">
        <f t="shared" si="35"/>
        <v>0</v>
      </c>
      <c r="CI217" s="52">
        <f t="shared" si="35"/>
        <v>0</v>
      </c>
    </row>
    <row r="218" spans="1:87" x14ac:dyDescent="0.25">
      <c r="A218" s="73" t="s">
        <v>270</v>
      </c>
      <c r="B218" s="41" t="s">
        <v>294</v>
      </c>
      <c r="C218" s="74" t="s">
        <v>80</v>
      </c>
      <c r="D218" s="74" t="s">
        <v>81</v>
      </c>
      <c r="E218" s="51">
        <f t="shared" si="33"/>
        <v>271</v>
      </c>
      <c r="F218" s="51">
        <f t="shared" si="34"/>
        <v>26</v>
      </c>
      <c r="G218" s="51">
        <f t="shared" si="34"/>
        <v>245</v>
      </c>
      <c r="H218" s="10"/>
      <c r="I218" s="10"/>
      <c r="J218" s="10"/>
      <c r="K218" s="10"/>
      <c r="L218" s="10">
        <v>26</v>
      </c>
      <c r="M218" s="10">
        <v>245</v>
      </c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52">
        <f t="shared" si="35"/>
        <v>0</v>
      </c>
      <c r="CA218" s="52">
        <f t="shared" si="35"/>
        <v>0</v>
      </c>
      <c r="CB218" s="52">
        <f t="shared" si="35"/>
        <v>0</v>
      </c>
      <c r="CC218" s="52">
        <f t="shared" si="35"/>
        <v>0</v>
      </c>
      <c r="CD218" s="52">
        <f t="shared" si="35"/>
        <v>26</v>
      </c>
      <c r="CE218" s="52">
        <f t="shared" si="35"/>
        <v>245</v>
      </c>
      <c r="CF218" s="52">
        <f t="shared" si="35"/>
        <v>0</v>
      </c>
      <c r="CG218" s="52">
        <f t="shared" si="35"/>
        <v>0</v>
      </c>
      <c r="CH218" s="52">
        <f t="shared" si="35"/>
        <v>0</v>
      </c>
      <c r="CI218" s="52">
        <f t="shared" si="35"/>
        <v>0</v>
      </c>
    </row>
    <row r="219" spans="1:87" x14ac:dyDescent="0.25">
      <c r="A219" s="73" t="s">
        <v>270</v>
      </c>
      <c r="B219" s="41" t="s">
        <v>295</v>
      </c>
      <c r="C219" s="74" t="s">
        <v>80</v>
      </c>
      <c r="D219" s="74" t="s">
        <v>81</v>
      </c>
      <c r="E219" s="51">
        <f t="shared" si="33"/>
        <v>130</v>
      </c>
      <c r="F219" s="51">
        <f t="shared" si="34"/>
        <v>0</v>
      </c>
      <c r="G219" s="51">
        <f t="shared" si="34"/>
        <v>130</v>
      </c>
      <c r="H219" s="10"/>
      <c r="I219" s="10"/>
      <c r="J219" s="10"/>
      <c r="K219" s="10">
        <v>18</v>
      </c>
      <c r="L219" s="10"/>
      <c r="M219" s="10">
        <v>112</v>
      </c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52">
        <f t="shared" si="35"/>
        <v>0</v>
      </c>
      <c r="CA219" s="52">
        <f t="shared" si="35"/>
        <v>0</v>
      </c>
      <c r="CB219" s="52">
        <f t="shared" si="35"/>
        <v>0</v>
      </c>
      <c r="CC219" s="52">
        <f t="shared" si="35"/>
        <v>18</v>
      </c>
      <c r="CD219" s="52">
        <f t="shared" si="35"/>
        <v>0</v>
      </c>
      <c r="CE219" s="52">
        <f t="shared" si="35"/>
        <v>112</v>
      </c>
      <c r="CF219" s="52">
        <f t="shared" si="35"/>
        <v>0</v>
      </c>
      <c r="CG219" s="52">
        <f t="shared" si="35"/>
        <v>0</v>
      </c>
      <c r="CH219" s="52">
        <f t="shared" si="35"/>
        <v>0</v>
      </c>
      <c r="CI219" s="52">
        <f t="shared" si="35"/>
        <v>0</v>
      </c>
    </row>
    <row r="220" spans="1:87" x14ac:dyDescent="0.25">
      <c r="A220" s="73" t="s">
        <v>270</v>
      </c>
      <c r="B220" s="41" t="s">
        <v>296</v>
      </c>
      <c r="C220" s="74" t="s">
        <v>80</v>
      </c>
      <c r="D220" s="74" t="s">
        <v>81</v>
      </c>
      <c r="E220" s="51">
        <f t="shared" si="33"/>
        <v>214</v>
      </c>
      <c r="F220" s="51">
        <f t="shared" si="34"/>
        <v>25</v>
      </c>
      <c r="G220" s="51">
        <f t="shared" si="34"/>
        <v>189</v>
      </c>
      <c r="H220" s="10"/>
      <c r="I220" s="10"/>
      <c r="J220" s="10"/>
      <c r="K220" s="10"/>
      <c r="L220" s="10">
        <v>25</v>
      </c>
      <c r="M220" s="10">
        <v>189</v>
      </c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52">
        <f t="shared" si="35"/>
        <v>0</v>
      </c>
      <c r="CA220" s="52">
        <f t="shared" si="35"/>
        <v>0</v>
      </c>
      <c r="CB220" s="52">
        <f t="shared" si="35"/>
        <v>0</v>
      </c>
      <c r="CC220" s="52">
        <f t="shared" si="35"/>
        <v>0</v>
      </c>
      <c r="CD220" s="52">
        <f t="shared" si="35"/>
        <v>25</v>
      </c>
      <c r="CE220" s="52">
        <f t="shared" ref="CE220:CI245" si="36">M220+W220+AG220+AQ220+BA220+BK220+BU220</f>
        <v>189</v>
      </c>
      <c r="CF220" s="52">
        <f t="shared" si="36"/>
        <v>0</v>
      </c>
      <c r="CG220" s="52">
        <f t="shared" si="36"/>
        <v>0</v>
      </c>
      <c r="CH220" s="52">
        <f t="shared" si="36"/>
        <v>0</v>
      </c>
      <c r="CI220" s="52">
        <f t="shared" si="36"/>
        <v>0</v>
      </c>
    </row>
    <row r="221" spans="1:87" x14ac:dyDescent="0.25">
      <c r="A221" s="73" t="s">
        <v>270</v>
      </c>
      <c r="B221" s="41" t="s">
        <v>297</v>
      </c>
      <c r="C221" s="74" t="s">
        <v>80</v>
      </c>
      <c r="D221" s="74" t="s">
        <v>81</v>
      </c>
      <c r="E221" s="51">
        <f t="shared" si="33"/>
        <v>246</v>
      </c>
      <c r="F221" s="51">
        <f t="shared" si="34"/>
        <v>85</v>
      </c>
      <c r="G221" s="51">
        <f t="shared" si="34"/>
        <v>161</v>
      </c>
      <c r="H221" s="10"/>
      <c r="I221" s="10"/>
      <c r="J221" s="10"/>
      <c r="K221" s="10"/>
      <c r="L221" s="10">
        <v>85</v>
      </c>
      <c r="M221" s="10">
        <v>161</v>
      </c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52">
        <f t="shared" ref="BZ221:CD245" si="37">H221+R221+AB221+AL221+AV221+BF221+BP221</f>
        <v>0</v>
      </c>
      <c r="CA221" s="52">
        <f t="shared" si="37"/>
        <v>0</v>
      </c>
      <c r="CB221" s="52">
        <f t="shared" si="37"/>
        <v>0</v>
      </c>
      <c r="CC221" s="52">
        <f t="shared" si="37"/>
        <v>0</v>
      </c>
      <c r="CD221" s="52">
        <f t="shared" si="37"/>
        <v>85</v>
      </c>
      <c r="CE221" s="52">
        <f t="shared" si="36"/>
        <v>161</v>
      </c>
      <c r="CF221" s="52">
        <f t="shared" si="36"/>
        <v>0</v>
      </c>
      <c r="CG221" s="52">
        <f t="shared" si="36"/>
        <v>0</v>
      </c>
      <c r="CH221" s="52">
        <f t="shared" si="36"/>
        <v>0</v>
      </c>
      <c r="CI221" s="52">
        <f t="shared" si="36"/>
        <v>0</v>
      </c>
    </row>
    <row r="222" spans="1:87" ht="20.399999999999999" x14ac:dyDescent="0.25">
      <c r="A222" s="73" t="s">
        <v>270</v>
      </c>
      <c r="B222" s="41" t="s">
        <v>298</v>
      </c>
      <c r="C222" s="74" t="s">
        <v>80</v>
      </c>
      <c r="D222" s="74" t="s">
        <v>81</v>
      </c>
      <c r="E222" s="51">
        <f t="shared" si="33"/>
        <v>233</v>
      </c>
      <c r="F222" s="51">
        <f t="shared" si="34"/>
        <v>0</v>
      </c>
      <c r="G222" s="51">
        <f t="shared" si="34"/>
        <v>233</v>
      </c>
      <c r="H222" s="10"/>
      <c r="I222" s="10"/>
      <c r="J222" s="10"/>
      <c r="K222" s="10"/>
      <c r="L222" s="10"/>
      <c r="M222" s="10">
        <v>233</v>
      </c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52">
        <f t="shared" si="37"/>
        <v>0</v>
      </c>
      <c r="CA222" s="52">
        <f t="shared" si="37"/>
        <v>0</v>
      </c>
      <c r="CB222" s="52">
        <f t="shared" si="37"/>
        <v>0</v>
      </c>
      <c r="CC222" s="52">
        <f t="shared" si="37"/>
        <v>0</v>
      </c>
      <c r="CD222" s="52">
        <f t="shared" si="37"/>
        <v>0</v>
      </c>
      <c r="CE222" s="52">
        <f t="shared" si="36"/>
        <v>233</v>
      </c>
      <c r="CF222" s="52">
        <f t="shared" si="36"/>
        <v>0</v>
      </c>
      <c r="CG222" s="52">
        <f t="shared" si="36"/>
        <v>0</v>
      </c>
      <c r="CH222" s="52">
        <f t="shared" si="36"/>
        <v>0</v>
      </c>
      <c r="CI222" s="52">
        <f t="shared" si="36"/>
        <v>0</v>
      </c>
    </row>
    <row r="223" spans="1:87" x14ac:dyDescent="0.25">
      <c r="A223" s="73" t="s">
        <v>270</v>
      </c>
      <c r="B223" s="41" t="s">
        <v>299</v>
      </c>
      <c r="C223" s="74" t="s">
        <v>80</v>
      </c>
      <c r="D223" s="74" t="s">
        <v>81</v>
      </c>
      <c r="E223" s="51">
        <f t="shared" si="33"/>
        <v>243</v>
      </c>
      <c r="F223" s="51">
        <f t="shared" si="34"/>
        <v>93</v>
      </c>
      <c r="G223" s="51">
        <f t="shared" si="34"/>
        <v>150</v>
      </c>
      <c r="H223" s="10"/>
      <c r="I223" s="10"/>
      <c r="J223" s="10"/>
      <c r="K223" s="10"/>
      <c r="L223" s="10">
        <v>93</v>
      </c>
      <c r="M223" s="10">
        <v>150</v>
      </c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52">
        <f t="shared" si="37"/>
        <v>0</v>
      </c>
      <c r="CA223" s="52">
        <f t="shared" si="37"/>
        <v>0</v>
      </c>
      <c r="CB223" s="52">
        <f t="shared" si="37"/>
        <v>0</v>
      </c>
      <c r="CC223" s="52">
        <f t="shared" si="37"/>
        <v>0</v>
      </c>
      <c r="CD223" s="52">
        <f t="shared" si="37"/>
        <v>93</v>
      </c>
      <c r="CE223" s="52">
        <f t="shared" si="36"/>
        <v>150</v>
      </c>
      <c r="CF223" s="52">
        <f t="shared" si="36"/>
        <v>0</v>
      </c>
      <c r="CG223" s="52">
        <f t="shared" si="36"/>
        <v>0</v>
      </c>
      <c r="CH223" s="52">
        <f t="shared" si="36"/>
        <v>0</v>
      </c>
      <c r="CI223" s="52">
        <f t="shared" si="36"/>
        <v>0</v>
      </c>
    </row>
    <row r="224" spans="1:87" x14ac:dyDescent="0.25">
      <c r="A224" s="73" t="s">
        <v>270</v>
      </c>
      <c r="B224" s="41" t="s">
        <v>300</v>
      </c>
      <c r="C224" s="74" t="s">
        <v>80</v>
      </c>
      <c r="D224" s="74" t="s">
        <v>81</v>
      </c>
      <c r="E224" s="51">
        <f t="shared" si="33"/>
        <v>298</v>
      </c>
      <c r="F224" s="51">
        <f t="shared" si="34"/>
        <v>164</v>
      </c>
      <c r="G224" s="51">
        <f t="shared" si="34"/>
        <v>134</v>
      </c>
      <c r="H224" s="10"/>
      <c r="I224" s="10"/>
      <c r="J224" s="10"/>
      <c r="K224" s="10"/>
      <c r="L224" s="10">
        <v>164</v>
      </c>
      <c r="M224" s="10">
        <v>134</v>
      </c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52">
        <f t="shared" si="37"/>
        <v>0</v>
      </c>
      <c r="CA224" s="52">
        <f t="shared" si="37"/>
        <v>0</v>
      </c>
      <c r="CB224" s="52">
        <f t="shared" si="37"/>
        <v>0</v>
      </c>
      <c r="CC224" s="52">
        <f t="shared" si="37"/>
        <v>0</v>
      </c>
      <c r="CD224" s="52">
        <f t="shared" si="37"/>
        <v>164</v>
      </c>
      <c r="CE224" s="52">
        <f t="shared" si="36"/>
        <v>134</v>
      </c>
      <c r="CF224" s="52">
        <f t="shared" si="36"/>
        <v>0</v>
      </c>
      <c r="CG224" s="52">
        <f t="shared" si="36"/>
        <v>0</v>
      </c>
      <c r="CH224" s="52">
        <f t="shared" si="36"/>
        <v>0</v>
      </c>
      <c r="CI224" s="52">
        <f t="shared" si="36"/>
        <v>0</v>
      </c>
    </row>
    <row r="225" spans="1:87" x14ac:dyDescent="0.25">
      <c r="A225" s="73" t="s">
        <v>270</v>
      </c>
      <c r="B225" s="41" t="s">
        <v>301</v>
      </c>
      <c r="C225" s="74" t="s">
        <v>80</v>
      </c>
      <c r="D225" s="74" t="s">
        <v>81</v>
      </c>
      <c r="E225" s="51">
        <f t="shared" si="33"/>
        <v>98</v>
      </c>
      <c r="F225" s="51">
        <f t="shared" si="34"/>
        <v>0</v>
      </c>
      <c r="G225" s="51">
        <f t="shared" si="34"/>
        <v>98</v>
      </c>
      <c r="H225" s="10"/>
      <c r="I225" s="10"/>
      <c r="J225" s="10"/>
      <c r="K225" s="10">
        <v>10</v>
      </c>
      <c r="L225" s="10"/>
      <c r="M225" s="10">
        <v>88</v>
      </c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52">
        <f t="shared" si="37"/>
        <v>0</v>
      </c>
      <c r="CA225" s="52">
        <f t="shared" si="37"/>
        <v>0</v>
      </c>
      <c r="CB225" s="52">
        <f t="shared" si="37"/>
        <v>0</v>
      </c>
      <c r="CC225" s="52">
        <f t="shared" si="37"/>
        <v>10</v>
      </c>
      <c r="CD225" s="52">
        <f t="shared" si="37"/>
        <v>0</v>
      </c>
      <c r="CE225" s="52">
        <f t="shared" si="36"/>
        <v>88</v>
      </c>
      <c r="CF225" s="52">
        <f t="shared" si="36"/>
        <v>0</v>
      </c>
      <c r="CG225" s="52">
        <f t="shared" si="36"/>
        <v>0</v>
      </c>
      <c r="CH225" s="52">
        <f t="shared" si="36"/>
        <v>0</v>
      </c>
      <c r="CI225" s="52">
        <f t="shared" si="36"/>
        <v>0</v>
      </c>
    </row>
    <row r="226" spans="1:87" x14ac:dyDescent="0.25">
      <c r="A226" s="73" t="s">
        <v>270</v>
      </c>
      <c r="B226" s="41" t="s">
        <v>302</v>
      </c>
      <c r="C226" s="74" t="s">
        <v>80</v>
      </c>
      <c r="D226" s="74" t="s">
        <v>81</v>
      </c>
      <c r="E226" s="51">
        <f t="shared" si="33"/>
        <v>218</v>
      </c>
      <c r="F226" s="51">
        <f t="shared" si="34"/>
        <v>75</v>
      </c>
      <c r="G226" s="51">
        <f t="shared" si="34"/>
        <v>143</v>
      </c>
      <c r="H226" s="10"/>
      <c r="I226" s="10"/>
      <c r="J226" s="10"/>
      <c r="K226" s="10">
        <v>8</v>
      </c>
      <c r="L226" s="10">
        <v>75</v>
      </c>
      <c r="M226" s="10">
        <v>135</v>
      </c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52">
        <f t="shared" si="37"/>
        <v>0</v>
      </c>
      <c r="CA226" s="52">
        <f t="shared" si="37"/>
        <v>0</v>
      </c>
      <c r="CB226" s="52">
        <f t="shared" si="37"/>
        <v>0</v>
      </c>
      <c r="CC226" s="52">
        <f t="shared" si="37"/>
        <v>8</v>
      </c>
      <c r="CD226" s="52">
        <f t="shared" si="37"/>
        <v>75</v>
      </c>
      <c r="CE226" s="52">
        <f t="shared" si="36"/>
        <v>135</v>
      </c>
      <c r="CF226" s="52">
        <f t="shared" si="36"/>
        <v>0</v>
      </c>
      <c r="CG226" s="52">
        <f t="shared" si="36"/>
        <v>0</v>
      </c>
      <c r="CH226" s="52">
        <f t="shared" si="36"/>
        <v>0</v>
      </c>
      <c r="CI226" s="52">
        <f t="shared" si="36"/>
        <v>0</v>
      </c>
    </row>
    <row r="227" spans="1:87" x14ac:dyDescent="0.25">
      <c r="A227" s="73" t="s">
        <v>270</v>
      </c>
      <c r="B227" s="41" t="s">
        <v>303</v>
      </c>
      <c r="C227" s="74" t="s">
        <v>80</v>
      </c>
      <c r="D227" s="74" t="s">
        <v>81</v>
      </c>
      <c r="E227" s="51">
        <f t="shared" si="33"/>
        <v>195</v>
      </c>
      <c r="F227" s="51">
        <f t="shared" si="34"/>
        <v>77</v>
      </c>
      <c r="G227" s="51">
        <f t="shared" si="34"/>
        <v>118</v>
      </c>
      <c r="H227" s="10"/>
      <c r="I227" s="10"/>
      <c r="J227" s="10"/>
      <c r="K227" s="10">
        <v>12</v>
      </c>
      <c r="L227" s="10">
        <v>77</v>
      </c>
      <c r="M227" s="10">
        <v>106</v>
      </c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52">
        <f t="shared" si="37"/>
        <v>0</v>
      </c>
      <c r="CA227" s="52">
        <f t="shared" si="37"/>
        <v>0</v>
      </c>
      <c r="CB227" s="52">
        <f t="shared" si="37"/>
        <v>0</v>
      </c>
      <c r="CC227" s="52">
        <f t="shared" si="37"/>
        <v>12</v>
      </c>
      <c r="CD227" s="52">
        <f t="shared" si="37"/>
        <v>77</v>
      </c>
      <c r="CE227" s="52">
        <f t="shared" si="36"/>
        <v>106</v>
      </c>
      <c r="CF227" s="52">
        <f t="shared" si="36"/>
        <v>0</v>
      </c>
      <c r="CG227" s="52">
        <f t="shared" si="36"/>
        <v>0</v>
      </c>
      <c r="CH227" s="52">
        <f t="shared" si="36"/>
        <v>0</v>
      </c>
      <c r="CI227" s="52">
        <f t="shared" si="36"/>
        <v>0</v>
      </c>
    </row>
    <row r="228" spans="1:87" x14ac:dyDescent="0.25">
      <c r="A228" s="73" t="s">
        <v>270</v>
      </c>
      <c r="B228" s="41" t="s">
        <v>304</v>
      </c>
      <c r="C228" s="74" t="s">
        <v>80</v>
      </c>
      <c r="D228" s="74" t="s">
        <v>81</v>
      </c>
      <c r="E228" s="51">
        <f t="shared" si="33"/>
        <v>362</v>
      </c>
      <c r="F228" s="51">
        <f t="shared" si="34"/>
        <v>27</v>
      </c>
      <c r="G228" s="51">
        <f t="shared" si="34"/>
        <v>335</v>
      </c>
      <c r="H228" s="10"/>
      <c r="I228" s="10"/>
      <c r="J228" s="10"/>
      <c r="K228" s="10">
        <v>72</v>
      </c>
      <c r="L228" s="10">
        <v>27</v>
      </c>
      <c r="M228" s="10">
        <v>263</v>
      </c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52">
        <f t="shared" si="37"/>
        <v>0</v>
      </c>
      <c r="CA228" s="52">
        <f t="shared" si="37"/>
        <v>0</v>
      </c>
      <c r="CB228" s="52">
        <f t="shared" si="37"/>
        <v>0</v>
      </c>
      <c r="CC228" s="52">
        <f t="shared" si="37"/>
        <v>72</v>
      </c>
      <c r="CD228" s="52">
        <f t="shared" si="37"/>
        <v>27</v>
      </c>
      <c r="CE228" s="52">
        <f t="shared" si="36"/>
        <v>263</v>
      </c>
      <c r="CF228" s="52">
        <f t="shared" si="36"/>
        <v>0</v>
      </c>
      <c r="CG228" s="52">
        <f t="shared" si="36"/>
        <v>0</v>
      </c>
      <c r="CH228" s="52">
        <f t="shared" si="36"/>
        <v>0</v>
      </c>
      <c r="CI228" s="52">
        <f t="shared" si="36"/>
        <v>0</v>
      </c>
    </row>
    <row r="229" spans="1:87" x14ac:dyDescent="0.25">
      <c r="A229" s="73" t="s">
        <v>270</v>
      </c>
      <c r="B229" s="41" t="s">
        <v>305</v>
      </c>
      <c r="C229" s="74" t="s">
        <v>80</v>
      </c>
      <c r="D229" s="74" t="s">
        <v>81</v>
      </c>
      <c r="E229" s="51">
        <f t="shared" si="33"/>
        <v>268</v>
      </c>
      <c r="F229" s="51">
        <f t="shared" si="34"/>
        <v>52</v>
      </c>
      <c r="G229" s="51">
        <f t="shared" si="34"/>
        <v>216</v>
      </c>
      <c r="H229" s="10"/>
      <c r="I229" s="10"/>
      <c r="J229" s="10"/>
      <c r="K229" s="10">
        <v>74</v>
      </c>
      <c r="L229" s="10">
        <v>52</v>
      </c>
      <c r="M229" s="10">
        <v>142</v>
      </c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52">
        <f t="shared" si="37"/>
        <v>0</v>
      </c>
      <c r="CA229" s="52">
        <f t="shared" si="37"/>
        <v>0</v>
      </c>
      <c r="CB229" s="52">
        <f t="shared" si="37"/>
        <v>0</v>
      </c>
      <c r="CC229" s="52">
        <f t="shared" si="37"/>
        <v>74</v>
      </c>
      <c r="CD229" s="52">
        <f t="shared" si="37"/>
        <v>52</v>
      </c>
      <c r="CE229" s="52">
        <f t="shared" si="36"/>
        <v>142</v>
      </c>
      <c r="CF229" s="52">
        <f t="shared" si="36"/>
        <v>0</v>
      </c>
      <c r="CG229" s="52">
        <f t="shared" si="36"/>
        <v>0</v>
      </c>
      <c r="CH229" s="52">
        <f t="shared" si="36"/>
        <v>0</v>
      </c>
      <c r="CI229" s="52">
        <f t="shared" si="36"/>
        <v>0</v>
      </c>
    </row>
    <row r="230" spans="1:87" x14ac:dyDescent="0.25">
      <c r="A230" s="73" t="s">
        <v>270</v>
      </c>
      <c r="B230" s="41" t="s">
        <v>306</v>
      </c>
      <c r="C230" s="74" t="s">
        <v>80</v>
      </c>
      <c r="D230" s="74" t="s">
        <v>81</v>
      </c>
      <c r="E230" s="51">
        <f t="shared" si="33"/>
        <v>326</v>
      </c>
      <c r="F230" s="51">
        <f t="shared" si="34"/>
        <v>53</v>
      </c>
      <c r="G230" s="51">
        <f t="shared" si="34"/>
        <v>273</v>
      </c>
      <c r="H230" s="10"/>
      <c r="I230" s="10"/>
      <c r="J230" s="10"/>
      <c r="K230" s="10">
        <v>11</v>
      </c>
      <c r="L230" s="10">
        <v>53</v>
      </c>
      <c r="M230" s="10">
        <v>262</v>
      </c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52">
        <f t="shared" si="37"/>
        <v>0</v>
      </c>
      <c r="CA230" s="52">
        <f t="shared" si="37"/>
        <v>0</v>
      </c>
      <c r="CB230" s="52">
        <f t="shared" si="37"/>
        <v>0</v>
      </c>
      <c r="CC230" s="52">
        <f t="shared" si="37"/>
        <v>11</v>
      </c>
      <c r="CD230" s="52">
        <f t="shared" si="37"/>
        <v>53</v>
      </c>
      <c r="CE230" s="52">
        <f t="shared" si="36"/>
        <v>262</v>
      </c>
      <c r="CF230" s="52">
        <f t="shared" si="36"/>
        <v>0</v>
      </c>
      <c r="CG230" s="52">
        <f t="shared" si="36"/>
        <v>0</v>
      </c>
      <c r="CH230" s="52">
        <f t="shared" si="36"/>
        <v>0</v>
      </c>
      <c r="CI230" s="52">
        <f t="shared" si="36"/>
        <v>0</v>
      </c>
    </row>
    <row r="231" spans="1:87" x14ac:dyDescent="0.25">
      <c r="A231" s="73" t="s">
        <v>270</v>
      </c>
      <c r="B231" s="41" t="s">
        <v>307</v>
      </c>
      <c r="C231" s="74" t="s">
        <v>95</v>
      </c>
      <c r="D231" s="74" t="s">
        <v>81</v>
      </c>
      <c r="E231" s="51">
        <f t="shared" si="33"/>
        <v>112</v>
      </c>
      <c r="F231" s="51">
        <f t="shared" si="34"/>
        <v>35</v>
      </c>
      <c r="G231" s="51">
        <f t="shared" si="34"/>
        <v>77</v>
      </c>
      <c r="H231" s="10"/>
      <c r="I231" s="10"/>
      <c r="J231" s="10"/>
      <c r="K231" s="10">
        <v>12</v>
      </c>
      <c r="L231" s="10">
        <v>35</v>
      </c>
      <c r="M231" s="10">
        <v>65</v>
      </c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52">
        <f t="shared" si="37"/>
        <v>0</v>
      </c>
      <c r="CA231" s="52">
        <f t="shared" si="37"/>
        <v>0</v>
      </c>
      <c r="CB231" s="52">
        <f t="shared" si="37"/>
        <v>0</v>
      </c>
      <c r="CC231" s="52">
        <f t="shared" si="37"/>
        <v>12</v>
      </c>
      <c r="CD231" s="52">
        <f t="shared" si="37"/>
        <v>35</v>
      </c>
      <c r="CE231" s="52">
        <f t="shared" si="36"/>
        <v>65</v>
      </c>
      <c r="CF231" s="52">
        <f t="shared" si="36"/>
        <v>0</v>
      </c>
      <c r="CG231" s="52">
        <f t="shared" si="36"/>
        <v>0</v>
      </c>
      <c r="CH231" s="52">
        <f t="shared" si="36"/>
        <v>0</v>
      </c>
      <c r="CI231" s="52">
        <f t="shared" si="36"/>
        <v>0</v>
      </c>
    </row>
    <row r="232" spans="1:87" x14ac:dyDescent="0.25">
      <c r="A232" s="73" t="s">
        <v>270</v>
      </c>
      <c r="B232" s="41" t="s">
        <v>308</v>
      </c>
      <c r="C232" s="74" t="s">
        <v>95</v>
      </c>
      <c r="D232" s="74" t="s">
        <v>81</v>
      </c>
      <c r="E232" s="51">
        <f t="shared" si="33"/>
        <v>61</v>
      </c>
      <c r="F232" s="51">
        <f t="shared" si="34"/>
        <v>12</v>
      </c>
      <c r="G232" s="51">
        <f t="shared" si="34"/>
        <v>49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>
        <v>12</v>
      </c>
      <c r="AQ232" s="10">
        <v>31</v>
      </c>
      <c r="AR232" s="10"/>
      <c r="AS232" s="10"/>
      <c r="AT232" s="10"/>
      <c r="AU232" s="10">
        <v>18</v>
      </c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52">
        <f t="shared" si="37"/>
        <v>0</v>
      </c>
      <c r="CA232" s="52">
        <f t="shared" si="37"/>
        <v>0</v>
      </c>
      <c r="CB232" s="52">
        <f t="shared" si="37"/>
        <v>0</v>
      </c>
      <c r="CC232" s="52">
        <f t="shared" si="37"/>
        <v>0</v>
      </c>
      <c r="CD232" s="52">
        <f t="shared" si="37"/>
        <v>12</v>
      </c>
      <c r="CE232" s="52">
        <f t="shared" si="36"/>
        <v>31</v>
      </c>
      <c r="CF232" s="52">
        <f t="shared" si="36"/>
        <v>0</v>
      </c>
      <c r="CG232" s="52">
        <f t="shared" si="36"/>
        <v>0</v>
      </c>
      <c r="CH232" s="52">
        <f t="shared" si="36"/>
        <v>0</v>
      </c>
      <c r="CI232" s="52">
        <f t="shared" si="36"/>
        <v>18</v>
      </c>
    </row>
    <row r="233" spans="1:87" x14ac:dyDescent="0.25">
      <c r="A233" s="73" t="s">
        <v>270</v>
      </c>
      <c r="B233" s="41" t="s">
        <v>309</v>
      </c>
      <c r="C233" s="74" t="s">
        <v>95</v>
      </c>
      <c r="D233" s="74" t="s">
        <v>81</v>
      </c>
      <c r="E233" s="51">
        <f t="shared" si="33"/>
        <v>55</v>
      </c>
      <c r="F233" s="51">
        <f t="shared" si="34"/>
        <v>17</v>
      </c>
      <c r="G233" s="51">
        <f t="shared" si="34"/>
        <v>38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>
        <v>13</v>
      </c>
      <c r="AP233" s="10">
        <v>17</v>
      </c>
      <c r="AQ233" s="10">
        <v>25</v>
      </c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52">
        <f t="shared" si="37"/>
        <v>0</v>
      </c>
      <c r="CA233" s="52">
        <f t="shared" si="37"/>
        <v>0</v>
      </c>
      <c r="CB233" s="52">
        <f t="shared" si="37"/>
        <v>0</v>
      </c>
      <c r="CC233" s="52">
        <f t="shared" si="37"/>
        <v>13</v>
      </c>
      <c r="CD233" s="52">
        <f t="shared" si="37"/>
        <v>17</v>
      </c>
      <c r="CE233" s="52">
        <f t="shared" si="36"/>
        <v>25</v>
      </c>
      <c r="CF233" s="52">
        <f t="shared" si="36"/>
        <v>0</v>
      </c>
      <c r="CG233" s="52">
        <f t="shared" si="36"/>
        <v>0</v>
      </c>
      <c r="CH233" s="52">
        <f t="shared" si="36"/>
        <v>0</v>
      </c>
      <c r="CI233" s="52">
        <f t="shared" si="36"/>
        <v>0</v>
      </c>
    </row>
    <row r="234" spans="1:87" x14ac:dyDescent="0.25">
      <c r="A234" s="73" t="s">
        <v>270</v>
      </c>
      <c r="B234" s="41" t="s">
        <v>310</v>
      </c>
      <c r="C234" s="74" t="s">
        <v>95</v>
      </c>
      <c r="D234" s="74" t="s">
        <v>81</v>
      </c>
      <c r="E234" s="51">
        <f t="shared" si="33"/>
        <v>60</v>
      </c>
      <c r="F234" s="51">
        <f t="shared" si="34"/>
        <v>0</v>
      </c>
      <c r="G234" s="51">
        <f t="shared" si="34"/>
        <v>60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>
        <v>21</v>
      </c>
      <c r="AP234" s="10"/>
      <c r="AQ234" s="10">
        <v>39</v>
      </c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52">
        <f t="shared" si="37"/>
        <v>0</v>
      </c>
      <c r="CA234" s="52">
        <f t="shared" si="37"/>
        <v>0</v>
      </c>
      <c r="CB234" s="52">
        <f t="shared" si="37"/>
        <v>0</v>
      </c>
      <c r="CC234" s="52">
        <f t="shared" si="37"/>
        <v>21</v>
      </c>
      <c r="CD234" s="52">
        <f t="shared" si="37"/>
        <v>0</v>
      </c>
      <c r="CE234" s="52">
        <f t="shared" si="36"/>
        <v>39</v>
      </c>
      <c r="CF234" s="52">
        <f t="shared" si="36"/>
        <v>0</v>
      </c>
      <c r="CG234" s="52">
        <f t="shared" si="36"/>
        <v>0</v>
      </c>
      <c r="CH234" s="52">
        <f t="shared" si="36"/>
        <v>0</v>
      </c>
      <c r="CI234" s="52">
        <f t="shared" si="36"/>
        <v>0</v>
      </c>
    </row>
    <row r="235" spans="1:87" x14ac:dyDescent="0.25">
      <c r="A235" s="73" t="s">
        <v>270</v>
      </c>
      <c r="B235" s="41" t="s">
        <v>311</v>
      </c>
      <c r="C235" s="74" t="s">
        <v>93</v>
      </c>
      <c r="D235" s="74" t="s">
        <v>81</v>
      </c>
      <c r="E235" s="51">
        <f t="shared" si="33"/>
        <v>143</v>
      </c>
      <c r="F235" s="51">
        <f t="shared" si="34"/>
        <v>35</v>
      </c>
      <c r="G235" s="51">
        <f t="shared" si="34"/>
        <v>108</v>
      </c>
      <c r="H235" s="10"/>
      <c r="I235" s="10"/>
      <c r="J235" s="10"/>
      <c r="K235" s="10">
        <v>11</v>
      </c>
      <c r="L235" s="10">
        <v>35</v>
      </c>
      <c r="M235" s="10">
        <v>97</v>
      </c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52">
        <f t="shared" si="37"/>
        <v>0</v>
      </c>
      <c r="CA235" s="52">
        <f t="shared" si="37"/>
        <v>0</v>
      </c>
      <c r="CB235" s="52">
        <f t="shared" si="37"/>
        <v>0</v>
      </c>
      <c r="CC235" s="52">
        <f t="shared" si="37"/>
        <v>11</v>
      </c>
      <c r="CD235" s="52">
        <f t="shared" si="37"/>
        <v>35</v>
      </c>
      <c r="CE235" s="52">
        <f t="shared" si="36"/>
        <v>97</v>
      </c>
      <c r="CF235" s="52">
        <f t="shared" si="36"/>
        <v>0</v>
      </c>
      <c r="CG235" s="52">
        <f t="shared" si="36"/>
        <v>0</v>
      </c>
      <c r="CH235" s="52">
        <f t="shared" si="36"/>
        <v>0</v>
      </c>
      <c r="CI235" s="52">
        <f t="shared" si="36"/>
        <v>0</v>
      </c>
    </row>
    <row r="236" spans="1:87" x14ac:dyDescent="0.25">
      <c r="A236" s="73" t="s">
        <v>270</v>
      </c>
      <c r="B236" s="41" t="s">
        <v>312</v>
      </c>
      <c r="C236" s="74" t="s">
        <v>95</v>
      </c>
      <c r="D236" s="74" t="s">
        <v>81</v>
      </c>
      <c r="E236" s="51">
        <f t="shared" si="33"/>
        <v>74</v>
      </c>
      <c r="F236" s="51">
        <f t="shared" si="34"/>
        <v>20</v>
      </c>
      <c r="G236" s="51">
        <f t="shared" si="34"/>
        <v>54</v>
      </c>
      <c r="H236" s="10"/>
      <c r="I236" s="10"/>
      <c r="J236" s="10"/>
      <c r="K236" s="10">
        <v>15</v>
      </c>
      <c r="L236" s="10">
        <v>20</v>
      </c>
      <c r="M236" s="10">
        <v>39</v>
      </c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52">
        <f t="shared" si="37"/>
        <v>0</v>
      </c>
      <c r="CA236" s="52">
        <f t="shared" si="37"/>
        <v>0</v>
      </c>
      <c r="CB236" s="52">
        <f t="shared" si="37"/>
        <v>0</v>
      </c>
      <c r="CC236" s="52">
        <f t="shared" si="37"/>
        <v>15</v>
      </c>
      <c r="CD236" s="52">
        <f t="shared" si="37"/>
        <v>20</v>
      </c>
      <c r="CE236" s="52">
        <f t="shared" si="36"/>
        <v>39</v>
      </c>
      <c r="CF236" s="52">
        <f t="shared" si="36"/>
        <v>0</v>
      </c>
      <c r="CG236" s="52">
        <f t="shared" si="36"/>
        <v>0</v>
      </c>
      <c r="CH236" s="52">
        <f t="shared" si="36"/>
        <v>0</v>
      </c>
      <c r="CI236" s="52">
        <f t="shared" si="36"/>
        <v>0</v>
      </c>
    </row>
    <row r="237" spans="1:87" x14ac:dyDescent="0.25">
      <c r="A237" s="73" t="s">
        <v>270</v>
      </c>
      <c r="B237" s="41" t="s">
        <v>313</v>
      </c>
      <c r="C237" s="74" t="s">
        <v>80</v>
      </c>
      <c r="D237" s="74" t="s">
        <v>81</v>
      </c>
      <c r="E237" s="51">
        <f t="shared" si="33"/>
        <v>44</v>
      </c>
      <c r="F237" s="51">
        <f t="shared" si="34"/>
        <v>18</v>
      </c>
      <c r="G237" s="51">
        <f t="shared" si="34"/>
        <v>26</v>
      </c>
      <c r="H237" s="10"/>
      <c r="I237" s="10"/>
      <c r="J237" s="10"/>
      <c r="K237" s="10">
        <v>4</v>
      </c>
      <c r="L237" s="10">
        <v>18</v>
      </c>
      <c r="M237" s="10">
        <v>22</v>
      </c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52">
        <f t="shared" si="37"/>
        <v>0</v>
      </c>
      <c r="CA237" s="52">
        <f t="shared" si="37"/>
        <v>0</v>
      </c>
      <c r="CB237" s="52">
        <f t="shared" si="37"/>
        <v>0</v>
      </c>
      <c r="CC237" s="52">
        <f t="shared" si="37"/>
        <v>4</v>
      </c>
      <c r="CD237" s="52">
        <f t="shared" si="37"/>
        <v>18</v>
      </c>
      <c r="CE237" s="52">
        <f t="shared" si="36"/>
        <v>22</v>
      </c>
      <c r="CF237" s="52">
        <f t="shared" si="36"/>
        <v>0</v>
      </c>
      <c r="CG237" s="52">
        <f t="shared" si="36"/>
        <v>0</v>
      </c>
      <c r="CH237" s="52">
        <f t="shared" si="36"/>
        <v>0</v>
      </c>
      <c r="CI237" s="52">
        <f t="shared" si="36"/>
        <v>0</v>
      </c>
    </row>
    <row r="238" spans="1:87" x14ac:dyDescent="0.25">
      <c r="A238" s="73" t="s">
        <v>270</v>
      </c>
      <c r="B238" s="41" t="s">
        <v>314</v>
      </c>
      <c r="C238" s="74" t="s">
        <v>95</v>
      </c>
      <c r="D238" s="74" t="s">
        <v>81</v>
      </c>
      <c r="E238" s="51">
        <f t="shared" si="33"/>
        <v>104</v>
      </c>
      <c r="F238" s="51">
        <f t="shared" si="34"/>
        <v>0</v>
      </c>
      <c r="G238" s="51">
        <f t="shared" si="34"/>
        <v>104</v>
      </c>
      <c r="H238" s="10"/>
      <c r="I238" s="10"/>
      <c r="J238" s="10"/>
      <c r="K238" s="10">
        <v>18</v>
      </c>
      <c r="L238" s="10"/>
      <c r="M238" s="10">
        <v>86</v>
      </c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52">
        <f t="shared" si="37"/>
        <v>0</v>
      </c>
      <c r="CA238" s="52">
        <f t="shared" si="37"/>
        <v>0</v>
      </c>
      <c r="CB238" s="52">
        <f t="shared" si="37"/>
        <v>0</v>
      </c>
      <c r="CC238" s="52">
        <f t="shared" si="37"/>
        <v>18</v>
      </c>
      <c r="CD238" s="52">
        <f t="shared" si="37"/>
        <v>0</v>
      </c>
      <c r="CE238" s="52">
        <f t="shared" si="36"/>
        <v>86</v>
      </c>
      <c r="CF238" s="52">
        <f t="shared" si="36"/>
        <v>0</v>
      </c>
      <c r="CG238" s="52">
        <f t="shared" si="36"/>
        <v>0</v>
      </c>
      <c r="CH238" s="52">
        <f t="shared" si="36"/>
        <v>0</v>
      </c>
      <c r="CI238" s="52">
        <f t="shared" si="36"/>
        <v>0</v>
      </c>
    </row>
    <row r="239" spans="1:87" x14ac:dyDescent="0.25">
      <c r="A239" s="73" t="s">
        <v>270</v>
      </c>
      <c r="B239" s="41" t="s">
        <v>315</v>
      </c>
      <c r="C239" s="74" t="s">
        <v>95</v>
      </c>
      <c r="D239" s="74" t="s">
        <v>81</v>
      </c>
      <c r="E239" s="51">
        <f t="shared" si="33"/>
        <v>116</v>
      </c>
      <c r="F239" s="51">
        <f t="shared" si="34"/>
        <v>0</v>
      </c>
      <c r="G239" s="51">
        <f t="shared" si="34"/>
        <v>116</v>
      </c>
      <c r="H239" s="10"/>
      <c r="I239" s="10"/>
      <c r="J239" s="10"/>
      <c r="K239" s="10">
        <v>7</v>
      </c>
      <c r="L239" s="10"/>
      <c r="M239" s="10">
        <v>109</v>
      </c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52">
        <f t="shared" si="37"/>
        <v>0</v>
      </c>
      <c r="CA239" s="52">
        <f t="shared" si="37"/>
        <v>0</v>
      </c>
      <c r="CB239" s="52">
        <f t="shared" si="37"/>
        <v>0</v>
      </c>
      <c r="CC239" s="52">
        <f t="shared" si="37"/>
        <v>7</v>
      </c>
      <c r="CD239" s="52">
        <f t="shared" si="37"/>
        <v>0</v>
      </c>
      <c r="CE239" s="52">
        <f t="shared" si="36"/>
        <v>109</v>
      </c>
      <c r="CF239" s="52">
        <f t="shared" si="36"/>
        <v>0</v>
      </c>
      <c r="CG239" s="52">
        <f t="shared" si="36"/>
        <v>0</v>
      </c>
      <c r="CH239" s="52">
        <f t="shared" si="36"/>
        <v>0</v>
      </c>
      <c r="CI239" s="52">
        <f t="shared" si="36"/>
        <v>0</v>
      </c>
    </row>
    <row r="240" spans="1:87" x14ac:dyDescent="0.25">
      <c r="A240" s="73" t="s">
        <v>270</v>
      </c>
      <c r="B240" s="41" t="s">
        <v>316</v>
      </c>
      <c r="C240" s="74" t="s">
        <v>95</v>
      </c>
      <c r="D240" s="74" t="s">
        <v>81</v>
      </c>
      <c r="E240" s="51">
        <f t="shared" si="33"/>
        <v>114</v>
      </c>
      <c r="F240" s="51">
        <f t="shared" si="34"/>
        <v>20</v>
      </c>
      <c r="G240" s="51">
        <f t="shared" si="34"/>
        <v>94</v>
      </c>
      <c r="H240" s="10"/>
      <c r="I240" s="10"/>
      <c r="J240" s="10"/>
      <c r="K240" s="10">
        <v>22</v>
      </c>
      <c r="L240" s="10">
        <v>20</v>
      </c>
      <c r="M240" s="10">
        <v>72</v>
      </c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52">
        <f t="shared" si="37"/>
        <v>0</v>
      </c>
      <c r="CA240" s="52">
        <f t="shared" si="37"/>
        <v>0</v>
      </c>
      <c r="CB240" s="52">
        <f t="shared" si="37"/>
        <v>0</v>
      </c>
      <c r="CC240" s="52">
        <f t="shared" si="37"/>
        <v>22</v>
      </c>
      <c r="CD240" s="52">
        <f t="shared" si="37"/>
        <v>20</v>
      </c>
      <c r="CE240" s="52">
        <f t="shared" si="36"/>
        <v>72</v>
      </c>
      <c r="CF240" s="52">
        <f t="shared" si="36"/>
        <v>0</v>
      </c>
      <c r="CG240" s="52">
        <f t="shared" si="36"/>
        <v>0</v>
      </c>
      <c r="CH240" s="52">
        <f t="shared" si="36"/>
        <v>0</v>
      </c>
      <c r="CI240" s="52">
        <f t="shared" si="36"/>
        <v>0</v>
      </c>
    </row>
    <row r="241" spans="1:87" x14ac:dyDescent="0.25">
      <c r="A241" s="73" t="s">
        <v>270</v>
      </c>
      <c r="B241" s="41" t="s">
        <v>317</v>
      </c>
      <c r="C241" s="74" t="s">
        <v>95</v>
      </c>
      <c r="D241" s="74" t="s">
        <v>81</v>
      </c>
      <c r="E241" s="51">
        <f t="shared" si="33"/>
        <v>92</v>
      </c>
      <c r="F241" s="51">
        <f t="shared" si="34"/>
        <v>23</v>
      </c>
      <c r="G241" s="51">
        <f t="shared" si="34"/>
        <v>69</v>
      </c>
      <c r="H241" s="10"/>
      <c r="I241" s="10"/>
      <c r="J241" s="10"/>
      <c r="K241" s="10">
        <v>9</v>
      </c>
      <c r="L241" s="10">
        <v>23</v>
      </c>
      <c r="M241" s="10">
        <v>60</v>
      </c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52">
        <f t="shared" si="37"/>
        <v>0</v>
      </c>
      <c r="CA241" s="52">
        <f t="shared" si="37"/>
        <v>0</v>
      </c>
      <c r="CB241" s="52">
        <f t="shared" si="37"/>
        <v>0</v>
      </c>
      <c r="CC241" s="52">
        <f t="shared" si="37"/>
        <v>9</v>
      </c>
      <c r="CD241" s="52">
        <f t="shared" si="37"/>
        <v>23</v>
      </c>
      <c r="CE241" s="52">
        <f t="shared" si="36"/>
        <v>60</v>
      </c>
      <c r="CF241" s="52">
        <f t="shared" si="36"/>
        <v>0</v>
      </c>
      <c r="CG241" s="52">
        <f t="shared" si="36"/>
        <v>0</v>
      </c>
      <c r="CH241" s="52">
        <f t="shared" si="36"/>
        <v>0</v>
      </c>
      <c r="CI241" s="52">
        <f t="shared" si="36"/>
        <v>0</v>
      </c>
    </row>
    <row r="242" spans="1:87" x14ac:dyDescent="0.25">
      <c r="A242" s="73" t="s">
        <v>270</v>
      </c>
      <c r="B242" s="41" t="s">
        <v>318</v>
      </c>
      <c r="C242" s="74" t="s">
        <v>95</v>
      </c>
      <c r="D242" s="74" t="s">
        <v>81</v>
      </c>
      <c r="E242" s="51">
        <f t="shared" si="33"/>
        <v>30</v>
      </c>
      <c r="F242" s="51">
        <f t="shared" si="34"/>
        <v>0</v>
      </c>
      <c r="G242" s="51">
        <f t="shared" si="34"/>
        <v>30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>
        <v>9</v>
      </c>
      <c r="AZ242" s="10"/>
      <c r="BA242" s="10">
        <v>21</v>
      </c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52">
        <f t="shared" si="37"/>
        <v>0</v>
      </c>
      <c r="CA242" s="52">
        <f t="shared" si="37"/>
        <v>0</v>
      </c>
      <c r="CB242" s="52">
        <f t="shared" si="37"/>
        <v>0</v>
      </c>
      <c r="CC242" s="52">
        <f t="shared" si="37"/>
        <v>9</v>
      </c>
      <c r="CD242" s="52">
        <f t="shared" si="37"/>
        <v>0</v>
      </c>
      <c r="CE242" s="52">
        <f t="shared" si="36"/>
        <v>21</v>
      </c>
      <c r="CF242" s="52">
        <f t="shared" si="36"/>
        <v>0</v>
      </c>
      <c r="CG242" s="52">
        <f t="shared" si="36"/>
        <v>0</v>
      </c>
      <c r="CH242" s="52">
        <f t="shared" si="36"/>
        <v>0</v>
      </c>
      <c r="CI242" s="52">
        <f t="shared" si="36"/>
        <v>0</v>
      </c>
    </row>
    <row r="243" spans="1:87" x14ac:dyDescent="0.25">
      <c r="A243" s="73" t="s">
        <v>270</v>
      </c>
      <c r="B243" s="41" t="s">
        <v>319</v>
      </c>
      <c r="C243" s="74" t="s">
        <v>95</v>
      </c>
      <c r="D243" s="74" t="s">
        <v>81</v>
      </c>
      <c r="E243" s="51">
        <f t="shared" si="33"/>
        <v>55</v>
      </c>
      <c r="F243" s="51">
        <f t="shared" si="34"/>
        <v>16</v>
      </c>
      <c r="G243" s="51">
        <f t="shared" si="34"/>
        <v>39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>
        <v>17</v>
      </c>
      <c r="AP243" s="10">
        <v>16</v>
      </c>
      <c r="AQ243" s="10">
        <v>22</v>
      </c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52">
        <f t="shared" si="37"/>
        <v>0</v>
      </c>
      <c r="CA243" s="52">
        <f t="shared" si="37"/>
        <v>0</v>
      </c>
      <c r="CB243" s="52">
        <f t="shared" si="37"/>
        <v>0</v>
      </c>
      <c r="CC243" s="52">
        <f t="shared" si="37"/>
        <v>17</v>
      </c>
      <c r="CD243" s="52">
        <f t="shared" si="37"/>
        <v>16</v>
      </c>
      <c r="CE243" s="52">
        <f t="shared" si="36"/>
        <v>22</v>
      </c>
      <c r="CF243" s="52">
        <f t="shared" si="36"/>
        <v>0</v>
      </c>
      <c r="CG243" s="52">
        <f t="shared" si="36"/>
        <v>0</v>
      </c>
      <c r="CH243" s="52">
        <f t="shared" si="36"/>
        <v>0</v>
      </c>
      <c r="CI243" s="52">
        <f t="shared" si="36"/>
        <v>0</v>
      </c>
    </row>
    <row r="244" spans="1:87" x14ac:dyDescent="0.25">
      <c r="A244" s="73" t="s">
        <v>270</v>
      </c>
      <c r="B244" s="41" t="s">
        <v>320</v>
      </c>
      <c r="C244" s="74" t="s">
        <v>93</v>
      </c>
      <c r="D244" s="74" t="s">
        <v>81</v>
      </c>
      <c r="E244" s="51">
        <f t="shared" si="33"/>
        <v>67</v>
      </c>
      <c r="F244" s="51">
        <f t="shared" si="34"/>
        <v>27</v>
      </c>
      <c r="G244" s="51">
        <f t="shared" si="34"/>
        <v>40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>
        <v>2</v>
      </c>
      <c r="V244" s="10">
        <v>27</v>
      </c>
      <c r="W244" s="10">
        <v>38</v>
      </c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52">
        <f t="shared" si="37"/>
        <v>0</v>
      </c>
      <c r="CA244" s="52">
        <f t="shared" si="37"/>
        <v>0</v>
      </c>
      <c r="CB244" s="52">
        <f t="shared" si="37"/>
        <v>0</v>
      </c>
      <c r="CC244" s="52">
        <f t="shared" si="37"/>
        <v>2</v>
      </c>
      <c r="CD244" s="52">
        <f t="shared" si="37"/>
        <v>27</v>
      </c>
      <c r="CE244" s="52">
        <f t="shared" si="36"/>
        <v>38</v>
      </c>
      <c r="CF244" s="52">
        <f t="shared" si="36"/>
        <v>0</v>
      </c>
      <c r="CG244" s="52">
        <f t="shared" si="36"/>
        <v>0</v>
      </c>
      <c r="CH244" s="52">
        <f t="shared" si="36"/>
        <v>0</v>
      </c>
      <c r="CI244" s="52">
        <f t="shared" si="36"/>
        <v>0</v>
      </c>
    </row>
    <row r="245" spans="1:87" x14ac:dyDescent="0.25">
      <c r="A245" s="73" t="s">
        <v>270</v>
      </c>
      <c r="B245" s="41" t="s">
        <v>321</v>
      </c>
      <c r="C245" s="74" t="s">
        <v>93</v>
      </c>
      <c r="D245" s="74" t="s">
        <v>81</v>
      </c>
      <c r="E245" s="51">
        <f t="shared" si="33"/>
        <v>168</v>
      </c>
      <c r="F245" s="51">
        <f t="shared" si="34"/>
        <v>38</v>
      </c>
      <c r="G245" s="51">
        <f t="shared" si="34"/>
        <v>130</v>
      </c>
      <c r="H245" s="10"/>
      <c r="I245" s="10"/>
      <c r="J245" s="10"/>
      <c r="K245" s="10">
        <v>23</v>
      </c>
      <c r="L245" s="10">
        <v>38</v>
      </c>
      <c r="M245" s="10">
        <v>107</v>
      </c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52">
        <f t="shared" si="37"/>
        <v>0</v>
      </c>
      <c r="CA245" s="52">
        <f t="shared" si="37"/>
        <v>0</v>
      </c>
      <c r="CB245" s="52">
        <f t="shared" si="37"/>
        <v>0</v>
      </c>
      <c r="CC245" s="52">
        <f t="shared" si="37"/>
        <v>23</v>
      </c>
      <c r="CD245" s="52">
        <f t="shared" si="37"/>
        <v>38</v>
      </c>
      <c r="CE245" s="52">
        <f t="shared" si="36"/>
        <v>107</v>
      </c>
      <c r="CF245" s="52">
        <f t="shared" si="36"/>
        <v>0</v>
      </c>
      <c r="CG245" s="52">
        <f t="shared" si="36"/>
        <v>0</v>
      </c>
      <c r="CH245" s="52">
        <f t="shared" si="36"/>
        <v>0</v>
      </c>
      <c r="CI245" s="52">
        <f t="shared" si="36"/>
        <v>0</v>
      </c>
    </row>
    <row r="246" spans="1:87" x14ac:dyDescent="0.25">
      <c r="A246" s="73"/>
      <c r="B246" s="41"/>
      <c r="C246" s="74"/>
      <c r="D246" s="74"/>
      <c r="E246" s="51"/>
      <c r="F246" s="51"/>
      <c r="G246" s="51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</row>
    <row r="247" spans="1:87" x14ac:dyDescent="0.25">
      <c r="A247" s="73"/>
      <c r="B247" s="41"/>
      <c r="C247" s="74"/>
      <c r="D247" s="74"/>
      <c r="E247" s="51"/>
      <c r="F247" s="51"/>
      <c r="G247" s="51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</row>
    <row r="248" spans="1:87" x14ac:dyDescent="0.25">
      <c r="A248" s="73"/>
      <c r="B248" s="41"/>
      <c r="C248" s="74"/>
      <c r="D248" s="74"/>
      <c r="E248" s="51"/>
      <c r="F248" s="51"/>
      <c r="G248" s="51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</row>
    <row r="249" spans="1:87" x14ac:dyDescent="0.25">
      <c r="A249" s="73"/>
      <c r="B249" s="41"/>
      <c r="C249" s="74"/>
      <c r="D249" s="74"/>
      <c r="E249" s="51"/>
      <c r="F249" s="51"/>
      <c r="G249" s="51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52"/>
      <c r="CA249" s="52"/>
      <c r="CB249" s="52"/>
      <c r="CC249" s="52"/>
      <c r="CD249" s="52"/>
      <c r="CE249" s="52"/>
      <c r="CF249" s="52"/>
      <c r="CG249" s="52"/>
      <c r="CH249" s="52"/>
      <c r="CI249" s="52"/>
    </row>
    <row r="250" spans="1:87" x14ac:dyDescent="0.25">
      <c r="A250" s="73"/>
      <c r="B250" s="41"/>
      <c r="C250" s="74"/>
      <c r="D250" s="74"/>
      <c r="E250" s="51"/>
      <c r="F250" s="51"/>
      <c r="G250" s="51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52"/>
      <c r="CA250" s="52"/>
      <c r="CB250" s="52"/>
      <c r="CC250" s="52"/>
      <c r="CD250" s="52"/>
      <c r="CE250" s="52"/>
      <c r="CF250" s="52"/>
      <c r="CG250" s="52"/>
      <c r="CH250" s="52"/>
      <c r="CI250" s="52"/>
    </row>
    <row r="251" spans="1:87" x14ac:dyDescent="0.25">
      <c r="A251" s="73"/>
      <c r="B251" s="41"/>
      <c r="C251" s="74"/>
      <c r="D251" s="74"/>
      <c r="E251" s="51"/>
      <c r="F251" s="51"/>
      <c r="G251" s="51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52"/>
      <c r="CA251" s="52"/>
      <c r="CB251" s="52"/>
      <c r="CC251" s="52"/>
      <c r="CD251" s="52"/>
      <c r="CE251" s="52"/>
      <c r="CF251" s="52"/>
      <c r="CG251" s="52"/>
      <c r="CH251" s="52"/>
      <c r="CI251" s="52"/>
    </row>
    <row r="252" spans="1:87" x14ac:dyDescent="0.25">
      <c r="A252" s="73"/>
      <c r="B252" s="41"/>
      <c r="C252" s="74"/>
      <c r="D252" s="74"/>
      <c r="E252" s="51"/>
      <c r="F252" s="51"/>
      <c r="G252" s="51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</row>
    <row r="253" spans="1:87" x14ac:dyDescent="0.25">
      <c r="A253" s="73"/>
      <c r="B253" s="41"/>
      <c r="C253" s="74"/>
      <c r="D253" s="74"/>
      <c r="E253" s="51"/>
      <c r="F253" s="51"/>
      <c r="G253" s="51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</row>
    <row r="254" spans="1:87" x14ac:dyDescent="0.25">
      <c r="A254" s="73"/>
      <c r="B254" s="41"/>
      <c r="C254" s="74"/>
      <c r="D254" s="74"/>
      <c r="E254" s="51"/>
      <c r="F254" s="51"/>
      <c r="G254" s="51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</row>
    <row r="255" spans="1:87" x14ac:dyDescent="0.25">
      <c r="A255" s="73"/>
      <c r="B255" s="41"/>
      <c r="C255" s="74"/>
      <c r="D255" s="74"/>
      <c r="E255" s="51"/>
      <c r="F255" s="51"/>
      <c r="G255" s="51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</row>
    <row r="256" spans="1:87" x14ac:dyDescent="0.25">
      <c r="A256" s="72" t="s">
        <v>322</v>
      </c>
      <c r="B256" s="46" t="s">
        <v>102</v>
      </c>
      <c r="C256" s="63"/>
      <c r="D256" s="63"/>
      <c r="E256" s="48">
        <f t="shared" ref="E256:BP256" si="38">SUBTOTAL(9,E195:E255)</f>
        <v>8050</v>
      </c>
      <c r="F256" s="48">
        <f t="shared" si="38"/>
        <v>1783</v>
      </c>
      <c r="G256" s="48">
        <f t="shared" si="38"/>
        <v>6267</v>
      </c>
      <c r="H256" s="48">
        <f t="shared" si="38"/>
        <v>0</v>
      </c>
      <c r="I256" s="48">
        <f t="shared" si="38"/>
        <v>0</v>
      </c>
      <c r="J256" s="48">
        <f t="shared" si="38"/>
        <v>0</v>
      </c>
      <c r="K256" s="48">
        <f t="shared" si="38"/>
        <v>657</v>
      </c>
      <c r="L256" s="48">
        <f t="shared" si="38"/>
        <v>1656</v>
      </c>
      <c r="M256" s="48">
        <f t="shared" si="38"/>
        <v>5197</v>
      </c>
      <c r="N256" s="48">
        <f t="shared" si="38"/>
        <v>0</v>
      </c>
      <c r="O256" s="48">
        <f t="shared" si="38"/>
        <v>0</v>
      </c>
      <c r="P256" s="48">
        <f t="shared" si="38"/>
        <v>0</v>
      </c>
      <c r="Q256" s="48">
        <f t="shared" si="38"/>
        <v>43</v>
      </c>
      <c r="R256" s="48">
        <f t="shared" si="38"/>
        <v>0</v>
      </c>
      <c r="S256" s="48">
        <f t="shared" si="38"/>
        <v>0</v>
      </c>
      <c r="T256" s="48">
        <f t="shared" si="38"/>
        <v>0</v>
      </c>
      <c r="U256" s="48">
        <f t="shared" si="38"/>
        <v>2</v>
      </c>
      <c r="V256" s="48">
        <f t="shared" si="38"/>
        <v>27</v>
      </c>
      <c r="W256" s="48">
        <f t="shared" si="38"/>
        <v>38</v>
      </c>
      <c r="X256" s="48">
        <f t="shared" si="38"/>
        <v>0</v>
      </c>
      <c r="Y256" s="48">
        <f t="shared" si="38"/>
        <v>0</v>
      </c>
      <c r="Z256" s="48">
        <f t="shared" si="38"/>
        <v>0</v>
      </c>
      <c r="AA256" s="48">
        <f t="shared" si="38"/>
        <v>0</v>
      </c>
      <c r="AB256" s="48">
        <f t="shared" si="38"/>
        <v>0</v>
      </c>
      <c r="AC256" s="48">
        <f t="shared" si="38"/>
        <v>0</v>
      </c>
      <c r="AD256" s="48">
        <f t="shared" si="38"/>
        <v>0</v>
      </c>
      <c r="AE256" s="48">
        <f t="shared" si="38"/>
        <v>0</v>
      </c>
      <c r="AF256" s="48">
        <f t="shared" si="38"/>
        <v>0</v>
      </c>
      <c r="AG256" s="48">
        <f t="shared" si="38"/>
        <v>0</v>
      </c>
      <c r="AH256" s="48">
        <f t="shared" si="38"/>
        <v>0</v>
      </c>
      <c r="AI256" s="48">
        <f t="shared" si="38"/>
        <v>0</v>
      </c>
      <c r="AJ256" s="48">
        <f t="shared" si="38"/>
        <v>0</v>
      </c>
      <c r="AK256" s="48">
        <f t="shared" si="38"/>
        <v>0</v>
      </c>
      <c r="AL256" s="48">
        <f t="shared" si="38"/>
        <v>0</v>
      </c>
      <c r="AM256" s="48">
        <f t="shared" si="38"/>
        <v>0</v>
      </c>
      <c r="AN256" s="48">
        <f t="shared" si="38"/>
        <v>0</v>
      </c>
      <c r="AO256" s="48">
        <f t="shared" si="38"/>
        <v>65</v>
      </c>
      <c r="AP256" s="48">
        <f t="shared" si="38"/>
        <v>100</v>
      </c>
      <c r="AQ256" s="48">
        <f t="shared" si="38"/>
        <v>217</v>
      </c>
      <c r="AR256" s="48">
        <f t="shared" si="38"/>
        <v>0</v>
      </c>
      <c r="AS256" s="48">
        <f t="shared" si="38"/>
        <v>0</v>
      </c>
      <c r="AT256" s="48">
        <f t="shared" si="38"/>
        <v>0</v>
      </c>
      <c r="AU256" s="48">
        <f t="shared" si="38"/>
        <v>18</v>
      </c>
      <c r="AV256" s="48">
        <f t="shared" si="38"/>
        <v>0</v>
      </c>
      <c r="AW256" s="48">
        <f t="shared" si="38"/>
        <v>0</v>
      </c>
      <c r="AX256" s="48">
        <f t="shared" si="38"/>
        <v>0</v>
      </c>
      <c r="AY256" s="48">
        <f t="shared" si="38"/>
        <v>9</v>
      </c>
      <c r="AZ256" s="48">
        <f t="shared" si="38"/>
        <v>0</v>
      </c>
      <c r="BA256" s="48">
        <f t="shared" si="38"/>
        <v>21</v>
      </c>
      <c r="BB256" s="48">
        <f t="shared" si="38"/>
        <v>0</v>
      </c>
      <c r="BC256" s="48">
        <f t="shared" si="38"/>
        <v>0</v>
      </c>
      <c r="BD256" s="48">
        <f t="shared" si="38"/>
        <v>0</v>
      </c>
      <c r="BE256" s="48">
        <f t="shared" si="38"/>
        <v>0</v>
      </c>
      <c r="BF256" s="48">
        <f t="shared" si="38"/>
        <v>0</v>
      </c>
      <c r="BG256" s="48">
        <f t="shared" si="38"/>
        <v>0</v>
      </c>
      <c r="BH256" s="48">
        <f t="shared" si="38"/>
        <v>0</v>
      </c>
      <c r="BI256" s="48">
        <f t="shared" si="38"/>
        <v>0</v>
      </c>
      <c r="BJ256" s="48">
        <f t="shared" si="38"/>
        <v>0</v>
      </c>
      <c r="BK256" s="48">
        <f t="shared" si="38"/>
        <v>0</v>
      </c>
      <c r="BL256" s="48">
        <f t="shared" si="38"/>
        <v>0</v>
      </c>
      <c r="BM256" s="48">
        <f t="shared" si="38"/>
        <v>0</v>
      </c>
      <c r="BN256" s="48">
        <f t="shared" si="38"/>
        <v>0</v>
      </c>
      <c r="BO256" s="48">
        <f t="shared" si="38"/>
        <v>0</v>
      </c>
      <c r="BP256" s="48">
        <f t="shared" si="38"/>
        <v>0</v>
      </c>
      <c r="BQ256" s="48">
        <f t="shared" ref="BQ256:CI256" si="39">SUBTOTAL(9,BQ195:BQ255)</f>
        <v>0</v>
      </c>
      <c r="BR256" s="48">
        <f t="shared" si="39"/>
        <v>0</v>
      </c>
      <c r="BS256" s="48">
        <f t="shared" si="39"/>
        <v>0</v>
      </c>
      <c r="BT256" s="48">
        <f t="shared" si="39"/>
        <v>0</v>
      </c>
      <c r="BU256" s="48">
        <f t="shared" si="39"/>
        <v>0</v>
      </c>
      <c r="BV256" s="48">
        <f t="shared" si="39"/>
        <v>0</v>
      </c>
      <c r="BW256" s="48">
        <f t="shared" si="39"/>
        <v>0</v>
      </c>
      <c r="BX256" s="48">
        <f t="shared" si="39"/>
        <v>0</v>
      </c>
      <c r="BY256" s="48">
        <f t="shared" si="39"/>
        <v>0</v>
      </c>
      <c r="BZ256" s="48">
        <f t="shared" si="39"/>
        <v>0</v>
      </c>
      <c r="CA256" s="48">
        <f t="shared" si="39"/>
        <v>0</v>
      </c>
      <c r="CB256" s="48">
        <f t="shared" si="39"/>
        <v>0</v>
      </c>
      <c r="CC256" s="48">
        <f t="shared" si="39"/>
        <v>733</v>
      </c>
      <c r="CD256" s="48">
        <f t="shared" si="39"/>
        <v>1783</v>
      </c>
      <c r="CE256" s="48">
        <f t="shared" si="39"/>
        <v>5473</v>
      </c>
      <c r="CF256" s="48">
        <f t="shared" si="39"/>
        <v>0</v>
      </c>
      <c r="CG256" s="48">
        <f t="shared" si="39"/>
        <v>0</v>
      </c>
      <c r="CH256" s="48">
        <f t="shared" si="39"/>
        <v>0</v>
      </c>
      <c r="CI256" s="48">
        <f t="shared" si="39"/>
        <v>61</v>
      </c>
    </row>
    <row r="257" spans="1:87" x14ac:dyDescent="0.25">
      <c r="A257" s="73" t="s">
        <v>323</v>
      </c>
      <c r="B257" s="75" t="s">
        <v>324</v>
      </c>
      <c r="C257" s="76" t="s">
        <v>80</v>
      </c>
      <c r="D257" s="76" t="s">
        <v>81</v>
      </c>
      <c r="E257" s="51">
        <f t="shared" ref="E257:E279" si="40">F257+G257</f>
        <v>130</v>
      </c>
      <c r="F257" s="51">
        <f t="shared" ref="F257:G279" si="41">BZ257+CB257+CD257+CF257+CH257</f>
        <v>38</v>
      </c>
      <c r="G257" s="51">
        <f t="shared" si="41"/>
        <v>92</v>
      </c>
      <c r="H257" s="10"/>
      <c r="I257" s="10"/>
      <c r="J257" s="10">
        <v>19</v>
      </c>
      <c r="K257" s="10">
        <v>69</v>
      </c>
      <c r="L257" s="10">
        <v>19</v>
      </c>
      <c r="M257" s="10">
        <v>23</v>
      </c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52">
        <f t="shared" ref="BZ257:CI279" si="42">H257+R257+AB257+AL257+AV257+BF257+BP257</f>
        <v>0</v>
      </c>
      <c r="CA257" s="52">
        <f t="shared" si="42"/>
        <v>0</v>
      </c>
      <c r="CB257" s="52">
        <f t="shared" si="42"/>
        <v>19</v>
      </c>
      <c r="CC257" s="52">
        <f t="shared" si="42"/>
        <v>69</v>
      </c>
      <c r="CD257" s="52">
        <f t="shared" si="42"/>
        <v>19</v>
      </c>
      <c r="CE257" s="52">
        <f t="shared" si="42"/>
        <v>23</v>
      </c>
      <c r="CF257" s="52">
        <f t="shared" si="42"/>
        <v>0</v>
      </c>
      <c r="CG257" s="52">
        <f t="shared" si="42"/>
        <v>0</v>
      </c>
      <c r="CH257" s="52">
        <f t="shared" si="42"/>
        <v>0</v>
      </c>
      <c r="CI257" s="52">
        <f t="shared" si="42"/>
        <v>0</v>
      </c>
    </row>
    <row r="258" spans="1:87" ht="30.6" x14ac:dyDescent="0.25">
      <c r="A258" s="73" t="s">
        <v>323</v>
      </c>
      <c r="B258" s="77" t="s">
        <v>325</v>
      </c>
      <c r="C258" s="78" t="s">
        <v>80</v>
      </c>
      <c r="D258" s="78" t="s">
        <v>81</v>
      </c>
      <c r="E258" s="51">
        <f t="shared" si="40"/>
        <v>262</v>
      </c>
      <c r="F258" s="51">
        <f t="shared" si="41"/>
        <v>78</v>
      </c>
      <c r="G258" s="51">
        <f t="shared" si="41"/>
        <v>184</v>
      </c>
      <c r="H258" s="10"/>
      <c r="I258" s="10"/>
      <c r="J258" s="10">
        <v>39</v>
      </c>
      <c r="K258" s="10">
        <v>45</v>
      </c>
      <c r="L258" s="10">
        <v>39</v>
      </c>
      <c r="M258" s="10">
        <v>139</v>
      </c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52">
        <f t="shared" si="42"/>
        <v>0</v>
      </c>
      <c r="CA258" s="52">
        <f t="shared" si="42"/>
        <v>0</v>
      </c>
      <c r="CB258" s="52">
        <f t="shared" si="42"/>
        <v>39</v>
      </c>
      <c r="CC258" s="52">
        <f t="shared" si="42"/>
        <v>45</v>
      </c>
      <c r="CD258" s="52">
        <f t="shared" si="42"/>
        <v>39</v>
      </c>
      <c r="CE258" s="52">
        <f t="shared" si="42"/>
        <v>139</v>
      </c>
      <c r="CF258" s="52">
        <f t="shared" si="42"/>
        <v>0</v>
      </c>
      <c r="CG258" s="52">
        <f t="shared" si="42"/>
        <v>0</v>
      </c>
      <c r="CH258" s="52">
        <f t="shared" si="42"/>
        <v>0</v>
      </c>
      <c r="CI258" s="52">
        <f t="shared" si="42"/>
        <v>0</v>
      </c>
    </row>
    <row r="259" spans="1:87" ht="30.6" x14ac:dyDescent="0.25">
      <c r="A259" s="73" t="s">
        <v>323</v>
      </c>
      <c r="B259" s="77" t="s">
        <v>326</v>
      </c>
      <c r="C259" s="78" t="s">
        <v>80</v>
      </c>
      <c r="D259" s="78" t="s">
        <v>81</v>
      </c>
      <c r="E259" s="51">
        <f t="shared" si="40"/>
        <v>274</v>
      </c>
      <c r="F259" s="51">
        <f t="shared" si="41"/>
        <v>77</v>
      </c>
      <c r="G259" s="51">
        <f t="shared" si="41"/>
        <v>197</v>
      </c>
      <c r="H259" s="10"/>
      <c r="I259" s="10"/>
      <c r="J259" s="10">
        <v>39</v>
      </c>
      <c r="K259" s="10">
        <v>109</v>
      </c>
      <c r="L259" s="10">
        <v>38</v>
      </c>
      <c r="M259" s="10">
        <v>88</v>
      </c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52">
        <f t="shared" si="42"/>
        <v>0</v>
      </c>
      <c r="CA259" s="52">
        <f t="shared" si="42"/>
        <v>0</v>
      </c>
      <c r="CB259" s="52">
        <f t="shared" si="42"/>
        <v>39</v>
      </c>
      <c r="CC259" s="52">
        <f t="shared" si="42"/>
        <v>109</v>
      </c>
      <c r="CD259" s="52">
        <f t="shared" si="42"/>
        <v>38</v>
      </c>
      <c r="CE259" s="52">
        <f t="shared" si="42"/>
        <v>88</v>
      </c>
      <c r="CF259" s="52">
        <f t="shared" si="42"/>
        <v>0</v>
      </c>
      <c r="CG259" s="52">
        <f t="shared" si="42"/>
        <v>0</v>
      </c>
      <c r="CH259" s="52">
        <f t="shared" si="42"/>
        <v>0</v>
      </c>
      <c r="CI259" s="52">
        <f t="shared" si="42"/>
        <v>0</v>
      </c>
    </row>
    <row r="260" spans="1:87" ht="20.399999999999999" x14ac:dyDescent="0.25">
      <c r="A260" s="73" t="s">
        <v>323</v>
      </c>
      <c r="B260" s="77" t="s">
        <v>327</v>
      </c>
      <c r="C260" s="78" t="s">
        <v>80</v>
      </c>
      <c r="D260" s="78" t="s">
        <v>81</v>
      </c>
      <c r="E260" s="51">
        <f t="shared" si="40"/>
        <v>263</v>
      </c>
      <c r="F260" s="51">
        <f t="shared" si="41"/>
        <v>63</v>
      </c>
      <c r="G260" s="51">
        <f t="shared" si="41"/>
        <v>200</v>
      </c>
      <c r="H260" s="10"/>
      <c r="I260" s="10"/>
      <c r="J260" s="10">
        <v>19</v>
      </c>
      <c r="K260" s="10">
        <v>124</v>
      </c>
      <c r="L260" s="10">
        <v>44</v>
      </c>
      <c r="M260" s="10">
        <v>76</v>
      </c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52">
        <f t="shared" si="42"/>
        <v>0</v>
      </c>
      <c r="CA260" s="52">
        <f t="shared" si="42"/>
        <v>0</v>
      </c>
      <c r="CB260" s="52">
        <f t="shared" si="42"/>
        <v>19</v>
      </c>
      <c r="CC260" s="52">
        <f t="shared" si="42"/>
        <v>124</v>
      </c>
      <c r="CD260" s="52">
        <f t="shared" si="42"/>
        <v>44</v>
      </c>
      <c r="CE260" s="52">
        <f t="shared" si="42"/>
        <v>76</v>
      </c>
      <c r="CF260" s="52">
        <f t="shared" si="42"/>
        <v>0</v>
      </c>
      <c r="CG260" s="52">
        <f t="shared" si="42"/>
        <v>0</v>
      </c>
      <c r="CH260" s="52">
        <f t="shared" si="42"/>
        <v>0</v>
      </c>
      <c r="CI260" s="52">
        <f t="shared" si="42"/>
        <v>0</v>
      </c>
    </row>
    <row r="261" spans="1:87" ht="30.6" x14ac:dyDescent="0.25">
      <c r="A261" s="73" t="s">
        <v>323</v>
      </c>
      <c r="B261" s="77" t="s">
        <v>328</v>
      </c>
      <c r="C261" s="78" t="s">
        <v>80</v>
      </c>
      <c r="D261" s="78" t="s">
        <v>81</v>
      </c>
      <c r="E261" s="51">
        <f t="shared" si="40"/>
        <v>162</v>
      </c>
      <c r="F261" s="51">
        <f t="shared" si="41"/>
        <v>41</v>
      </c>
      <c r="G261" s="51">
        <f t="shared" si="41"/>
        <v>121</v>
      </c>
      <c r="H261" s="10"/>
      <c r="I261" s="10"/>
      <c r="J261" s="10">
        <v>23</v>
      </c>
      <c r="K261" s="10">
        <v>57</v>
      </c>
      <c r="L261" s="10">
        <v>18</v>
      </c>
      <c r="M261" s="10">
        <v>64</v>
      </c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52">
        <f t="shared" si="42"/>
        <v>0</v>
      </c>
      <c r="CA261" s="52">
        <f t="shared" si="42"/>
        <v>0</v>
      </c>
      <c r="CB261" s="52">
        <f t="shared" si="42"/>
        <v>23</v>
      </c>
      <c r="CC261" s="52">
        <f t="shared" si="42"/>
        <v>57</v>
      </c>
      <c r="CD261" s="52">
        <f t="shared" si="42"/>
        <v>18</v>
      </c>
      <c r="CE261" s="52">
        <f t="shared" si="42"/>
        <v>64</v>
      </c>
      <c r="CF261" s="52">
        <f t="shared" si="42"/>
        <v>0</v>
      </c>
      <c r="CG261" s="52">
        <f t="shared" si="42"/>
        <v>0</v>
      </c>
      <c r="CH261" s="52">
        <f t="shared" si="42"/>
        <v>0</v>
      </c>
      <c r="CI261" s="52">
        <f t="shared" si="42"/>
        <v>0</v>
      </c>
    </row>
    <row r="262" spans="1:87" ht="30.6" x14ac:dyDescent="0.25">
      <c r="A262" s="73" t="s">
        <v>323</v>
      </c>
      <c r="B262" s="77" t="s">
        <v>329</v>
      </c>
      <c r="C262" s="78" t="s">
        <v>80</v>
      </c>
      <c r="D262" s="78" t="s">
        <v>81</v>
      </c>
      <c r="E262" s="51">
        <f t="shared" si="40"/>
        <v>262</v>
      </c>
      <c r="F262" s="51">
        <f t="shared" si="41"/>
        <v>85</v>
      </c>
      <c r="G262" s="51">
        <f t="shared" si="41"/>
        <v>177</v>
      </c>
      <c r="H262" s="10"/>
      <c r="I262" s="10"/>
      <c r="J262" s="10">
        <v>48</v>
      </c>
      <c r="K262" s="10">
        <v>122</v>
      </c>
      <c r="L262" s="10">
        <v>37</v>
      </c>
      <c r="M262" s="10">
        <v>55</v>
      </c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52">
        <f t="shared" si="42"/>
        <v>0</v>
      </c>
      <c r="CA262" s="52">
        <f t="shared" si="42"/>
        <v>0</v>
      </c>
      <c r="CB262" s="52">
        <f t="shared" si="42"/>
        <v>48</v>
      </c>
      <c r="CC262" s="52">
        <f t="shared" si="42"/>
        <v>122</v>
      </c>
      <c r="CD262" s="52">
        <f t="shared" si="42"/>
        <v>37</v>
      </c>
      <c r="CE262" s="52">
        <f t="shared" si="42"/>
        <v>55</v>
      </c>
      <c r="CF262" s="52">
        <f t="shared" si="42"/>
        <v>0</v>
      </c>
      <c r="CG262" s="52">
        <f t="shared" si="42"/>
        <v>0</v>
      </c>
      <c r="CH262" s="52">
        <f t="shared" si="42"/>
        <v>0</v>
      </c>
      <c r="CI262" s="52">
        <f t="shared" si="42"/>
        <v>0</v>
      </c>
    </row>
    <row r="263" spans="1:87" ht="20.399999999999999" x14ac:dyDescent="0.25">
      <c r="A263" s="73" t="s">
        <v>323</v>
      </c>
      <c r="B263" s="77" t="s">
        <v>330</v>
      </c>
      <c r="C263" s="78" t="s">
        <v>80</v>
      </c>
      <c r="D263" s="78" t="s">
        <v>81</v>
      </c>
      <c r="E263" s="51">
        <f t="shared" si="40"/>
        <v>276</v>
      </c>
      <c r="F263" s="51">
        <f t="shared" si="41"/>
        <v>60</v>
      </c>
      <c r="G263" s="51">
        <f t="shared" si="41"/>
        <v>216</v>
      </c>
      <c r="H263" s="10"/>
      <c r="I263" s="10"/>
      <c r="J263" s="10">
        <v>27</v>
      </c>
      <c r="K263" s="10">
        <v>123</v>
      </c>
      <c r="L263" s="10">
        <v>33</v>
      </c>
      <c r="M263" s="10">
        <v>93</v>
      </c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52">
        <f t="shared" si="42"/>
        <v>0</v>
      </c>
      <c r="CA263" s="52">
        <f t="shared" si="42"/>
        <v>0</v>
      </c>
      <c r="CB263" s="52">
        <f t="shared" si="42"/>
        <v>27</v>
      </c>
      <c r="CC263" s="52">
        <f t="shared" si="42"/>
        <v>123</v>
      </c>
      <c r="CD263" s="52">
        <f t="shared" si="42"/>
        <v>33</v>
      </c>
      <c r="CE263" s="52">
        <f t="shared" si="42"/>
        <v>93</v>
      </c>
      <c r="CF263" s="52">
        <f t="shared" si="42"/>
        <v>0</v>
      </c>
      <c r="CG263" s="52">
        <f t="shared" si="42"/>
        <v>0</v>
      </c>
      <c r="CH263" s="52">
        <f t="shared" si="42"/>
        <v>0</v>
      </c>
      <c r="CI263" s="52">
        <f t="shared" si="42"/>
        <v>0</v>
      </c>
    </row>
    <row r="264" spans="1:87" ht="30.6" x14ac:dyDescent="0.25">
      <c r="A264" s="73" t="s">
        <v>323</v>
      </c>
      <c r="B264" s="77" t="s">
        <v>331</v>
      </c>
      <c r="C264" s="78" t="s">
        <v>80</v>
      </c>
      <c r="D264" s="78" t="s">
        <v>81</v>
      </c>
      <c r="E264" s="51">
        <f t="shared" si="40"/>
        <v>256</v>
      </c>
      <c r="F264" s="51">
        <f t="shared" si="41"/>
        <v>55</v>
      </c>
      <c r="G264" s="51">
        <f t="shared" si="41"/>
        <v>201</v>
      </c>
      <c r="H264" s="10"/>
      <c r="I264" s="10"/>
      <c r="J264" s="10">
        <v>37</v>
      </c>
      <c r="K264" s="10">
        <v>95</v>
      </c>
      <c r="L264" s="10">
        <v>18</v>
      </c>
      <c r="M264" s="10">
        <v>91</v>
      </c>
      <c r="N264" s="10"/>
      <c r="O264" s="10"/>
      <c r="P264" s="10"/>
      <c r="Q264" s="10">
        <v>15</v>
      </c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52">
        <f t="shared" si="42"/>
        <v>0</v>
      </c>
      <c r="CA264" s="52">
        <f t="shared" si="42"/>
        <v>0</v>
      </c>
      <c r="CB264" s="52">
        <f t="shared" si="42"/>
        <v>37</v>
      </c>
      <c r="CC264" s="52">
        <f t="shared" si="42"/>
        <v>95</v>
      </c>
      <c r="CD264" s="52">
        <f t="shared" si="42"/>
        <v>18</v>
      </c>
      <c r="CE264" s="52">
        <f t="shared" si="42"/>
        <v>91</v>
      </c>
      <c r="CF264" s="52">
        <f t="shared" si="42"/>
        <v>0</v>
      </c>
      <c r="CG264" s="52">
        <f t="shared" si="42"/>
        <v>0</v>
      </c>
      <c r="CH264" s="52">
        <f t="shared" si="42"/>
        <v>0</v>
      </c>
      <c r="CI264" s="52">
        <f t="shared" si="42"/>
        <v>15</v>
      </c>
    </row>
    <row r="265" spans="1:87" ht="30.6" x14ac:dyDescent="0.25">
      <c r="A265" s="73" t="s">
        <v>323</v>
      </c>
      <c r="B265" s="77" t="s">
        <v>332</v>
      </c>
      <c r="C265" s="78" t="s">
        <v>80</v>
      </c>
      <c r="D265" s="78" t="s">
        <v>81</v>
      </c>
      <c r="E265" s="51">
        <f t="shared" si="40"/>
        <v>189</v>
      </c>
      <c r="F265" s="51">
        <f t="shared" si="41"/>
        <v>55</v>
      </c>
      <c r="G265" s="51">
        <f t="shared" si="41"/>
        <v>134</v>
      </c>
      <c r="H265" s="10"/>
      <c r="I265" s="10"/>
      <c r="J265" s="10">
        <v>36</v>
      </c>
      <c r="K265" s="10">
        <v>69</v>
      </c>
      <c r="L265" s="10">
        <v>19</v>
      </c>
      <c r="M265" s="10">
        <v>65</v>
      </c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52">
        <f t="shared" si="42"/>
        <v>0</v>
      </c>
      <c r="CA265" s="52">
        <f t="shared" si="42"/>
        <v>0</v>
      </c>
      <c r="CB265" s="52">
        <f t="shared" si="42"/>
        <v>36</v>
      </c>
      <c r="CC265" s="52">
        <f t="shared" si="42"/>
        <v>69</v>
      </c>
      <c r="CD265" s="52">
        <f t="shared" si="42"/>
        <v>19</v>
      </c>
      <c r="CE265" s="52">
        <f t="shared" si="42"/>
        <v>65</v>
      </c>
      <c r="CF265" s="52">
        <f t="shared" si="42"/>
        <v>0</v>
      </c>
      <c r="CG265" s="52">
        <f t="shared" si="42"/>
        <v>0</v>
      </c>
      <c r="CH265" s="52">
        <f t="shared" si="42"/>
        <v>0</v>
      </c>
      <c r="CI265" s="52">
        <f t="shared" si="42"/>
        <v>0</v>
      </c>
    </row>
    <row r="266" spans="1:87" x14ac:dyDescent="0.25">
      <c r="A266" s="73" t="s">
        <v>323</v>
      </c>
      <c r="B266" s="79" t="s">
        <v>333</v>
      </c>
      <c r="C266" s="80" t="s">
        <v>80</v>
      </c>
      <c r="D266" s="80" t="s">
        <v>81</v>
      </c>
      <c r="E266" s="51">
        <f t="shared" si="40"/>
        <v>0</v>
      </c>
      <c r="F266" s="51">
        <f t="shared" si="41"/>
        <v>0</v>
      </c>
      <c r="G266" s="51">
        <f t="shared" si="41"/>
        <v>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52">
        <f t="shared" si="42"/>
        <v>0</v>
      </c>
      <c r="CA266" s="52">
        <f t="shared" si="42"/>
        <v>0</v>
      </c>
      <c r="CB266" s="52">
        <f t="shared" si="42"/>
        <v>0</v>
      </c>
      <c r="CC266" s="52">
        <f t="shared" si="42"/>
        <v>0</v>
      </c>
      <c r="CD266" s="52">
        <f t="shared" si="42"/>
        <v>0</v>
      </c>
      <c r="CE266" s="52">
        <f t="shared" si="42"/>
        <v>0</v>
      </c>
      <c r="CF266" s="52">
        <f t="shared" si="42"/>
        <v>0</v>
      </c>
      <c r="CG266" s="52">
        <f t="shared" si="42"/>
        <v>0</v>
      </c>
      <c r="CH266" s="52">
        <f t="shared" si="42"/>
        <v>0</v>
      </c>
      <c r="CI266" s="52">
        <f t="shared" si="42"/>
        <v>0</v>
      </c>
    </row>
    <row r="267" spans="1:87" ht="40.799999999999997" x14ac:dyDescent="0.25">
      <c r="A267" s="73" t="s">
        <v>323</v>
      </c>
      <c r="B267" s="77" t="s">
        <v>334</v>
      </c>
      <c r="C267" s="78" t="s">
        <v>80</v>
      </c>
      <c r="D267" s="78" t="s">
        <v>81</v>
      </c>
      <c r="E267" s="51">
        <f t="shared" si="40"/>
        <v>273</v>
      </c>
      <c r="F267" s="51">
        <f t="shared" si="41"/>
        <v>90</v>
      </c>
      <c r="G267" s="51">
        <f t="shared" si="41"/>
        <v>183</v>
      </c>
      <c r="H267" s="10"/>
      <c r="I267" s="10"/>
      <c r="J267" s="10">
        <v>71</v>
      </c>
      <c r="K267" s="10">
        <v>73</v>
      </c>
      <c r="L267" s="10">
        <v>19</v>
      </c>
      <c r="M267" s="10">
        <v>110</v>
      </c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52">
        <f t="shared" si="42"/>
        <v>0</v>
      </c>
      <c r="CA267" s="52">
        <f t="shared" si="42"/>
        <v>0</v>
      </c>
      <c r="CB267" s="52">
        <f t="shared" si="42"/>
        <v>71</v>
      </c>
      <c r="CC267" s="52">
        <f t="shared" si="42"/>
        <v>73</v>
      </c>
      <c r="CD267" s="52">
        <f t="shared" si="42"/>
        <v>19</v>
      </c>
      <c r="CE267" s="52">
        <f t="shared" si="42"/>
        <v>110</v>
      </c>
      <c r="CF267" s="52">
        <f t="shared" si="42"/>
        <v>0</v>
      </c>
      <c r="CG267" s="52">
        <f t="shared" si="42"/>
        <v>0</v>
      </c>
      <c r="CH267" s="52">
        <f t="shared" si="42"/>
        <v>0</v>
      </c>
      <c r="CI267" s="52">
        <f t="shared" si="42"/>
        <v>0</v>
      </c>
    </row>
    <row r="268" spans="1:87" ht="40.799999999999997" x14ac:dyDescent="0.25">
      <c r="A268" s="73" t="s">
        <v>323</v>
      </c>
      <c r="B268" s="77" t="s">
        <v>335</v>
      </c>
      <c r="C268" s="78" t="s">
        <v>80</v>
      </c>
      <c r="D268" s="78" t="s">
        <v>81</v>
      </c>
      <c r="E268" s="51">
        <f t="shared" si="40"/>
        <v>237</v>
      </c>
      <c r="F268" s="51">
        <f t="shared" si="41"/>
        <v>78</v>
      </c>
      <c r="G268" s="51">
        <f t="shared" si="41"/>
        <v>159</v>
      </c>
      <c r="H268" s="10"/>
      <c r="I268" s="10"/>
      <c r="J268" s="10">
        <v>39</v>
      </c>
      <c r="K268" s="10">
        <v>69</v>
      </c>
      <c r="L268" s="10">
        <v>39</v>
      </c>
      <c r="M268" s="10">
        <v>90</v>
      </c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52">
        <f t="shared" si="42"/>
        <v>0</v>
      </c>
      <c r="CA268" s="52">
        <f t="shared" si="42"/>
        <v>0</v>
      </c>
      <c r="CB268" s="52">
        <f t="shared" si="42"/>
        <v>39</v>
      </c>
      <c r="CC268" s="52">
        <f t="shared" si="42"/>
        <v>69</v>
      </c>
      <c r="CD268" s="52">
        <f t="shared" si="42"/>
        <v>39</v>
      </c>
      <c r="CE268" s="52">
        <f t="shared" si="42"/>
        <v>90</v>
      </c>
      <c r="CF268" s="52">
        <f t="shared" si="42"/>
        <v>0</v>
      </c>
      <c r="CG268" s="52">
        <f t="shared" si="42"/>
        <v>0</v>
      </c>
      <c r="CH268" s="52">
        <f t="shared" si="42"/>
        <v>0</v>
      </c>
      <c r="CI268" s="52">
        <f t="shared" si="42"/>
        <v>0</v>
      </c>
    </row>
    <row r="269" spans="1:87" x14ac:dyDescent="0.25">
      <c r="A269" s="73" t="s">
        <v>323</v>
      </c>
      <c r="B269" s="77" t="s">
        <v>336</v>
      </c>
      <c r="C269" s="78" t="s">
        <v>80</v>
      </c>
      <c r="D269" s="78" t="s">
        <v>81</v>
      </c>
      <c r="E269" s="51">
        <f t="shared" si="40"/>
        <v>173</v>
      </c>
      <c r="F269" s="51">
        <f t="shared" si="41"/>
        <v>43</v>
      </c>
      <c r="G269" s="51">
        <f t="shared" si="41"/>
        <v>130</v>
      </c>
      <c r="H269" s="10"/>
      <c r="I269" s="10"/>
      <c r="J269" s="10">
        <v>43</v>
      </c>
      <c r="K269" s="10">
        <v>44</v>
      </c>
      <c r="L269" s="10"/>
      <c r="M269" s="10">
        <v>86</v>
      </c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52">
        <f t="shared" si="42"/>
        <v>0</v>
      </c>
      <c r="CA269" s="52">
        <f t="shared" si="42"/>
        <v>0</v>
      </c>
      <c r="CB269" s="52">
        <f t="shared" si="42"/>
        <v>43</v>
      </c>
      <c r="CC269" s="52">
        <f t="shared" si="42"/>
        <v>44</v>
      </c>
      <c r="CD269" s="52">
        <f t="shared" si="42"/>
        <v>0</v>
      </c>
      <c r="CE269" s="52">
        <f t="shared" si="42"/>
        <v>86</v>
      </c>
      <c r="CF269" s="52">
        <f t="shared" si="42"/>
        <v>0</v>
      </c>
      <c r="CG269" s="52">
        <f t="shared" si="42"/>
        <v>0</v>
      </c>
      <c r="CH269" s="52">
        <f t="shared" si="42"/>
        <v>0</v>
      </c>
      <c r="CI269" s="52">
        <f t="shared" si="42"/>
        <v>0</v>
      </c>
    </row>
    <row r="270" spans="1:87" ht="20.399999999999999" x14ac:dyDescent="0.25">
      <c r="A270" s="73" t="s">
        <v>323</v>
      </c>
      <c r="B270" s="77" t="s">
        <v>337</v>
      </c>
      <c r="C270" s="78" t="s">
        <v>80</v>
      </c>
      <c r="D270" s="78" t="s">
        <v>81</v>
      </c>
      <c r="E270" s="51">
        <f t="shared" si="40"/>
        <v>329</v>
      </c>
      <c r="F270" s="51">
        <f t="shared" si="41"/>
        <v>78</v>
      </c>
      <c r="G270" s="51">
        <f t="shared" si="41"/>
        <v>251</v>
      </c>
      <c r="H270" s="10"/>
      <c r="I270" s="10"/>
      <c r="J270" s="10">
        <v>78</v>
      </c>
      <c r="K270" s="10">
        <v>193</v>
      </c>
      <c r="L270" s="10"/>
      <c r="M270" s="10">
        <v>58</v>
      </c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52">
        <f t="shared" si="42"/>
        <v>0</v>
      </c>
      <c r="CA270" s="52">
        <f t="shared" si="42"/>
        <v>0</v>
      </c>
      <c r="CB270" s="52">
        <f t="shared" si="42"/>
        <v>78</v>
      </c>
      <c r="CC270" s="52">
        <f t="shared" si="42"/>
        <v>193</v>
      </c>
      <c r="CD270" s="52">
        <f t="shared" si="42"/>
        <v>0</v>
      </c>
      <c r="CE270" s="52">
        <f t="shared" si="42"/>
        <v>58</v>
      </c>
      <c r="CF270" s="52">
        <f t="shared" si="42"/>
        <v>0</v>
      </c>
      <c r="CG270" s="52">
        <f t="shared" si="42"/>
        <v>0</v>
      </c>
      <c r="CH270" s="52">
        <f t="shared" si="42"/>
        <v>0</v>
      </c>
      <c r="CI270" s="52">
        <f t="shared" si="42"/>
        <v>0</v>
      </c>
    </row>
    <row r="271" spans="1:87" x14ac:dyDescent="0.25">
      <c r="A271" s="73" t="s">
        <v>323</v>
      </c>
      <c r="B271" s="77" t="s">
        <v>338</v>
      </c>
      <c r="C271" s="78" t="s">
        <v>80</v>
      </c>
      <c r="D271" s="78" t="s">
        <v>81</v>
      </c>
      <c r="E271" s="51">
        <f t="shared" si="40"/>
        <v>131</v>
      </c>
      <c r="F271" s="51">
        <f t="shared" si="41"/>
        <v>38</v>
      </c>
      <c r="G271" s="51">
        <f t="shared" si="41"/>
        <v>93</v>
      </c>
      <c r="H271" s="10"/>
      <c r="I271" s="10"/>
      <c r="J271" s="10">
        <v>33</v>
      </c>
      <c r="K271" s="10">
        <v>86</v>
      </c>
      <c r="L271" s="10">
        <v>5</v>
      </c>
      <c r="M271" s="10">
        <v>7</v>
      </c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52">
        <f t="shared" si="42"/>
        <v>0</v>
      </c>
      <c r="CA271" s="52">
        <f t="shared" si="42"/>
        <v>0</v>
      </c>
      <c r="CB271" s="52">
        <f t="shared" si="42"/>
        <v>33</v>
      </c>
      <c r="CC271" s="52">
        <f t="shared" si="42"/>
        <v>86</v>
      </c>
      <c r="CD271" s="52">
        <f t="shared" si="42"/>
        <v>5</v>
      </c>
      <c r="CE271" s="52">
        <f t="shared" si="42"/>
        <v>7</v>
      </c>
      <c r="CF271" s="52">
        <f t="shared" si="42"/>
        <v>0</v>
      </c>
      <c r="CG271" s="52">
        <f t="shared" si="42"/>
        <v>0</v>
      </c>
      <c r="CH271" s="52">
        <f t="shared" si="42"/>
        <v>0</v>
      </c>
      <c r="CI271" s="52">
        <f t="shared" si="42"/>
        <v>0</v>
      </c>
    </row>
    <row r="272" spans="1:87" x14ac:dyDescent="0.25">
      <c r="A272" s="73" t="s">
        <v>323</v>
      </c>
      <c r="B272" s="77" t="s">
        <v>339</v>
      </c>
      <c r="C272" s="78" t="s">
        <v>95</v>
      </c>
      <c r="D272" s="78" t="s">
        <v>81</v>
      </c>
      <c r="E272" s="51">
        <f t="shared" si="40"/>
        <v>56</v>
      </c>
      <c r="F272" s="51">
        <f t="shared" si="41"/>
        <v>17</v>
      </c>
      <c r="G272" s="51">
        <f t="shared" si="41"/>
        <v>39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>
        <v>17</v>
      </c>
      <c r="AO272" s="10">
        <v>39</v>
      </c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52">
        <f t="shared" si="42"/>
        <v>0</v>
      </c>
      <c r="CA272" s="52">
        <f t="shared" si="42"/>
        <v>0</v>
      </c>
      <c r="CB272" s="52">
        <f t="shared" si="42"/>
        <v>17</v>
      </c>
      <c r="CC272" s="52">
        <f t="shared" si="42"/>
        <v>39</v>
      </c>
      <c r="CD272" s="52">
        <f t="shared" si="42"/>
        <v>0</v>
      </c>
      <c r="CE272" s="52">
        <f t="shared" si="42"/>
        <v>0</v>
      </c>
      <c r="CF272" s="52">
        <f t="shared" si="42"/>
        <v>0</v>
      </c>
      <c r="CG272" s="52">
        <f t="shared" si="42"/>
        <v>0</v>
      </c>
      <c r="CH272" s="52">
        <f t="shared" si="42"/>
        <v>0</v>
      </c>
      <c r="CI272" s="52">
        <f t="shared" si="42"/>
        <v>0</v>
      </c>
    </row>
    <row r="273" spans="1:87" x14ac:dyDescent="0.25">
      <c r="A273" s="73" t="s">
        <v>323</v>
      </c>
      <c r="B273" s="77" t="s">
        <v>340</v>
      </c>
      <c r="C273" s="78" t="s">
        <v>95</v>
      </c>
      <c r="D273" s="78" t="s">
        <v>81</v>
      </c>
      <c r="E273" s="51">
        <f t="shared" si="40"/>
        <v>62</v>
      </c>
      <c r="F273" s="51">
        <f t="shared" si="41"/>
        <v>16</v>
      </c>
      <c r="G273" s="51">
        <f t="shared" si="41"/>
        <v>46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>
        <v>16</v>
      </c>
      <c r="AO273" s="10">
        <v>23</v>
      </c>
      <c r="AP273" s="10"/>
      <c r="AQ273" s="10">
        <v>23</v>
      </c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52">
        <f t="shared" si="42"/>
        <v>0</v>
      </c>
      <c r="CA273" s="52">
        <f t="shared" si="42"/>
        <v>0</v>
      </c>
      <c r="CB273" s="52">
        <f t="shared" si="42"/>
        <v>16</v>
      </c>
      <c r="CC273" s="52">
        <f t="shared" si="42"/>
        <v>23</v>
      </c>
      <c r="CD273" s="52">
        <f t="shared" si="42"/>
        <v>0</v>
      </c>
      <c r="CE273" s="52">
        <f t="shared" si="42"/>
        <v>23</v>
      </c>
      <c r="CF273" s="52">
        <f t="shared" si="42"/>
        <v>0</v>
      </c>
      <c r="CG273" s="52">
        <f t="shared" si="42"/>
        <v>0</v>
      </c>
      <c r="CH273" s="52">
        <f t="shared" si="42"/>
        <v>0</v>
      </c>
      <c r="CI273" s="52">
        <f t="shared" si="42"/>
        <v>0</v>
      </c>
    </row>
    <row r="274" spans="1:87" ht="20.399999999999999" x14ac:dyDescent="0.25">
      <c r="A274" s="73" t="s">
        <v>323</v>
      </c>
      <c r="B274" s="77" t="s">
        <v>341</v>
      </c>
      <c r="C274" s="78" t="s">
        <v>95</v>
      </c>
      <c r="D274" s="78" t="s">
        <v>81</v>
      </c>
      <c r="E274" s="51">
        <f t="shared" si="40"/>
        <v>87</v>
      </c>
      <c r="F274" s="51">
        <f t="shared" si="41"/>
        <v>26</v>
      </c>
      <c r="G274" s="51">
        <f t="shared" si="41"/>
        <v>61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>
        <v>26</v>
      </c>
      <c r="AO274" s="10">
        <v>43</v>
      </c>
      <c r="AP274" s="10"/>
      <c r="AQ274" s="10">
        <v>18</v>
      </c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52">
        <f t="shared" si="42"/>
        <v>0</v>
      </c>
      <c r="CA274" s="52">
        <f t="shared" si="42"/>
        <v>0</v>
      </c>
      <c r="CB274" s="52">
        <f t="shared" si="42"/>
        <v>26</v>
      </c>
      <c r="CC274" s="52">
        <f t="shared" si="42"/>
        <v>43</v>
      </c>
      <c r="CD274" s="52">
        <f t="shared" si="42"/>
        <v>0</v>
      </c>
      <c r="CE274" s="52">
        <f t="shared" si="42"/>
        <v>18</v>
      </c>
      <c r="CF274" s="52">
        <f t="shared" si="42"/>
        <v>0</v>
      </c>
      <c r="CG274" s="52">
        <f t="shared" si="42"/>
        <v>0</v>
      </c>
      <c r="CH274" s="52">
        <f t="shared" si="42"/>
        <v>0</v>
      </c>
      <c r="CI274" s="52">
        <f t="shared" si="42"/>
        <v>0</v>
      </c>
    </row>
    <row r="275" spans="1:87" x14ac:dyDescent="0.25">
      <c r="A275" s="73" t="s">
        <v>323</v>
      </c>
      <c r="B275" s="77" t="s">
        <v>342</v>
      </c>
      <c r="C275" s="78" t="s">
        <v>95</v>
      </c>
      <c r="D275" s="78" t="s">
        <v>81</v>
      </c>
      <c r="E275" s="51">
        <f t="shared" si="40"/>
        <v>150</v>
      </c>
      <c r="F275" s="51">
        <f t="shared" si="41"/>
        <v>40</v>
      </c>
      <c r="G275" s="51">
        <f t="shared" si="41"/>
        <v>110</v>
      </c>
      <c r="H275" s="10"/>
      <c r="I275" s="10"/>
      <c r="J275" s="10">
        <v>40</v>
      </c>
      <c r="K275" s="10">
        <v>92</v>
      </c>
      <c r="L275" s="10"/>
      <c r="M275" s="10">
        <v>18</v>
      </c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52">
        <f t="shared" si="42"/>
        <v>0</v>
      </c>
      <c r="CA275" s="52">
        <f t="shared" si="42"/>
        <v>0</v>
      </c>
      <c r="CB275" s="52">
        <f t="shared" si="42"/>
        <v>40</v>
      </c>
      <c r="CC275" s="52">
        <f t="shared" si="42"/>
        <v>92</v>
      </c>
      <c r="CD275" s="52">
        <f t="shared" si="42"/>
        <v>0</v>
      </c>
      <c r="CE275" s="52">
        <f t="shared" si="42"/>
        <v>18</v>
      </c>
      <c r="CF275" s="52">
        <f t="shared" si="42"/>
        <v>0</v>
      </c>
      <c r="CG275" s="52">
        <f t="shared" si="42"/>
        <v>0</v>
      </c>
      <c r="CH275" s="52">
        <f t="shared" si="42"/>
        <v>0</v>
      </c>
      <c r="CI275" s="52">
        <f t="shared" si="42"/>
        <v>0</v>
      </c>
    </row>
    <row r="276" spans="1:87" x14ac:dyDescent="0.25">
      <c r="A276" s="73" t="s">
        <v>323</v>
      </c>
      <c r="B276" s="77" t="s">
        <v>343</v>
      </c>
      <c r="C276" s="78" t="s">
        <v>95</v>
      </c>
      <c r="D276" s="78" t="s">
        <v>81</v>
      </c>
      <c r="E276" s="51">
        <f t="shared" si="40"/>
        <v>81</v>
      </c>
      <c r="F276" s="51">
        <f t="shared" si="41"/>
        <v>27</v>
      </c>
      <c r="G276" s="51">
        <f t="shared" si="41"/>
        <v>54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>
        <v>15</v>
      </c>
      <c r="AO276" s="10">
        <v>30</v>
      </c>
      <c r="AP276" s="10">
        <v>12</v>
      </c>
      <c r="AQ276" s="10">
        <v>24</v>
      </c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52">
        <f t="shared" si="42"/>
        <v>0</v>
      </c>
      <c r="CA276" s="52">
        <f t="shared" si="42"/>
        <v>0</v>
      </c>
      <c r="CB276" s="52">
        <f t="shared" si="42"/>
        <v>15</v>
      </c>
      <c r="CC276" s="52">
        <f t="shared" si="42"/>
        <v>30</v>
      </c>
      <c r="CD276" s="52">
        <f t="shared" si="42"/>
        <v>12</v>
      </c>
      <c r="CE276" s="52">
        <f t="shared" si="42"/>
        <v>24</v>
      </c>
      <c r="CF276" s="52">
        <f t="shared" si="42"/>
        <v>0</v>
      </c>
      <c r="CG276" s="52">
        <f t="shared" si="42"/>
        <v>0</v>
      </c>
      <c r="CH276" s="52">
        <f t="shared" si="42"/>
        <v>0</v>
      </c>
      <c r="CI276" s="52">
        <f t="shared" si="42"/>
        <v>0</v>
      </c>
    </row>
    <row r="277" spans="1:87" x14ac:dyDescent="0.25">
      <c r="A277" s="73" t="s">
        <v>323</v>
      </c>
      <c r="B277" s="77" t="s">
        <v>344</v>
      </c>
      <c r="C277" s="78" t="s">
        <v>95</v>
      </c>
      <c r="D277" s="78" t="s">
        <v>81</v>
      </c>
      <c r="E277" s="51">
        <f t="shared" si="40"/>
        <v>101</v>
      </c>
      <c r="F277" s="51">
        <f t="shared" si="41"/>
        <v>33</v>
      </c>
      <c r="G277" s="51">
        <f t="shared" si="41"/>
        <v>68</v>
      </c>
      <c r="H277" s="10"/>
      <c r="I277" s="10"/>
      <c r="J277" s="10">
        <v>33</v>
      </c>
      <c r="K277" s="10">
        <v>44</v>
      </c>
      <c r="L277" s="10"/>
      <c r="M277" s="10">
        <v>24</v>
      </c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52">
        <f t="shared" si="42"/>
        <v>0</v>
      </c>
      <c r="CA277" s="52">
        <f t="shared" si="42"/>
        <v>0</v>
      </c>
      <c r="CB277" s="52">
        <f t="shared" si="42"/>
        <v>33</v>
      </c>
      <c r="CC277" s="52">
        <f t="shared" si="42"/>
        <v>44</v>
      </c>
      <c r="CD277" s="52">
        <f t="shared" si="42"/>
        <v>0</v>
      </c>
      <c r="CE277" s="52">
        <f t="shared" si="42"/>
        <v>24</v>
      </c>
      <c r="CF277" s="52">
        <f t="shared" si="42"/>
        <v>0</v>
      </c>
      <c r="CG277" s="52">
        <f t="shared" si="42"/>
        <v>0</v>
      </c>
      <c r="CH277" s="52">
        <f t="shared" si="42"/>
        <v>0</v>
      </c>
      <c r="CI277" s="52">
        <f t="shared" si="42"/>
        <v>0</v>
      </c>
    </row>
    <row r="278" spans="1:87" x14ac:dyDescent="0.25">
      <c r="A278" s="73" t="s">
        <v>323</v>
      </c>
      <c r="B278" s="77" t="s">
        <v>345</v>
      </c>
      <c r="C278" s="78" t="s">
        <v>95</v>
      </c>
      <c r="D278" s="78" t="s">
        <v>81</v>
      </c>
      <c r="E278" s="51">
        <f t="shared" si="40"/>
        <v>156</v>
      </c>
      <c r="F278" s="51">
        <f t="shared" si="41"/>
        <v>22</v>
      </c>
      <c r="G278" s="51">
        <f t="shared" si="41"/>
        <v>134</v>
      </c>
      <c r="H278" s="10"/>
      <c r="I278" s="10"/>
      <c r="J278" s="10">
        <v>22</v>
      </c>
      <c r="K278" s="10">
        <v>106</v>
      </c>
      <c r="L278" s="10"/>
      <c r="M278" s="10">
        <v>28</v>
      </c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52">
        <f t="shared" si="42"/>
        <v>0</v>
      </c>
      <c r="CA278" s="52">
        <f t="shared" si="42"/>
        <v>0</v>
      </c>
      <c r="CB278" s="52">
        <f t="shared" si="42"/>
        <v>22</v>
      </c>
      <c r="CC278" s="52">
        <f t="shared" si="42"/>
        <v>106</v>
      </c>
      <c r="CD278" s="52">
        <f t="shared" si="42"/>
        <v>0</v>
      </c>
      <c r="CE278" s="52">
        <f t="shared" si="42"/>
        <v>28</v>
      </c>
      <c r="CF278" s="52">
        <f t="shared" si="42"/>
        <v>0</v>
      </c>
      <c r="CG278" s="52">
        <f t="shared" si="42"/>
        <v>0</v>
      </c>
      <c r="CH278" s="52">
        <f t="shared" si="42"/>
        <v>0</v>
      </c>
      <c r="CI278" s="52">
        <f t="shared" si="42"/>
        <v>0</v>
      </c>
    </row>
    <row r="279" spans="1:87" x14ac:dyDescent="0.25">
      <c r="A279" s="73" t="s">
        <v>323</v>
      </c>
      <c r="B279" s="77" t="s">
        <v>346</v>
      </c>
      <c r="C279" s="78" t="s">
        <v>95</v>
      </c>
      <c r="D279" s="78" t="s">
        <v>81</v>
      </c>
      <c r="E279" s="51">
        <f t="shared" si="40"/>
        <v>49</v>
      </c>
      <c r="F279" s="51">
        <f t="shared" si="41"/>
        <v>9</v>
      </c>
      <c r="G279" s="51">
        <f t="shared" si="41"/>
        <v>40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>
        <v>9</v>
      </c>
      <c r="AY279" s="10"/>
      <c r="AZ279" s="10"/>
      <c r="BA279" s="10">
        <v>40</v>
      </c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52">
        <f t="shared" si="42"/>
        <v>0</v>
      </c>
      <c r="CA279" s="52">
        <f t="shared" si="42"/>
        <v>0</v>
      </c>
      <c r="CB279" s="52">
        <f t="shared" si="42"/>
        <v>9</v>
      </c>
      <c r="CC279" s="52">
        <f t="shared" si="42"/>
        <v>0</v>
      </c>
      <c r="CD279" s="52">
        <f t="shared" si="42"/>
        <v>0</v>
      </c>
      <c r="CE279" s="52">
        <f t="shared" si="42"/>
        <v>40</v>
      </c>
      <c r="CF279" s="52">
        <f t="shared" si="42"/>
        <v>0</v>
      </c>
      <c r="CG279" s="52">
        <f t="shared" si="42"/>
        <v>0</v>
      </c>
      <c r="CH279" s="52">
        <f t="shared" si="42"/>
        <v>0</v>
      </c>
      <c r="CI279" s="52">
        <f t="shared" si="42"/>
        <v>0</v>
      </c>
    </row>
    <row r="280" spans="1:87" x14ac:dyDescent="0.25">
      <c r="A280" s="72" t="s">
        <v>347</v>
      </c>
      <c r="B280" s="46" t="s">
        <v>102</v>
      </c>
      <c r="C280" s="63"/>
      <c r="D280" s="63"/>
      <c r="E280" s="48">
        <f>SUBTOTAL(9,E257:E279)</f>
        <v>3959</v>
      </c>
      <c r="F280" s="48">
        <f t="shared" ref="F280:BQ280" si="43">SUBTOTAL(9,F257:F279)</f>
        <v>1069</v>
      </c>
      <c r="G280" s="48">
        <f t="shared" si="43"/>
        <v>2890</v>
      </c>
      <c r="H280" s="48">
        <f t="shared" si="43"/>
        <v>0</v>
      </c>
      <c r="I280" s="48">
        <f t="shared" si="43"/>
        <v>0</v>
      </c>
      <c r="J280" s="48">
        <f t="shared" si="43"/>
        <v>646</v>
      </c>
      <c r="K280" s="48">
        <f t="shared" si="43"/>
        <v>1520</v>
      </c>
      <c r="L280" s="48">
        <f t="shared" si="43"/>
        <v>328</v>
      </c>
      <c r="M280" s="48">
        <f t="shared" si="43"/>
        <v>1115</v>
      </c>
      <c r="N280" s="48">
        <f t="shared" si="43"/>
        <v>0</v>
      </c>
      <c r="O280" s="48">
        <f t="shared" si="43"/>
        <v>0</v>
      </c>
      <c r="P280" s="48">
        <f t="shared" si="43"/>
        <v>0</v>
      </c>
      <c r="Q280" s="48">
        <f t="shared" si="43"/>
        <v>15</v>
      </c>
      <c r="R280" s="48">
        <f t="shared" si="43"/>
        <v>0</v>
      </c>
      <c r="S280" s="48">
        <f t="shared" si="43"/>
        <v>0</v>
      </c>
      <c r="T280" s="48">
        <f t="shared" si="43"/>
        <v>0</v>
      </c>
      <c r="U280" s="48">
        <f t="shared" si="43"/>
        <v>0</v>
      </c>
      <c r="V280" s="48">
        <f t="shared" si="43"/>
        <v>0</v>
      </c>
      <c r="W280" s="48">
        <f t="shared" si="43"/>
        <v>0</v>
      </c>
      <c r="X280" s="48">
        <f t="shared" si="43"/>
        <v>0</v>
      </c>
      <c r="Y280" s="48">
        <f t="shared" si="43"/>
        <v>0</v>
      </c>
      <c r="Z280" s="48">
        <f t="shared" si="43"/>
        <v>0</v>
      </c>
      <c r="AA280" s="48">
        <f t="shared" si="43"/>
        <v>0</v>
      </c>
      <c r="AB280" s="48">
        <f t="shared" si="43"/>
        <v>0</v>
      </c>
      <c r="AC280" s="48">
        <f t="shared" si="43"/>
        <v>0</v>
      </c>
      <c r="AD280" s="48">
        <f t="shared" si="43"/>
        <v>0</v>
      </c>
      <c r="AE280" s="48">
        <f t="shared" si="43"/>
        <v>0</v>
      </c>
      <c r="AF280" s="48">
        <f t="shared" si="43"/>
        <v>0</v>
      </c>
      <c r="AG280" s="48">
        <f t="shared" si="43"/>
        <v>0</v>
      </c>
      <c r="AH280" s="48">
        <f t="shared" si="43"/>
        <v>0</v>
      </c>
      <c r="AI280" s="48">
        <f t="shared" si="43"/>
        <v>0</v>
      </c>
      <c r="AJ280" s="48">
        <f t="shared" si="43"/>
        <v>0</v>
      </c>
      <c r="AK280" s="48">
        <f t="shared" si="43"/>
        <v>0</v>
      </c>
      <c r="AL280" s="48">
        <f t="shared" si="43"/>
        <v>0</v>
      </c>
      <c r="AM280" s="48">
        <f t="shared" si="43"/>
        <v>0</v>
      </c>
      <c r="AN280" s="48">
        <f t="shared" si="43"/>
        <v>74</v>
      </c>
      <c r="AO280" s="48">
        <f t="shared" si="43"/>
        <v>135</v>
      </c>
      <c r="AP280" s="48">
        <f t="shared" si="43"/>
        <v>12</v>
      </c>
      <c r="AQ280" s="48">
        <f t="shared" si="43"/>
        <v>65</v>
      </c>
      <c r="AR280" s="48">
        <f t="shared" si="43"/>
        <v>0</v>
      </c>
      <c r="AS280" s="48">
        <f t="shared" si="43"/>
        <v>0</v>
      </c>
      <c r="AT280" s="48">
        <f t="shared" si="43"/>
        <v>0</v>
      </c>
      <c r="AU280" s="48">
        <f t="shared" si="43"/>
        <v>0</v>
      </c>
      <c r="AV280" s="48">
        <f t="shared" si="43"/>
        <v>0</v>
      </c>
      <c r="AW280" s="48">
        <f t="shared" si="43"/>
        <v>0</v>
      </c>
      <c r="AX280" s="48">
        <f t="shared" si="43"/>
        <v>9</v>
      </c>
      <c r="AY280" s="48">
        <f t="shared" si="43"/>
        <v>0</v>
      </c>
      <c r="AZ280" s="48">
        <f t="shared" si="43"/>
        <v>0</v>
      </c>
      <c r="BA280" s="48">
        <f t="shared" si="43"/>
        <v>40</v>
      </c>
      <c r="BB280" s="48">
        <f t="shared" si="43"/>
        <v>0</v>
      </c>
      <c r="BC280" s="48">
        <f t="shared" si="43"/>
        <v>0</v>
      </c>
      <c r="BD280" s="48">
        <f t="shared" si="43"/>
        <v>0</v>
      </c>
      <c r="BE280" s="48">
        <f t="shared" si="43"/>
        <v>0</v>
      </c>
      <c r="BF280" s="48">
        <f t="shared" si="43"/>
        <v>0</v>
      </c>
      <c r="BG280" s="48">
        <f t="shared" si="43"/>
        <v>0</v>
      </c>
      <c r="BH280" s="48">
        <f t="shared" si="43"/>
        <v>0</v>
      </c>
      <c r="BI280" s="48">
        <f t="shared" si="43"/>
        <v>0</v>
      </c>
      <c r="BJ280" s="48">
        <f t="shared" si="43"/>
        <v>0</v>
      </c>
      <c r="BK280" s="48">
        <f t="shared" si="43"/>
        <v>0</v>
      </c>
      <c r="BL280" s="48">
        <f t="shared" si="43"/>
        <v>0</v>
      </c>
      <c r="BM280" s="48">
        <f t="shared" si="43"/>
        <v>0</v>
      </c>
      <c r="BN280" s="48">
        <f t="shared" si="43"/>
        <v>0</v>
      </c>
      <c r="BO280" s="48">
        <f t="shared" si="43"/>
        <v>0</v>
      </c>
      <c r="BP280" s="48">
        <f t="shared" si="43"/>
        <v>0</v>
      </c>
      <c r="BQ280" s="48">
        <f t="shared" si="43"/>
        <v>0</v>
      </c>
      <c r="BR280" s="48">
        <f t="shared" ref="BR280:CI280" si="44">SUBTOTAL(9,BR257:BR279)</f>
        <v>0</v>
      </c>
      <c r="BS280" s="48">
        <f t="shared" si="44"/>
        <v>0</v>
      </c>
      <c r="BT280" s="48">
        <f t="shared" si="44"/>
        <v>0</v>
      </c>
      <c r="BU280" s="48">
        <f t="shared" si="44"/>
        <v>0</v>
      </c>
      <c r="BV280" s="48">
        <f t="shared" si="44"/>
        <v>0</v>
      </c>
      <c r="BW280" s="48">
        <f t="shared" si="44"/>
        <v>0</v>
      </c>
      <c r="BX280" s="48">
        <f t="shared" si="44"/>
        <v>0</v>
      </c>
      <c r="BY280" s="48">
        <f t="shared" si="44"/>
        <v>0</v>
      </c>
      <c r="BZ280" s="48">
        <f t="shared" si="44"/>
        <v>0</v>
      </c>
      <c r="CA280" s="48">
        <f t="shared" si="44"/>
        <v>0</v>
      </c>
      <c r="CB280" s="48">
        <f t="shared" si="44"/>
        <v>729</v>
      </c>
      <c r="CC280" s="48">
        <f t="shared" si="44"/>
        <v>1655</v>
      </c>
      <c r="CD280" s="48">
        <f t="shared" si="44"/>
        <v>340</v>
      </c>
      <c r="CE280" s="48">
        <f t="shared" si="44"/>
        <v>1220</v>
      </c>
      <c r="CF280" s="48">
        <f t="shared" si="44"/>
        <v>0</v>
      </c>
      <c r="CG280" s="48">
        <f t="shared" si="44"/>
        <v>0</v>
      </c>
      <c r="CH280" s="48">
        <f t="shared" si="44"/>
        <v>0</v>
      </c>
      <c r="CI280" s="48">
        <f t="shared" si="44"/>
        <v>15</v>
      </c>
    </row>
    <row r="281" spans="1:87" x14ac:dyDescent="0.25">
      <c r="A281" s="73" t="s">
        <v>348</v>
      </c>
      <c r="B281" s="81" t="s">
        <v>349</v>
      </c>
      <c r="C281" s="44" t="s">
        <v>80</v>
      </c>
      <c r="D281" s="82" t="s">
        <v>81</v>
      </c>
      <c r="E281" s="51">
        <f t="shared" ref="E281:E303" si="45">F281+G281</f>
        <v>153</v>
      </c>
      <c r="F281" s="51">
        <f t="shared" ref="F281:G303" si="46">BZ281+CB281+CD281+CF281+CH281</f>
        <v>38</v>
      </c>
      <c r="G281" s="51">
        <f t="shared" si="46"/>
        <v>115</v>
      </c>
      <c r="H281" s="44"/>
      <c r="I281" s="44"/>
      <c r="J281" s="44">
        <v>38</v>
      </c>
      <c r="K281" s="44">
        <v>90</v>
      </c>
      <c r="L281" s="44"/>
      <c r="M281" s="44">
        <v>25</v>
      </c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52">
        <f t="shared" ref="BZ281:CI303" si="47">H281+R281+AB281+AL281+AV281+BF281+BP281</f>
        <v>0</v>
      </c>
      <c r="CA281" s="52">
        <f t="shared" si="47"/>
        <v>0</v>
      </c>
      <c r="CB281" s="52">
        <f t="shared" si="47"/>
        <v>38</v>
      </c>
      <c r="CC281" s="52">
        <f t="shared" si="47"/>
        <v>90</v>
      </c>
      <c r="CD281" s="52">
        <f t="shared" si="47"/>
        <v>0</v>
      </c>
      <c r="CE281" s="52">
        <f t="shared" si="47"/>
        <v>25</v>
      </c>
      <c r="CF281" s="52">
        <f t="shared" si="47"/>
        <v>0</v>
      </c>
      <c r="CG281" s="52">
        <f t="shared" si="47"/>
        <v>0</v>
      </c>
      <c r="CH281" s="52">
        <f t="shared" si="47"/>
        <v>0</v>
      </c>
      <c r="CI281" s="52">
        <f t="shared" si="47"/>
        <v>0</v>
      </c>
    </row>
    <row r="282" spans="1:87" x14ac:dyDescent="0.25">
      <c r="A282" s="73" t="s">
        <v>348</v>
      </c>
      <c r="B282" s="81" t="s">
        <v>350</v>
      </c>
      <c r="C282" s="44" t="s">
        <v>80</v>
      </c>
      <c r="D282" s="82" t="s">
        <v>81</v>
      </c>
      <c r="E282" s="51">
        <f t="shared" si="45"/>
        <v>220</v>
      </c>
      <c r="F282" s="51">
        <f t="shared" si="46"/>
        <v>44</v>
      </c>
      <c r="G282" s="51">
        <f t="shared" si="46"/>
        <v>176</v>
      </c>
      <c r="H282" s="44"/>
      <c r="I282" s="44"/>
      <c r="J282" s="44">
        <v>25</v>
      </c>
      <c r="K282" s="44">
        <v>153</v>
      </c>
      <c r="L282" s="44">
        <v>19</v>
      </c>
      <c r="M282" s="44">
        <v>23</v>
      </c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52">
        <f t="shared" si="47"/>
        <v>0</v>
      </c>
      <c r="CA282" s="52">
        <f t="shared" si="47"/>
        <v>0</v>
      </c>
      <c r="CB282" s="52">
        <f t="shared" si="47"/>
        <v>25</v>
      </c>
      <c r="CC282" s="52">
        <f t="shared" si="47"/>
        <v>153</v>
      </c>
      <c r="CD282" s="52">
        <f t="shared" si="47"/>
        <v>19</v>
      </c>
      <c r="CE282" s="52">
        <f t="shared" si="47"/>
        <v>23</v>
      </c>
      <c r="CF282" s="52">
        <f t="shared" si="47"/>
        <v>0</v>
      </c>
      <c r="CG282" s="52">
        <f t="shared" si="47"/>
        <v>0</v>
      </c>
      <c r="CH282" s="52">
        <f t="shared" si="47"/>
        <v>0</v>
      </c>
      <c r="CI282" s="52">
        <f t="shared" si="47"/>
        <v>0</v>
      </c>
    </row>
    <row r="283" spans="1:87" x14ac:dyDescent="0.25">
      <c r="A283" s="73" t="s">
        <v>348</v>
      </c>
      <c r="B283" s="81" t="s">
        <v>104</v>
      </c>
      <c r="C283" s="44" t="s">
        <v>80</v>
      </c>
      <c r="D283" s="82" t="s">
        <v>81</v>
      </c>
      <c r="E283" s="51">
        <f t="shared" si="45"/>
        <v>265</v>
      </c>
      <c r="F283" s="51">
        <f t="shared" si="46"/>
        <v>59</v>
      </c>
      <c r="G283" s="51">
        <f t="shared" si="46"/>
        <v>206</v>
      </c>
      <c r="H283" s="44"/>
      <c r="I283" s="44"/>
      <c r="J283" s="44">
        <v>59</v>
      </c>
      <c r="K283" s="44">
        <v>159</v>
      </c>
      <c r="L283" s="44"/>
      <c r="M283" s="44">
        <v>47</v>
      </c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52">
        <f t="shared" si="47"/>
        <v>0</v>
      </c>
      <c r="CA283" s="52">
        <f t="shared" si="47"/>
        <v>0</v>
      </c>
      <c r="CB283" s="52">
        <f t="shared" si="47"/>
        <v>59</v>
      </c>
      <c r="CC283" s="52">
        <f t="shared" si="47"/>
        <v>159</v>
      </c>
      <c r="CD283" s="52">
        <f t="shared" si="47"/>
        <v>0</v>
      </c>
      <c r="CE283" s="52">
        <f t="shared" si="47"/>
        <v>47</v>
      </c>
      <c r="CF283" s="52">
        <f t="shared" si="47"/>
        <v>0</v>
      </c>
      <c r="CG283" s="52">
        <f t="shared" si="47"/>
        <v>0</v>
      </c>
      <c r="CH283" s="52">
        <f t="shared" si="47"/>
        <v>0</v>
      </c>
      <c r="CI283" s="52">
        <f t="shared" si="47"/>
        <v>0</v>
      </c>
    </row>
    <row r="284" spans="1:87" x14ac:dyDescent="0.25">
      <c r="A284" s="73" t="s">
        <v>348</v>
      </c>
      <c r="B284" s="81" t="s">
        <v>105</v>
      </c>
      <c r="C284" s="44" t="s">
        <v>80</v>
      </c>
      <c r="D284" s="82" t="s">
        <v>81</v>
      </c>
      <c r="E284" s="51">
        <f t="shared" si="45"/>
        <v>237</v>
      </c>
      <c r="F284" s="51">
        <f t="shared" si="46"/>
        <v>76</v>
      </c>
      <c r="G284" s="51">
        <f t="shared" si="46"/>
        <v>161</v>
      </c>
      <c r="H284" s="44"/>
      <c r="I284" s="44"/>
      <c r="J284" s="44">
        <v>57</v>
      </c>
      <c r="K284" s="44">
        <v>115</v>
      </c>
      <c r="L284" s="44">
        <v>19</v>
      </c>
      <c r="M284" s="44">
        <v>46</v>
      </c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52">
        <f t="shared" si="47"/>
        <v>0</v>
      </c>
      <c r="CA284" s="52">
        <f t="shared" si="47"/>
        <v>0</v>
      </c>
      <c r="CB284" s="52">
        <f t="shared" si="47"/>
        <v>57</v>
      </c>
      <c r="CC284" s="52">
        <f t="shared" si="47"/>
        <v>115</v>
      </c>
      <c r="CD284" s="52">
        <f t="shared" si="47"/>
        <v>19</v>
      </c>
      <c r="CE284" s="52">
        <f t="shared" si="47"/>
        <v>46</v>
      </c>
      <c r="CF284" s="52">
        <f t="shared" si="47"/>
        <v>0</v>
      </c>
      <c r="CG284" s="52">
        <f t="shared" si="47"/>
        <v>0</v>
      </c>
      <c r="CH284" s="52">
        <f t="shared" si="47"/>
        <v>0</v>
      </c>
      <c r="CI284" s="52">
        <f t="shared" si="47"/>
        <v>0</v>
      </c>
    </row>
    <row r="285" spans="1:87" x14ac:dyDescent="0.25">
      <c r="A285" s="73" t="s">
        <v>348</v>
      </c>
      <c r="B285" s="81" t="s">
        <v>106</v>
      </c>
      <c r="C285" s="44" t="s">
        <v>80</v>
      </c>
      <c r="D285" s="82" t="s">
        <v>81</v>
      </c>
      <c r="E285" s="51">
        <f t="shared" si="45"/>
        <v>215</v>
      </c>
      <c r="F285" s="51">
        <f t="shared" si="46"/>
        <v>69</v>
      </c>
      <c r="G285" s="51">
        <f t="shared" si="46"/>
        <v>146</v>
      </c>
      <c r="H285" s="44"/>
      <c r="I285" s="44"/>
      <c r="J285" s="44">
        <v>50</v>
      </c>
      <c r="K285" s="44">
        <v>123</v>
      </c>
      <c r="L285" s="44">
        <v>19</v>
      </c>
      <c r="M285" s="44">
        <v>23</v>
      </c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52">
        <f t="shared" si="47"/>
        <v>0</v>
      </c>
      <c r="CA285" s="52">
        <f t="shared" si="47"/>
        <v>0</v>
      </c>
      <c r="CB285" s="52">
        <f t="shared" si="47"/>
        <v>50</v>
      </c>
      <c r="CC285" s="52">
        <f t="shared" si="47"/>
        <v>123</v>
      </c>
      <c r="CD285" s="52">
        <f t="shared" si="47"/>
        <v>19</v>
      </c>
      <c r="CE285" s="52">
        <f t="shared" si="47"/>
        <v>23</v>
      </c>
      <c r="CF285" s="52">
        <f t="shared" si="47"/>
        <v>0</v>
      </c>
      <c r="CG285" s="52">
        <f t="shared" si="47"/>
        <v>0</v>
      </c>
      <c r="CH285" s="52">
        <f t="shared" si="47"/>
        <v>0</v>
      </c>
      <c r="CI285" s="52">
        <f t="shared" si="47"/>
        <v>0</v>
      </c>
    </row>
    <row r="286" spans="1:87" x14ac:dyDescent="0.25">
      <c r="A286" s="73" t="s">
        <v>348</v>
      </c>
      <c r="B286" s="81" t="s">
        <v>109</v>
      </c>
      <c r="C286" s="44" t="s">
        <v>95</v>
      </c>
      <c r="D286" s="82" t="s">
        <v>81</v>
      </c>
      <c r="E286" s="51">
        <f t="shared" si="45"/>
        <v>47</v>
      </c>
      <c r="F286" s="51">
        <f t="shared" si="46"/>
        <v>9</v>
      </c>
      <c r="G286" s="51">
        <f t="shared" si="46"/>
        <v>38</v>
      </c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>
        <v>9</v>
      </c>
      <c r="AY286" s="44">
        <v>23</v>
      </c>
      <c r="AZ286" s="44"/>
      <c r="BA286" s="44">
        <v>15</v>
      </c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52">
        <f t="shared" si="47"/>
        <v>0</v>
      </c>
      <c r="CA286" s="52">
        <f t="shared" si="47"/>
        <v>0</v>
      </c>
      <c r="CB286" s="52">
        <f t="shared" si="47"/>
        <v>9</v>
      </c>
      <c r="CC286" s="52">
        <f t="shared" si="47"/>
        <v>23</v>
      </c>
      <c r="CD286" s="52">
        <f t="shared" si="47"/>
        <v>0</v>
      </c>
      <c r="CE286" s="52">
        <f t="shared" si="47"/>
        <v>15</v>
      </c>
      <c r="CF286" s="52">
        <f t="shared" si="47"/>
        <v>0</v>
      </c>
      <c r="CG286" s="52">
        <f t="shared" si="47"/>
        <v>0</v>
      </c>
      <c r="CH286" s="52">
        <f t="shared" si="47"/>
        <v>0</v>
      </c>
      <c r="CI286" s="52">
        <f t="shared" si="47"/>
        <v>0</v>
      </c>
    </row>
    <row r="287" spans="1:87" x14ac:dyDescent="0.25">
      <c r="A287" s="73" t="s">
        <v>348</v>
      </c>
      <c r="B287" s="81" t="s">
        <v>110</v>
      </c>
      <c r="C287" s="44" t="s">
        <v>93</v>
      </c>
      <c r="D287" s="82" t="s">
        <v>81</v>
      </c>
      <c r="E287" s="51">
        <f t="shared" si="45"/>
        <v>146</v>
      </c>
      <c r="F287" s="51">
        <f t="shared" si="46"/>
        <v>51</v>
      </c>
      <c r="G287" s="51">
        <f t="shared" si="46"/>
        <v>95</v>
      </c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>
        <v>51</v>
      </c>
      <c r="U287" s="44">
        <v>49</v>
      </c>
      <c r="V287" s="44"/>
      <c r="W287" s="44">
        <v>46</v>
      </c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52">
        <f t="shared" si="47"/>
        <v>0</v>
      </c>
      <c r="CA287" s="52">
        <f t="shared" si="47"/>
        <v>0</v>
      </c>
      <c r="CB287" s="52">
        <f t="shared" si="47"/>
        <v>51</v>
      </c>
      <c r="CC287" s="52">
        <f t="shared" si="47"/>
        <v>49</v>
      </c>
      <c r="CD287" s="52">
        <f t="shared" si="47"/>
        <v>0</v>
      </c>
      <c r="CE287" s="52">
        <f t="shared" si="47"/>
        <v>46</v>
      </c>
      <c r="CF287" s="52">
        <f t="shared" si="47"/>
        <v>0</v>
      </c>
      <c r="CG287" s="52">
        <f t="shared" si="47"/>
        <v>0</v>
      </c>
      <c r="CH287" s="52">
        <f t="shared" si="47"/>
        <v>0</v>
      </c>
      <c r="CI287" s="52">
        <f t="shared" si="47"/>
        <v>0</v>
      </c>
    </row>
    <row r="288" spans="1:87" x14ac:dyDescent="0.25">
      <c r="A288" s="73" t="s">
        <v>348</v>
      </c>
      <c r="B288" s="81" t="s">
        <v>112</v>
      </c>
      <c r="C288" s="44" t="s">
        <v>95</v>
      </c>
      <c r="D288" s="82" t="s">
        <v>81</v>
      </c>
      <c r="E288" s="51">
        <f t="shared" si="45"/>
        <v>125</v>
      </c>
      <c r="F288" s="51">
        <f t="shared" si="46"/>
        <v>55</v>
      </c>
      <c r="G288" s="51">
        <f t="shared" si="46"/>
        <v>70</v>
      </c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>
        <v>55</v>
      </c>
      <c r="AO288" s="44">
        <v>55</v>
      </c>
      <c r="AP288" s="44"/>
      <c r="AQ288" s="44">
        <v>15</v>
      </c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52">
        <f t="shared" si="47"/>
        <v>0</v>
      </c>
      <c r="CA288" s="52">
        <f t="shared" si="47"/>
        <v>0</v>
      </c>
      <c r="CB288" s="52">
        <f t="shared" si="47"/>
        <v>55</v>
      </c>
      <c r="CC288" s="52">
        <f t="shared" si="47"/>
        <v>55</v>
      </c>
      <c r="CD288" s="52">
        <f t="shared" si="47"/>
        <v>0</v>
      </c>
      <c r="CE288" s="52">
        <f t="shared" si="47"/>
        <v>15</v>
      </c>
      <c r="CF288" s="52">
        <f t="shared" si="47"/>
        <v>0</v>
      </c>
      <c r="CG288" s="52">
        <f t="shared" si="47"/>
        <v>0</v>
      </c>
      <c r="CH288" s="52">
        <f t="shared" si="47"/>
        <v>0</v>
      </c>
      <c r="CI288" s="52">
        <f t="shared" si="47"/>
        <v>0</v>
      </c>
    </row>
    <row r="289" spans="1:87" x14ac:dyDescent="0.25">
      <c r="A289" s="73" t="s">
        <v>348</v>
      </c>
      <c r="B289" s="81" t="s">
        <v>351</v>
      </c>
      <c r="C289" s="44" t="s">
        <v>95</v>
      </c>
      <c r="D289" s="82" t="s">
        <v>81</v>
      </c>
      <c r="E289" s="51">
        <f t="shared" si="45"/>
        <v>60</v>
      </c>
      <c r="F289" s="51">
        <f t="shared" si="46"/>
        <v>18</v>
      </c>
      <c r="G289" s="51">
        <f t="shared" si="46"/>
        <v>42</v>
      </c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>
        <v>18</v>
      </c>
      <c r="AO289" s="44">
        <v>22</v>
      </c>
      <c r="AP289" s="44"/>
      <c r="AQ289" s="44">
        <v>20</v>
      </c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  <c r="BH289" s="44"/>
      <c r="BI289" s="44"/>
      <c r="BJ289" s="44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4"/>
      <c r="BW289" s="44"/>
      <c r="BX289" s="44"/>
      <c r="BY289" s="44"/>
      <c r="BZ289" s="52">
        <f t="shared" si="47"/>
        <v>0</v>
      </c>
      <c r="CA289" s="52">
        <f t="shared" si="47"/>
        <v>0</v>
      </c>
      <c r="CB289" s="52">
        <f t="shared" si="47"/>
        <v>18</v>
      </c>
      <c r="CC289" s="52">
        <f t="shared" si="47"/>
        <v>22</v>
      </c>
      <c r="CD289" s="52">
        <f t="shared" si="47"/>
        <v>0</v>
      </c>
      <c r="CE289" s="52">
        <f t="shared" si="47"/>
        <v>20</v>
      </c>
      <c r="CF289" s="52">
        <f t="shared" si="47"/>
        <v>0</v>
      </c>
      <c r="CG289" s="52">
        <f t="shared" si="47"/>
        <v>0</v>
      </c>
      <c r="CH289" s="52">
        <f t="shared" si="47"/>
        <v>0</v>
      </c>
      <c r="CI289" s="52">
        <f t="shared" si="47"/>
        <v>0</v>
      </c>
    </row>
    <row r="290" spans="1:87" x14ac:dyDescent="0.25">
      <c r="A290" s="73" t="s">
        <v>348</v>
      </c>
      <c r="B290" s="81" t="s">
        <v>352</v>
      </c>
      <c r="C290" s="44" t="s">
        <v>95</v>
      </c>
      <c r="D290" s="82" t="s">
        <v>81</v>
      </c>
      <c r="E290" s="51">
        <f>F290+G290</f>
        <v>0</v>
      </c>
      <c r="F290" s="51">
        <f t="shared" si="46"/>
        <v>0</v>
      </c>
      <c r="G290" s="51">
        <f t="shared" si="46"/>
        <v>0</v>
      </c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4"/>
      <c r="BW290" s="44"/>
      <c r="BX290" s="44"/>
      <c r="BY290" s="44"/>
      <c r="BZ290" s="52">
        <f t="shared" si="47"/>
        <v>0</v>
      </c>
      <c r="CA290" s="52">
        <f t="shared" si="47"/>
        <v>0</v>
      </c>
      <c r="CB290" s="52">
        <f t="shared" si="47"/>
        <v>0</v>
      </c>
      <c r="CC290" s="52">
        <f t="shared" si="47"/>
        <v>0</v>
      </c>
      <c r="CD290" s="52">
        <f t="shared" si="47"/>
        <v>0</v>
      </c>
      <c r="CE290" s="52">
        <f t="shared" si="47"/>
        <v>0</v>
      </c>
      <c r="CF290" s="52">
        <f t="shared" si="47"/>
        <v>0</v>
      </c>
      <c r="CG290" s="52">
        <f t="shared" si="47"/>
        <v>0</v>
      </c>
      <c r="CH290" s="52">
        <f t="shared" si="47"/>
        <v>0</v>
      </c>
      <c r="CI290" s="52">
        <f t="shared" si="47"/>
        <v>0</v>
      </c>
    </row>
    <row r="291" spans="1:87" x14ac:dyDescent="0.25">
      <c r="A291" s="73" t="s">
        <v>348</v>
      </c>
      <c r="B291" s="81" t="s">
        <v>353</v>
      </c>
      <c r="C291" s="44" t="s">
        <v>95</v>
      </c>
      <c r="D291" s="82" t="s">
        <v>81</v>
      </c>
      <c r="E291" s="51">
        <f>F291+G291</f>
        <v>0</v>
      </c>
      <c r="F291" s="51">
        <f t="shared" si="46"/>
        <v>0</v>
      </c>
      <c r="G291" s="51">
        <f t="shared" si="46"/>
        <v>0</v>
      </c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  <c r="BH291" s="44"/>
      <c r="BI291" s="44"/>
      <c r="BJ291" s="44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52">
        <f t="shared" si="47"/>
        <v>0</v>
      </c>
      <c r="CA291" s="52">
        <f t="shared" si="47"/>
        <v>0</v>
      </c>
      <c r="CB291" s="52">
        <f t="shared" si="47"/>
        <v>0</v>
      </c>
      <c r="CC291" s="52">
        <f t="shared" si="47"/>
        <v>0</v>
      </c>
      <c r="CD291" s="52">
        <f t="shared" si="47"/>
        <v>0</v>
      </c>
      <c r="CE291" s="52">
        <f t="shared" si="47"/>
        <v>0</v>
      </c>
      <c r="CF291" s="52">
        <f t="shared" si="47"/>
        <v>0</v>
      </c>
      <c r="CG291" s="52">
        <f t="shared" si="47"/>
        <v>0</v>
      </c>
      <c r="CH291" s="52">
        <f t="shared" si="47"/>
        <v>0</v>
      </c>
      <c r="CI291" s="52">
        <f t="shared" si="47"/>
        <v>0</v>
      </c>
    </row>
    <row r="292" spans="1:87" x14ac:dyDescent="0.25">
      <c r="A292" s="73" t="s">
        <v>348</v>
      </c>
      <c r="B292" s="81" t="s">
        <v>114</v>
      </c>
      <c r="C292" s="44" t="s">
        <v>80</v>
      </c>
      <c r="D292" s="82" t="s">
        <v>81</v>
      </c>
      <c r="E292" s="51">
        <f>F292+G292</f>
        <v>227</v>
      </c>
      <c r="F292" s="51">
        <f t="shared" si="46"/>
        <v>43</v>
      </c>
      <c r="G292" s="51">
        <f t="shared" si="46"/>
        <v>184</v>
      </c>
      <c r="H292" s="44">
        <v>1</v>
      </c>
      <c r="I292" s="44"/>
      <c r="J292" s="44">
        <v>23</v>
      </c>
      <c r="K292" s="44">
        <v>161</v>
      </c>
      <c r="L292" s="44">
        <v>19</v>
      </c>
      <c r="M292" s="44">
        <v>23</v>
      </c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52">
        <f t="shared" si="47"/>
        <v>1</v>
      </c>
      <c r="CA292" s="52">
        <f t="shared" si="47"/>
        <v>0</v>
      </c>
      <c r="CB292" s="52">
        <f t="shared" si="47"/>
        <v>23</v>
      </c>
      <c r="CC292" s="52">
        <f t="shared" si="47"/>
        <v>161</v>
      </c>
      <c r="CD292" s="52">
        <f t="shared" si="47"/>
        <v>19</v>
      </c>
      <c r="CE292" s="52">
        <f t="shared" si="47"/>
        <v>23</v>
      </c>
      <c r="CF292" s="52">
        <f t="shared" si="47"/>
        <v>0</v>
      </c>
      <c r="CG292" s="52">
        <f t="shared" si="47"/>
        <v>0</v>
      </c>
      <c r="CH292" s="52">
        <f t="shared" si="47"/>
        <v>0</v>
      </c>
      <c r="CI292" s="52">
        <f t="shared" si="47"/>
        <v>0</v>
      </c>
    </row>
    <row r="293" spans="1:87" x14ac:dyDescent="0.25">
      <c r="A293" s="73" t="s">
        <v>348</v>
      </c>
      <c r="B293" s="81" t="s">
        <v>354</v>
      </c>
      <c r="C293" s="44" t="s">
        <v>95</v>
      </c>
      <c r="D293" s="82" t="s">
        <v>81</v>
      </c>
      <c r="E293" s="51">
        <f t="shared" si="45"/>
        <v>39</v>
      </c>
      <c r="F293" s="51">
        <f t="shared" si="46"/>
        <v>12</v>
      </c>
      <c r="G293" s="51">
        <f t="shared" si="46"/>
        <v>27</v>
      </c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>
        <v>12</v>
      </c>
      <c r="AY293" s="44">
        <v>5</v>
      </c>
      <c r="AZ293" s="44"/>
      <c r="BA293" s="44">
        <v>22</v>
      </c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52">
        <f t="shared" si="47"/>
        <v>0</v>
      </c>
      <c r="CA293" s="52">
        <f t="shared" si="47"/>
        <v>0</v>
      </c>
      <c r="CB293" s="52">
        <f t="shared" si="47"/>
        <v>12</v>
      </c>
      <c r="CC293" s="52">
        <f t="shared" si="47"/>
        <v>5</v>
      </c>
      <c r="CD293" s="52">
        <f t="shared" si="47"/>
        <v>0</v>
      </c>
      <c r="CE293" s="52">
        <f t="shared" si="47"/>
        <v>22</v>
      </c>
      <c r="CF293" s="52">
        <f t="shared" si="47"/>
        <v>0</v>
      </c>
      <c r="CG293" s="52">
        <f t="shared" si="47"/>
        <v>0</v>
      </c>
      <c r="CH293" s="52">
        <f t="shared" si="47"/>
        <v>0</v>
      </c>
      <c r="CI293" s="52">
        <f t="shared" si="47"/>
        <v>0</v>
      </c>
    </row>
    <row r="294" spans="1:87" x14ac:dyDescent="0.25">
      <c r="A294" s="73" t="s">
        <v>348</v>
      </c>
      <c r="B294" s="81" t="s">
        <v>355</v>
      </c>
      <c r="C294" s="44" t="s">
        <v>80</v>
      </c>
      <c r="D294" s="82" t="s">
        <v>81</v>
      </c>
      <c r="E294" s="51">
        <f t="shared" si="45"/>
        <v>211</v>
      </c>
      <c r="F294" s="51">
        <f t="shared" si="46"/>
        <v>51</v>
      </c>
      <c r="G294" s="51">
        <f t="shared" si="46"/>
        <v>160</v>
      </c>
      <c r="H294" s="44"/>
      <c r="I294" s="44"/>
      <c r="J294" s="44">
        <v>32</v>
      </c>
      <c r="K294" s="44">
        <v>137</v>
      </c>
      <c r="L294" s="44">
        <v>19</v>
      </c>
      <c r="M294" s="44">
        <v>23</v>
      </c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52">
        <f t="shared" si="47"/>
        <v>0</v>
      </c>
      <c r="CA294" s="52">
        <f t="shared" si="47"/>
        <v>0</v>
      </c>
      <c r="CB294" s="52">
        <f t="shared" si="47"/>
        <v>32</v>
      </c>
      <c r="CC294" s="52">
        <f t="shared" si="47"/>
        <v>137</v>
      </c>
      <c r="CD294" s="52">
        <f t="shared" si="47"/>
        <v>19</v>
      </c>
      <c r="CE294" s="52">
        <f t="shared" si="47"/>
        <v>23</v>
      </c>
      <c r="CF294" s="52">
        <f t="shared" si="47"/>
        <v>0</v>
      </c>
      <c r="CG294" s="52">
        <f t="shared" si="47"/>
        <v>0</v>
      </c>
      <c r="CH294" s="52">
        <f t="shared" si="47"/>
        <v>0</v>
      </c>
      <c r="CI294" s="52">
        <f t="shared" si="47"/>
        <v>0</v>
      </c>
    </row>
    <row r="295" spans="1:87" x14ac:dyDescent="0.25">
      <c r="A295" s="73" t="s">
        <v>348</v>
      </c>
      <c r="B295" s="81" t="s">
        <v>116</v>
      </c>
      <c r="C295" s="44" t="s">
        <v>80</v>
      </c>
      <c r="D295" s="82" t="s">
        <v>81</v>
      </c>
      <c r="E295" s="51">
        <f t="shared" si="45"/>
        <v>201</v>
      </c>
      <c r="F295" s="51">
        <f t="shared" si="46"/>
        <v>64</v>
      </c>
      <c r="G295" s="51">
        <f t="shared" si="46"/>
        <v>137</v>
      </c>
      <c r="H295" s="44"/>
      <c r="I295" s="44"/>
      <c r="J295" s="44">
        <v>41</v>
      </c>
      <c r="K295" s="44">
        <v>112</v>
      </c>
      <c r="L295" s="44">
        <v>23</v>
      </c>
      <c r="M295" s="44">
        <v>25</v>
      </c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52">
        <f t="shared" si="47"/>
        <v>0</v>
      </c>
      <c r="CA295" s="52">
        <f t="shared" si="47"/>
        <v>0</v>
      </c>
      <c r="CB295" s="52">
        <f t="shared" si="47"/>
        <v>41</v>
      </c>
      <c r="CC295" s="52">
        <f t="shared" si="47"/>
        <v>112</v>
      </c>
      <c r="CD295" s="52">
        <f t="shared" si="47"/>
        <v>23</v>
      </c>
      <c r="CE295" s="52">
        <f t="shared" si="47"/>
        <v>25</v>
      </c>
      <c r="CF295" s="52">
        <f t="shared" si="47"/>
        <v>0</v>
      </c>
      <c r="CG295" s="52">
        <f t="shared" si="47"/>
        <v>0</v>
      </c>
      <c r="CH295" s="52">
        <f t="shared" si="47"/>
        <v>0</v>
      </c>
      <c r="CI295" s="52">
        <f t="shared" si="47"/>
        <v>0</v>
      </c>
    </row>
    <row r="296" spans="1:87" x14ac:dyDescent="0.25">
      <c r="A296" s="73" t="s">
        <v>348</v>
      </c>
      <c r="B296" s="81" t="s">
        <v>356</v>
      </c>
      <c r="C296" s="44" t="s">
        <v>80</v>
      </c>
      <c r="D296" s="82" t="s">
        <v>81</v>
      </c>
      <c r="E296" s="51">
        <f t="shared" si="45"/>
        <v>227</v>
      </c>
      <c r="F296" s="51">
        <f t="shared" si="46"/>
        <v>43</v>
      </c>
      <c r="G296" s="51">
        <f t="shared" si="46"/>
        <v>184</v>
      </c>
      <c r="H296" s="44"/>
      <c r="I296" s="44"/>
      <c r="J296" s="44">
        <v>24</v>
      </c>
      <c r="K296" s="44">
        <v>161</v>
      </c>
      <c r="L296" s="44">
        <v>19</v>
      </c>
      <c r="M296" s="44">
        <v>23</v>
      </c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  <c r="BH296" s="44"/>
      <c r="BI296" s="44"/>
      <c r="BJ296" s="44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52">
        <f t="shared" si="47"/>
        <v>0</v>
      </c>
      <c r="CA296" s="52">
        <f t="shared" si="47"/>
        <v>0</v>
      </c>
      <c r="CB296" s="52">
        <f t="shared" si="47"/>
        <v>24</v>
      </c>
      <c r="CC296" s="52">
        <f t="shared" si="47"/>
        <v>161</v>
      </c>
      <c r="CD296" s="52">
        <f t="shared" si="47"/>
        <v>19</v>
      </c>
      <c r="CE296" s="52">
        <f t="shared" si="47"/>
        <v>23</v>
      </c>
      <c r="CF296" s="52">
        <f t="shared" si="47"/>
        <v>0</v>
      </c>
      <c r="CG296" s="52">
        <f t="shared" si="47"/>
        <v>0</v>
      </c>
      <c r="CH296" s="52">
        <f t="shared" si="47"/>
        <v>0</v>
      </c>
      <c r="CI296" s="52">
        <f t="shared" si="47"/>
        <v>0</v>
      </c>
    </row>
    <row r="297" spans="1:87" x14ac:dyDescent="0.25">
      <c r="A297" s="73" t="s">
        <v>348</v>
      </c>
      <c r="B297" s="81" t="s">
        <v>117</v>
      </c>
      <c r="C297" s="44" t="s">
        <v>80</v>
      </c>
      <c r="D297" s="82" t="s">
        <v>81</v>
      </c>
      <c r="E297" s="51">
        <f t="shared" si="45"/>
        <v>202</v>
      </c>
      <c r="F297" s="51">
        <f t="shared" si="46"/>
        <v>47</v>
      </c>
      <c r="G297" s="51">
        <f t="shared" si="46"/>
        <v>155</v>
      </c>
      <c r="H297" s="44"/>
      <c r="I297" s="44"/>
      <c r="J297" s="44">
        <v>28</v>
      </c>
      <c r="K297" s="44">
        <v>132</v>
      </c>
      <c r="L297" s="44">
        <v>19</v>
      </c>
      <c r="M297" s="44">
        <v>23</v>
      </c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52">
        <f t="shared" si="47"/>
        <v>0</v>
      </c>
      <c r="CA297" s="52">
        <f t="shared" si="47"/>
        <v>0</v>
      </c>
      <c r="CB297" s="52">
        <f t="shared" si="47"/>
        <v>28</v>
      </c>
      <c r="CC297" s="52">
        <f t="shared" si="47"/>
        <v>132</v>
      </c>
      <c r="CD297" s="52">
        <f t="shared" si="47"/>
        <v>19</v>
      </c>
      <c r="CE297" s="52">
        <f t="shared" si="47"/>
        <v>23</v>
      </c>
      <c r="CF297" s="52">
        <f t="shared" si="47"/>
        <v>0</v>
      </c>
      <c r="CG297" s="52">
        <f t="shared" si="47"/>
        <v>0</v>
      </c>
      <c r="CH297" s="52">
        <f t="shared" si="47"/>
        <v>0</v>
      </c>
      <c r="CI297" s="52">
        <f t="shared" si="47"/>
        <v>0</v>
      </c>
    </row>
    <row r="298" spans="1:87" x14ac:dyDescent="0.25">
      <c r="A298" s="73" t="s">
        <v>348</v>
      </c>
      <c r="B298" s="81" t="s">
        <v>357</v>
      </c>
      <c r="C298" s="44" t="s">
        <v>80</v>
      </c>
      <c r="D298" s="82" t="s">
        <v>81</v>
      </c>
      <c r="E298" s="51">
        <f t="shared" si="45"/>
        <v>236</v>
      </c>
      <c r="F298" s="51">
        <f t="shared" si="46"/>
        <v>40</v>
      </c>
      <c r="G298" s="51">
        <f t="shared" si="46"/>
        <v>196</v>
      </c>
      <c r="H298" s="44"/>
      <c r="I298" s="44"/>
      <c r="J298" s="44">
        <v>20</v>
      </c>
      <c r="K298" s="44">
        <v>149</v>
      </c>
      <c r="L298" s="44">
        <v>20</v>
      </c>
      <c r="M298" s="44">
        <v>47</v>
      </c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52">
        <f t="shared" si="47"/>
        <v>0</v>
      </c>
      <c r="CA298" s="52">
        <f t="shared" si="47"/>
        <v>0</v>
      </c>
      <c r="CB298" s="52">
        <f t="shared" si="47"/>
        <v>20</v>
      </c>
      <c r="CC298" s="52">
        <f t="shared" si="47"/>
        <v>149</v>
      </c>
      <c r="CD298" s="52">
        <f t="shared" si="47"/>
        <v>20</v>
      </c>
      <c r="CE298" s="52">
        <f t="shared" si="47"/>
        <v>47</v>
      </c>
      <c r="CF298" s="52">
        <f t="shared" si="47"/>
        <v>0</v>
      </c>
      <c r="CG298" s="52">
        <f t="shared" si="47"/>
        <v>0</v>
      </c>
      <c r="CH298" s="52">
        <f t="shared" si="47"/>
        <v>0</v>
      </c>
      <c r="CI298" s="52">
        <f t="shared" si="47"/>
        <v>0</v>
      </c>
    </row>
    <row r="299" spans="1:87" x14ac:dyDescent="0.25">
      <c r="A299" s="73" t="s">
        <v>348</v>
      </c>
      <c r="B299" s="81" t="s">
        <v>118</v>
      </c>
      <c r="C299" s="44" t="s">
        <v>80</v>
      </c>
      <c r="D299" s="82" t="s">
        <v>81</v>
      </c>
      <c r="E299" s="51">
        <f t="shared" si="45"/>
        <v>215</v>
      </c>
      <c r="F299" s="51">
        <f t="shared" si="46"/>
        <v>38</v>
      </c>
      <c r="G299" s="51">
        <f t="shared" si="46"/>
        <v>177</v>
      </c>
      <c r="H299" s="44"/>
      <c r="I299" s="44"/>
      <c r="J299" s="44">
        <v>19</v>
      </c>
      <c r="K299" s="44">
        <v>154</v>
      </c>
      <c r="L299" s="44">
        <v>19</v>
      </c>
      <c r="M299" s="44">
        <v>23</v>
      </c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52">
        <f t="shared" si="47"/>
        <v>0</v>
      </c>
      <c r="CA299" s="52">
        <f t="shared" si="47"/>
        <v>0</v>
      </c>
      <c r="CB299" s="52">
        <f t="shared" si="47"/>
        <v>19</v>
      </c>
      <c r="CC299" s="52">
        <f t="shared" si="47"/>
        <v>154</v>
      </c>
      <c r="CD299" s="52">
        <f t="shared" si="47"/>
        <v>19</v>
      </c>
      <c r="CE299" s="52">
        <f t="shared" si="47"/>
        <v>23</v>
      </c>
      <c r="CF299" s="52">
        <f t="shared" si="47"/>
        <v>0</v>
      </c>
      <c r="CG299" s="52">
        <f t="shared" si="47"/>
        <v>0</v>
      </c>
      <c r="CH299" s="52">
        <f t="shared" si="47"/>
        <v>0</v>
      </c>
      <c r="CI299" s="52">
        <f t="shared" si="47"/>
        <v>0</v>
      </c>
    </row>
    <row r="300" spans="1:87" x14ac:dyDescent="0.25">
      <c r="A300" s="73" t="s">
        <v>348</v>
      </c>
      <c r="B300" s="81" t="s">
        <v>119</v>
      </c>
      <c r="C300" s="44" t="s">
        <v>80</v>
      </c>
      <c r="D300" s="82" t="s">
        <v>81</v>
      </c>
      <c r="E300" s="51">
        <f t="shared" si="45"/>
        <v>219</v>
      </c>
      <c r="F300" s="51">
        <f t="shared" si="46"/>
        <v>65</v>
      </c>
      <c r="G300" s="51">
        <f t="shared" si="46"/>
        <v>154</v>
      </c>
      <c r="H300" s="44"/>
      <c r="I300" s="44"/>
      <c r="J300" s="44">
        <v>46</v>
      </c>
      <c r="K300" s="44">
        <v>131</v>
      </c>
      <c r="L300" s="44">
        <v>19</v>
      </c>
      <c r="M300" s="44">
        <v>23</v>
      </c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  <c r="BH300" s="44"/>
      <c r="BI300" s="44"/>
      <c r="BJ300" s="44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52">
        <f t="shared" si="47"/>
        <v>0</v>
      </c>
      <c r="CA300" s="52">
        <f t="shared" si="47"/>
        <v>0</v>
      </c>
      <c r="CB300" s="52">
        <f t="shared" si="47"/>
        <v>46</v>
      </c>
      <c r="CC300" s="52">
        <f t="shared" si="47"/>
        <v>131</v>
      </c>
      <c r="CD300" s="52">
        <f t="shared" si="47"/>
        <v>19</v>
      </c>
      <c r="CE300" s="52">
        <f t="shared" si="47"/>
        <v>23</v>
      </c>
      <c r="CF300" s="52">
        <f t="shared" si="47"/>
        <v>0</v>
      </c>
      <c r="CG300" s="52">
        <f t="shared" si="47"/>
        <v>0</v>
      </c>
      <c r="CH300" s="52">
        <f t="shared" si="47"/>
        <v>0</v>
      </c>
      <c r="CI300" s="52">
        <f t="shared" si="47"/>
        <v>0</v>
      </c>
    </row>
    <row r="301" spans="1:87" x14ac:dyDescent="0.25">
      <c r="A301" s="73" t="s">
        <v>348</v>
      </c>
      <c r="B301" s="81" t="s">
        <v>120</v>
      </c>
      <c r="C301" s="44" t="s">
        <v>80</v>
      </c>
      <c r="D301" s="82" t="s">
        <v>81</v>
      </c>
      <c r="E301" s="51">
        <f t="shared" si="45"/>
        <v>240</v>
      </c>
      <c r="F301" s="51">
        <f t="shared" si="46"/>
        <v>79</v>
      </c>
      <c r="G301" s="51">
        <f t="shared" si="46"/>
        <v>161</v>
      </c>
      <c r="H301" s="44"/>
      <c r="I301" s="44"/>
      <c r="J301" s="44">
        <v>59</v>
      </c>
      <c r="K301" s="44">
        <v>115</v>
      </c>
      <c r="L301" s="44">
        <v>20</v>
      </c>
      <c r="M301" s="44">
        <v>46</v>
      </c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52">
        <f t="shared" si="47"/>
        <v>0</v>
      </c>
      <c r="CA301" s="52">
        <f t="shared" si="47"/>
        <v>0</v>
      </c>
      <c r="CB301" s="52">
        <f t="shared" si="47"/>
        <v>59</v>
      </c>
      <c r="CC301" s="52">
        <f t="shared" si="47"/>
        <v>115</v>
      </c>
      <c r="CD301" s="52">
        <f t="shared" si="47"/>
        <v>20</v>
      </c>
      <c r="CE301" s="52">
        <f t="shared" si="47"/>
        <v>46</v>
      </c>
      <c r="CF301" s="52">
        <f t="shared" si="47"/>
        <v>0</v>
      </c>
      <c r="CG301" s="52">
        <f t="shared" si="47"/>
        <v>0</v>
      </c>
      <c r="CH301" s="52">
        <f t="shared" si="47"/>
        <v>0</v>
      </c>
      <c r="CI301" s="52">
        <f t="shared" si="47"/>
        <v>0</v>
      </c>
    </row>
    <row r="302" spans="1:87" x14ac:dyDescent="0.25">
      <c r="A302" s="73" t="s">
        <v>348</v>
      </c>
      <c r="B302" s="81" t="s">
        <v>121</v>
      </c>
      <c r="C302" s="44" t="s">
        <v>95</v>
      </c>
      <c r="D302" s="82" t="s">
        <v>81</v>
      </c>
      <c r="E302" s="51">
        <f t="shared" si="45"/>
        <v>0</v>
      </c>
      <c r="F302" s="51">
        <f t="shared" si="46"/>
        <v>0</v>
      </c>
      <c r="G302" s="51">
        <f t="shared" si="46"/>
        <v>0</v>
      </c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  <c r="BH302" s="44"/>
      <c r="BI302" s="44"/>
      <c r="BJ302" s="44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4"/>
      <c r="BW302" s="44"/>
      <c r="BX302" s="44"/>
      <c r="BY302" s="44"/>
      <c r="BZ302" s="52">
        <f t="shared" si="47"/>
        <v>0</v>
      </c>
      <c r="CA302" s="52">
        <f t="shared" si="47"/>
        <v>0</v>
      </c>
      <c r="CB302" s="52">
        <f t="shared" si="47"/>
        <v>0</v>
      </c>
      <c r="CC302" s="52">
        <f t="shared" si="47"/>
        <v>0</v>
      </c>
      <c r="CD302" s="52">
        <f t="shared" si="47"/>
        <v>0</v>
      </c>
      <c r="CE302" s="52">
        <f t="shared" si="47"/>
        <v>0</v>
      </c>
      <c r="CF302" s="52">
        <f t="shared" si="47"/>
        <v>0</v>
      </c>
      <c r="CG302" s="52">
        <f t="shared" si="47"/>
        <v>0</v>
      </c>
      <c r="CH302" s="52">
        <f t="shared" si="47"/>
        <v>0</v>
      </c>
      <c r="CI302" s="52">
        <f t="shared" si="47"/>
        <v>0</v>
      </c>
    </row>
    <row r="303" spans="1:87" x14ac:dyDescent="0.25">
      <c r="A303" s="73" t="s">
        <v>348</v>
      </c>
      <c r="B303" s="81"/>
      <c r="C303" s="44"/>
      <c r="D303" s="82"/>
      <c r="E303" s="51">
        <f t="shared" si="45"/>
        <v>0</v>
      </c>
      <c r="F303" s="51">
        <f t="shared" si="46"/>
        <v>0</v>
      </c>
      <c r="G303" s="51">
        <f t="shared" si="46"/>
        <v>0</v>
      </c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52">
        <f t="shared" si="47"/>
        <v>0</v>
      </c>
      <c r="CA303" s="52">
        <f t="shared" si="47"/>
        <v>0</v>
      </c>
      <c r="CB303" s="52">
        <f t="shared" si="47"/>
        <v>0</v>
      </c>
      <c r="CC303" s="52">
        <f t="shared" si="47"/>
        <v>0</v>
      </c>
      <c r="CD303" s="52">
        <f t="shared" si="47"/>
        <v>0</v>
      </c>
      <c r="CE303" s="52">
        <f t="shared" si="47"/>
        <v>0</v>
      </c>
      <c r="CF303" s="52">
        <f t="shared" si="47"/>
        <v>0</v>
      </c>
      <c r="CG303" s="52">
        <f t="shared" si="47"/>
        <v>0</v>
      </c>
      <c r="CH303" s="52">
        <f t="shared" si="47"/>
        <v>0</v>
      </c>
      <c r="CI303" s="52">
        <f t="shared" si="47"/>
        <v>0</v>
      </c>
    </row>
    <row r="304" spans="1:87" x14ac:dyDescent="0.25">
      <c r="A304" s="72" t="s">
        <v>358</v>
      </c>
      <c r="B304" s="46" t="s">
        <v>102</v>
      </c>
      <c r="C304" s="63"/>
      <c r="D304" s="63"/>
      <c r="E304" s="48">
        <f t="shared" ref="E304:BP304" si="48">SUBTOTAL(9,E281:E303)</f>
        <v>3485</v>
      </c>
      <c r="F304" s="48">
        <f t="shared" si="48"/>
        <v>901</v>
      </c>
      <c r="G304" s="48">
        <f t="shared" si="48"/>
        <v>2584</v>
      </c>
      <c r="H304" s="48">
        <f t="shared" si="48"/>
        <v>1</v>
      </c>
      <c r="I304" s="48">
        <f t="shared" si="48"/>
        <v>0</v>
      </c>
      <c r="J304" s="48">
        <f t="shared" si="48"/>
        <v>521</v>
      </c>
      <c r="K304" s="48">
        <f t="shared" si="48"/>
        <v>1892</v>
      </c>
      <c r="L304" s="48">
        <f t="shared" si="48"/>
        <v>234</v>
      </c>
      <c r="M304" s="48">
        <f t="shared" si="48"/>
        <v>420</v>
      </c>
      <c r="N304" s="48">
        <f t="shared" si="48"/>
        <v>0</v>
      </c>
      <c r="O304" s="48">
        <f t="shared" si="48"/>
        <v>0</v>
      </c>
      <c r="P304" s="48">
        <f t="shared" si="48"/>
        <v>0</v>
      </c>
      <c r="Q304" s="48">
        <f t="shared" si="48"/>
        <v>0</v>
      </c>
      <c r="R304" s="48">
        <f t="shared" si="48"/>
        <v>0</v>
      </c>
      <c r="S304" s="48">
        <f t="shared" si="48"/>
        <v>0</v>
      </c>
      <c r="T304" s="48">
        <f t="shared" si="48"/>
        <v>51</v>
      </c>
      <c r="U304" s="48">
        <f t="shared" si="48"/>
        <v>49</v>
      </c>
      <c r="V304" s="48">
        <f t="shared" si="48"/>
        <v>0</v>
      </c>
      <c r="W304" s="48">
        <f t="shared" si="48"/>
        <v>46</v>
      </c>
      <c r="X304" s="48">
        <f t="shared" si="48"/>
        <v>0</v>
      </c>
      <c r="Y304" s="48">
        <f t="shared" si="48"/>
        <v>0</v>
      </c>
      <c r="Z304" s="48">
        <f t="shared" si="48"/>
        <v>0</v>
      </c>
      <c r="AA304" s="48">
        <f t="shared" si="48"/>
        <v>0</v>
      </c>
      <c r="AB304" s="48">
        <f t="shared" si="48"/>
        <v>0</v>
      </c>
      <c r="AC304" s="48">
        <f t="shared" si="48"/>
        <v>0</v>
      </c>
      <c r="AD304" s="48">
        <f t="shared" si="48"/>
        <v>0</v>
      </c>
      <c r="AE304" s="48">
        <f t="shared" si="48"/>
        <v>0</v>
      </c>
      <c r="AF304" s="48">
        <f t="shared" si="48"/>
        <v>0</v>
      </c>
      <c r="AG304" s="48">
        <f t="shared" si="48"/>
        <v>0</v>
      </c>
      <c r="AH304" s="48">
        <f t="shared" si="48"/>
        <v>0</v>
      </c>
      <c r="AI304" s="48">
        <f t="shared" si="48"/>
        <v>0</v>
      </c>
      <c r="AJ304" s="48">
        <f t="shared" si="48"/>
        <v>0</v>
      </c>
      <c r="AK304" s="48">
        <f t="shared" si="48"/>
        <v>0</v>
      </c>
      <c r="AL304" s="48">
        <f t="shared" si="48"/>
        <v>0</v>
      </c>
      <c r="AM304" s="48">
        <f t="shared" si="48"/>
        <v>0</v>
      </c>
      <c r="AN304" s="48">
        <f t="shared" si="48"/>
        <v>73</v>
      </c>
      <c r="AO304" s="48">
        <f t="shared" si="48"/>
        <v>77</v>
      </c>
      <c r="AP304" s="48">
        <f t="shared" si="48"/>
        <v>0</v>
      </c>
      <c r="AQ304" s="48">
        <f t="shared" si="48"/>
        <v>35</v>
      </c>
      <c r="AR304" s="48">
        <f t="shared" si="48"/>
        <v>0</v>
      </c>
      <c r="AS304" s="48">
        <f t="shared" si="48"/>
        <v>0</v>
      </c>
      <c r="AT304" s="48">
        <f t="shared" si="48"/>
        <v>0</v>
      </c>
      <c r="AU304" s="48">
        <f t="shared" si="48"/>
        <v>0</v>
      </c>
      <c r="AV304" s="48">
        <f t="shared" si="48"/>
        <v>0</v>
      </c>
      <c r="AW304" s="48">
        <f t="shared" si="48"/>
        <v>0</v>
      </c>
      <c r="AX304" s="48">
        <f t="shared" si="48"/>
        <v>21</v>
      </c>
      <c r="AY304" s="48">
        <f t="shared" si="48"/>
        <v>28</v>
      </c>
      <c r="AZ304" s="48">
        <f t="shared" si="48"/>
        <v>0</v>
      </c>
      <c r="BA304" s="48">
        <f t="shared" si="48"/>
        <v>37</v>
      </c>
      <c r="BB304" s="48">
        <f t="shared" si="48"/>
        <v>0</v>
      </c>
      <c r="BC304" s="48">
        <f t="shared" si="48"/>
        <v>0</v>
      </c>
      <c r="BD304" s="48">
        <f t="shared" si="48"/>
        <v>0</v>
      </c>
      <c r="BE304" s="48">
        <f t="shared" si="48"/>
        <v>0</v>
      </c>
      <c r="BF304" s="48">
        <f t="shared" si="48"/>
        <v>0</v>
      </c>
      <c r="BG304" s="48">
        <f t="shared" si="48"/>
        <v>0</v>
      </c>
      <c r="BH304" s="48">
        <f t="shared" si="48"/>
        <v>0</v>
      </c>
      <c r="BI304" s="48">
        <f t="shared" si="48"/>
        <v>0</v>
      </c>
      <c r="BJ304" s="48">
        <f t="shared" si="48"/>
        <v>0</v>
      </c>
      <c r="BK304" s="48">
        <f t="shared" si="48"/>
        <v>0</v>
      </c>
      <c r="BL304" s="48">
        <f t="shared" si="48"/>
        <v>0</v>
      </c>
      <c r="BM304" s="48">
        <f t="shared" si="48"/>
        <v>0</v>
      </c>
      <c r="BN304" s="48">
        <f t="shared" si="48"/>
        <v>0</v>
      </c>
      <c r="BO304" s="48">
        <f t="shared" si="48"/>
        <v>0</v>
      </c>
      <c r="BP304" s="48">
        <f t="shared" si="48"/>
        <v>0</v>
      </c>
      <c r="BQ304" s="48">
        <f t="shared" ref="BQ304:CI304" si="49">SUBTOTAL(9,BQ281:BQ303)</f>
        <v>0</v>
      </c>
      <c r="BR304" s="48">
        <f t="shared" si="49"/>
        <v>0</v>
      </c>
      <c r="BS304" s="48">
        <f t="shared" si="49"/>
        <v>0</v>
      </c>
      <c r="BT304" s="48">
        <f t="shared" si="49"/>
        <v>0</v>
      </c>
      <c r="BU304" s="48">
        <f t="shared" si="49"/>
        <v>0</v>
      </c>
      <c r="BV304" s="48">
        <f t="shared" si="49"/>
        <v>0</v>
      </c>
      <c r="BW304" s="48">
        <f t="shared" si="49"/>
        <v>0</v>
      </c>
      <c r="BX304" s="48">
        <f t="shared" si="49"/>
        <v>0</v>
      </c>
      <c r="BY304" s="48">
        <f t="shared" si="49"/>
        <v>0</v>
      </c>
      <c r="BZ304" s="48">
        <f t="shared" si="49"/>
        <v>1</v>
      </c>
      <c r="CA304" s="48">
        <f t="shared" si="49"/>
        <v>0</v>
      </c>
      <c r="CB304" s="48">
        <f t="shared" si="49"/>
        <v>666</v>
      </c>
      <c r="CC304" s="48">
        <f t="shared" si="49"/>
        <v>2046</v>
      </c>
      <c r="CD304" s="48">
        <f t="shared" si="49"/>
        <v>234</v>
      </c>
      <c r="CE304" s="48">
        <f t="shared" si="49"/>
        <v>538</v>
      </c>
      <c r="CF304" s="48">
        <f t="shared" si="49"/>
        <v>0</v>
      </c>
      <c r="CG304" s="48">
        <f t="shared" si="49"/>
        <v>0</v>
      </c>
      <c r="CH304" s="48">
        <f t="shared" si="49"/>
        <v>0</v>
      </c>
      <c r="CI304" s="48">
        <f t="shared" si="49"/>
        <v>0</v>
      </c>
    </row>
    <row r="305" spans="1:87" x14ac:dyDescent="0.25">
      <c r="A305" s="73" t="s">
        <v>359</v>
      </c>
      <c r="B305" s="83" t="s">
        <v>360</v>
      </c>
      <c r="C305" s="84" t="s">
        <v>80</v>
      </c>
      <c r="D305" s="84" t="s">
        <v>81</v>
      </c>
      <c r="E305" s="51">
        <f t="shared" ref="E305:E331" si="50">F305+G305</f>
        <v>151</v>
      </c>
      <c r="F305" s="51">
        <f t="shared" ref="F305:G331" si="51">BZ305+CB305+CD305+CF305+CH305</f>
        <v>40</v>
      </c>
      <c r="G305" s="51">
        <f t="shared" si="51"/>
        <v>111</v>
      </c>
      <c r="H305" s="85"/>
      <c r="I305" s="85"/>
      <c r="J305" s="85"/>
      <c r="K305" s="85"/>
      <c r="L305" s="85">
        <v>40</v>
      </c>
      <c r="M305" s="85">
        <v>111</v>
      </c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85"/>
      <c r="AR305" s="85"/>
      <c r="AS305" s="85"/>
      <c r="AT305" s="85"/>
      <c r="AU305" s="85"/>
      <c r="AV305" s="85"/>
      <c r="AW305" s="85"/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85"/>
      <c r="BL305" s="85"/>
      <c r="BM305" s="85"/>
      <c r="BN305" s="85"/>
      <c r="BO305" s="85"/>
      <c r="BP305" s="85"/>
      <c r="BQ305" s="85"/>
      <c r="BR305" s="85"/>
      <c r="BS305" s="85"/>
      <c r="BT305" s="85"/>
      <c r="BU305" s="85"/>
      <c r="BV305" s="85"/>
      <c r="BW305" s="85"/>
      <c r="BX305" s="85"/>
      <c r="BY305" s="85"/>
      <c r="BZ305" s="52">
        <f t="shared" ref="BZ305:CI330" si="52">H305+R305+AB305+AL305+AV305+BF305+BP305</f>
        <v>0</v>
      </c>
      <c r="CA305" s="52">
        <f t="shared" si="52"/>
        <v>0</v>
      </c>
      <c r="CB305" s="52">
        <f t="shared" si="52"/>
        <v>0</v>
      </c>
      <c r="CC305" s="52">
        <f t="shared" si="52"/>
        <v>0</v>
      </c>
      <c r="CD305" s="52">
        <f t="shared" si="52"/>
        <v>40</v>
      </c>
      <c r="CE305" s="52">
        <f t="shared" si="52"/>
        <v>111</v>
      </c>
      <c r="CF305" s="52">
        <f t="shared" si="52"/>
        <v>0</v>
      </c>
      <c r="CG305" s="52">
        <f t="shared" si="52"/>
        <v>0</v>
      </c>
      <c r="CH305" s="52">
        <f t="shared" si="52"/>
        <v>0</v>
      </c>
      <c r="CI305" s="52">
        <f t="shared" si="52"/>
        <v>0</v>
      </c>
    </row>
    <row r="306" spans="1:87" x14ac:dyDescent="0.25">
      <c r="A306" s="73" t="s">
        <v>359</v>
      </c>
      <c r="B306" s="83" t="s">
        <v>361</v>
      </c>
      <c r="C306" s="84" t="s">
        <v>80</v>
      </c>
      <c r="D306" s="84" t="s">
        <v>81</v>
      </c>
      <c r="E306" s="51">
        <f t="shared" si="50"/>
        <v>233</v>
      </c>
      <c r="F306" s="51">
        <f t="shared" si="51"/>
        <v>49</v>
      </c>
      <c r="G306" s="51">
        <f t="shared" si="51"/>
        <v>184</v>
      </c>
      <c r="H306" s="85"/>
      <c r="I306" s="85"/>
      <c r="J306" s="85"/>
      <c r="K306" s="85"/>
      <c r="L306" s="85">
        <v>49</v>
      </c>
      <c r="M306" s="85">
        <v>184</v>
      </c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85"/>
      <c r="BL306" s="85"/>
      <c r="BM306" s="85"/>
      <c r="BN306" s="85"/>
      <c r="BO306" s="85"/>
      <c r="BP306" s="85"/>
      <c r="BQ306" s="85"/>
      <c r="BR306" s="85"/>
      <c r="BS306" s="85"/>
      <c r="BT306" s="85"/>
      <c r="BU306" s="85"/>
      <c r="BV306" s="85"/>
      <c r="BW306" s="85"/>
      <c r="BX306" s="85"/>
      <c r="BY306" s="85"/>
      <c r="BZ306" s="52">
        <f t="shared" si="52"/>
        <v>0</v>
      </c>
      <c r="CA306" s="52">
        <f t="shared" si="52"/>
        <v>0</v>
      </c>
      <c r="CB306" s="52">
        <f t="shared" si="52"/>
        <v>0</v>
      </c>
      <c r="CC306" s="52">
        <f t="shared" si="52"/>
        <v>0</v>
      </c>
      <c r="CD306" s="52">
        <f t="shared" si="52"/>
        <v>49</v>
      </c>
      <c r="CE306" s="52">
        <f t="shared" si="52"/>
        <v>184</v>
      </c>
      <c r="CF306" s="52">
        <f t="shared" si="52"/>
        <v>0</v>
      </c>
      <c r="CG306" s="52">
        <f t="shared" si="52"/>
        <v>0</v>
      </c>
      <c r="CH306" s="52">
        <f t="shared" si="52"/>
        <v>0</v>
      </c>
      <c r="CI306" s="52">
        <f t="shared" si="52"/>
        <v>0</v>
      </c>
    </row>
    <row r="307" spans="1:87" x14ac:dyDescent="0.25">
      <c r="A307" s="73" t="s">
        <v>359</v>
      </c>
      <c r="B307" s="83" t="s">
        <v>362</v>
      </c>
      <c r="C307" s="84" t="s">
        <v>80</v>
      </c>
      <c r="D307" s="84" t="s">
        <v>81</v>
      </c>
      <c r="E307" s="51">
        <f t="shared" si="50"/>
        <v>182</v>
      </c>
      <c r="F307" s="51">
        <f t="shared" si="51"/>
        <v>47</v>
      </c>
      <c r="G307" s="51">
        <f t="shared" si="51"/>
        <v>135</v>
      </c>
      <c r="H307" s="85"/>
      <c r="I307" s="85"/>
      <c r="J307" s="85"/>
      <c r="K307" s="85"/>
      <c r="L307" s="85">
        <v>47</v>
      </c>
      <c r="M307" s="85">
        <v>135</v>
      </c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85"/>
      <c r="BL307" s="85"/>
      <c r="BM307" s="85"/>
      <c r="BN307" s="85"/>
      <c r="BO307" s="85"/>
      <c r="BP307" s="85"/>
      <c r="BQ307" s="85"/>
      <c r="BR307" s="85"/>
      <c r="BS307" s="85"/>
      <c r="BT307" s="85"/>
      <c r="BU307" s="85"/>
      <c r="BV307" s="85"/>
      <c r="BW307" s="85"/>
      <c r="BX307" s="85"/>
      <c r="BY307" s="85"/>
      <c r="BZ307" s="52">
        <f t="shared" si="52"/>
        <v>0</v>
      </c>
      <c r="CA307" s="52">
        <f t="shared" si="52"/>
        <v>0</v>
      </c>
      <c r="CB307" s="52">
        <f t="shared" si="52"/>
        <v>0</v>
      </c>
      <c r="CC307" s="52">
        <f t="shared" si="52"/>
        <v>0</v>
      </c>
      <c r="CD307" s="52">
        <f t="shared" si="52"/>
        <v>47</v>
      </c>
      <c r="CE307" s="52">
        <f t="shared" si="52"/>
        <v>135</v>
      </c>
      <c r="CF307" s="52">
        <f t="shared" si="52"/>
        <v>0</v>
      </c>
      <c r="CG307" s="52">
        <f t="shared" si="52"/>
        <v>0</v>
      </c>
      <c r="CH307" s="52">
        <f t="shared" si="52"/>
        <v>0</v>
      </c>
      <c r="CI307" s="52">
        <f t="shared" si="52"/>
        <v>0</v>
      </c>
    </row>
    <row r="308" spans="1:87" ht="20.399999999999999" x14ac:dyDescent="0.25">
      <c r="A308" s="73" t="s">
        <v>359</v>
      </c>
      <c r="B308" s="83" t="s">
        <v>363</v>
      </c>
      <c r="C308" s="84" t="s">
        <v>80</v>
      </c>
      <c r="D308" s="84" t="s">
        <v>81</v>
      </c>
      <c r="E308" s="51">
        <f t="shared" si="50"/>
        <v>136</v>
      </c>
      <c r="F308" s="51">
        <f t="shared" si="51"/>
        <v>25</v>
      </c>
      <c r="G308" s="51">
        <f t="shared" si="51"/>
        <v>111</v>
      </c>
      <c r="H308" s="85"/>
      <c r="I308" s="85"/>
      <c r="J308" s="85"/>
      <c r="K308" s="85"/>
      <c r="L308" s="85">
        <v>25</v>
      </c>
      <c r="M308" s="85">
        <v>111</v>
      </c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52">
        <f t="shared" si="52"/>
        <v>0</v>
      </c>
      <c r="CA308" s="52">
        <f t="shared" si="52"/>
        <v>0</v>
      </c>
      <c r="CB308" s="52">
        <f t="shared" si="52"/>
        <v>0</v>
      </c>
      <c r="CC308" s="52">
        <f t="shared" si="52"/>
        <v>0</v>
      </c>
      <c r="CD308" s="52">
        <f t="shared" si="52"/>
        <v>25</v>
      </c>
      <c r="CE308" s="52">
        <f t="shared" si="52"/>
        <v>111</v>
      </c>
      <c r="CF308" s="52">
        <f t="shared" si="52"/>
        <v>0</v>
      </c>
      <c r="CG308" s="52">
        <f t="shared" si="52"/>
        <v>0</v>
      </c>
      <c r="CH308" s="52">
        <f t="shared" si="52"/>
        <v>0</v>
      </c>
      <c r="CI308" s="52">
        <f t="shared" si="52"/>
        <v>0</v>
      </c>
    </row>
    <row r="309" spans="1:87" x14ac:dyDescent="0.25">
      <c r="A309" s="73" t="s">
        <v>359</v>
      </c>
      <c r="B309" s="83" t="s">
        <v>364</v>
      </c>
      <c r="C309" s="86" t="s">
        <v>93</v>
      </c>
      <c r="D309" s="84" t="s">
        <v>81</v>
      </c>
      <c r="E309" s="51">
        <f t="shared" si="50"/>
        <v>210</v>
      </c>
      <c r="F309" s="51">
        <f t="shared" si="51"/>
        <v>0</v>
      </c>
      <c r="G309" s="51">
        <f t="shared" si="51"/>
        <v>210</v>
      </c>
      <c r="H309" s="85"/>
      <c r="I309" s="85"/>
      <c r="J309" s="85"/>
      <c r="K309" s="85"/>
      <c r="L309" s="85"/>
      <c r="M309" s="85">
        <v>210</v>
      </c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  <c r="AE309" s="85"/>
      <c r="AF309" s="85"/>
      <c r="AG309" s="85"/>
      <c r="AH309" s="85"/>
      <c r="AI309" s="85"/>
      <c r="AJ309" s="85"/>
      <c r="AK309" s="85"/>
      <c r="AL309" s="85"/>
      <c r="AM309" s="85"/>
      <c r="AN309" s="85"/>
      <c r="AO309" s="85"/>
      <c r="AP309" s="85"/>
      <c r="AQ309" s="85"/>
      <c r="AR309" s="85"/>
      <c r="AS309" s="85"/>
      <c r="AT309" s="85"/>
      <c r="AU309" s="85"/>
      <c r="AV309" s="85"/>
      <c r="AW309" s="85"/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85"/>
      <c r="BL309" s="85"/>
      <c r="BM309" s="85"/>
      <c r="BN309" s="85"/>
      <c r="BO309" s="85"/>
      <c r="BP309" s="85"/>
      <c r="BQ309" s="85"/>
      <c r="BR309" s="85"/>
      <c r="BS309" s="85"/>
      <c r="BT309" s="85"/>
      <c r="BU309" s="85"/>
      <c r="BV309" s="85"/>
      <c r="BW309" s="85"/>
      <c r="BX309" s="85"/>
      <c r="BY309" s="85"/>
      <c r="BZ309" s="52">
        <f t="shared" si="52"/>
        <v>0</v>
      </c>
      <c r="CA309" s="52">
        <f t="shared" si="52"/>
        <v>0</v>
      </c>
      <c r="CB309" s="52">
        <f t="shared" si="52"/>
        <v>0</v>
      </c>
      <c r="CC309" s="52">
        <f t="shared" si="52"/>
        <v>0</v>
      </c>
      <c r="CD309" s="52">
        <f t="shared" si="52"/>
        <v>0</v>
      </c>
      <c r="CE309" s="52">
        <f t="shared" si="52"/>
        <v>210</v>
      </c>
      <c r="CF309" s="52">
        <f t="shared" si="52"/>
        <v>0</v>
      </c>
      <c r="CG309" s="52">
        <f t="shared" si="52"/>
        <v>0</v>
      </c>
      <c r="CH309" s="52">
        <f t="shared" si="52"/>
        <v>0</v>
      </c>
      <c r="CI309" s="52">
        <f t="shared" si="52"/>
        <v>0</v>
      </c>
    </row>
    <row r="310" spans="1:87" x14ac:dyDescent="0.25">
      <c r="A310" s="73" t="s">
        <v>359</v>
      </c>
      <c r="B310" s="87" t="s">
        <v>365</v>
      </c>
      <c r="C310" s="86" t="s">
        <v>95</v>
      </c>
      <c r="D310" s="84" t="s">
        <v>81</v>
      </c>
      <c r="E310" s="51">
        <f t="shared" si="50"/>
        <v>0</v>
      </c>
      <c r="F310" s="51">
        <f t="shared" si="51"/>
        <v>0</v>
      </c>
      <c r="G310" s="51">
        <f t="shared" si="51"/>
        <v>0</v>
      </c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85"/>
      <c r="AM310" s="85"/>
      <c r="AN310" s="85"/>
      <c r="AO310" s="85"/>
      <c r="AP310" s="85"/>
      <c r="AQ310" s="85"/>
      <c r="AR310" s="85"/>
      <c r="AS310" s="85"/>
      <c r="AT310" s="85"/>
      <c r="AU310" s="85"/>
      <c r="AV310" s="85"/>
      <c r="AW310" s="85"/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85"/>
      <c r="BL310" s="85"/>
      <c r="BM310" s="85"/>
      <c r="BN310" s="85"/>
      <c r="BO310" s="85"/>
      <c r="BP310" s="85"/>
      <c r="BQ310" s="85"/>
      <c r="BR310" s="85"/>
      <c r="BS310" s="85"/>
      <c r="BT310" s="85"/>
      <c r="BU310" s="85"/>
      <c r="BV310" s="85"/>
      <c r="BW310" s="85"/>
      <c r="BX310" s="85"/>
      <c r="BY310" s="85"/>
      <c r="BZ310" s="52">
        <f t="shared" si="52"/>
        <v>0</v>
      </c>
      <c r="CA310" s="52">
        <f t="shared" si="52"/>
        <v>0</v>
      </c>
      <c r="CB310" s="52">
        <f t="shared" si="52"/>
        <v>0</v>
      </c>
      <c r="CC310" s="52">
        <f t="shared" si="52"/>
        <v>0</v>
      </c>
      <c r="CD310" s="52">
        <f t="shared" si="52"/>
        <v>0</v>
      </c>
      <c r="CE310" s="52">
        <f t="shared" si="52"/>
        <v>0</v>
      </c>
      <c r="CF310" s="52">
        <f t="shared" si="52"/>
        <v>0</v>
      </c>
      <c r="CG310" s="52">
        <f t="shared" si="52"/>
        <v>0</v>
      </c>
      <c r="CH310" s="52">
        <f t="shared" si="52"/>
        <v>0</v>
      </c>
      <c r="CI310" s="52">
        <f t="shared" si="52"/>
        <v>0</v>
      </c>
    </row>
    <row r="311" spans="1:87" ht="20.399999999999999" x14ac:dyDescent="0.25">
      <c r="A311" s="73" t="s">
        <v>359</v>
      </c>
      <c r="B311" s="83" t="s">
        <v>366</v>
      </c>
      <c r="C311" s="86" t="s">
        <v>95</v>
      </c>
      <c r="D311" s="84" t="s">
        <v>81</v>
      </c>
      <c r="E311" s="51">
        <f t="shared" si="50"/>
        <v>85</v>
      </c>
      <c r="F311" s="51">
        <f t="shared" si="51"/>
        <v>21</v>
      </c>
      <c r="G311" s="51">
        <f t="shared" si="51"/>
        <v>64</v>
      </c>
      <c r="H311" s="85"/>
      <c r="I311" s="85"/>
      <c r="J311" s="85"/>
      <c r="K311" s="85"/>
      <c r="L311" s="85">
        <v>21</v>
      </c>
      <c r="M311" s="85">
        <v>64</v>
      </c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85"/>
      <c r="AR311" s="85"/>
      <c r="AS311" s="85"/>
      <c r="AT311" s="85"/>
      <c r="AU311" s="85"/>
      <c r="AV311" s="85"/>
      <c r="AW311" s="85"/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85"/>
      <c r="BL311" s="85"/>
      <c r="BM311" s="85"/>
      <c r="BN311" s="85"/>
      <c r="BO311" s="85"/>
      <c r="BP311" s="85"/>
      <c r="BQ311" s="85"/>
      <c r="BR311" s="85"/>
      <c r="BS311" s="85"/>
      <c r="BT311" s="85"/>
      <c r="BU311" s="85"/>
      <c r="BV311" s="85"/>
      <c r="BW311" s="85"/>
      <c r="BX311" s="85"/>
      <c r="BY311" s="85"/>
      <c r="BZ311" s="52">
        <f t="shared" si="52"/>
        <v>0</v>
      </c>
      <c r="CA311" s="52">
        <f t="shared" si="52"/>
        <v>0</v>
      </c>
      <c r="CB311" s="52">
        <f t="shared" si="52"/>
        <v>0</v>
      </c>
      <c r="CC311" s="52">
        <f t="shared" si="52"/>
        <v>0</v>
      </c>
      <c r="CD311" s="52">
        <f t="shared" si="52"/>
        <v>21</v>
      </c>
      <c r="CE311" s="52">
        <f t="shared" si="52"/>
        <v>64</v>
      </c>
      <c r="CF311" s="52">
        <f t="shared" si="52"/>
        <v>0</v>
      </c>
      <c r="CG311" s="52">
        <f t="shared" si="52"/>
        <v>0</v>
      </c>
      <c r="CH311" s="52">
        <f t="shared" si="52"/>
        <v>0</v>
      </c>
      <c r="CI311" s="52">
        <f t="shared" si="52"/>
        <v>0</v>
      </c>
    </row>
    <row r="312" spans="1:87" x14ac:dyDescent="0.25">
      <c r="A312" s="73" t="s">
        <v>359</v>
      </c>
      <c r="B312" s="83" t="s">
        <v>367</v>
      </c>
      <c r="C312" s="86" t="s">
        <v>93</v>
      </c>
      <c r="D312" s="84" t="s">
        <v>81</v>
      </c>
      <c r="E312" s="51">
        <f t="shared" si="50"/>
        <v>137</v>
      </c>
      <c r="F312" s="51">
        <f t="shared" si="51"/>
        <v>41</v>
      </c>
      <c r="G312" s="51">
        <f t="shared" si="51"/>
        <v>96</v>
      </c>
      <c r="H312" s="85"/>
      <c r="I312" s="85"/>
      <c r="J312" s="85"/>
      <c r="K312" s="85"/>
      <c r="L312" s="85">
        <v>41</v>
      </c>
      <c r="M312" s="85">
        <v>96</v>
      </c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  <c r="AE312" s="85"/>
      <c r="AF312" s="85"/>
      <c r="AG312" s="85"/>
      <c r="AH312" s="85"/>
      <c r="AI312" s="85"/>
      <c r="AJ312" s="85"/>
      <c r="AK312" s="85"/>
      <c r="AL312" s="85"/>
      <c r="AM312" s="85"/>
      <c r="AN312" s="85"/>
      <c r="AO312" s="85"/>
      <c r="AP312" s="85"/>
      <c r="AQ312" s="85"/>
      <c r="AR312" s="85"/>
      <c r="AS312" s="85"/>
      <c r="AT312" s="85"/>
      <c r="AU312" s="85"/>
      <c r="AV312" s="85"/>
      <c r="AW312" s="85"/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85"/>
      <c r="BL312" s="85"/>
      <c r="BM312" s="85"/>
      <c r="BN312" s="85"/>
      <c r="BO312" s="85"/>
      <c r="BP312" s="85"/>
      <c r="BQ312" s="85"/>
      <c r="BR312" s="85"/>
      <c r="BS312" s="85"/>
      <c r="BT312" s="85"/>
      <c r="BU312" s="85"/>
      <c r="BV312" s="85"/>
      <c r="BW312" s="85"/>
      <c r="BX312" s="85"/>
      <c r="BY312" s="85"/>
      <c r="BZ312" s="52">
        <f t="shared" si="52"/>
        <v>0</v>
      </c>
      <c r="CA312" s="52">
        <f t="shared" si="52"/>
        <v>0</v>
      </c>
      <c r="CB312" s="52">
        <f t="shared" si="52"/>
        <v>0</v>
      </c>
      <c r="CC312" s="52">
        <f t="shared" si="52"/>
        <v>0</v>
      </c>
      <c r="CD312" s="52">
        <f t="shared" si="52"/>
        <v>41</v>
      </c>
      <c r="CE312" s="52">
        <f t="shared" si="52"/>
        <v>96</v>
      </c>
      <c r="CF312" s="52">
        <f t="shared" si="52"/>
        <v>0</v>
      </c>
      <c r="CG312" s="52">
        <f t="shared" si="52"/>
        <v>0</v>
      </c>
      <c r="CH312" s="52">
        <f t="shared" si="52"/>
        <v>0</v>
      </c>
      <c r="CI312" s="52">
        <f t="shared" si="52"/>
        <v>0</v>
      </c>
    </row>
    <row r="313" spans="1:87" x14ac:dyDescent="0.25">
      <c r="A313" s="73" t="s">
        <v>359</v>
      </c>
      <c r="B313" s="83" t="s">
        <v>368</v>
      </c>
      <c r="C313" s="84" t="s">
        <v>93</v>
      </c>
      <c r="D313" s="84" t="s">
        <v>81</v>
      </c>
      <c r="E313" s="51">
        <f t="shared" si="50"/>
        <v>93</v>
      </c>
      <c r="F313" s="51">
        <f t="shared" si="51"/>
        <v>43</v>
      </c>
      <c r="G313" s="51">
        <f t="shared" si="51"/>
        <v>50</v>
      </c>
      <c r="H313" s="85"/>
      <c r="I313" s="85"/>
      <c r="J313" s="85"/>
      <c r="K313" s="85"/>
      <c r="L313" s="85">
        <v>43</v>
      </c>
      <c r="M313" s="85">
        <v>50</v>
      </c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  <c r="AE313" s="85"/>
      <c r="AF313" s="85"/>
      <c r="AG313" s="85"/>
      <c r="AH313" s="85"/>
      <c r="AI313" s="85"/>
      <c r="AJ313" s="85"/>
      <c r="AK313" s="85"/>
      <c r="AL313" s="85"/>
      <c r="AM313" s="85"/>
      <c r="AN313" s="85"/>
      <c r="AO313" s="85"/>
      <c r="AP313" s="85"/>
      <c r="AQ313" s="85"/>
      <c r="AR313" s="85"/>
      <c r="AS313" s="85"/>
      <c r="AT313" s="85"/>
      <c r="AU313" s="85"/>
      <c r="AV313" s="85"/>
      <c r="AW313" s="85"/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85"/>
      <c r="BL313" s="85"/>
      <c r="BM313" s="85"/>
      <c r="BN313" s="85"/>
      <c r="BO313" s="85"/>
      <c r="BP313" s="85"/>
      <c r="BQ313" s="85"/>
      <c r="BR313" s="85"/>
      <c r="BS313" s="85"/>
      <c r="BT313" s="85"/>
      <c r="BU313" s="85"/>
      <c r="BV313" s="85"/>
      <c r="BW313" s="85"/>
      <c r="BX313" s="85"/>
      <c r="BY313" s="85"/>
      <c r="BZ313" s="52">
        <f t="shared" si="52"/>
        <v>0</v>
      </c>
      <c r="CA313" s="52">
        <f t="shared" si="52"/>
        <v>0</v>
      </c>
      <c r="CB313" s="52">
        <f t="shared" si="52"/>
        <v>0</v>
      </c>
      <c r="CC313" s="52">
        <f t="shared" si="52"/>
        <v>0</v>
      </c>
      <c r="CD313" s="52">
        <f t="shared" si="52"/>
        <v>43</v>
      </c>
      <c r="CE313" s="52">
        <f t="shared" si="52"/>
        <v>50</v>
      </c>
      <c r="CF313" s="52">
        <f t="shared" si="52"/>
        <v>0</v>
      </c>
      <c r="CG313" s="52">
        <f t="shared" si="52"/>
        <v>0</v>
      </c>
      <c r="CH313" s="52">
        <f t="shared" si="52"/>
        <v>0</v>
      </c>
      <c r="CI313" s="52">
        <f t="shared" si="52"/>
        <v>0</v>
      </c>
    </row>
    <row r="314" spans="1:87" x14ac:dyDescent="0.25">
      <c r="A314" s="73" t="s">
        <v>359</v>
      </c>
      <c r="B314" s="83" t="s">
        <v>369</v>
      </c>
      <c r="C314" s="84" t="s">
        <v>80</v>
      </c>
      <c r="D314" s="84" t="s">
        <v>81</v>
      </c>
      <c r="E314" s="51">
        <f t="shared" si="50"/>
        <v>216</v>
      </c>
      <c r="F314" s="51">
        <f t="shared" si="51"/>
        <v>49</v>
      </c>
      <c r="G314" s="51">
        <f t="shared" si="51"/>
        <v>167</v>
      </c>
      <c r="H314" s="85"/>
      <c r="I314" s="85"/>
      <c r="J314" s="85"/>
      <c r="K314" s="85"/>
      <c r="L314" s="85">
        <v>49</v>
      </c>
      <c r="M314" s="85">
        <v>167</v>
      </c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  <c r="AE314" s="85"/>
      <c r="AF314" s="85"/>
      <c r="AG314" s="85"/>
      <c r="AH314" s="85"/>
      <c r="AI314" s="85"/>
      <c r="AJ314" s="85"/>
      <c r="AK314" s="85"/>
      <c r="AL314" s="85"/>
      <c r="AM314" s="85"/>
      <c r="AN314" s="85"/>
      <c r="AO314" s="85"/>
      <c r="AP314" s="85"/>
      <c r="AQ314" s="85"/>
      <c r="AR314" s="85"/>
      <c r="AS314" s="85"/>
      <c r="AT314" s="85"/>
      <c r="AU314" s="85"/>
      <c r="AV314" s="85"/>
      <c r="AW314" s="85"/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85"/>
      <c r="BL314" s="85"/>
      <c r="BM314" s="85"/>
      <c r="BN314" s="85"/>
      <c r="BO314" s="85"/>
      <c r="BP314" s="85"/>
      <c r="BQ314" s="85"/>
      <c r="BR314" s="85"/>
      <c r="BS314" s="85"/>
      <c r="BT314" s="85"/>
      <c r="BU314" s="85"/>
      <c r="BV314" s="85"/>
      <c r="BW314" s="85"/>
      <c r="BX314" s="85"/>
      <c r="BY314" s="85"/>
      <c r="BZ314" s="52">
        <f t="shared" si="52"/>
        <v>0</v>
      </c>
      <c r="CA314" s="52">
        <f t="shared" si="52"/>
        <v>0</v>
      </c>
      <c r="CB314" s="52">
        <f t="shared" si="52"/>
        <v>0</v>
      </c>
      <c r="CC314" s="52">
        <f t="shared" si="52"/>
        <v>0</v>
      </c>
      <c r="CD314" s="52">
        <f t="shared" si="52"/>
        <v>49</v>
      </c>
      <c r="CE314" s="52">
        <f t="shared" si="52"/>
        <v>167</v>
      </c>
      <c r="CF314" s="52">
        <f t="shared" si="52"/>
        <v>0</v>
      </c>
      <c r="CG314" s="52">
        <f t="shared" si="52"/>
        <v>0</v>
      </c>
      <c r="CH314" s="52">
        <f t="shared" si="52"/>
        <v>0</v>
      </c>
      <c r="CI314" s="52">
        <f t="shared" si="52"/>
        <v>0</v>
      </c>
    </row>
    <row r="315" spans="1:87" x14ac:dyDescent="0.25">
      <c r="A315" s="73" t="s">
        <v>359</v>
      </c>
      <c r="B315" s="83" t="s">
        <v>370</v>
      </c>
      <c r="C315" s="84" t="s">
        <v>80</v>
      </c>
      <c r="D315" s="84" t="s">
        <v>81</v>
      </c>
      <c r="E315" s="51">
        <f t="shared" si="50"/>
        <v>240</v>
      </c>
      <c r="F315" s="51">
        <f t="shared" si="51"/>
        <v>36</v>
      </c>
      <c r="G315" s="51">
        <f t="shared" si="51"/>
        <v>204</v>
      </c>
      <c r="H315" s="85"/>
      <c r="I315" s="85"/>
      <c r="J315" s="85"/>
      <c r="K315" s="85"/>
      <c r="L315" s="85">
        <v>36</v>
      </c>
      <c r="M315" s="85">
        <v>204</v>
      </c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85"/>
      <c r="AK315" s="85"/>
      <c r="AL315" s="85"/>
      <c r="AM315" s="85"/>
      <c r="AN315" s="85"/>
      <c r="AO315" s="85"/>
      <c r="AP315" s="85"/>
      <c r="AQ315" s="85"/>
      <c r="AR315" s="85"/>
      <c r="AS315" s="85"/>
      <c r="AT315" s="85"/>
      <c r="AU315" s="85"/>
      <c r="AV315" s="85"/>
      <c r="AW315" s="85"/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85"/>
      <c r="BL315" s="85"/>
      <c r="BM315" s="85"/>
      <c r="BN315" s="85"/>
      <c r="BO315" s="85"/>
      <c r="BP315" s="85"/>
      <c r="BQ315" s="85"/>
      <c r="BR315" s="85"/>
      <c r="BS315" s="85"/>
      <c r="BT315" s="85"/>
      <c r="BU315" s="85"/>
      <c r="BV315" s="85"/>
      <c r="BW315" s="85"/>
      <c r="BX315" s="85"/>
      <c r="BY315" s="85"/>
      <c r="BZ315" s="52">
        <f t="shared" si="52"/>
        <v>0</v>
      </c>
      <c r="CA315" s="52">
        <f t="shared" si="52"/>
        <v>0</v>
      </c>
      <c r="CB315" s="52">
        <f t="shared" si="52"/>
        <v>0</v>
      </c>
      <c r="CC315" s="52">
        <f t="shared" si="52"/>
        <v>0</v>
      </c>
      <c r="CD315" s="52">
        <f t="shared" si="52"/>
        <v>36</v>
      </c>
      <c r="CE315" s="52">
        <f t="shared" si="52"/>
        <v>204</v>
      </c>
      <c r="CF315" s="52">
        <f t="shared" si="52"/>
        <v>0</v>
      </c>
      <c r="CG315" s="52">
        <f t="shared" si="52"/>
        <v>0</v>
      </c>
      <c r="CH315" s="52">
        <f t="shared" si="52"/>
        <v>0</v>
      </c>
      <c r="CI315" s="52">
        <f t="shared" si="52"/>
        <v>0</v>
      </c>
    </row>
    <row r="316" spans="1:87" x14ac:dyDescent="0.25">
      <c r="A316" s="73" t="s">
        <v>359</v>
      </c>
      <c r="B316" s="83" t="s">
        <v>371</v>
      </c>
      <c r="C316" s="86" t="s">
        <v>80</v>
      </c>
      <c r="D316" s="84" t="s">
        <v>81</v>
      </c>
      <c r="E316" s="51">
        <f t="shared" si="50"/>
        <v>230</v>
      </c>
      <c r="F316" s="51">
        <f t="shared" si="51"/>
        <v>47</v>
      </c>
      <c r="G316" s="51">
        <f t="shared" si="51"/>
        <v>183</v>
      </c>
      <c r="H316" s="85"/>
      <c r="I316" s="85"/>
      <c r="J316" s="85"/>
      <c r="K316" s="85"/>
      <c r="L316" s="85">
        <v>47</v>
      </c>
      <c r="M316" s="85">
        <v>183</v>
      </c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85"/>
      <c r="AR316" s="85"/>
      <c r="AS316" s="85"/>
      <c r="AT316" s="85"/>
      <c r="AU316" s="85"/>
      <c r="AV316" s="85"/>
      <c r="AW316" s="85"/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85"/>
      <c r="BL316" s="85"/>
      <c r="BM316" s="85"/>
      <c r="BN316" s="85"/>
      <c r="BO316" s="85"/>
      <c r="BP316" s="85"/>
      <c r="BQ316" s="85"/>
      <c r="BR316" s="85"/>
      <c r="BS316" s="85"/>
      <c r="BT316" s="85"/>
      <c r="BU316" s="85"/>
      <c r="BV316" s="85"/>
      <c r="BW316" s="85"/>
      <c r="BX316" s="85"/>
      <c r="BY316" s="85"/>
      <c r="BZ316" s="52">
        <f t="shared" si="52"/>
        <v>0</v>
      </c>
      <c r="CA316" s="52">
        <f t="shared" si="52"/>
        <v>0</v>
      </c>
      <c r="CB316" s="52">
        <f t="shared" si="52"/>
        <v>0</v>
      </c>
      <c r="CC316" s="52">
        <f t="shared" si="52"/>
        <v>0</v>
      </c>
      <c r="CD316" s="52">
        <f t="shared" si="52"/>
        <v>47</v>
      </c>
      <c r="CE316" s="52">
        <f t="shared" si="52"/>
        <v>183</v>
      </c>
      <c r="CF316" s="52">
        <f t="shared" si="52"/>
        <v>0</v>
      </c>
      <c r="CG316" s="52">
        <f t="shared" si="52"/>
        <v>0</v>
      </c>
      <c r="CH316" s="52">
        <f t="shared" si="52"/>
        <v>0</v>
      </c>
      <c r="CI316" s="52">
        <f t="shared" si="52"/>
        <v>0</v>
      </c>
    </row>
    <row r="317" spans="1:87" x14ac:dyDescent="0.25">
      <c r="A317" s="73" t="s">
        <v>359</v>
      </c>
      <c r="B317" s="83" t="s">
        <v>372</v>
      </c>
      <c r="C317" s="84" t="s">
        <v>93</v>
      </c>
      <c r="D317" s="84" t="s">
        <v>81</v>
      </c>
      <c r="E317" s="51">
        <f t="shared" si="50"/>
        <v>89</v>
      </c>
      <c r="F317" s="51">
        <f t="shared" si="51"/>
        <v>38</v>
      </c>
      <c r="G317" s="51">
        <f t="shared" si="51"/>
        <v>51</v>
      </c>
      <c r="H317" s="85"/>
      <c r="I317" s="85"/>
      <c r="J317" s="85"/>
      <c r="K317" s="85"/>
      <c r="L317" s="85">
        <v>38</v>
      </c>
      <c r="M317" s="85">
        <v>51</v>
      </c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85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85"/>
      <c r="BL317" s="85"/>
      <c r="BM317" s="85"/>
      <c r="BN317" s="85"/>
      <c r="BO317" s="85"/>
      <c r="BP317" s="85"/>
      <c r="BQ317" s="85"/>
      <c r="BR317" s="85"/>
      <c r="BS317" s="85"/>
      <c r="BT317" s="85"/>
      <c r="BU317" s="85"/>
      <c r="BV317" s="85"/>
      <c r="BW317" s="85"/>
      <c r="BX317" s="85"/>
      <c r="BY317" s="85"/>
      <c r="BZ317" s="52">
        <f t="shared" si="52"/>
        <v>0</v>
      </c>
      <c r="CA317" s="52">
        <f t="shared" si="52"/>
        <v>0</v>
      </c>
      <c r="CB317" s="52">
        <f t="shared" si="52"/>
        <v>0</v>
      </c>
      <c r="CC317" s="52">
        <f t="shared" si="52"/>
        <v>0</v>
      </c>
      <c r="CD317" s="52">
        <f t="shared" si="52"/>
        <v>38</v>
      </c>
      <c r="CE317" s="52">
        <f t="shared" si="52"/>
        <v>51</v>
      </c>
      <c r="CF317" s="52">
        <f t="shared" si="52"/>
        <v>0</v>
      </c>
      <c r="CG317" s="52">
        <f t="shared" si="52"/>
        <v>0</v>
      </c>
      <c r="CH317" s="52">
        <f t="shared" si="52"/>
        <v>0</v>
      </c>
      <c r="CI317" s="52">
        <f t="shared" si="52"/>
        <v>0</v>
      </c>
    </row>
    <row r="318" spans="1:87" x14ac:dyDescent="0.25">
      <c r="A318" s="73" t="s">
        <v>359</v>
      </c>
      <c r="B318" s="83" t="s">
        <v>373</v>
      </c>
      <c r="C318" s="84" t="s">
        <v>80</v>
      </c>
      <c r="D318" s="84" t="s">
        <v>81</v>
      </c>
      <c r="E318" s="51">
        <f t="shared" si="50"/>
        <v>249</v>
      </c>
      <c r="F318" s="51">
        <f t="shared" si="51"/>
        <v>46</v>
      </c>
      <c r="G318" s="51">
        <f t="shared" si="51"/>
        <v>203</v>
      </c>
      <c r="H318" s="85"/>
      <c r="I318" s="85"/>
      <c r="J318" s="85"/>
      <c r="K318" s="85"/>
      <c r="L318" s="85">
        <v>46</v>
      </c>
      <c r="M318" s="85">
        <v>203</v>
      </c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  <c r="AE318" s="85"/>
      <c r="AF318" s="85"/>
      <c r="AG318" s="85"/>
      <c r="AH318" s="85"/>
      <c r="AI318" s="85"/>
      <c r="AJ318" s="85"/>
      <c r="AK318" s="85"/>
      <c r="AL318" s="85"/>
      <c r="AM318" s="85"/>
      <c r="AN318" s="85"/>
      <c r="AO318" s="85"/>
      <c r="AP318" s="85"/>
      <c r="AQ318" s="85"/>
      <c r="AR318" s="85"/>
      <c r="AS318" s="85"/>
      <c r="AT318" s="85"/>
      <c r="AU318" s="85"/>
      <c r="AV318" s="85"/>
      <c r="AW318" s="85"/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85"/>
      <c r="BL318" s="85"/>
      <c r="BM318" s="85"/>
      <c r="BN318" s="85"/>
      <c r="BO318" s="85"/>
      <c r="BP318" s="85"/>
      <c r="BQ318" s="85"/>
      <c r="BR318" s="85"/>
      <c r="BS318" s="85"/>
      <c r="BT318" s="85"/>
      <c r="BU318" s="85"/>
      <c r="BV318" s="85"/>
      <c r="BW318" s="85"/>
      <c r="BX318" s="85"/>
      <c r="BY318" s="85"/>
      <c r="BZ318" s="52">
        <f t="shared" si="52"/>
        <v>0</v>
      </c>
      <c r="CA318" s="52">
        <f t="shared" si="52"/>
        <v>0</v>
      </c>
      <c r="CB318" s="52">
        <f t="shared" si="52"/>
        <v>0</v>
      </c>
      <c r="CC318" s="52">
        <f t="shared" si="52"/>
        <v>0</v>
      </c>
      <c r="CD318" s="52">
        <f t="shared" si="52"/>
        <v>46</v>
      </c>
      <c r="CE318" s="52">
        <f t="shared" si="52"/>
        <v>203</v>
      </c>
      <c r="CF318" s="52">
        <f t="shared" si="52"/>
        <v>0</v>
      </c>
      <c r="CG318" s="52">
        <f t="shared" si="52"/>
        <v>0</v>
      </c>
      <c r="CH318" s="52">
        <f t="shared" si="52"/>
        <v>0</v>
      </c>
      <c r="CI318" s="52">
        <f t="shared" si="52"/>
        <v>0</v>
      </c>
    </row>
    <row r="319" spans="1:87" x14ac:dyDescent="0.25">
      <c r="A319" s="73" t="s">
        <v>359</v>
      </c>
      <c r="B319" s="83" t="s">
        <v>374</v>
      </c>
      <c r="C319" s="84" t="s">
        <v>80</v>
      </c>
      <c r="D319" s="84" t="s">
        <v>81</v>
      </c>
      <c r="E319" s="51">
        <f t="shared" si="50"/>
        <v>136</v>
      </c>
      <c r="F319" s="51">
        <f t="shared" si="51"/>
        <v>43</v>
      </c>
      <c r="G319" s="51">
        <f t="shared" si="51"/>
        <v>93</v>
      </c>
      <c r="H319" s="85"/>
      <c r="I319" s="85"/>
      <c r="J319" s="85"/>
      <c r="K319" s="85"/>
      <c r="L319" s="85">
        <v>43</v>
      </c>
      <c r="M319" s="85">
        <v>93</v>
      </c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85"/>
      <c r="BL319" s="85"/>
      <c r="BM319" s="85"/>
      <c r="BN319" s="85"/>
      <c r="BO319" s="85"/>
      <c r="BP319" s="85"/>
      <c r="BQ319" s="85"/>
      <c r="BR319" s="85"/>
      <c r="BS319" s="85"/>
      <c r="BT319" s="85"/>
      <c r="BU319" s="85"/>
      <c r="BV319" s="85"/>
      <c r="BW319" s="85"/>
      <c r="BX319" s="85"/>
      <c r="BY319" s="85"/>
      <c r="BZ319" s="52">
        <f t="shared" si="52"/>
        <v>0</v>
      </c>
      <c r="CA319" s="52">
        <f t="shared" si="52"/>
        <v>0</v>
      </c>
      <c r="CB319" s="52">
        <f t="shared" si="52"/>
        <v>0</v>
      </c>
      <c r="CC319" s="52">
        <f t="shared" si="52"/>
        <v>0</v>
      </c>
      <c r="CD319" s="52">
        <f t="shared" si="52"/>
        <v>43</v>
      </c>
      <c r="CE319" s="52">
        <f t="shared" si="52"/>
        <v>93</v>
      </c>
      <c r="CF319" s="52">
        <f t="shared" si="52"/>
        <v>0</v>
      </c>
      <c r="CG319" s="52">
        <f t="shared" si="52"/>
        <v>0</v>
      </c>
      <c r="CH319" s="52">
        <f t="shared" si="52"/>
        <v>0</v>
      </c>
      <c r="CI319" s="52">
        <f t="shared" si="52"/>
        <v>0</v>
      </c>
    </row>
    <row r="320" spans="1:87" ht="40.799999999999997" x14ac:dyDescent="0.25">
      <c r="A320" s="73" t="s">
        <v>359</v>
      </c>
      <c r="B320" s="83" t="s">
        <v>375</v>
      </c>
      <c r="C320" s="84" t="s">
        <v>80</v>
      </c>
      <c r="D320" s="84" t="s">
        <v>81</v>
      </c>
      <c r="E320" s="51">
        <f t="shared" si="50"/>
        <v>237</v>
      </c>
      <c r="F320" s="51">
        <f t="shared" si="51"/>
        <v>40</v>
      </c>
      <c r="G320" s="51">
        <f t="shared" si="51"/>
        <v>197</v>
      </c>
      <c r="H320" s="85"/>
      <c r="I320" s="85">
        <v>29</v>
      </c>
      <c r="J320" s="85"/>
      <c r="K320" s="85"/>
      <c r="L320" s="85">
        <v>40</v>
      </c>
      <c r="M320" s="85">
        <v>168</v>
      </c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85"/>
      <c r="BL320" s="85"/>
      <c r="BM320" s="85"/>
      <c r="BN320" s="85"/>
      <c r="BO320" s="85"/>
      <c r="BP320" s="85"/>
      <c r="BQ320" s="85"/>
      <c r="BR320" s="85"/>
      <c r="BS320" s="85"/>
      <c r="BT320" s="85"/>
      <c r="BU320" s="85"/>
      <c r="BV320" s="85"/>
      <c r="BW320" s="85"/>
      <c r="BX320" s="85"/>
      <c r="BY320" s="85"/>
      <c r="BZ320" s="52">
        <f t="shared" si="52"/>
        <v>0</v>
      </c>
      <c r="CA320" s="52">
        <f t="shared" si="52"/>
        <v>29</v>
      </c>
      <c r="CB320" s="52">
        <f t="shared" si="52"/>
        <v>0</v>
      </c>
      <c r="CC320" s="52">
        <f t="shared" si="52"/>
        <v>0</v>
      </c>
      <c r="CD320" s="52">
        <f t="shared" si="52"/>
        <v>40</v>
      </c>
      <c r="CE320" s="52">
        <f t="shared" si="52"/>
        <v>168</v>
      </c>
      <c r="CF320" s="52">
        <f t="shared" si="52"/>
        <v>0</v>
      </c>
      <c r="CG320" s="52">
        <f t="shared" si="52"/>
        <v>0</v>
      </c>
      <c r="CH320" s="52">
        <f t="shared" si="52"/>
        <v>0</v>
      </c>
      <c r="CI320" s="52">
        <f t="shared" si="52"/>
        <v>0</v>
      </c>
    </row>
    <row r="321" spans="1:87" ht="20.399999999999999" x14ac:dyDescent="0.25">
      <c r="A321" s="73" t="s">
        <v>359</v>
      </c>
      <c r="B321" s="83" t="s">
        <v>376</v>
      </c>
      <c r="C321" s="84" t="s">
        <v>80</v>
      </c>
      <c r="D321" s="84" t="s">
        <v>81</v>
      </c>
      <c r="E321" s="51">
        <f t="shared" si="50"/>
        <v>170</v>
      </c>
      <c r="F321" s="51">
        <f t="shared" si="51"/>
        <v>49</v>
      </c>
      <c r="G321" s="51">
        <f t="shared" si="51"/>
        <v>121</v>
      </c>
      <c r="H321" s="85"/>
      <c r="I321" s="85"/>
      <c r="J321" s="85"/>
      <c r="K321" s="85"/>
      <c r="L321" s="85">
        <v>49</v>
      </c>
      <c r="M321" s="85">
        <v>121</v>
      </c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85"/>
      <c r="BL321" s="85"/>
      <c r="BM321" s="85"/>
      <c r="BN321" s="85"/>
      <c r="BO321" s="85"/>
      <c r="BP321" s="85"/>
      <c r="BQ321" s="85"/>
      <c r="BR321" s="85"/>
      <c r="BS321" s="85"/>
      <c r="BT321" s="85"/>
      <c r="BU321" s="85"/>
      <c r="BV321" s="85"/>
      <c r="BW321" s="85"/>
      <c r="BX321" s="85"/>
      <c r="BY321" s="85"/>
      <c r="BZ321" s="52">
        <f t="shared" si="52"/>
        <v>0</v>
      </c>
      <c r="CA321" s="52">
        <f t="shared" si="52"/>
        <v>0</v>
      </c>
      <c r="CB321" s="52">
        <f t="shared" si="52"/>
        <v>0</v>
      </c>
      <c r="CC321" s="52">
        <f t="shared" si="52"/>
        <v>0</v>
      </c>
      <c r="CD321" s="52">
        <f t="shared" si="52"/>
        <v>49</v>
      </c>
      <c r="CE321" s="52">
        <f t="shared" si="52"/>
        <v>121</v>
      </c>
      <c r="CF321" s="52">
        <f t="shared" si="52"/>
        <v>0</v>
      </c>
      <c r="CG321" s="52">
        <f t="shared" si="52"/>
        <v>0</v>
      </c>
      <c r="CH321" s="52">
        <f t="shared" si="52"/>
        <v>0</v>
      </c>
      <c r="CI321" s="52">
        <f t="shared" si="52"/>
        <v>0</v>
      </c>
    </row>
    <row r="322" spans="1:87" ht="20.399999999999999" x14ac:dyDescent="0.25">
      <c r="A322" s="73" t="s">
        <v>359</v>
      </c>
      <c r="B322" s="83" t="s">
        <v>377</v>
      </c>
      <c r="C322" s="84" t="s">
        <v>80</v>
      </c>
      <c r="D322" s="84" t="s">
        <v>81</v>
      </c>
      <c r="E322" s="51">
        <f t="shared" si="50"/>
        <v>225</v>
      </c>
      <c r="F322" s="51">
        <f t="shared" si="51"/>
        <v>44</v>
      </c>
      <c r="G322" s="51">
        <f t="shared" si="51"/>
        <v>181</v>
      </c>
      <c r="H322" s="85"/>
      <c r="I322" s="85"/>
      <c r="J322" s="85"/>
      <c r="K322" s="85"/>
      <c r="L322" s="85">
        <v>44</v>
      </c>
      <c r="M322" s="85">
        <v>181</v>
      </c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5"/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  <c r="BL322" s="85"/>
      <c r="BM322" s="85"/>
      <c r="BN322" s="85"/>
      <c r="BO322" s="85"/>
      <c r="BP322" s="85"/>
      <c r="BQ322" s="85"/>
      <c r="BR322" s="85"/>
      <c r="BS322" s="85"/>
      <c r="BT322" s="85"/>
      <c r="BU322" s="85"/>
      <c r="BV322" s="85"/>
      <c r="BW322" s="85"/>
      <c r="BX322" s="85"/>
      <c r="BY322" s="85"/>
      <c r="BZ322" s="52">
        <f t="shared" si="52"/>
        <v>0</v>
      </c>
      <c r="CA322" s="52">
        <f t="shared" si="52"/>
        <v>0</v>
      </c>
      <c r="CB322" s="52">
        <f t="shared" si="52"/>
        <v>0</v>
      </c>
      <c r="CC322" s="52">
        <f t="shared" si="52"/>
        <v>0</v>
      </c>
      <c r="CD322" s="52">
        <f t="shared" si="52"/>
        <v>44</v>
      </c>
      <c r="CE322" s="52">
        <f t="shared" si="52"/>
        <v>181</v>
      </c>
      <c r="CF322" s="52">
        <f t="shared" si="52"/>
        <v>0</v>
      </c>
      <c r="CG322" s="52">
        <f t="shared" si="52"/>
        <v>0</v>
      </c>
      <c r="CH322" s="52">
        <f t="shared" si="52"/>
        <v>0</v>
      </c>
      <c r="CI322" s="52">
        <f t="shared" si="52"/>
        <v>0</v>
      </c>
    </row>
    <row r="323" spans="1:87" ht="20.399999999999999" x14ac:dyDescent="0.25">
      <c r="A323" s="73" t="s">
        <v>359</v>
      </c>
      <c r="B323" s="83" t="s">
        <v>378</v>
      </c>
      <c r="C323" s="84" t="s">
        <v>80</v>
      </c>
      <c r="D323" s="84" t="s">
        <v>81</v>
      </c>
      <c r="E323" s="51">
        <f t="shared" si="50"/>
        <v>234</v>
      </c>
      <c r="F323" s="51">
        <f t="shared" si="51"/>
        <v>71</v>
      </c>
      <c r="G323" s="51">
        <f t="shared" si="51"/>
        <v>163</v>
      </c>
      <c r="H323" s="85"/>
      <c r="I323" s="85"/>
      <c r="J323" s="85"/>
      <c r="K323" s="85"/>
      <c r="L323" s="85">
        <v>71</v>
      </c>
      <c r="M323" s="85">
        <v>163</v>
      </c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5"/>
      <c r="AD323" s="85"/>
      <c r="AE323" s="85"/>
      <c r="AF323" s="85"/>
      <c r="AG323" s="85"/>
      <c r="AH323" s="85"/>
      <c r="AI323" s="85"/>
      <c r="AJ323" s="85"/>
      <c r="AK323" s="85"/>
      <c r="AL323" s="85"/>
      <c r="AM323" s="85"/>
      <c r="AN323" s="85"/>
      <c r="AO323" s="85"/>
      <c r="AP323" s="85"/>
      <c r="AQ323" s="85"/>
      <c r="AR323" s="85"/>
      <c r="AS323" s="85"/>
      <c r="AT323" s="85"/>
      <c r="AU323" s="85"/>
      <c r="AV323" s="85"/>
      <c r="AW323" s="85"/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  <c r="BL323" s="85"/>
      <c r="BM323" s="85"/>
      <c r="BN323" s="85"/>
      <c r="BO323" s="85"/>
      <c r="BP323" s="85"/>
      <c r="BQ323" s="85"/>
      <c r="BR323" s="85"/>
      <c r="BS323" s="85"/>
      <c r="BT323" s="85"/>
      <c r="BU323" s="85"/>
      <c r="BV323" s="85"/>
      <c r="BW323" s="85"/>
      <c r="BX323" s="85"/>
      <c r="BY323" s="85"/>
      <c r="BZ323" s="52">
        <f t="shared" si="52"/>
        <v>0</v>
      </c>
      <c r="CA323" s="52">
        <f t="shared" si="52"/>
        <v>0</v>
      </c>
      <c r="CB323" s="52">
        <f t="shared" si="52"/>
        <v>0</v>
      </c>
      <c r="CC323" s="52">
        <f t="shared" si="52"/>
        <v>0</v>
      </c>
      <c r="CD323" s="52">
        <f t="shared" si="52"/>
        <v>71</v>
      </c>
      <c r="CE323" s="52">
        <f t="shared" si="52"/>
        <v>163</v>
      </c>
      <c r="CF323" s="52">
        <f t="shared" si="52"/>
        <v>0</v>
      </c>
      <c r="CG323" s="52">
        <f t="shared" si="52"/>
        <v>0</v>
      </c>
      <c r="CH323" s="52">
        <f t="shared" si="52"/>
        <v>0</v>
      </c>
      <c r="CI323" s="52">
        <f t="shared" si="52"/>
        <v>0</v>
      </c>
    </row>
    <row r="324" spans="1:87" ht="20.399999999999999" x14ac:dyDescent="0.25">
      <c r="A324" s="73" t="s">
        <v>359</v>
      </c>
      <c r="B324" s="83" t="s">
        <v>379</v>
      </c>
      <c r="C324" s="84" t="s">
        <v>95</v>
      </c>
      <c r="D324" s="84" t="s">
        <v>81</v>
      </c>
      <c r="E324" s="51">
        <f t="shared" si="50"/>
        <v>43</v>
      </c>
      <c r="F324" s="51">
        <f t="shared" si="51"/>
        <v>0</v>
      </c>
      <c r="G324" s="51">
        <f t="shared" si="51"/>
        <v>43</v>
      </c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5"/>
      <c r="AD324" s="85"/>
      <c r="AE324" s="85"/>
      <c r="AF324" s="85"/>
      <c r="AG324" s="85"/>
      <c r="AH324" s="85"/>
      <c r="AI324" s="85"/>
      <c r="AJ324" s="85"/>
      <c r="AK324" s="85"/>
      <c r="AL324" s="85"/>
      <c r="AM324" s="85"/>
      <c r="AN324" s="85"/>
      <c r="AO324" s="85"/>
      <c r="AP324" s="85"/>
      <c r="AQ324" s="85"/>
      <c r="AR324" s="85"/>
      <c r="AS324" s="85"/>
      <c r="AT324" s="85"/>
      <c r="AU324" s="85"/>
      <c r="AV324" s="85"/>
      <c r="AW324" s="85"/>
      <c r="AX324" s="85"/>
      <c r="AY324" s="85">
        <v>43</v>
      </c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85"/>
      <c r="BL324" s="85"/>
      <c r="BM324" s="85"/>
      <c r="BN324" s="85"/>
      <c r="BO324" s="85"/>
      <c r="BP324" s="85"/>
      <c r="BQ324" s="85"/>
      <c r="BR324" s="85"/>
      <c r="BS324" s="85"/>
      <c r="BT324" s="85"/>
      <c r="BU324" s="85"/>
      <c r="BV324" s="85"/>
      <c r="BW324" s="85"/>
      <c r="BX324" s="85"/>
      <c r="BY324" s="85"/>
      <c r="BZ324" s="52">
        <f t="shared" si="52"/>
        <v>0</v>
      </c>
      <c r="CA324" s="52">
        <f t="shared" si="52"/>
        <v>0</v>
      </c>
      <c r="CB324" s="52">
        <f t="shared" si="52"/>
        <v>0</v>
      </c>
      <c r="CC324" s="52">
        <f t="shared" si="52"/>
        <v>43</v>
      </c>
      <c r="CD324" s="52">
        <f t="shared" si="52"/>
        <v>0</v>
      </c>
      <c r="CE324" s="52">
        <f t="shared" si="52"/>
        <v>0</v>
      </c>
      <c r="CF324" s="52">
        <f t="shared" si="52"/>
        <v>0</v>
      </c>
      <c r="CG324" s="52">
        <f t="shared" si="52"/>
        <v>0</v>
      </c>
      <c r="CH324" s="52">
        <f t="shared" si="52"/>
        <v>0</v>
      </c>
      <c r="CI324" s="52">
        <f t="shared" si="52"/>
        <v>0</v>
      </c>
    </row>
    <row r="325" spans="1:87" x14ac:dyDescent="0.25">
      <c r="A325" s="73" t="s">
        <v>359</v>
      </c>
      <c r="B325" s="88" t="s">
        <v>380</v>
      </c>
      <c r="C325" s="86" t="s">
        <v>80</v>
      </c>
      <c r="D325" s="84" t="s">
        <v>81</v>
      </c>
      <c r="E325" s="51">
        <f t="shared" si="50"/>
        <v>35</v>
      </c>
      <c r="F325" s="51">
        <f t="shared" si="51"/>
        <v>0</v>
      </c>
      <c r="G325" s="51">
        <f t="shared" si="51"/>
        <v>35</v>
      </c>
      <c r="H325" s="85"/>
      <c r="I325" s="85">
        <v>35</v>
      </c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5"/>
      <c r="AD325" s="85"/>
      <c r="AE325" s="85"/>
      <c r="AF325" s="85"/>
      <c r="AG325" s="85"/>
      <c r="AH325" s="85"/>
      <c r="AI325" s="85"/>
      <c r="AJ325" s="85"/>
      <c r="AK325" s="85"/>
      <c r="AL325" s="85"/>
      <c r="AM325" s="85"/>
      <c r="AN325" s="85"/>
      <c r="AO325" s="85"/>
      <c r="AP325" s="85"/>
      <c r="AQ325" s="85"/>
      <c r="AR325" s="85"/>
      <c r="AS325" s="85"/>
      <c r="AT325" s="85"/>
      <c r="AU325" s="85"/>
      <c r="AV325" s="85"/>
      <c r="AW325" s="85"/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85"/>
      <c r="BL325" s="85"/>
      <c r="BM325" s="85"/>
      <c r="BN325" s="85"/>
      <c r="BO325" s="85"/>
      <c r="BP325" s="85"/>
      <c r="BQ325" s="85"/>
      <c r="BR325" s="85"/>
      <c r="BS325" s="85"/>
      <c r="BT325" s="85"/>
      <c r="BU325" s="85"/>
      <c r="BV325" s="85"/>
      <c r="BW325" s="85"/>
      <c r="BX325" s="85"/>
      <c r="BY325" s="85"/>
      <c r="BZ325" s="52">
        <f t="shared" si="52"/>
        <v>0</v>
      </c>
      <c r="CA325" s="52">
        <f t="shared" si="52"/>
        <v>35</v>
      </c>
      <c r="CB325" s="52">
        <f t="shared" si="52"/>
        <v>0</v>
      </c>
      <c r="CC325" s="52">
        <f t="shared" si="52"/>
        <v>0</v>
      </c>
      <c r="CD325" s="52">
        <f t="shared" si="52"/>
        <v>0</v>
      </c>
      <c r="CE325" s="52">
        <f t="shared" si="52"/>
        <v>0</v>
      </c>
      <c r="CF325" s="52">
        <f t="shared" si="52"/>
        <v>0</v>
      </c>
      <c r="CG325" s="52">
        <f t="shared" si="52"/>
        <v>0</v>
      </c>
      <c r="CH325" s="52">
        <f t="shared" si="52"/>
        <v>0</v>
      </c>
      <c r="CI325" s="52">
        <f t="shared" si="52"/>
        <v>0</v>
      </c>
    </row>
    <row r="326" spans="1:87" x14ac:dyDescent="0.25">
      <c r="A326" s="73" t="s">
        <v>359</v>
      </c>
      <c r="B326" s="89" t="s">
        <v>381</v>
      </c>
      <c r="C326" s="86" t="s">
        <v>80</v>
      </c>
      <c r="D326" s="84" t="s">
        <v>81</v>
      </c>
      <c r="E326" s="51">
        <f t="shared" si="50"/>
        <v>47</v>
      </c>
      <c r="F326" s="51">
        <f t="shared" si="51"/>
        <v>0</v>
      </c>
      <c r="G326" s="51">
        <f t="shared" si="51"/>
        <v>47</v>
      </c>
      <c r="H326" s="85"/>
      <c r="I326" s="85"/>
      <c r="J326" s="85"/>
      <c r="K326" s="85"/>
      <c r="L326" s="85"/>
      <c r="M326" s="85">
        <v>47</v>
      </c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5"/>
      <c r="AD326" s="85"/>
      <c r="AE326" s="85"/>
      <c r="AF326" s="85"/>
      <c r="AG326" s="85"/>
      <c r="AH326" s="85"/>
      <c r="AI326" s="85"/>
      <c r="AJ326" s="85"/>
      <c r="AK326" s="85"/>
      <c r="AL326" s="85"/>
      <c r="AM326" s="85"/>
      <c r="AN326" s="85"/>
      <c r="AO326" s="85"/>
      <c r="AP326" s="85"/>
      <c r="AQ326" s="85"/>
      <c r="AR326" s="85"/>
      <c r="AS326" s="85"/>
      <c r="AT326" s="85"/>
      <c r="AU326" s="85"/>
      <c r="AV326" s="85"/>
      <c r="AW326" s="85"/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85"/>
      <c r="BL326" s="85"/>
      <c r="BM326" s="85"/>
      <c r="BN326" s="85"/>
      <c r="BO326" s="85"/>
      <c r="BP326" s="85"/>
      <c r="BQ326" s="85"/>
      <c r="BR326" s="85"/>
      <c r="BS326" s="85"/>
      <c r="BT326" s="85"/>
      <c r="BU326" s="85"/>
      <c r="BV326" s="85"/>
      <c r="BW326" s="85"/>
      <c r="BX326" s="85"/>
      <c r="BY326" s="85"/>
      <c r="BZ326" s="52">
        <f t="shared" si="52"/>
        <v>0</v>
      </c>
      <c r="CA326" s="52">
        <f t="shared" si="52"/>
        <v>0</v>
      </c>
      <c r="CB326" s="52">
        <f t="shared" si="52"/>
        <v>0</v>
      </c>
      <c r="CC326" s="52">
        <f t="shared" si="52"/>
        <v>0</v>
      </c>
      <c r="CD326" s="52">
        <f t="shared" si="52"/>
        <v>0</v>
      </c>
      <c r="CE326" s="52">
        <f t="shared" si="52"/>
        <v>47</v>
      </c>
      <c r="CF326" s="52">
        <f t="shared" si="52"/>
        <v>0</v>
      </c>
      <c r="CG326" s="52">
        <f t="shared" si="52"/>
        <v>0</v>
      </c>
      <c r="CH326" s="52">
        <f t="shared" si="52"/>
        <v>0</v>
      </c>
      <c r="CI326" s="52">
        <f t="shared" si="52"/>
        <v>0</v>
      </c>
    </row>
    <row r="327" spans="1:87" x14ac:dyDescent="0.25">
      <c r="A327" s="73" t="s">
        <v>359</v>
      </c>
      <c r="B327" s="89" t="s">
        <v>382</v>
      </c>
      <c r="C327" s="86" t="s">
        <v>93</v>
      </c>
      <c r="D327" s="84" t="s">
        <v>81</v>
      </c>
      <c r="E327" s="51">
        <f>F327+G327</f>
        <v>185</v>
      </c>
      <c r="F327" s="51">
        <f>BZ327+CB327+CD327+CF327+CH327</f>
        <v>50</v>
      </c>
      <c r="G327" s="51">
        <f>CA327+CC327+CE327+CG327+CI327</f>
        <v>135</v>
      </c>
      <c r="H327" s="85"/>
      <c r="I327" s="85"/>
      <c r="J327" s="85"/>
      <c r="K327" s="85"/>
      <c r="L327" s="85">
        <v>50</v>
      </c>
      <c r="M327" s="85">
        <v>114</v>
      </c>
      <c r="N327" s="85"/>
      <c r="O327" s="85"/>
      <c r="P327" s="85"/>
      <c r="Q327" s="85">
        <v>21</v>
      </c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5"/>
      <c r="AD327" s="85"/>
      <c r="AE327" s="85"/>
      <c r="AF327" s="85"/>
      <c r="AG327" s="85"/>
      <c r="AH327" s="85"/>
      <c r="AI327" s="85"/>
      <c r="AJ327" s="85"/>
      <c r="AK327" s="85"/>
      <c r="AL327" s="85"/>
      <c r="AM327" s="85"/>
      <c r="AN327" s="85"/>
      <c r="AO327" s="85"/>
      <c r="AP327" s="85"/>
      <c r="AQ327" s="85"/>
      <c r="AR327" s="85"/>
      <c r="AS327" s="85"/>
      <c r="AT327" s="85"/>
      <c r="AU327" s="85"/>
      <c r="AV327" s="85"/>
      <c r="AW327" s="85"/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85"/>
      <c r="BL327" s="85"/>
      <c r="BM327" s="85"/>
      <c r="BN327" s="85"/>
      <c r="BO327" s="85"/>
      <c r="BP327" s="85"/>
      <c r="BQ327" s="85"/>
      <c r="BR327" s="85"/>
      <c r="BS327" s="85"/>
      <c r="BT327" s="85"/>
      <c r="BU327" s="85"/>
      <c r="BV327" s="85"/>
      <c r="BW327" s="85"/>
      <c r="BX327" s="85"/>
      <c r="BY327" s="85"/>
      <c r="BZ327" s="52">
        <f t="shared" si="52"/>
        <v>0</v>
      </c>
      <c r="CA327" s="52">
        <f t="shared" si="52"/>
        <v>0</v>
      </c>
      <c r="CB327" s="52">
        <f t="shared" si="52"/>
        <v>0</v>
      </c>
      <c r="CC327" s="52">
        <f t="shared" si="52"/>
        <v>0</v>
      </c>
      <c r="CD327" s="52">
        <f t="shared" si="52"/>
        <v>50</v>
      </c>
      <c r="CE327" s="52">
        <f t="shared" si="52"/>
        <v>114</v>
      </c>
      <c r="CF327" s="52">
        <f t="shared" si="52"/>
        <v>0</v>
      </c>
      <c r="CG327" s="52">
        <f t="shared" si="52"/>
        <v>0</v>
      </c>
      <c r="CH327" s="52">
        <f t="shared" si="52"/>
        <v>0</v>
      </c>
      <c r="CI327" s="52">
        <f t="shared" si="52"/>
        <v>21</v>
      </c>
    </row>
    <row r="328" spans="1:87" x14ac:dyDescent="0.25">
      <c r="A328" s="73" t="s">
        <v>359</v>
      </c>
      <c r="B328" s="89" t="s">
        <v>383</v>
      </c>
      <c r="C328" s="86" t="s">
        <v>93</v>
      </c>
      <c r="D328" s="84" t="s">
        <v>81</v>
      </c>
      <c r="E328" s="51">
        <f>F328+G328</f>
        <v>92</v>
      </c>
      <c r="F328" s="51">
        <f>BZ328+CB328+CD328+CF328+CH328</f>
        <v>24</v>
      </c>
      <c r="G328" s="51">
        <f>CA328+CC328+CE328+CG328+CI328</f>
        <v>68</v>
      </c>
      <c r="H328" s="85"/>
      <c r="I328" s="85"/>
      <c r="J328" s="85"/>
      <c r="K328" s="85"/>
      <c r="L328" s="85">
        <v>24</v>
      </c>
      <c r="M328" s="85">
        <v>68</v>
      </c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5"/>
      <c r="AD328" s="85"/>
      <c r="AE328" s="85"/>
      <c r="AF328" s="85"/>
      <c r="AG328" s="85"/>
      <c r="AH328" s="85"/>
      <c r="AI328" s="85"/>
      <c r="AJ328" s="85"/>
      <c r="AK328" s="85"/>
      <c r="AL328" s="85"/>
      <c r="AM328" s="85"/>
      <c r="AN328" s="85"/>
      <c r="AO328" s="85"/>
      <c r="AP328" s="85"/>
      <c r="AQ328" s="85"/>
      <c r="AR328" s="85"/>
      <c r="AS328" s="85"/>
      <c r="AT328" s="85"/>
      <c r="AU328" s="85"/>
      <c r="AV328" s="85"/>
      <c r="AW328" s="85"/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85"/>
      <c r="BL328" s="85"/>
      <c r="BM328" s="85"/>
      <c r="BN328" s="85"/>
      <c r="BO328" s="85"/>
      <c r="BP328" s="85"/>
      <c r="BQ328" s="85"/>
      <c r="BR328" s="85"/>
      <c r="BS328" s="85"/>
      <c r="BT328" s="85"/>
      <c r="BU328" s="85"/>
      <c r="BV328" s="85"/>
      <c r="BW328" s="85"/>
      <c r="BX328" s="85"/>
      <c r="BY328" s="85"/>
      <c r="BZ328" s="52">
        <f t="shared" si="52"/>
        <v>0</v>
      </c>
      <c r="CA328" s="52">
        <f t="shared" si="52"/>
        <v>0</v>
      </c>
      <c r="CB328" s="52">
        <f t="shared" si="52"/>
        <v>0</v>
      </c>
      <c r="CC328" s="52">
        <f t="shared" si="52"/>
        <v>0</v>
      </c>
      <c r="CD328" s="52">
        <f t="shared" si="52"/>
        <v>24</v>
      </c>
      <c r="CE328" s="52">
        <f t="shared" si="52"/>
        <v>68</v>
      </c>
      <c r="CF328" s="52">
        <f t="shared" si="52"/>
        <v>0</v>
      </c>
      <c r="CG328" s="52">
        <f t="shared" si="52"/>
        <v>0</v>
      </c>
      <c r="CH328" s="52">
        <f t="shared" si="52"/>
        <v>0</v>
      </c>
      <c r="CI328" s="52">
        <f t="shared" si="52"/>
        <v>0</v>
      </c>
    </row>
    <row r="329" spans="1:87" x14ac:dyDescent="0.25">
      <c r="A329" s="73" t="s">
        <v>359</v>
      </c>
      <c r="B329" s="60" t="s">
        <v>384</v>
      </c>
      <c r="C329" s="86" t="s">
        <v>95</v>
      </c>
      <c r="D329" s="84" t="s">
        <v>81</v>
      </c>
      <c r="E329" s="51">
        <f t="shared" si="50"/>
        <v>74</v>
      </c>
      <c r="F329" s="51">
        <f t="shared" si="51"/>
        <v>5</v>
      </c>
      <c r="G329" s="51">
        <f t="shared" si="51"/>
        <v>69</v>
      </c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>
        <v>5</v>
      </c>
      <c r="AQ329" s="85">
        <v>69</v>
      </c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52">
        <f t="shared" si="52"/>
        <v>0</v>
      </c>
      <c r="CA329" s="52">
        <f t="shared" si="52"/>
        <v>0</v>
      </c>
      <c r="CB329" s="52">
        <f t="shared" si="52"/>
        <v>0</v>
      </c>
      <c r="CC329" s="52">
        <f t="shared" si="52"/>
        <v>0</v>
      </c>
      <c r="CD329" s="52">
        <f t="shared" si="52"/>
        <v>5</v>
      </c>
      <c r="CE329" s="52">
        <f t="shared" si="52"/>
        <v>69</v>
      </c>
      <c r="CF329" s="52">
        <f t="shared" si="52"/>
        <v>0</v>
      </c>
      <c r="CG329" s="52">
        <f t="shared" si="52"/>
        <v>0</v>
      </c>
      <c r="CH329" s="52">
        <f t="shared" si="52"/>
        <v>0</v>
      </c>
      <c r="CI329" s="52">
        <f t="shared" si="52"/>
        <v>0</v>
      </c>
    </row>
    <row r="330" spans="1:87" x14ac:dyDescent="0.25">
      <c r="A330" s="73" t="s">
        <v>359</v>
      </c>
      <c r="B330" s="88" t="s">
        <v>385</v>
      </c>
      <c r="C330" s="86" t="s">
        <v>95</v>
      </c>
      <c r="D330" s="84" t="s">
        <v>81</v>
      </c>
      <c r="E330" s="51">
        <f t="shared" si="50"/>
        <v>27</v>
      </c>
      <c r="F330" s="51">
        <f t="shared" si="51"/>
        <v>0</v>
      </c>
      <c r="G330" s="51">
        <f t="shared" si="51"/>
        <v>27</v>
      </c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5"/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  <c r="BA330" s="85">
        <v>27</v>
      </c>
      <c r="BB330" s="85"/>
      <c r="BC330" s="85"/>
      <c r="BD330" s="85"/>
      <c r="BE330" s="85"/>
      <c r="BF330" s="85"/>
      <c r="BG330" s="85"/>
      <c r="BH330" s="85"/>
      <c r="BI330" s="85"/>
      <c r="BJ330" s="85"/>
      <c r="BK330" s="85"/>
      <c r="BL330" s="85"/>
      <c r="BM330" s="85"/>
      <c r="BN330" s="85"/>
      <c r="BO330" s="85"/>
      <c r="BP330" s="85"/>
      <c r="BQ330" s="85"/>
      <c r="BR330" s="85"/>
      <c r="BS330" s="85"/>
      <c r="BT330" s="85"/>
      <c r="BU330" s="85"/>
      <c r="BV330" s="85"/>
      <c r="BW330" s="85"/>
      <c r="BX330" s="85"/>
      <c r="BY330" s="85"/>
      <c r="BZ330" s="52">
        <f t="shared" si="52"/>
        <v>0</v>
      </c>
      <c r="CA330" s="52">
        <f t="shared" si="52"/>
        <v>0</v>
      </c>
      <c r="CB330" s="52">
        <f t="shared" si="52"/>
        <v>0</v>
      </c>
      <c r="CC330" s="52">
        <f t="shared" si="52"/>
        <v>0</v>
      </c>
      <c r="CD330" s="52">
        <f t="shared" si="52"/>
        <v>0</v>
      </c>
      <c r="CE330" s="52">
        <f t="shared" ref="CE330:CI331" si="53">M330+W330+AG330+AQ330+BA330+BK330+BU330</f>
        <v>27</v>
      </c>
      <c r="CF330" s="52">
        <f t="shared" si="53"/>
        <v>0</v>
      </c>
      <c r="CG330" s="52">
        <f t="shared" si="53"/>
        <v>0</v>
      </c>
      <c r="CH330" s="52">
        <f t="shared" si="53"/>
        <v>0</v>
      </c>
      <c r="CI330" s="52">
        <f t="shared" si="53"/>
        <v>0</v>
      </c>
    </row>
    <row r="331" spans="1:87" x14ac:dyDescent="0.25">
      <c r="A331" s="73" t="s">
        <v>359</v>
      </c>
      <c r="B331" s="60" t="s">
        <v>386</v>
      </c>
      <c r="C331" s="86" t="s">
        <v>95</v>
      </c>
      <c r="D331" s="84" t="s">
        <v>81</v>
      </c>
      <c r="E331" s="51">
        <f t="shared" si="50"/>
        <v>0</v>
      </c>
      <c r="F331" s="51">
        <f t="shared" si="51"/>
        <v>0</v>
      </c>
      <c r="G331" s="51">
        <f t="shared" si="51"/>
        <v>0</v>
      </c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5"/>
      <c r="AD331" s="85"/>
      <c r="AE331" s="85"/>
      <c r="AF331" s="85"/>
      <c r="AG331" s="85"/>
      <c r="AH331" s="85"/>
      <c r="AI331" s="85"/>
      <c r="AJ331" s="85"/>
      <c r="AK331" s="85"/>
      <c r="AL331" s="85"/>
      <c r="AM331" s="85"/>
      <c r="AN331" s="85"/>
      <c r="AO331" s="85"/>
      <c r="AP331" s="85"/>
      <c r="AQ331" s="85"/>
      <c r="AR331" s="85"/>
      <c r="AS331" s="85"/>
      <c r="AT331" s="85"/>
      <c r="AU331" s="85"/>
      <c r="AV331" s="85"/>
      <c r="AW331" s="85"/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85"/>
      <c r="BL331" s="85"/>
      <c r="BM331" s="85"/>
      <c r="BN331" s="85"/>
      <c r="BO331" s="85"/>
      <c r="BP331" s="85"/>
      <c r="BQ331" s="85"/>
      <c r="BR331" s="85"/>
      <c r="BS331" s="85"/>
      <c r="BT331" s="85"/>
      <c r="BU331" s="85"/>
      <c r="BV331" s="85"/>
      <c r="BW331" s="85"/>
      <c r="BX331" s="85"/>
      <c r="BY331" s="85"/>
      <c r="BZ331" s="52">
        <f t="shared" ref="BZ331:CD331" si="54">H331+R331+AB331+AL331+AV331+BF331+BP331</f>
        <v>0</v>
      </c>
      <c r="CA331" s="52">
        <f t="shared" si="54"/>
        <v>0</v>
      </c>
      <c r="CB331" s="52">
        <f t="shared" si="54"/>
        <v>0</v>
      </c>
      <c r="CC331" s="52">
        <f t="shared" si="54"/>
        <v>0</v>
      </c>
      <c r="CD331" s="52">
        <f t="shared" si="54"/>
        <v>0</v>
      </c>
      <c r="CE331" s="52">
        <f t="shared" si="53"/>
        <v>0</v>
      </c>
      <c r="CF331" s="52">
        <f t="shared" si="53"/>
        <v>0</v>
      </c>
      <c r="CG331" s="52">
        <f t="shared" si="53"/>
        <v>0</v>
      </c>
      <c r="CH331" s="52">
        <f t="shared" si="53"/>
        <v>0</v>
      </c>
      <c r="CI331" s="52">
        <f t="shared" si="53"/>
        <v>0</v>
      </c>
    </row>
    <row r="332" spans="1:87" x14ac:dyDescent="0.25">
      <c r="A332" s="72" t="s">
        <v>387</v>
      </c>
      <c r="B332" s="46" t="s">
        <v>102</v>
      </c>
      <c r="C332" s="63"/>
      <c r="D332" s="63"/>
      <c r="E332" s="48">
        <f>SUBTOTAL(9,E305:E331)</f>
        <v>3756</v>
      </c>
      <c r="F332" s="48">
        <f t="shared" ref="F332:BQ332" si="55">SUBTOTAL(9,F305:F331)</f>
        <v>808</v>
      </c>
      <c r="G332" s="48">
        <f t="shared" si="55"/>
        <v>2948</v>
      </c>
      <c r="H332" s="48">
        <f t="shared" si="55"/>
        <v>0</v>
      </c>
      <c r="I332" s="48">
        <f t="shared" si="55"/>
        <v>64</v>
      </c>
      <c r="J332" s="48">
        <f t="shared" si="55"/>
        <v>0</v>
      </c>
      <c r="K332" s="48">
        <f t="shared" si="55"/>
        <v>0</v>
      </c>
      <c r="L332" s="48">
        <f t="shared" si="55"/>
        <v>803</v>
      </c>
      <c r="M332" s="48">
        <f t="shared" si="55"/>
        <v>2724</v>
      </c>
      <c r="N332" s="48">
        <f t="shared" si="55"/>
        <v>0</v>
      </c>
      <c r="O332" s="48">
        <f t="shared" si="55"/>
        <v>0</v>
      </c>
      <c r="P332" s="48">
        <f t="shared" si="55"/>
        <v>0</v>
      </c>
      <c r="Q332" s="48">
        <f t="shared" si="55"/>
        <v>21</v>
      </c>
      <c r="R332" s="48">
        <f t="shared" si="55"/>
        <v>0</v>
      </c>
      <c r="S332" s="48">
        <f t="shared" si="55"/>
        <v>0</v>
      </c>
      <c r="T332" s="48">
        <f t="shared" si="55"/>
        <v>0</v>
      </c>
      <c r="U332" s="48">
        <f t="shared" si="55"/>
        <v>0</v>
      </c>
      <c r="V332" s="48">
        <f t="shared" si="55"/>
        <v>0</v>
      </c>
      <c r="W332" s="48">
        <f t="shared" si="55"/>
        <v>0</v>
      </c>
      <c r="X332" s="48">
        <f t="shared" si="55"/>
        <v>0</v>
      </c>
      <c r="Y332" s="48">
        <f t="shared" si="55"/>
        <v>0</v>
      </c>
      <c r="Z332" s="48">
        <f t="shared" si="55"/>
        <v>0</v>
      </c>
      <c r="AA332" s="48">
        <f t="shared" si="55"/>
        <v>0</v>
      </c>
      <c r="AB332" s="48">
        <f t="shared" si="55"/>
        <v>0</v>
      </c>
      <c r="AC332" s="48">
        <f t="shared" si="55"/>
        <v>0</v>
      </c>
      <c r="AD332" s="48">
        <f t="shared" si="55"/>
        <v>0</v>
      </c>
      <c r="AE332" s="48">
        <f t="shared" si="55"/>
        <v>0</v>
      </c>
      <c r="AF332" s="48">
        <f t="shared" si="55"/>
        <v>0</v>
      </c>
      <c r="AG332" s="48">
        <f t="shared" si="55"/>
        <v>0</v>
      </c>
      <c r="AH332" s="48">
        <f t="shared" si="55"/>
        <v>0</v>
      </c>
      <c r="AI332" s="48">
        <f t="shared" si="55"/>
        <v>0</v>
      </c>
      <c r="AJ332" s="48">
        <f t="shared" si="55"/>
        <v>0</v>
      </c>
      <c r="AK332" s="48">
        <f t="shared" si="55"/>
        <v>0</v>
      </c>
      <c r="AL332" s="48">
        <f t="shared" si="55"/>
        <v>0</v>
      </c>
      <c r="AM332" s="48">
        <f t="shared" si="55"/>
        <v>0</v>
      </c>
      <c r="AN332" s="48">
        <f t="shared" si="55"/>
        <v>0</v>
      </c>
      <c r="AO332" s="48">
        <f t="shared" si="55"/>
        <v>0</v>
      </c>
      <c r="AP332" s="48">
        <f t="shared" si="55"/>
        <v>5</v>
      </c>
      <c r="AQ332" s="48">
        <f t="shared" si="55"/>
        <v>69</v>
      </c>
      <c r="AR332" s="48">
        <f t="shared" si="55"/>
        <v>0</v>
      </c>
      <c r="AS332" s="48">
        <f t="shared" si="55"/>
        <v>0</v>
      </c>
      <c r="AT332" s="48">
        <f t="shared" si="55"/>
        <v>0</v>
      </c>
      <c r="AU332" s="48">
        <f t="shared" si="55"/>
        <v>0</v>
      </c>
      <c r="AV332" s="48">
        <f t="shared" si="55"/>
        <v>0</v>
      </c>
      <c r="AW332" s="48">
        <f t="shared" si="55"/>
        <v>0</v>
      </c>
      <c r="AX332" s="48">
        <f t="shared" si="55"/>
        <v>0</v>
      </c>
      <c r="AY332" s="48">
        <f t="shared" si="55"/>
        <v>43</v>
      </c>
      <c r="AZ332" s="48">
        <f t="shared" si="55"/>
        <v>0</v>
      </c>
      <c r="BA332" s="48">
        <f t="shared" si="55"/>
        <v>27</v>
      </c>
      <c r="BB332" s="48">
        <f t="shared" si="55"/>
        <v>0</v>
      </c>
      <c r="BC332" s="48">
        <f t="shared" si="55"/>
        <v>0</v>
      </c>
      <c r="BD332" s="48">
        <f t="shared" si="55"/>
        <v>0</v>
      </c>
      <c r="BE332" s="48">
        <f t="shared" si="55"/>
        <v>0</v>
      </c>
      <c r="BF332" s="48">
        <f t="shared" si="55"/>
        <v>0</v>
      </c>
      <c r="BG332" s="48">
        <f t="shared" si="55"/>
        <v>0</v>
      </c>
      <c r="BH332" s="48">
        <f t="shared" si="55"/>
        <v>0</v>
      </c>
      <c r="BI332" s="48">
        <f t="shared" si="55"/>
        <v>0</v>
      </c>
      <c r="BJ332" s="48">
        <f t="shared" si="55"/>
        <v>0</v>
      </c>
      <c r="BK332" s="48">
        <f t="shared" si="55"/>
        <v>0</v>
      </c>
      <c r="BL332" s="48">
        <f t="shared" si="55"/>
        <v>0</v>
      </c>
      <c r="BM332" s="48">
        <f t="shared" si="55"/>
        <v>0</v>
      </c>
      <c r="BN332" s="48">
        <f t="shared" si="55"/>
        <v>0</v>
      </c>
      <c r="BO332" s="48">
        <f t="shared" si="55"/>
        <v>0</v>
      </c>
      <c r="BP332" s="48">
        <f t="shared" si="55"/>
        <v>0</v>
      </c>
      <c r="BQ332" s="48">
        <f t="shared" si="55"/>
        <v>0</v>
      </c>
      <c r="BR332" s="48">
        <f t="shared" ref="BR332:CI332" si="56">SUBTOTAL(9,BR305:BR331)</f>
        <v>0</v>
      </c>
      <c r="BS332" s="48">
        <f t="shared" si="56"/>
        <v>0</v>
      </c>
      <c r="BT332" s="48">
        <f t="shared" si="56"/>
        <v>0</v>
      </c>
      <c r="BU332" s="48">
        <f t="shared" si="56"/>
        <v>0</v>
      </c>
      <c r="BV332" s="48">
        <f t="shared" si="56"/>
        <v>0</v>
      </c>
      <c r="BW332" s="48">
        <f t="shared" si="56"/>
        <v>0</v>
      </c>
      <c r="BX332" s="48">
        <f t="shared" si="56"/>
        <v>0</v>
      </c>
      <c r="BY332" s="48">
        <f t="shared" si="56"/>
        <v>0</v>
      </c>
      <c r="BZ332" s="48">
        <f t="shared" si="56"/>
        <v>0</v>
      </c>
      <c r="CA332" s="48">
        <f t="shared" si="56"/>
        <v>64</v>
      </c>
      <c r="CB332" s="48">
        <f t="shared" si="56"/>
        <v>0</v>
      </c>
      <c r="CC332" s="48">
        <f t="shared" si="56"/>
        <v>43</v>
      </c>
      <c r="CD332" s="48">
        <f t="shared" si="56"/>
        <v>808</v>
      </c>
      <c r="CE332" s="48">
        <f t="shared" si="56"/>
        <v>2820</v>
      </c>
      <c r="CF332" s="48">
        <f t="shared" si="56"/>
        <v>0</v>
      </c>
      <c r="CG332" s="48">
        <f t="shared" si="56"/>
        <v>0</v>
      </c>
      <c r="CH332" s="48">
        <f t="shared" si="56"/>
        <v>0</v>
      </c>
      <c r="CI332" s="48">
        <f t="shared" si="56"/>
        <v>21</v>
      </c>
    </row>
    <row r="333" spans="1:87" x14ac:dyDescent="0.25">
      <c r="A333" s="73" t="s">
        <v>388</v>
      </c>
      <c r="B333" s="90" t="s">
        <v>389</v>
      </c>
      <c r="C333" s="84" t="s">
        <v>80</v>
      </c>
      <c r="D333" s="84" t="s">
        <v>81</v>
      </c>
      <c r="E333" s="51">
        <f t="shared" ref="E333:E343" si="57">F333+G333</f>
        <v>63</v>
      </c>
      <c r="F333" s="51">
        <f t="shared" ref="F333:G343" si="58">BZ333+CB333+CD333+CF333+CH333</f>
        <v>14</v>
      </c>
      <c r="G333" s="51">
        <f t="shared" si="58"/>
        <v>49</v>
      </c>
      <c r="H333" s="85">
        <v>0</v>
      </c>
      <c r="I333" s="85">
        <v>0</v>
      </c>
      <c r="J333" s="85">
        <v>14</v>
      </c>
      <c r="K333" s="85">
        <v>49</v>
      </c>
      <c r="L333" s="85">
        <v>0</v>
      </c>
      <c r="M333" s="85"/>
      <c r="N333" s="85">
        <v>0</v>
      </c>
      <c r="O333" s="85">
        <v>0</v>
      </c>
      <c r="P333" s="85"/>
      <c r="Q333" s="85"/>
      <c r="R333" s="85">
        <v>0</v>
      </c>
      <c r="S333" s="85">
        <v>0</v>
      </c>
      <c r="T333" s="85">
        <v>0</v>
      </c>
      <c r="U333" s="85">
        <v>0</v>
      </c>
      <c r="V333" s="85">
        <v>0</v>
      </c>
      <c r="W333" s="85">
        <v>0</v>
      </c>
      <c r="X333" s="85">
        <v>0</v>
      </c>
      <c r="Y333" s="85">
        <v>0</v>
      </c>
      <c r="Z333" s="85">
        <v>0</v>
      </c>
      <c r="AA333" s="85"/>
      <c r="AB333" s="85">
        <v>0</v>
      </c>
      <c r="AC333" s="85">
        <v>0</v>
      </c>
      <c r="AD333" s="85">
        <v>0</v>
      </c>
      <c r="AE333" s="85">
        <v>0</v>
      </c>
      <c r="AF333" s="85">
        <v>0</v>
      </c>
      <c r="AG333" s="85">
        <v>0</v>
      </c>
      <c r="AH333" s="85">
        <v>0</v>
      </c>
      <c r="AI333" s="85">
        <v>0</v>
      </c>
      <c r="AJ333" s="85">
        <v>0</v>
      </c>
      <c r="AK333" s="85"/>
      <c r="AL333" s="85">
        <v>0</v>
      </c>
      <c r="AM333" s="85">
        <v>0</v>
      </c>
      <c r="AN333" s="85">
        <v>0</v>
      </c>
      <c r="AO333" s="85">
        <v>0</v>
      </c>
      <c r="AP333" s="85">
        <v>0</v>
      </c>
      <c r="AQ333" s="85">
        <v>0</v>
      </c>
      <c r="AR333" s="85">
        <v>0</v>
      </c>
      <c r="AS333" s="85">
        <v>0</v>
      </c>
      <c r="AT333" s="85">
        <v>0</v>
      </c>
      <c r="AU333" s="85"/>
      <c r="AV333" s="85">
        <v>0</v>
      </c>
      <c r="AW333" s="85">
        <v>0</v>
      </c>
      <c r="AX333" s="85">
        <v>0</v>
      </c>
      <c r="AY333" s="85">
        <v>0</v>
      </c>
      <c r="AZ333" s="85">
        <v>0</v>
      </c>
      <c r="BA333" s="85">
        <v>0</v>
      </c>
      <c r="BB333" s="85">
        <v>0</v>
      </c>
      <c r="BC333" s="85">
        <v>0</v>
      </c>
      <c r="BD333" s="85">
        <v>0</v>
      </c>
      <c r="BE333" s="85"/>
      <c r="BF333" s="85">
        <v>0</v>
      </c>
      <c r="BG333" s="85">
        <v>0</v>
      </c>
      <c r="BH333" s="85">
        <v>0</v>
      </c>
      <c r="BI333" s="85">
        <v>0</v>
      </c>
      <c r="BJ333" s="85">
        <v>0</v>
      </c>
      <c r="BK333" s="85">
        <v>0</v>
      </c>
      <c r="BL333" s="85">
        <v>0</v>
      </c>
      <c r="BM333" s="85">
        <v>0</v>
      </c>
      <c r="BN333" s="85">
        <v>0</v>
      </c>
      <c r="BO333" s="85"/>
      <c r="BP333" s="85">
        <v>0</v>
      </c>
      <c r="BQ333" s="85">
        <v>0</v>
      </c>
      <c r="BR333" s="85">
        <v>0</v>
      </c>
      <c r="BS333" s="85">
        <v>0</v>
      </c>
      <c r="BT333" s="85">
        <v>0</v>
      </c>
      <c r="BU333" s="85">
        <v>0</v>
      </c>
      <c r="BV333" s="85">
        <v>0</v>
      </c>
      <c r="BW333" s="85">
        <v>0</v>
      </c>
      <c r="BX333" s="85">
        <v>0</v>
      </c>
      <c r="BY333" s="85"/>
      <c r="BZ333" s="52">
        <f t="shared" ref="BZ333:CI343" si="59">H333+R333+AB333+AL333+AV333+BF333+BP333</f>
        <v>0</v>
      </c>
      <c r="CA333" s="52">
        <f t="shared" si="59"/>
        <v>0</v>
      </c>
      <c r="CB333" s="52">
        <f t="shared" si="59"/>
        <v>14</v>
      </c>
      <c r="CC333" s="52">
        <f t="shared" si="59"/>
        <v>49</v>
      </c>
      <c r="CD333" s="52">
        <f t="shared" si="59"/>
        <v>0</v>
      </c>
      <c r="CE333" s="52">
        <f t="shared" si="59"/>
        <v>0</v>
      </c>
      <c r="CF333" s="52">
        <f t="shared" si="59"/>
        <v>0</v>
      </c>
      <c r="CG333" s="52">
        <f t="shared" si="59"/>
        <v>0</v>
      </c>
      <c r="CH333" s="52">
        <f t="shared" si="59"/>
        <v>0</v>
      </c>
      <c r="CI333" s="52">
        <f t="shared" si="59"/>
        <v>0</v>
      </c>
    </row>
    <row r="334" spans="1:87" x14ac:dyDescent="0.25">
      <c r="A334" s="73" t="s">
        <v>388</v>
      </c>
      <c r="B334" s="90" t="s">
        <v>390</v>
      </c>
      <c r="C334" s="84" t="s">
        <v>80</v>
      </c>
      <c r="D334" s="84" t="s">
        <v>81</v>
      </c>
      <c r="E334" s="51">
        <f t="shared" si="57"/>
        <v>55</v>
      </c>
      <c r="F334" s="51">
        <f t="shared" si="58"/>
        <v>15</v>
      </c>
      <c r="G334" s="51">
        <f t="shared" si="58"/>
        <v>40</v>
      </c>
      <c r="H334" s="85">
        <v>0</v>
      </c>
      <c r="I334" s="85">
        <v>0</v>
      </c>
      <c r="J334" s="85"/>
      <c r="K334" s="85"/>
      <c r="L334" s="85">
        <v>0</v>
      </c>
      <c r="M334" s="85"/>
      <c r="N334" s="85">
        <v>0</v>
      </c>
      <c r="O334" s="85">
        <v>0</v>
      </c>
      <c r="P334" s="85"/>
      <c r="Q334" s="85"/>
      <c r="R334" s="85">
        <v>0</v>
      </c>
      <c r="S334" s="85">
        <v>0</v>
      </c>
      <c r="T334" s="85">
        <v>0</v>
      </c>
      <c r="U334" s="85">
        <v>0</v>
      </c>
      <c r="V334" s="85">
        <v>0</v>
      </c>
      <c r="W334" s="85">
        <v>0</v>
      </c>
      <c r="X334" s="85">
        <v>0</v>
      </c>
      <c r="Y334" s="85">
        <v>0</v>
      </c>
      <c r="Z334" s="85">
        <v>0</v>
      </c>
      <c r="AA334" s="85"/>
      <c r="AB334" s="85">
        <v>0</v>
      </c>
      <c r="AC334" s="85">
        <v>0</v>
      </c>
      <c r="AD334" s="85">
        <v>0</v>
      </c>
      <c r="AE334" s="85">
        <v>0</v>
      </c>
      <c r="AF334" s="85">
        <v>0</v>
      </c>
      <c r="AG334" s="85">
        <v>0</v>
      </c>
      <c r="AH334" s="85">
        <v>0</v>
      </c>
      <c r="AI334" s="85">
        <v>0</v>
      </c>
      <c r="AJ334" s="85">
        <v>0</v>
      </c>
      <c r="AK334" s="85"/>
      <c r="AL334" s="85">
        <v>0</v>
      </c>
      <c r="AM334" s="85">
        <v>0</v>
      </c>
      <c r="AN334" s="85">
        <v>15</v>
      </c>
      <c r="AO334" s="85">
        <v>40</v>
      </c>
      <c r="AP334" s="85">
        <v>0</v>
      </c>
      <c r="AQ334" s="85">
        <v>0</v>
      </c>
      <c r="AR334" s="85">
        <v>0</v>
      </c>
      <c r="AS334" s="85">
        <v>0</v>
      </c>
      <c r="AT334" s="85">
        <v>0</v>
      </c>
      <c r="AU334" s="85"/>
      <c r="AV334" s="85">
        <v>0</v>
      </c>
      <c r="AW334" s="85">
        <v>0</v>
      </c>
      <c r="AX334" s="85">
        <v>0</v>
      </c>
      <c r="AY334" s="85">
        <v>0</v>
      </c>
      <c r="AZ334" s="85">
        <v>0</v>
      </c>
      <c r="BA334" s="85">
        <v>0</v>
      </c>
      <c r="BB334" s="85">
        <v>0</v>
      </c>
      <c r="BC334" s="85">
        <v>0</v>
      </c>
      <c r="BD334" s="85">
        <v>0</v>
      </c>
      <c r="BE334" s="85"/>
      <c r="BF334" s="85">
        <v>0</v>
      </c>
      <c r="BG334" s="85">
        <v>0</v>
      </c>
      <c r="BH334" s="85">
        <v>0</v>
      </c>
      <c r="BI334" s="85">
        <v>0</v>
      </c>
      <c r="BJ334" s="85">
        <v>0</v>
      </c>
      <c r="BK334" s="85">
        <v>0</v>
      </c>
      <c r="BL334" s="85">
        <v>0</v>
      </c>
      <c r="BM334" s="85">
        <v>0</v>
      </c>
      <c r="BN334" s="85">
        <v>0</v>
      </c>
      <c r="BO334" s="85"/>
      <c r="BP334" s="85">
        <v>0</v>
      </c>
      <c r="BQ334" s="85">
        <v>0</v>
      </c>
      <c r="BR334" s="85">
        <v>0</v>
      </c>
      <c r="BS334" s="85">
        <v>0</v>
      </c>
      <c r="BT334" s="85">
        <v>0</v>
      </c>
      <c r="BU334" s="85">
        <v>0</v>
      </c>
      <c r="BV334" s="85">
        <v>0</v>
      </c>
      <c r="BW334" s="85">
        <v>0</v>
      </c>
      <c r="BX334" s="85">
        <v>0</v>
      </c>
      <c r="BY334" s="85"/>
      <c r="BZ334" s="52">
        <f t="shared" si="59"/>
        <v>0</v>
      </c>
      <c r="CA334" s="52">
        <f t="shared" si="59"/>
        <v>0</v>
      </c>
      <c r="CB334" s="52">
        <f t="shared" si="59"/>
        <v>15</v>
      </c>
      <c r="CC334" s="52">
        <f t="shared" si="59"/>
        <v>40</v>
      </c>
      <c r="CD334" s="52">
        <f t="shared" si="59"/>
        <v>0</v>
      </c>
      <c r="CE334" s="52">
        <f t="shared" si="59"/>
        <v>0</v>
      </c>
      <c r="CF334" s="52">
        <f t="shared" si="59"/>
        <v>0</v>
      </c>
      <c r="CG334" s="52">
        <f t="shared" si="59"/>
        <v>0</v>
      </c>
      <c r="CH334" s="52">
        <f t="shared" si="59"/>
        <v>0</v>
      </c>
      <c r="CI334" s="52">
        <f t="shared" si="59"/>
        <v>0</v>
      </c>
    </row>
    <row r="335" spans="1:87" ht="19.2" x14ac:dyDescent="0.25">
      <c r="A335" s="73" t="s">
        <v>388</v>
      </c>
      <c r="B335" s="90" t="s">
        <v>391</v>
      </c>
      <c r="C335" s="84" t="s">
        <v>80</v>
      </c>
      <c r="D335" s="84" t="s">
        <v>81</v>
      </c>
      <c r="E335" s="51">
        <f t="shared" si="57"/>
        <v>144</v>
      </c>
      <c r="F335" s="51">
        <f t="shared" si="58"/>
        <v>42</v>
      </c>
      <c r="G335" s="51">
        <f t="shared" si="58"/>
        <v>102</v>
      </c>
      <c r="H335" s="85">
        <v>0</v>
      </c>
      <c r="I335" s="85">
        <v>0</v>
      </c>
      <c r="J335" s="85"/>
      <c r="K335" s="85"/>
      <c r="L335" s="85">
        <v>42</v>
      </c>
      <c r="M335" s="85">
        <v>102</v>
      </c>
      <c r="N335" s="85">
        <v>0</v>
      </c>
      <c r="O335" s="85">
        <v>0</v>
      </c>
      <c r="P335" s="85"/>
      <c r="Q335" s="85"/>
      <c r="R335" s="85">
        <v>0</v>
      </c>
      <c r="S335" s="85">
        <v>0</v>
      </c>
      <c r="T335" s="85">
        <v>0</v>
      </c>
      <c r="U335" s="85">
        <v>0</v>
      </c>
      <c r="V335" s="85">
        <v>0</v>
      </c>
      <c r="W335" s="85">
        <v>0</v>
      </c>
      <c r="X335" s="85">
        <v>0</v>
      </c>
      <c r="Y335" s="85">
        <v>0</v>
      </c>
      <c r="Z335" s="85">
        <v>0</v>
      </c>
      <c r="AA335" s="85"/>
      <c r="AB335" s="85">
        <v>0</v>
      </c>
      <c r="AC335" s="85">
        <v>0</v>
      </c>
      <c r="AD335" s="85">
        <v>0</v>
      </c>
      <c r="AE335" s="85">
        <v>0</v>
      </c>
      <c r="AF335" s="85">
        <v>0</v>
      </c>
      <c r="AG335" s="85">
        <v>0</v>
      </c>
      <c r="AH335" s="85">
        <v>0</v>
      </c>
      <c r="AI335" s="85">
        <v>0</v>
      </c>
      <c r="AJ335" s="85">
        <v>0</v>
      </c>
      <c r="AK335" s="85"/>
      <c r="AL335" s="85">
        <v>0</v>
      </c>
      <c r="AM335" s="85">
        <v>0</v>
      </c>
      <c r="AN335" s="85">
        <v>0</v>
      </c>
      <c r="AO335" s="85">
        <v>0</v>
      </c>
      <c r="AP335" s="85">
        <v>0</v>
      </c>
      <c r="AQ335" s="85">
        <v>0</v>
      </c>
      <c r="AR335" s="85">
        <v>0</v>
      </c>
      <c r="AS335" s="85">
        <v>0</v>
      </c>
      <c r="AT335" s="85">
        <v>0</v>
      </c>
      <c r="AU335" s="85"/>
      <c r="AV335" s="85">
        <v>0</v>
      </c>
      <c r="AW335" s="85">
        <v>0</v>
      </c>
      <c r="AX335" s="85">
        <v>0</v>
      </c>
      <c r="AY335" s="85">
        <v>0</v>
      </c>
      <c r="AZ335" s="85">
        <v>0</v>
      </c>
      <c r="BA335" s="85">
        <v>0</v>
      </c>
      <c r="BB335" s="85">
        <v>0</v>
      </c>
      <c r="BC335" s="85">
        <v>0</v>
      </c>
      <c r="BD335" s="85">
        <v>0</v>
      </c>
      <c r="BE335" s="85"/>
      <c r="BF335" s="85">
        <v>0</v>
      </c>
      <c r="BG335" s="85">
        <v>0</v>
      </c>
      <c r="BH335" s="85">
        <v>0</v>
      </c>
      <c r="BI335" s="85">
        <v>0</v>
      </c>
      <c r="BJ335" s="85">
        <v>0</v>
      </c>
      <c r="BK335" s="85">
        <v>0</v>
      </c>
      <c r="BL335" s="85">
        <v>0</v>
      </c>
      <c r="BM335" s="85">
        <v>0</v>
      </c>
      <c r="BN335" s="85">
        <v>0</v>
      </c>
      <c r="BO335" s="85"/>
      <c r="BP335" s="85">
        <v>0</v>
      </c>
      <c r="BQ335" s="85">
        <v>0</v>
      </c>
      <c r="BR335" s="85">
        <v>0</v>
      </c>
      <c r="BS335" s="85">
        <v>0</v>
      </c>
      <c r="BT335" s="85">
        <v>0</v>
      </c>
      <c r="BU335" s="85">
        <v>0</v>
      </c>
      <c r="BV335" s="85">
        <v>0</v>
      </c>
      <c r="BW335" s="85">
        <v>0</v>
      </c>
      <c r="BX335" s="85">
        <v>0</v>
      </c>
      <c r="BY335" s="85"/>
      <c r="BZ335" s="52">
        <f t="shared" si="59"/>
        <v>0</v>
      </c>
      <c r="CA335" s="52">
        <f t="shared" si="59"/>
        <v>0</v>
      </c>
      <c r="CB335" s="52">
        <f t="shared" si="59"/>
        <v>0</v>
      </c>
      <c r="CC335" s="52">
        <f t="shared" si="59"/>
        <v>0</v>
      </c>
      <c r="CD335" s="52">
        <f t="shared" si="59"/>
        <v>42</v>
      </c>
      <c r="CE335" s="52">
        <f t="shared" si="59"/>
        <v>102</v>
      </c>
      <c r="CF335" s="52">
        <f t="shared" si="59"/>
        <v>0</v>
      </c>
      <c r="CG335" s="52">
        <f t="shared" si="59"/>
        <v>0</v>
      </c>
      <c r="CH335" s="52">
        <f t="shared" si="59"/>
        <v>0</v>
      </c>
      <c r="CI335" s="52">
        <f t="shared" si="59"/>
        <v>0</v>
      </c>
    </row>
    <row r="336" spans="1:87" ht="19.2" x14ac:dyDescent="0.25">
      <c r="A336" s="73" t="s">
        <v>388</v>
      </c>
      <c r="B336" s="90" t="s">
        <v>392</v>
      </c>
      <c r="C336" s="84" t="s">
        <v>80</v>
      </c>
      <c r="D336" s="84" t="s">
        <v>81</v>
      </c>
      <c r="E336" s="51">
        <f t="shared" si="57"/>
        <v>151</v>
      </c>
      <c r="F336" s="51">
        <f t="shared" si="58"/>
        <v>48</v>
      </c>
      <c r="G336" s="51">
        <f t="shared" si="58"/>
        <v>103</v>
      </c>
      <c r="H336" s="85">
        <v>0</v>
      </c>
      <c r="I336" s="85">
        <v>0</v>
      </c>
      <c r="J336" s="85">
        <v>48</v>
      </c>
      <c r="K336" s="85">
        <v>80</v>
      </c>
      <c r="L336" s="85">
        <v>0</v>
      </c>
      <c r="M336" s="85">
        <v>23</v>
      </c>
      <c r="N336" s="85">
        <v>0</v>
      </c>
      <c r="O336" s="85">
        <v>0</v>
      </c>
      <c r="P336" s="85"/>
      <c r="Q336" s="85"/>
      <c r="R336" s="85">
        <v>0</v>
      </c>
      <c r="S336" s="85">
        <v>0</v>
      </c>
      <c r="T336" s="85">
        <v>0</v>
      </c>
      <c r="U336" s="85">
        <v>0</v>
      </c>
      <c r="V336" s="85">
        <v>0</v>
      </c>
      <c r="W336" s="85">
        <v>0</v>
      </c>
      <c r="X336" s="85">
        <v>0</v>
      </c>
      <c r="Y336" s="85">
        <v>0</v>
      </c>
      <c r="Z336" s="85">
        <v>0</v>
      </c>
      <c r="AA336" s="85"/>
      <c r="AB336" s="85">
        <v>0</v>
      </c>
      <c r="AC336" s="85">
        <v>0</v>
      </c>
      <c r="AD336" s="85">
        <v>0</v>
      </c>
      <c r="AE336" s="85">
        <v>0</v>
      </c>
      <c r="AF336" s="85">
        <v>0</v>
      </c>
      <c r="AG336" s="85">
        <v>0</v>
      </c>
      <c r="AH336" s="85">
        <v>0</v>
      </c>
      <c r="AI336" s="85">
        <v>0</v>
      </c>
      <c r="AJ336" s="85">
        <v>0</v>
      </c>
      <c r="AK336" s="85"/>
      <c r="AL336" s="85">
        <v>0</v>
      </c>
      <c r="AM336" s="85">
        <v>0</v>
      </c>
      <c r="AN336" s="85">
        <v>0</v>
      </c>
      <c r="AO336" s="85">
        <v>0</v>
      </c>
      <c r="AP336" s="85">
        <v>0</v>
      </c>
      <c r="AQ336" s="85">
        <v>0</v>
      </c>
      <c r="AR336" s="85">
        <v>0</v>
      </c>
      <c r="AS336" s="85">
        <v>0</v>
      </c>
      <c r="AT336" s="85">
        <v>0</v>
      </c>
      <c r="AU336" s="85"/>
      <c r="AV336" s="85">
        <v>0</v>
      </c>
      <c r="AW336" s="85">
        <v>0</v>
      </c>
      <c r="AX336" s="85">
        <v>0</v>
      </c>
      <c r="AY336" s="85">
        <v>0</v>
      </c>
      <c r="AZ336" s="85">
        <v>0</v>
      </c>
      <c r="BA336" s="85">
        <v>0</v>
      </c>
      <c r="BB336" s="85">
        <v>0</v>
      </c>
      <c r="BC336" s="85">
        <v>0</v>
      </c>
      <c r="BD336" s="85">
        <v>0</v>
      </c>
      <c r="BE336" s="85"/>
      <c r="BF336" s="85">
        <v>0</v>
      </c>
      <c r="BG336" s="85">
        <v>0</v>
      </c>
      <c r="BH336" s="85">
        <v>0</v>
      </c>
      <c r="BI336" s="85">
        <v>0</v>
      </c>
      <c r="BJ336" s="85">
        <v>0</v>
      </c>
      <c r="BK336" s="85">
        <v>0</v>
      </c>
      <c r="BL336" s="85">
        <v>0</v>
      </c>
      <c r="BM336" s="85">
        <v>0</v>
      </c>
      <c r="BN336" s="85">
        <v>0</v>
      </c>
      <c r="BO336" s="85"/>
      <c r="BP336" s="85">
        <v>0</v>
      </c>
      <c r="BQ336" s="85">
        <v>0</v>
      </c>
      <c r="BR336" s="85">
        <v>0</v>
      </c>
      <c r="BS336" s="85">
        <v>0</v>
      </c>
      <c r="BT336" s="85">
        <v>0</v>
      </c>
      <c r="BU336" s="85">
        <v>0</v>
      </c>
      <c r="BV336" s="85">
        <v>0</v>
      </c>
      <c r="BW336" s="85">
        <v>0</v>
      </c>
      <c r="BX336" s="85">
        <v>0</v>
      </c>
      <c r="BY336" s="85"/>
      <c r="BZ336" s="52">
        <f t="shared" si="59"/>
        <v>0</v>
      </c>
      <c r="CA336" s="52">
        <f t="shared" si="59"/>
        <v>0</v>
      </c>
      <c r="CB336" s="52">
        <f t="shared" si="59"/>
        <v>48</v>
      </c>
      <c r="CC336" s="52">
        <f t="shared" si="59"/>
        <v>80</v>
      </c>
      <c r="CD336" s="52">
        <f t="shared" si="59"/>
        <v>0</v>
      </c>
      <c r="CE336" s="52">
        <f t="shared" si="59"/>
        <v>23</v>
      </c>
      <c r="CF336" s="52">
        <f t="shared" si="59"/>
        <v>0</v>
      </c>
      <c r="CG336" s="52">
        <f t="shared" si="59"/>
        <v>0</v>
      </c>
      <c r="CH336" s="52">
        <f t="shared" si="59"/>
        <v>0</v>
      </c>
      <c r="CI336" s="52">
        <f t="shared" si="59"/>
        <v>0</v>
      </c>
    </row>
    <row r="337" spans="1:87" x14ac:dyDescent="0.25">
      <c r="A337" s="73" t="s">
        <v>388</v>
      </c>
      <c r="B337" s="90" t="s">
        <v>393</v>
      </c>
      <c r="C337" s="84" t="s">
        <v>80</v>
      </c>
      <c r="D337" s="84" t="s">
        <v>81</v>
      </c>
      <c r="E337" s="51">
        <f t="shared" si="57"/>
        <v>23</v>
      </c>
      <c r="F337" s="51">
        <f t="shared" si="58"/>
        <v>8</v>
      </c>
      <c r="G337" s="51">
        <f t="shared" si="58"/>
        <v>15</v>
      </c>
      <c r="H337" s="85">
        <v>0</v>
      </c>
      <c r="I337" s="85">
        <v>0</v>
      </c>
      <c r="J337" s="85"/>
      <c r="K337" s="85"/>
      <c r="L337" s="85">
        <v>0</v>
      </c>
      <c r="M337" s="85"/>
      <c r="N337" s="85">
        <v>0</v>
      </c>
      <c r="O337" s="85">
        <v>0</v>
      </c>
      <c r="P337" s="85"/>
      <c r="Q337" s="85"/>
      <c r="R337" s="85">
        <v>0</v>
      </c>
      <c r="S337" s="85">
        <v>0</v>
      </c>
      <c r="T337" s="85">
        <v>0</v>
      </c>
      <c r="U337" s="85">
        <v>0</v>
      </c>
      <c r="V337" s="85">
        <v>0</v>
      </c>
      <c r="W337" s="85">
        <v>0</v>
      </c>
      <c r="X337" s="85">
        <v>0</v>
      </c>
      <c r="Y337" s="85">
        <v>0</v>
      </c>
      <c r="Z337" s="85">
        <v>0</v>
      </c>
      <c r="AA337" s="85"/>
      <c r="AB337" s="85">
        <v>0</v>
      </c>
      <c r="AC337" s="85">
        <v>0</v>
      </c>
      <c r="AD337" s="85">
        <v>8</v>
      </c>
      <c r="AE337" s="85">
        <v>15</v>
      </c>
      <c r="AF337" s="85">
        <v>0</v>
      </c>
      <c r="AG337" s="85">
        <v>0</v>
      </c>
      <c r="AH337" s="85">
        <v>0</v>
      </c>
      <c r="AI337" s="85">
        <v>0</v>
      </c>
      <c r="AJ337" s="85">
        <v>0</v>
      </c>
      <c r="AK337" s="85"/>
      <c r="AL337" s="85">
        <v>0</v>
      </c>
      <c r="AM337" s="85">
        <v>0</v>
      </c>
      <c r="AN337" s="85">
        <v>0</v>
      </c>
      <c r="AO337" s="85">
        <v>0</v>
      </c>
      <c r="AP337" s="85">
        <v>0</v>
      </c>
      <c r="AQ337" s="85">
        <v>0</v>
      </c>
      <c r="AR337" s="85">
        <v>0</v>
      </c>
      <c r="AS337" s="85">
        <v>0</v>
      </c>
      <c r="AT337" s="85">
        <v>0</v>
      </c>
      <c r="AU337" s="85"/>
      <c r="AV337" s="85">
        <v>0</v>
      </c>
      <c r="AW337" s="85">
        <v>0</v>
      </c>
      <c r="AX337" s="85">
        <v>0</v>
      </c>
      <c r="AY337" s="85">
        <v>0</v>
      </c>
      <c r="AZ337" s="85">
        <v>0</v>
      </c>
      <c r="BA337" s="85">
        <v>0</v>
      </c>
      <c r="BB337" s="85">
        <v>0</v>
      </c>
      <c r="BC337" s="85">
        <v>0</v>
      </c>
      <c r="BD337" s="85">
        <v>0</v>
      </c>
      <c r="BE337" s="85"/>
      <c r="BF337" s="85">
        <v>0</v>
      </c>
      <c r="BG337" s="85">
        <v>0</v>
      </c>
      <c r="BH337" s="85">
        <v>0</v>
      </c>
      <c r="BI337" s="85">
        <v>0</v>
      </c>
      <c r="BJ337" s="85">
        <v>0</v>
      </c>
      <c r="BK337" s="85">
        <v>0</v>
      </c>
      <c r="BL337" s="85">
        <v>0</v>
      </c>
      <c r="BM337" s="85">
        <v>0</v>
      </c>
      <c r="BN337" s="85">
        <v>0</v>
      </c>
      <c r="BO337" s="85"/>
      <c r="BP337" s="85">
        <v>0</v>
      </c>
      <c r="BQ337" s="85">
        <v>0</v>
      </c>
      <c r="BR337" s="85">
        <v>0</v>
      </c>
      <c r="BS337" s="85">
        <v>0</v>
      </c>
      <c r="BT337" s="85">
        <v>0</v>
      </c>
      <c r="BU337" s="85">
        <v>0</v>
      </c>
      <c r="BV337" s="85">
        <v>0</v>
      </c>
      <c r="BW337" s="85">
        <v>0</v>
      </c>
      <c r="BX337" s="85">
        <v>0</v>
      </c>
      <c r="BY337" s="85"/>
      <c r="BZ337" s="52">
        <f t="shared" si="59"/>
        <v>0</v>
      </c>
      <c r="CA337" s="52">
        <f t="shared" si="59"/>
        <v>0</v>
      </c>
      <c r="CB337" s="52">
        <f t="shared" si="59"/>
        <v>8</v>
      </c>
      <c r="CC337" s="52">
        <f t="shared" si="59"/>
        <v>15</v>
      </c>
      <c r="CD337" s="52">
        <f t="shared" si="59"/>
        <v>0</v>
      </c>
      <c r="CE337" s="52">
        <f t="shared" si="59"/>
        <v>0</v>
      </c>
      <c r="CF337" s="52">
        <f t="shared" si="59"/>
        <v>0</v>
      </c>
      <c r="CG337" s="52">
        <f t="shared" si="59"/>
        <v>0</v>
      </c>
      <c r="CH337" s="52">
        <f t="shared" si="59"/>
        <v>0</v>
      </c>
      <c r="CI337" s="52">
        <f t="shared" si="59"/>
        <v>0</v>
      </c>
    </row>
    <row r="338" spans="1:87" ht="19.2" x14ac:dyDescent="0.25">
      <c r="A338" s="73" t="s">
        <v>388</v>
      </c>
      <c r="B338" s="90" t="s">
        <v>394</v>
      </c>
      <c r="C338" s="84" t="s">
        <v>80</v>
      </c>
      <c r="D338" s="84" t="s">
        <v>81</v>
      </c>
      <c r="E338" s="51">
        <f t="shared" si="57"/>
        <v>115</v>
      </c>
      <c r="F338" s="51">
        <f t="shared" si="58"/>
        <v>37</v>
      </c>
      <c r="G338" s="51">
        <f t="shared" si="58"/>
        <v>78</v>
      </c>
      <c r="H338" s="85">
        <v>0</v>
      </c>
      <c r="I338" s="85">
        <v>0</v>
      </c>
      <c r="J338" s="85">
        <v>37</v>
      </c>
      <c r="K338" s="85">
        <v>57</v>
      </c>
      <c r="L338" s="85">
        <v>0</v>
      </c>
      <c r="M338" s="85">
        <v>21</v>
      </c>
      <c r="N338" s="85">
        <v>0</v>
      </c>
      <c r="O338" s="85">
        <v>0</v>
      </c>
      <c r="P338" s="85"/>
      <c r="Q338" s="85"/>
      <c r="R338" s="85">
        <v>0</v>
      </c>
      <c r="S338" s="85">
        <v>0</v>
      </c>
      <c r="T338" s="85">
        <v>0</v>
      </c>
      <c r="U338" s="85">
        <v>0</v>
      </c>
      <c r="V338" s="85">
        <v>0</v>
      </c>
      <c r="W338" s="85">
        <v>0</v>
      </c>
      <c r="X338" s="85">
        <v>0</v>
      </c>
      <c r="Y338" s="85">
        <v>0</v>
      </c>
      <c r="Z338" s="85">
        <v>0</v>
      </c>
      <c r="AA338" s="85"/>
      <c r="AB338" s="85">
        <v>0</v>
      </c>
      <c r="AC338" s="85">
        <v>0</v>
      </c>
      <c r="AD338" s="85">
        <v>0</v>
      </c>
      <c r="AE338" s="85">
        <v>0</v>
      </c>
      <c r="AF338" s="85">
        <v>0</v>
      </c>
      <c r="AG338" s="85">
        <v>0</v>
      </c>
      <c r="AH338" s="85">
        <v>0</v>
      </c>
      <c r="AI338" s="85">
        <v>0</v>
      </c>
      <c r="AJ338" s="85">
        <v>0</v>
      </c>
      <c r="AK338" s="85"/>
      <c r="AL338" s="85">
        <v>0</v>
      </c>
      <c r="AM338" s="85">
        <v>0</v>
      </c>
      <c r="AN338" s="85">
        <v>0</v>
      </c>
      <c r="AO338" s="85">
        <v>0</v>
      </c>
      <c r="AP338" s="85">
        <v>0</v>
      </c>
      <c r="AQ338" s="85">
        <v>0</v>
      </c>
      <c r="AR338" s="85">
        <v>0</v>
      </c>
      <c r="AS338" s="85">
        <v>0</v>
      </c>
      <c r="AT338" s="85">
        <v>0</v>
      </c>
      <c r="AU338" s="85"/>
      <c r="AV338" s="85">
        <v>0</v>
      </c>
      <c r="AW338" s="85">
        <v>0</v>
      </c>
      <c r="AX338" s="85">
        <v>0</v>
      </c>
      <c r="AY338" s="85">
        <v>0</v>
      </c>
      <c r="AZ338" s="85">
        <v>0</v>
      </c>
      <c r="BA338" s="85">
        <v>0</v>
      </c>
      <c r="BB338" s="85">
        <v>0</v>
      </c>
      <c r="BC338" s="85">
        <v>0</v>
      </c>
      <c r="BD338" s="85">
        <v>0</v>
      </c>
      <c r="BE338" s="85"/>
      <c r="BF338" s="85">
        <v>0</v>
      </c>
      <c r="BG338" s="85">
        <v>0</v>
      </c>
      <c r="BH338" s="85">
        <v>0</v>
      </c>
      <c r="BI338" s="85">
        <v>0</v>
      </c>
      <c r="BJ338" s="85">
        <v>0</v>
      </c>
      <c r="BK338" s="85">
        <v>0</v>
      </c>
      <c r="BL338" s="85">
        <v>0</v>
      </c>
      <c r="BM338" s="85">
        <v>0</v>
      </c>
      <c r="BN338" s="85">
        <v>0</v>
      </c>
      <c r="BO338" s="85"/>
      <c r="BP338" s="85">
        <v>0</v>
      </c>
      <c r="BQ338" s="85">
        <v>0</v>
      </c>
      <c r="BR338" s="85">
        <v>0</v>
      </c>
      <c r="BS338" s="85">
        <v>0</v>
      </c>
      <c r="BT338" s="85">
        <v>0</v>
      </c>
      <c r="BU338" s="85">
        <v>0</v>
      </c>
      <c r="BV338" s="85">
        <v>0</v>
      </c>
      <c r="BW338" s="85">
        <v>0</v>
      </c>
      <c r="BX338" s="85">
        <v>0</v>
      </c>
      <c r="BY338" s="85"/>
      <c r="BZ338" s="52">
        <f t="shared" si="59"/>
        <v>0</v>
      </c>
      <c r="CA338" s="52">
        <f t="shared" si="59"/>
        <v>0</v>
      </c>
      <c r="CB338" s="52">
        <f t="shared" si="59"/>
        <v>37</v>
      </c>
      <c r="CC338" s="52">
        <f t="shared" si="59"/>
        <v>57</v>
      </c>
      <c r="CD338" s="52">
        <f t="shared" si="59"/>
        <v>0</v>
      </c>
      <c r="CE338" s="52">
        <f t="shared" si="59"/>
        <v>21</v>
      </c>
      <c r="CF338" s="52">
        <f t="shared" si="59"/>
        <v>0</v>
      </c>
      <c r="CG338" s="52">
        <f t="shared" si="59"/>
        <v>0</v>
      </c>
      <c r="CH338" s="52">
        <f t="shared" si="59"/>
        <v>0</v>
      </c>
      <c r="CI338" s="52">
        <f t="shared" si="59"/>
        <v>0</v>
      </c>
    </row>
    <row r="339" spans="1:87" ht="19.2" x14ac:dyDescent="0.25">
      <c r="A339" s="73" t="s">
        <v>388</v>
      </c>
      <c r="B339" s="90" t="s">
        <v>395</v>
      </c>
      <c r="C339" s="84" t="s">
        <v>80</v>
      </c>
      <c r="D339" s="84" t="s">
        <v>81</v>
      </c>
      <c r="E339" s="51">
        <f t="shared" si="57"/>
        <v>175</v>
      </c>
      <c r="F339" s="51">
        <f t="shared" si="58"/>
        <v>45</v>
      </c>
      <c r="G339" s="51">
        <f t="shared" si="58"/>
        <v>130</v>
      </c>
      <c r="H339" s="85">
        <v>0</v>
      </c>
      <c r="I339" s="85">
        <v>0</v>
      </c>
      <c r="J339" s="85">
        <v>45</v>
      </c>
      <c r="K339" s="85">
        <v>109</v>
      </c>
      <c r="L339" s="85">
        <v>0</v>
      </c>
      <c r="M339" s="85">
        <v>21</v>
      </c>
      <c r="N339" s="85">
        <v>0</v>
      </c>
      <c r="O339" s="85">
        <v>0</v>
      </c>
      <c r="P339" s="85"/>
      <c r="Q339" s="85"/>
      <c r="R339" s="85">
        <v>0</v>
      </c>
      <c r="S339" s="85">
        <v>0</v>
      </c>
      <c r="T339" s="85">
        <v>0</v>
      </c>
      <c r="U339" s="85">
        <v>0</v>
      </c>
      <c r="V339" s="85">
        <v>0</v>
      </c>
      <c r="W339" s="85">
        <v>0</v>
      </c>
      <c r="X339" s="85">
        <v>0</v>
      </c>
      <c r="Y339" s="85">
        <v>0</v>
      </c>
      <c r="Z339" s="85">
        <v>0</v>
      </c>
      <c r="AA339" s="85"/>
      <c r="AB339" s="85">
        <v>0</v>
      </c>
      <c r="AC339" s="85">
        <v>0</v>
      </c>
      <c r="AD339" s="85">
        <v>0</v>
      </c>
      <c r="AE339" s="85">
        <v>0</v>
      </c>
      <c r="AF339" s="85">
        <v>0</v>
      </c>
      <c r="AG339" s="85">
        <v>0</v>
      </c>
      <c r="AH339" s="85">
        <v>0</v>
      </c>
      <c r="AI339" s="85">
        <v>0</v>
      </c>
      <c r="AJ339" s="85">
        <v>0</v>
      </c>
      <c r="AK339" s="85"/>
      <c r="AL339" s="85">
        <v>0</v>
      </c>
      <c r="AM339" s="85">
        <v>0</v>
      </c>
      <c r="AN339" s="85">
        <v>0</v>
      </c>
      <c r="AO339" s="85">
        <v>0</v>
      </c>
      <c r="AP339" s="85">
        <v>0</v>
      </c>
      <c r="AQ339" s="85">
        <v>0</v>
      </c>
      <c r="AR339" s="85">
        <v>0</v>
      </c>
      <c r="AS339" s="85">
        <v>0</v>
      </c>
      <c r="AT339" s="85">
        <v>0</v>
      </c>
      <c r="AU339" s="85"/>
      <c r="AV339" s="85">
        <v>0</v>
      </c>
      <c r="AW339" s="85">
        <v>0</v>
      </c>
      <c r="AX339" s="85">
        <v>0</v>
      </c>
      <c r="AY339" s="85">
        <v>0</v>
      </c>
      <c r="AZ339" s="85">
        <v>0</v>
      </c>
      <c r="BA339" s="85">
        <v>0</v>
      </c>
      <c r="BB339" s="85">
        <v>0</v>
      </c>
      <c r="BC339" s="85">
        <v>0</v>
      </c>
      <c r="BD339" s="85">
        <v>0</v>
      </c>
      <c r="BE339" s="85"/>
      <c r="BF339" s="85">
        <v>0</v>
      </c>
      <c r="BG339" s="85">
        <v>0</v>
      </c>
      <c r="BH339" s="85">
        <v>0</v>
      </c>
      <c r="BI339" s="85">
        <v>0</v>
      </c>
      <c r="BJ339" s="85">
        <v>0</v>
      </c>
      <c r="BK339" s="85">
        <v>0</v>
      </c>
      <c r="BL339" s="85">
        <v>0</v>
      </c>
      <c r="BM339" s="85">
        <v>0</v>
      </c>
      <c r="BN339" s="85">
        <v>0</v>
      </c>
      <c r="BO339" s="85"/>
      <c r="BP339" s="85">
        <v>0</v>
      </c>
      <c r="BQ339" s="85">
        <v>0</v>
      </c>
      <c r="BR339" s="85">
        <v>0</v>
      </c>
      <c r="BS339" s="85">
        <v>0</v>
      </c>
      <c r="BT339" s="85">
        <v>0</v>
      </c>
      <c r="BU339" s="85">
        <v>0</v>
      </c>
      <c r="BV339" s="85">
        <v>0</v>
      </c>
      <c r="BW339" s="85">
        <v>0</v>
      </c>
      <c r="BX339" s="85">
        <v>0</v>
      </c>
      <c r="BY339" s="85"/>
      <c r="BZ339" s="52">
        <f t="shared" si="59"/>
        <v>0</v>
      </c>
      <c r="CA339" s="52">
        <f t="shared" si="59"/>
        <v>0</v>
      </c>
      <c r="CB339" s="52">
        <f t="shared" si="59"/>
        <v>45</v>
      </c>
      <c r="CC339" s="52">
        <f t="shared" si="59"/>
        <v>109</v>
      </c>
      <c r="CD339" s="52">
        <f t="shared" si="59"/>
        <v>0</v>
      </c>
      <c r="CE339" s="52">
        <f t="shared" si="59"/>
        <v>21</v>
      </c>
      <c r="CF339" s="52">
        <f t="shared" si="59"/>
        <v>0</v>
      </c>
      <c r="CG339" s="52">
        <f t="shared" si="59"/>
        <v>0</v>
      </c>
      <c r="CH339" s="52">
        <f t="shared" si="59"/>
        <v>0</v>
      </c>
      <c r="CI339" s="52">
        <f t="shared" si="59"/>
        <v>0</v>
      </c>
    </row>
    <row r="340" spans="1:87" ht="19.2" x14ac:dyDescent="0.25">
      <c r="A340" s="73" t="s">
        <v>388</v>
      </c>
      <c r="B340" s="90" t="s">
        <v>396</v>
      </c>
      <c r="C340" s="84" t="s">
        <v>80</v>
      </c>
      <c r="D340" s="84" t="s">
        <v>81</v>
      </c>
      <c r="E340" s="51">
        <f t="shared" si="57"/>
        <v>164</v>
      </c>
      <c r="F340" s="51">
        <f t="shared" si="58"/>
        <v>65</v>
      </c>
      <c r="G340" s="51">
        <f t="shared" si="58"/>
        <v>99</v>
      </c>
      <c r="H340" s="85">
        <v>0</v>
      </c>
      <c r="I340" s="85">
        <v>0</v>
      </c>
      <c r="J340" s="85">
        <v>65</v>
      </c>
      <c r="K340" s="85">
        <v>78</v>
      </c>
      <c r="L340" s="85">
        <v>0</v>
      </c>
      <c r="M340" s="85">
        <v>21</v>
      </c>
      <c r="N340" s="85">
        <v>0</v>
      </c>
      <c r="O340" s="85">
        <v>0</v>
      </c>
      <c r="P340" s="85"/>
      <c r="Q340" s="85"/>
      <c r="R340" s="85">
        <v>0</v>
      </c>
      <c r="S340" s="85">
        <v>0</v>
      </c>
      <c r="T340" s="85">
        <v>0</v>
      </c>
      <c r="U340" s="85">
        <v>0</v>
      </c>
      <c r="V340" s="85">
        <v>0</v>
      </c>
      <c r="W340" s="85">
        <v>0</v>
      </c>
      <c r="X340" s="85">
        <v>0</v>
      </c>
      <c r="Y340" s="85">
        <v>0</v>
      </c>
      <c r="Z340" s="85">
        <v>0</v>
      </c>
      <c r="AA340" s="85"/>
      <c r="AB340" s="85">
        <v>0</v>
      </c>
      <c r="AC340" s="85">
        <v>0</v>
      </c>
      <c r="AD340" s="85">
        <v>0</v>
      </c>
      <c r="AE340" s="85">
        <v>0</v>
      </c>
      <c r="AF340" s="85">
        <v>0</v>
      </c>
      <c r="AG340" s="85">
        <v>0</v>
      </c>
      <c r="AH340" s="85">
        <v>0</v>
      </c>
      <c r="AI340" s="85">
        <v>0</v>
      </c>
      <c r="AJ340" s="85">
        <v>0</v>
      </c>
      <c r="AK340" s="85"/>
      <c r="AL340" s="85">
        <v>0</v>
      </c>
      <c r="AM340" s="85">
        <v>0</v>
      </c>
      <c r="AN340" s="85">
        <v>0</v>
      </c>
      <c r="AO340" s="85">
        <v>0</v>
      </c>
      <c r="AP340" s="85">
        <v>0</v>
      </c>
      <c r="AQ340" s="85">
        <v>0</v>
      </c>
      <c r="AR340" s="85">
        <v>0</v>
      </c>
      <c r="AS340" s="85">
        <v>0</v>
      </c>
      <c r="AT340" s="85">
        <v>0</v>
      </c>
      <c r="AU340" s="85"/>
      <c r="AV340" s="85">
        <v>0</v>
      </c>
      <c r="AW340" s="85">
        <v>0</v>
      </c>
      <c r="AX340" s="85">
        <v>0</v>
      </c>
      <c r="AY340" s="85">
        <v>0</v>
      </c>
      <c r="AZ340" s="85">
        <v>0</v>
      </c>
      <c r="BA340" s="85">
        <v>0</v>
      </c>
      <c r="BB340" s="85">
        <v>0</v>
      </c>
      <c r="BC340" s="85">
        <v>0</v>
      </c>
      <c r="BD340" s="85">
        <v>0</v>
      </c>
      <c r="BE340" s="85"/>
      <c r="BF340" s="85">
        <v>0</v>
      </c>
      <c r="BG340" s="85">
        <v>0</v>
      </c>
      <c r="BH340" s="85">
        <v>0</v>
      </c>
      <c r="BI340" s="85">
        <v>0</v>
      </c>
      <c r="BJ340" s="85">
        <v>0</v>
      </c>
      <c r="BK340" s="85">
        <v>0</v>
      </c>
      <c r="BL340" s="85">
        <v>0</v>
      </c>
      <c r="BM340" s="85">
        <v>0</v>
      </c>
      <c r="BN340" s="85">
        <v>0</v>
      </c>
      <c r="BO340" s="85"/>
      <c r="BP340" s="85">
        <v>0</v>
      </c>
      <c r="BQ340" s="85">
        <v>0</v>
      </c>
      <c r="BR340" s="85">
        <v>0</v>
      </c>
      <c r="BS340" s="85">
        <v>0</v>
      </c>
      <c r="BT340" s="85">
        <v>0</v>
      </c>
      <c r="BU340" s="85">
        <v>0</v>
      </c>
      <c r="BV340" s="85">
        <v>0</v>
      </c>
      <c r="BW340" s="85">
        <v>0</v>
      </c>
      <c r="BX340" s="85">
        <v>0</v>
      </c>
      <c r="BY340" s="85"/>
      <c r="BZ340" s="52">
        <f t="shared" si="59"/>
        <v>0</v>
      </c>
      <c r="CA340" s="52">
        <f t="shared" si="59"/>
        <v>0</v>
      </c>
      <c r="CB340" s="52">
        <f t="shared" si="59"/>
        <v>65</v>
      </c>
      <c r="CC340" s="52">
        <f t="shared" si="59"/>
        <v>78</v>
      </c>
      <c r="CD340" s="52">
        <f t="shared" si="59"/>
        <v>0</v>
      </c>
      <c r="CE340" s="52">
        <f t="shared" si="59"/>
        <v>21</v>
      </c>
      <c r="CF340" s="52">
        <f t="shared" si="59"/>
        <v>0</v>
      </c>
      <c r="CG340" s="52">
        <f t="shared" si="59"/>
        <v>0</v>
      </c>
      <c r="CH340" s="52">
        <f t="shared" si="59"/>
        <v>0</v>
      </c>
      <c r="CI340" s="52">
        <f t="shared" si="59"/>
        <v>0</v>
      </c>
    </row>
    <row r="341" spans="1:87" ht="19.2" x14ac:dyDescent="0.25">
      <c r="A341" s="73" t="s">
        <v>388</v>
      </c>
      <c r="B341" s="90" t="s">
        <v>397</v>
      </c>
      <c r="C341" s="84" t="s">
        <v>80</v>
      </c>
      <c r="D341" s="84" t="s">
        <v>81</v>
      </c>
      <c r="E341" s="51">
        <f t="shared" si="57"/>
        <v>185</v>
      </c>
      <c r="F341" s="51">
        <f t="shared" si="58"/>
        <v>60</v>
      </c>
      <c r="G341" s="51">
        <f t="shared" si="58"/>
        <v>125</v>
      </c>
      <c r="H341" s="85">
        <v>0</v>
      </c>
      <c r="I341" s="85">
        <v>0</v>
      </c>
      <c r="J341" s="85">
        <v>60</v>
      </c>
      <c r="K341" s="85">
        <v>104</v>
      </c>
      <c r="L341" s="85">
        <v>0</v>
      </c>
      <c r="M341" s="85">
        <v>21</v>
      </c>
      <c r="N341" s="85">
        <v>0</v>
      </c>
      <c r="O341" s="85">
        <v>0</v>
      </c>
      <c r="P341" s="85"/>
      <c r="Q341" s="85"/>
      <c r="R341" s="85">
        <v>0</v>
      </c>
      <c r="S341" s="85">
        <v>0</v>
      </c>
      <c r="T341" s="85">
        <v>0</v>
      </c>
      <c r="U341" s="85">
        <v>0</v>
      </c>
      <c r="V341" s="85">
        <v>0</v>
      </c>
      <c r="W341" s="85">
        <v>0</v>
      </c>
      <c r="X341" s="85">
        <v>0</v>
      </c>
      <c r="Y341" s="85">
        <v>0</v>
      </c>
      <c r="Z341" s="85">
        <v>0</v>
      </c>
      <c r="AA341" s="85"/>
      <c r="AB341" s="85">
        <v>0</v>
      </c>
      <c r="AC341" s="85">
        <v>0</v>
      </c>
      <c r="AD341" s="85">
        <v>0</v>
      </c>
      <c r="AE341" s="85">
        <v>0</v>
      </c>
      <c r="AF341" s="85">
        <v>0</v>
      </c>
      <c r="AG341" s="85">
        <v>0</v>
      </c>
      <c r="AH341" s="85">
        <v>0</v>
      </c>
      <c r="AI341" s="85">
        <v>0</v>
      </c>
      <c r="AJ341" s="85">
        <v>0</v>
      </c>
      <c r="AK341" s="85"/>
      <c r="AL341" s="85">
        <v>0</v>
      </c>
      <c r="AM341" s="85">
        <v>0</v>
      </c>
      <c r="AN341" s="85">
        <v>0</v>
      </c>
      <c r="AO341" s="85">
        <v>0</v>
      </c>
      <c r="AP341" s="85">
        <v>0</v>
      </c>
      <c r="AQ341" s="85">
        <v>0</v>
      </c>
      <c r="AR341" s="85">
        <v>0</v>
      </c>
      <c r="AS341" s="85">
        <v>0</v>
      </c>
      <c r="AT341" s="85">
        <v>0</v>
      </c>
      <c r="AU341" s="85"/>
      <c r="AV341" s="85">
        <v>0</v>
      </c>
      <c r="AW341" s="85">
        <v>0</v>
      </c>
      <c r="AX341" s="85">
        <v>0</v>
      </c>
      <c r="AY341" s="85">
        <v>0</v>
      </c>
      <c r="AZ341" s="85">
        <v>0</v>
      </c>
      <c r="BA341" s="85">
        <v>0</v>
      </c>
      <c r="BB341" s="85">
        <v>0</v>
      </c>
      <c r="BC341" s="85">
        <v>0</v>
      </c>
      <c r="BD341" s="85">
        <v>0</v>
      </c>
      <c r="BE341" s="85"/>
      <c r="BF341" s="85">
        <v>0</v>
      </c>
      <c r="BG341" s="85">
        <v>0</v>
      </c>
      <c r="BH341" s="85">
        <v>0</v>
      </c>
      <c r="BI341" s="85">
        <v>0</v>
      </c>
      <c r="BJ341" s="85">
        <v>0</v>
      </c>
      <c r="BK341" s="85">
        <v>0</v>
      </c>
      <c r="BL341" s="85">
        <v>0</v>
      </c>
      <c r="BM341" s="85">
        <v>0</v>
      </c>
      <c r="BN341" s="85">
        <v>0</v>
      </c>
      <c r="BO341" s="85"/>
      <c r="BP341" s="85">
        <v>0</v>
      </c>
      <c r="BQ341" s="85">
        <v>0</v>
      </c>
      <c r="BR341" s="85">
        <v>0</v>
      </c>
      <c r="BS341" s="85">
        <v>0</v>
      </c>
      <c r="BT341" s="85">
        <v>0</v>
      </c>
      <c r="BU341" s="85">
        <v>0</v>
      </c>
      <c r="BV341" s="85">
        <v>0</v>
      </c>
      <c r="BW341" s="85">
        <v>0</v>
      </c>
      <c r="BX341" s="85">
        <v>0</v>
      </c>
      <c r="BY341" s="85"/>
      <c r="BZ341" s="52">
        <f t="shared" si="59"/>
        <v>0</v>
      </c>
      <c r="CA341" s="52">
        <f t="shared" si="59"/>
        <v>0</v>
      </c>
      <c r="CB341" s="52">
        <f t="shared" si="59"/>
        <v>60</v>
      </c>
      <c r="CC341" s="52">
        <f t="shared" si="59"/>
        <v>104</v>
      </c>
      <c r="CD341" s="52">
        <f t="shared" si="59"/>
        <v>0</v>
      </c>
      <c r="CE341" s="52">
        <f t="shared" si="59"/>
        <v>21</v>
      </c>
      <c r="CF341" s="52">
        <f t="shared" si="59"/>
        <v>0</v>
      </c>
      <c r="CG341" s="52">
        <f t="shared" si="59"/>
        <v>0</v>
      </c>
      <c r="CH341" s="52">
        <f t="shared" si="59"/>
        <v>0</v>
      </c>
      <c r="CI341" s="52">
        <f t="shared" si="59"/>
        <v>0</v>
      </c>
    </row>
    <row r="342" spans="1:87" ht="19.2" x14ac:dyDescent="0.25">
      <c r="A342" s="73" t="s">
        <v>388</v>
      </c>
      <c r="B342" s="90" t="s">
        <v>398</v>
      </c>
      <c r="C342" s="84" t="s">
        <v>80</v>
      </c>
      <c r="D342" s="84" t="s">
        <v>81</v>
      </c>
      <c r="E342" s="51">
        <f t="shared" si="57"/>
        <v>58</v>
      </c>
      <c r="F342" s="51">
        <f t="shared" si="58"/>
        <v>24</v>
      </c>
      <c r="G342" s="51">
        <f t="shared" si="58"/>
        <v>34</v>
      </c>
      <c r="H342" s="85">
        <v>0</v>
      </c>
      <c r="I342" s="85">
        <v>0</v>
      </c>
      <c r="J342" s="85"/>
      <c r="K342" s="85"/>
      <c r="L342" s="85">
        <v>0</v>
      </c>
      <c r="M342" s="85"/>
      <c r="N342" s="85">
        <v>0</v>
      </c>
      <c r="O342" s="85">
        <v>0</v>
      </c>
      <c r="P342" s="85"/>
      <c r="Q342" s="85"/>
      <c r="R342" s="85">
        <v>0</v>
      </c>
      <c r="S342" s="85">
        <v>0</v>
      </c>
      <c r="T342" s="85">
        <v>0</v>
      </c>
      <c r="U342" s="85">
        <v>0</v>
      </c>
      <c r="V342" s="85">
        <v>0</v>
      </c>
      <c r="W342" s="85">
        <v>0</v>
      </c>
      <c r="X342" s="85">
        <v>0</v>
      </c>
      <c r="Y342" s="85">
        <v>0</v>
      </c>
      <c r="Z342" s="85">
        <v>0</v>
      </c>
      <c r="AA342" s="85"/>
      <c r="AB342" s="85">
        <v>0</v>
      </c>
      <c r="AC342" s="85">
        <v>0</v>
      </c>
      <c r="AD342" s="85">
        <v>0</v>
      </c>
      <c r="AE342" s="85">
        <v>0</v>
      </c>
      <c r="AF342" s="85">
        <v>0</v>
      </c>
      <c r="AG342" s="85">
        <v>0</v>
      </c>
      <c r="AH342" s="85">
        <v>0</v>
      </c>
      <c r="AI342" s="85">
        <v>0</v>
      </c>
      <c r="AJ342" s="85">
        <v>0</v>
      </c>
      <c r="AK342" s="85"/>
      <c r="AL342" s="85">
        <v>0</v>
      </c>
      <c r="AM342" s="85">
        <v>0</v>
      </c>
      <c r="AN342" s="85">
        <v>24</v>
      </c>
      <c r="AO342" s="85">
        <v>34</v>
      </c>
      <c r="AP342" s="85">
        <v>0</v>
      </c>
      <c r="AQ342" s="85">
        <v>0</v>
      </c>
      <c r="AR342" s="85">
        <v>0</v>
      </c>
      <c r="AS342" s="85">
        <v>0</v>
      </c>
      <c r="AT342" s="85">
        <v>0</v>
      </c>
      <c r="AU342" s="85"/>
      <c r="AV342" s="85">
        <v>0</v>
      </c>
      <c r="AW342" s="85">
        <v>0</v>
      </c>
      <c r="AX342" s="85">
        <v>0</v>
      </c>
      <c r="AY342" s="85">
        <v>0</v>
      </c>
      <c r="AZ342" s="85">
        <v>0</v>
      </c>
      <c r="BA342" s="85">
        <v>0</v>
      </c>
      <c r="BB342" s="85">
        <v>0</v>
      </c>
      <c r="BC342" s="85">
        <v>0</v>
      </c>
      <c r="BD342" s="85">
        <v>0</v>
      </c>
      <c r="BE342" s="85"/>
      <c r="BF342" s="85">
        <v>0</v>
      </c>
      <c r="BG342" s="85">
        <v>0</v>
      </c>
      <c r="BH342" s="85">
        <v>0</v>
      </c>
      <c r="BI342" s="85">
        <v>0</v>
      </c>
      <c r="BJ342" s="85">
        <v>0</v>
      </c>
      <c r="BK342" s="85">
        <v>0</v>
      </c>
      <c r="BL342" s="85">
        <v>0</v>
      </c>
      <c r="BM342" s="85">
        <v>0</v>
      </c>
      <c r="BN342" s="85">
        <v>0</v>
      </c>
      <c r="BO342" s="85"/>
      <c r="BP342" s="85">
        <v>0</v>
      </c>
      <c r="BQ342" s="85">
        <v>0</v>
      </c>
      <c r="BR342" s="85">
        <v>0</v>
      </c>
      <c r="BS342" s="85">
        <v>0</v>
      </c>
      <c r="BT342" s="85">
        <v>0</v>
      </c>
      <c r="BU342" s="85">
        <v>0</v>
      </c>
      <c r="BV342" s="85">
        <v>0</v>
      </c>
      <c r="BW342" s="85">
        <v>0</v>
      </c>
      <c r="BX342" s="85">
        <v>0</v>
      </c>
      <c r="BY342" s="85"/>
      <c r="BZ342" s="52">
        <f t="shared" si="59"/>
        <v>0</v>
      </c>
      <c r="CA342" s="52">
        <f t="shared" si="59"/>
        <v>0</v>
      </c>
      <c r="CB342" s="52">
        <f t="shared" si="59"/>
        <v>24</v>
      </c>
      <c r="CC342" s="52">
        <f t="shared" si="59"/>
        <v>34</v>
      </c>
      <c r="CD342" s="52">
        <f t="shared" si="59"/>
        <v>0</v>
      </c>
      <c r="CE342" s="52">
        <f t="shared" si="59"/>
        <v>0</v>
      </c>
      <c r="CF342" s="52">
        <f t="shared" si="59"/>
        <v>0</v>
      </c>
      <c r="CG342" s="52">
        <f t="shared" si="59"/>
        <v>0</v>
      </c>
      <c r="CH342" s="52">
        <f t="shared" si="59"/>
        <v>0</v>
      </c>
      <c r="CI342" s="52">
        <f t="shared" si="59"/>
        <v>0</v>
      </c>
    </row>
    <row r="343" spans="1:87" ht="19.2" x14ac:dyDescent="0.25">
      <c r="A343" s="73" t="s">
        <v>388</v>
      </c>
      <c r="B343" s="90" t="s">
        <v>399</v>
      </c>
      <c r="C343" s="84" t="s">
        <v>80</v>
      </c>
      <c r="D343" s="84" t="s">
        <v>81</v>
      </c>
      <c r="E343" s="51">
        <f t="shared" si="57"/>
        <v>25</v>
      </c>
      <c r="F343" s="51">
        <f t="shared" si="58"/>
        <v>10</v>
      </c>
      <c r="G343" s="51">
        <f t="shared" si="58"/>
        <v>15</v>
      </c>
      <c r="H343" s="85">
        <v>0</v>
      </c>
      <c r="I343" s="85">
        <v>0</v>
      </c>
      <c r="J343" s="85"/>
      <c r="K343" s="85"/>
      <c r="L343" s="85">
        <v>0</v>
      </c>
      <c r="M343" s="85"/>
      <c r="N343" s="85">
        <v>0</v>
      </c>
      <c r="O343" s="85">
        <v>0</v>
      </c>
      <c r="P343" s="85"/>
      <c r="Q343" s="85"/>
      <c r="R343" s="85">
        <v>0</v>
      </c>
      <c r="S343" s="85">
        <v>0</v>
      </c>
      <c r="T343" s="85">
        <v>0</v>
      </c>
      <c r="U343" s="85">
        <v>0</v>
      </c>
      <c r="V343" s="85">
        <v>0</v>
      </c>
      <c r="W343" s="85">
        <v>0</v>
      </c>
      <c r="X343" s="85">
        <v>0</v>
      </c>
      <c r="Y343" s="85">
        <v>0</v>
      </c>
      <c r="Z343" s="85">
        <v>0</v>
      </c>
      <c r="AA343" s="85"/>
      <c r="AB343" s="85">
        <v>0</v>
      </c>
      <c r="AC343" s="85">
        <v>0</v>
      </c>
      <c r="AD343" s="85">
        <v>0</v>
      </c>
      <c r="AE343" s="85">
        <v>0</v>
      </c>
      <c r="AF343" s="85">
        <v>0</v>
      </c>
      <c r="AG343" s="85">
        <v>0</v>
      </c>
      <c r="AH343" s="85">
        <v>0</v>
      </c>
      <c r="AI343" s="85">
        <v>0</v>
      </c>
      <c r="AJ343" s="85">
        <v>0</v>
      </c>
      <c r="AK343" s="85"/>
      <c r="AL343" s="85">
        <v>0</v>
      </c>
      <c r="AM343" s="85">
        <v>0</v>
      </c>
      <c r="AN343" s="85">
        <v>0</v>
      </c>
      <c r="AO343" s="85">
        <v>0</v>
      </c>
      <c r="AP343" s="85">
        <v>0</v>
      </c>
      <c r="AQ343" s="85">
        <v>0</v>
      </c>
      <c r="AR343" s="85">
        <v>0</v>
      </c>
      <c r="AS343" s="85">
        <v>0</v>
      </c>
      <c r="AT343" s="85">
        <v>0</v>
      </c>
      <c r="AU343" s="85"/>
      <c r="AV343" s="85">
        <v>0</v>
      </c>
      <c r="AW343" s="85">
        <v>0</v>
      </c>
      <c r="AX343" s="85">
        <v>0</v>
      </c>
      <c r="AY343" s="85">
        <v>0</v>
      </c>
      <c r="AZ343" s="85">
        <v>0</v>
      </c>
      <c r="BA343" s="85">
        <v>0</v>
      </c>
      <c r="BB343" s="85">
        <v>0</v>
      </c>
      <c r="BC343" s="85">
        <v>0</v>
      </c>
      <c r="BD343" s="85">
        <v>0</v>
      </c>
      <c r="BE343" s="85"/>
      <c r="BF343" s="85">
        <v>0</v>
      </c>
      <c r="BG343" s="85">
        <v>0</v>
      </c>
      <c r="BH343" s="85">
        <v>10</v>
      </c>
      <c r="BI343" s="85">
        <v>15</v>
      </c>
      <c r="BJ343" s="85">
        <v>0</v>
      </c>
      <c r="BK343" s="85">
        <v>0</v>
      </c>
      <c r="BL343" s="85">
        <v>0</v>
      </c>
      <c r="BM343" s="85">
        <v>0</v>
      </c>
      <c r="BN343" s="85">
        <v>0</v>
      </c>
      <c r="BO343" s="85"/>
      <c r="BP343" s="85">
        <v>0</v>
      </c>
      <c r="BQ343" s="85">
        <v>0</v>
      </c>
      <c r="BR343" s="85">
        <v>0</v>
      </c>
      <c r="BS343" s="85">
        <v>0</v>
      </c>
      <c r="BT343" s="85">
        <v>0</v>
      </c>
      <c r="BU343" s="85">
        <v>0</v>
      </c>
      <c r="BV343" s="85">
        <v>0</v>
      </c>
      <c r="BW343" s="85">
        <v>0</v>
      </c>
      <c r="BX343" s="85">
        <v>0</v>
      </c>
      <c r="BY343" s="85"/>
      <c r="BZ343" s="52">
        <f t="shared" si="59"/>
        <v>0</v>
      </c>
      <c r="CA343" s="52">
        <f t="shared" si="59"/>
        <v>0</v>
      </c>
      <c r="CB343" s="52">
        <f t="shared" si="59"/>
        <v>10</v>
      </c>
      <c r="CC343" s="52">
        <f t="shared" si="59"/>
        <v>15</v>
      </c>
      <c r="CD343" s="52">
        <f t="shared" si="59"/>
        <v>0</v>
      </c>
      <c r="CE343" s="52">
        <f t="shared" si="59"/>
        <v>0</v>
      </c>
      <c r="CF343" s="52">
        <f t="shared" si="59"/>
        <v>0</v>
      </c>
      <c r="CG343" s="52">
        <f t="shared" si="59"/>
        <v>0</v>
      </c>
      <c r="CH343" s="52">
        <f t="shared" si="59"/>
        <v>0</v>
      </c>
      <c r="CI343" s="52">
        <f t="shared" si="59"/>
        <v>0</v>
      </c>
    </row>
    <row r="344" spans="1:87" x14ac:dyDescent="0.25">
      <c r="A344" s="72" t="s">
        <v>400</v>
      </c>
      <c r="B344" s="46" t="s">
        <v>102</v>
      </c>
      <c r="C344" s="63"/>
      <c r="D344" s="63"/>
      <c r="E344" s="48">
        <f>SUBTOTAL(9,E333:E343)</f>
        <v>1158</v>
      </c>
      <c r="F344" s="48">
        <f t="shared" ref="F344:BQ344" si="60">SUBTOTAL(9,F333:F343)</f>
        <v>368</v>
      </c>
      <c r="G344" s="48">
        <f t="shared" si="60"/>
        <v>790</v>
      </c>
      <c r="H344" s="48">
        <f t="shared" si="60"/>
        <v>0</v>
      </c>
      <c r="I344" s="48">
        <f t="shared" si="60"/>
        <v>0</v>
      </c>
      <c r="J344" s="48">
        <f t="shared" si="60"/>
        <v>269</v>
      </c>
      <c r="K344" s="48">
        <f t="shared" si="60"/>
        <v>477</v>
      </c>
      <c r="L344" s="48">
        <f t="shared" si="60"/>
        <v>42</v>
      </c>
      <c r="M344" s="48">
        <f t="shared" si="60"/>
        <v>209</v>
      </c>
      <c r="N344" s="48">
        <f t="shared" si="60"/>
        <v>0</v>
      </c>
      <c r="O344" s="48">
        <f t="shared" si="60"/>
        <v>0</v>
      </c>
      <c r="P344" s="48">
        <f t="shared" si="60"/>
        <v>0</v>
      </c>
      <c r="Q344" s="48">
        <f t="shared" si="60"/>
        <v>0</v>
      </c>
      <c r="R344" s="48">
        <f t="shared" si="60"/>
        <v>0</v>
      </c>
      <c r="S344" s="48">
        <f t="shared" si="60"/>
        <v>0</v>
      </c>
      <c r="T344" s="48">
        <f t="shared" si="60"/>
        <v>0</v>
      </c>
      <c r="U344" s="48">
        <f t="shared" si="60"/>
        <v>0</v>
      </c>
      <c r="V344" s="48">
        <f t="shared" si="60"/>
        <v>0</v>
      </c>
      <c r="W344" s="48">
        <f t="shared" si="60"/>
        <v>0</v>
      </c>
      <c r="X344" s="48">
        <f t="shared" si="60"/>
        <v>0</v>
      </c>
      <c r="Y344" s="48">
        <f t="shared" si="60"/>
        <v>0</v>
      </c>
      <c r="Z344" s="48">
        <f t="shared" si="60"/>
        <v>0</v>
      </c>
      <c r="AA344" s="48">
        <f t="shared" si="60"/>
        <v>0</v>
      </c>
      <c r="AB344" s="48">
        <f t="shared" si="60"/>
        <v>0</v>
      </c>
      <c r="AC344" s="48">
        <f t="shared" si="60"/>
        <v>0</v>
      </c>
      <c r="AD344" s="48">
        <f t="shared" si="60"/>
        <v>8</v>
      </c>
      <c r="AE344" s="48">
        <f t="shared" si="60"/>
        <v>15</v>
      </c>
      <c r="AF344" s="48">
        <f t="shared" si="60"/>
        <v>0</v>
      </c>
      <c r="AG344" s="48">
        <f t="shared" si="60"/>
        <v>0</v>
      </c>
      <c r="AH344" s="48">
        <f t="shared" si="60"/>
        <v>0</v>
      </c>
      <c r="AI344" s="48">
        <f t="shared" si="60"/>
        <v>0</v>
      </c>
      <c r="AJ344" s="48">
        <f t="shared" si="60"/>
        <v>0</v>
      </c>
      <c r="AK344" s="48">
        <f t="shared" si="60"/>
        <v>0</v>
      </c>
      <c r="AL344" s="48">
        <f t="shared" si="60"/>
        <v>0</v>
      </c>
      <c r="AM344" s="48">
        <f t="shared" si="60"/>
        <v>0</v>
      </c>
      <c r="AN344" s="48">
        <f t="shared" si="60"/>
        <v>39</v>
      </c>
      <c r="AO344" s="48">
        <f t="shared" si="60"/>
        <v>74</v>
      </c>
      <c r="AP344" s="48">
        <f t="shared" si="60"/>
        <v>0</v>
      </c>
      <c r="AQ344" s="48">
        <f t="shared" si="60"/>
        <v>0</v>
      </c>
      <c r="AR344" s="48">
        <f t="shared" si="60"/>
        <v>0</v>
      </c>
      <c r="AS344" s="48">
        <f t="shared" si="60"/>
        <v>0</v>
      </c>
      <c r="AT344" s="48">
        <f t="shared" si="60"/>
        <v>0</v>
      </c>
      <c r="AU344" s="48">
        <f t="shared" si="60"/>
        <v>0</v>
      </c>
      <c r="AV344" s="48">
        <f t="shared" si="60"/>
        <v>0</v>
      </c>
      <c r="AW344" s="48">
        <f t="shared" si="60"/>
        <v>0</v>
      </c>
      <c r="AX344" s="48">
        <f t="shared" si="60"/>
        <v>0</v>
      </c>
      <c r="AY344" s="48">
        <f t="shared" si="60"/>
        <v>0</v>
      </c>
      <c r="AZ344" s="48">
        <f t="shared" si="60"/>
        <v>0</v>
      </c>
      <c r="BA344" s="48">
        <f t="shared" si="60"/>
        <v>0</v>
      </c>
      <c r="BB344" s="48">
        <f t="shared" si="60"/>
        <v>0</v>
      </c>
      <c r="BC344" s="48">
        <f t="shared" si="60"/>
        <v>0</v>
      </c>
      <c r="BD344" s="48">
        <f t="shared" si="60"/>
        <v>0</v>
      </c>
      <c r="BE344" s="48">
        <f t="shared" si="60"/>
        <v>0</v>
      </c>
      <c r="BF344" s="48">
        <f t="shared" si="60"/>
        <v>0</v>
      </c>
      <c r="BG344" s="48">
        <f t="shared" si="60"/>
        <v>0</v>
      </c>
      <c r="BH344" s="48">
        <f t="shared" si="60"/>
        <v>10</v>
      </c>
      <c r="BI344" s="48">
        <f t="shared" si="60"/>
        <v>15</v>
      </c>
      <c r="BJ344" s="48">
        <f t="shared" si="60"/>
        <v>0</v>
      </c>
      <c r="BK344" s="48">
        <f t="shared" si="60"/>
        <v>0</v>
      </c>
      <c r="BL344" s="48">
        <f t="shared" si="60"/>
        <v>0</v>
      </c>
      <c r="BM344" s="48">
        <f t="shared" si="60"/>
        <v>0</v>
      </c>
      <c r="BN344" s="48">
        <f t="shared" si="60"/>
        <v>0</v>
      </c>
      <c r="BO344" s="48">
        <f t="shared" si="60"/>
        <v>0</v>
      </c>
      <c r="BP344" s="48">
        <f t="shared" si="60"/>
        <v>0</v>
      </c>
      <c r="BQ344" s="48">
        <f t="shared" si="60"/>
        <v>0</v>
      </c>
      <c r="BR344" s="48">
        <f t="shared" ref="BR344:CI344" si="61">SUBTOTAL(9,BR333:BR343)</f>
        <v>0</v>
      </c>
      <c r="BS344" s="48">
        <f t="shared" si="61"/>
        <v>0</v>
      </c>
      <c r="BT344" s="48">
        <f t="shared" si="61"/>
        <v>0</v>
      </c>
      <c r="BU344" s="48">
        <f t="shared" si="61"/>
        <v>0</v>
      </c>
      <c r="BV344" s="48">
        <f t="shared" si="61"/>
        <v>0</v>
      </c>
      <c r="BW344" s="48">
        <f t="shared" si="61"/>
        <v>0</v>
      </c>
      <c r="BX344" s="48">
        <f t="shared" si="61"/>
        <v>0</v>
      </c>
      <c r="BY344" s="48">
        <f t="shared" si="61"/>
        <v>0</v>
      </c>
      <c r="BZ344" s="48">
        <f t="shared" si="61"/>
        <v>0</v>
      </c>
      <c r="CA344" s="48">
        <f t="shared" si="61"/>
        <v>0</v>
      </c>
      <c r="CB344" s="48">
        <f t="shared" si="61"/>
        <v>326</v>
      </c>
      <c r="CC344" s="48">
        <f t="shared" si="61"/>
        <v>581</v>
      </c>
      <c r="CD344" s="48">
        <f t="shared" si="61"/>
        <v>42</v>
      </c>
      <c r="CE344" s="48">
        <f t="shared" si="61"/>
        <v>209</v>
      </c>
      <c r="CF344" s="48">
        <f t="shared" si="61"/>
        <v>0</v>
      </c>
      <c r="CG344" s="48">
        <f t="shared" si="61"/>
        <v>0</v>
      </c>
      <c r="CH344" s="48">
        <f t="shared" si="61"/>
        <v>0</v>
      </c>
      <c r="CI344" s="48">
        <f t="shared" si="61"/>
        <v>0</v>
      </c>
    </row>
    <row r="345" spans="1:87" x14ac:dyDescent="0.25">
      <c r="A345" s="73" t="s">
        <v>401</v>
      </c>
      <c r="B345" s="91" t="s">
        <v>402</v>
      </c>
      <c r="C345" s="91" t="s">
        <v>95</v>
      </c>
      <c r="D345" s="84" t="s">
        <v>81</v>
      </c>
      <c r="E345" s="51">
        <f t="shared" ref="E345:E366" si="62">F345+G345</f>
        <v>364</v>
      </c>
      <c r="F345" s="51">
        <f t="shared" ref="F345:G366" si="63">BZ345+CB345+CD345+CF345+CH345</f>
        <v>70</v>
      </c>
      <c r="G345" s="51">
        <f t="shared" si="63"/>
        <v>294</v>
      </c>
      <c r="H345" s="92">
        <v>46</v>
      </c>
      <c r="I345" s="92"/>
      <c r="J345" s="92">
        <v>24</v>
      </c>
      <c r="K345" s="92"/>
      <c r="L345" s="92"/>
      <c r="M345" s="92">
        <v>294</v>
      </c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2"/>
      <c r="BY345" s="92"/>
      <c r="BZ345" s="52">
        <f t="shared" ref="BZ345:CI366" si="64">H345+R345+AB345+AL345+AV345+BF345+BP345</f>
        <v>46</v>
      </c>
      <c r="CA345" s="52">
        <f t="shared" si="64"/>
        <v>0</v>
      </c>
      <c r="CB345" s="52">
        <f t="shared" si="64"/>
        <v>24</v>
      </c>
      <c r="CC345" s="52">
        <f t="shared" si="64"/>
        <v>0</v>
      </c>
      <c r="CD345" s="52">
        <f t="shared" si="64"/>
        <v>0</v>
      </c>
      <c r="CE345" s="52">
        <f t="shared" si="64"/>
        <v>294</v>
      </c>
      <c r="CF345" s="52">
        <f t="shared" si="64"/>
        <v>0</v>
      </c>
      <c r="CG345" s="52">
        <f t="shared" si="64"/>
        <v>0</v>
      </c>
      <c r="CH345" s="52">
        <f t="shared" si="64"/>
        <v>0</v>
      </c>
      <c r="CI345" s="52">
        <f t="shared" si="64"/>
        <v>0</v>
      </c>
    </row>
    <row r="346" spans="1:87" x14ac:dyDescent="0.25">
      <c r="A346" s="73" t="s">
        <v>401</v>
      </c>
      <c r="B346" s="91" t="s">
        <v>403</v>
      </c>
      <c r="C346" s="91" t="s">
        <v>95</v>
      </c>
      <c r="D346" s="84" t="s">
        <v>81</v>
      </c>
      <c r="E346" s="51">
        <f t="shared" si="62"/>
        <v>203</v>
      </c>
      <c r="F346" s="51">
        <f t="shared" si="63"/>
        <v>60</v>
      </c>
      <c r="G346" s="51">
        <f t="shared" si="63"/>
        <v>143</v>
      </c>
      <c r="H346" s="92"/>
      <c r="I346" s="92"/>
      <c r="J346" s="92">
        <v>60</v>
      </c>
      <c r="K346" s="92"/>
      <c r="L346" s="92"/>
      <c r="M346" s="92">
        <v>143</v>
      </c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2"/>
      <c r="BY346" s="92"/>
      <c r="BZ346" s="52">
        <f t="shared" si="64"/>
        <v>0</v>
      </c>
      <c r="CA346" s="52">
        <f t="shared" si="64"/>
        <v>0</v>
      </c>
      <c r="CB346" s="52">
        <f t="shared" si="64"/>
        <v>60</v>
      </c>
      <c r="CC346" s="52">
        <f t="shared" si="64"/>
        <v>0</v>
      </c>
      <c r="CD346" s="52">
        <f t="shared" si="64"/>
        <v>0</v>
      </c>
      <c r="CE346" s="52">
        <f t="shared" si="64"/>
        <v>143</v>
      </c>
      <c r="CF346" s="52">
        <f t="shared" si="64"/>
        <v>0</v>
      </c>
      <c r="CG346" s="52">
        <f t="shared" si="64"/>
        <v>0</v>
      </c>
      <c r="CH346" s="52">
        <f t="shared" si="64"/>
        <v>0</v>
      </c>
      <c r="CI346" s="52">
        <f t="shared" si="64"/>
        <v>0</v>
      </c>
    </row>
    <row r="347" spans="1:87" x14ac:dyDescent="0.25">
      <c r="A347" s="73" t="s">
        <v>401</v>
      </c>
      <c r="B347" s="91" t="s">
        <v>404</v>
      </c>
      <c r="C347" s="91" t="s">
        <v>95</v>
      </c>
      <c r="D347" s="84" t="s">
        <v>81</v>
      </c>
      <c r="E347" s="51">
        <f t="shared" si="62"/>
        <v>163</v>
      </c>
      <c r="F347" s="51">
        <f t="shared" si="63"/>
        <v>45</v>
      </c>
      <c r="G347" s="51">
        <f t="shared" si="63"/>
        <v>118</v>
      </c>
      <c r="H347" s="92"/>
      <c r="I347" s="92"/>
      <c r="J347" s="92"/>
      <c r="K347" s="92"/>
      <c r="L347" s="92">
        <v>45</v>
      </c>
      <c r="M347" s="92">
        <v>118</v>
      </c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52">
        <f t="shared" si="64"/>
        <v>0</v>
      </c>
      <c r="CA347" s="52">
        <f t="shared" si="64"/>
        <v>0</v>
      </c>
      <c r="CB347" s="52">
        <f t="shared" si="64"/>
        <v>0</v>
      </c>
      <c r="CC347" s="52">
        <f t="shared" si="64"/>
        <v>0</v>
      </c>
      <c r="CD347" s="52">
        <f t="shared" si="64"/>
        <v>45</v>
      </c>
      <c r="CE347" s="52">
        <f t="shared" si="64"/>
        <v>118</v>
      </c>
      <c r="CF347" s="52">
        <f t="shared" si="64"/>
        <v>0</v>
      </c>
      <c r="CG347" s="52">
        <f t="shared" si="64"/>
        <v>0</v>
      </c>
      <c r="CH347" s="52">
        <f t="shared" si="64"/>
        <v>0</v>
      </c>
      <c r="CI347" s="52">
        <f t="shared" si="64"/>
        <v>0</v>
      </c>
    </row>
    <row r="348" spans="1:87" x14ac:dyDescent="0.25">
      <c r="A348" s="73" t="s">
        <v>401</v>
      </c>
      <c r="B348" s="91" t="s">
        <v>405</v>
      </c>
      <c r="C348" s="91" t="s">
        <v>95</v>
      </c>
      <c r="D348" s="84" t="s">
        <v>81</v>
      </c>
      <c r="E348" s="51">
        <f t="shared" si="62"/>
        <v>181</v>
      </c>
      <c r="F348" s="51">
        <f t="shared" si="63"/>
        <v>49</v>
      </c>
      <c r="G348" s="51">
        <f t="shared" si="63"/>
        <v>132</v>
      </c>
      <c r="H348" s="92"/>
      <c r="I348" s="92"/>
      <c r="J348" s="92"/>
      <c r="K348" s="92"/>
      <c r="L348" s="92">
        <v>49</v>
      </c>
      <c r="M348" s="92">
        <v>132</v>
      </c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52">
        <f t="shared" si="64"/>
        <v>0</v>
      </c>
      <c r="CA348" s="52">
        <f t="shared" si="64"/>
        <v>0</v>
      </c>
      <c r="CB348" s="52">
        <f t="shared" si="64"/>
        <v>0</v>
      </c>
      <c r="CC348" s="52">
        <f t="shared" si="64"/>
        <v>0</v>
      </c>
      <c r="CD348" s="52">
        <f t="shared" si="64"/>
        <v>49</v>
      </c>
      <c r="CE348" s="52">
        <f t="shared" si="64"/>
        <v>132</v>
      </c>
      <c r="CF348" s="52">
        <f t="shared" si="64"/>
        <v>0</v>
      </c>
      <c r="CG348" s="52">
        <f t="shared" si="64"/>
        <v>0</v>
      </c>
      <c r="CH348" s="52">
        <f t="shared" si="64"/>
        <v>0</v>
      </c>
      <c r="CI348" s="52">
        <f t="shared" si="64"/>
        <v>0</v>
      </c>
    </row>
    <row r="349" spans="1:87" x14ac:dyDescent="0.25">
      <c r="A349" s="73" t="s">
        <v>401</v>
      </c>
      <c r="B349" s="91" t="s">
        <v>406</v>
      </c>
      <c r="C349" s="91" t="s">
        <v>95</v>
      </c>
      <c r="D349" s="84" t="s">
        <v>81</v>
      </c>
      <c r="E349" s="51">
        <f t="shared" si="62"/>
        <v>47</v>
      </c>
      <c r="F349" s="51">
        <f t="shared" si="63"/>
        <v>15</v>
      </c>
      <c r="G349" s="51">
        <f t="shared" si="63"/>
        <v>32</v>
      </c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>
        <v>15</v>
      </c>
      <c r="AY349" s="92"/>
      <c r="AZ349" s="92"/>
      <c r="BA349" s="92">
        <v>32</v>
      </c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52">
        <f t="shared" si="64"/>
        <v>0</v>
      </c>
      <c r="CA349" s="52">
        <f t="shared" si="64"/>
        <v>0</v>
      </c>
      <c r="CB349" s="52">
        <f t="shared" si="64"/>
        <v>15</v>
      </c>
      <c r="CC349" s="52">
        <f t="shared" si="64"/>
        <v>0</v>
      </c>
      <c r="CD349" s="52">
        <f t="shared" si="64"/>
        <v>0</v>
      </c>
      <c r="CE349" s="52">
        <f t="shared" si="64"/>
        <v>32</v>
      </c>
      <c r="CF349" s="52">
        <f t="shared" si="64"/>
        <v>0</v>
      </c>
      <c r="CG349" s="52">
        <f t="shared" si="64"/>
        <v>0</v>
      </c>
      <c r="CH349" s="52">
        <f t="shared" si="64"/>
        <v>0</v>
      </c>
      <c r="CI349" s="52">
        <f t="shared" si="64"/>
        <v>0</v>
      </c>
    </row>
    <row r="350" spans="1:87" x14ac:dyDescent="0.25">
      <c r="A350" s="73" t="s">
        <v>401</v>
      </c>
      <c r="B350" s="91" t="s">
        <v>407</v>
      </c>
      <c r="C350" s="91" t="s">
        <v>80</v>
      </c>
      <c r="D350" s="84" t="s">
        <v>81</v>
      </c>
      <c r="E350" s="51">
        <f t="shared" si="62"/>
        <v>237</v>
      </c>
      <c r="F350" s="51">
        <f t="shared" si="63"/>
        <v>63</v>
      </c>
      <c r="G350" s="51">
        <f t="shared" si="63"/>
        <v>174</v>
      </c>
      <c r="H350" s="92">
        <v>36</v>
      </c>
      <c r="I350" s="92">
        <v>8</v>
      </c>
      <c r="J350" s="92">
        <v>18</v>
      </c>
      <c r="K350" s="92"/>
      <c r="L350" s="92">
        <v>9</v>
      </c>
      <c r="M350" s="92">
        <v>166</v>
      </c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2"/>
      <c r="BY350" s="92"/>
      <c r="BZ350" s="52">
        <f t="shared" si="64"/>
        <v>36</v>
      </c>
      <c r="CA350" s="52">
        <f t="shared" si="64"/>
        <v>8</v>
      </c>
      <c r="CB350" s="52">
        <f t="shared" si="64"/>
        <v>18</v>
      </c>
      <c r="CC350" s="52">
        <f t="shared" si="64"/>
        <v>0</v>
      </c>
      <c r="CD350" s="52">
        <f t="shared" si="64"/>
        <v>9</v>
      </c>
      <c r="CE350" s="52">
        <f t="shared" si="64"/>
        <v>166</v>
      </c>
      <c r="CF350" s="52">
        <f t="shared" si="64"/>
        <v>0</v>
      </c>
      <c r="CG350" s="52">
        <f t="shared" si="64"/>
        <v>0</v>
      </c>
      <c r="CH350" s="52">
        <f t="shared" si="64"/>
        <v>0</v>
      </c>
      <c r="CI350" s="52">
        <f t="shared" si="64"/>
        <v>0</v>
      </c>
    </row>
    <row r="351" spans="1:87" x14ac:dyDescent="0.25">
      <c r="A351" s="73" t="s">
        <v>401</v>
      </c>
      <c r="B351" s="91" t="s">
        <v>408</v>
      </c>
      <c r="C351" s="91" t="s">
        <v>95</v>
      </c>
      <c r="D351" s="84" t="s">
        <v>81</v>
      </c>
      <c r="E351" s="51">
        <f t="shared" si="62"/>
        <v>147</v>
      </c>
      <c r="F351" s="51">
        <f t="shared" si="63"/>
        <v>44</v>
      </c>
      <c r="G351" s="51">
        <f t="shared" si="63"/>
        <v>103</v>
      </c>
      <c r="H351" s="92"/>
      <c r="I351" s="92"/>
      <c r="J351" s="92">
        <v>44</v>
      </c>
      <c r="K351" s="92">
        <v>29</v>
      </c>
      <c r="L351" s="92"/>
      <c r="M351" s="92">
        <v>74</v>
      </c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52">
        <f t="shared" si="64"/>
        <v>0</v>
      </c>
      <c r="CA351" s="52">
        <f t="shared" si="64"/>
        <v>0</v>
      </c>
      <c r="CB351" s="52">
        <f t="shared" si="64"/>
        <v>44</v>
      </c>
      <c r="CC351" s="52">
        <f t="shared" si="64"/>
        <v>29</v>
      </c>
      <c r="CD351" s="52">
        <f t="shared" si="64"/>
        <v>0</v>
      </c>
      <c r="CE351" s="52">
        <f t="shared" si="64"/>
        <v>74</v>
      </c>
      <c r="CF351" s="52">
        <f t="shared" si="64"/>
        <v>0</v>
      </c>
      <c r="CG351" s="52">
        <f t="shared" si="64"/>
        <v>0</v>
      </c>
      <c r="CH351" s="52">
        <f t="shared" si="64"/>
        <v>0</v>
      </c>
      <c r="CI351" s="52">
        <f t="shared" si="64"/>
        <v>0</v>
      </c>
    </row>
    <row r="352" spans="1:87" x14ac:dyDescent="0.25">
      <c r="A352" s="73" t="s">
        <v>401</v>
      </c>
      <c r="B352" s="91" t="s">
        <v>409</v>
      </c>
      <c r="C352" s="91" t="s">
        <v>80</v>
      </c>
      <c r="D352" s="84" t="s">
        <v>81</v>
      </c>
      <c r="E352" s="51">
        <f t="shared" si="62"/>
        <v>223</v>
      </c>
      <c r="F352" s="51">
        <f t="shared" si="63"/>
        <v>25</v>
      </c>
      <c r="G352" s="51">
        <f t="shared" si="63"/>
        <v>198</v>
      </c>
      <c r="H352" s="92"/>
      <c r="I352" s="92"/>
      <c r="J352" s="92"/>
      <c r="K352" s="92"/>
      <c r="L352" s="92">
        <v>25</v>
      </c>
      <c r="M352" s="92">
        <v>198</v>
      </c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52">
        <f t="shared" si="64"/>
        <v>0</v>
      </c>
      <c r="CA352" s="52">
        <f t="shared" si="64"/>
        <v>0</v>
      </c>
      <c r="CB352" s="52">
        <f t="shared" si="64"/>
        <v>0</v>
      </c>
      <c r="CC352" s="52">
        <f t="shared" si="64"/>
        <v>0</v>
      </c>
      <c r="CD352" s="52">
        <f t="shared" si="64"/>
        <v>25</v>
      </c>
      <c r="CE352" s="52">
        <f t="shared" si="64"/>
        <v>198</v>
      </c>
      <c r="CF352" s="52">
        <f t="shared" si="64"/>
        <v>0</v>
      </c>
      <c r="CG352" s="52">
        <f t="shared" si="64"/>
        <v>0</v>
      </c>
      <c r="CH352" s="52">
        <f t="shared" si="64"/>
        <v>0</v>
      </c>
      <c r="CI352" s="52">
        <f t="shared" si="64"/>
        <v>0</v>
      </c>
    </row>
    <row r="353" spans="1:87" x14ac:dyDescent="0.25">
      <c r="A353" s="73" t="s">
        <v>401</v>
      </c>
      <c r="B353" s="91" t="s">
        <v>410</v>
      </c>
      <c r="C353" s="91" t="s">
        <v>95</v>
      </c>
      <c r="D353" s="84" t="s">
        <v>81</v>
      </c>
      <c r="E353" s="51">
        <f t="shared" si="62"/>
        <v>194</v>
      </c>
      <c r="F353" s="51">
        <f t="shared" si="63"/>
        <v>48</v>
      </c>
      <c r="G353" s="51">
        <f t="shared" si="63"/>
        <v>146</v>
      </c>
      <c r="H353" s="92"/>
      <c r="I353" s="92"/>
      <c r="J353" s="92"/>
      <c r="K353" s="92"/>
      <c r="L353" s="92">
        <v>48</v>
      </c>
      <c r="M353" s="92">
        <v>146</v>
      </c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52">
        <f t="shared" si="64"/>
        <v>0</v>
      </c>
      <c r="CA353" s="52">
        <f t="shared" si="64"/>
        <v>0</v>
      </c>
      <c r="CB353" s="52">
        <f t="shared" si="64"/>
        <v>0</v>
      </c>
      <c r="CC353" s="52">
        <f t="shared" si="64"/>
        <v>0</v>
      </c>
      <c r="CD353" s="52">
        <f t="shared" si="64"/>
        <v>48</v>
      </c>
      <c r="CE353" s="52">
        <f t="shared" si="64"/>
        <v>146</v>
      </c>
      <c r="CF353" s="52">
        <f t="shared" si="64"/>
        <v>0</v>
      </c>
      <c r="CG353" s="52">
        <f t="shared" si="64"/>
        <v>0</v>
      </c>
      <c r="CH353" s="52">
        <f t="shared" si="64"/>
        <v>0</v>
      </c>
      <c r="CI353" s="52">
        <f t="shared" si="64"/>
        <v>0</v>
      </c>
    </row>
    <row r="354" spans="1:87" x14ac:dyDescent="0.25">
      <c r="A354" s="73" t="s">
        <v>401</v>
      </c>
      <c r="B354" s="91" t="s">
        <v>411</v>
      </c>
      <c r="C354" s="91" t="s">
        <v>95</v>
      </c>
      <c r="D354" s="84" t="s">
        <v>81</v>
      </c>
      <c r="E354" s="51">
        <f t="shared" si="62"/>
        <v>90</v>
      </c>
      <c r="F354" s="51">
        <f t="shared" si="63"/>
        <v>21</v>
      </c>
      <c r="G354" s="51">
        <f t="shared" si="63"/>
        <v>69</v>
      </c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>
        <v>21</v>
      </c>
      <c r="AQ354" s="92">
        <v>69</v>
      </c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52">
        <f t="shared" si="64"/>
        <v>0</v>
      </c>
      <c r="CA354" s="52">
        <f t="shared" si="64"/>
        <v>0</v>
      </c>
      <c r="CB354" s="52">
        <f t="shared" si="64"/>
        <v>0</v>
      </c>
      <c r="CC354" s="52">
        <f t="shared" si="64"/>
        <v>0</v>
      </c>
      <c r="CD354" s="52">
        <f t="shared" si="64"/>
        <v>21</v>
      </c>
      <c r="CE354" s="52">
        <f t="shared" si="64"/>
        <v>69</v>
      </c>
      <c r="CF354" s="52">
        <f t="shared" si="64"/>
        <v>0</v>
      </c>
      <c r="CG354" s="52">
        <f t="shared" si="64"/>
        <v>0</v>
      </c>
      <c r="CH354" s="52">
        <f t="shared" si="64"/>
        <v>0</v>
      </c>
      <c r="CI354" s="52">
        <f t="shared" si="64"/>
        <v>0</v>
      </c>
    </row>
    <row r="355" spans="1:87" x14ac:dyDescent="0.25">
      <c r="A355" s="73" t="s">
        <v>401</v>
      </c>
      <c r="B355" s="91" t="s">
        <v>412</v>
      </c>
      <c r="C355" s="91" t="s">
        <v>95</v>
      </c>
      <c r="D355" s="84" t="s">
        <v>81</v>
      </c>
      <c r="E355" s="51">
        <f t="shared" si="62"/>
        <v>173</v>
      </c>
      <c r="F355" s="51">
        <f t="shared" si="63"/>
        <v>49</v>
      </c>
      <c r="G355" s="51">
        <f t="shared" si="63"/>
        <v>124</v>
      </c>
      <c r="H355" s="92"/>
      <c r="I355" s="92"/>
      <c r="J355" s="92">
        <v>49</v>
      </c>
      <c r="K355" s="92">
        <v>50</v>
      </c>
      <c r="L355" s="92"/>
      <c r="M355" s="92">
        <v>74</v>
      </c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52">
        <f t="shared" si="64"/>
        <v>0</v>
      </c>
      <c r="CA355" s="52">
        <f t="shared" si="64"/>
        <v>0</v>
      </c>
      <c r="CB355" s="52">
        <f t="shared" si="64"/>
        <v>49</v>
      </c>
      <c r="CC355" s="52">
        <f t="shared" si="64"/>
        <v>50</v>
      </c>
      <c r="CD355" s="52">
        <f t="shared" si="64"/>
        <v>0</v>
      </c>
      <c r="CE355" s="52">
        <f t="shared" si="64"/>
        <v>74</v>
      </c>
      <c r="CF355" s="52">
        <f t="shared" si="64"/>
        <v>0</v>
      </c>
      <c r="CG355" s="52">
        <f t="shared" si="64"/>
        <v>0</v>
      </c>
      <c r="CH355" s="52">
        <f t="shared" si="64"/>
        <v>0</v>
      </c>
      <c r="CI355" s="52">
        <f t="shared" si="64"/>
        <v>0</v>
      </c>
    </row>
    <row r="356" spans="1:87" x14ac:dyDescent="0.25">
      <c r="A356" s="73" t="s">
        <v>401</v>
      </c>
      <c r="B356" s="91" t="s">
        <v>413</v>
      </c>
      <c r="C356" s="91" t="s">
        <v>95</v>
      </c>
      <c r="D356" s="84" t="s">
        <v>81</v>
      </c>
      <c r="E356" s="51">
        <f t="shared" si="62"/>
        <v>74</v>
      </c>
      <c r="F356" s="51">
        <f t="shared" si="63"/>
        <v>22</v>
      </c>
      <c r="G356" s="51">
        <f t="shared" si="63"/>
        <v>52</v>
      </c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>
        <v>22</v>
      </c>
      <c r="AO356" s="92"/>
      <c r="AP356" s="92"/>
      <c r="AQ356" s="92">
        <v>52</v>
      </c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52">
        <f t="shared" si="64"/>
        <v>0</v>
      </c>
      <c r="CA356" s="52">
        <f t="shared" si="64"/>
        <v>0</v>
      </c>
      <c r="CB356" s="52">
        <f t="shared" si="64"/>
        <v>22</v>
      </c>
      <c r="CC356" s="52">
        <f t="shared" si="64"/>
        <v>0</v>
      </c>
      <c r="CD356" s="52">
        <f t="shared" si="64"/>
        <v>0</v>
      </c>
      <c r="CE356" s="52">
        <f t="shared" si="64"/>
        <v>52</v>
      </c>
      <c r="CF356" s="52">
        <f t="shared" si="64"/>
        <v>0</v>
      </c>
      <c r="CG356" s="52">
        <f t="shared" si="64"/>
        <v>0</v>
      </c>
      <c r="CH356" s="52">
        <f t="shared" si="64"/>
        <v>0</v>
      </c>
      <c r="CI356" s="52">
        <f t="shared" si="64"/>
        <v>0</v>
      </c>
    </row>
    <row r="357" spans="1:87" x14ac:dyDescent="0.25">
      <c r="A357" s="73" t="s">
        <v>401</v>
      </c>
      <c r="B357" s="91" t="s">
        <v>414</v>
      </c>
      <c r="C357" s="91" t="s">
        <v>95</v>
      </c>
      <c r="D357" s="84" t="s">
        <v>81</v>
      </c>
      <c r="E357" s="51">
        <f t="shared" si="62"/>
        <v>94</v>
      </c>
      <c r="F357" s="51">
        <f t="shared" si="63"/>
        <v>20</v>
      </c>
      <c r="G357" s="51">
        <f t="shared" si="63"/>
        <v>74</v>
      </c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>
        <v>20</v>
      </c>
      <c r="AO357" s="92">
        <v>26</v>
      </c>
      <c r="AP357" s="92"/>
      <c r="AQ357" s="92">
        <v>48</v>
      </c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52">
        <f t="shared" si="64"/>
        <v>0</v>
      </c>
      <c r="CA357" s="52">
        <f t="shared" si="64"/>
        <v>0</v>
      </c>
      <c r="CB357" s="52">
        <f t="shared" si="64"/>
        <v>20</v>
      </c>
      <c r="CC357" s="52">
        <f t="shared" si="64"/>
        <v>26</v>
      </c>
      <c r="CD357" s="52">
        <f t="shared" si="64"/>
        <v>0</v>
      </c>
      <c r="CE357" s="52">
        <f t="shared" si="64"/>
        <v>48</v>
      </c>
      <c r="CF357" s="52">
        <f t="shared" si="64"/>
        <v>0</v>
      </c>
      <c r="CG357" s="52">
        <f t="shared" si="64"/>
        <v>0</v>
      </c>
      <c r="CH357" s="52">
        <f t="shared" si="64"/>
        <v>0</v>
      </c>
      <c r="CI357" s="52">
        <f t="shared" si="64"/>
        <v>0</v>
      </c>
    </row>
    <row r="358" spans="1:87" x14ac:dyDescent="0.25">
      <c r="A358" s="73" t="s">
        <v>401</v>
      </c>
      <c r="B358" s="91" t="s">
        <v>415</v>
      </c>
      <c r="C358" s="91" t="s">
        <v>80</v>
      </c>
      <c r="D358" s="84" t="s">
        <v>81</v>
      </c>
      <c r="E358" s="51">
        <f t="shared" si="62"/>
        <v>114</v>
      </c>
      <c r="F358" s="51">
        <f t="shared" si="63"/>
        <v>41</v>
      </c>
      <c r="G358" s="51">
        <f t="shared" si="63"/>
        <v>73</v>
      </c>
      <c r="H358" s="92"/>
      <c r="I358" s="92"/>
      <c r="J358" s="92">
        <v>18</v>
      </c>
      <c r="K358" s="92"/>
      <c r="L358" s="92">
        <v>23</v>
      </c>
      <c r="M358" s="92">
        <v>73</v>
      </c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52">
        <f t="shared" si="64"/>
        <v>0</v>
      </c>
      <c r="CA358" s="52">
        <f t="shared" si="64"/>
        <v>0</v>
      </c>
      <c r="CB358" s="52">
        <f t="shared" si="64"/>
        <v>18</v>
      </c>
      <c r="CC358" s="52">
        <f t="shared" si="64"/>
        <v>0</v>
      </c>
      <c r="CD358" s="52">
        <f t="shared" si="64"/>
        <v>23</v>
      </c>
      <c r="CE358" s="52">
        <f t="shared" si="64"/>
        <v>73</v>
      </c>
      <c r="CF358" s="52">
        <f t="shared" si="64"/>
        <v>0</v>
      </c>
      <c r="CG358" s="52">
        <f t="shared" si="64"/>
        <v>0</v>
      </c>
      <c r="CH358" s="52">
        <f t="shared" si="64"/>
        <v>0</v>
      </c>
      <c r="CI358" s="52">
        <f t="shared" si="64"/>
        <v>0</v>
      </c>
    </row>
    <row r="359" spans="1:87" x14ac:dyDescent="0.25">
      <c r="A359" s="73" t="s">
        <v>401</v>
      </c>
      <c r="B359" s="91" t="s">
        <v>416</v>
      </c>
      <c r="C359" s="91" t="s">
        <v>95</v>
      </c>
      <c r="D359" s="84" t="s">
        <v>81</v>
      </c>
      <c r="E359" s="51">
        <f t="shared" si="62"/>
        <v>209</v>
      </c>
      <c r="F359" s="51">
        <f t="shared" si="63"/>
        <v>48</v>
      </c>
      <c r="G359" s="51">
        <f t="shared" si="63"/>
        <v>161</v>
      </c>
      <c r="H359" s="92"/>
      <c r="I359" s="92"/>
      <c r="J359" s="92">
        <v>24</v>
      </c>
      <c r="K359" s="92"/>
      <c r="L359" s="92">
        <v>24</v>
      </c>
      <c r="M359" s="92">
        <v>161</v>
      </c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52">
        <f t="shared" si="64"/>
        <v>0</v>
      </c>
      <c r="CA359" s="52">
        <f t="shared" si="64"/>
        <v>0</v>
      </c>
      <c r="CB359" s="52">
        <f t="shared" si="64"/>
        <v>24</v>
      </c>
      <c r="CC359" s="52">
        <f t="shared" si="64"/>
        <v>0</v>
      </c>
      <c r="CD359" s="52">
        <f t="shared" si="64"/>
        <v>24</v>
      </c>
      <c r="CE359" s="52">
        <f t="shared" si="64"/>
        <v>161</v>
      </c>
      <c r="CF359" s="52">
        <f t="shared" si="64"/>
        <v>0</v>
      </c>
      <c r="CG359" s="52">
        <f t="shared" si="64"/>
        <v>0</v>
      </c>
      <c r="CH359" s="52">
        <f t="shared" si="64"/>
        <v>0</v>
      </c>
      <c r="CI359" s="52">
        <f t="shared" si="64"/>
        <v>0</v>
      </c>
    </row>
    <row r="360" spans="1:87" x14ac:dyDescent="0.25">
      <c r="A360" s="73" t="s">
        <v>401</v>
      </c>
      <c r="B360" s="91" t="s">
        <v>417</v>
      </c>
      <c r="C360" s="91" t="s">
        <v>95</v>
      </c>
      <c r="D360" s="84" t="s">
        <v>81</v>
      </c>
      <c r="E360" s="51">
        <f t="shared" si="62"/>
        <v>248</v>
      </c>
      <c r="F360" s="51">
        <f t="shared" si="63"/>
        <v>64</v>
      </c>
      <c r="G360" s="51">
        <f t="shared" si="63"/>
        <v>184</v>
      </c>
      <c r="H360" s="92"/>
      <c r="I360" s="92"/>
      <c r="J360" s="92">
        <v>43</v>
      </c>
      <c r="K360" s="92">
        <v>71</v>
      </c>
      <c r="L360" s="92">
        <v>21</v>
      </c>
      <c r="M360" s="92">
        <v>113</v>
      </c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52">
        <f t="shared" si="64"/>
        <v>0</v>
      </c>
      <c r="CA360" s="52">
        <f t="shared" si="64"/>
        <v>0</v>
      </c>
      <c r="CB360" s="52">
        <f t="shared" si="64"/>
        <v>43</v>
      </c>
      <c r="CC360" s="52">
        <f t="shared" si="64"/>
        <v>71</v>
      </c>
      <c r="CD360" s="52">
        <f t="shared" si="64"/>
        <v>21</v>
      </c>
      <c r="CE360" s="52">
        <f t="shared" si="64"/>
        <v>113</v>
      </c>
      <c r="CF360" s="52">
        <f t="shared" si="64"/>
        <v>0</v>
      </c>
      <c r="CG360" s="52">
        <f t="shared" si="64"/>
        <v>0</v>
      </c>
      <c r="CH360" s="52">
        <f t="shared" si="64"/>
        <v>0</v>
      </c>
      <c r="CI360" s="52">
        <f t="shared" si="64"/>
        <v>0</v>
      </c>
    </row>
    <row r="361" spans="1:87" x14ac:dyDescent="0.25">
      <c r="A361" s="73" t="s">
        <v>401</v>
      </c>
      <c r="B361" s="91" t="s">
        <v>418</v>
      </c>
      <c r="C361" s="91" t="s">
        <v>95</v>
      </c>
      <c r="D361" s="84" t="s">
        <v>81</v>
      </c>
      <c r="E361" s="51">
        <f t="shared" si="62"/>
        <v>278</v>
      </c>
      <c r="F361" s="51">
        <f t="shared" si="63"/>
        <v>71</v>
      </c>
      <c r="G361" s="51">
        <f t="shared" si="63"/>
        <v>207</v>
      </c>
      <c r="H361" s="92"/>
      <c r="I361" s="92"/>
      <c r="J361" s="92">
        <v>47</v>
      </c>
      <c r="K361" s="92">
        <v>73</v>
      </c>
      <c r="L361" s="92">
        <v>24</v>
      </c>
      <c r="M361" s="92">
        <v>134</v>
      </c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52">
        <f t="shared" si="64"/>
        <v>0</v>
      </c>
      <c r="CA361" s="52">
        <f t="shared" si="64"/>
        <v>0</v>
      </c>
      <c r="CB361" s="52">
        <f t="shared" si="64"/>
        <v>47</v>
      </c>
      <c r="CC361" s="52">
        <f t="shared" si="64"/>
        <v>73</v>
      </c>
      <c r="CD361" s="52">
        <f t="shared" si="64"/>
        <v>24</v>
      </c>
      <c r="CE361" s="52">
        <f t="shared" si="64"/>
        <v>134</v>
      </c>
      <c r="CF361" s="52">
        <f t="shared" si="64"/>
        <v>0</v>
      </c>
      <c r="CG361" s="52">
        <f t="shared" si="64"/>
        <v>0</v>
      </c>
      <c r="CH361" s="52">
        <f t="shared" si="64"/>
        <v>0</v>
      </c>
      <c r="CI361" s="52">
        <f t="shared" si="64"/>
        <v>0</v>
      </c>
    </row>
    <row r="362" spans="1:87" x14ac:dyDescent="0.25">
      <c r="A362" s="73" t="s">
        <v>401</v>
      </c>
      <c r="B362" s="91" t="s">
        <v>419</v>
      </c>
      <c r="C362" s="91" t="s">
        <v>80</v>
      </c>
      <c r="D362" s="84" t="s">
        <v>81</v>
      </c>
      <c r="E362" s="51">
        <f t="shared" si="62"/>
        <v>85</v>
      </c>
      <c r="F362" s="51">
        <f t="shared" si="63"/>
        <v>18</v>
      </c>
      <c r="G362" s="51">
        <f t="shared" si="63"/>
        <v>67</v>
      </c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>
        <v>18</v>
      </c>
      <c r="U362" s="92"/>
      <c r="V362" s="92"/>
      <c r="W362" s="92">
        <v>67</v>
      </c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2"/>
      <c r="BY362" s="92"/>
      <c r="BZ362" s="52">
        <f t="shared" si="64"/>
        <v>0</v>
      </c>
      <c r="CA362" s="52">
        <f t="shared" si="64"/>
        <v>0</v>
      </c>
      <c r="CB362" s="52">
        <f t="shared" si="64"/>
        <v>18</v>
      </c>
      <c r="CC362" s="52">
        <f t="shared" si="64"/>
        <v>0</v>
      </c>
      <c r="CD362" s="52">
        <f t="shared" si="64"/>
        <v>0</v>
      </c>
      <c r="CE362" s="52">
        <f t="shared" si="64"/>
        <v>67</v>
      </c>
      <c r="CF362" s="52">
        <f t="shared" si="64"/>
        <v>0</v>
      </c>
      <c r="CG362" s="52">
        <f t="shared" si="64"/>
        <v>0</v>
      </c>
      <c r="CH362" s="52">
        <f t="shared" si="64"/>
        <v>0</v>
      </c>
      <c r="CI362" s="52">
        <f t="shared" si="64"/>
        <v>0</v>
      </c>
    </row>
    <row r="363" spans="1:87" ht="26.4" x14ac:dyDescent="0.25">
      <c r="A363" s="73" t="s">
        <v>401</v>
      </c>
      <c r="B363" s="91" t="s">
        <v>420</v>
      </c>
      <c r="C363" s="91" t="s">
        <v>95</v>
      </c>
      <c r="D363" s="84" t="s">
        <v>81</v>
      </c>
      <c r="E363" s="51">
        <f t="shared" si="62"/>
        <v>102</v>
      </c>
      <c r="F363" s="51">
        <f t="shared" si="63"/>
        <v>27</v>
      </c>
      <c r="G363" s="51">
        <f t="shared" si="63"/>
        <v>75</v>
      </c>
      <c r="H363" s="92"/>
      <c r="I363" s="92"/>
      <c r="J363" s="92">
        <v>27</v>
      </c>
      <c r="K363" s="92">
        <v>26</v>
      </c>
      <c r="L363" s="92"/>
      <c r="M363" s="92">
        <v>49</v>
      </c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52">
        <f t="shared" si="64"/>
        <v>0</v>
      </c>
      <c r="CA363" s="52">
        <f t="shared" si="64"/>
        <v>0</v>
      </c>
      <c r="CB363" s="52">
        <f t="shared" si="64"/>
        <v>27</v>
      </c>
      <c r="CC363" s="52">
        <f t="shared" si="64"/>
        <v>26</v>
      </c>
      <c r="CD363" s="52">
        <f t="shared" si="64"/>
        <v>0</v>
      </c>
      <c r="CE363" s="52">
        <f t="shared" si="64"/>
        <v>49</v>
      </c>
      <c r="CF363" s="52">
        <f t="shared" si="64"/>
        <v>0</v>
      </c>
      <c r="CG363" s="52">
        <f t="shared" si="64"/>
        <v>0</v>
      </c>
      <c r="CH363" s="52">
        <f t="shared" si="64"/>
        <v>0</v>
      </c>
      <c r="CI363" s="52">
        <f t="shared" si="64"/>
        <v>0</v>
      </c>
    </row>
    <row r="364" spans="1:87" x14ac:dyDescent="0.25">
      <c r="A364" s="73" t="s">
        <v>401</v>
      </c>
      <c r="B364" s="91" t="s">
        <v>421</v>
      </c>
      <c r="C364" s="91" t="s">
        <v>95</v>
      </c>
      <c r="D364" s="84" t="s">
        <v>81</v>
      </c>
      <c r="E364" s="51">
        <f t="shared" si="62"/>
        <v>139</v>
      </c>
      <c r="F364" s="51">
        <f t="shared" si="63"/>
        <v>0</v>
      </c>
      <c r="G364" s="51">
        <f t="shared" si="63"/>
        <v>139</v>
      </c>
      <c r="H364" s="92"/>
      <c r="I364" s="92"/>
      <c r="J364" s="92"/>
      <c r="K364" s="92"/>
      <c r="L364" s="92"/>
      <c r="M364" s="92">
        <v>139</v>
      </c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52">
        <f t="shared" si="64"/>
        <v>0</v>
      </c>
      <c r="CA364" s="52">
        <f t="shared" si="64"/>
        <v>0</v>
      </c>
      <c r="CB364" s="52">
        <f t="shared" si="64"/>
        <v>0</v>
      </c>
      <c r="CC364" s="52">
        <f t="shared" si="64"/>
        <v>0</v>
      </c>
      <c r="CD364" s="52">
        <f t="shared" si="64"/>
        <v>0</v>
      </c>
      <c r="CE364" s="52">
        <f t="shared" si="64"/>
        <v>139</v>
      </c>
      <c r="CF364" s="52">
        <f t="shared" si="64"/>
        <v>0</v>
      </c>
      <c r="CG364" s="52">
        <f t="shared" si="64"/>
        <v>0</v>
      </c>
      <c r="CH364" s="52">
        <f t="shared" si="64"/>
        <v>0</v>
      </c>
      <c r="CI364" s="52">
        <f t="shared" si="64"/>
        <v>0</v>
      </c>
    </row>
    <row r="365" spans="1:87" ht="26.4" x14ac:dyDescent="0.25">
      <c r="A365" s="73" t="s">
        <v>401</v>
      </c>
      <c r="B365" s="91" t="s">
        <v>422</v>
      </c>
      <c r="C365" s="91" t="s">
        <v>95</v>
      </c>
      <c r="D365" s="84" t="s">
        <v>81</v>
      </c>
      <c r="E365" s="51">
        <f t="shared" si="62"/>
        <v>26</v>
      </c>
      <c r="F365" s="51">
        <f t="shared" si="63"/>
        <v>9</v>
      </c>
      <c r="G365" s="51">
        <f t="shared" si="63"/>
        <v>17</v>
      </c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>
        <v>9</v>
      </c>
      <c r="BA365" s="92">
        <v>17</v>
      </c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52">
        <f t="shared" si="64"/>
        <v>0</v>
      </c>
      <c r="CA365" s="52">
        <f t="shared" si="64"/>
        <v>0</v>
      </c>
      <c r="CB365" s="52">
        <f t="shared" si="64"/>
        <v>0</v>
      </c>
      <c r="CC365" s="52">
        <f t="shared" si="64"/>
        <v>0</v>
      </c>
      <c r="CD365" s="52">
        <f t="shared" si="64"/>
        <v>9</v>
      </c>
      <c r="CE365" s="52">
        <f t="shared" si="64"/>
        <v>17</v>
      </c>
      <c r="CF365" s="52">
        <f t="shared" si="64"/>
        <v>0</v>
      </c>
      <c r="CG365" s="52">
        <f t="shared" si="64"/>
        <v>0</v>
      </c>
      <c r="CH365" s="52">
        <f t="shared" si="64"/>
        <v>0</v>
      </c>
      <c r="CI365" s="52">
        <f t="shared" si="64"/>
        <v>0</v>
      </c>
    </row>
    <row r="366" spans="1:87" ht="26.4" x14ac:dyDescent="0.25">
      <c r="A366" s="73" t="s">
        <v>401</v>
      </c>
      <c r="B366" s="91" t="s">
        <v>423</v>
      </c>
      <c r="C366" s="91" t="s">
        <v>80</v>
      </c>
      <c r="D366" s="84" t="s">
        <v>81</v>
      </c>
      <c r="E366" s="51">
        <f t="shared" si="62"/>
        <v>128</v>
      </c>
      <c r="F366" s="51">
        <f t="shared" si="63"/>
        <v>42</v>
      </c>
      <c r="G366" s="51">
        <f t="shared" si="63"/>
        <v>86</v>
      </c>
      <c r="H366" s="92"/>
      <c r="I366" s="92"/>
      <c r="J366" s="92">
        <v>42</v>
      </c>
      <c r="K366" s="92">
        <v>29</v>
      </c>
      <c r="L366" s="92"/>
      <c r="M366" s="92">
        <v>57</v>
      </c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52">
        <f t="shared" si="64"/>
        <v>0</v>
      </c>
      <c r="CA366" s="52">
        <f t="shared" si="64"/>
        <v>0</v>
      </c>
      <c r="CB366" s="52">
        <f t="shared" si="64"/>
        <v>42</v>
      </c>
      <c r="CC366" s="52">
        <f t="shared" si="64"/>
        <v>29</v>
      </c>
      <c r="CD366" s="52">
        <f t="shared" si="64"/>
        <v>0</v>
      </c>
      <c r="CE366" s="52">
        <f t="shared" si="64"/>
        <v>57</v>
      </c>
      <c r="CF366" s="52">
        <f t="shared" si="64"/>
        <v>0</v>
      </c>
      <c r="CG366" s="52">
        <f t="shared" si="64"/>
        <v>0</v>
      </c>
      <c r="CH366" s="52">
        <f t="shared" si="64"/>
        <v>0</v>
      </c>
      <c r="CI366" s="52">
        <f t="shared" si="64"/>
        <v>0</v>
      </c>
    </row>
    <row r="367" spans="1:87" x14ac:dyDescent="0.25">
      <c r="A367" s="72" t="s">
        <v>424</v>
      </c>
      <c r="B367" s="46" t="s">
        <v>102</v>
      </c>
      <c r="C367" s="63"/>
      <c r="D367" s="63"/>
      <c r="E367" s="48">
        <f>SUBTOTAL(9,E345:E366)</f>
        <v>3519</v>
      </c>
      <c r="F367" s="48">
        <f t="shared" ref="F367:BQ367" si="65">SUBTOTAL(9,F345:F366)</f>
        <v>851</v>
      </c>
      <c r="G367" s="48">
        <f t="shared" si="65"/>
        <v>2668</v>
      </c>
      <c r="H367" s="48">
        <f t="shared" si="65"/>
        <v>82</v>
      </c>
      <c r="I367" s="48">
        <f t="shared" si="65"/>
        <v>8</v>
      </c>
      <c r="J367" s="48">
        <f t="shared" si="65"/>
        <v>396</v>
      </c>
      <c r="K367" s="48">
        <f t="shared" si="65"/>
        <v>278</v>
      </c>
      <c r="L367" s="48">
        <f t="shared" si="65"/>
        <v>268</v>
      </c>
      <c r="M367" s="48">
        <f t="shared" si="65"/>
        <v>2071</v>
      </c>
      <c r="N367" s="48">
        <f t="shared" si="65"/>
        <v>0</v>
      </c>
      <c r="O367" s="48">
        <f t="shared" si="65"/>
        <v>0</v>
      </c>
      <c r="P367" s="48">
        <f t="shared" si="65"/>
        <v>0</v>
      </c>
      <c r="Q367" s="48">
        <f t="shared" si="65"/>
        <v>0</v>
      </c>
      <c r="R367" s="48">
        <f t="shared" si="65"/>
        <v>0</v>
      </c>
      <c r="S367" s="48">
        <f t="shared" si="65"/>
        <v>0</v>
      </c>
      <c r="T367" s="48">
        <f t="shared" si="65"/>
        <v>18</v>
      </c>
      <c r="U367" s="48">
        <f t="shared" si="65"/>
        <v>0</v>
      </c>
      <c r="V367" s="48">
        <f t="shared" si="65"/>
        <v>0</v>
      </c>
      <c r="W367" s="48">
        <f t="shared" si="65"/>
        <v>67</v>
      </c>
      <c r="X367" s="48">
        <f t="shared" si="65"/>
        <v>0</v>
      </c>
      <c r="Y367" s="48">
        <f t="shared" si="65"/>
        <v>0</v>
      </c>
      <c r="Z367" s="48">
        <f t="shared" si="65"/>
        <v>0</v>
      </c>
      <c r="AA367" s="48">
        <f t="shared" si="65"/>
        <v>0</v>
      </c>
      <c r="AB367" s="48">
        <f t="shared" si="65"/>
        <v>0</v>
      </c>
      <c r="AC367" s="48">
        <f t="shared" si="65"/>
        <v>0</v>
      </c>
      <c r="AD367" s="48">
        <f t="shared" si="65"/>
        <v>0</v>
      </c>
      <c r="AE367" s="48">
        <f t="shared" si="65"/>
        <v>0</v>
      </c>
      <c r="AF367" s="48">
        <f t="shared" si="65"/>
        <v>0</v>
      </c>
      <c r="AG367" s="48">
        <f t="shared" si="65"/>
        <v>0</v>
      </c>
      <c r="AH367" s="48">
        <f t="shared" si="65"/>
        <v>0</v>
      </c>
      <c r="AI367" s="48">
        <f t="shared" si="65"/>
        <v>0</v>
      </c>
      <c r="AJ367" s="48">
        <f t="shared" si="65"/>
        <v>0</v>
      </c>
      <c r="AK367" s="48">
        <f t="shared" si="65"/>
        <v>0</v>
      </c>
      <c r="AL367" s="48">
        <f t="shared" si="65"/>
        <v>0</v>
      </c>
      <c r="AM367" s="48">
        <f t="shared" si="65"/>
        <v>0</v>
      </c>
      <c r="AN367" s="48">
        <f t="shared" si="65"/>
        <v>42</v>
      </c>
      <c r="AO367" s="48">
        <f t="shared" si="65"/>
        <v>26</v>
      </c>
      <c r="AP367" s="48">
        <f t="shared" si="65"/>
        <v>21</v>
      </c>
      <c r="AQ367" s="48">
        <f t="shared" si="65"/>
        <v>169</v>
      </c>
      <c r="AR367" s="48">
        <f t="shared" si="65"/>
        <v>0</v>
      </c>
      <c r="AS367" s="48">
        <f t="shared" si="65"/>
        <v>0</v>
      </c>
      <c r="AT367" s="48">
        <f t="shared" si="65"/>
        <v>0</v>
      </c>
      <c r="AU367" s="48">
        <f t="shared" si="65"/>
        <v>0</v>
      </c>
      <c r="AV367" s="48">
        <f t="shared" si="65"/>
        <v>0</v>
      </c>
      <c r="AW367" s="48">
        <f t="shared" si="65"/>
        <v>0</v>
      </c>
      <c r="AX367" s="48">
        <f t="shared" si="65"/>
        <v>15</v>
      </c>
      <c r="AY367" s="48">
        <f t="shared" si="65"/>
        <v>0</v>
      </c>
      <c r="AZ367" s="48">
        <f t="shared" si="65"/>
        <v>9</v>
      </c>
      <c r="BA367" s="48">
        <f t="shared" si="65"/>
        <v>49</v>
      </c>
      <c r="BB367" s="48">
        <f t="shared" si="65"/>
        <v>0</v>
      </c>
      <c r="BC367" s="48">
        <f t="shared" si="65"/>
        <v>0</v>
      </c>
      <c r="BD367" s="48">
        <f t="shared" si="65"/>
        <v>0</v>
      </c>
      <c r="BE367" s="48">
        <f t="shared" si="65"/>
        <v>0</v>
      </c>
      <c r="BF367" s="48">
        <f t="shared" si="65"/>
        <v>0</v>
      </c>
      <c r="BG367" s="48">
        <f t="shared" si="65"/>
        <v>0</v>
      </c>
      <c r="BH367" s="48">
        <f t="shared" si="65"/>
        <v>0</v>
      </c>
      <c r="BI367" s="48">
        <f t="shared" si="65"/>
        <v>0</v>
      </c>
      <c r="BJ367" s="48">
        <f t="shared" si="65"/>
        <v>0</v>
      </c>
      <c r="BK367" s="48">
        <f t="shared" si="65"/>
        <v>0</v>
      </c>
      <c r="BL367" s="48">
        <f t="shared" si="65"/>
        <v>0</v>
      </c>
      <c r="BM367" s="48">
        <f t="shared" si="65"/>
        <v>0</v>
      </c>
      <c r="BN367" s="48">
        <f t="shared" si="65"/>
        <v>0</v>
      </c>
      <c r="BO367" s="48">
        <f t="shared" si="65"/>
        <v>0</v>
      </c>
      <c r="BP367" s="48">
        <f t="shared" si="65"/>
        <v>0</v>
      </c>
      <c r="BQ367" s="48">
        <f t="shared" si="65"/>
        <v>0</v>
      </c>
      <c r="BR367" s="48">
        <f t="shared" ref="BR367:CI367" si="66">SUBTOTAL(9,BR345:BR366)</f>
        <v>0</v>
      </c>
      <c r="BS367" s="48">
        <f t="shared" si="66"/>
        <v>0</v>
      </c>
      <c r="BT367" s="48">
        <f t="shared" si="66"/>
        <v>0</v>
      </c>
      <c r="BU367" s="48">
        <f t="shared" si="66"/>
        <v>0</v>
      </c>
      <c r="BV367" s="48">
        <f t="shared" si="66"/>
        <v>0</v>
      </c>
      <c r="BW367" s="48">
        <f t="shared" si="66"/>
        <v>0</v>
      </c>
      <c r="BX367" s="48">
        <f t="shared" si="66"/>
        <v>0</v>
      </c>
      <c r="BY367" s="48">
        <f t="shared" si="66"/>
        <v>0</v>
      </c>
      <c r="BZ367" s="48">
        <f t="shared" si="66"/>
        <v>82</v>
      </c>
      <c r="CA367" s="48">
        <f t="shared" si="66"/>
        <v>8</v>
      </c>
      <c r="CB367" s="48">
        <f t="shared" si="66"/>
        <v>471</v>
      </c>
      <c r="CC367" s="48">
        <f t="shared" si="66"/>
        <v>304</v>
      </c>
      <c r="CD367" s="48">
        <f t="shared" si="66"/>
        <v>298</v>
      </c>
      <c r="CE367" s="48">
        <f t="shared" si="66"/>
        <v>2356</v>
      </c>
      <c r="CF367" s="48">
        <f t="shared" si="66"/>
        <v>0</v>
      </c>
      <c r="CG367" s="48">
        <f t="shared" si="66"/>
        <v>0</v>
      </c>
      <c r="CH367" s="48">
        <f t="shared" si="66"/>
        <v>0</v>
      </c>
      <c r="CI367" s="48">
        <f t="shared" si="66"/>
        <v>0</v>
      </c>
    </row>
    <row r="368" spans="1:87" x14ac:dyDescent="0.25">
      <c r="A368" s="73" t="s">
        <v>425</v>
      </c>
      <c r="B368" s="93" t="s">
        <v>426</v>
      </c>
      <c r="C368" s="94" t="s">
        <v>95</v>
      </c>
      <c r="D368" s="94" t="s">
        <v>81</v>
      </c>
      <c r="E368" s="51">
        <f t="shared" ref="E368:E399" si="67">F368+G368</f>
        <v>34</v>
      </c>
      <c r="F368" s="51">
        <f t="shared" ref="F368:G399" si="68">BZ368+CB368+CD368+CF368+CH368</f>
        <v>14</v>
      </c>
      <c r="G368" s="51">
        <f t="shared" si="68"/>
        <v>20</v>
      </c>
      <c r="H368" s="85">
        <v>0</v>
      </c>
      <c r="I368" s="85">
        <v>0</v>
      </c>
      <c r="J368" s="85"/>
      <c r="K368" s="85"/>
      <c r="L368" s="85">
        <v>0</v>
      </c>
      <c r="M368" s="85">
        <v>0</v>
      </c>
      <c r="N368" s="85">
        <v>0</v>
      </c>
      <c r="O368" s="85">
        <v>0</v>
      </c>
      <c r="P368" s="85"/>
      <c r="Q368" s="85"/>
      <c r="R368" s="85">
        <v>0</v>
      </c>
      <c r="S368" s="85">
        <v>0</v>
      </c>
      <c r="T368" s="85">
        <v>0</v>
      </c>
      <c r="U368" s="85">
        <v>0</v>
      </c>
      <c r="V368" s="85">
        <v>0</v>
      </c>
      <c r="W368" s="85">
        <v>0</v>
      </c>
      <c r="X368" s="85">
        <v>0</v>
      </c>
      <c r="Y368" s="85">
        <v>0</v>
      </c>
      <c r="Z368" s="85">
        <v>0</v>
      </c>
      <c r="AA368" s="85"/>
      <c r="AB368" s="85">
        <v>0</v>
      </c>
      <c r="AC368" s="85">
        <v>0</v>
      </c>
      <c r="AD368" s="85">
        <v>0</v>
      </c>
      <c r="AE368" s="85">
        <v>0</v>
      </c>
      <c r="AF368" s="85">
        <v>0</v>
      </c>
      <c r="AG368" s="85">
        <v>0</v>
      </c>
      <c r="AH368" s="85">
        <v>0</v>
      </c>
      <c r="AI368" s="85">
        <v>0</v>
      </c>
      <c r="AJ368" s="85">
        <v>0</v>
      </c>
      <c r="AK368" s="85"/>
      <c r="AL368" s="85">
        <v>0</v>
      </c>
      <c r="AM368" s="85">
        <v>0</v>
      </c>
      <c r="AN368" s="85">
        <v>0</v>
      </c>
      <c r="AO368" s="85">
        <v>0</v>
      </c>
      <c r="AP368" s="85">
        <v>0</v>
      </c>
      <c r="AQ368" s="85">
        <v>0</v>
      </c>
      <c r="AR368" s="85">
        <v>0</v>
      </c>
      <c r="AS368" s="85">
        <v>0</v>
      </c>
      <c r="AT368" s="85">
        <v>0</v>
      </c>
      <c r="AU368" s="85"/>
      <c r="AV368" s="85">
        <v>0</v>
      </c>
      <c r="AW368" s="85">
        <v>0</v>
      </c>
      <c r="AX368" s="85">
        <v>14</v>
      </c>
      <c r="AY368" s="85">
        <v>20</v>
      </c>
      <c r="AZ368" s="85">
        <v>0</v>
      </c>
      <c r="BA368" s="85">
        <v>0</v>
      </c>
      <c r="BB368" s="85">
        <v>0</v>
      </c>
      <c r="BC368" s="85">
        <v>0</v>
      </c>
      <c r="BD368" s="85">
        <v>0</v>
      </c>
      <c r="BE368" s="85"/>
      <c r="BF368" s="85">
        <v>0</v>
      </c>
      <c r="BG368" s="85">
        <v>0</v>
      </c>
      <c r="BH368" s="85">
        <v>0</v>
      </c>
      <c r="BI368" s="85">
        <v>0</v>
      </c>
      <c r="BJ368" s="85">
        <v>0</v>
      </c>
      <c r="BK368" s="85">
        <v>0</v>
      </c>
      <c r="BL368" s="85">
        <v>0</v>
      </c>
      <c r="BM368" s="85">
        <v>0</v>
      </c>
      <c r="BN368" s="85">
        <v>0</v>
      </c>
      <c r="BO368" s="85"/>
      <c r="BP368" s="85">
        <v>0</v>
      </c>
      <c r="BQ368" s="85">
        <v>0</v>
      </c>
      <c r="BR368" s="85">
        <v>0</v>
      </c>
      <c r="BS368" s="85">
        <v>0</v>
      </c>
      <c r="BT368" s="85">
        <v>0</v>
      </c>
      <c r="BU368" s="85">
        <v>0</v>
      </c>
      <c r="BV368" s="85">
        <v>0</v>
      </c>
      <c r="BW368" s="85">
        <v>0</v>
      </c>
      <c r="BX368" s="85">
        <v>0</v>
      </c>
      <c r="BY368" s="85"/>
      <c r="BZ368" s="52">
        <f t="shared" ref="BZ368:CI393" si="69">H368+R368+AB368+AL368+AV368+BF368+BP368</f>
        <v>0</v>
      </c>
      <c r="CA368" s="52">
        <f t="shared" si="69"/>
        <v>0</v>
      </c>
      <c r="CB368" s="52">
        <f t="shared" si="69"/>
        <v>14</v>
      </c>
      <c r="CC368" s="52">
        <f t="shared" si="69"/>
        <v>20</v>
      </c>
      <c r="CD368" s="52">
        <f t="shared" si="69"/>
        <v>0</v>
      </c>
      <c r="CE368" s="52">
        <f t="shared" si="69"/>
        <v>0</v>
      </c>
      <c r="CF368" s="52">
        <f t="shared" si="69"/>
        <v>0</v>
      </c>
      <c r="CG368" s="52">
        <f t="shared" si="69"/>
        <v>0</v>
      </c>
      <c r="CH368" s="52">
        <f t="shared" si="69"/>
        <v>0</v>
      </c>
      <c r="CI368" s="52">
        <f t="shared" si="69"/>
        <v>0</v>
      </c>
    </row>
    <row r="369" spans="1:87" x14ac:dyDescent="0.25">
      <c r="A369" s="73" t="s">
        <v>425</v>
      </c>
      <c r="B369" s="95" t="s">
        <v>427</v>
      </c>
      <c r="C369" s="94" t="s">
        <v>95</v>
      </c>
      <c r="D369" s="94" t="s">
        <v>81</v>
      </c>
      <c r="E369" s="51">
        <f t="shared" si="67"/>
        <v>44</v>
      </c>
      <c r="F369" s="51">
        <f t="shared" si="68"/>
        <v>0</v>
      </c>
      <c r="G369" s="51">
        <f t="shared" si="68"/>
        <v>44</v>
      </c>
      <c r="H369" s="85">
        <v>0</v>
      </c>
      <c r="I369" s="85">
        <v>0</v>
      </c>
      <c r="J369" s="85">
        <v>0</v>
      </c>
      <c r="K369" s="85">
        <v>0</v>
      </c>
      <c r="L369" s="85">
        <v>0</v>
      </c>
      <c r="M369" s="85">
        <v>0</v>
      </c>
      <c r="N369" s="85">
        <v>0</v>
      </c>
      <c r="O369" s="85">
        <v>0</v>
      </c>
      <c r="P369" s="85"/>
      <c r="Q369" s="85"/>
      <c r="R369" s="85">
        <v>0</v>
      </c>
      <c r="S369" s="85">
        <v>0</v>
      </c>
      <c r="T369" s="85">
        <v>0</v>
      </c>
      <c r="U369" s="85">
        <v>0</v>
      </c>
      <c r="V369" s="85">
        <v>0</v>
      </c>
      <c r="W369" s="85">
        <v>0</v>
      </c>
      <c r="X369" s="85">
        <v>0</v>
      </c>
      <c r="Y369" s="85">
        <v>0</v>
      </c>
      <c r="Z369" s="85">
        <v>0</v>
      </c>
      <c r="AA369" s="85"/>
      <c r="AB369" s="85">
        <v>0</v>
      </c>
      <c r="AC369" s="85">
        <v>0</v>
      </c>
      <c r="AD369" s="85">
        <v>0</v>
      </c>
      <c r="AE369" s="85">
        <v>0</v>
      </c>
      <c r="AF369" s="85">
        <v>0</v>
      </c>
      <c r="AG369" s="85">
        <v>0</v>
      </c>
      <c r="AH369" s="85">
        <v>0</v>
      </c>
      <c r="AI369" s="85">
        <v>0</v>
      </c>
      <c r="AJ369" s="85">
        <v>0</v>
      </c>
      <c r="AK369" s="85"/>
      <c r="AL369" s="85">
        <v>0</v>
      </c>
      <c r="AM369" s="85">
        <v>0</v>
      </c>
      <c r="AN369" s="85">
        <v>0</v>
      </c>
      <c r="AO369" s="85">
        <v>0</v>
      </c>
      <c r="AP369" s="85">
        <v>0</v>
      </c>
      <c r="AQ369" s="85">
        <v>0</v>
      </c>
      <c r="AR369" s="85">
        <v>0</v>
      </c>
      <c r="AS369" s="85">
        <v>0</v>
      </c>
      <c r="AT369" s="85">
        <v>0</v>
      </c>
      <c r="AU369" s="85"/>
      <c r="AV369" s="85">
        <v>0</v>
      </c>
      <c r="AW369" s="85">
        <v>0</v>
      </c>
      <c r="AX369" s="85">
        <v>0</v>
      </c>
      <c r="AY369" s="85">
        <v>44</v>
      </c>
      <c r="AZ369" s="85">
        <v>0</v>
      </c>
      <c r="BA369" s="85">
        <v>0</v>
      </c>
      <c r="BB369" s="85">
        <v>0</v>
      </c>
      <c r="BC369" s="85">
        <v>0</v>
      </c>
      <c r="BD369" s="85">
        <v>0</v>
      </c>
      <c r="BE369" s="85"/>
      <c r="BF369" s="85">
        <v>0</v>
      </c>
      <c r="BG369" s="85">
        <v>0</v>
      </c>
      <c r="BH369" s="85">
        <v>0</v>
      </c>
      <c r="BI369" s="85">
        <v>0</v>
      </c>
      <c r="BJ369" s="85">
        <v>0</v>
      </c>
      <c r="BK369" s="85">
        <v>0</v>
      </c>
      <c r="BL369" s="85">
        <v>0</v>
      </c>
      <c r="BM369" s="85">
        <v>0</v>
      </c>
      <c r="BN369" s="85">
        <v>0</v>
      </c>
      <c r="BO369" s="85"/>
      <c r="BP369" s="85">
        <v>0</v>
      </c>
      <c r="BQ369" s="85">
        <v>0</v>
      </c>
      <c r="BR369" s="85">
        <v>0</v>
      </c>
      <c r="BS369" s="85">
        <v>0</v>
      </c>
      <c r="BT369" s="85">
        <v>0</v>
      </c>
      <c r="BU369" s="85">
        <v>0</v>
      </c>
      <c r="BV369" s="85">
        <v>0</v>
      </c>
      <c r="BW369" s="85">
        <v>0</v>
      </c>
      <c r="BX369" s="85">
        <v>0</v>
      </c>
      <c r="BY369" s="85"/>
      <c r="BZ369" s="52">
        <f t="shared" si="69"/>
        <v>0</v>
      </c>
      <c r="CA369" s="52">
        <f t="shared" si="69"/>
        <v>0</v>
      </c>
      <c r="CB369" s="52">
        <f t="shared" si="69"/>
        <v>0</v>
      </c>
      <c r="CC369" s="52">
        <f t="shared" si="69"/>
        <v>44</v>
      </c>
      <c r="CD369" s="52">
        <f t="shared" si="69"/>
        <v>0</v>
      </c>
      <c r="CE369" s="52">
        <f t="shared" si="69"/>
        <v>0</v>
      </c>
      <c r="CF369" s="52">
        <f t="shared" si="69"/>
        <v>0</v>
      </c>
      <c r="CG369" s="52">
        <f t="shared" si="69"/>
        <v>0</v>
      </c>
      <c r="CH369" s="52">
        <f t="shared" si="69"/>
        <v>0</v>
      </c>
      <c r="CI369" s="52">
        <f t="shared" si="69"/>
        <v>0</v>
      </c>
    </row>
    <row r="370" spans="1:87" x14ac:dyDescent="0.25">
      <c r="A370" s="73" t="s">
        <v>425</v>
      </c>
      <c r="B370" s="95" t="s">
        <v>428</v>
      </c>
      <c r="C370" s="94" t="s">
        <v>80</v>
      </c>
      <c r="D370" s="94" t="s">
        <v>81</v>
      </c>
      <c r="E370" s="51">
        <f t="shared" si="67"/>
        <v>70</v>
      </c>
      <c r="F370" s="51">
        <f t="shared" si="68"/>
        <v>20</v>
      </c>
      <c r="G370" s="51">
        <f t="shared" si="68"/>
        <v>50</v>
      </c>
      <c r="H370" s="85">
        <v>0</v>
      </c>
      <c r="I370" s="85">
        <v>0</v>
      </c>
      <c r="J370" s="85">
        <v>20</v>
      </c>
      <c r="K370" s="85">
        <v>50</v>
      </c>
      <c r="L370" s="85">
        <v>0</v>
      </c>
      <c r="M370" s="85">
        <v>0</v>
      </c>
      <c r="N370" s="85">
        <v>0</v>
      </c>
      <c r="O370" s="85">
        <v>0</v>
      </c>
      <c r="P370" s="85"/>
      <c r="Q370" s="85"/>
      <c r="R370" s="85">
        <v>0</v>
      </c>
      <c r="S370" s="85">
        <v>0</v>
      </c>
      <c r="T370" s="85">
        <v>0</v>
      </c>
      <c r="U370" s="85">
        <v>0</v>
      </c>
      <c r="V370" s="85">
        <v>0</v>
      </c>
      <c r="W370" s="85">
        <v>0</v>
      </c>
      <c r="X370" s="85">
        <v>0</v>
      </c>
      <c r="Y370" s="85">
        <v>0</v>
      </c>
      <c r="Z370" s="85">
        <v>0</v>
      </c>
      <c r="AA370" s="85"/>
      <c r="AB370" s="85">
        <v>0</v>
      </c>
      <c r="AC370" s="85">
        <v>0</v>
      </c>
      <c r="AD370" s="85">
        <v>0</v>
      </c>
      <c r="AE370" s="85">
        <v>0</v>
      </c>
      <c r="AF370" s="85">
        <v>0</v>
      </c>
      <c r="AG370" s="85">
        <v>0</v>
      </c>
      <c r="AH370" s="85">
        <v>0</v>
      </c>
      <c r="AI370" s="85">
        <v>0</v>
      </c>
      <c r="AJ370" s="85">
        <v>0</v>
      </c>
      <c r="AK370" s="85"/>
      <c r="AL370" s="85">
        <v>0</v>
      </c>
      <c r="AM370" s="85">
        <v>0</v>
      </c>
      <c r="AN370" s="85">
        <v>0</v>
      </c>
      <c r="AO370" s="85">
        <v>0</v>
      </c>
      <c r="AP370" s="85">
        <v>0</v>
      </c>
      <c r="AQ370" s="85">
        <v>0</v>
      </c>
      <c r="AR370" s="85">
        <v>0</v>
      </c>
      <c r="AS370" s="85">
        <v>0</v>
      </c>
      <c r="AT370" s="85">
        <v>0</v>
      </c>
      <c r="AU370" s="85"/>
      <c r="AV370" s="85">
        <v>0</v>
      </c>
      <c r="AW370" s="85">
        <v>0</v>
      </c>
      <c r="AX370" s="85">
        <v>0</v>
      </c>
      <c r="AY370" s="85">
        <v>0</v>
      </c>
      <c r="AZ370" s="85">
        <v>0</v>
      </c>
      <c r="BA370" s="85">
        <v>0</v>
      </c>
      <c r="BB370" s="85">
        <v>0</v>
      </c>
      <c r="BC370" s="85">
        <v>0</v>
      </c>
      <c r="BD370" s="85">
        <v>0</v>
      </c>
      <c r="BE370" s="85"/>
      <c r="BF370" s="85">
        <v>0</v>
      </c>
      <c r="BG370" s="85">
        <v>0</v>
      </c>
      <c r="BH370" s="85">
        <v>0</v>
      </c>
      <c r="BI370" s="85">
        <v>0</v>
      </c>
      <c r="BJ370" s="85">
        <v>0</v>
      </c>
      <c r="BK370" s="85">
        <v>0</v>
      </c>
      <c r="BL370" s="85">
        <v>0</v>
      </c>
      <c r="BM370" s="85">
        <v>0</v>
      </c>
      <c r="BN370" s="85">
        <v>0</v>
      </c>
      <c r="BO370" s="85"/>
      <c r="BP370" s="85">
        <v>0</v>
      </c>
      <c r="BQ370" s="85">
        <v>0</v>
      </c>
      <c r="BR370" s="85">
        <v>0</v>
      </c>
      <c r="BS370" s="85">
        <v>0</v>
      </c>
      <c r="BT370" s="85">
        <v>0</v>
      </c>
      <c r="BU370" s="85">
        <v>0</v>
      </c>
      <c r="BV370" s="85">
        <v>0</v>
      </c>
      <c r="BW370" s="85">
        <v>0</v>
      </c>
      <c r="BX370" s="85">
        <v>0</v>
      </c>
      <c r="BY370" s="85"/>
      <c r="BZ370" s="52">
        <f t="shared" si="69"/>
        <v>0</v>
      </c>
      <c r="CA370" s="52">
        <f t="shared" si="69"/>
        <v>0</v>
      </c>
      <c r="CB370" s="52">
        <f t="shared" si="69"/>
        <v>20</v>
      </c>
      <c r="CC370" s="52">
        <f t="shared" si="69"/>
        <v>50</v>
      </c>
      <c r="CD370" s="52">
        <f t="shared" si="69"/>
        <v>0</v>
      </c>
      <c r="CE370" s="52">
        <f t="shared" si="69"/>
        <v>0</v>
      </c>
      <c r="CF370" s="52">
        <f t="shared" si="69"/>
        <v>0</v>
      </c>
      <c r="CG370" s="52">
        <f t="shared" si="69"/>
        <v>0</v>
      </c>
      <c r="CH370" s="52">
        <f t="shared" si="69"/>
        <v>0</v>
      </c>
      <c r="CI370" s="52">
        <f t="shared" si="69"/>
        <v>0</v>
      </c>
    </row>
    <row r="371" spans="1:87" x14ac:dyDescent="0.25">
      <c r="A371" s="73" t="s">
        <v>425</v>
      </c>
      <c r="B371" s="95" t="s">
        <v>429</v>
      </c>
      <c r="C371" s="94" t="s">
        <v>80</v>
      </c>
      <c r="D371" s="94" t="s">
        <v>81</v>
      </c>
      <c r="E371" s="51">
        <f t="shared" si="67"/>
        <v>82</v>
      </c>
      <c r="F371" s="51">
        <f t="shared" si="68"/>
        <v>20</v>
      </c>
      <c r="G371" s="51">
        <f t="shared" si="68"/>
        <v>62</v>
      </c>
      <c r="H371" s="85">
        <v>0</v>
      </c>
      <c r="I371" s="85">
        <v>0</v>
      </c>
      <c r="J371" s="85">
        <v>20</v>
      </c>
      <c r="K371" s="85">
        <v>62</v>
      </c>
      <c r="L371" s="85">
        <v>0</v>
      </c>
      <c r="M371" s="85">
        <v>0</v>
      </c>
      <c r="N371" s="85">
        <v>0</v>
      </c>
      <c r="O371" s="85">
        <v>0</v>
      </c>
      <c r="P371" s="85"/>
      <c r="Q371" s="85"/>
      <c r="R371" s="85">
        <v>0</v>
      </c>
      <c r="S371" s="85">
        <v>0</v>
      </c>
      <c r="T371" s="85">
        <v>0</v>
      </c>
      <c r="U371" s="85">
        <v>0</v>
      </c>
      <c r="V371" s="85">
        <v>0</v>
      </c>
      <c r="W371" s="85">
        <v>0</v>
      </c>
      <c r="X371" s="85">
        <v>0</v>
      </c>
      <c r="Y371" s="85">
        <v>0</v>
      </c>
      <c r="Z371" s="85">
        <v>0</v>
      </c>
      <c r="AA371" s="85"/>
      <c r="AB371" s="85">
        <v>0</v>
      </c>
      <c r="AC371" s="85">
        <v>0</v>
      </c>
      <c r="AD371" s="85">
        <v>0</v>
      </c>
      <c r="AE371" s="85">
        <v>0</v>
      </c>
      <c r="AF371" s="85">
        <v>0</v>
      </c>
      <c r="AG371" s="85">
        <v>0</v>
      </c>
      <c r="AH371" s="85">
        <v>0</v>
      </c>
      <c r="AI371" s="85">
        <v>0</v>
      </c>
      <c r="AJ371" s="85">
        <v>0</v>
      </c>
      <c r="AK371" s="85"/>
      <c r="AL371" s="85">
        <v>0</v>
      </c>
      <c r="AM371" s="85">
        <v>0</v>
      </c>
      <c r="AN371" s="85">
        <v>0</v>
      </c>
      <c r="AO371" s="85">
        <v>0</v>
      </c>
      <c r="AP371" s="85">
        <v>0</v>
      </c>
      <c r="AQ371" s="85">
        <v>0</v>
      </c>
      <c r="AR371" s="85">
        <v>0</v>
      </c>
      <c r="AS371" s="85">
        <v>0</v>
      </c>
      <c r="AT371" s="85">
        <v>0</v>
      </c>
      <c r="AU371" s="85"/>
      <c r="AV371" s="85">
        <v>0</v>
      </c>
      <c r="AW371" s="85">
        <v>0</v>
      </c>
      <c r="AX371" s="85">
        <v>0</v>
      </c>
      <c r="AY371" s="85">
        <v>0</v>
      </c>
      <c r="AZ371" s="85">
        <v>0</v>
      </c>
      <c r="BA371" s="85">
        <v>0</v>
      </c>
      <c r="BB371" s="85">
        <v>0</v>
      </c>
      <c r="BC371" s="85">
        <v>0</v>
      </c>
      <c r="BD371" s="85">
        <v>0</v>
      </c>
      <c r="BE371" s="85"/>
      <c r="BF371" s="85">
        <v>0</v>
      </c>
      <c r="BG371" s="85">
        <v>0</v>
      </c>
      <c r="BH371" s="85">
        <v>0</v>
      </c>
      <c r="BI371" s="85">
        <v>0</v>
      </c>
      <c r="BJ371" s="85">
        <v>0</v>
      </c>
      <c r="BK371" s="85">
        <v>0</v>
      </c>
      <c r="BL371" s="85">
        <v>0</v>
      </c>
      <c r="BM371" s="85">
        <v>0</v>
      </c>
      <c r="BN371" s="85">
        <v>0</v>
      </c>
      <c r="BO371" s="85"/>
      <c r="BP371" s="85">
        <v>0</v>
      </c>
      <c r="BQ371" s="85">
        <v>0</v>
      </c>
      <c r="BR371" s="85">
        <v>0</v>
      </c>
      <c r="BS371" s="85">
        <v>0</v>
      </c>
      <c r="BT371" s="85">
        <v>0</v>
      </c>
      <c r="BU371" s="85">
        <v>0</v>
      </c>
      <c r="BV371" s="85">
        <v>0</v>
      </c>
      <c r="BW371" s="85">
        <v>0</v>
      </c>
      <c r="BX371" s="85">
        <v>0</v>
      </c>
      <c r="BY371" s="85"/>
      <c r="BZ371" s="52">
        <f t="shared" si="69"/>
        <v>0</v>
      </c>
      <c r="CA371" s="52">
        <f t="shared" si="69"/>
        <v>0</v>
      </c>
      <c r="CB371" s="52">
        <f t="shared" si="69"/>
        <v>20</v>
      </c>
      <c r="CC371" s="52">
        <f t="shared" si="69"/>
        <v>62</v>
      </c>
      <c r="CD371" s="52">
        <f t="shared" si="69"/>
        <v>0</v>
      </c>
      <c r="CE371" s="52">
        <f t="shared" si="69"/>
        <v>0</v>
      </c>
      <c r="CF371" s="52">
        <f t="shared" si="69"/>
        <v>0</v>
      </c>
      <c r="CG371" s="52">
        <f t="shared" si="69"/>
        <v>0</v>
      </c>
      <c r="CH371" s="52">
        <f t="shared" si="69"/>
        <v>0</v>
      </c>
      <c r="CI371" s="52">
        <f t="shared" si="69"/>
        <v>0</v>
      </c>
    </row>
    <row r="372" spans="1:87" x14ac:dyDescent="0.25">
      <c r="A372" s="73" t="s">
        <v>425</v>
      </c>
      <c r="B372" s="95" t="s">
        <v>430</v>
      </c>
      <c r="C372" s="94" t="s">
        <v>95</v>
      </c>
      <c r="D372" s="94" t="s">
        <v>81</v>
      </c>
      <c r="E372" s="51">
        <f t="shared" si="67"/>
        <v>68</v>
      </c>
      <c r="F372" s="51">
        <f t="shared" si="68"/>
        <v>18</v>
      </c>
      <c r="G372" s="51">
        <f t="shared" si="68"/>
        <v>50</v>
      </c>
      <c r="H372" s="85">
        <v>0</v>
      </c>
      <c r="I372" s="85">
        <v>0</v>
      </c>
      <c r="J372" s="85">
        <v>0</v>
      </c>
      <c r="K372" s="85">
        <v>0</v>
      </c>
      <c r="L372" s="85">
        <v>0</v>
      </c>
      <c r="M372" s="85">
        <v>0</v>
      </c>
      <c r="N372" s="85">
        <v>0</v>
      </c>
      <c r="O372" s="85">
        <v>0</v>
      </c>
      <c r="P372" s="85"/>
      <c r="Q372" s="85"/>
      <c r="R372" s="85">
        <v>0</v>
      </c>
      <c r="S372" s="85">
        <v>0</v>
      </c>
      <c r="T372" s="85">
        <v>0</v>
      </c>
      <c r="U372" s="85">
        <v>0</v>
      </c>
      <c r="V372" s="85">
        <v>0</v>
      </c>
      <c r="W372" s="85">
        <v>0</v>
      </c>
      <c r="X372" s="85">
        <v>0</v>
      </c>
      <c r="Y372" s="85">
        <v>0</v>
      </c>
      <c r="Z372" s="85">
        <v>0</v>
      </c>
      <c r="AA372" s="85"/>
      <c r="AB372" s="85">
        <v>0</v>
      </c>
      <c r="AC372" s="85">
        <v>0</v>
      </c>
      <c r="AD372" s="85">
        <v>0</v>
      </c>
      <c r="AE372" s="85">
        <v>0</v>
      </c>
      <c r="AF372" s="85">
        <v>0</v>
      </c>
      <c r="AG372" s="85">
        <v>0</v>
      </c>
      <c r="AH372" s="85">
        <v>0</v>
      </c>
      <c r="AI372" s="85">
        <v>0</v>
      </c>
      <c r="AJ372" s="85">
        <v>0</v>
      </c>
      <c r="AK372" s="85"/>
      <c r="AL372" s="85">
        <v>0</v>
      </c>
      <c r="AM372" s="85">
        <v>0</v>
      </c>
      <c r="AN372" s="85">
        <v>18</v>
      </c>
      <c r="AO372" s="85">
        <v>50</v>
      </c>
      <c r="AP372" s="85">
        <v>0</v>
      </c>
      <c r="AQ372" s="85">
        <v>0</v>
      </c>
      <c r="AR372" s="85">
        <v>0</v>
      </c>
      <c r="AS372" s="85">
        <v>0</v>
      </c>
      <c r="AT372" s="85">
        <v>0</v>
      </c>
      <c r="AU372" s="85"/>
      <c r="AV372" s="85">
        <v>0</v>
      </c>
      <c r="AW372" s="85">
        <v>0</v>
      </c>
      <c r="AX372" s="85">
        <v>0</v>
      </c>
      <c r="AY372" s="85">
        <v>0</v>
      </c>
      <c r="AZ372" s="85">
        <v>0</v>
      </c>
      <c r="BA372" s="85">
        <v>0</v>
      </c>
      <c r="BB372" s="85">
        <v>0</v>
      </c>
      <c r="BC372" s="85">
        <v>0</v>
      </c>
      <c r="BD372" s="85">
        <v>0</v>
      </c>
      <c r="BE372" s="85"/>
      <c r="BF372" s="85">
        <v>0</v>
      </c>
      <c r="BG372" s="85">
        <v>0</v>
      </c>
      <c r="BH372" s="85">
        <v>0</v>
      </c>
      <c r="BI372" s="85">
        <v>0</v>
      </c>
      <c r="BJ372" s="85">
        <v>0</v>
      </c>
      <c r="BK372" s="85">
        <v>0</v>
      </c>
      <c r="BL372" s="85">
        <v>0</v>
      </c>
      <c r="BM372" s="85">
        <v>0</v>
      </c>
      <c r="BN372" s="85">
        <v>0</v>
      </c>
      <c r="BO372" s="85"/>
      <c r="BP372" s="85">
        <v>0</v>
      </c>
      <c r="BQ372" s="85">
        <v>0</v>
      </c>
      <c r="BR372" s="85">
        <v>0</v>
      </c>
      <c r="BS372" s="85">
        <v>0</v>
      </c>
      <c r="BT372" s="85">
        <v>0</v>
      </c>
      <c r="BU372" s="85">
        <v>0</v>
      </c>
      <c r="BV372" s="85">
        <v>0</v>
      </c>
      <c r="BW372" s="85">
        <v>0</v>
      </c>
      <c r="BX372" s="85">
        <v>0</v>
      </c>
      <c r="BY372" s="85"/>
      <c r="BZ372" s="52">
        <f t="shared" si="69"/>
        <v>0</v>
      </c>
      <c r="CA372" s="52">
        <f t="shared" si="69"/>
        <v>0</v>
      </c>
      <c r="CB372" s="52">
        <f t="shared" si="69"/>
        <v>18</v>
      </c>
      <c r="CC372" s="52">
        <f t="shared" si="69"/>
        <v>50</v>
      </c>
      <c r="CD372" s="52">
        <f t="shared" si="69"/>
        <v>0</v>
      </c>
      <c r="CE372" s="52">
        <f t="shared" si="69"/>
        <v>0</v>
      </c>
      <c r="CF372" s="52">
        <f t="shared" si="69"/>
        <v>0</v>
      </c>
      <c r="CG372" s="52">
        <f t="shared" si="69"/>
        <v>0</v>
      </c>
      <c r="CH372" s="52">
        <f t="shared" si="69"/>
        <v>0</v>
      </c>
      <c r="CI372" s="52">
        <f t="shared" si="69"/>
        <v>0</v>
      </c>
    </row>
    <row r="373" spans="1:87" x14ac:dyDescent="0.25">
      <c r="A373" s="73" t="s">
        <v>425</v>
      </c>
      <c r="B373" s="95" t="s">
        <v>431</v>
      </c>
      <c r="C373" s="94" t="s">
        <v>80</v>
      </c>
      <c r="D373" s="94" t="s">
        <v>81</v>
      </c>
      <c r="E373" s="51">
        <f t="shared" si="67"/>
        <v>242</v>
      </c>
      <c r="F373" s="51">
        <f t="shared" si="68"/>
        <v>38</v>
      </c>
      <c r="G373" s="51">
        <f t="shared" si="68"/>
        <v>204</v>
      </c>
      <c r="H373" s="85">
        <v>0</v>
      </c>
      <c r="I373" s="85">
        <v>0</v>
      </c>
      <c r="J373" s="85">
        <v>28</v>
      </c>
      <c r="K373" s="85">
        <v>154</v>
      </c>
      <c r="L373" s="85">
        <v>10</v>
      </c>
      <c r="M373" s="85">
        <v>50</v>
      </c>
      <c r="N373" s="85">
        <v>0</v>
      </c>
      <c r="O373" s="85">
        <v>0</v>
      </c>
      <c r="P373" s="85"/>
      <c r="Q373" s="85"/>
      <c r="R373" s="85">
        <v>0</v>
      </c>
      <c r="S373" s="85">
        <v>0</v>
      </c>
      <c r="T373" s="85">
        <v>0</v>
      </c>
      <c r="U373" s="85">
        <v>0</v>
      </c>
      <c r="V373" s="85">
        <v>0</v>
      </c>
      <c r="W373" s="85">
        <v>0</v>
      </c>
      <c r="X373" s="85">
        <v>0</v>
      </c>
      <c r="Y373" s="85">
        <v>0</v>
      </c>
      <c r="Z373" s="85">
        <v>0</v>
      </c>
      <c r="AA373" s="85"/>
      <c r="AB373" s="85">
        <v>0</v>
      </c>
      <c r="AC373" s="85">
        <v>0</v>
      </c>
      <c r="AD373" s="85">
        <v>0</v>
      </c>
      <c r="AE373" s="85">
        <v>0</v>
      </c>
      <c r="AF373" s="85">
        <v>0</v>
      </c>
      <c r="AG373" s="85">
        <v>0</v>
      </c>
      <c r="AH373" s="85">
        <v>0</v>
      </c>
      <c r="AI373" s="85">
        <v>0</v>
      </c>
      <c r="AJ373" s="85">
        <v>0</v>
      </c>
      <c r="AK373" s="85"/>
      <c r="AL373" s="85">
        <v>0</v>
      </c>
      <c r="AM373" s="85">
        <v>0</v>
      </c>
      <c r="AN373" s="85">
        <v>0</v>
      </c>
      <c r="AO373" s="85">
        <v>0</v>
      </c>
      <c r="AP373" s="85">
        <v>0</v>
      </c>
      <c r="AQ373" s="85">
        <v>0</v>
      </c>
      <c r="AR373" s="85">
        <v>0</v>
      </c>
      <c r="AS373" s="85">
        <v>0</v>
      </c>
      <c r="AT373" s="85">
        <v>0</v>
      </c>
      <c r="AU373" s="85"/>
      <c r="AV373" s="85">
        <v>0</v>
      </c>
      <c r="AW373" s="85">
        <v>0</v>
      </c>
      <c r="AX373" s="85">
        <v>0</v>
      </c>
      <c r="AY373" s="85">
        <v>0</v>
      </c>
      <c r="AZ373" s="85">
        <v>0</v>
      </c>
      <c r="BA373" s="85">
        <v>0</v>
      </c>
      <c r="BB373" s="85">
        <v>0</v>
      </c>
      <c r="BC373" s="85">
        <v>0</v>
      </c>
      <c r="BD373" s="85">
        <v>0</v>
      </c>
      <c r="BE373" s="85"/>
      <c r="BF373" s="85">
        <v>0</v>
      </c>
      <c r="BG373" s="85">
        <v>0</v>
      </c>
      <c r="BH373" s="85">
        <v>0</v>
      </c>
      <c r="BI373" s="85">
        <v>0</v>
      </c>
      <c r="BJ373" s="85">
        <v>0</v>
      </c>
      <c r="BK373" s="85">
        <v>0</v>
      </c>
      <c r="BL373" s="85">
        <v>0</v>
      </c>
      <c r="BM373" s="85">
        <v>0</v>
      </c>
      <c r="BN373" s="85">
        <v>0</v>
      </c>
      <c r="BO373" s="85"/>
      <c r="BP373" s="85">
        <v>0</v>
      </c>
      <c r="BQ373" s="85">
        <v>0</v>
      </c>
      <c r="BR373" s="85">
        <v>0</v>
      </c>
      <c r="BS373" s="85">
        <v>0</v>
      </c>
      <c r="BT373" s="85">
        <v>0</v>
      </c>
      <c r="BU373" s="85">
        <v>0</v>
      </c>
      <c r="BV373" s="85">
        <v>0</v>
      </c>
      <c r="BW373" s="85">
        <v>0</v>
      </c>
      <c r="BX373" s="85">
        <v>0</v>
      </c>
      <c r="BY373" s="85"/>
      <c r="BZ373" s="52">
        <f t="shared" si="69"/>
        <v>0</v>
      </c>
      <c r="CA373" s="52">
        <f t="shared" si="69"/>
        <v>0</v>
      </c>
      <c r="CB373" s="52">
        <f t="shared" si="69"/>
        <v>28</v>
      </c>
      <c r="CC373" s="52">
        <f t="shared" si="69"/>
        <v>154</v>
      </c>
      <c r="CD373" s="52">
        <f t="shared" si="69"/>
        <v>10</v>
      </c>
      <c r="CE373" s="52">
        <f t="shared" si="69"/>
        <v>50</v>
      </c>
      <c r="CF373" s="52">
        <f t="shared" si="69"/>
        <v>0</v>
      </c>
      <c r="CG373" s="52">
        <f t="shared" si="69"/>
        <v>0</v>
      </c>
      <c r="CH373" s="52">
        <f t="shared" si="69"/>
        <v>0</v>
      </c>
      <c r="CI373" s="52">
        <f t="shared" si="69"/>
        <v>0</v>
      </c>
    </row>
    <row r="374" spans="1:87" x14ac:dyDescent="0.25">
      <c r="A374" s="73" t="s">
        <v>425</v>
      </c>
      <c r="B374" s="95" t="s">
        <v>432</v>
      </c>
      <c r="C374" s="94" t="s">
        <v>80</v>
      </c>
      <c r="D374" s="94" t="s">
        <v>81</v>
      </c>
      <c r="E374" s="51">
        <f t="shared" si="67"/>
        <v>88</v>
      </c>
      <c r="F374" s="51">
        <f t="shared" si="68"/>
        <v>20</v>
      </c>
      <c r="G374" s="51">
        <f t="shared" si="68"/>
        <v>68</v>
      </c>
      <c r="H374" s="85">
        <v>0</v>
      </c>
      <c r="I374" s="85">
        <v>0</v>
      </c>
      <c r="J374" s="85">
        <v>20</v>
      </c>
      <c r="K374" s="85">
        <v>68</v>
      </c>
      <c r="L374" s="85">
        <v>0</v>
      </c>
      <c r="M374" s="85">
        <v>0</v>
      </c>
      <c r="N374" s="85">
        <v>0</v>
      </c>
      <c r="O374" s="85">
        <v>0</v>
      </c>
      <c r="P374" s="85"/>
      <c r="Q374" s="85"/>
      <c r="R374" s="85">
        <v>0</v>
      </c>
      <c r="S374" s="85">
        <v>0</v>
      </c>
      <c r="T374" s="85">
        <v>0</v>
      </c>
      <c r="U374" s="85">
        <v>0</v>
      </c>
      <c r="V374" s="85">
        <v>0</v>
      </c>
      <c r="W374" s="85">
        <v>0</v>
      </c>
      <c r="X374" s="85">
        <v>0</v>
      </c>
      <c r="Y374" s="85">
        <v>0</v>
      </c>
      <c r="Z374" s="85">
        <v>0</v>
      </c>
      <c r="AA374" s="85"/>
      <c r="AB374" s="85">
        <v>0</v>
      </c>
      <c r="AC374" s="85">
        <v>0</v>
      </c>
      <c r="AD374" s="85">
        <v>0</v>
      </c>
      <c r="AE374" s="85">
        <v>0</v>
      </c>
      <c r="AF374" s="85">
        <v>0</v>
      </c>
      <c r="AG374" s="85">
        <v>0</v>
      </c>
      <c r="AH374" s="85">
        <v>0</v>
      </c>
      <c r="AI374" s="85">
        <v>0</v>
      </c>
      <c r="AJ374" s="85">
        <v>0</v>
      </c>
      <c r="AK374" s="85"/>
      <c r="AL374" s="85">
        <v>0</v>
      </c>
      <c r="AM374" s="85">
        <v>0</v>
      </c>
      <c r="AN374" s="85">
        <v>0</v>
      </c>
      <c r="AO374" s="85">
        <v>0</v>
      </c>
      <c r="AP374" s="85">
        <v>0</v>
      </c>
      <c r="AQ374" s="85">
        <v>0</v>
      </c>
      <c r="AR374" s="85">
        <v>0</v>
      </c>
      <c r="AS374" s="85">
        <v>0</v>
      </c>
      <c r="AT374" s="85">
        <v>0</v>
      </c>
      <c r="AU374" s="85"/>
      <c r="AV374" s="85">
        <v>0</v>
      </c>
      <c r="AW374" s="85">
        <v>0</v>
      </c>
      <c r="AX374" s="85">
        <v>0</v>
      </c>
      <c r="AY374" s="85">
        <v>0</v>
      </c>
      <c r="AZ374" s="85">
        <v>0</v>
      </c>
      <c r="BA374" s="85">
        <v>0</v>
      </c>
      <c r="BB374" s="85">
        <v>0</v>
      </c>
      <c r="BC374" s="85">
        <v>0</v>
      </c>
      <c r="BD374" s="85">
        <v>0</v>
      </c>
      <c r="BE374" s="85"/>
      <c r="BF374" s="85">
        <v>0</v>
      </c>
      <c r="BG374" s="85">
        <v>0</v>
      </c>
      <c r="BH374" s="85">
        <v>0</v>
      </c>
      <c r="BI374" s="85">
        <v>0</v>
      </c>
      <c r="BJ374" s="85">
        <v>0</v>
      </c>
      <c r="BK374" s="85">
        <v>0</v>
      </c>
      <c r="BL374" s="85">
        <v>0</v>
      </c>
      <c r="BM374" s="85">
        <v>0</v>
      </c>
      <c r="BN374" s="85">
        <v>0</v>
      </c>
      <c r="BO374" s="85"/>
      <c r="BP374" s="85">
        <v>0</v>
      </c>
      <c r="BQ374" s="85">
        <v>0</v>
      </c>
      <c r="BR374" s="85">
        <v>0</v>
      </c>
      <c r="BS374" s="85">
        <v>0</v>
      </c>
      <c r="BT374" s="85">
        <v>0</v>
      </c>
      <c r="BU374" s="85">
        <v>0</v>
      </c>
      <c r="BV374" s="85">
        <v>0</v>
      </c>
      <c r="BW374" s="85">
        <v>0</v>
      </c>
      <c r="BX374" s="85">
        <v>0</v>
      </c>
      <c r="BY374" s="85"/>
      <c r="BZ374" s="52">
        <f t="shared" si="69"/>
        <v>0</v>
      </c>
      <c r="CA374" s="52">
        <f t="shared" si="69"/>
        <v>0</v>
      </c>
      <c r="CB374" s="52">
        <f t="shared" si="69"/>
        <v>20</v>
      </c>
      <c r="CC374" s="52">
        <f t="shared" si="69"/>
        <v>68</v>
      </c>
      <c r="CD374" s="52">
        <f t="shared" si="69"/>
        <v>0</v>
      </c>
      <c r="CE374" s="52">
        <f t="shared" si="69"/>
        <v>0</v>
      </c>
      <c r="CF374" s="52">
        <f t="shared" si="69"/>
        <v>0</v>
      </c>
      <c r="CG374" s="52">
        <f t="shared" si="69"/>
        <v>0</v>
      </c>
      <c r="CH374" s="52">
        <f t="shared" si="69"/>
        <v>0</v>
      </c>
      <c r="CI374" s="52">
        <f t="shared" si="69"/>
        <v>0</v>
      </c>
    </row>
    <row r="375" spans="1:87" x14ac:dyDescent="0.25">
      <c r="A375" s="73" t="s">
        <v>425</v>
      </c>
      <c r="B375" s="95" t="s">
        <v>433</v>
      </c>
      <c r="C375" s="94" t="s">
        <v>95</v>
      </c>
      <c r="D375" s="94" t="s">
        <v>81</v>
      </c>
      <c r="E375" s="51">
        <f t="shared" si="67"/>
        <v>68</v>
      </c>
      <c r="F375" s="51">
        <f t="shared" si="68"/>
        <v>18</v>
      </c>
      <c r="G375" s="51">
        <f t="shared" si="68"/>
        <v>50</v>
      </c>
      <c r="H375" s="85">
        <v>0</v>
      </c>
      <c r="I375" s="85">
        <v>0</v>
      </c>
      <c r="J375" s="85">
        <v>0</v>
      </c>
      <c r="K375" s="85">
        <v>0</v>
      </c>
      <c r="L375" s="85">
        <v>0</v>
      </c>
      <c r="M375" s="85">
        <v>0</v>
      </c>
      <c r="N375" s="85">
        <v>0</v>
      </c>
      <c r="O375" s="85">
        <v>0</v>
      </c>
      <c r="P375" s="85"/>
      <c r="Q375" s="85"/>
      <c r="R375" s="85">
        <v>0</v>
      </c>
      <c r="S375" s="85">
        <v>0</v>
      </c>
      <c r="T375" s="85">
        <v>0</v>
      </c>
      <c r="U375" s="85">
        <v>0</v>
      </c>
      <c r="V375" s="85">
        <v>0</v>
      </c>
      <c r="W375" s="85">
        <v>0</v>
      </c>
      <c r="X375" s="85">
        <v>0</v>
      </c>
      <c r="Y375" s="85">
        <v>0</v>
      </c>
      <c r="Z375" s="85">
        <v>0</v>
      </c>
      <c r="AA375" s="85"/>
      <c r="AB375" s="85">
        <v>0</v>
      </c>
      <c r="AC375" s="85">
        <v>0</v>
      </c>
      <c r="AD375" s="85">
        <v>0</v>
      </c>
      <c r="AE375" s="85">
        <v>0</v>
      </c>
      <c r="AF375" s="85">
        <v>0</v>
      </c>
      <c r="AG375" s="85">
        <v>0</v>
      </c>
      <c r="AH375" s="85">
        <v>0</v>
      </c>
      <c r="AI375" s="85">
        <v>0</v>
      </c>
      <c r="AJ375" s="85">
        <v>0</v>
      </c>
      <c r="AK375" s="85"/>
      <c r="AL375" s="85">
        <v>0</v>
      </c>
      <c r="AM375" s="85">
        <v>0</v>
      </c>
      <c r="AN375" s="85">
        <v>18</v>
      </c>
      <c r="AO375" s="85">
        <v>50</v>
      </c>
      <c r="AP375" s="85">
        <v>0</v>
      </c>
      <c r="AQ375" s="85">
        <v>0</v>
      </c>
      <c r="AR375" s="85">
        <v>0</v>
      </c>
      <c r="AS375" s="85">
        <v>0</v>
      </c>
      <c r="AT375" s="85">
        <v>0</v>
      </c>
      <c r="AU375" s="85"/>
      <c r="AV375" s="85">
        <v>0</v>
      </c>
      <c r="AW375" s="85">
        <v>0</v>
      </c>
      <c r="AX375" s="85">
        <v>0</v>
      </c>
      <c r="AY375" s="85">
        <v>0</v>
      </c>
      <c r="AZ375" s="85">
        <v>0</v>
      </c>
      <c r="BA375" s="85">
        <v>0</v>
      </c>
      <c r="BB375" s="85">
        <v>0</v>
      </c>
      <c r="BC375" s="85">
        <v>0</v>
      </c>
      <c r="BD375" s="85">
        <v>0</v>
      </c>
      <c r="BE375" s="85"/>
      <c r="BF375" s="85">
        <v>0</v>
      </c>
      <c r="BG375" s="85">
        <v>0</v>
      </c>
      <c r="BH375" s="85">
        <v>0</v>
      </c>
      <c r="BI375" s="85">
        <v>0</v>
      </c>
      <c r="BJ375" s="85">
        <v>0</v>
      </c>
      <c r="BK375" s="85">
        <v>0</v>
      </c>
      <c r="BL375" s="85">
        <v>0</v>
      </c>
      <c r="BM375" s="85">
        <v>0</v>
      </c>
      <c r="BN375" s="85">
        <v>0</v>
      </c>
      <c r="BO375" s="85"/>
      <c r="BP375" s="85">
        <v>0</v>
      </c>
      <c r="BQ375" s="85">
        <v>0</v>
      </c>
      <c r="BR375" s="85">
        <v>0</v>
      </c>
      <c r="BS375" s="85">
        <v>0</v>
      </c>
      <c r="BT375" s="85">
        <v>0</v>
      </c>
      <c r="BU375" s="85">
        <v>0</v>
      </c>
      <c r="BV375" s="85">
        <v>0</v>
      </c>
      <c r="BW375" s="85">
        <v>0</v>
      </c>
      <c r="BX375" s="85">
        <v>0</v>
      </c>
      <c r="BY375" s="85"/>
      <c r="BZ375" s="52">
        <f t="shared" si="69"/>
        <v>0</v>
      </c>
      <c r="CA375" s="52">
        <f t="shared" si="69"/>
        <v>0</v>
      </c>
      <c r="CB375" s="52">
        <f t="shared" si="69"/>
        <v>18</v>
      </c>
      <c r="CC375" s="52">
        <f t="shared" si="69"/>
        <v>50</v>
      </c>
      <c r="CD375" s="52">
        <f t="shared" si="69"/>
        <v>0</v>
      </c>
      <c r="CE375" s="52">
        <f t="shared" si="69"/>
        <v>0</v>
      </c>
      <c r="CF375" s="52">
        <f t="shared" si="69"/>
        <v>0</v>
      </c>
      <c r="CG375" s="52">
        <f t="shared" si="69"/>
        <v>0</v>
      </c>
      <c r="CH375" s="52">
        <f t="shared" si="69"/>
        <v>0</v>
      </c>
      <c r="CI375" s="52">
        <f t="shared" si="69"/>
        <v>0</v>
      </c>
    </row>
    <row r="376" spans="1:87" x14ac:dyDescent="0.25">
      <c r="A376" s="73" t="s">
        <v>425</v>
      </c>
      <c r="B376" s="95" t="s">
        <v>434</v>
      </c>
      <c r="C376" s="94" t="s">
        <v>95</v>
      </c>
      <c r="D376" s="94" t="s">
        <v>81</v>
      </c>
      <c r="E376" s="51">
        <f t="shared" si="67"/>
        <v>63</v>
      </c>
      <c r="F376" s="51">
        <f t="shared" si="68"/>
        <v>18</v>
      </c>
      <c r="G376" s="51">
        <f t="shared" si="68"/>
        <v>45</v>
      </c>
      <c r="H376" s="85">
        <v>0</v>
      </c>
      <c r="I376" s="85">
        <v>0</v>
      </c>
      <c r="J376" s="85">
        <v>0</v>
      </c>
      <c r="K376" s="85">
        <v>0</v>
      </c>
      <c r="L376" s="85">
        <v>0</v>
      </c>
      <c r="M376" s="85">
        <v>0</v>
      </c>
      <c r="N376" s="85">
        <v>0</v>
      </c>
      <c r="O376" s="85">
        <v>0</v>
      </c>
      <c r="P376" s="85"/>
      <c r="Q376" s="85"/>
      <c r="R376" s="85">
        <v>0</v>
      </c>
      <c r="S376" s="85">
        <v>0</v>
      </c>
      <c r="T376" s="85">
        <v>0</v>
      </c>
      <c r="U376" s="85">
        <v>0</v>
      </c>
      <c r="V376" s="85">
        <v>0</v>
      </c>
      <c r="W376" s="85">
        <v>0</v>
      </c>
      <c r="X376" s="85">
        <v>0</v>
      </c>
      <c r="Y376" s="85">
        <v>0</v>
      </c>
      <c r="Z376" s="85">
        <v>0</v>
      </c>
      <c r="AA376" s="85"/>
      <c r="AB376" s="85">
        <v>0</v>
      </c>
      <c r="AC376" s="85">
        <v>0</v>
      </c>
      <c r="AD376" s="85">
        <v>0</v>
      </c>
      <c r="AE376" s="85">
        <v>0</v>
      </c>
      <c r="AF376" s="85">
        <v>0</v>
      </c>
      <c r="AG376" s="85">
        <v>0</v>
      </c>
      <c r="AH376" s="85">
        <v>0</v>
      </c>
      <c r="AI376" s="85">
        <v>0</v>
      </c>
      <c r="AJ376" s="85">
        <v>0</v>
      </c>
      <c r="AK376" s="85"/>
      <c r="AL376" s="85">
        <v>0</v>
      </c>
      <c r="AM376" s="85">
        <v>0</v>
      </c>
      <c r="AN376" s="85">
        <v>18</v>
      </c>
      <c r="AO376" s="85">
        <v>45</v>
      </c>
      <c r="AP376" s="85">
        <v>0</v>
      </c>
      <c r="AQ376" s="85">
        <v>0</v>
      </c>
      <c r="AR376" s="85">
        <v>0</v>
      </c>
      <c r="AS376" s="85">
        <v>0</v>
      </c>
      <c r="AT376" s="85">
        <v>0</v>
      </c>
      <c r="AU376" s="85"/>
      <c r="AV376" s="85">
        <v>0</v>
      </c>
      <c r="AW376" s="85">
        <v>0</v>
      </c>
      <c r="AX376" s="85">
        <v>0</v>
      </c>
      <c r="AY376" s="85">
        <v>0</v>
      </c>
      <c r="AZ376" s="85">
        <v>0</v>
      </c>
      <c r="BA376" s="85">
        <v>0</v>
      </c>
      <c r="BB376" s="85">
        <v>0</v>
      </c>
      <c r="BC376" s="85">
        <v>0</v>
      </c>
      <c r="BD376" s="85">
        <v>0</v>
      </c>
      <c r="BE376" s="85"/>
      <c r="BF376" s="85">
        <v>0</v>
      </c>
      <c r="BG376" s="85">
        <v>0</v>
      </c>
      <c r="BH376" s="85">
        <v>0</v>
      </c>
      <c r="BI376" s="85">
        <v>0</v>
      </c>
      <c r="BJ376" s="85">
        <v>0</v>
      </c>
      <c r="BK376" s="85">
        <v>0</v>
      </c>
      <c r="BL376" s="85">
        <v>0</v>
      </c>
      <c r="BM376" s="85">
        <v>0</v>
      </c>
      <c r="BN376" s="85">
        <v>0</v>
      </c>
      <c r="BO376" s="85"/>
      <c r="BP376" s="85">
        <v>0</v>
      </c>
      <c r="BQ376" s="85">
        <v>0</v>
      </c>
      <c r="BR376" s="85">
        <v>0</v>
      </c>
      <c r="BS376" s="85">
        <v>0</v>
      </c>
      <c r="BT376" s="85">
        <v>0</v>
      </c>
      <c r="BU376" s="85">
        <v>0</v>
      </c>
      <c r="BV376" s="85">
        <v>0</v>
      </c>
      <c r="BW376" s="85">
        <v>0</v>
      </c>
      <c r="BX376" s="85">
        <v>0</v>
      </c>
      <c r="BY376" s="85"/>
      <c r="BZ376" s="52">
        <f t="shared" si="69"/>
        <v>0</v>
      </c>
      <c r="CA376" s="52">
        <f t="shared" si="69"/>
        <v>0</v>
      </c>
      <c r="CB376" s="52">
        <f t="shared" si="69"/>
        <v>18</v>
      </c>
      <c r="CC376" s="52">
        <f t="shared" si="69"/>
        <v>45</v>
      </c>
      <c r="CD376" s="52">
        <f t="shared" si="69"/>
        <v>0</v>
      </c>
      <c r="CE376" s="52">
        <f t="shared" si="69"/>
        <v>0</v>
      </c>
      <c r="CF376" s="52">
        <f t="shared" si="69"/>
        <v>0</v>
      </c>
      <c r="CG376" s="52">
        <f t="shared" si="69"/>
        <v>0</v>
      </c>
      <c r="CH376" s="52">
        <f t="shared" si="69"/>
        <v>0</v>
      </c>
      <c r="CI376" s="52">
        <f t="shared" si="69"/>
        <v>0</v>
      </c>
    </row>
    <row r="377" spans="1:87" x14ac:dyDescent="0.25">
      <c r="A377" s="73" t="s">
        <v>425</v>
      </c>
      <c r="B377" s="95" t="s">
        <v>435</v>
      </c>
      <c r="C377" s="94" t="s">
        <v>95</v>
      </c>
      <c r="D377" s="94" t="s">
        <v>81</v>
      </c>
      <c r="E377" s="51">
        <f t="shared" si="67"/>
        <v>57</v>
      </c>
      <c r="F377" s="51">
        <f t="shared" si="68"/>
        <v>22</v>
      </c>
      <c r="G377" s="51">
        <f t="shared" si="68"/>
        <v>35</v>
      </c>
      <c r="H377" s="85">
        <v>0</v>
      </c>
      <c r="I377" s="85">
        <v>0</v>
      </c>
      <c r="J377" s="85">
        <v>0</v>
      </c>
      <c r="K377" s="85">
        <v>0</v>
      </c>
      <c r="L377" s="85">
        <v>0</v>
      </c>
      <c r="M377" s="85">
        <v>0</v>
      </c>
      <c r="N377" s="85">
        <v>0</v>
      </c>
      <c r="O377" s="85">
        <v>0</v>
      </c>
      <c r="P377" s="85"/>
      <c r="Q377" s="85"/>
      <c r="R377" s="85">
        <v>0</v>
      </c>
      <c r="S377" s="85">
        <v>0</v>
      </c>
      <c r="T377" s="85">
        <v>0</v>
      </c>
      <c r="U377" s="85">
        <v>0</v>
      </c>
      <c r="V377" s="85">
        <v>0</v>
      </c>
      <c r="W377" s="85">
        <v>0</v>
      </c>
      <c r="X377" s="85">
        <v>0</v>
      </c>
      <c r="Y377" s="85">
        <v>0</v>
      </c>
      <c r="Z377" s="85">
        <v>0</v>
      </c>
      <c r="AA377" s="85"/>
      <c r="AB377" s="85">
        <v>0</v>
      </c>
      <c r="AC377" s="85">
        <v>0</v>
      </c>
      <c r="AD377" s="85">
        <v>0</v>
      </c>
      <c r="AE377" s="85">
        <v>0</v>
      </c>
      <c r="AF377" s="85">
        <v>0</v>
      </c>
      <c r="AG377" s="85">
        <v>0</v>
      </c>
      <c r="AH377" s="85">
        <v>0</v>
      </c>
      <c r="AI377" s="85">
        <v>0</v>
      </c>
      <c r="AJ377" s="85">
        <v>0</v>
      </c>
      <c r="AK377" s="85"/>
      <c r="AL377" s="85">
        <v>0</v>
      </c>
      <c r="AM377" s="85">
        <v>0</v>
      </c>
      <c r="AN377" s="85">
        <v>22</v>
      </c>
      <c r="AO377" s="85">
        <v>35</v>
      </c>
      <c r="AP377" s="85">
        <v>0</v>
      </c>
      <c r="AQ377" s="85">
        <v>0</v>
      </c>
      <c r="AR377" s="85">
        <v>0</v>
      </c>
      <c r="AS377" s="85">
        <v>0</v>
      </c>
      <c r="AT377" s="85">
        <v>0</v>
      </c>
      <c r="AU377" s="85"/>
      <c r="AV377" s="85">
        <v>0</v>
      </c>
      <c r="AW377" s="85">
        <v>0</v>
      </c>
      <c r="AX377" s="85">
        <v>0</v>
      </c>
      <c r="AY377" s="85">
        <v>0</v>
      </c>
      <c r="AZ377" s="85">
        <v>0</v>
      </c>
      <c r="BA377" s="85">
        <v>0</v>
      </c>
      <c r="BB377" s="85">
        <v>0</v>
      </c>
      <c r="BC377" s="85">
        <v>0</v>
      </c>
      <c r="BD377" s="85">
        <v>0</v>
      </c>
      <c r="BE377" s="85"/>
      <c r="BF377" s="85">
        <v>0</v>
      </c>
      <c r="BG377" s="85">
        <v>0</v>
      </c>
      <c r="BH377" s="85">
        <v>0</v>
      </c>
      <c r="BI377" s="85">
        <v>0</v>
      </c>
      <c r="BJ377" s="85">
        <v>0</v>
      </c>
      <c r="BK377" s="85">
        <v>0</v>
      </c>
      <c r="BL377" s="85">
        <v>0</v>
      </c>
      <c r="BM377" s="85">
        <v>0</v>
      </c>
      <c r="BN377" s="85">
        <v>0</v>
      </c>
      <c r="BO377" s="85"/>
      <c r="BP377" s="85">
        <v>0</v>
      </c>
      <c r="BQ377" s="85">
        <v>0</v>
      </c>
      <c r="BR377" s="85">
        <v>0</v>
      </c>
      <c r="BS377" s="85">
        <v>0</v>
      </c>
      <c r="BT377" s="85">
        <v>0</v>
      </c>
      <c r="BU377" s="85">
        <v>0</v>
      </c>
      <c r="BV377" s="85">
        <v>0</v>
      </c>
      <c r="BW377" s="85">
        <v>0</v>
      </c>
      <c r="BX377" s="85">
        <v>0</v>
      </c>
      <c r="BY377" s="85"/>
      <c r="BZ377" s="52">
        <f t="shared" si="69"/>
        <v>0</v>
      </c>
      <c r="CA377" s="52">
        <f t="shared" si="69"/>
        <v>0</v>
      </c>
      <c r="CB377" s="52">
        <f t="shared" si="69"/>
        <v>22</v>
      </c>
      <c r="CC377" s="52">
        <f t="shared" si="69"/>
        <v>35</v>
      </c>
      <c r="CD377" s="52">
        <f t="shared" si="69"/>
        <v>0</v>
      </c>
      <c r="CE377" s="52">
        <f t="shared" si="69"/>
        <v>0</v>
      </c>
      <c r="CF377" s="52">
        <f t="shared" si="69"/>
        <v>0</v>
      </c>
      <c r="CG377" s="52">
        <f t="shared" si="69"/>
        <v>0</v>
      </c>
      <c r="CH377" s="52">
        <f t="shared" si="69"/>
        <v>0</v>
      </c>
      <c r="CI377" s="52">
        <f t="shared" si="69"/>
        <v>0</v>
      </c>
    </row>
    <row r="378" spans="1:87" x14ac:dyDescent="0.25">
      <c r="A378" s="73" t="s">
        <v>425</v>
      </c>
      <c r="B378" s="95" t="s">
        <v>436</v>
      </c>
      <c r="C378" s="94" t="s">
        <v>95</v>
      </c>
      <c r="D378" s="94" t="s">
        <v>81</v>
      </c>
      <c r="E378" s="51">
        <f t="shared" si="67"/>
        <v>60</v>
      </c>
      <c r="F378" s="51">
        <f t="shared" si="68"/>
        <v>18</v>
      </c>
      <c r="G378" s="51">
        <f t="shared" si="68"/>
        <v>42</v>
      </c>
      <c r="H378" s="85">
        <v>0</v>
      </c>
      <c r="I378" s="85">
        <v>0</v>
      </c>
      <c r="J378" s="85">
        <v>0</v>
      </c>
      <c r="K378" s="85">
        <v>0</v>
      </c>
      <c r="L378" s="85">
        <v>0</v>
      </c>
      <c r="M378" s="85">
        <v>0</v>
      </c>
      <c r="N378" s="85">
        <v>0</v>
      </c>
      <c r="O378" s="85">
        <v>0</v>
      </c>
      <c r="P378" s="85"/>
      <c r="Q378" s="85"/>
      <c r="R378" s="85">
        <v>0</v>
      </c>
      <c r="S378" s="85">
        <v>0</v>
      </c>
      <c r="T378" s="85">
        <v>0</v>
      </c>
      <c r="U378" s="85">
        <v>0</v>
      </c>
      <c r="V378" s="85">
        <v>0</v>
      </c>
      <c r="W378" s="85">
        <v>0</v>
      </c>
      <c r="X378" s="85">
        <v>0</v>
      </c>
      <c r="Y378" s="85">
        <v>0</v>
      </c>
      <c r="Z378" s="85">
        <v>0</v>
      </c>
      <c r="AA378" s="85"/>
      <c r="AB378" s="85">
        <v>0</v>
      </c>
      <c r="AC378" s="85">
        <v>0</v>
      </c>
      <c r="AD378" s="85">
        <v>0</v>
      </c>
      <c r="AE378" s="85">
        <v>0</v>
      </c>
      <c r="AF378" s="85">
        <v>0</v>
      </c>
      <c r="AG378" s="85">
        <v>0</v>
      </c>
      <c r="AH378" s="85">
        <v>0</v>
      </c>
      <c r="AI378" s="85">
        <v>0</v>
      </c>
      <c r="AJ378" s="85">
        <v>0</v>
      </c>
      <c r="AK378" s="85"/>
      <c r="AL378" s="85">
        <v>0</v>
      </c>
      <c r="AM378" s="85">
        <v>0</v>
      </c>
      <c r="AN378" s="85">
        <v>18</v>
      </c>
      <c r="AO378" s="85">
        <v>42</v>
      </c>
      <c r="AP378" s="85">
        <v>0</v>
      </c>
      <c r="AQ378" s="85">
        <v>0</v>
      </c>
      <c r="AR378" s="85">
        <v>0</v>
      </c>
      <c r="AS378" s="85">
        <v>0</v>
      </c>
      <c r="AT378" s="85">
        <v>0</v>
      </c>
      <c r="AU378" s="85"/>
      <c r="AV378" s="85">
        <v>0</v>
      </c>
      <c r="AW378" s="85">
        <v>0</v>
      </c>
      <c r="AX378" s="85">
        <v>0</v>
      </c>
      <c r="AY378" s="85">
        <v>0</v>
      </c>
      <c r="AZ378" s="85">
        <v>0</v>
      </c>
      <c r="BA378" s="85">
        <v>0</v>
      </c>
      <c r="BB378" s="85">
        <v>0</v>
      </c>
      <c r="BC378" s="85">
        <v>0</v>
      </c>
      <c r="BD378" s="85">
        <v>0</v>
      </c>
      <c r="BE378" s="85"/>
      <c r="BF378" s="85">
        <v>0</v>
      </c>
      <c r="BG378" s="85">
        <v>0</v>
      </c>
      <c r="BH378" s="85">
        <v>0</v>
      </c>
      <c r="BI378" s="85">
        <v>0</v>
      </c>
      <c r="BJ378" s="85">
        <v>0</v>
      </c>
      <c r="BK378" s="85">
        <v>0</v>
      </c>
      <c r="BL378" s="85">
        <v>0</v>
      </c>
      <c r="BM378" s="85">
        <v>0</v>
      </c>
      <c r="BN378" s="85">
        <v>0</v>
      </c>
      <c r="BO378" s="85"/>
      <c r="BP378" s="85">
        <v>0</v>
      </c>
      <c r="BQ378" s="85">
        <v>0</v>
      </c>
      <c r="BR378" s="85">
        <v>0</v>
      </c>
      <c r="BS378" s="85">
        <v>0</v>
      </c>
      <c r="BT378" s="85">
        <v>0</v>
      </c>
      <c r="BU378" s="85">
        <v>0</v>
      </c>
      <c r="BV378" s="85">
        <v>0</v>
      </c>
      <c r="BW378" s="85">
        <v>0</v>
      </c>
      <c r="BX378" s="85">
        <v>0</v>
      </c>
      <c r="BY378" s="85"/>
      <c r="BZ378" s="52">
        <f t="shared" si="69"/>
        <v>0</v>
      </c>
      <c r="CA378" s="52">
        <f t="shared" si="69"/>
        <v>0</v>
      </c>
      <c r="CB378" s="52">
        <f t="shared" si="69"/>
        <v>18</v>
      </c>
      <c r="CC378" s="52">
        <f t="shared" si="69"/>
        <v>42</v>
      </c>
      <c r="CD378" s="52">
        <f t="shared" si="69"/>
        <v>0</v>
      </c>
      <c r="CE378" s="52">
        <f t="shared" si="69"/>
        <v>0</v>
      </c>
      <c r="CF378" s="52">
        <f t="shared" si="69"/>
        <v>0</v>
      </c>
      <c r="CG378" s="52">
        <f t="shared" si="69"/>
        <v>0</v>
      </c>
      <c r="CH378" s="52">
        <f t="shared" si="69"/>
        <v>0</v>
      </c>
      <c r="CI378" s="52">
        <f t="shared" si="69"/>
        <v>0</v>
      </c>
    </row>
    <row r="379" spans="1:87" x14ac:dyDescent="0.25">
      <c r="A379" s="73" t="s">
        <v>425</v>
      </c>
      <c r="B379" s="95" t="s">
        <v>437</v>
      </c>
      <c r="C379" s="94" t="s">
        <v>80</v>
      </c>
      <c r="D379" s="94" t="s">
        <v>81</v>
      </c>
      <c r="E379" s="51">
        <f t="shared" si="67"/>
        <v>221</v>
      </c>
      <c r="F379" s="51">
        <f t="shared" si="68"/>
        <v>42</v>
      </c>
      <c r="G379" s="51">
        <f t="shared" si="68"/>
        <v>179</v>
      </c>
      <c r="H379" s="85">
        <v>0</v>
      </c>
      <c r="I379" s="85">
        <v>0</v>
      </c>
      <c r="J379" s="85">
        <v>42</v>
      </c>
      <c r="K379" s="85">
        <v>179</v>
      </c>
      <c r="L379" s="85">
        <v>0</v>
      </c>
      <c r="M379" s="85">
        <v>0</v>
      </c>
      <c r="N379" s="85">
        <v>0</v>
      </c>
      <c r="O379" s="85">
        <v>0</v>
      </c>
      <c r="P379" s="85"/>
      <c r="Q379" s="85"/>
      <c r="R379" s="85">
        <v>0</v>
      </c>
      <c r="S379" s="85">
        <v>0</v>
      </c>
      <c r="T379" s="85">
        <v>0</v>
      </c>
      <c r="U379" s="85">
        <v>0</v>
      </c>
      <c r="V379" s="85">
        <v>0</v>
      </c>
      <c r="W379" s="85">
        <v>0</v>
      </c>
      <c r="X379" s="85">
        <v>0</v>
      </c>
      <c r="Y379" s="85">
        <v>0</v>
      </c>
      <c r="Z379" s="85">
        <v>0</v>
      </c>
      <c r="AA379" s="85"/>
      <c r="AB379" s="85">
        <v>0</v>
      </c>
      <c r="AC379" s="85">
        <v>0</v>
      </c>
      <c r="AD379" s="85">
        <v>0</v>
      </c>
      <c r="AE379" s="85">
        <v>0</v>
      </c>
      <c r="AF379" s="85">
        <v>0</v>
      </c>
      <c r="AG379" s="85">
        <v>0</v>
      </c>
      <c r="AH379" s="85">
        <v>0</v>
      </c>
      <c r="AI379" s="85">
        <v>0</v>
      </c>
      <c r="AJ379" s="85">
        <v>0</v>
      </c>
      <c r="AK379" s="85"/>
      <c r="AL379" s="85">
        <v>0</v>
      </c>
      <c r="AM379" s="85">
        <v>0</v>
      </c>
      <c r="AN379" s="85">
        <v>0</v>
      </c>
      <c r="AO379" s="85">
        <v>0</v>
      </c>
      <c r="AP379" s="85">
        <v>0</v>
      </c>
      <c r="AQ379" s="85">
        <v>0</v>
      </c>
      <c r="AR379" s="85">
        <v>0</v>
      </c>
      <c r="AS379" s="85">
        <v>0</v>
      </c>
      <c r="AT379" s="85">
        <v>0</v>
      </c>
      <c r="AU379" s="85"/>
      <c r="AV379" s="85">
        <v>0</v>
      </c>
      <c r="AW379" s="85">
        <v>0</v>
      </c>
      <c r="AX379" s="85">
        <v>0</v>
      </c>
      <c r="AY379" s="85">
        <v>0</v>
      </c>
      <c r="AZ379" s="85">
        <v>0</v>
      </c>
      <c r="BA379" s="85">
        <v>0</v>
      </c>
      <c r="BB379" s="85">
        <v>0</v>
      </c>
      <c r="BC379" s="85">
        <v>0</v>
      </c>
      <c r="BD379" s="85">
        <v>0</v>
      </c>
      <c r="BE379" s="85"/>
      <c r="BF379" s="85">
        <v>0</v>
      </c>
      <c r="BG379" s="85">
        <v>0</v>
      </c>
      <c r="BH379" s="85">
        <v>0</v>
      </c>
      <c r="BI379" s="85">
        <v>0</v>
      </c>
      <c r="BJ379" s="85">
        <v>0</v>
      </c>
      <c r="BK379" s="85">
        <v>0</v>
      </c>
      <c r="BL379" s="85">
        <v>0</v>
      </c>
      <c r="BM379" s="85">
        <v>0</v>
      </c>
      <c r="BN379" s="85">
        <v>0</v>
      </c>
      <c r="BO379" s="85"/>
      <c r="BP379" s="85">
        <v>0</v>
      </c>
      <c r="BQ379" s="85">
        <v>0</v>
      </c>
      <c r="BR379" s="85">
        <v>0</v>
      </c>
      <c r="BS379" s="85">
        <v>0</v>
      </c>
      <c r="BT379" s="85">
        <v>0</v>
      </c>
      <c r="BU379" s="85">
        <v>0</v>
      </c>
      <c r="BV379" s="85">
        <v>0</v>
      </c>
      <c r="BW379" s="85">
        <v>0</v>
      </c>
      <c r="BX379" s="85">
        <v>0</v>
      </c>
      <c r="BY379" s="85"/>
      <c r="BZ379" s="52">
        <f t="shared" si="69"/>
        <v>0</v>
      </c>
      <c r="CA379" s="52">
        <f t="shared" si="69"/>
        <v>0</v>
      </c>
      <c r="CB379" s="52">
        <f t="shared" si="69"/>
        <v>42</v>
      </c>
      <c r="CC379" s="52">
        <f t="shared" si="69"/>
        <v>179</v>
      </c>
      <c r="CD379" s="52">
        <f t="shared" si="69"/>
        <v>0</v>
      </c>
      <c r="CE379" s="52">
        <f t="shared" si="69"/>
        <v>0</v>
      </c>
      <c r="CF379" s="52">
        <f t="shared" si="69"/>
        <v>0</v>
      </c>
      <c r="CG379" s="52">
        <f t="shared" si="69"/>
        <v>0</v>
      </c>
      <c r="CH379" s="52">
        <f t="shared" si="69"/>
        <v>0</v>
      </c>
      <c r="CI379" s="52">
        <f t="shared" si="69"/>
        <v>0</v>
      </c>
    </row>
    <row r="380" spans="1:87" x14ac:dyDescent="0.25">
      <c r="A380" s="73" t="s">
        <v>425</v>
      </c>
      <c r="B380" s="95" t="s">
        <v>438</v>
      </c>
      <c r="C380" s="94" t="s">
        <v>80</v>
      </c>
      <c r="D380" s="94" t="s">
        <v>81</v>
      </c>
      <c r="E380" s="51">
        <f t="shared" si="67"/>
        <v>95</v>
      </c>
      <c r="F380" s="51">
        <f t="shared" si="68"/>
        <v>20</v>
      </c>
      <c r="G380" s="51">
        <f t="shared" si="68"/>
        <v>75</v>
      </c>
      <c r="H380" s="85">
        <v>0</v>
      </c>
      <c r="I380" s="85">
        <v>0</v>
      </c>
      <c r="J380" s="85">
        <v>20</v>
      </c>
      <c r="K380" s="85">
        <v>75</v>
      </c>
      <c r="L380" s="85">
        <v>0</v>
      </c>
      <c r="M380" s="85">
        <v>0</v>
      </c>
      <c r="N380" s="85">
        <v>0</v>
      </c>
      <c r="O380" s="85">
        <v>0</v>
      </c>
      <c r="P380" s="85"/>
      <c r="Q380" s="85"/>
      <c r="R380" s="85">
        <v>0</v>
      </c>
      <c r="S380" s="85">
        <v>0</v>
      </c>
      <c r="T380" s="85">
        <v>0</v>
      </c>
      <c r="U380" s="85">
        <v>0</v>
      </c>
      <c r="V380" s="85">
        <v>0</v>
      </c>
      <c r="W380" s="85">
        <v>0</v>
      </c>
      <c r="X380" s="85">
        <v>0</v>
      </c>
      <c r="Y380" s="85">
        <v>0</v>
      </c>
      <c r="Z380" s="85">
        <v>0</v>
      </c>
      <c r="AA380" s="85"/>
      <c r="AB380" s="85">
        <v>0</v>
      </c>
      <c r="AC380" s="85">
        <v>0</v>
      </c>
      <c r="AD380" s="85">
        <v>0</v>
      </c>
      <c r="AE380" s="85">
        <v>0</v>
      </c>
      <c r="AF380" s="85">
        <v>0</v>
      </c>
      <c r="AG380" s="85">
        <v>0</v>
      </c>
      <c r="AH380" s="85">
        <v>0</v>
      </c>
      <c r="AI380" s="85">
        <v>0</v>
      </c>
      <c r="AJ380" s="85">
        <v>0</v>
      </c>
      <c r="AK380" s="85"/>
      <c r="AL380" s="85">
        <v>0</v>
      </c>
      <c r="AM380" s="85">
        <v>0</v>
      </c>
      <c r="AN380" s="85">
        <v>0</v>
      </c>
      <c r="AO380" s="85">
        <v>0</v>
      </c>
      <c r="AP380" s="85">
        <v>0</v>
      </c>
      <c r="AQ380" s="85">
        <v>0</v>
      </c>
      <c r="AR380" s="85">
        <v>0</v>
      </c>
      <c r="AS380" s="85">
        <v>0</v>
      </c>
      <c r="AT380" s="85">
        <v>0</v>
      </c>
      <c r="AU380" s="85"/>
      <c r="AV380" s="85">
        <v>0</v>
      </c>
      <c r="AW380" s="85">
        <v>0</v>
      </c>
      <c r="AX380" s="85">
        <v>0</v>
      </c>
      <c r="AY380" s="85">
        <v>0</v>
      </c>
      <c r="AZ380" s="85">
        <v>0</v>
      </c>
      <c r="BA380" s="85">
        <v>0</v>
      </c>
      <c r="BB380" s="85">
        <v>0</v>
      </c>
      <c r="BC380" s="85">
        <v>0</v>
      </c>
      <c r="BD380" s="85">
        <v>0</v>
      </c>
      <c r="BE380" s="85"/>
      <c r="BF380" s="85">
        <v>0</v>
      </c>
      <c r="BG380" s="85">
        <v>0</v>
      </c>
      <c r="BH380" s="85">
        <v>0</v>
      </c>
      <c r="BI380" s="85">
        <v>0</v>
      </c>
      <c r="BJ380" s="85">
        <v>0</v>
      </c>
      <c r="BK380" s="85">
        <v>0</v>
      </c>
      <c r="BL380" s="85">
        <v>0</v>
      </c>
      <c r="BM380" s="85">
        <v>0</v>
      </c>
      <c r="BN380" s="85">
        <v>0</v>
      </c>
      <c r="BO380" s="85"/>
      <c r="BP380" s="85">
        <v>0</v>
      </c>
      <c r="BQ380" s="85">
        <v>0</v>
      </c>
      <c r="BR380" s="85">
        <v>0</v>
      </c>
      <c r="BS380" s="85">
        <v>0</v>
      </c>
      <c r="BT380" s="85">
        <v>0</v>
      </c>
      <c r="BU380" s="85">
        <v>0</v>
      </c>
      <c r="BV380" s="85">
        <v>0</v>
      </c>
      <c r="BW380" s="85">
        <v>0</v>
      </c>
      <c r="BX380" s="85">
        <v>0</v>
      </c>
      <c r="BY380" s="85"/>
      <c r="BZ380" s="52">
        <f t="shared" si="69"/>
        <v>0</v>
      </c>
      <c r="CA380" s="52">
        <f t="shared" si="69"/>
        <v>0</v>
      </c>
      <c r="CB380" s="52">
        <f t="shared" si="69"/>
        <v>20</v>
      </c>
      <c r="CC380" s="52">
        <f t="shared" si="69"/>
        <v>75</v>
      </c>
      <c r="CD380" s="52">
        <f t="shared" si="69"/>
        <v>0</v>
      </c>
      <c r="CE380" s="52">
        <f t="shared" si="69"/>
        <v>0</v>
      </c>
      <c r="CF380" s="52">
        <f t="shared" si="69"/>
        <v>0</v>
      </c>
      <c r="CG380" s="52">
        <f t="shared" si="69"/>
        <v>0</v>
      </c>
      <c r="CH380" s="52">
        <f t="shared" si="69"/>
        <v>0</v>
      </c>
      <c r="CI380" s="52">
        <f t="shared" si="69"/>
        <v>0</v>
      </c>
    </row>
    <row r="381" spans="1:87" x14ac:dyDescent="0.25">
      <c r="A381" s="73" t="s">
        <v>425</v>
      </c>
      <c r="B381" s="95" t="s">
        <v>439</v>
      </c>
      <c r="C381" s="94" t="s">
        <v>80</v>
      </c>
      <c r="D381" s="94" t="s">
        <v>81</v>
      </c>
      <c r="E381" s="51">
        <f t="shared" si="67"/>
        <v>51</v>
      </c>
      <c r="F381" s="51">
        <f t="shared" si="68"/>
        <v>0</v>
      </c>
      <c r="G381" s="51">
        <f t="shared" si="68"/>
        <v>51</v>
      </c>
      <c r="H381" s="85">
        <v>0</v>
      </c>
      <c r="I381" s="85">
        <v>0</v>
      </c>
      <c r="J381" s="85">
        <v>0</v>
      </c>
      <c r="K381" s="85">
        <v>51</v>
      </c>
      <c r="L381" s="85">
        <v>0</v>
      </c>
      <c r="M381" s="85">
        <v>0</v>
      </c>
      <c r="N381" s="85">
        <v>0</v>
      </c>
      <c r="O381" s="85">
        <v>0</v>
      </c>
      <c r="P381" s="85"/>
      <c r="Q381" s="85"/>
      <c r="R381" s="85">
        <v>0</v>
      </c>
      <c r="S381" s="85">
        <v>0</v>
      </c>
      <c r="T381" s="85">
        <v>0</v>
      </c>
      <c r="U381" s="85">
        <v>0</v>
      </c>
      <c r="V381" s="85">
        <v>0</v>
      </c>
      <c r="W381" s="85">
        <v>0</v>
      </c>
      <c r="X381" s="85">
        <v>0</v>
      </c>
      <c r="Y381" s="85">
        <v>0</v>
      </c>
      <c r="Z381" s="85">
        <v>0</v>
      </c>
      <c r="AA381" s="85"/>
      <c r="AB381" s="85">
        <v>0</v>
      </c>
      <c r="AC381" s="85">
        <v>0</v>
      </c>
      <c r="AD381" s="85">
        <v>0</v>
      </c>
      <c r="AE381" s="85">
        <v>0</v>
      </c>
      <c r="AF381" s="85">
        <v>0</v>
      </c>
      <c r="AG381" s="85">
        <v>0</v>
      </c>
      <c r="AH381" s="85">
        <v>0</v>
      </c>
      <c r="AI381" s="85">
        <v>0</v>
      </c>
      <c r="AJ381" s="85">
        <v>0</v>
      </c>
      <c r="AK381" s="85"/>
      <c r="AL381" s="85">
        <v>0</v>
      </c>
      <c r="AM381" s="85">
        <v>0</v>
      </c>
      <c r="AN381" s="85">
        <v>0</v>
      </c>
      <c r="AO381" s="85">
        <v>0</v>
      </c>
      <c r="AP381" s="85">
        <v>0</v>
      </c>
      <c r="AQ381" s="85">
        <v>0</v>
      </c>
      <c r="AR381" s="85">
        <v>0</v>
      </c>
      <c r="AS381" s="85">
        <v>0</v>
      </c>
      <c r="AT381" s="85">
        <v>0</v>
      </c>
      <c r="AU381" s="85"/>
      <c r="AV381" s="85">
        <v>0</v>
      </c>
      <c r="AW381" s="85">
        <v>0</v>
      </c>
      <c r="AX381" s="85">
        <v>0</v>
      </c>
      <c r="AY381" s="85">
        <v>0</v>
      </c>
      <c r="AZ381" s="85">
        <v>0</v>
      </c>
      <c r="BA381" s="85">
        <v>0</v>
      </c>
      <c r="BB381" s="85">
        <v>0</v>
      </c>
      <c r="BC381" s="85">
        <v>0</v>
      </c>
      <c r="BD381" s="85">
        <v>0</v>
      </c>
      <c r="BE381" s="85"/>
      <c r="BF381" s="85">
        <v>0</v>
      </c>
      <c r="BG381" s="85">
        <v>0</v>
      </c>
      <c r="BH381" s="85">
        <v>0</v>
      </c>
      <c r="BI381" s="85">
        <v>0</v>
      </c>
      <c r="BJ381" s="85">
        <v>0</v>
      </c>
      <c r="BK381" s="85">
        <v>0</v>
      </c>
      <c r="BL381" s="85">
        <v>0</v>
      </c>
      <c r="BM381" s="85">
        <v>0</v>
      </c>
      <c r="BN381" s="85">
        <v>0</v>
      </c>
      <c r="BO381" s="85"/>
      <c r="BP381" s="85">
        <v>0</v>
      </c>
      <c r="BQ381" s="85">
        <v>0</v>
      </c>
      <c r="BR381" s="85">
        <v>0</v>
      </c>
      <c r="BS381" s="85">
        <v>0</v>
      </c>
      <c r="BT381" s="85">
        <v>0</v>
      </c>
      <c r="BU381" s="85">
        <v>0</v>
      </c>
      <c r="BV381" s="85">
        <v>0</v>
      </c>
      <c r="BW381" s="85">
        <v>0</v>
      </c>
      <c r="BX381" s="85">
        <v>0</v>
      </c>
      <c r="BY381" s="85"/>
      <c r="BZ381" s="52">
        <f t="shared" si="69"/>
        <v>0</v>
      </c>
      <c r="CA381" s="52">
        <f t="shared" si="69"/>
        <v>0</v>
      </c>
      <c r="CB381" s="52">
        <f t="shared" si="69"/>
        <v>0</v>
      </c>
      <c r="CC381" s="52">
        <f t="shared" si="69"/>
        <v>51</v>
      </c>
      <c r="CD381" s="52">
        <f t="shared" si="69"/>
        <v>0</v>
      </c>
      <c r="CE381" s="52">
        <f t="shared" si="69"/>
        <v>0</v>
      </c>
      <c r="CF381" s="52">
        <f t="shared" si="69"/>
        <v>0</v>
      </c>
      <c r="CG381" s="52">
        <f t="shared" si="69"/>
        <v>0</v>
      </c>
      <c r="CH381" s="52">
        <f t="shared" si="69"/>
        <v>0</v>
      </c>
      <c r="CI381" s="52">
        <f t="shared" si="69"/>
        <v>0</v>
      </c>
    </row>
    <row r="382" spans="1:87" x14ac:dyDescent="0.25">
      <c r="A382" s="73" t="s">
        <v>425</v>
      </c>
      <c r="B382" s="95" t="s">
        <v>440</v>
      </c>
      <c r="C382" s="94" t="s">
        <v>80</v>
      </c>
      <c r="D382" s="94" t="s">
        <v>81</v>
      </c>
      <c r="E382" s="51">
        <f t="shared" si="67"/>
        <v>40</v>
      </c>
      <c r="F382" s="51">
        <f t="shared" si="68"/>
        <v>0</v>
      </c>
      <c r="G382" s="51">
        <f t="shared" si="68"/>
        <v>40</v>
      </c>
      <c r="H382" s="85">
        <v>0</v>
      </c>
      <c r="I382" s="85">
        <v>0</v>
      </c>
      <c r="J382" s="85">
        <v>0</v>
      </c>
      <c r="K382" s="85">
        <v>40</v>
      </c>
      <c r="L382" s="85">
        <v>0</v>
      </c>
      <c r="M382" s="85">
        <v>0</v>
      </c>
      <c r="N382" s="85">
        <v>0</v>
      </c>
      <c r="O382" s="85">
        <v>0</v>
      </c>
      <c r="P382" s="85"/>
      <c r="Q382" s="85"/>
      <c r="R382" s="85">
        <v>0</v>
      </c>
      <c r="S382" s="85">
        <v>0</v>
      </c>
      <c r="T382" s="85">
        <v>0</v>
      </c>
      <c r="U382" s="85">
        <v>0</v>
      </c>
      <c r="V382" s="85">
        <v>0</v>
      </c>
      <c r="W382" s="85">
        <v>0</v>
      </c>
      <c r="X382" s="85">
        <v>0</v>
      </c>
      <c r="Y382" s="85">
        <v>0</v>
      </c>
      <c r="Z382" s="85">
        <v>0</v>
      </c>
      <c r="AA382" s="85"/>
      <c r="AB382" s="85">
        <v>0</v>
      </c>
      <c r="AC382" s="85">
        <v>0</v>
      </c>
      <c r="AD382" s="85">
        <v>0</v>
      </c>
      <c r="AE382" s="85">
        <v>0</v>
      </c>
      <c r="AF382" s="85">
        <v>0</v>
      </c>
      <c r="AG382" s="85">
        <v>0</v>
      </c>
      <c r="AH382" s="85">
        <v>0</v>
      </c>
      <c r="AI382" s="85">
        <v>0</v>
      </c>
      <c r="AJ382" s="85">
        <v>0</v>
      </c>
      <c r="AK382" s="85"/>
      <c r="AL382" s="85">
        <v>0</v>
      </c>
      <c r="AM382" s="85">
        <v>0</v>
      </c>
      <c r="AN382" s="85">
        <v>0</v>
      </c>
      <c r="AO382" s="85">
        <v>0</v>
      </c>
      <c r="AP382" s="85">
        <v>0</v>
      </c>
      <c r="AQ382" s="85">
        <v>0</v>
      </c>
      <c r="AR382" s="85">
        <v>0</v>
      </c>
      <c r="AS382" s="85">
        <v>0</v>
      </c>
      <c r="AT382" s="85">
        <v>0</v>
      </c>
      <c r="AU382" s="85"/>
      <c r="AV382" s="85">
        <v>0</v>
      </c>
      <c r="AW382" s="85">
        <v>0</v>
      </c>
      <c r="AX382" s="85">
        <v>0</v>
      </c>
      <c r="AY382" s="85">
        <v>0</v>
      </c>
      <c r="AZ382" s="85">
        <v>0</v>
      </c>
      <c r="BA382" s="85">
        <v>0</v>
      </c>
      <c r="BB382" s="85">
        <v>0</v>
      </c>
      <c r="BC382" s="85">
        <v>0</v>
      </c>
      <c r="BD382" s="85">
        <v>0</v>
      </c>
      <c r="BE382" s="85"/>
      <c r="BF382" s="85">
        <v>0</v>
      </c>
      <c r="BG382" s="85">
        <v>0</v>
      </c>
      <c r="BH382" s="85">
        <v>0</v>
      </c>
      <c r="BI382" s="85">
        <v>0</v>
      </c>
      <c r="BJ382" s="85">
        <v>0</v>
      </c>
      <c r="BK382" s="85">
        <v>0</v>
      </c>
      <c r="BL382" s="85">
        <v>0</v>
      </c>
      <c r="BM382" s="85">
        <v>0</v>
      </c>
      <c r="BN382" s="85">
        <v>0</v>
      </c>
      <c r="BO382" s="85"/>
      <c r="BP382" s="85">
        <v>0</v>
      </c>
      <c r="BQ382" s="85">
        <v>0</v>
      </c>
      <c r="BR382" s="85">
        <v>0</v>
      </c>
      <c r="BS382" s="85">
        <v>0</v>
      </c>
      <c r="BT382" s="85">
        <v>0</v>
      </c>
      <c r="BU382" s="85">
        <v>0</v>
      </c>
      <c r="BV382" s="85">
        <v>0</v>
      </c>
      <c r="BW382" s="85">
        <v>0</v>
      </c>
      <c r="BX382" s="85">
        <v>0</v>
      </c>
      <c r="BY382" s="85"/>
      <c r="BZ382" s="52">
        <f t="shared" si="69"/>
        <v>0</v>
      </c>
      <c r="CA382" s="52">
        <f t="shared" si="69"/>
        <v>0</v>
      </c>
      <c r="CB382" s="52">
        <f t="shared" si="69"/>
        <v>0</v>
      </c>
      <c r="CC382" s="52">
        <f t="shared" si="69"/>
        <v>40</v>
      </c>
      <c r="CD382" s="52">
        <f t="shared" si="69"/>
        <v>0</v>
      </c>
      <c r="CE382" s="52">
        <f t="shared" si="69"/>
        <v>0</v>
      </c>
      <c r="CF382" s="52">
        <f t="shared" si="69"/>
        <v>0</v>
      </c>
      <c r="CG382" s="52">
        <f t="shared" si="69"/>
        <v>0</v>
      </c>
      <c r="CH382" s="52">
        <f t="shared" si="69"/>
        <v>0</v>
      </c>
      <c r="CI382" s="52">
        <f t="shared" si="69"/>
        <v>0</v>
      </c>
    </row>
    <row r="383" spans="1:87" x14ac:dyDescent="0.25">
      <c r="A383" s="73" t="s">
        <v>425</v>
      </c>
      <c r="B383" s="95" t="s">
        <v>441</v>
      </c>
      <c r="C383" s="94" t="s">
        <v>80</v>
      </c>
      <c r="D383" s="94" t="s">
        <v>81</v>
      </c>
      <c r="E383" s="51">
        <f t="shared" si="67"/>
        <v>60</v>
      </c>
      <c r="F383" s="51">
        <f t="shared" si="68"/>
        <v>0</v>
      </c>
      <c r="G383" s="51">
        <f t="shared" si="68"/>
        <v>60</v>
      </c>
      <c r="H383" s="85">
        <v>0</v>
      </c>
      <c r="I383" s="85">
        <v>0</v>
      </c>
      <c r="J383" s="85">
        <v>0</v>
      </c>
      <c r="K383" s="85">
        <v>60</v>
      </c>
      <c r="L383" s="85">
        <v>0</v>
      </c>
      <c r="M383" s="85">
        <v>0</v>
      </c>
      <c r="N383" s="85">
        <v>0</v>
      </c>
      <c r="O383" s="85">
        <v>0</v>
      </c>
      <c r="P383" s="85"/>
      <c r="Q383" s="85"/>
      <c r="R383" s="85">
        <v>0</v>
      </c>
      <c r="S383" s="85">
        <v>0</v>
      </c>
      <c r="T383" s="85">
        <v>0</v>
      </c>
      <c r="U383" s="85">
        <v>0</v>
      </c>
      <c r="V383" s="85">
        <v>0</v>
      </c>
      <c r="W383" s="85">
        <v>0</v>
      </c>
      <c r="X383" s="85">
        <v>0</v>
      </c>
      <c r="Y383" s="85">
        <v>0</v>
      </c>
      <c r="Z383" s="85">
        <v>0</v>
      </c>
      <c r="AA383" s="85"/>
      <c r="AB383" s="85">
        <v>0</v>
      </c>
      <c r="AC383" s="85">
        <v>0</v>
      </c>
      <c r="AD383" s="85">
        <v>0</v>
      </c>
      <c r="AE383" s="85">
        <v>0</v>
      </c>
      <c r="AF383" s="85">
        <v>0</v>
      </c>
      <c r="AG383" s="85">
        <v>0</v>
      </c>
      <c r="AH383" s="85">
        <v>0</v>
      </c>
      <c r="AI383" s="85">
        <v>0</v>
      </c>
      <c r="AJ383" s="85">
        <v>0</v>
      </c>
      <c r="AK383" s="85"/>
      <c r="AL383" s="85">
        <v>0</v>
      </c>
      <c r="AM383" s="85">
        <v>0</v>
      </c>
      <c r="AN383" s="85">
        <v>0</v>
      </c>
      <c r="AO383" s="85">
        <v>0</v>
      </c>
      <c r="AP383" s="85">
        <v>0</v>
      </c>
      <c r="AQ383" s="85">
        <v>0</v>
      </c>
      <c r="AR383" s="85">
        <v>0</v>
      </c>
      <c r="AS383" s="85">
        <v>0</v>
      </c>
      <c r="AT383" s="85">
        <v>0</v>
      </c>
      <c r="AU383" s="85"/>
      <c r="AV383" s="85">
        <v>0</v>
      </c>
      <c r="AW383" s="85">
        <v>0</v>
      </c>
      <c r="AX383" s="85">
        <v>0</v>
      </c>
      <c r="AY383" s="85">
        <v>0</v>
      </c>
      <c r="AZ383" s="85">
        <v>0</v>
      </c>
      <c r="BA383" s="85">
        <v>0</v>
      </c>
      <c r="BB383" s="85">
        <v>0</v>
      </c>
      <c r="BC383" s="85">
        <v>0</v>
      </c>
      <c r="BD383" s="85">
        <v>0</v>
      </c>
      <c r="BE383" s="85"/>
      <c r="BF383" s="85">
        <v>0</v>
      </c>
      <c r="BG383" s="85">
        <v>0</v>
      </c>
      <c r="BH383" s="85">
        <v>0</v>
      </c>
      <c r="BI383" s="85">
        <v>0</v>
      </c>
      <c r="BJ383" s="85">
        <v>0</v>
      </c>
      <c r="BK383" s="85">
        <v>0</v>
      </c>
      <c r="BL383" s="85">
        <v>0</v>
      </c>
      <c r="BM383" s="85">
        <v>0</v>
      </c>
      <c r="BN383" s="85">
        <v>0</v>
      </c>
      <c r="BO383" s="85"/>
      <c r="BP383" s="85">
        <v>0</v>
      </c>
      <c r="BQ383" s="85">
        <v>0</v>
      </c>
      <c r="BR383" s="85">
        <v>0</v>
      </c>
      <c r="BS383" s="85">
        <v>0</v>
      </c>
      <c r="BT383" s="85">
        <v>0</v>
      </c>
      <c r="BU383" s="85">
        <v>0</v>
      </c>
      <c r="BV383" s="85">
        <v>0</v>
      </c>
      <c r="BW383" s="85">
        <v>0</v>
      </c>
      <c r="BX383" s="85">
        <v>0</v>
      </c>
      <c r="BY383" s="85"/>
      <c r="BZ383" s="52">
        <f t="shared" si="69"/>
        <v>0</v>
      </c>
      <c r="CA383" s="52">
        <f t="shared" si="69"/>
        <v>0</v>
      </c>
      <c r="CB383" s="52">
        <f t="shared" si="69"/>
        <v>0</v>
      </c>
      <c r="CC383" s="52">
        <f t="shared" si="69"/>
        <v>60</v>
      </c>
      <c r="CD383" s="52">
        <f t="shared" si="69"/>
        <v>0</v>
      </c>
      <c r="CE383" s="52">
        <f t="shared" si="69"/>
        <v>0</v>
      </c>
      <c r="CF383" s="52">
        <f t="shared" si="69"/>
        <v>0</v>
      </c>
      <c r="CG383" s="52">
        <f t="shared" si="69"/>
        <v>0</v>
      </c>
      <c r="CH383" s="52">
        <f t="shared" si="69"/>
        <v>0</v>
      </c>
      <c r="CI383" s="52">
        <f t="shared" si="69"/>
        <v>0</v>
      </c>
    </row>
    <row r="384" spans="1:87" x14ac:dyDescent="0.25">
      <c r="A384" s="73" t="s">
        <v>425</v>
      </c>
      <c r="B384" s="95" t="s">
        <v>442</v>
      </c>
      <c r="C384" s="94" t="s">
        <v>80</v>
      </c>
      <c r="D384" s="94" t="s">
        <v>81</v>
      </c>
      <c r="E384" s="51">
        <f t="shared" si="67"/>
        <v>94</v>
      </c>
      <c r="F384" s="51">
        <f t="shared" si="68"/>
        <v>21</v>
      </c>
      <c r="G384" s="51">
        <f t="shared" si="68"/>
        <v>73</v>
      </c>
      <c r="H384" s="85">
        <v>0</v>
      </c>
      <c r="I384" s="85">
        <v>0</v>
      </c>
      <c r="J384" s="85">
        <v>0</v>
      </c>
      <c r="K384" s="85">
        <v>0</v>
      </c>
      <c r="L384" s="85">
        <v>0</v>
      </c>
      <c r="M384" s="85">
        <v>0</v>
      </c>
      <c r="N384" s="85">
        <v>0</v>
      </c>
      <c r="O384" s="85">
        <v>0</v>
      </c>
      <c r="P384" s="85"/>
      <c r="Q384" s="85"/>
      <c r="R384" s="85">
        <v>0</v>
      </c>
      <c r="S384" s="85">
        <v>0</v>
      </c>
      <c r="T384" s="85">
        <v>21</v>
      </c>
      <c r="U384" s="85">
        <v>73</v>
      </c>
      <c r="V384" s="85">
        <v>0</v>
      </c>
      <c r="W384" s="85">
        <v>0</v>
      </c>
      <c r="X384" s="85">
        <v>0</v>
      </c>
      <c r="Y384" s="85">
        <v>0</v>
      </c>
      <c r="Z384" s="85">
        <v>0</v>
      </c>
      <c r="AA384" s="85"/>
      <c r="AB384" s="85">
        <v>0</v>
      </c>
      <c r="AC384" s="85">
        <v>0</v>
      </c>
      <c r="AD384" s="85">
        <v>0</v>
      </c>
      <c r="AE384" s="85">
        <v>0</v>
      </c>
      <c r="AF384" s="85">
        <v>0</v>
      </c>
      <c r="AG384" s="85">
        <v>0</v>
      </c>
      <c r="AH384" s="85">
        <v>0</v>
      </c>
      <c r="AI384" s="85">
        <v>0</v>
      </c>
      <c r="AJ384" s="85">
        <v>0</v>
      </c>
      <c r="AK384" s="85"/>
      <c r="AL384" s="85">
        <v>0</v>
      </c>
      <c r="AM384" s="85">
        <v>0</v>
      </c>
      <c r="AN384" s="85">
        <v>0</v>
      </c>
      <c r="AO384" s="85">
        <v>0</v>
      </c>
      <c r="AP384" s="85">
        <v>0</v>
      </c>
      <c r="AQ384" s="85">
        <v>0</v>
      </c>
      <c r="AR384" s="85">
        <v>0</v>
      </c>
      <c r="AS384" s="85">
        <v>0</v>
      </c>
      <c r="AT384" s="85">
        <v>0</v>
      </c>
      <c r="AU384" s="85"/>
      <c r="AV384" s="85">
        <v>0</v>
      </c>
      <c r="AW384" s="85">
        <v>0</v>
      </c>
      <c r="AX384" s="85">
        <v>0</v>
      </c>
      <c r="AY384" s="85">
        <v>0</v>
      </c>
      <c r="AZ384" s="85">
        <v>0</v>
      </c>
      <c r="BA384" s="85">
        <v>0</v>
      </c>
      <c r="BB384" s="85">
        <v>0</v>
      </c>
      <c r="BC384" s="85">
        <v>0</v>
      </c>
      <c r="BD384" s="85">
        <v>0</v>
      </c>
      <c r="BE384" s="85"/>
      <c r="BF384" s="85">
        <v>0</v>
      </c>
      <c r="BG384" s="85">
        <v>0</v>
      </c>
      <c r="BH384" s="85">
        <v>0</v>
      </c>
      <c r="BI384" s="85">
        <v>0</v>
      </c>
      <c r="BJ384" s="85">
        <v>0</v>
      </c>
      <c r="BK384" s="85">
        <v>0</v>
      </c>
      <c r="BL384" s="85">
        <v>0</v>
      </c>
      <c r="BM384" s="85">
        <v>0</v>
      </c>
      <c r="BN384" s="85">
        <v>0</v>
      </c>
      <c r="BO384" s="85"/>
      <c r="BP384" s="85">
        <v>0</v>
      </c>
      <c r="BQ384" s="85">
        <v>0</v>
      </c>
      <c r="BR384" s="85">
        <v>0</v>
      </c>
      <c r="BS384" s="85">
        <v>0</v>
      </c>
      <c r="BT384" s="85">
        <v>0</v>
      </c>
      <c r="BU384" s="85">
        <v>0</v>
      </c>
      <c r="BV384" s="85">
        <v>0</v>
      </c>
      <c r="BW384" s="85">
        <v>0</v>
      </c>
      <c r="BX384" s="85">
        <v>0</v>
      </c>
      <c r="BY384" s="85"/>
      <c r="BZ384" s="52">
        <f t="shared" si="69"/>
        <v>0</v>
      </c>
      <c r="CA384" s="52">
        <f t="shared" si="69"/>
        <v>0</v>
      </c>
      <c r="CB384" s="52">
        <f t="shared" si="69"/>
        <v>21</v>
      </c>
      <c r="CC384" s="52">
        <f t="shared" si="69"/>
        <v>73</v>
      </c>
      <c r="CD384" s="52">
        <f t="shared" si="69"/>
        <v>0</v>
      </c>
      <c r="CE384" s="52">
        <f t="shared" si="69"/>
        <v>0</v>
      </c>
      <c r="CF384" s="52">
        <f t="shared" si="69"/>
        <v>0</v>
      </c>
      <c r="CG384" s="52">
        <f t="shared" si="69"/>
        <v>0</v>
      </c>
      <c r="CH384" s="52">
        <f t="shared" si="69"/>
        <v>0</v>
      </c>
      <c r="CI384" s="52">
        <f t="shared" si="69"/>
        <v>0</v>
      </c>
    </row>
    <row r="385" spans="1:87" x14ac:dyDescent="0.25">
      <c r="A385" s="73" t="s">
        <v>425</v>
      </c>
      <c r="B385" s="95" t="s">
        <v>443</v>
      </c>
      <c r="C385" s="94" t="s">
        <v>95</v>
      </c>
      <c r="D385" s="94" t="s">
        <v>81</v>
      </c>
      <c r="E385" s="51">
        <f t="shared" si="67"/>
        <v>114</v>
      </c>
      <c r="F385" s="51">
        <f t="shared" si="68"/>
        <v>19</v>
      </c>
      <c r="G385" s="51">
        <f t="shared" si="68"/>
        <v>95</v>
      </c>
      <c r="H385" s="85">
        <v>0</v>
      </c>
      <c r="I385" s="85">
        <v>0</v>
      </c>
      <c r="J385" s="85">
        <v>0</v>
      </c>
      <c r="K385" s="85">
        <v>0</v>
      </c>
      <c r="L385" s="85">
        <v>0</v>
      </c>
      <c r="M385" s="85">
        <v>0</v>
      </c>
      <c r="N385" s="85">
        <v>0</v>
      </c>
      <c r="O385" s="85">
        <v>0</v>
      </c>
      <c r="P385" s="85"/>
      <c r="Q385" s="85"/>
      <c r="R385" s="85">
        <v>0</v>
      </c>
      <c r="S385" s="85">
        <v>0</v>
      </c>
      <c r="T385" s="85">
        <v>0</v>
      </c>
      <c r="U385" s="85">
        <v>0</v>
      </c>
      <c r="V385" s="85">
        <v>0</v>
      </c>
      <c r="W385" s="85">
        <v>0</v>
      </c>
      <c r="X385" s="85">
        <v>0</v>
      </c>
      <c r="Y385" s="85">
        <v>0</v>
      </c>
      <c r="Z385" s="85">
        <v>0</v>
      </c>
      <c r="AA385" s="85"/>
      <c r="AB385" s="85">
        <v>0</v>
      </c>
      <c r="AC385" s="85">
        <v>0</v>
      </c>
      <c r="AD385" s="85">
        <v>0</v>
      </c>
      <c r="AE385" s="85">
        <v>0</v>
      </c>
      <c r="AF385" s="85">
        <v>0</v>
      </c>
      <c r="AG385" s="85">
        <v>0</v>
      </c>
      <c r="AH385" s="85">
        <v>0</v>
      </c>
      <c r="AI385" s="85">
        <v>0</v>
      </c>
      <c r="AJ385" s="85">
        <v>0</v>
      </c>
      <c r="AK385" s="85"/>
      <c r="AL385" s="85">
        <v>0</v>
      </c>
      <c r="AM385" s="85">
        <v>0</v>
      </c>
      <c r="AN385" s="85">
        <v>19</v>
      </c>
      <c r="AO385" s="85">
        <v>95</v>
      </c>
      <c r="AP385" s="85">
        <v>0</v>
      </c>
      <c r="AQ385" s="85">
        <v>0</v>
      </c>
      <c r="AR385" s="85">
        <v>0</v>
      </c>
      <c r="AS385" s="85">
        <v>0</v>
      </c>
      <c r="AT385" s="85">
        <v>0</v>
      </c>
      <c r="AU385" s="85"/>
      <c r="AV385" s="85">
        <v>0</v>
      </c>
      <c r="AW385" s="85">
        <v>0</v>
      </c>
      <c r="AX385" s="85">
        <v>0</v>
      </c>
      <c r="AY385" s="85">
        <v>0</v>
      </c>
      <c r="AZ385" s="85">
        <v>0</v>
      </c>
      <c r="BA385" s="85">
        <v>0</v>
      </c>
      <c r="BB385" s="85">
        <v>0</v>
      </c>
      <c r="BC385" s="85">
        <v>0</v>
      </c>
      <c r="BD385" s="85">
        <v>0</v>
      </c>
      <c r="BE385" s="85"/>
      <c r="BF385" s="85">
        <v>0</v>
      </c>
      <c r="BG385" s="85">
        <v>0</v>
      </c>
      <c r="BH385" s="85">
        <v>0</v>
      </c>
      <c r="BI385" s="85">
        <v>0</v>
      </c>
      <c r="BJ385" s="85">
        <v>0</v>
      </c>
      <c r="BK385" s="85">
        <v>0</v>
      </c>
      <c r="BL385" s="85">
        <v>0</v>
      </c>
      <c r="BM385" s="85">
        <v>0</v>
      </c>
      <c r="BN385" s="85">
        <v>0</v>
      </c>
      <c r="BO385" s="85"/>
      <c r="BP385" s="85">
        <v>0</v>
      </c>
      <c r="BQ385" s="85">
        <v>0</v>
      </c>
      <c r="BR385" s="85">
        <v>0</v>
      </c>
      <c r="BS385" s="85">
        <v>0</v>
      </c>
      <c r="BT385" s="85">
        <v>0</v>
      </c>
      <c r="BU385" s="85">
        <v>0</v>
      </c>
      <c r="BV385" s="85">
        <v>0</v>
      </c>
      <c r="BW385" s="85">
        <v>0</v>
      </c>
      <c r="BX385" s="85">
        <v>0</v>
      </c>
      <c r="BY385" s="85"/>
      <c r="BZ385" s="52">
        <f t="shared" si="69"/>
        <v>0</v>
      </c>
      <c r="CA385" s="52">
        <f t="shared" si="69"/>
        <v>0</v>
      </c>
      <c r="CB385" s="52">
        <f t="shared" si="69"/>
        <v>19</v>
      </c>
      <c r="CC385" s="52">
        <f t="shared" si="69"/>
        <v>95</v>
      </c>
      <c r="CD385" s="52">
        <f t="shared" si="69"/>
        <v>0</v>
      </c>
      <c r="CE385" s="52">
        <f t="shared" si="69"/>
        <v>0</v>
      </c>
      <c r="CF385" s="52">
        <f t="shared" si="69"/>
        <v>0</v>
      </c>
      <c r="CG385" s="52">
        <f t="shared" si="69"/>
        <v>0</v>
      </c>
      <c r="CH385" s="52">
        <f t="shared" si="69"/>
        <v>0</v>
      </c>
      <c r="CI385" s="52">
        <f t="shared" si="69"/>
        <v>0</v>
      </c>
    </row>
    <row r="386" spans="1:87" x14ac:dyDescent="0.25">
      <c r="A386" s="73" t="s">
        <v>425</v>
      </c>
      <c r="B386" s="95" t="s">
        <v>444</v>
      </c>
      <c r="C386" s="94" t="s">
        <v>80</v>
      </c>
      <c r="D386" s="94" t="s">
        <v>81</v>
      </c>
      <c r="E386" s="51">
        <f t="shared" si="67"/>
        <v>215</v>
      </c>
      <c r="F386" s="51">
        <f t="shared" si="68"/>
        <v>20</v>
      </c>
      <c r="G386" s="51">
        <f t="shared" si="68"/>
        <v>195</v>
      </c>
      <c r="H386" s="85">
        <v>0</v>
      </c>
      <c r="I386" s="85">
        <v>0</v>
      </c>
      <c r="J386" s="85">
        <v>20</v>
      </c>
      <c r="K386" s="85">
        <v>195</v>
      </c>
      <c r="L386" s="85">
        <v>0</v>
      </c>
      <c r="M386" s="85">
        <v>0</v>
      </c>
      <c r="N386" s="85">
        <v>0</v>
      </c>
      <c r="O386" s="85">
        <v>0</v>
      </c>
      <c r="P386" s="85"/>
      <c r="Q386" s="85"/>
      <c r="R386" s="85">
        <v>0</v>
      </c>
      <c r="S386" s="85">
        <v>0</v>
      </c>
      <c r="T386" s="85">
        <v>0</v>
      </c>
      <c r="U386" s="85">
        <v>0</v>
      </c>
      <c r="V386" s="85">
        <v>0</v>
      </c>
      <c r="W386" s="85">
        <v>0</v>
      </c>
      <c r="X386" s="85">
        <v>0</v>
      </c>
      <c r="Y386" s="85">
        <v>0</v>
      </c>
      <c r="Z386" s="85">
        <v>0</v>
      </c>
      <c r="AA386" s="85"/>
      <c r="AB386" s="85">
        <v>0</v>
      </c>
      <c r="AC386" s="85">
        <v>0</v>
      </c>
      <c r="AD386" s="85">
        <v>0</v>
      </c>
      <c r="AE386" s="85">
        <v>0</v>
      </c>
      <c r="AF386" s="85">
        <v>0</v>
      </c>
      <c r="AG386" s="85">
        <v>0</v>
      </c>
      <c r="AH386" s="85">
        <v>0</v>
      </c>
      <c r="AI386" s="85">
        <v>0</v>
      </c>
      <c r="AJ386" s="85">
        <v>0</v>
      </c>
      <c r="AK386" s="85"/>
      <c r="AL386" s="85">
        <v>0</v>
      </c>
      <c r="AM386" s="85">
        <v>0</v>
      </c>
      <c r="AN386" s="85">
        <v>0</v>
      </c>
      <c r="AO386" s="85">
        <v>0</v>
      </c>
      <c r="AP386" s="85">
        <v>0</v>
      </c>
      <c r="AQ386" s="85">
        <v>0</v>
      </c>
      <c r="AR386" s="85">
        <v>0</v>
      </c>
      <c r="AS386" s="85">
        <v>0</v>
      </c>
      <c r="AT386" s="85">
        <v>0</v>
      </c>
      <c r="AU386" s="85"/>
      <c r="AV386" s="85">
        <v>0</v>
      </c>
      <c r="AW386" s="85">
        <v>0</v>
      </c>
      <c r="AX386" s="85">
        <v>0</v>
      </c>
      <c r="AY386" s="85">
        <v>0</v>
      </c>
      <c r="AZ386" s="85">
        <v>0</v>
      </c>
      <c r="BA386" s="85">
        <v>0</v>
      </c>
      <c r="BB386" s="85">
        <v>0</v>
      </c>
      <c r="BC386" s="85">
        <v>0</v>
      </c>
      <c r="BD386" s="85">
        <v>0</v>
      </c>
      <c r="BE386" s="85"/>
      <c r="BF386" s="85">
        <v>0</v>
      </c>
      <c r="BG386" s="85">
        <v>0</v>
      </c>
      <c r="BH386" s="85">
        <v>0</v>
      </c>
      <c r="BI386" s="85">
        <v>0</v>
      </c>
      <c r="BJ386" s="85">
        <v>0</v>
      </c>
      <c r="BK386" s="85">
        <v>0</v>
      </c>
      <c r="BL386" s="85">
        <v>0</v>
      </c>
      <c r="BM386" s="85">
        <v>0</v>
      </c>
      <c r="BN386" s="85">
        <v>0</v>
      </c>
      <c r="BO386" s="85"/>
      <c r="BP386" s="85">
        <v>0</v>
      </c>
      <c r="BQ386" s="85">
        <v>0</v>
      </c>
      <c r="BR386" s="85">
        <v>0</v>
      </c>
      <c r="BS386" s="85">
        <v>0</v>
      </c>
      <c r="BT386" s="85">
        <v>0</v>
      </c>
      <c r="BU386" s="85">
        <v>0</v>
      </c>
      <c r="BV386" s="85">
        <v>0</v>
      </c>
      <c r="BW386" s="85">
        <v>0</v>
      </c>
      <c r="BX386" s="85">
        <v>0</v>
      </c>
      <c r="BY386" s="85"/>
      <c r="BZ386" s="52">
        <f t="shared" si="69"/>
        <v>0</v>
      </c>
      <c r="CA386" s="52">
        <f t="shared" si="69"/>
        <v>0</v>
      </c>
      <c r="CB386" s="52">
        <f t="shared" si="69"/>
        <v>20</v>
      </c>
      <c r="CC386" s="52">
        <f t="shared" si="69"/>
        <v>195</v>
      </c>
      <c r="CD386" s="52">
        <f t="shared" si="69"/>
        <v>0</v>
      </c>
      <c r="CE386" s="52">
        <f t="shared" si="69"/>
        <v>0</v>
      </c>
      <c r="CF386" s="52">
        <f t="shared" si="69"/>
        <v>0</v>
      </c>
      <c r="CG386" s="52">
        <f t="shared" si="69"/>
        <v>0</v>
      </c>
      <c r="CH386" s="52">
        <f t="shared" si="69"/>
        <v>0</v>
      </c>
      <c r="CI386" s="52">
        <f t="shared" si="69"/>
        <v>0</v>
      </c>
    </row>
    <row r="387" spans="1:87" x14ac:dyDescent="0.25">
      <c r="A387" s="73" t="s">
        <v>425</v>
      </c>
      <c r="B387" s="95" t="s">
        <v>445</v>
      </c>
      <c r="C387" s="94" t="s">
        <v>80</v>
      </c>
      <c r="D387" s="94" t="s">
        <v>81</v>
      </c>
      <c r="E387" s="51">
        <f t="shared" si="67"/>
        <v>160</v>
      </c>
      <c r="F387" s="51">
        <f t="shared" si="68"/>
        <v>22</v>
      </c>
      <c r="G387" s="51">
        <f t="shared" si="68"/>
        <v>138</v>
      </c>
      <c r="H387" s="85">
        <v>0</v>
      </c>
      <c r="I387" s="85">
        <v>0</v>
      </c>
      <c r="J387" s="85">
        <v>22</v>
      </c>
      <c r="K387" s="85">
        <v>138</v>
      </c>
      <c r="L387" s="85">
        <v>0</v>
      </c>
      <c r="M387" s="85">
        <v>0</v>
      </c>
      <c r="N387" s="85">
        <v>0</v>
      </c>
      <c r="O387" s="85">
        <v>0</v>
      </c>
      <c r="P387" s="85"/>
      <c r="Q387" s="85"/>
      <c r="R387" s="85">
        <v>0</v>
      </c>
      <c r="S387" s="85">
        <v>0</v>
      </c>
      <c r="T387" s="85">
        <v>0</v>
      </c>
      <c r="U387" s="85">
        <v>0</v>
      </c>
      <c r="V387" s="85">
        <v>0</v>
      </c>
      <c r="W387" s="85">
        <v>0</v>
      </c>
      <c r="X387" s="85">
        <v>0</v>
      </c>
      <c r="Y387" s="85">
        <v>0</v>
      </c>
      <c r="Z387" s="85">
        <v>0</v>
      </c>
      <c r="AA387" s="85"/>
      <c r="AB387" s="85">
        <v>0</v>
      </c>
      <c r="AC387" s="85">
        <v>0</v>
      </c>
      <c r="AD387" s="85">
        <v>0</v>
      </c>
      <c r="AE387" s="85">
        <v>0</v>
      </c>
      <c r="AF387" s="85">
        <v>0</v>
      </c>
      <c r="AG387" s="85">
        <v>0</v>
      </c>
      <c r="AH387" s="85">
        <v>0</v>
      </c>
      <c r="AI387" s="85">
        <v>0</v>
      </c>
      <c r="AJ387" s="85">
        <v>0</v>
      </c>
      <c r="AK387" s="85"/>
      <c r="AL387" s="85">
        <v>0</v>
      </c>
      <c r="AM387" s="85">
        <v>0</v>
      </c>
      <c r="AN387" s="85">
        <v>0</v>
      </c>
      <c r="AO387" s="85">
        <v>0</v>
      </c>
      <c r="AP387" s="85">
        <v>0</v>
      </c>
      <c r="AQ387" s="85">
        <v>0</v>
      </c>
      <c r="AR387" s="85">
        <v>0</v>
      </c>
      <c r="AS387" s="85">
        <v>0</v>
      </c>
      <c r="AT387" s="85">
        <v>0</v>
      </c>
      <c r="AU387" s="85"/>
      <c r="AV387" s="85">
        <v>0</v>
      </c>
      <c r="AW387" s="85">
        <v>0</v>
      </c>
      <c r="AX387" s="85">
        <v>0</v>
      </c>
      <c r="AY387" s="85">
        <v>0</v>
      </c>
      <c r="AZ387" s="85">
        <v>0</v>
      </c>
      <c r="BA387" s="85">
        <v>0</v>
      </c>
      <c r="BB387" s="85">
        <v>0</v>
      </c>
      <c r="BC387" s="85">
        <v>0</v>
      </c>
      <c r="BD387" s="85">
        <v>0</v>
      </c>
      <c r="BE387" s="85"/>
      <c r="BF387" s="85">
        <v>0</v>
      </c>
      <c r="BG387" s="85">
        <v>0</v>
      </c>
      <c r="BH387" s="85">
        <v>0</v>
      </c>
      <c r="BI387" s="85">
        <v>0</v>
      </c>
      <c r="BJ387" s="85">
        <v>0</v>
      </c>
      <c r="BK387" s="85">
        <v>0</v>
      </c>
      <c r="BL387" s="85">
        <v>0</v>
      </c>
      <c r="BM387" s="85">
        <v>0</v>
      </c>
      <c r="BN387" s="85">
        <v>0</v>
      </c>
      <c r="BO387" s="85"/>
      <c r="BP387" s="85">
        <v>0</v>
      </c>
      <c r="BQ387" s="85">
        <v>0</v>
      </c>
      <c r="BR387" s="85">
        <v>0</v>
      </c>
      <c r="BS387" s="85">
        <v>0</v>
      </c>
      <c r="BT387" s="85">
        <v>0</v>
      </c>
      <c r="BU387" s="85">
        <v>0</v>
      </c>
      <c r="BV387" s="85">
        <v>0</v>
      </c>
      <c r="BW387" s="85">
        <v>0</v>
      </c>
      <c r="BX387" s="85">
        <v>0</v>
      </c>
      <c r="BY387" s="85"/>
      <c r="BZ387" s="52">
        <f t="shared" si="69"/>
        <v>0</v>
      </c>
      <c r="CA387" s="52">
        <f t="shared" si="69"/>
        <v>0</v>
      </c>
      <c r="CB387" s="52">
        <f t="shared" si="69"/>
        <v>22</v>
      </c>
      <c r="CC387" s="52">
        <f t="shared" si="69"/>
        <v>138</v>
      </c>
      <c r="CD387" s="52">
        <f t="shared" si="69"/>
        <v>0</v>
      </c>
      <c r="CE387" s="52">
        <f t="shared" si="69"/>
        <v>0</v>
      </c>
      <c r="CF387" s="52">
        <f t="shared" si="69"/>
        <v>0</v>
      </c>
      <c r="CG387" s="52">
        <f t="shared" si="69"/>
        <v>0</v>
      </c>
      <c r="CH387" s="52">
        <f t="shared" si="69"/>
        <v>0</v>
      </c>
      <c r="CI387" s="52">
        <f t="shared" si="69"/>
        <v>0</v>
      </c>
    </row>
    <row r="388" spans="1:87" x14ac:dyDescent="0.25">
      <c r="A388" s="73" t="s">
        <v>425</v>
      </c>
      <c r="B388" s="95" t="s">
        <v>446</v>
      </c>
      <c r="C388" s="94" t="s">
        <v>80</v>
      </c>
      <c r="D388" s="94" t="s">
        <v>81</v>
      </c>
      <c r="E388" s="51">
        <f t="shared" si="67"/>
        <v>91</v>
      </c>
      <c r="F388" s="51">
        <f t="shared" si="68"/>
        <v>20</v>
      </c>
      <c r="G388" s="51">
        <f t="shared" si="68"/>
        <v>71</v>
      </c>
      <c r="H388" s="85">
        <v>0</v>
      </c>
      <c r="I388" s="85">
        <v>0</v>
      </c>
      <c r="J388" s="85">
        <v>20</v>
      </c>
      <c r="K388" s="85">
        <v>71</v>
      </c>
      <c r="L388" s="85">
        <v>0</v>
      </c>
      <c r="M388" s="85">
        <v>0</v>
      </c>
      <c r="N388" s="85">
        <v>0</v>
      </c>
      <c r="O388" s="85">
        <v>0</v>
      </c>
      <c r="P388" s="85"/>
      <c r="Q388" s="85"/>
      <c r="R388" s="85">
        <v>0</v>
      </c>
      <c r="S388" s="85">
        <v>0</v>
      </c>
      <c r="T388" s="85">
        <v>0</v>
      </c>
      <c r="U388" s="85">
        <v>0</v>
      </c>
      <c r="V388" s="85">
        <v>0</v>
      </c>
      <c r="W388" s="85">
        <v>0</v>
      </c>
      <c r="X388" s="85">
        <v>0</v>
      </c>
      <c r="Y388" s="85">
        <v>0</v>
      </c>
      <c r="Z388" s="85">
        <v>0</v>
      </c>
      <c r="AA388" s="85"/>
      <c r="AB388" s="85">
        <v>0</v>
      </c>
      <c r="AC388" s="85">
        <v>0</v>
      </c>
      <c r="AD388" s="85">
        <v>0</v>
      </c>
      <c r="AE388" s="85">
        <v>0</v>
      </c>
      <c r="AF388" s="85">
        <v>0</v>
      </c>
      <c r="AG388" s="85">
        <v>0</v>
      </c>
      <c r="AH388" s="85">
        <v>0</v>
      </c>
      <c r="AI388" s="85">
        <v>0</v>
      </c>
      <c r="AJ388" s="85">
        <v>0</v>
      </c>
      <c r="AK388" s="85"/>
      <c r="AL388" s="85">
        <v>0</v>
      </c>
      <c r="AM388" s="85">
        <v>0</v>
      </c>
      <c r="AN388" s="85">
        <v>0</v>
      </c>
      <c r="AO388" s="85">
        <v>0</v>
      </c>
      <c r="AP388" s="85">
        <v>0</v>
      </c>
      <c r="AQ388" s="85">
        <v>0</v>
      </c>
      <c r="AR388" s="85">
        <v>0</v>
      </c>
      <c r="AS388" s="85">
        <v>0</v>
      </c>
      <c r="AT388" s="85">
        <v>0</v>
      </c>
      <c r="AU388" s="85"/>
      <c r="AV388" s="85">
        <v>0</v>
      </c>
      <c r="AW388" s="85">
        <v>0</v>
      </c>
      <c r="AX388" s="85">
        <v>0</v>
      </c>
      <c r="AY388" s="85">
        <v>0</v>
      </c>
      <c r="AZ388" s="85">
        <v>0</v>
      </c>
      <c r="BA388" s="85">
        <v>0</v>
      </c>
      <c r="BB388" s="85">
        <v>0</v>
      </c>
      <c r="BC388" s="85">
        <v>0</v>
      </c>
      <c r="BD388" s="85">
        <v>0</v>
      </c>
      <c r="BE388" s="85"/>
      <c r="BF388" s="85">
        <v>0</v>
      </c>
      <c r="BG388" s="85">
        <v>0</v>
      </c>
      <c r="BH388" s="85">
        <v>0</v>
      </c>
      <c r="BI388" s="85">
        <v>0</v>
      </c>
      <c r="BJ388" s="85">
        <v>0</v>
      </c>
      <c r="BK388" s="85">
        <v>0</v>
      </c>
      <c r="BL388" s="85">
        <v>0</v>
      </c>
      <c r="BM388" s="85">
        <v>0</v>
      </c>
      <c r="BN388" s="85">
        <v>0</v>
      </c>
      <c r="BO388" s="85"/>
      <c r="BP388" s="85">
        <v>0</v>
      </c>
      <c r="BQ388" s="85">
        <v>0</v>
      </c>
      <c r="BR388" s="85">
        <v>0</v>
      </c>
      <c r="BS388" s="85">
        <v>0</v>
      </c>
      <c r="BT388" s="85">
        <v>0</v>
      </c>
      <c r="BU388" s="85">
        <v>0</v>
      </c>
      <c r="BV388" s="85">
        <v>0</v>
      </c>
      <c r="BW388" s="85">
        <v>0</v>
      </c>
      <c r="BX388" s="85">
        <v>0</v>
      </c>
      <c r="BY388" s="85"/>
      <c r="BZ388" s="52">
        <f t="shared" si="69"/>
        <v>0</v>
      </c>
      <c r="CA388" s="52">
        <f t="shared" si="69"/>
        <v>0</v>
      </c>
      <c r="CB388" s="52">
        <f t="shared" si="69"/>
        <v>20</v>
      </c>
      <c r="CC388" s="52">
        <f t="shared" si="69"/>
        <v>71</v>
      </c>
      <c r="CD388" s="52">
        <f t="shared" si="69"/>
        <v>0</v>
      </c>
      <c r="CE388" s="52">
        <f t="shared" si="69"/>
        <v>0</v>
      </c>
      <c r="CF388" s="52">
        <f t="shared" si="69"/>
        <v>0</v>
      </c>
      <c r="CG388" s="52">
        <f t="shared" si="69"/>
        <v>0</v>
      </c>
      <c r="CH388" s="52">
        <f t="shared" si="69"/>
        <v>0</v>
      </c>
      <c r="CI388" s="52">
        <f t="shared" si="69"/>
        <v>0</v>
      </c>
    </row>
    <row r="389" spans="1:87" x14ac:dyDescent="0.25">
      <c r="A389" s="73" t="s">
        <v>425</v>
      </c>
      <c r="B389" s="95" t="s">
        <v>447</v>
      </c>
      <c r="C389" s="94" t="s">
        <v>80</v>
      </c>
      <c r="D389" s="94" t="s">
        <v>81</v>
      </c>
      <c r="E389" s="51">
        <f t="shared" si="67"/>
        <v>88</v>
      </c>
      <c r="F389" s="51">
        <f t="shared" si="68"/>
        <v>0</v>
      </c>
      <c r="G389" s="51">
        <f t="shared" si="68"/>
        <v>88</v>
      </c>
      <c r="H389" s="85">
        <v>0</v>
      </c>
      <c r="I389" s="85">
        <v>0</v>
      </c>
      <c r="J389" s="85">
        <v>0</v>
      </c>
      <c r="K389" s="85">
        <v>88</v>
      </c>
      <c r="L389" s="85">
        <v>0</v>
      </c>
      <c r="M389" s="85">
        <v>0</v>
      </c>
      <c r="N389" s="85">
        <v>0</v>
      </c>
      <c r="O389" s="85">
        <v>0</v>
      </c>
      <c r="P389" s="85"/>
      <c r="Q389" s="85"/>
      <c r="R389" s="85">
        <v>0</v>
      </c>
      <c r="S389" s="85">
        <v>0</v>
      </c>
      <c r="T389" s="85">
        <v>0</v>
      </c>
      <c r="U389" s="85">
        <v>0</v>
      </c>
      <c r="V389" s="85">
        <v>0</v>
      </c>
      <c r="W389" s="85">
        <v>0</v>
      </c>
      <c r="X389" s="85">
        <v>0</v>
      </c>
      <c r="Y389" s="85">
        <v>0</v>
      </c>
      <c r="Z389" s="85">
        <v>0</v>
      </c>
      <c r="AA389" s="85"/>
      <c r="AB389" s="85">
        <v>0</v>
      </c>
      <c r="AC389" s="85">
        <v>0</v>
      </c>
      <c r="AD389" s="85">
        <v>0</v>
      </c>
      <c r="AE389" s="85">
        <v>0</v>
      </c>
      <c r="AF389" s="85">
        <v>0</v>
      </c>
      <c r="AG389" s="85">
        <v>0</v>
      </c>
      <c r="AH389" s="85">
        <v>0</v>
      </c>
      <c r="AI389" s="85">
        <v>0</v>
      </c>
      <c r="AJ389" s="85">
        <v>0</v>
      </c>
      <c r="AK389" s="85"/>
      <c r="AL389" s="85">
        <v>0</v>
      </c>
      <c r="AM389" s="85">
        <v>0</v>
      </c>
      <c r="AN389" s="85">
        <v>0</v>
      </c>
      <c r="AO389" s="85">
        <v>0</v>
      </c>
      <c r="AP389" s="85">
        <v>0</v>
      </c>
      <c r="AQ389" s="85">
        <v>0</v>
      </c>
      <c r="AR389" s="85">
        <v>0</v>
      </c>
      <c r="AS389" s="85">
        <v>0</v>
      </c>
      <c r="AT389" s="85">
        <v>0</v>
      </c>
      <c r="AU389" s="85"/>
      <c r="AV389" s="85">
        <v>0</v>
      </c>
      <c r="AW389" s="85">
        <v>0</v>
      </c>
      <c r="AX389" s="85">
        <v>0</v>
      </c>
      <c r="AY389" s="85">
        <v>0</v>
      </c>
      <c r="AZ389" s="85">
        <v>0</v>
      </c>
      <c r="BA389" s="85">
        <v>0</v>
      </c>
      <c r="BB389" s="85">
        <v>0</v>
      </c>
      <c r="BC389" s="85">
        <v>0</v>
      </c>
      <c r="BD389" s="85">
        <v>0</v>
      </c>
      <c r="BE389" s="85"/>
      <c r="BF389" s="85">
        <v>0</v>
      </c>
      <c r="BG389" s="85">
        <v>0</v>
      </c>
      <c r="BH389" s="85">
        <v>0</v>
      </c>
      <c r="BI389" s="85">
        <v>0</v>
      </c>
      <c r="BJ389" s="85">
        <v>0</v>
      </c>
      <c r="BK389" s="85">
        <v>0</v>
      </c>
      <c r="BL389" s="85">
        <v>0</v>
      </c>
      <c r="BM389" s="85">
        <v>0</v>
      </c>
      <c r="BN389" s="85">
        <v>0</v>
      </c>
      <c r="BO389" s="85"/>
      <c r="BP389" s="85">
        <v>0</v>
      </c>
      <c r="BQ389" s="85">
        <v>0</v>
      </c>
      <c r="BR389" s="85">
        <v>0</v>
      </c>
      <c r="BS389" s="85">
        <v>0</v>
      </c>
      <c r="BT389" s="85">
        <v>0</v>
      </c>
      <c r="BU389" s="85">
        <v>0</v>
      </c>
      <c r="BV389" s="85">
        <v>0</v>
      </c>
      <c r="BW389" s="85">
        <v>0</v>
      </c>
      <c r="BX389" s="85">
        <v>0</v>
      </c>
      <c r="BY389" s="85"/>
      <c r="BZ389" s="52">
        <f t="shared" si="69"/>
        <v>0</v>
      </c>
      <c r="CA389" s="52">
        <f t="shared" si="69"/>
        <v>0</v>
      </c>
      <c r="CB389" s="52">
        <f t="shared" si="69"/>
        <v>0</v>
      </c>
      <c r="CC389" s="52">
        <f t="shared" si="69"/>
        <v>88</v>
      </c>
      <c r="CD389" s="52">
        <f t="shared" si="69"/>
        <v>0</v>
      </c>
      <c r="CE389" s="52">
        <f t="shared" si="69"/>
        <v>0</v>
      </c>
      <c r="CF389" s="52">
        <f t="shared" si="69"/>
        <v>0</v>
      </c>
      <c r="CG389" s="52">
        <f t="shared" si="69"/>
        <v>0</v>
      </c>
      <c r="CH389" s="52">
        <f t="shared" si="69"/>
        <v>0</v>
      </c>
      <c r="CI389" s="52">
        <f t="shared" si="69"/>
        <v>0</v>
      </c>
    </row>
    <row r="390" spans="1:87" x14ac:dyDescent="0.25">
      <c r="A390" s="73" t="s">
        <v>425</v>
      </c>
      <c r="B390" s="95" t="s">
        <v>448</v>
      </c>
      <c r="C390" s="94" t="s">
        <v>95</v>
      </c>
      <c r="D390" s="94" t="s">
        <v>81</v>
      </c>
      <c r="E390" s="51">
        <f t="shared" si="67"/>
        <v>30</v>
      </c>
      <c r="F390" s="51">
        <f t="shared" si="68"/>
        <v>0</v>
      </c>
      <c r="G390" s="51">
        <f t="shared" si="68"/>
        <v>30</v>
      </c>
      <c r="H390" s="85">
        <v>0</v>
      </c>
      <c r="I390" s="85">
        <v>0</v>
      </c>
      <c r="J390" s="85">
        <v>0</v>
      </c>
      <c r="K390" s="85">
        <v>0</v>
      </c>
      <c r="L390" s="85">
        <v>0</v>
      </c>
      <c r="M390" s="85">
        <v>0</v>
      </c>
      <c r="N390" s="85">
        <v>0</v>
      </c>
      <c r="O390" s="85">
        <v>0</v>
      </c>
      <c r="P390" s="85"/>
      <c r="Q390" s="85"/>
      <c r="R390" s="85">
        <v>0</v>
      </c>
      <c r="S390" s="85">
        <v>0</v>
      </c>
      <c r="T390" s="85">
        <v>0</v>
      </c>
      <c r="U390" s="85">
        <v>0</v>
      </c>
      <c r="V390" s="85">
        <v>0</v>
      </c>
      <c r="W390" s="85">
        <v>0</v>
      </c>
      <c r="X390" s="85">
        <v>0</v>
      </c>
      <c r="Y390" s="85">
        <v>0</v>
      </c>
      <c r="Z390" s="85">
        <v>0</v>
      </c>
      <c r="AA390" s="85"/>
      <c r="AB390" s="85">
        <v>0</v>
      </c>
      <c r="AC390" s="85">
        <v>0</v>
      </c>
      <c r="AD390" s="85">
        <v>0</v>
      </c>
      <c r="AE390" s="85">
        <v>0</v>
      </c>
      <c r="AF390" s="85">
        <v>0</v>
      </c>
      <c r="AG390" s="85">
        <v>0</v>
      </c>
      <c r="AH390" s="85">
        <v>0</v>
      </c>
      <c r="AI390" s="85">
        <v>0</v>
      </c>
      <c r="AJ390" s="85">
        <v>0</v>
      </c>
      <c r="AK390" s="85"/>
      <c r="AL390" s="85">
        <v>0</v>
      </c>
      <c r="AM390" s="85">
        <v>0</v>
      </c>
      <c r="AN390" s="85">
        <v>0</v>
      </c>
      <c r="AO390" s="85">
        <v>0</v>
      </c>
      <c r="AP390" s="85">
        <v>0</v>
      </c>
      <c r="AQ390" s="85">
        <v>0</v>
      </c>
      <c r="AR390" s="85">
        <v>0</v>
      </c>
      <c r="AS390" s="85">
        <v>0</v>
      </c>
      <c r="AT390" s="85">
        <v>0</v>
      </c>
      <c r="AU390" s="85"/>
      <c r="AV390" s="85">
        <v>0</v>
      </c>
      <c r="AW390" s="85">
        <v>0</v>
      </c>
      <c r="AX390" s="85">
        <v>0</v>
      </c>
      <c r="AY390" s="85">
        <v>30</v>
      </c>
      <c r="AZ390" s="85">
        <v>0</v>
      </c>
      <c r="BA390" s="85">
        <v>0</v>
      </c>
      <c r="BB390" s="85">
        <v>0</v>
      </c>
      <c r="BC390" s="85">
        <v>0</v>
      </c>
      <c r="BD390" s="85">
        <v>0</v>
      </c>
      <c r="BE390" s="85"/>
      <c r="BF390" s="85">
        <v>0</v>
      </c>
      <c r="BG390" s="85">
        <v>0</v>
      </c>
      <c r="BH390" s="85">
        <v>0</v>
      </c>
      <c r="BI390" s="85">
        <v>0</v>
      </c>
      <c r="BJ390" s="85">
        <v>0</v>
      </c>
      <c r="BK390" s="85">
        <v>0</v>
      </c>
      <c r="BL390" s="85">
        <v>0</v>
      </c>
      <c r="BM390" s="85">
        <v>0</v>
      </c>
      <c r="BN390" s="85">
        <v>0</v>
      </c>
      <c r="BO390" s="85"/>
      <c r="BP390" s="85">
        <v>0</v>
      </c>
      <c r="BQ390" s="85">
        <v>0</v>
      </c>
      <c r="BR390" s="85">
        <v>0</v>
      </c>
      <c r="BS390" s="85">
        <v>0</v>
      </c>
      <c r="BT390" s="85">
        <v>0</v>
      </c>
      <c r="BU390" s="85">
        <v>0</v>
      </c>
      <c r="BV390" s="85">
        <v>0</v>
      </c>
      <c r="BW390" s="85">
        <v>0</v>
      </c>
      <c r="BX390" s="85">
        <v>0</v>
      </c>
      <c r="BY390" s="85"/>
      <c r="BZ390" s="52">
        <f t="shared" si="69"/>
        <v>0</v>
      </c>
      <c r="CA390" s="52">
        <f t="shared" si="69"/>
        <v>0</v>
      </c>
      <c r="CB390" s="52">
        <f t="shared" si="69"/>
        <v>0</v>
      </c>
      <c r="CC390" s="52">
        <f t="shared" si="69"/>
        <v>30</v>
      </c>
      <c r="CD390" s="52">
        <f t="shared" si="69"/>
        <v>0</v>
      </c>
      <c r="CE390" s="52">
        <f t="shared" si="69"/>
        <v>0</v>
      </c>
      <c r="CF390" s="52">
        <f t="shared" si="69"/>
        <v>0</v>
      </c>
      <c r="CG390" s="52">
        <f t="shared" si="69"/>
        <v>0</v>
      </c>
      <c r="CH390" s="52">
        <f t="shared" si="69"/>
        <v>0</v>
      </c>
      <c r="CI390" s="52">
        <f t="shared" si="69"/>
        <v>0</v>
      </c>
    </row>
    <row r="391" spans="1:87" x14ac:dyDescent="0.25">
      <c r="A391" s="73" t="s">
        <v>425</v>
      </c>
      <c r="B391" s="95" t="s">
        <v>449</v>
      </c>
      <c r="C391" s="94" t="s">
        <v>95</v>
      </c>
      <c r="D391" s="94" t="s">
        <v>81</v>
      </c>
      <c r="E391" s="51">
        <f t="shared" si="67"/>
        <v>78</v>
      </c>
      <c r="F391" s="51">
        <f t="shared" si="68"/>
        <v>40</v>
      </c>
      <c r="G391" s="51">
        <f t="shared" si="68"/>
        <v>38</v>
      </c>
      <c r="H391" s="85">
        <v>0</v>
      </c>
      <c r="I391" s="85">
        <v>0</v>
      </c>
      <c r="J391" s="85">
        <v>0</v>
      </c>
      <c r="K391" s="85">
        <v>0</v>
      </c>
      <c r="L391" s="85">
        <v>0</v>
      </c>
      <c r="M391" s="85">
        <v>0</v>
      </c>
      <c r="N391" s="85">
        <v>0</v>
      </c>
      <c r="O391" s="85">
        <v>0</v>
      </c>
      <c r="P391" s="85"/>
      <c r="Q391" s="85"/>
      <c r="R391" s="85">
        <v>0</v>
      </c>
      <c r="S391" s="85">
        <v>0</v>
      </c>
      <c r="T391" s="85"/>
      <c r="U391" s="85"/>
      <c r="V391" s="85">
        <v>0</v>
      </c>
      <c r="W391" s="85">
        <v>0</v>
      </c>
      <c r="X391" s="85">
        <v>0</v>
      </c>
      <c r="Y391" s="85">
        <v>0</v>
      </c>
      <c r="Z391" s="85">
        <v>0</v>
      </c>
      <c r="AA391" s="85"/>
      <c r="AB391" s="85">
        <v>0</v>
      </c>
      <c r="AC391" s="85">
        <v>0</v>
      </c>
      <c r="AD391" s="85">
        <v>0</v>
      </c>
      <c r="AE391" s="85">
        <v>0</v>
      </c>
      <c r="AF391" s="85">
        <v>0</v>
      </c>
      <c r="AG391" s="85">
        <v>0</v>
      </c>
      <c r="AH391" s="85">
        <v>0</v>
      </c>
      <c r="AI391" s="85">
        <v>0</v>
      </c>
      <c r="AJ391" s="85">
        <v>0</v>
      </c>
      <c r="AK391" s="85"/>
      <c r="AL391" s="85">
        <v>0</v>
      </c>
      <c r="AM391" s="85">
        <v>0</v>
      </c>
      <c r="AN391" s="85">
        <v>40</v>
      </c>
      <c r="AO391" s="85">
        <v>38</v>
      </c>
      <c r="AP391" s="85">
        <v>0</v>
      </c>
      <c r="AQ391" s="85">
        <v>0</v>
      </c>
      <c r="AR391" s="85">
        <v>0</v>
      </c>
      <c r="AS391" s="85">
        <v>0</v>
      </c>
      <c r="AT391" s="85">
        <v>0</v>
      </c>
      <c r="AU391" s="85"/>
      <c r="AV391" s="85">
        <v>0</v>
      </c>
      <c r="AW391" s="85">
        <v>0</v>
      </c>
      <c r="AX391" s="85">
        <v>0</v>
      </c>
      <c r="AY391" s="85">
        <v>0</v>
      </c>
      <c r="AZ391" s="85">
        <v>0</v>
      </c>
      <c r="BA391" s="85">
        <v>0</v>
      </c>
      <c r="BB391" s="85">
        <v>0</v>
      </c>
      <c r="BC391" s="85">
        <v>0</v>
      </c>
      <c r="BD391" s="85">
        <v>0</v>
      </c>
      <c r="BE391" s="85"/>
      <c r="BF391" s="85">
        <v>0</v>
      </c>
      <c r="BG391" s="85">
        <v>0</v>
      </c>
      <c r="BH391" s="85">
        <v>0</v>
      </c>
      <c r="BI391" s="85">
        <v>0</v>
      </c>
      <c r="BJ391" s="85">
        <v>0</v>
      </c>
      <c r="BK391" s="85">
        <v>0</v>
      </c>
      <c r="BL391" s="85">
        <v>0</v>
      </c>
      <c r="BM391" s="85">
        <v>0</v>
      </c>
      <c r="BN391" s="85">
        <v>0</v>
      </c>
      <c r="BO391" s="85"/>
      <c r="BP391" s="85">
        <v>0</v>
      </c>
      <c r="BQ391" s="85">
        <v>0</v>
      </c>
      <c r="BR391" s="85">
        <v>0</v>
      </c>
      <c r="BS391" s="85">
        <v>0</v>
      </c>
      <c r="BT391" s="85">
        <v>0</v>
      </c>
      <c r="BU391" s="85">
        <v>0</v>
      </c>
      <c r="BV391" s="85">
        <v>0</v>
      </c>
      <c r="BW391" s="85">
        <v>0</v>
      </c>
      <c r="BX391" s="85">
        <v>0</v>
      </c>
      <c r="BY391" s="85"/>
      <c r="BZ391" s="52">
        <f t="shared" si="69"/>
        <v>0</v>
      </c>
      <c r="CA391" s="52">
        <f t="shared" si="69"/>
        <v>0</v>
      </c>
      <c r="CB391" s="52">
        <f t="shared" si="69"/>
        <v>40</v>
      </c>
      <c r="CC391" s="52">
        <f t="shared" si="69"/>
        <v>38</v>
      </c>
      <c r="CD391" s="52">
        <f t="shared" si="69"/>
        <v>0</v>
      </c>
      <c r="CE391" s="52">
        <f t="shared" si="69"/>
        <v>0</v>
      </c>
      <c r="CF391" s="52">
        <f t="shared" si="69"/>
        <v>0</v>
      </c>
      <c r="CG391" s="52">
        <f t="shared" si="69"/>
        <v>0</v>
      </c>
      <c r="CH391" s="52">
        <f t="shared" si="69"/>
        <v>0</v>
      </c>
      <c r="CI391" s="52">
        <f t="shared" si="69"/>
        <v>0</v>
      </c>
    </row>
    <row r="392" spans="1:87" x14ac:dyDescent="0.25">
      <c r="A392" s="73" t="s">
        <v>425</v>
      </c>
      <c r="B392" s="95" t="s">
        <v>450</v>
      </c>
      <c r="C392" s="94" t="s">
        <v>95</v>
      </c>
      <c r="D392" s="94" t="s">
        <v>81</v>
      </c>
      <c r="E392" s="51">
        <f t="shared" si="67"/>
        <v>33</v>
      </c>
      <c r="F392" s="51">
        <f t="shared" si="68"/>
        <v>4</v>
      </c>
      <c r="G392" s="51">
        <f t="shared" si="68"/>
        <v>29</v>
      </c>
      <c r="H392" s="85">
        <v>0</v>
      </c>
      <c r="I392" s="85">
        <v>0</v>
      </c>
      <c r="J392" s="85">
        <v>0</v>
      </c>
      <c r="K392" s="85">
        <v>0</v>
      </c>
      <c r="L392" s="85">
        <v>0</v>
      </c>
      <c r="M392" s="85">
        <v>0</v>
      </c>
      <c r="N392" s="85">
        <v>0</v>
      </c>
      <c r="O392" s="85">
        <v>0</v>
      </c>
      <c r="P392" s="85"/>
      <c r="Q392" s="85"/>
      <c r="R392" s="85">
        <v>0</v>
      </c>
      <c r="S392" s="85">
        <v>0</v>
      </c>
      <c r="T392" s="85">
        <v>0</v>
      </c>
      <c r="U392" s="85">
        <v>0</v>
      </c>
      <c r="V392" s="85">
        <v>0</v>
      </c>
      <c r="W392" s="85">
        <v>0</v>
      </c>
      <c r="X392" s="85">
        <v>0</v>
      </c>
      <c r="Y392" s="85">
        <v>0</v>
      </c>
      <c r="Z392" s="85">
        <v>0</v>
      </c>
      <c r="AA392" s="85"/>
      <c r="AB392" s="85">
        <v>0</v>
      </c>
      <c r="AC392" s="85">
        <v>0</v>
      </c>
      <c r="AD392" s="85">
        <v>0</v>
      </c>
      <c r="AE392" s="85">
        <v>0</v>
      </c>
      <c r="AF392" s="85">
        <v>0</v>
      </c>
      <c r="AG392" s="85">
        <v>0</v>
      </c>
      <c r="AH392" s="85">
        <v>0</v>
      </c>
      <c r="AI392" s="85">
        <v>0</v>
      </c>
      <c r="AJ392" s="85">
        <v>0</v>
      </c>
      <c r="AK392" s="85"/>
      <c r="AL392" s="85">
        <v>0</v>
      </c>
      <c r="AM392" s="85">
        <v>0</v>
      </c>
      <c r="AN392" s="85">
        <v>0</v>
      </c>
      <c r="AO392" s="85">
        <v>0</v>
      </c>
      <c r="AP392" s="85">
        <v>0</v>
      </c>
      <c r="AQ392" s="85">
        <v>0</v>
      </c>
      <c r="AR392" s="85">
        <v>0</v>
      </c>
      <c r="AS392" s="85">
        <v>0</v>
      </c>
      <c r="AT392" s="85">
        <v>0</v>
      </c>
      <c r="AU392" s="85"/>
      <c r="AV392" s="85">
        <v>0</v>
      </c>
      <c r="AW392" s="85">
        <v>0</v>
      </c>
      <c r="AX392" s="85">
        <v>4</v>
      </c>
      <c r="AY392" s="85">
        <v>29</v>
      </c>
      <c r="AZ392" s="85">
        <v>0</v>
      </c>
      <c r="BA392" s="85">
        <v>0</v>
      </c>
      <c r="BB392" s="85">
        <v>0</v>
      </c>
      <c r="BC392" s="85">
        <v>0</v>
      </c>
      <c r="BD392" s="85">
        <v>0</v>
      </c>
      <c r="BE392" s="85"/>
      <c r="BF392" s="85">
        <v>0</v>
      </c>
      <c r="BG392" s="85">
        <v>0</v>
      </c>
      <c r="BH392" s="85">
        <v>0</v>
      </c>
      <c r="BI392" s="85">
        <v>0</v>
      </c>
      <c r="BJ392" s="85">
        <v>0</v>
      </c>
      <c r="BK392" s="85">
        <v>0</v>
      </c>
      <c r="BL392" s="85">
        <v>0</v>
      </c>
      <c r="BM392" s="85">
        <v>0</v>
      </c>
      <c r="BN392" s="85">
        <v>0</v>
      </c>
      <c r="BO392" s="85"/>
      <c r="BP392" s="85">
        <v>0</v>
      </c>
      <c r="BQ392" s="85">
        <v>0</v>
      </c>
      <c r="BR392" s="85">
        <v>0</v>
      </c>
      <c r="BS392" s="85">
        <v>0</v>
      </c>
      <c r="BT392" s="85">
        <v>0</v>
      </c>
      <c r="BU392" s="85">
        <v>0</v>
      </c>
      <c r="BV392" s="85">
        <v>0</v>
      </c>
      <c r="BW392" s="85">
        <v>0</v>
      </c>
      <c r="BX392" s="85">
        <v>0</v>
      </c>
      <c r="BY392" s="85"/>
      <c r="BZ392" s="52">
        <f t="shared" si="69"/>
        <v>0</v>
      </c>
      <c r="CA392" s="52">
        <f t="shared" si="69"/>
        <v>0</v>
      </c>
      <c r="CB392" s="52">
        <f t="shared" si="69"/>
        <v>4</v>
      </c>
      <c r="CC392" s="52">
        <f t="shared" si="69"/>
        <v>29</v>
      </c>
      <c r="CD392" s="52">
        <f t="shared" si="69"/>
        <v>0</v>
      </c>
      <c r="CE392" s="52">
        <f t="shared" si="69"/>
        <v>0</v>
      </c>
      <c r="CF392" s="52">
        <f t="shared" si="69"/>
        <v>0</v>
      </c>
      <c r="CG392" s="52">
        <f t="shared" si="69"/>
        <v>0</v>
      </c>
      <c r="CH392" s="52">
        <f t="shared" si="69"/>
        <v>0</v>
      </c>
      <c r="CI392" s="52">
        <f t="shared" si="69"/>
        <v>0</v>
      </c>
    </row>
    <row r="393" spans="1:87" x14ac:dyDescent="0.25">
      <c r="A393" s="73" t="s">
        <v>425</v>
      </c>
      <c r="B393" s="95" t="s">
        <v>451</v>
      </c>
      <c r="C393" s="94" t="s">
        <v>95</v>
      </c>
      <c r="D393" s="94" t="s">
        <v>81</v>
      </c>
      <c r="E393" s="51">
        <f t="shared" si="67"/>
        <v>35</v>
      </c>
      <c r="F393" s="51">
        <f t="shared" si="68"/>
        <v>8</v>
      </c>
      <c r="G393" s="51">
        <f t="shared" si="68"/>
        <v>27</v>
      </c>
      <c r="H393" s="85">
        <v>0</v>
      </c>
      <c r="I393" s="85">
        <v>0</v>
      </c>
      <c r="J393" s="85">
        <v>0</v>
      </c>
      <c r="K393" s="85">
        <v>0</v>
      </c>
      <c r="L393" s="85">
        <v>0</v>
      </c>
      <c r="M393" s="85">
        <v>0</v>
      </c>
      <c r="N393" s="85">
        <v>0</v>
      </c>
      <c r="O393" s="85">
        <v>0</v>
      </c>
      <c r="P393" s="85"/>
      <c r="Q393" s="85"/>
      <c r="R393" s="85">
        <v>0</v>
      </c>
      <c r="S393" s="85">
        <v>0</v>
      </c>
      <c r="T393" s="85">
        <v>0</v>
      </c>
      <c r="U393" s="85">
        <v>0</v>
      </c>
      <c r="V393" s="85">
        <v>0</v>
      </c>
      <c r="W393" s="85">
        <v>0</v>
      </c>
      <c r="X393" s="85">
        <v>0</v>
      </c>
      <c r="Y393" s="85">
        <v>0</v>
      </c>
      <c r="Z393" s="85">
        <v>0</v>
      </c>
      <c r="AA393" s="85"/>
      <c r="AB393" s="85">
        <v>0</v>
      </c>
      <c r="AC393" s="85">
        <v>0</v>
      </c>
      <c r="AD393" s="85">
        <v>0</v>
      </c>
      <c r="AE393" s="85">
        <v>0</v>
      </c>
      <c r="AF393" s="85">
        <v>0</v>
      </c>
      <c r="AG393" s="85">
        <v>0</v>
      </c>
      <c r="AH393" s="85">
        <v>0</v>
      </c>
      <c r="AI393" s="85">
        <v>0</v>
      </c>
      <c r="AJ393" s="85">
        <v>0</v>
      </c>
      <c r="AK393" s="85"/>
      <c r="AL393" s="85">
        <v>0</v>
      </c>
      <c r="AM393" s="85">
        <v>0</v>
      </c>
      <c r="AN393" s="85">
        <v>0</v>
      </c>
      <c r="AO393" s="85">
        <v>0</v>
      </c>
      <c r="AP393" s="85">
        <v>0</v>
      </c>
      <c r="AQ393" s="85">
        <v>0</v>
      </c>
      <c r="AR393" s="85">
        <v>0</v>
      </c>
      <c r="AS393" s="85">
        <v>0</v>
      </c>
      <c r="AT393" s="85">
        <v>0</v>
      </c>
      <c r="AU393" s="85"/>
      <c r="AV393" s="85">
        <v>0</v>
      </c>
      <c r="AW393" s="85">
        <v>0</v>
      </c>
      <c r="AX393" s="85">
        <v>8</v>
      </c>
      <c r="AY393" s="85">
        <v>27</v>
      </c>
      <c r="AZ393" s="85">
        <v>0</v>
      </c>
      <c r="BA393" s="85">
        <v>0</v>
      </c>
      <c r="BB393" s="85">
        <v>0</v>
      </c>
      <c r="BC393" s="85">
        <v>0</v>
      </c>
      <c r="BD393" s="85">
        <v>0</v>
      </c>
      <c r="BE393" s="85"/>
      <c r="BF393" s="85">
        <v>0</v>
      </c>
      <c r="BG393" s="85">
        <v>0</v>
      </c>
      <c r="BH393" s="85">
        <v>0</v>
      </c>
      <c r="BI393" s="85">
        <v>0</v>
      </c>
      <c r="BJ393" s="85">
        <v>0</v>
      </c>
      <c r="BK393" s="85">
        <v>0</v>
      </c>
      <c r="BL393" s="85">
        <v>0</v>
      </c>
      <c r="BM393" s="85">
        <v>0</v>
      </c>
      <c r="BN393" s="85">
        <v>0</v>
      </c>
      <c r="BO393" s="85"/>
      <c r="BP393" s="85">
        <v>0</v>
      </c>
      <c r="BQ393" s="85">
        <v>0</v>
      </c>
      <c r="BR393" s="85">
        <v>0</v>
      </c>
      <c r="BS393" s="85">
        <v>0</v>
      </c>
      <c r="BT393" s="85">
        <v>0</v>
      </c>
      <c r="BU393" s="85">
        <v>0</v>
      </c>
      <c r="BV393" s="85">
        <v>0</v>
      </c>
      <c r="BW393" s="85">
        <v>0</v>
      </c>
      <c r="BX393" s="85">
        <v>0</v>
      </c>
      <c r="BY393" s="85"/>
      <c r="BZ393" s="52">
        <f t="shared" si="69"/>
        <v>0</v>
      </c>
      <c r="CA393" s="52">
        <f t="shared" si="69"/>
        <v>0</v>
      </c>
      <c r="CB393" s="52">
        <f t="shared" si="69"/>
        <v>8</v>
      </c>
      <c r="CC393" s="52">
        <f t="shared" si="69"/>
        <v>27</v>
      </c>
      <c r="CD393" s="52">
        <f t="shared" si="69"/>
        <v>0</v>
      </c>
      <c r="CE393" s="52">
        <f t="shared" ref="CE393:CI399" si="70">M393+W393+AG393+AQ393+BA393+BK393+BU393</f>
        <v>0</v>
      </c>
      <c r="CF393" s="52">
        <f t="shared" si="70"/>
        <v>0</v>
      </c>
      <c r="CG393" s="52">
        <f t="shared" si="70"/>
        <v>0</v>
      </c>
      <c r="CH393" s="52">
        <f t="shared" si="70"/>
        <v>0</v>
      </c>
      <c r="CI393" s="52">
        <f t="shared" si="70"/>
        <v>0</v>
      </c>
    </row>
    <row r="394" spans="1:87" x14ac:dyDescent="0.25">
      <c r="A394" s="73" t="s">
        <v>425</v>
      </c>
      <c r="B394" s="95" t="s">
        <v>452</v>
      </c>
      <c r="C394" s="94" t="s">
        <v>95</v>
      </c>
      <c r="D394" s="94" t="s">
        <v>81</v>
      </c>
      <c r="E394" s="51">
        <f t="shared" si="67"/>
        <v>14</v>
      </c>
      <c r="F394" s="51">
        <f t="shared" si="68"/>
        <v>2</v>
      </c>
      <c r="G394" s="51">
        <f t="shared" si="68"/>
        <v>12</v>
      </c>
      <c r="H394" s="85">
        <v>0</v>
      </c>
      <c r="I394" s="85">
        <v>0</v>
      </c>
      <c r="J394" s="85">
        <v>0</v>
      </c>
      <c r="K394" s="85">
        <v>0</v>
      </c>
      <c r="L394" s="85">
        <v>0</v>
      </c>
      <c r="M394" s="85">
        <v>0</v>
      </c>
      <c r="N394" s="85">
        <v>0</v>
      </c>
      <c r="O394" s="85">
        <v>0</v>
      </c>
      <c r="P394" s="85"/>
      <c r="Q394" s="85"/>
      <c r="R394" s="85">
        <v>0</v>
      </c>
      <c r="S394" s="85">
        <v>0</v>
      </c>
      <c r="T394" s="85">
        <v>0</v>
      </c>
      <c r="U394" s="85">
        <v>0</v>
      </c>
      <c r="V394" s="85">
        <v>0</v>
      </c>
      <c r="W394" s="85">
        <v>0</v>
      </c>
      <c r="X394" s="85">
        <v>0</v>
      </c>
      <c r="Y394" s="85">
        <v>0</v>
      </c>
      <c r="Z394" s="85">
        <v>0</v>
      </c>
      <c r="AA394" s="85"/>
      <c r="AB394" s="85">
        <v>0</v>
      </c>
      <c r="AC394" s="85">
        <v>0</v>
      </c>
      <c r="AD394" s="85">
        <v>0</v>
      </c>
      <c r="AE394" s="85">
        <v>0</v>
      </c>
      <c r="AF394" s="85">
        <v>0</v>
      </c>
      <c r="AG394" s="85">
        <v>0</v>
      </c>
      <c r="AH394" s="85">
        <v>0</v>
      </c>
      <c r="AI394" s="85">
        <v>0</v>
      </c>
      <c r="AJ394" s="85">
        <v>0</v>
      </c>
      <c r="AK394" s="85"/>
      <c r="AL394" s="85">
        <v>0</v>
      </c>
      <c r="AM394" s="85">
        <v>0</v>
      </c>
      <c r="AN394" s="85">
        <v>0</v>
      </c>
      <c r="AO394" s="85">
        <v>0</v>
      </c>
      <c r="AP394" s="85">
        <v>0</v>
      </c>
      <c r="AQ394" s="85">
        <v>0</v>
      </c>
      <c r="AR394" s="85">
        <v>0</v>
      </c>
      <c r="AS394" s="85">
        <v>0</v>
      </c>
      <c r="AT394" s="85">
        <v>0</v>
      </c>
      <c r="AU394" s="85"/>
      <c r="AV394" s="85">
        <v>0</v>
      </c>
      <c r="AW394" s="85">
        <v>0</v>
      </c>
      <c r="AX394" s="85">
        <v>0</v>
      </c>
      <c r="AY394" s="85">
        <v>0</v>
      </c>
      <c r="AZ394" s="85">
        <v>0</v>
      </c>
      <c r="BA394" s="85">
        <v>0</v>
      </c>
      <c r="BB394" s="85">
        <v>0</v>
      </c>
      <c r="BC394" s="85">
        <v>0</v>
      </c>
      <c r="BD394" s="85">
        <v>0</v>
      </c>
      <c r="BE394" s="85"/>
      <c r="BF394" s="85">
        <v>0</v>
      </c>
      <c r="BG394" s="85">
        <v>0</v>
      </c>
      <c r="BH394" s="85">
        <v>2</v>
      </c>
      <c r="BI394" s="85">
        <v>12</v>
      </c>
      <c r="BJ394" s="85">
        <v>0</v>
      </c>
      <c r="BK394" s="85">
        <v>0</v>
      </c>
      <c r="BL394" s="85">
        <v>0</v>
      </c>
      <c r="BM394" s="85">
        <v>0</v>
      </c>
      <c r="BN394" s="85">
        <v>0</v>
      </c>
      <c r="BO394" s="85"/>
      <c r="BP394" s="85">
        <v>0</v>
      </c>
      <c r="BQ394" s="85">
        <v>0</v>
      </c>
      <c r="BR394" s="85">
        <v>0</v>
      </c>
      <c r="BS394" s="85">
        <v>0</v>
      </c>
      <c r="BT394" s="85">
        <v>0</v>
      </c>
      <c r="BU394" s="85">
        <v>0</v>
      </c>
      <c r="BV394" s="85">
        <v>0</v>
      </c>
      <c r="BW394" s="85">
        <v>0</v>
      </c>
      <c r="BX394" s="85">
        <v>0</v>
      </c>
      <c r="BY394" s="85"/>
      <c r="BZ394" s="52">
        <f t="shared" ref="BZ394:CD399" si="71">H394+R394+AB394+AL394+AV394+BF394+BP394</f>
        <v>0</v>
      </c>
      <c r="CA394" s="52">
        <f t="shared" si="71"/>
        <v>0</v>
      </c>
      <c r="CB394" s="52">
        <f t="shared" si="71"/>
        <v>2</v>
      </c>
      <c r="CC394" s="52">
        <f t="shared" si="71"/>
        <v>12</v>
      </c>
      <c r="CD394" s="52">
        <f t="shared" si="71"/>
        <v>0</v>
      </c>
      <c r="CE394" s="52">
        <f t="shared" si="70"/>
        <v>0</v>
      </c>
      <c r="CF394" s="52">
        <f t="shared" si="70"/>
        <v>0</v>
      </c>
      <c r="CG394" s="52">
        <f t="shared" si="70"/>
        <v>0</v>
      </c>
      <c r="CH394" s="52">
        <f t="shared" si="70"/>
        <v>0</v>
      </c>
      <c r="CI394" s="52">
        <f t="shared" si="70"/>
        <v>0</v>
      </c>
    </row>
    <row r="395" spans="1:87" x14ac:dyDescent="0.25">
      <c r="A395" s="73" t="s">
        <v>425</v>
      </c>
      <c r="B395" s="95" t="s">
        <v>453</v>
      </c>
      <c r="C395" s="94" t="s">
        <v>95</v>
      </c>
      <c r="D395" s="94" t="s">
        <v>81</v>
      </c>
      <c r="E395" s="51">
        <f t="shared" si="67"/>
        <v>15</v>
      </c>
      <c r="F395" s="51">
        <f t="shared" si="68"/>
        <v>0</v>
      </c>
      <c r="G395" s="51">
        <f t="shared" si="68"/>
        <v>15</v>
      </c>
      <c r="H395" s="85">
        <v>0</v>
      </c>
      <c r="I395" s="85">
        <v>0</v>
      </c>
      <c r="J395" s="85">
        <v>0</v>
      </c>
      <c r="K395" s="85">
        <v>0</v>
      </c>
      <c r="L395" s="85">
        <v>0</v>
      </c>
      <c r="M395" s="85">
        <v>0</v>
      </c>
      <c r="N395" s="85">
        <v>0</v>
      </c>
      <c r="O395" s="85">
        <v>0</v>
      </c>
      <c r="P395" s="85"/>
      <c r="Q395" s="85"/>
      <c r="R395" s="85">
        <v>0</v>
      </c>
      <c r="S395" s="85">
        <v>0</v>
      </c>
      <c r="T395" s="85">
        <v>0</v>
      </c>
      <c r="U395" s="85">
        <v>0</v>
      </c>
      <c r="V395" s="85">
        <v>0</v>
      </c>
      <c r="W395" s="85">
        <v>0</v>
      </c>
      <c r="X395" s="85">
        <v>0</v>
      </c>
      <c r="Y395" s="85">
        <v>0</v>
      </c>
      <c r="Z395" s="85">
        <v>0</v>
      </c>
      <c r="AA395" s="85"/>
      <c r="AB395" s="85">
        <v>0</v>
      </c>
      <c r="AC395" s="85">
        <v>0</v>
      </c>
      <c r="AD395" s="85">
        <v>0</v>
      </c>
      <c r="AE395" s="85">
        <v>0</v>
      </c>
      <c r="AF395" s="85">
        <v>0</v>
      </c>
      <c r="AG395" s="85">
        <v>0</v>
      </c>
      <c r="AH395" s="85">
        <v>0</v>
      </c>
      <c r="AI395" s="85">
        <v>0</v>
      </c>
      <c r="AJ395" s="85">
        <v>0</v>
      </c>
      <c r="AK395" s="85"/>
      <c r="AL395" s="85">
        <v>0</v>
      </c>
      <c r="AM395" s="85">
        <v>0</v>
      </c>
      <c r="AN395" s="85">
        <v>0</v>
      </c>
      <c r="AO395" s="85">
        <v>0</v>
      </c>
      <c r="AP395" s="85">
        <v>0</v>
      </c>
      <c r="AQ395" s="85">
        <v>0</v>
      </c>
      <c r="AR395" s="85">
        <v>0</v>
      </c>
      <c r="AS395" s="85">
        <v>0</v>
      </c>
      <c r="AT395" s="85">
        <v>0</v>
      </c>
      <c r="AU395" s="85"/>
      <c r="AV395" s="85">
        <v>0</v>
      </c>
      <c r="AW395" s="85">
        <v>0</v>
      </c>
      <c r="AX395" s="85">
        <v>0</v>
      </c>
      <c r="AY395" s="85">
        <v>0</v>
      </c>
      <c r="AZ395" s="85">
        <v>0</v>
      </c>
      <c r="BA395" s="85">
        <v>0</v>
      </c>
      <c r="BB395" s="85">
        <v>0</v>
      </c>
      <c r="BC395" s="85">
        <v>0</v>
      </c>
      <c r="BD395" s="85">
        <v>0</v>
      </c>
      <c r="BE395" s="85"/>
      <c r="BF395" s="85">
        <v>0</v>
      </c>
      <c r="BG395" s="85">
        <v>0</v>
      </c>
      <c r="BH395" s="85">
        <v>0</v>
      </c>
      <c r="BI395" s="85">
        <v>15</v>
      </c>
      <c r="BJ395" s="85">
        <v>0</v>
      </c>
      <c r="BK395" s="85">
        <v>0</v>
      </c>
      <c r="BL395" s="85">
        <v>0</v>
      </c>
      <c r="BM395" s="85">
        <v>0</v>
      </c>
      <c r="BN395" s="85">
        <v>0</v>
      </c>
      <c r="BO395" s="85"/>
      <c r="BP395" s="85">
        <v>0</v>
      </c>
      <c r="BQ395" s="85">
        <v>0</v>
      </c>
      <c r="BR395" s="85">
        <v>0</v>
      </c>
      <c r="BS395" s="85">
        <v>0</v>
      </c>
      <c r="BT395" s="85">
        <v>0</v>
      </c>
      <c r="BU395" s="85">
        <v>0</v>
      </c>
      <c r="BV395" s="85">
        <v>0</v>
      </c>
      <c r="BW395" s="85">
        <v>0</v>
      </c>
      <c r="BX395" s="85">
        <v>0</v>
      </c>
      <c r="BY395" s="85"/>
      <c r="BZ395" s="52">
        <f t="shared" si="71"/>
        <v>0</v>
      </c>
      <c r="CA395" s="52">
        <f t="shared" si="71"/>
        <v>0</v>
      </c>
      <c r="CB395" s="52">
        <f t="shared" si="71"/>
        <v>0</v>
      </c>
      <c r="CC395" s="52">
        <f t="shared" si="71"/>
        <v>15</v>
      </c>
      <c r="CD395" s="52">
        <f t="shared" si="71"/>
        <v>0</v>
      </c>
      <c r="CE395" s="52">
        <f t="shared" si="70"/>
        <v>0</v>
      </c>
      <c r="CF395" s="52">
        <f t="shared" si="70"/>
        <v>0</v>
      </c>
      <c r="CG395" s="52">
        <f t="shared" si="70"/>
        <v>0</v>
      </c>
      <c r="CH395" s="52">
        <f t="shared" si="70"/>
        <v>0</v>
      </c>
      <c r="CI395" s="52">
        <f t="shared" si="70"/>
        <v>0</v>
      </c>
    </row>
    <row r="396" spans="1:87" x14ac:dyDescent="0.25">
      <c r="A396" s="73" t="s">
        <v>425</v>
      </c>
      <c r="B396" s="95" t="s">
        <v>454</v>
      </c>
      <c r="C396" s="94" t="s">
        <v>80</v>
      </c>
      <c r="D396" s="94" t="s">
        <v>81</v>
      </c>
      <c r="E396" s="51">
        <f t="shared" si="67"/>
        <v>95</v>
      </c>
      <c r="F396" s="51">
        <f t="shared" si="68"/>
        <v>25</v>
      </c>
      <c r="G396" s="51">
        <f t="shared" si="68"/>
        <v>70</v>
      </c>
      <c r="H396" s="85">
        <v>0</v>
      </c>
      <c r="I396" s="85">
        <v>0</v>
      </c>
      <c r="J396" s="85">
        <v>25</v>
      </c>
      <c r="K396" s="85">
        <v>70</v>
      </c>
      <c r="L396" s="85">
        <v>0</v>
      </c>
      <c r="M396" s="85">
        <v>0</v>
      </c>
      <c r="N396" s="85">
        <v>0</v>
      </c>
      <c r="O396" s="85">
        <v>0</v>
      </c>
      <c r="P396" s="85"/>
      <c r="Q396" s="85"/>
      <c r="R396" s="85">
        <v>0</v>
      </c>
      <c r="S396" s="85">
        <v>0</v>
      </c>
      <c r="T396" s="85">
        <v>0</v>
      </c>
      <c r="U396" s="85">
        <v>0</v>
      </c>
      <c r="V396" s="85">
        <v>0</v>
      </c>
      <c r="W396" s="85">
        <v>0</v>
      </c>
      <c r="X396" s="85">
        <v>0</v>
      </c>
      <c r="Y396" s="85">
        <v>0</v>
      </c>
      <c r="Z396" s="85">
        <v>0</v>
      </c>
      <c r="AA396" s="85"/>
      <c r="AB396" s="85">
        <v>0</v>
      </c>
      <c r="AC396" s="85">
        <v>0</v>
      </c>
      <c r="AD396" s="85">
        <v>0</v>
      </c>
      <c r="AE396" s="85">
        <v>0</v>
      </c>
      <c r="AF396" s="85">
        <v>0</v>
      </c>
      <c r="AG396" s="85">
        <v>0</v>
      </c>
      <c r="AH396" s="85">
        <v>0</v>
      </c>
      <c r="AI396" s="85">
        <v>0</v>
      </c>
      <c r="AJ396" s="85">
        <v>0</v>
      </c>
      <c r="AK396" s="85"/>
      <c r="AL396" s="85">
        <v>0</v>
      </c>
      <c r="AM396" s="85">
        <v>0</v>
      </c>
      <c r="AN396" s="85">
        <v>0</v>
      </c>
      <c r="AO396" s="85">
        <v>0</v>
      </c>
      <c r="AP396" s="85">
        <v>0</v>
      </c>
      <c r="AQ396" s="85">
        <v>0</v>
      </c>
      <c r="AR396" s="85">
        <v>0</v>
      </c>
      <c r="AS396" s="85">
        <v>0</v>
      </c>
      <c r="AT396" s="85">
        <v>0</v>
      </c>
      <c r="AU396" s="85"/>
      <c r="AV396" s="85">
        <v>0</v>
      </c>
      <c r="AW396" s="85">
        <v>0</v>
      </c>
      <c r="AX396" s="85">
        <v>0</v>
      </c>
      <c r="AY396" s="85">
        <v>0</v>
      </c>
      <c r="AZ396" s="85">
        <v>0</v>
      </c>
      <c r="BA396" s="85">
        <v>0</v>
      </c>
      <c r="BB396" s="85">
        <v>0</v>
      </c>
      <c r="BC396" s="85">
        <v>0</v>
      </c>
      <c r="BD396" s="85">
        <v>0</v>
      </c>
      <c r="BE396" s="85"/>
      <c r="BF396" s="85">
        <v>0</v>
      </c>
      <c r="BG396" s="85">
        <v>0</v>
      </c>
      <c r="BH396" s="85">
        <v>0</v>
      </c>
      <c r="BI396" s="85">
        <v>0</v>
      </c>
      <c r="BJ396" s="85">
        <v>0</v>
      </c>
      <c r="BK396" s="85">
        <v>0</v>
      </c>
      <c r="BL396" s="85">
        <v>0</v>
      </c>
      <c r="BM396" s="85">
        <v>0</v>
      </c>
      <c r="BN396" s="85">
        <v>0</v>
      </c>
      <c r="BO396" s="85"/>
      <c r="BP396" s="85">
        <v>0</v>
      </c>
      <c r="BQ396" s="85">
        <v>0</v>
      </c>
      <c r="BR396" s="85">
        <v>0</v>
      </c>
      <c r="BS396" s="85">
        <v>0</v>
      </c>
      <c r="BT396" s="85">
        <v>0</v>
      </c>
      <c r="BU396" s="85">
        <v>0</v>
      </c>
      <c r="BV396" s="85">
        <v>0</v>
      </c>
      <c r="BW396" s="85">
        <v>0</v>
      </c>
      <c r="BX396" s="85">
        <v>0</v>
      </c>
      <c r="BY396" s="85"/>
      <c r="BZ396" s="52">
        <f t="shared" si="71"/>
        <v>0</v>
      </c>
      <c r="CA396" s="52">
        <f t="shared" si="71"/>
        <v>0</v>
      </c>
      <c r="CB396" s="52">
        <f t="shared" si="71"/>
        <v>25</v>
      </c>
      <c r="CC396" s="52">
        <f t="shared" si="71"/>
        <v>70</v>
      </c>
      <c r="CD396" s="52">
        <f t="shared" si="71"/>
        <v>0</v>
      </c>
      <c r="CE396" s="52">
        <f t="shared" si="70"/>
        <v>0</v>
      </c>
      <c r="CF396" s="52">
        <f t="shared" si="70"/>
        <v>0</v>
      </c>
      <c r="CG396" s="52">
        <f t="shared" si="70"/>
        <v>0</v>
      </c>
      <c r="CH396" s="52">
        <f t="shared" si="70"/>
        <v>0</v>
      </c>
      <c r="CI396" s="52">
        <f t="shared" si="70"/>
        <v>0</v>
      </c>
    </row>
    <row r="397" spans="1:87" x14ac:dyDescent="0.25">
      <c r="A397" s="73" t="s">
        <v>425</v>
      </c>
      <c r="B397" s="95" t="s">
        <v>455</v>
      </c>
      <c r="C397" s="94" t="s">
        <v>95</v>
      </c>
      <c r="D397" s="94" t="s">
        <v>81</v>
      </c>
      <c r="E397" s="51">
        <f t="shared" si="67"/>
        <v>110</v>
      </c>
      <c r="F397" s="51">
        <f t="shared" si="68"/>
        <v>20</v>
      </c>
      <c r="G397" s="51">
        <f t="shared" si="68"/>
        <v>90</v>
      </c>
      <c r="H397" s="85">
        <v>0</v>
      </c>
      <c r="I397" s="85">
        <v>0</v>
      </c>
      <c r="J397" s="85">
        <v>0</v>
      </c>
      <c r="K397" s="85">
        <v>0</v>
      </c>
      <c r="L397" s="85">
        <v>0</v>
      </c>
      <c r="M397" s="85">
        <v>0</v>
      </c>
      <c r="N397" s="85">
        <v>0</v>
      </c>
      <c r="O397" s="85">
        <v>0</v>
      </c>
      <c r="P397" s="85"/>
      <c r="Q397" s="85"/>
      <c r="R397" s="85">
        <v>0</v>
      </c>
      <c r="S397" s="85">
        <v>0</v>
      </c>
      <c r="T397" s="85">
        <v>0</v>
      </c>
      <c r="U397" s="85">
        <v>0</v>
      </c>
      <c r="V397" s="85">
        <v>0</v>
      </c>
      <c r="W397" s="85">
        <v>0</v>
      </c>
      <c r="X397" s="85">
        <v>0</v>
      </c>
      <c r="Y397" s="85">
        <v>0</v>
      </c>
      <c r="Z397" s="85">
        <v>0</v>
      </c>
      <c r="AA397" s="85"/>
      <c r="AB397" s="85">
        <v>0</v>
      </c>
      <c r="AC397" s="85">
        <v>0</v>
      </c>
      <c r="AD397" s="85">
        <v>0</v>
      </c>
      <c r="AE397" s="85">
        <v>0</v>
      </c>
      <c r="AF397" s="85">
        <v>0</v>
      </c>
      <c r="AG397" s="85">
        <v>0</v>
      </c>
      <c r="AH397" s="85">
        <v>0</v>
      </c>
      <c r="AI397" s="85">
        <v>0</v>
      </c>
      <c r="AJ397" s="85">
        <v>0</v>
      </c>
      <c r="AK397" s="85"/>
      <c r="AL397" s="85">
        <v>0</v>
      </c>
      <c r="AM397" s="85">
        <v>0</v>
      </c>
      <c r="AN397" s="85">
        <v>20</v>
      </c>
      <c r="AO397" s="85">
        <v>90</v>
      </c>
      <c r="AP397" s="85">
        <v>0</v>
      </c>
      <c r="AQ397" s="85">
        <v>0</v>
      </c>
      <c r="AR397" s="85">
        <v>0</v>
      </c>
      <c r="AS397" s="85">
        <v>0</v>
      </c>
      <c r="AT397" s="85">
        <v>0</v>
      </c>
      <c r="AU397" s="85"/>
      <c r="AV397" s="85">
        <v>0</v>
      </c>
      <c r="AW397" s="85">
        <v>0</v>
      </c>
      <c r="AX397" s="85">
        <v>0</v>
      </c>
      <c r="AY397" s="85">
        <v>0</v>
      </c>
      <c r="AZ397" s="85">
        <v>0</v>
      </c>
      <c r="BA397" s="85">
        <v>0</v>
      </c>
      <c r="BB397" s="85">
        <v>0</v>
      </c>
      <c r="BC397" s="85">
        <v>0</v>
      </c>
      <c r="BD397" s="85">
        <v>0</v>
      </c>
      <c r="BE397" s="85"/>
      <c r="BF397" s="85">
        <v>0</v>
      </c>
      <c r="BG397" s="85">
        <v>0</v>
      </c>
      <c r="BH397" s="85">
        <v>0</v>
      </c>
      <c r="BI397" s="85">
        <v>0</v>
      </c>
      <c r="BJ397" s="85">
        <v>0</v>
      </c>
      <c r="BK397" s="85">
        <v>0</v>
      </c>
      <c r="BL397" s="85">
        <v>0</v>
      </c>
      <c r="BM397" s="85">
        <v>0</v>
      </c>
      <c r="BN397" s="85">
        <v>0</v>
      </c>
      <c r="BO397" s="85"/>
      <c r="BP397" s="85">
        <v>0</v>
      </c>
      <c r="BQ397" s="85">
        <v>0</v>
      </c>
      <c r="BR397" s="85">
        <v>0</v>
      </c>
      <c r="BS397" s="85">
        <v>0</v>
      </c>
      <c r="BT397" s="85">
        <v>0</v>
      </c>
      <c r="BU397" s="85">
        <v>0</v>
      </c>
      <c r="BV397" s="85">
        <v>0</v>
      </c>
      <c r="BW397" s="85">
        <v>0</v>
      </c>
      <c r="BX397" s="85">
        <v>0</v>
      </c>
      <c r="BY397" s="85"/>
      <c r="BZ397" s="52">
        <f t="shared" si="71"/>
        <v>0</v>
      </c>
      <c r="CA397" s="52">
        <f t="shared" si="71"/>
        <v>0</v>
      </c>
      <c r="CB397" s="52">
        <f t="shared" si="71"/>
        <v>20</v>
      </c>
      <c r="CC397" s="52">
        <f t="shared" si="71"/>
        <v>90</v>
      </c>
      <c r="CD397" s="52">
        <f t="shared" si="71"/>
        <v>0</v>
      </c>
      <c r="CE397" s="52">
        <f t="shared" si="70"/>
        <v>0</v>
      </c>
      <c r="CF397" s="52">
        <f t="shared" si="70"/>
        <v>0</v>
      </c>
      <c r="CG397" s="52">
        <f t="shared" si="70"/>
        <v>0</v>
      </c>
      <c r="CH397" s="52">
        <f t="shared" si="70"/>
        <v>0</v>
      </c>
      <c r="CI397" s="52">
        <f t="shared" si="70"/>
        <v>0</v>
      </c>
    </row>
    <row r="398" spans="1:87" x14ac:dyDescent="0.25">
      <c r="A398" s="73" t="s">
        <v>425</v>
      </c>
      <c r="B398" s="95" t="s">
        <v>456</v>
      </c>
      <c r="C398" s="94" t="s">
        <v>95</v>
      </c>
      <c r="D398" s="94" t="s">
        <v>81</v>
      </c>
      <c r="E398" s="51">
        <f t="shared" si="67"/>
        <v>62</v>
      </c>
      <c r="F398" s="51">
        <f t="shared" si="68"/>
        <v>13</v>
      </c>
      <c r="G398" s="51">
        <f t="shared" si="68"/>
        <v>49</v>
      </c>
      <c r="H398" s="85">
        <v>0</v>
      </c>
      <c r="I398" s="85">
        <v>0</v>
      </c>
      <c r="J398" s="85">
        <v>0</v>
      </c>
      <c r="K398" s="85">
        <v>0</v>
      </c>
      <c r="L398" s="85">
        <v>0</v>
      </c>
      <c r="M398" s="85">
        <v>0</v>
      </c>
      <c r="N398" s="85">
        <v>0</v>
      </c>
      <c r="O398" s="85">
        <v>0</v>
      </c>
      <c r="P398" s="85"/>
      <c r="Q398" s="85"/>
      <c r="R398" s="85">
        <v>0</v>
      </c>
      <c r="S398" s="85">
        <v>0</v>
      </c>
      <c r="T398" s="85">
        <v>0</v>
      </c>
      <c r="U398" s="85">
        <v>0</v>
      </c>
      <c r="V398" s="85">
        <v>0</v>
      </c>
      <c r="W398" s="85">
        <v>0</v>
      </c>
      <c r="X398" s="85">
        <v>0</v>
      </c>
      <c r="Y398" s="85">
        <v>0</v>
      </c>
      <c r="Z398" s="85">
        <v>0</v>
      </c>
      <c r="AA398" s="85"/>
      <c r="AB398" s="85">
        <v>0</v>
      </c>
      <c r="AC398" s="85">
        <v>0</v>
      </c>
      <c r="AD398" s="85">
        <v>0</v>
      </c>
      <c r="AE398" s="85">
        <v>0</v>
      </c>
      <c r="AF398" s="85">
        <v>0</v>
      </c>
      <c r="AG398" s="85">
        <v>0</v>
      </c>
      <c r="AH398" s="85">
        <v>0</v>
      </c>
      <c r="AI398" s="85">
        <v>0</v>
      </c>
      <c r="AJ398" s="85">
        <v>0</v>
      </c>
      <c r="AK398" s="85"/>
      <c r="AL398" s="85">
        <v>0</v>
      </c>
      <c r="AM398" s="85">
        <v>0</v>
      </c>
      <c r="AN398" s="85">
        <v>13</v>
      </c>
      <c r="AO398" s="85">
        <v>49</v>
      </c>
      <c r="AP398" s="85">
        <v>0</v>
      </c>
      <c r="AQ398" s="85">
        <v>0</v>
      </c>
      <c r="AR398" s="85">
        <v>0</v>
      </c>
      <c r="AS398" s="85">
        <v>0</v>
      </c>
      <c r="AT398" s="85">
        <v>0</v>
      </c>
      <c r="AU398" s="85"/>
      <c r="AV398" s="85">
        <v>0</v>
      </c>
      <c r="AW398" s="85">
        <v>0</v>
      </c>
      <c r="AX398" s="85">
        <v>0</v>
      </c>
      <c r="AY398" s="85">
        <v>0</v>
      </c>
      <c r="AZ398" s="85">
        <v>0</v>
      </c>
      <c r="BA398" s="85">
        <v>0</v>
      </c>
      <c r="BB398" s="85">
        <v>0</v>
      </c>
      <c r="BC398" s="85">
        <v>0</v>
      </c>
      <c r="BD398" s="85">
        <v>0</v>
      </c>
      <c r="BE398" s="85"/>
      <c r="BF398" s="85">
        <v>0</v>
      </c>
      <c r="BG398" s="85">
        <v>0</v>
      </c>
      <c r="BH398" s="85">
        <v>0</v>
      </c>
      <c r="BI398" s="85">
        <v>0</v>
      </c>
      <c r="BJ398" s="85">
        <v>0</v>
      </c>
      <c r="BK398" s="85">
        <v>0</v>
      </c>
      <c r="BL398" s="85">
        <v>0</v>
      </c>
      <c r="BM398" s="85">
        <v>0</v>
      </c>
      <c r="BN398" s="85">
        <v>0</v>
      </c>
      <c r="BO398" s="85"/>
      <c r="BP398" s="85">
        <v>0</v>
      </c>
      <c r="BQ398" s="85">
        <v>0</v>
      </c>
      <c r="BR398" s="85">
        <v>0</v>
      </c>
      <c r="BS398" s="85">
        <v>0</v>
      </c>
      <c r="BT398" s="85">
        <v>0</v>
      </c>
      <c r="BU398" s="85">
        <v>0</v>
      </c>
      <c r="BV398" s="85">
        <v>0</v>
      </c>
      <c r="BW398" s="85">
        <v>0</v>
      </c>
      <c r="BX398" s="85">
        <v>0</v>
      </c>
      <c r="BY398" s="85"/>
      <c r="BZ398" s="52">
        <f t="shared" si="71"/>
        <v>0</v>
      </c>
      <c r="CA398" s="52">
        <f t="shared" si="71"/>
        <v>0</v>
      </c>
      <c r="CB398" s="52">
        <f t="shared" si="71"/>
        <v>13</v>
      </c>
      <c r="CC398" s="52">
        <f t="shared" si="71"/>
        <v>49</v>
      </c>
      <c r="CD398" s="52">
        <f t="shared" si="71"/>
        <v>0</v>
      </c>
      <c r="CE398" s="52">
        <f t="shared" si="70"/>
        <v>0</v>
      </c>
      <c r="CF398" s="52">
        <f t="shared" si="70"/>
        <v>0</v>
      </c>
      <c r="CG398" s="52">
        <f t="shared" si="70"/>
        <v>0</v>
      </c>
      <c r="CH398" s="52">
        <f t="shared" si="70"/>
        <v>0</v>
      </c>
      <c r="CI398" s="52">
        <f t="shared" si="70"/>
        <v>0</v>
      </c>
    </row>
    <row r="399" spans="1:87" x14ac:dyDescent="0.25">
      <c r="A399" s="73" t="s">
        <v>425</v>
      </c>
      <c r="B399" s="95" t="s">
        <v>457</v>
      </c>
      <c r="C399" s="94" t="s">
        <v>95</v>
      </c>
      <c r="D399" s="94" t="s">
        <v>81</v>
      </c>
      <c r="E399" s="51">
        <f t="shared" si="67"/>
        <v>30</v>
      </c>
      <c r="F399" s="51">
        <f t="shared" si="68"/>
        <v>0</v>
      </c>
      <c r="G399" s="51">
        <f t="shared" si="68"/>
        <v>30</v>
      </c>
      <c r="H399" s="85">
        <v>0</v>
      </c>
      <c r="I399" s="85">
        <v>0</v>
      </c>
      <c r="J399" s="85">
        <v>0</v>
      </c>
      <c r="K399" s="85">
        <v>0</v>
      </c>
      <c r="L399" s="85">
        <v>0</v>
      </c>
      <c r="M399" s="85">
        <v>0</v>
      </c>
      <c r="N399" s="85">
        <v>0</v>
      </c>
      <c r="O399" s="85">
        <v>0</v>
      </c>
      <c r="P399" s="85"/>
      <c r="Q399" s="85"/>
      <c r="R399" s="85">
        <v>0</v>
      </c>
      <c r="S399" s="85">
        <v>0</v>
      </c>
      <c r="T399" s="85">
        <v>0</v>
      </c>
      <c r="U399" s="85">
        <v>0</v>
      </c>
      <c r="V399" s="85">
        <v>0</v>
      </c>
      <c r="W399" s="85">
        <v>0</v>
      </c>
      <c r="X399" s="85">
        <v>0</v>
      </c>
      <c r="Y399" s="85">
        <v>0</v>
      </c>
      <c r="Z399" s="85">
        <v>0</v>
      </c>
      <c r="AA399" s="85"/>
      <c r="AB399" s="85">
        <v>0</v>
      </c>
      <c r="AC399" s="85">
        <v>0</v>
      </c>
      <c r="AD399" s="85">
        <v>0</v>
      </c>
      <c r="AE399" s="85">
        <v>0</v>
      </c>
      <c r="AF399" s="85">
        <v>0</v>
      </c>
      <c r="AG399" s="85">
        <v>0</v>
      </c>
      <c r="AH399" s="85">
        <v>0</v>
      </c>
      <c r="AI399" s="85">
        <v>0</v>
      </c>
      <c r="AJ399" s="85">
        <v>0</v>
      </c>
      <c r="AK399" s="85"/>
      <c r="AL399" s="85">
        <v>0</v>
      </c>
      <c r="AM399" s="85">
        <v>0</v>
      </c>
      <c r="AN399" s="85">
        <v>0</v>
      </c>
      <c r="AO399" s="85">
        <v>0</v>
      </c>
      <c r="AP399" s="85">
        <v>0</v>
      </c>
      <c r="AQ399" s="85">
        <v>0</v>
      </c>
      <c r="AR399" s="85">
        <v>0</v>
      </c>
      <c r="AS399" s="85">
        <v>0</v>
      </c>
      <c r="AT399" s="85">
        <v>0</v>
      </c>
      <c r="AU399" s="85"/>
      <c r="AV399" s="85">
        <v>0</v>
      </c>
      <c r="AW399" s="85">
        <v>0</v>
      </c>
      <c r="AX399" s="85">
        <v>0</v>
      </c>
      <c r="AY399" s="85">
        <v>30</v>
      </c>
      <c r="AZ399" s="85">
        <v>0</v>
      </c>
      <c r="BA399" s="85">
        <v>0</v>
      </c>
      <c r="BB399" s="85">
        <v>0</v>
      </c>
      <c r="BC399" s="85">
        <v>0</v>
      </c>
      <c r="BD399" s="85">
        <v>0</v>
      </c>
      <c r="BE399" s="85"/>
      <c r="BF399" s="85">
        <v>0</v>
      </c>
      <c r="BG399" s="85">
        <v>0</v>
      </c>
      <c r="BH399" s="85">
        <v>0</v>
      </c>
      <c r="BI399" s="85">
        <v>0</v>
      </c>
      <c r="BJ399" s="85">
        <v>0</v>
      </c>
      <c r="BK399" s="85">
        <v>0</v>
      </c>
      <c r="BL399" s="85">
        <v>0</v>
      </c>
      <c r="BM399" s="85">
        <v>0</v>
      </c>
      <c r="BN399" s="85">
        <v>0</v>
      </c>
      <c r="BO399" s="85"/>
      <c r="BP399" s="85">
        <v>0</v>
      </c>
      <c r="BQ399" s="85">
        <v>0</v>
      </c>
      <c r="BR399" s="85">
        <v>0</v>
      </c>
      <c r="BS399" s="85">
        <v>0</v>
      </c>
      <c r="BT399" s="85">
        <v>0</v>
      </c>
      <c r="BU399" s="85">
        <v>0</v>
      </c>
      <c r="BV399" s="85">
        <v>0</v>
      </c>
      <c r="BW399" s="85">
        <v>0</v>
      </c>
      <c r="BX399" s="85">
        <v>0</v>
      </c>
      <c r="BY399" s="85"/>
      <c r="BZ399" s="52">
        <f t="shared" si="71"/>
        <v>0</v>
      </c>
      <c r="CA399" s="52">
        <f t="shared" si="71"/>
        <v>0</v>
      </c>
      <c r="CB399" s="52">
        <f t="shared" si="71"/>
        <v>0</v>
      </c>
      <c r="CC399" s="52">
        <f t="shared" si="71"/>
        <v>30</v>
      </c>
      <c r="CD399" s="52">
        <f t="shared" si="71"/>
        <v>0</v>
      </c>
      <c r="CE399" s="52">
        <f t="shared" si="70"/>
        <v>0</v>
      </c>
      <c r="CF399" s="52">
        <f t="shared" si="70"/>
        <v>0</v>
      </c>
      <c r="CG399" s="52">
        <f t="shared" si="70"/>
        <v>0</v>
      </c>
      <c r="CH399" s="52">
        <f t="shared" si="70"/>
        <v>0</v>
      </c>
      <c r="CI399" s="52">
        <f t="shared" si="70"/>
        <v>0</v>
      </c>
    </row>
    <row r="400" spans="1:87" x14ac:dyDescent="0.25">
      <c r="A400" s="72" t="s">
        <v>458</v>
      </c>
      <c r="B400" s="46" t="s">
        <v>102</v>
      </c>
      <c r="C400" s="63"/>
      <c r="D400" s="63"/>
      <c r="E400" s="48">
        <f>SUBTOTAL(9,E368:E399)</f>
        <v>2607</v>
      </c>
      <c r="F400" s="48">
        <f t="shared" ref="F400:BQ400" si="72">SUBTOTAL(9,F368:F399)</f>
        <v>482</v>
      </c>
      <c r="G400" s="48">
        <f t="shared" si="72"/>
        <v>2125</v>
      </c>
      <c r="H400" s="48">
        <f t="shared" si="72"/>
        <v>0</v>
      </c>
      <c r="I400" s="48">
        <f t="shared" si="72"/>
        <v>0</v>
      </c>
      <c r="J400" s="48">
        <f t="shared" si="72"/>
        <v>237</v>
      </c>
      <c r="K400" s="48">
        <f t="shared" si="72"/>
        <v>1301</v>
      </c>
      <c r="L400" s="48">
        <f t="shared" si="72"/>
        <v>10</v>
      </c>
      <c r="M400" s="48">
        <f t="shared" si="72"/>
        <v>50</v>
      </c>
      <c r="N400" s="48">
        <f t="shared" si="72"/>
        <v>0</v>
      </c>
      <c r="O400" s="48">
        <f t="shared" si="72"/>
        <v>0</v>
      </c>
      <c r="P400" s="48">
        <f t="shared" si="72"/>
        <v>0</v>
      </c>
      <c r="Q400" s="48">
        <f t="shared" si="72"/>
        <v>0</v>
      </c>
      <c r="R400" s="48">
        <f t="shared" si="72"/>
        <v>0</v>
      </c>
      <c r="S400" s="48">
        <f t="shared" si="72"/>
        <v>0</v>
      </c>
      <c r="T400" s="48">
        <f t="shared" si="72"/>
        <v>21</v>
      </c>
      <c r="U400" s="48">
        <f t="shared" si="72"/>
        <v>73</v>
      </c>
      <c r="V400" s="48">
        <f t="shared" si="72"/>
        <v>0</v>
      </c>
      <c r="W400" s="48">
        <f t="shared" si="72"/>
        <v>0</v>
      </c>
      <c r="X400" s="48">
        <f t="shared" si="72"/>
        <v>0</v>
      </c>
      <c r="Y400" s="48">
        <f t="shared" si="72"/>
        <v>0</v>
      </c>
      <c r="Z400" s="48">
        <f t="shared" si="72"/>
        <v>0</v>
      </c>
      <c r="AA400" s="48">
        <f t="shared" si="72"/>
        <v>0</v>
      </c>
      <c r="AB400" s="48">
        <f t="shared" si="72"/>
        <v>0</v>
      </c>
      <c r="AC400" s="48">
        <f t="shared" si="72"/>
        <v>0</v>
      </c>
      <c r="AD400" s="48">
        <f t="shared" si="72"/>
        <v>0</v>
      </c>
      <c r="AE400" s="48">
        <f t="shared" si="72"/>
        <v>0</v>
      </c>
      <c r="AF400" s="48">
        <f t="shared" si="72"/>
        <v>0</v>
      </c>
      <c r="AG400" s="48">
        <f t="shared" si="72"/>
        <v>0</v>
      </c>
      <c r="AH400" s="48">
        <f t="shared" si="72"/>
        <v>0</v>
      </c>
      <c r="AI400" s="48">
        <f t="shared" si="72"/>
        <v>0</v>
      </c>
      <c r="AJ400" s="48">
        <f t="shared" si="72"/>
        <v>0</v>
      </c>
      <c r="AK400" s="48">
        <f t="shared" si="72"/>
        <v>0</v>
      </c>
      <c r="AL400" s="48">
        <f t="shared" si="72"/>
        <v>0</v>
      </c>
      <c r="AM400" s="48">
        <f t="shared" si="72"/>
        <v>0</v>
      </c>
      <c r="AN400" s="48">
        <f t="shared" si="72"/>
        <v>186</v>
      </c>
      <c r="AO400" s="48">
        <f t="shared" si="72"/>
        <v>494</v>
      </c>
      <c r="AP400" s="48">
        <f t="shared" si="72"/>
        <v>0</v>
      </c>
      <c r="AQ400" s="48">
        <f t="shared" si="72"/>
        <v>0</v>
      </c>
      <c r="AR400" s="48">
        <f t="shared" si="72"/>
        <v>0</v>
      </c>
      <c r="AS400" s="48">
        <f t="shared" si="72"/>
        <v>0</v>
      </c>
      <c r="AT400" s="48">
        <f t="shared" si="72"/>
        <v>0</v>
      </c>
      <c r="AU400" s="48">
        <f t="shared" si="72"/>
        <v>0</v>
      </c>
      <c r="AV400" s="48">
        <f t="shared" si="72"/>
        <v>0</v>
      </c>
      <c r="AW400" s="48">
        <f t="shared" si="72"/>
        <v>0</v>
      </c>
      <c r="AX400" s="48">
        <f t="shared" si="72"/>
        <v>26</v>
      </c>
      <c r="AY400" s="48">
        <f t="shared" si="72"/>
        <v>180</v>
      </c>
      <c r="AZ400" s="48">
        <f t="shared" si="72"/>
        <v>0</v>
      </c>
      <c r="BA400" s="48">
        <f t="shared" si="72"/>
        <v>0</v>
      </c>
      <c r="BB400" s="48">
        <f t="shared" si="72"/>
        <v>0</v>
      </c>
      <c r="BC400" s="48">
        <f t="shared" si="72"/>
        <v>0</v>
      </c>
      <c r="BD400" s="48">
        <f t="shared" si="72"/>
        <v>0</v>
      </c>
      <c r="BE400" s="48">
        <f t="shared" si="72"/>
        <v>0</v>
      </c>
      <c r="BF400" s="48">
        <f t="shared" si="72"/>
        <v>0</v>
      </c>
      <c r="BG400" s="48">
        <f t="shared" si="72"/>
        <v>0</v>
      </c>
      <c r="BH400" s="48">
        <f t="shared" si="72"/>
        <v>2</v>
      </c>
      <c r="BI400" s="48">
        <f t="shared" si="72"/>
        <v>27</v>
      </c>
      <c r="BJ400" s="48">
        <f t="shared" si="72"/>
        <v>0</v>
      </c>
      <c r="BK400" s="48">
        <f t="shared" si="72"/>
        <v>0</v>
      </c>
      <c r="BL400" s="48">
        <f t="shared" si="72"/>
        <v>0</v>
      </c>
      <c r="BM400" s="48">
        <f t="shared" si="72"/>
        <v>0</v>
      </c>
      <c r="BN400" s="48">
        <f t="shared" si="72"/>
        <v>0</v>
      </c>
      <c r="BO400" s="48">
        <f t="shared" si="72"/>
        <v>0</v>
      </c>
      <c r="BP400" s="48">
        <f t="shared" si="72"/>
        <v>0</v>
      </c>
      <c r="BQ400" s="48">
        <f t="shared" si="72"/>
        <v>0</v>
      </c>
      <c r="BR400" s="48">
        <f t="shared" ref="BR400:CI400" si="73">SUBTOTAL(9,BR368:BR399)</f>
        <v>0</v>
      </c>
      <c r="BS400" s="48">
        <f t="shared" si="73"/>
        <v>0</v>
      </c>
      <c r="BT400" s="48">
        <f t="shared" si="73"/>
        <v>0</v>
      </c>
      <c r="BU400" s="48">
        <f t="shared" si="73"/>
        <v>0</v>
      </c>
      <c r="BV400" s="48">
        <f t="shared" si="73"/>
        <v>0</v>
      </c>
      <c r="BW400" s="48">
        <f t="shared" si="73"/>
        <v>0</v>
      </c>
      <c r="BX400" s="48">
        <f t="shared" si="73"/>
        <v>0</v>
      </c>
      <c r="BY400" s="48">
        <f t="shared" si="73"/>
        <v>0</v>
      </c>
      <c r="BZ400" s="48">
        <f t="shared" si="73"/>
        <v>0</v>
      </c>
      <c r="CA400" s="48">
        <f t="shared" si="73"/>
        <v>0</v>
      </c>
      <c r="CB400" s="48">
        <f t="shared" si="73"/>
        <v>472</v>
      </c>
      <c r="CC400" s="48">
        <f t="shared" si="73"/>
        <v>2075</v>
      </c>
      <c r="CD400" s="48">
        <f t="shared" si="73"/>
        <v>10</v>
      </c>
      <c r="CE400" s="48">
        <f t="shared" si="73"/>
        <v>50</v>
      </c>
      <c r="CF400" s="48">
        <f t="shared" si="73"/>
        <v>0</v>
      </c>
      <c r="CG400" s="48">
        <f t="shared" si="73"/>
        <v>0</v>
      </c>
      <c r="CH400" s="48">
        <f t="shared" si="73"/>
        <v>0</v>
      </c>
      <c r="CI400" s="48">
        <f t="shared" si="73"/>
        <v>0</v>
      </c>
    </row>
    <row r="401" spans="1:87" x14ac:dyDescent="0.25">
      <c r="A401" s="73" t="s">
        <v>459</v>
      </c>
      <c r="B401" s="83" t="s">
        <v>460</v>
      </c>
      <c r="C401" s="84" t="s">
        <v>80</v>
      </c>
      <c r="D401" s="84" t="s">
        <v>81</v>
      </c>
      <c r="E401" s="51">
        <f t="shared" ref="E401:E415" si="74">F401+G401</f>
        <v>140</v>
      </c>
      <c r="F401" s="51">
        <f t="shared" ref="F401:G415" si="75">BZ401+CB401+CD401+CF401+CH401</f>
        <v>45</v>
      </c>
      <c r="G401" s="51">
        <f t="shared" si="75"/>
        <v>95</v>
      </c>
      <c r="H401" s="85">
        <v>0</v>
      </c>
      <c r="I401" s="85">
        <v>0</v>
      </c>
      <c r="J401" s="85">
        <v>45</v>
      </c>
      <c r="K401" s="85">
        <v>45</v>
      </c>
      <c r="L401" s="85">
        <v>0</v>
      </c>
      <c r="M401" s="85">
        <v>50</v>
      </c>
      <c r="N401" s="85">
        <v>0</v>
      </c>
      <c r="O401" s="85">
        <v>0</v>
      </c>
      <c r="P401" s="85"/>
      <c r="Q401" s="85"/>
      <c r="R401" s="85">
        <v>0</v>
      </c>
      <c r="S401" s="85">
        <v>0</v>
      </c>
      <c r="T401" s="85">
        <v>0</v>
      </c>
      <c r="U401" s="85">
        <v>0</v>
      </c>
      <c r="V401" s="85">
        <v>0</v>
      </c>
      <c r="W401" s="85">
        <v>0</v>
      </c>
      <c r="X401" s="85">
        <v>0</v>
      </c>
      <c r="Y401" s="85">
        <v>0</v>
      </c>
      <c r="Z401" s="85">
        <v>0</v>
      </c>
      <c r="AA401" s="85"/>
      <c r="AB401" s="85">
        <v>0</v>
      </c>
      <c r="AC401" s="85">
        <v>0</v>
      </c>
      <c r="AD401" s="85">
        <v>0</v>
      </c>
      <c r="AE401" s="85">
        <v>0</v>
      </c>
      <c r="AF401" s="85">
        <v>0</v>
      </c>
      <c r="AG401" s="85">
        <v>0</v>
      </c>
      <c r="AH401" s="85">
        <v>0</v>
      </c>
      <c r="AI401" s="85">
        <v>0</v>
      </c>
      <c r="AJ401" s="85">
        <v>0</v>
      </c>
      <c r="AK401" s="85"/>
      <c r="AL401" s="85">
        <v>0</v>
      </c>
      <c r="AM401" s="85">
        <v>0</v>
      </c>
      <c r="AN401" s="85">
        <v>0</v>
      </c>
      <c r="AO401" s="85">
        <v>0</v>
      </c>
      <c r="AP401" s="85">
        <v>0</v>
      </c>
      <c r="AQ401" s="85">
        <v>0</v>
      </c>
      <c r="AR401" s="85">
        <v>0</v>
      </c>
      <c r="AS401" s="85">
        <v>0</v>
      </c>
      <c r="AT401" s="85">
        <v>0</v>
      </c>
      <c r="AU401" s="85"/>
      <c r="AV401" s="85">
        <v>0</v>
      </c>
      <c r="AW401" s="85">
        <v>0</v>
      </c>
      <c r="AX401" s="85">
        <v>0</v>
      </c>
      <c r="AY401" s="85">
        <v>0</v>
      </c>
      <c r="AZ401" s="85">
        <v>0</v>
      </c>
      <c r="BA401" s="85">
        <v>0</v>
      </c>
      <c r="BB401" s="85">
        <v>0</v>
      </c>
      <c r="BC401" s="85">
        <v>0</v>
      </c>
      <c r="BD401" s="85">
        <v>0</v>
      </c>
      <c r="BE401" s="85"/>
      <c r="BF401" s="85">
        <v>0</v>
      </c>
      <c r="BG401" s="85">
        <v>0</v>
      </c>
      <c r="BH401" s="85">
        <v>0</v>
      </c>
      <c r="BI401" s="85">
        <v>0</v>
      </c>
      <c r="BJ401" s="85">
        <v>0</v>
      </c>
      <c r="BK401" s="85">
        <v>0</v>
      </c>
      <c r="BL401" s="85">
        <v>0</v>
      </c>
      <c r="BM401" s="85">
        <v>0</v>
      </c>
      <c r="BN401" s="85">
        <v>0</v>
      </c>
      <c r="BO401" s="85"/>
      <c r="BP401" s="85">
        <v>0</v>
      </c>
      <c r="BQ401" s="85">
        <v>0</v>
      </c>
      <c r="BR401" s="85">
        <v>0</v>
      </c>
      <c r="BS401" s="85">
        <v>0</v>
      </c>
      <c r="BT401" s="85">
        <v>0</v>
      </c>
      <c r="BU401" s="85">
        <v>0</v>
      </c>
      <c r="BV401" s="85">
        <v>0</v>
      </c>
      <c r="BW401" s="85">
        <v>0</v>
      </c>
      <c r="BX401" s="85">
        <v>0</v>
      </c>
      <c r="BY401" s="85"/>
      <c r="BZ401" s="52">
        <f t="shared" ref="BZ401:CI415" si="76">H401+R401+AB401+AL401+AV401+BF401+BP401</f>
        <v>0</v>
      </c>
      <c r="CA401" s="52">
        <f t="shared" si="76"/>
        <v>0</v>
      </c>
      <c r="CB401" s="52">
        <f t="shared" si="76"/>
        <v>45</v>
      </c>
      <c r="CC401" s="52">
        <f t="shared" si="76"/>
        <v>45</v>
      </c>
      <c r="CD401" s="52">
        <f t="shared" si="76"/>
        <v>0</v>
      </c>
      <c r="CE401" s="52">
        <f t="shared" si="76"/>
        <v>50</v>
      </c>
      <c r="CF401" s="52">
        <f t="shared" si="76"/>
        <v>0</v>
      </c>
      <c r="CG401" s="52">
        <f t="shared" si="76"/>
        <v>0</v>
      </c>
      <c r="CH401" s="52">
        <f t="shared" si="76"/>
        <v>0</v>
      </c>
      <c r="CI401" s="52">
        <f t="shared" si="76"/>
        <v>0</v>
      </c>
    </row>
    <row r="402" spans="1:87" x14ac:dyDescent="0.25">
      <c r="A402" s="73" t="s">
        <v>459</v>
      </c>
      <c r="B402" s="83" t="s">
        <v>461</v>
      </c>
      <c r="C402" s="84" t="s">
        <v>80</v>
      </c>
      <c r="D402" s="84" t="s">
        <v>81</v>
      </c>
      <c r="E402" s="51">
        <f t="shared" si="74"/>
        <v>32</v>
      </c>
      <c r="F402" s="51">
        <f t="shared" si="75"/>
        <v>14</v>
      </c>
      <c r="G402" s="51">
        <f t="shared" si="75"/>
        <v>18</v>
      </c>
      <c r="H402" s="85">
        <v>0</v>
      </c>
      <c r="I402" s="85">
        <v>0</v>
      </c>
      <c r="J402" s="85">
        <v>0</v>
      </c>
      <c r="K402" s="85">
        <v>0</v>
      </c>
      <c r="L402" s="85">
        <v>0</v>
      </c>
      <c r="M402" s="85">
        <v>0</v>
      </c>
      <c r="N402" s="85">
        <v>0</v>
      </c>
      <c r="O402" s="85">
        <v>0</v>
      </c>
      <c r="P402" s="85"/>
      <c r="Q402" s="85"/>
      <c r="R402" s="85">
        <v>0</v>
      </c>
      <c r="S402" s="85">
        <v>0</v>
      </c>
      <c r="T402" s="85">
        <v>0</v>
      </c>
      <c r="U402" s="85">
        <v>0</v>
      </c>
      <c r="V402" s="85">
        <v>0</v>
      </c>
      <c r="W402" s="85">
        <v>0</v>
      </c>
      <c r="X402" s="85">
        <v>0</v>
      </c>
      <c r="Y402" s="85">
        <v>0</v>
      </c>
      <c r="Z402" s="85">
        <v>0</v>
      </c>
      <c r="AA402" s="85"/>
      <c r="AB402" s="85">
        <v>0</v>
      </c>
      <c r="AC402" s="85">
        <v>0</v>
      </c>
      <c r="AD402" s="85">
        <v>0</v>
      </c>
      <c r="AE402" s="85">
        <v>0</v>
      </c>
      <c r="AF402" s="85">
        <v>0</v>
      </c>
      <c r="AG402" s="85">
        <v>0</v>
      </c>
      <c r="AH402" s="85">
        <v>0</v>
      </c>
      <c r="AI402" s="85">
        <v>0</v>
      </c>
      <c r="AJ402" s="85">
        <v>0</v>
      </c>
      <c r="AK402" s="85"/>
      <c r="AL402" s="85">
        <v>0</v>
      </c>
      <c r="AM402" s="85">
        <v>0</v>
      </c>
      <c r="AN402" s="85">
        <v>0</v>
      </c>
      <c r="AO402" s="85">
        <v>0</v>
      </c>
      <c r="AP402" s="85">
        <v>0</v>
      </c>
      <c r="AQ402" s="85">
        <v>0</v>
      </c>
      <c r="AR402" s="85">
        <v>0</v>
      </c>
      <c r="AS402" s="85">
        <v>0</v>
      </c>
      <c r="AT402" s="85">
        <v>0</v>
      </c>
      <c r="AU402" s="85"/>
      <c r="AV402" s="85">
        <v>0</v>
      </c>
      <c r="AW402" s="85">
        <v>0</v>
      </c>
      <c r="AX402" s="85">
        <v>14</v>
      </c>
      <c r="AY402" s="85">
        <v>18</v>
      </c>
      <c r="AZ402" s="85">
        <v>0</v>
      </c>
      <c r="BA402" s="85">
        <v>0</v>
      </c>
      <c r="BB402" s="85">
        <v>0</v>
      </c>
      <c r="BC402" s="85">
        <v>0</v>
      </c>
      <c r="BD402" s="85">
        <v>0</v>
      </c>
      <c r="BE402" s="85"/>
      <c r="BF402" s="85">
        <v>0</v>
      </c>
      <c r="BG402" s="85">
        <v>0</v>
      </c>
      <c r="BH402" s="85">
        <v>0</v>
      </c>
      <c r="BI402" s="85">
        <v>0</v>
      </c>
      <c r="BJ402" s="85">
        <v>0</v>
      </c>
      <c r="BK402" s="85">
        <v>0</v>
      </c>
      <c r="BL402" s="85">
        <v>0</v>
      </c>
      <c r="BM402" s="85">
        <v>0</v>
      </c>
      <c r="BN402" s="85">
        <v>0</v>
      </c>
      <c r="BO402" s="85"/>
      <c r="BP402" s="85">
        <v>0</v>
      </c>
      <c r="BQ402" s="85">
        <v>0</v>
      </c>
      <c r="BR402" s="85">
        <v>0</v>
      </c>
      <c r="BS402" s="85">
        <v>0</v>
      </c>
      <c r="BT402" s="85">
        <v>0</v>
      </c>
      <c r="BU402" s="85">
        <v>0</v>
      </c>
      <c r="BV402" s="85">
        <v>0</v>
      </c>
      <c r="BW402" s="85">
        <v>0</v>
      </c>
      <c r="BX402" s="85">
        <v>0</v>
      </c>
      <c r="BY402" s="85"/>
      <c r="BZ402" s="52">
        <f t="shared" si="76"/>
        <v>0</v>
      </c>
      <c r="CA402" s="52">
        <f t="shared" si="76"/>
        <v>0</v>
      </c>
      <c r="CB402" s="52">
        <f t="shared" si="76"/>
        <v>14</v>
      </c>
      <c r="CC402" s="52">
        <f t="shared" si="76"/>
        <v>18</v>
      </c>
      <c r="CD402" s="52">
        <f t="shared" si="76"/>
        <v>0</v>
      </c>
      <c r="CE402" s="52">
        <f t="shared" si="76"/>
        <v>0</v>
      </c>
      <c r="CF402" s="52">
        <f t="shared" si="76"/>
        <v>0</v>
      </c>
      <c r="CG402" s="52">
        <f t="shared" si="76"/>
        <v>0</v>
      </c>
      <c r="CH402" s="52">
        <f t="shared" si="76"/>
        <v>0</v>
      </c>
      <c r="CI402" s="52">
        <f t="shared" si="76"/>
        <v>0</v>
      </c>
    </row>
    <row r="403" spans="1:87" x14ac:dyDescent="0.25">
      <c r="A403" s="73" t="s">
        <v>459</v>
      </c>
      <c r="B403" s="83" t="s">
        <v>462</v>
      </c>
      <c r="C403" s="84" t="s">
        <v>80</v>
      </c>
      <c r="D403" s="84" t="s">
        <v>81</v>
      </c>
      <c r="E403" s="51">
        <f t="shared" si="74"/>
        <v>0</v>
      </c>
      <c r="F403" s="51">
        <f t="shared" si="75"/>
        <v>0</v>
      </c>
      <c r="G403" s="51">
        <f t="shared" si="75"/>
        <v>0</v>
      </c>
      <c r="H403" s="85">
        <v>0</v>
      </c>
      <c r="I403" s="85">
        <v>0</v>
      </c>
      <c r="J403" s="85">
        <v>0</v>
      </c>
      <c r="K403" s="85">
        <v>0</v>
      </c>
      <c r="L403" s="85">
        <v>0</v>
      </c>
      <c r="M403" s="85">
        <v>0</v>
      </c>
      <c r="N403" s="85">
        <v>0</v>
      </c>
      <c r="O403" s="85">
        <v>0</v>
      </c>
      <c r="P403" s="85"/>
      <c r="Q403" s="85"/>
      <c r="R403" s="85">
        <v>0</v>
      </c>
      <c r="S403" s="85">
        <v>0</v>
      </c>
      <c r="T403" s="85">
        <v>0</v>
      </c>
      <c r="U403" s="85">
        <v>0</v>
      </c>
      <c r="V403" s="85">
        <v>0</v>
      </c>
      <c r="W403" s="85">
        <v>0</v>
      </c>
      <c r="X403" s="85">
        <v>0</v>
      </c>
      <c r="Y403" s="85">
        <v>0</v>
      </c>
      <c r="Z403" s="85">
        <v>0</v>
      </c>
      <c r="AA403" s="85"/>
      <c r="AB403" s="85">
        <v>0</v>
      </c>
      <c r="AC403" s="85">
        <v>0</v>
      </c>
      <c r="AD403" s="85">
        <v>0</v>
      </c>
      <c r="AE403" s="85">
        <v>0</v>
      </c>
      <c r="AF403" s="85">
        <v>0</v>
      </c>
      <c r="AG403" s="85">
        <v>0</v>
      </c>
      <c r="AH403" s="85">
        <v>0</v>
      </c>
      <c r="AI403" s="85">
        <v>0</v>
      </c>
      <c r="AJ403" s="85">
        <v>0</v>
      </c>
      <c r="AK403" s="85"/>
      <c r="AL403" s="85">
        <v>0</v>
      </c>
      <c r="AM403" s="85">
        <v>0</v>
      </c>
      <c r="AN403" s="85">
        <v>0</v>
      </c>
      <c r="AO403" s="85">
        <v>0</v>
      </c>
      <c r="AP403" s="85">
        <v>0</v>
      </c>
      <c r="AQ403" s="85">
        <v>0</v>
      </c>
      <c r="AR403" s="85">
        <v>0</v>
      </c>
      <c r="AS403" s="85">
        <v>0</v>
      </c>
      <c r="AT403" s="85">
        <v>0</v>
      </c>
      <c r="AU403" s="85"/>
      <c r="AV403" s="85">
        <v>0</v>
      </c>
      <c r="AW403" s="85">
        <v>0</v>
      </c>
      <c r="AX403" s="85">
        <v>0</v>
      </c>
      <c r="AY403" s="85">
        <v>0</v>
      </c>
      <c r="AZ403" s="85">
        <v>0</v>
      </c>
      <c r="BA403" s="85">
        <v>0</v>
      </c>
      <c r="BB403" s="85">
        <v>0</v>
      </c>
      <c r="BC403" s="85">
        <v>0</v>
      </c>
      <c r="BD403" s="85">
        <v>0</v>
      </c>
      <c r="BE403" s="85"/>
      <c r="BF403" s="85">
        <v>0</v>
      </c>
      <c r="BG403" s="85">
        <v>0</v>
      </c>
      <c r="BH403" s="85">
        <v>0</v>
      </c>
      <c r="BI403" s="85">
        <v>0</v>
      </c>
      <c r="BJ403" s="85">
        <v>0</v>
      </c>
      <c r="BK403" s="85">
        <v>0</v>
      </c>
      <c r="BL403" s="85">
        <v>0</v>
      </c>
      <c r="BM403" s="85">
        <v>0</v>
      </c>
      <c r="BN403" s="85">
        <v>0</v>
      </c>
      <c r="BO403" s="85"/>
      <c r="BP403" s="85">
        <v>0</v>
      </c>
      <c r="BQ403" s="85">
        <v>0</v>
      </c>
      <c r="BR403" s="85">
        <v>0</v>
      </c>
      <c r="BS403" s="85">
        <v>0</v>
      </c>
      <c r="BT403" s="85">
        <v>0</v>
      </c>
      <c r="BU403" s="85">
        <v>0</v>
      </c>
      <c r="BV403" s="85">
        <v>0</v>
      </c>
      <c r="BW403" s="85">
        <v>0</v>
      </c>
      <c r="BX403" s="85">
        <v>0</v>
      </c>
      <c r="BY403" s="85"/>
      <c r="BZ403" s="52">
        <f t="shared" si="76"/>
        <v>0</v>
      </c>
      <c r="CA403" s="52">
        <f t="shared" si="76"/>
        <v>0</v>
      </c>
      <c r="CB403" s="52">
        <f t="shared" si="76"/>
        <v>0</v>
      </c>
      <c r="CC403" s="52">
        <f t="shared" si="76"/>
        <v>0</v>
      </c>
      <c r="CD403" s="52">
        <f t="shared" si="76"/>
        <v>0</v>
      </c>
      <c r="CE403" s="52">
        <f t="shared" si="76"/>
        <v>0</v>
      </c>
      <c r="CF403" s="52">
        <f t="shared" si="76"/>
        <v>0</v>
      </c>
      <c r="CG403" s="52">
        <f t="shared" si="76"/>
        <v>0</v>
      </c>
      <c r="CH403" s="52">
        <f t="shared" si="76"/>
        <v>0</v>
      </c>
      <c r="CI403" s="52">
        <f t="shared" si="76"/>
        <v>0</v>
      </c>
    </row>
    <row r="404" spans="1:87" x14ac:dyDescent="0.25">
      <c r="A404" s="73" t="s">
        <v>459</v>
      </c>
      <c r="B404" s="83" t="s">
        <v>463</v>
      </c>
      <c r="C404" s="84" t="s">
        <v>80</v>
      </c>
      <c r="D404" s="84" t="s">
        <v>81</v>
      </c>
      <c r="E404" s="51">
        <f t="shared" si="74"/>
        <v>120</v>
      </c>
      <c r="F404" s="51">
        <f t="shared" si="75"/>
        <v>35</v>
      </c>
      <c r="G404" s="51">
        <f t="shared" si="75"/>
        <v>85</v>
      </c>
      <c r="H404" s="85">
        <v>0</v>
      </c>
      <c r="I404" s="85">
        <v>0</v>
      </c>
      <c r="J404" s="85">
        <v>18</v>
      </c>
      <c r="K404" s="85">
        <v>62</v>
      </c>
      <c r="L404" s="85">
        <v>17</v>
      </c>
      <c r="M404" s="85">
        <v>23</v>
      </c>
      <c r="N404" s="85">
        <v>0</v>
      </c>
      <c r="O404" s="85">
        <v>0</v>
      </c>
      <c r="P404" s="85"/>
      <c r="Q404" s="85"/>
      <c r="R404" s="85">
        <v>0</v>
      </c>
      <c r="S404" s="85">
        <v>0</v>
      </c>
      <c r="T404" s="85">
        <v>0</v>
      </c>
      <c r="U404" s="85">
        <v>0</v>
      </c>
      <c r="V404" s="85">
        <v>0</v>
      </c>
      <c r="W404" s="85">
        <v>0</v>
      </c>
      <c r="X404" s="85">
        <v>0</v>
      </c>
      <c r="Y404" s="85">
        <v>0</v>
      </c>
      <c r="Z404" s="85">
        <v>0</v>
      </c>
      <c r="AA404" s="85"/>
      <c r="AB404" s="85">
        <v>0</v>
      </c>
      <c r="AC404" s="85">
        <v>0</v>
      </c>
      <c r="AD404" s="85">
        <v>0</v>
      </c>
      <c r="AE404" s="85">
        <v>0</v>
      </c>
      <c r="AF404" s="85">
        <v>0</v>
      </c>
      <c r="AG404" s="85">
        <v>0</v>
      </c>
      <c r="AH404" s="85">
        <v>0</v>
      </c>
      <c r="AI404" s="85">
        <v>0</v>
      </c>
      <c r="AJ404" s="85">
        <v>0</v>
      </c>
      <c r="AK404" s="85"/>
      <c r="AL404" s="85">
        <v>0</v>
      </c>
      <c r="AM404" s="85">
        <v>0</v>
      </c>
      <c r="AN404" s="85">
        <v>0</v>
      </c>
      <c r="AO404" s="85">
        <v>0</v>
      </c>
      <c r="AP404" s="85">
        <v>0</v>
      </c>
      <c r="AQ404" s="85">
        <v>0</v>
      </c>
      <c r="AR404" s="85">
        <v>0</v>
      </c>
      <c r="AS404" s="85">
        <v>0</v>
      </c>
      <c r="AT404" s="85">
        <v>0</v>
      </c>
      <c r="AU404" s="85"/>
      <c r="AV404" s="85">
        <v>0</v>
      </c>
      <c r="AW404" s="85">
        <v>0</v>
      </c>
      <c r="AX404" s="85">
        <v>0</v>
      </c>
      <c r="AY404" s="85">
        <v>0</v>
      </c>
      <c r="AZ404" s="85">
        <v>0</v>
      </c>
      <c r="BA404" s="85">
        <v>0</v>
      </c>
      <c r="BB404" s="85">
        <v>0</v>
      </c>
      <c r="BC404" s="85">
        <v>0</v>
      </c>
      <c r="BD404" s="85">
        <v>0</v>
      </c>
      <c r="BE404" s="85"/>
      <c r="BF404" s="85">
        <v>0</v>
      </c>
      <c r="BG404" s="85">
        <v>0</v>
      </c>
      <c r="BH404" s="85">
        <v>0</v>
      </c>
      <c r="BI404" s="85">
        <v>0</v>
      </c>
      <c r="BJ404" s="85">
        <v>0</v>
      </c>
      <c r="BK404" s="85">
        <v>0</v>
      </c>
      <c r="BL404" s="85">
        <v>0</v>
      </c>
      <c r="BM404" s="85">
        <v>0</v>
      </c>
      <c r="BN404" s="85">
        <v>0</v>
      </c>
      <c r="BO404" s="85"/>
      <c r="BP404" s="85">
        <v>0</v>
      </c>
      <c r="BQ404" s="85">
        <v>0</v>
      </c>
      <c r="BR404" s="85">
        <v>0</v>
      </c>
      <c r="BS404" s="85">
        <v>0</v>
      </c>
      <c r="BT404" s="85">
        <v>0</v>
      </c>
      <c r="BU404" s="85">
        <v>0</v>
      </c>
      <c r="BV404" s="85">
        <v>0</v>
      </c>
      <c r="BW404" s="85">
        <v>0</v>
      </c>
      <c r="BX404" s="85">
        <v>0</v>
      </c>
      <c r="BY404" s="85"/>
      <c r="BZ404" s="52">
        <f t="shared" si="76"/>
        <v>0</v>
      </c>
      <c r="CA404" s="52">
        <f t="shared" si="76"/>
        <v>0</v>
      </c>
      <c r="CB404" s="52">
        <f t="shared" si="76"/>
        <v>18</v>
      </c>
      <c r="CC404" s="52">
        <f t="shared" si="76"/>
        <v>62</v>
      </c>
      <c r="CD404" s="52">
        <f t="shared" si="76"/>
        <v>17</v>
      </c>
      <c r="CE404" s="52">
        <f t="shared" si="76"/>
        <v>23</v>
      </c>
      <c r="CF404" s="52">
        <f t="shared" si="76"/>
        <v>0</v>
      </c>
      <c r="CG404" s="52">
        <f t="shared" si="76"/>
        <v>0</v>
      </c>
      <c r="CH404" s="52">
        <f t="shared" si="76"/>
        <v>0</v>
      </c>
      <c r="CI404" s="52">
        <f t="shared" si="76"/>
        <v>0</v>
      </c>
    </row>
    <row r="405" spans="1:87" x14ac:dyDescent="0.25">
      <c r="A405" s="73" t="s">
        <v>459</v>
      </c>
      <c r="B405" s="83" t="s">
        <v>464</v>
      </c>
      <c r="C405" s="84" t="s">
        <v>80</v>
      </c>
      <c r="D405" s="84" t="s">
        <v>81</v>
      </c>
      <c r="E405" s="51">
        <f t="shared" si="74"/>
        <v>32</v>
      </c>
      <c r="F405" s="51">
        <f t="shared" si="75"/>
        <v>14</v>
      </c>
      <c r="G405" s="51">
        <f t="shared" si="75"/>
        <v>18</v>
      </c>
      <c r="H405" s="85">
        <v>0</v>
      </c>
      <c r="I405" s="85">
        <v>0</v>
      </c>
      <c r="J405" s="85">
        <v>0</v>
      </c>
      <c r="K405" s="85">
        <v>0</v>
      </c>
      <c r="L405" s="85">
        <v>0</v>
      </c>
      <c r="M405" s="85">
        <v>0</v>
      </c>
      <c r="N405" s="85">
        <v>0</v>
      </c>
      <c r="O405" s="85">
        <v>0</v>
      </c>
      <c r="P405" s="85"/>
      <c r="Q405" s="85"/>
      <c r="R405" s="85">
        <v>0</v>
      </c>
      <c r="S405" s="85">
        <v>0</v>
      </c>
      <c r="T405" s="85">
        <v>0</v>
      </c>
      <c r="U405" s="85">
        <v>0</v>
      </c>
      <c r="V405" s="85">
        <v>0</v>
      </c>
      <c r="W405" s="85">
        <v>0</v>
      </c>
      <c r="X405" s="85">
        <v>0</v>
      </c>
      <c r="Y405" s="85">
        <v>0</v>
      </c>
      <c r="Z405" s="85">
        <v>0</v>
      </c>
      <c r="AA405" s="85"/>
      <c r="AB405" s="85">
        <v>0</v>
      </c>
      <c r="AC405" s="85">
        <v>0</v>
      </c>
      <c r="AD405" s="85">
        <v>0</v>
      </c>
      <c r="AE405" s="85">
        <v>0</v>
      </c>
      <c r="AF405" s="85">
        <v>0</v>
      </c>
      <c r="AG405" s="85">
        <v>0</v>
      </c>
      <c r="AH405" s="85">
        <v>0</v>
      </c>
      <c r="AI405" s="85">
        <v>0</v>
      </c>
      <c r="AJ405" s="85">
        <v>0</v>
      </c>
      <c r="AK405" s="85"/>
      <c r="AL405" s="85">
        <v>0</v>
      </c>
      <c r="AM405" s="85">
        <v>0</v>
      </c>
      <c r="AN405" s="85">
        <v>0</v>
      </c>
      <c r="AO405" s="85">
        <v>0</v>
      </c>
      <c r="AP405" s="85">
        <v>0</v>
      </c>
      <c r="AQ405" s="85">
        <v>0</v>
      </c>
      <c r="AR405" s="85">
        <v>0</v>
      </c>
      <c r="AS405" s="85">
        <v>0</v>
      </c>
      <c r="AT405" s="85">
        <v>0</v>
      </c>
      <c r="AU405" s="85"/>
      <c r="AV405" s="85">
        <v>0</v>
      </c>
      <c r="AW405" s="85">
        <v>0</v>
      </c>
      <c r="AX405" s="85">
        <v>14</v>
      </c>
      <c r="AY405" s="85">
        <v>18</v>
      </c>
      <c r="AZ405" s="85">
        <v>0</v>
      </c>
      <c r="BA405" s="85">
        <v>0</v>
      </c>
      <c r="BB405" s="85">
        <v>0</v>
      </c>
      <c r="BC405" s="85">
        <v>0</v>
      </c>
      <c r="BD405" s="85">
        <v>0</v>
      </c>
      <c r="BE405" s="85"/>
      <c r="BF405" s="85">
        <v>0</v>
      </c>
      <c r="BG405" s="85">
        <v>0</v>
      </c>
      <c r="BH405" s="85">
        <v>0</v>
      </c>
      <c r="BI405" s="85">
        <v>0</v>
      </c>
      <c r="BJ405" s="85">
        <v>0</v>
      </c>
      <c r="BK405" s="85">
        <v>0</v>
      </c>
      <c r="BL405" s="85">
        <v>0</v>
      </c>
      <c r="BM405" s="85">
        <v>0</v>
      </c>
      <c r="BN405" s="85">
        <v>0</v>
      </c>
      <c r="BO405" s="85"/>
      <c r="BP405" s="85">
        <v>0</v>
      </c>
      <c r="BQ405" s="85">
        <v>0</v>
      </c>
      <c r="BR405" s="85">
        <v>0</v>
      </c>
      <c r="BS405" s="85">
        <v>0</v>
      </c>
      <c r="BT405" s="85">
        <v>0</v>
      </c>
      <c r="BU405" s="85">
        <v>0</v>
      </c>
      <c r="BV405" s="85">
        <v>0</v>
      </c>
      <c r="BW405" s="85">
        <v>0</v>
      </c>
      <c r="BX405" s="85">
        <v>0</v>
      </c>
      <c r="BY405" s="85"/>
      <c r="BZ405" s="52">
        <f t="shared" si="76"/>
        <v>0</v>
      </c>
      <c r="CA405" s="52">
        <f t="shared" si="76"/>
        <v>0</v>
      </c>
      <c r="CB405" s="52">
        <f t="shared" si="76"/>
        <v>14</v>
      </c>
      <c r="CC405" s="52">
        <f t="shared" si="76"/>
        <v>18</v>
      </c>
      <c r="CD405" s="52">
        <f t="shared" si="76"/>
        <v>0</v>
      </c>
      <c r="CE405" s="52">
        <f t="shared" si="76"/>
        <v>0</v>
      </c>
      <c r="CF405" s="52">
        <f t="shared" si="76"/>
        <v>0</v>
      </c>
      <c r="CG405" s="52">
        <f t="shared" si="76"/>
        <v>0</v>
      </c>
      <c r="CH405" s="52">
        <f t="shared" si="76"/>
        <v>0</v>
      </c>
      <c r="CI405" s="52">
        <f t="shared" si="76"/>
        <v>0</v>
      </c>
    </row>
    <row r="406" spans="1:87" x14ac:dyDescent="0.25">
      <c r="A406" s="73" t="s">
        <v>459</v>
      </c>
      <c r="B406" s="83" t="s">
        <v>465</v>
      </c>
      <c r="C406" s="84" t="s">
        <v>80</v>
      </c>
      <c r="D406" s="84" t="s">
        <v>81</v>
      </c>
      <c r="E406" s="51">
        <f t="shared" si="74"/>
        <v>131</v>
      </c>
      <c r="F406" s="51">
        <f t="shared" si="75"/>
        <v>47</v>
      </c>
      <c r="G406" s="51">
        <f t="shared" si="75"/>
        <v>84</v>
      </c>
      <c r="H406" s="85">
        <v>0</v>
      </c>
      <c r="I406" s="85">
        <v>0</v>
      </c>
      <c r="J406" s="85">
        <v>25</v>
      </c>
      <c r="K406" s="85">
        <v>84</v>
      </c>
      <c r="L406" s="85">
        <v>22</v>
      </c>
      <c r="M406" s="85">
        <v>0</v>
      </c>
      <c r="N406" s="85">
        <v>0</v>
      </c>
      <c r="O406" s="85">
        <v>0</v>
      </c>
      <c r="P406" s="85"/>
      <c r="Q406" s="85"/>
      <c r="R406" s="85">
        <v>0</v>
      </c>
      <c r="S406" s="85">
        <v>0</v>
      </c>
      <c r="T406" s="85">
        <v>0</v>
      </c>
      <c r="U406" s="85">
        <v>0</v>
      </c>
      <c r="V406" s="85">
        <v>0</v>
      </c>
      <c r="W406" s="85">
        <v>0</v>
      </c>
      <c r="X406" s="85">
        <v>0</v>
      </c>
      <c r="Y406" s="85">
        <v>0</v>
      </c>
      <c r="Z406" s="85">
        <v>0</v>
      </c>
      <c r="AA406" s="85"/>
      <c r="AB406" s="85">
        <v>0</v>
      </c>
      <c r="AC406" s="85">
        <v>0</v>
      </c>
      <c r="AD406" s="85">
        <v>0</v>
      </c>
      <c r="AE406" s="85">
        <v>0</v>
      </c>
      <c r="AF406" s="85">
        <v>0</v>
      </c>
      <c r="AG406" s="85">
        <v>0</v>
      </c>
      <c r="AH406" s="85">
        <v>0</v>
      </c>
      <c r="AI406" s="85">
        <v>0</v>
      </c>
      <c r="AJ406" s="85">
        <v>0</v>
      </c>
      <c r="AK406" s="85"/>
      <c r="AL406" s="85">
        <v>0</v>
      </c>
      <c r="AM406" s="85">
        <v>0</v>
      </c>
      <c r="AN406" s="85">
        <v>0</v>
      </c>
      <c r="AO406" s="85">
        <v>0</v>
      </c>
      <c r="AP406" s="85">
        <v>0</v>
      </c>
      <c r="AQ406" s="85">
        <v>0</v>
      </c>
      <c r="AR406" s="85">
        <v>0</v>
      </c>
      <c r="AS406" s="85">
        <v>0</v>
      </c>
      <c r="AT406" s="85">
        <v>0</v>
      </c>
      <c r="AU406" s="85"/>
      <c r="AV406" s="85">
        <v>0</v>
      </c>
      <c r="AW406" s="85">
        <v>0</v>
      </c>
      <c r="AX406" s="85">
        <v>0</v>
      </c>
      <c r="AY406" s="85">
        <v>0</v>
      </c>
      <c r="AZ406" s="85">
        <v>0</v>
      </c>
      <c r="BA406" s="85">
        <v>0</v>
      </c>
      <c r="BB406" s="85">
        <v>0</v>
      </c>
      <c r="BC406" s="85">
        <v>0</v>
      </c>
      <c r="BD406" s="85">
        <v>0</v>
      </c>
      <c r="BE406" s="85"/>
      <c r="BF406" s="85">
        <v>0</v>
      </c>
      <c r="BG406" s="85">
        <v>0</v>
      </c>
      <c r="BH406" s="85">
        <v>0</v>
      </c>
      <c r="BI406" s="85">
        <v>0</v>
      </c>
      <c r="BJ406" s="85">
        <v>0</v>
      </c>
      <c r="BK406" s="85">
        <v>0</v>
      </c>
      <c r="BL406" s="85">
        <v>0</v>
      </c>
      <c r="BM406" s="85">
        <v>0</v>
      </c>
      <c r="BN406" s="85">
        <v>0</v>
      </c>
      <c r="BO406" s="85"/>
      <c r="BP406" s="85">
        <v>0</v>
      </c>
      <c r="BQ406" s="85">
        <v>0</v>
      </c>
      <c r="BR406" s="85">
        <v>0</v>
      </c>
      <c r="BS406" s="85">
        <v>0</v>
      </c>
      <c r="BT406" s="85">
        <v>0</v>
      </c>
      <c r="BU406" s="85">
        <v>0</v>
      </c>
      <c r="BV406" s="85">
        <v>0</v>
      </c>
      <c r="BW406" s="85">
        <v>0</v>
      </c>
      <c r="BX406" s="85">
        <v>0</v>
      </c>
      <c r="BY406" s="85"/>
      <c r="BZ406" s="52">
        <f t="shared" si="76"/>
        <v>0</v>
      </c>
      <c r="CA406" s="52">
        <f t="shared" si="76"/>
        <v>0</v>
      </c>
      <c r="CB406" s="52">
        <f t="shared" si="76"/>
        <v>25</v>
      </c>
      <c r="CC406" s="52">
        <f t="shared" si="76"/>
        <v>84</v>
      </c>
      <c r="CD406" s="52">
        <f t="shared" si="76"/>
        <v>22</v>
      </c>
      <c r="CE406" s="52">
        <f t="shared" si="76"/>
        <v>0</v>
      </c>
      <c r="CF406" s="52">
        <f t="shared" si="76"/>
        <v>0</v>
      </c>
      <c r="CG406" s="52">
        <f t="shared" si="76"/>
        <v>0</v>
      </c>
      <c r="CH406" s="52">
        <f t="shared" si="76"/>
        <v>0</v>
      </c>
      <c r="CI406" s="52">
        <f t="shared" si="76"/>
        <v>0</v>
      </c>
    </row>
    <row r="407" spans="1:87" x14ac:dyDescent="0.25">
      <c r="A407" s="73" t="s">
        <v>459</v>
      </c>
      <c r="B407" s="83" t="s">
        <v>466</v>
      </c>
      <c r="C407" s="84" t="s">
        <v>80</v>
      </c>
      <c r="D407" s="84" t="s">
        <v>81</v>
      </c>
      <c r="E407" s="51">
        <f t="shared" si="74"/>
        <v>77</v>
      </c>
      <c r="F407" s="51">
        <f t="shared" si="75"/>
        <v>49</v>
      </c>
      <c r="G407" s="51">
        <f t="shared" si="75"/>
        <v>28</v>
      </c>
      <c r="H407" s="85">
        <v>0</v>
      </c>
      <c r="I407" s="85">
        <v>0</v>
      </c>
      <c r="J407" s="85">
        <v>49</v>
      </c>
      <c r="K407" s="85">
        <v>0</v>
      </c>
      <c r="L407" s="85">
        <v>0</v>
      </c>
      <c r="M407" s="85">
        <v>28</v>
      </c>
      <c r="N407" s="85">
        <v>0</v>
      </c>
      <c r="O407" s="85">
        <v>0</v>
      </c>
      <c r="P407" s="85"/>
      <c r="Q407" s="85"/>
      <c r="R407" s="85">
        <v>0</v>
      </c>
      <c r="S407" s="85">
        <v>0</v>
      </c>
      <c r="T407" s="85">
        <v>0</v>
      </c>
      <c r="U407" s="85">
        <v>0</v>
      </c>
      <c r="V407" s="85">
        <v>0</v>
      </c>
      <c r="W407" s="85">
        <v>0</v>
      </c>
      <c r="X407" s="85">
        <v>0</v>
      </c>
      <c r="Y407" s="85">
        <v>0</v>
      </c>
      <c r="Z407" s="85">
        <v>0</v>
      </c>
      <c r="AA407" s="85"/>
      <c r="AB407" s="85">
        <v>0</v>
      </c>
      <c r="AC407" s="85">
        <v>0</v>
      </c>
      <c r="AD407" s="85">
        <v>0</v>
      </c>
      <c r="AE407" s="85">
        <v>0</v>
      </c>
      <c r="AF407" s="85">
        <v>0</v>
      </c>
      <c r="AG407" s="85">
        <v>0</v>
      </c>
      <c r="AH407" s="85">
        <v>0</v>
      </c>
      <c r="AI407" s="85">
        <v>0</v>
      </c>
      <c r="AJ407" s="85">
        <v>0</v>
      </c>
      <c r="AK407" s="85"/>
      <c r="AL407" s="85">
        <v>0</v>
      </c>
      <c r="AM407" s="85">
        <v>0</v>
      </c>
      <c r="AN407" s="85">
        <v>0</v>
      </c>
      <c r="AO407" s="85">
        <v>0</v>
      </c>
      <c r="AP407" s="85">
        <v>0</v>
      </c>
      <c r="AQ407" s="85">
        <v>0</v>
      </c>
      <c r="AR407" s="85">
        <v>0</v>
      </c>
      <c r="AS407" s="85">
        <v>0</v>
      </c>
      <c r="AT407" s="85">
        <v>0</v>
      </c>
      <c r="AU407" s="85"/>
      <c r="AV407" s="85">
        <v>0</v>
      </c>
      <c r="AW407" s="85">
        <v>0</v>
      </c>
      <c r="AX407" s="85">
        <v>0</v>
      </c>
      <c r="AY407" s="85">
        <v>0</v>
      </c>
      <c r="AZ407" s="85">
        <v>0</v>
      </c>
      <c r="BA407" s="85">
        <v>0</v>
      </c>
      <c r="BB407" s="85">
        <v>0</v>
      </c>
      <c r="BC407" s="85">
        <v>0</v>
      </c>
      <c r="BD407" s="85">
        <v>0</v>
      </c>
      <c r="BE407" s="85"/>
      <c r="BF407" s="85">
        <v>0</v>
      </c>
      <c r="BG407" s="85">
        <v>0</v>
      </c>
      <c r="BH407" s="85">
        <v>0</v>
      </c>
      <c r="BI407" s="85">
        <v>0</v>
      </c>
      <c r="BJ407" s="85">
        <v>0</v>
      </c>
      <c r="BK407" s="85">
        <v>0</v>
      </c>
      <c r="BL407" s="85">
        <v>0</v>
      </c>
      <c r="BM407" s="85">
        <v>0</v>
      </c>
      <c r="BN407" s="85">
        <v>0</v>
      </c>
      <c r="BO407" s="85"/>
      <c r="BP407" s="85">
        <v>0</v>
      </c>
      <c r="BQ407" s="85">
        <v>0</v>
      </c>
      <c r="BR407" s="85">
        <v>0</v>
      </c>
      <c r="BS407" s="85">
        <v>0</v>
      </c>
      <c r="BT407" s="85">
        <v>0</v>
      </c>
      <c r="BU407" s="85">
        <v>0</v>
      </c>
      <c r="BV407" s="85">
        <v>0</v>
      </c>
      <c r="BW407" s="85">
        <v>0</v>
      </c>
      <c r="BX407" s="85">
        <v>0</v>
      </c>
      <c r="BY407" s="85"/>
      <c r="BZ407" s="52">
        <f t="shared" si="76"/>
        <v>0</v>
      </c>
      <c r="CA407" s="52">
        <f t="shared" si="76"/>
        <v>0</v>
      </c>
      <c r="CB407" s="52">
        <f t="shared" si="76"/>
        <v>49</v>
      </c>
      <c r="CC407" s="52">
        <f t="shared" si="76"/>
        <v>0</v>
      </c>
      <c r="CD407" s="52">
        <f t="shared" si="76"/>
        <v>0</v>
      </c>
      <c r="CE407" s="52">
        <f t="shared" si="76"/>
        <v>28</v>
      </c>
      <c r="CF407" s="52">
        <f t="shared" si="76"/>
        <v>0</v>
      </c>
      <c r="CG407" s="52">
        <f t="shared" si="76"/>
        <v>0</v>
      </c>
      <c r="CH407" s="52">
        <f t="shared" si="76"/>
        <v>0</v>
      </c>
      <c r="CI407" s="52">
        <f t="shared" si="76"/>
        <v>0</v>
      </c>
    </row>
    <row r="408" spans="1:87" x14ac:dyDescent="0.25">
      <c r="A408" s="73" t="s">
        <v>459</v>
      </c>
      <c r="B408" s="83" t="s">
        <v>467</v>
      </c>
      <c r="C408" s="84" t="s">
        <v>80</v>
      </c>
      <c r="D408" s="84" t="s">
        <v>81</v>
      </c>
      <c r="E408" s="51">
        <f t="shared" si="74"/>
        <v>231</v>
      </c>
      <c r="F408" s="51">
        <f t="shared" si="75"/>
        <v>91</v>
      </c>
      <c r="G408" s="51">
        <f t="shared" si="75"/>
        <v>140</v>
      </c>
      <c r="H408" s="85">
        <v>0</v>
      </c>
      <c r="I408" s="85">
        <v>0</v>
      </c>
      <c r="J408" s="85">
        <v>69</v>
      </c>
      <c r="K408" s="85">
        <v>116</v>
      </c>
      <c r="L408" s="85">
        <v>22</v>
      </c>
      <c r="M408" s="85">
        <v>24</v>
      </c>
      <c r="N408" s="85">
        <v>0</v>
      </c>
      <c r="O408" s="85">
        <v>0</v>
      </c>
      <c r="P408" s="85"/>
      <c r="Q408" s="85"/>
      <c r="R408" s="85">
        <v>0</v>
      </c>
      <c r="S408" s="85">
        <v>0</v>
      </c>
      <c r="T408" s="85">
        <v>0</v>
      </c>
      <c r="U408" s="85">
        <v>0</v>
      </c>
      <c r="V408" s="85">
        <v>0</v>
      </c>
      <c r="W408" s="85">
        <v>0</v>
      </c>
      <c r="X408" s="85">
        <v>0</v>
      </c>
      <c r="Y408" s="85">
        <v>0</v>
      </c>
      <c r="Z408" s="85">
        <v>0</v>
      </c>
      <c r="AA408" s="85"/>
      <c r="AB408" s="85">
        <v>0</v>
      </c>
      <c r="AC408" s="85">
        <v>0</v>
      </c>
      <c r="AD408" s="85">
        <v>0</v>
      </c>
      <c r="AE408" s="85">
        <v>0</v>
      </c>
      <c r="AF408" s="85">
        <v>0</v>
      </c>
      <c r="AG408" s="85">
        <v>0</v>
      </c>
      <c r="AH408" s="85">
        <v>0</v>
      </c>
      <c r="AI408" s="85">
        <v>0</v>
      </c>
      <c r="AJ408" s="85">
        <v>0</v>
      </c>
      <c r="AK408" s="85"/>
      <c r="AL408" s="85">
        <v>0</v>
      </c>
      <c r="AM408" s="85">
        <v>0</v>
      </c>
      <c r="AN408" s="85">
        <v>0</v>
      </c>
      <c r="AO408" s="85">
        <v>0</v>
      </c>
      <c r="AP408" s="85">
        <v>0</v>
      </c>
      <c r="AQ408" s="85">
        <v>0</v>
      </c>
      <c r="AR408" s="85">
        <v>0</v>
      </c>
      <c r="AS408" s="85">
        <v>0</v>
      </c>
      <c r="AT408" s="85">
        <v>0</v>
      </c>
      <c r="AU408" s="85"/>
      <c r="AV408" s="85">
        <v>0</v>
      </c>
      <c r="AW408" s="85">
        <v>0</v>
      </c>
      <c r="AX408" s="85">
        <v>0</v>
      </c>
      <c r="AY408" s="85">
        <v>0</v>
      </c>
      <c r="AZ408" s="85">
        <v>0</v>
      </c>
      <c r="BA408" s="85">
        <v>0</v>
      </c>
      <c r="BB408" s="85">
        <v>0</v>
      </c>
      <c r="BC408" s="85">
        <v>0</v>
      </c>
      <c r="BD408" s="85">
        <v>0</v>
      </c>
      <c r="BE408" s="85"/>
      <c r="BF408" s="85">
        <v>0</v>
      </c>
      <c r="BG408" s="85">
        <v>0</v>
      </c>
      <c r="BH408" s="85">
        <v>0</v>
      </c>
      <c r="BI408" s="85">
        <v>0</v>
      </c>
      <c r="BJ408" s="85">
        <v>0</v>
      </c>
      <c r="BK408" s="85">
        <v>0</v>
      </c>
      <c r="BL408" s="85">
        <v>0</v>
      </c>
      <c r="BM408" s="85">
        <v>0</v>
      </c>
      <c r="BN408" s="85">
        <v>0</v>
      </c>
      <c r="BO408" s="85"/>
      <c r="BP408" s="85">
        <v>0</v>
      </c>
      <c r="BQ408" s="85">
        <v>0</v>
      </c>
      <c r="BR408" s="85">
        <v>0</v>
      </c>
      <c r="BS408" s="85">
        <v>0</v>
      </c>
      <c r="BT408" s="85">
        <v>0</v>
      </c>
      <c r="BU408" s="85">
        <v>0</v>
      </c>
      <c r="BV408" s="85">
        <v>0</v>
      </c>
      <c r="BW408" s="85">
        <v>0</v>
      </c>
      <c r="BX408" s="85">
        <v>0</v>
      </c>
      <c r="BY408" s="85"/>
      <c r="BZ408" s="52">
        <f t="shared" si="76"/>
        <v>0</v>
      </c>
      <c r="CA408" s="52">
        <f t="shared" si="76"/>
        <v>0</v>
      </c>
      <c r="CB408" s="52">
        <f t="shared" si="76"/>
        <v>69</v>
      </c>
      <c r="CC408" s="52">
        <f t="shared" si="76"/>
        <v>116</v>
      </c>
      <c r="CD408" s="52">
        <f t="shared" si="76"/>
        <v>22</v>
      </c>
      <c r="CE408" s="52">
        <f t="shared" si="76"/>
        <v>24</v>
      </c>
      <c r="CF408" s="52">
        <f t="shared" si="76"/>
        <v>0</v>
      </c>
      <c r="CG408" s="52">
        <f t="shared" si="76"/>
        <v>0</v>
      </c>
      <c r="CH408" s="52">
        <f t="shared" si="76"/>
        <v>0</v>
      </c>
      <c r="CI408" s="52">
        <f t="shared" si="76"/>
        <v>0</v>
      </c>
    </row>
    <row r="409" spans="1:87" x14ac:dyDescent="0.25">
      <c r="A409" s="73" t="s">
        <v>459</v>
      </c>
      <c r="B409" s="83" t="s">
        <v>468</v>
      </c>
      <c r="C409" s="84" t="s">
        <v>80</v>
      </c>
      <c r="D409" s="84" t="s">
        <v>81</v>
      </c>
      <c r="E409" s="51">
        <f t="shared" si="74"/>
        <v>212</v>
      </c>
      <c r="F409" s="51">
        <f t="shared" si="75"/>
        <v>63</v>
      </c>
      <c r="G409" s="51">
        <f t="shared" si="75"/>
        <v>149</v>
      </c>
      <c r="H409" s="85">
        <v>0</v>
      </c>
      <c r="I409" s="85">
        <v>0</v>
      </c>
      <c r="J409" s="85">
        <v>41</v>
      </c>
      <c r="K409" s="85">
        <v>121</v>
      </c>
      <c r="L409" s="85">
        <v>22</v>
      </c>
      <c r="M409" s="85">
        <v>28</v>
      </c>
      <c r="N409" s="85">
        <v>0</v>
      </c>
      <c r="O409" s="85">
        <v>0</v>
      </c>
      <c r="P409" s="85"/>
      <c r="Q409" s="85"/>
      <c r="R409" s="85">
        <v>0</v>
      </c>
      <c r="S409" s="85">
        <v>0</v>
      </c>
      <c r="T409" s="85">
        <v>0</v>
      </c>
      <c r="U409" s="85">
        <v>0</v>
      </c>
      <c r="V409" s="85">
        <v>0</v>
      </c>
      <c r="W409" s="85">
        <v>0</v>
      </c>
      <c r="X409" s="85">
        <v>0</v>
      </c>
      <c r="Y409" s="85">
        <v>0</v>
      </c>
      <c r="Z409" s="85">
        <v>0</v>
      </c>
      <c r="AA409" s="85"/>
      <c r="AB409" s="85">
        <v>0</v>
      </c>
      <c r="AC409" s="85">
        <v>0</v>
      </c>
      <c r="AD409" s="85">
        <v>0</v>
      </c>
      <c r="AE409" s="85">
        <v>0</v>
      </c>
      <c r="AF409" s="85">
        <v>0</v>
      </c>
      <c r="AG409" s="85">
        <v>0</v>
      </c>
      <c r="AH409" s="85">
        <v>0</v>
      </c>
      <c r="AI409" s="85">
        <v>0</v>
      </c>
      <c r="AJ409" s="85">
        <v>0</v>
      </c>
      <c r="AK409" s="85"/>
      <c r="AL409" s="85">
        <v>0</v>
      </c>
      <c r="AM409" s="85">
        <v>0</v>
      </c>
      <c r="AN409" s="85">
        <v>0</v>
      </c>
      <c r="AO409" s="85">
        <v>0</v>
      </c>
      <c r="AP409" s="85">
        <v>0</v>
      </c>
      <c r="AQ409" s="85">
        <v>0</v>
      </c>
      <c r="AR409" s="85">
        <v>0</v>
      </c>
      <c r="AS409" s="85">
        <v>0</v>
      </c>
      <c r="AT409" s="85">
        <v>0</v>
      </c>
      <c r="AU409" s="85"/>
      <c r="AV409" s="85">
        <v>0</v>
      </c>
      <c r="AW409" s="85">
        <v>0</v>
      </c>
      <c r="AX409" s="85">
        <v>0</v>
      </c>
      <c r="AY409" s="85">
        <v>0</v>
      </c>
      <c r="AZ409" s="85">
        <v>0</v>
      </c>
      <c r="BA409" s="85">
        <v>0</v>
      </c>
      <c r="BB409" s="85">
        <v>0</v>
      </c>
      <c r="BC409" s="85">
        <v>0</v>
      </c>
      <c r="BD409" s="85">
        <v>0</v>
      </c>
      <c r="BE409" s="85"/>
      <c r="BF409" s="85">
        <v>0</v>
      </c>
      <c r="BG409" s="85">
        <v>0</v>
      </c>
      <c r="BH409" s="85">
        <v>0</v>
      </c>
      <c r="BI409" s="85">
        <v>0</v>
      </c>
      <c r="BJ409" s="85">
        <v>0</v>
      </c>
      <c r="BK409" s="85">
        <v>0</v>
      </c>
      <c r="BL409" s="85">
        <v>0</v>
      </c>
      <c r="BM409" s="85">
        <v>0</v>
      </c>
      <c r="BN409" s="85">
        <v>0</v>
      </c>
      <c r="BO409" s="85"/>
      <c r="BP409" s="85">
        <v>0</v>
      </c>
      <c r="BQ409" s="85">
        <v>0</v>
      </c>
      <c r="BR409" s="85">
        <v>0</v>
      </c>
      <c r="BS409" s="85">
        <v>0</v>
      </c>
      <c r="BT409" s="85">
        <v>0</v>
      </c>
      <c r="BU409" s="85">
        <v>0</v>
      </c>
      <c r="BV409" s="85">
        <v>0</v>
      </c>
      <c r="BW409" s="85">
        <v>0</v>
      </c>
      <c r="BX409" s="85">
        <v>0</v>
      </c>
      <c r="BY409" s="85"/>
      <c r="BZ409" s="52">
        <f t="shared" si="76"/>
        <v>0</v>
      </c>
      <c r="CA409" s="52">
        <f t="shared" si="76"/>
        <v>0</v>
      </c>
      <c r="CB409" s="52">
        <f t="shared" si="76"/>
        <v>41</v>
      </c>
      <c r="CC409" s="52">
        <f t="shared" si="76"/>
        <v>121</v>
      </c>
      <c r="CD409" s="52">
        <f t="shared" si="76"/>
        <v>22</v>
      </c>
      <c r="CE409" s="52">
        <f t="shared" si="76"/>
        <v>28</v>
      </c>
      <c r="CF409" s="52">
        <f t="shared" si="76"/>
        <v>0</v>
      </c>
      <c r="CG409" s="52">
        <f t="shared" si="76"/>
        <v>0</v>
      </c>
      <c r="CH409" s="52">
        <f t="shared" si="76"/>
        <v>0</v>
      </c>
      <c r="CI409" s="52">
        <f t="shared" si="76"/>
        <v>0</v>
      </c>
    </row>
    <row r="410" spans="1:87" x14ac:dyDescent="0.25">
      <c r="A410" s="73" t="s">
        <v>459</v>
      </c>
      <c r="B410" s="83" t="s">
        <v>469</v>
      </c>
      <c r="C410" s="84" t="s">
        <v>80</v>
      </c>
      <c r="D410" s="84" t="s">
        <v>81</v>
      </c>
      <c r="E410" s="51">
        <f t="shared" si="74"/>
        <v>117</v>
      </c>
      <c r="F410" s="51">
        <f t="shared" si="75"/>
        <v>31</v>
      </c>
      <c r="G410" s="51">
        <f t="shared" si="75"/>
        <v>86</v>
      </c>
      <c r="H410" s="85">
        <v>0</v>
      </c>
      <c r="I410" s="85">
        <v>0</v>
      </c>
      <c r="J410" s="85">
        <v>17</v>
      </c>
      <c r="K410" s="85">
        <v>70</v>
      </c>
      <c r="L410" s="85">
        <v>14</v>
      </c>
      <c r="M410" s="85">
        <v>16</v>
      </c>
      <c r="N410" s="85">
        <v>0</v>
      </c>
      <c r="O410" s="85">
        <v>0</v>
      </c>
      <c r="P410" s="85"/>
      <c r="Q410" s="85"/>
      <c r="R410" s="85">
        <v>0</v>
      </c>
      <c r="S410" s="85">
        <v>0</v>
      </c>
      <c r="T410" s="85">
        <v>0</v>
      </c>
      <c r="U410" s="85">
        <v>0</v>
      </c>
      <c r="V410" s="85">
        <v>0</v>
      </c>
      <c r="W410" s="85">
        <v>0</v>
      </c>
      <c r="X410" s="85">
        <v>0</v>
      </c>
      <c r="Y410" s="85">
        <v>0</v>
      </c>
      <c r="Z410" s="85">
        <v>0</v>
      </c>
      <c r="AA410" s="85"/>
      <c r="AB410" s="85">
        <v>0</v>
      </c>
      <c r="AC410" s="85">
        <v>0</v>
      </c>
      <c r="AD410" s="85">
        <v>0</v>
      </c>
      <c r="AE410" s="85">
        <v>0</v>
      </c>
      <c r="AF410" s="85">
        <v>0</v>
      </c>
      <c r="AG410" s="85">
        <v>0</v>
      </c>
      <c r="AH410" s="85">
        <v>0</v>
      </c>
      <c r="AI410" s="85">
        <v>0</v>
      </c>
      <c r="AJ410" s="85">
        <v>0</v>
      </c>
      <c r="AK410" s="85"/>
      <c r="AL410" s="85">
        <v>0</v>
      </c>
      <c r="AM410" s="85">
        <v>0</v>
      </c>
      <c r="AN410" s="85">
        <v>0</v>
      </c>
      <c r="AO410" s="85">
        <v>0</v>
      </c>
      <c r="AP410" s="85">
        <v>0</v>
      </c>
      <c r="AQ410" s="85">
        <v>0</v>
      </c>
      <c r="AR410" s="85">
        <v>0</v>
      </c>
      <c r="AS410" s="85">
        <v>0</v>
      </c>
      <c r="AT410" s="85">
        <v>0</v>
      </c>
      <c r="AU410" s="85"/>
      <c r="AV410" s="85">
        <v>0</v>
      </c>
      <c r="AW410" s="85">
        <v>0</v>
      </c>
      <c r="AX410" s="85">
        <v>0</v>
      </c>
      <c r="AY410" s="85">
        <v>0</v>
      </c>
      <c r="AZ410" s="85">
        <v>0</v>
      </c>
      <c r="BA410" s="85">
        <v>0</v>
      </c>
      <c r="BB410" s="85">
        <v>0</v>
      </c>
      <c r="BC410" s="85">
        <v>0</v>
      </c>
      <c r="BD410" s="85">
        <v>0</v>
      </c>
      <c r="BE410" s="85"/>
      <c r="BF410" s="85">
        <v>0</v>
      </c>
      <c r="BG410" s="85">
        <v>0</v>
      </c>
      <c r="BH410" s="85">
        <v>0</v>
      </c>
      <c r="BI410" s="85">
        <v>0</v>
      </c>
      <c r="BJ410" s="85">
        <v>0</v>
      </c>
      <c r="BK410" s="85">
        <v>0</v>
      </c>
      <c r="BL410" s="85">
        <v>0</v>
      </c>
      <c r="BM410" s="85">
        <v>0</v>
      </c>
      <c r="BN410" s="85">
        <v>0</v>
      </c>
      <c r="BO410" s="85"/>
      <c r="BP410" s="85">
        <v>0</v>
      </c>
      <c r="BQ410" s="85">
        <v>0</v>
      </c>
      <c r="BR410" s="85">
        <v>0</v>
      </c>
      <c r="BS410" s="85">
        <v>0</v>
      </c>
      <c r="BT410" s="85">
        <v>0</v>
      </c>
      <c r="BU410" s="85">
        <v>0</v>
      </c>
      <c r="BV410" s="85">
        <v>0</v>
      </c>
      <c r="BW410" s="85">
        <v>0</v>
      </c>
      <c r="BX410" s="85">
        <v>0</v>
      </c>
      <c r="BY410" s="85"/>
      <c r="BZ410" s="52">
        <f t="shared" si="76"/>
        <v>0</v>
      </c>
      <c r="CA410" s="52">
        <f t="shared" si="76"/>
        <v>0</v>
      </c>
      <c r="CB410" s="52">
        <f t="shared" si="76"/>
        <v>17</v>
      </c>
      <c r="CC410" s="52">
        <f t="shared" si="76"/>
        <v>70</v>
      </c>
      <c r="CD410" s="52">
        <f t="shared" si="76"/>
        <v>14</v>
      </c>
      <c r="CE410" s="52">
        <f t="shared" si="76"/>
        <v>16</v>
      </c>
      <c r="CF410" s="52">
        <f t="shared" si="76"/>
        <v>0</v>
      </c>
      <c r="CG410" s="52">
        <f t="shared" si="76"/>
        <v>0</v>
      </c>
      <c r="CH410" s="52">
        <f t="shared" si="76"/>
        <v>0</v>
      </c>
      <c r="CI410" s="52">
        <f t="shared" si="76"/>
        <v>0</v>
      </c>
    </row>
    <row r="411" spans="1:87" x14ac:dyDescent="0.25">
      <c r="A411" s="73" t="s">
        <v>459</v>
      </c>
      <c r="B411" s="83" t="s">
        <v>470</v>
      </c>
      <c r="C411" s="84" t="s">
        <v>80</v>
      </c>
      <c r="D411" s="84" t="s">
        <v>81</v>
      </c>
      <c r="E411" s="51">
        <f t="shared" si="74"/>
        <v>132</v>
      </c>
      <c r="F411" s="51">
        <f t="shared" si="75"/>
        <v>43</v>
      </c>
      <c r="G411" s="51">
        <f t="shared" si="75"/>
        <v>89</v>
      </c>
      <c r="H411" s="85">
        <v>0</v>
      </c>
      <c r="I411" s="85">
        <v>0</v>
      </c>
      <c r="J411" s="85">
        <v>21</v>
      </c>
      <c r="K411" s="85">
        <v>67</v>
      </c>
      <c r="L411" s="85">
        <v>22</v>
      </c>
      <c r="M411" s="85">
        <v>22</v>
      </c>
      <c r="N411" s="85">
        <v>0</v>
      </c>
      <c r="O411" s="85">
        <v>0</v>
      </c>
      <c r="P411" s="85"/>
      <c r="Q411" s="85"/>
      <c r="R411" s="85">
        <v>0</v>
      </c>
      <c r="S411" s="85">
        <v>0</v>
      </c>
      <c r="T411" s="85">
        <v>0</v>
      </c>
      <c r="U411" s="85">
        <v>0</v>
      </c>
      <c r="V411" s="85">
        <v>0</v>
      </c>
      <c r="W411" s="85">
        <v>0</v>
      </c>
      <c r="X411" s="85">
        <v>0</v>
      </c>
      <c r="Y411" s="85">
        <v>0</v>
      </c>
      <c r="Z411" s="85">
        <v>0</v>
      </c>
      <c r="AA411" s="85"/>
      <c r="AB411" s="85">
        <v>0</v>
      </c>
      <c r="AC411" s="85">
        <v>0</v>
      </c>
      <c r="AD411" s="85">
        <v>0</v>
      </c>
      <c r="AE411" s="85">
        <v>0</v>
      </c>
      <c r="AF411" s="85">
        <v>0</v>
      </c>
      <c r="AG411" s="85">
        <v>0</v>
      </c>
      <c r="AH411" s="85">
        <v>0</v>
      </c>
      <c r="AI411" s="85">
        <v>0</v>
      </c>
      <c r="AJ411" s="85">
        <v>0</v>
      </c>
      <c r="AK411" s="85"/>
      <c r="AL411" s="85">
        <v>0</v>
      </c>
      <c r="AM411" s="85">
        <v>0</v>
      </c>
      <c r="AN411" s="85">
        <v>0</v>
      </c>
      <c r="AO411" s="85">
        <v>0</v>
      </c>
      <c r="AP411" s="85">
        <v>0</v>
      </c>
      <c r="AQ411" s="85">
        <v>0</v>
      </c>
      <c r="AR411" s="85">
        <v>0</v>
      </c>
      <c r="AS411" s="85">
        <v>0</v>
      </c>
      <c r="AT411" s="85">
        <v>0</v>
      </c>
      <c r="AU411" s="85"/>
      <c r="AV411" s="85">
        <v>0</v>
      </c>
      <c r="AW411" s="85">
        <v>0</v>
      </c>
      <c r="AX411" s="85">
        <v>0</v>
      </c>
      <c r="AY411" s="85">
        <v>0</v>
      </c>
      <c r="AZ411" s="85">
        <v>0</v>
      </c>
      <c r="BA411" s="85">
        <v>0</v>
      </c>
      <c r="BB411" s="85">
        <v>0</v>
      </c>
      <c r="BC411" s="85">
        <v>0</v>
      </c>
      <c r="BD411" s="85">
        <v>0</v>
      </c>
      <c r="BE411" s="85"/>
      <c r="BF411" s="85">
        <v>0</v>
      </c>
      <c r="BG411" s="85">
        <v>0</v>
      </c>
      <c r="BH411" s="85">
        <v>0</v>
      </c>
      <c r="BI411" s="85">
        <v>0</v>
      </c>
      <c r="BJ411" s="85">
        <v>0</v>
      </c>
      <c r="BK411" s="85">
        <v>0</v>
      </c>
      <c r="BL411" s="85">
        <v>0</v>
      </c>
      <c r="BM411" s="85">
        <v>0</v>
      </c>
      <c r="BN411" s="85">
        <v>0</v>
      </c>
      <c r="BO411" s="85"/>
      <c r="BP411" s="85">
        <v>0</v>
      </c>
      <c r="BQ411" s="85">
        <v>0</v>
      </c>
      <c r="BR411" s="85">
        <v>0</v>
      </c>
      <c r="BS411" s="85">
        <v>0</v>
      </c>
      <c r="BT411" s="85">
        <v>0</v>
      </c>
      <c r="BU411" s="85">
        <v>0</v>
      </c>
      <c r="BV411" s="85">
        <v>0</v>
      </c>
      <c r="BW411" s="85">
        <v>0</v>
      </c>
      <c r="BX411" s="85">
        <v>0</v>
      </c>
      <c r="BY411" s="85"/>
      <c r="BZ411" s="52">
        <f t="shared" si="76"/>
        <v>0</v>
      </c>
      <c r="CA411" s="52">
        <f t="shared" si="76"/>
        <v>0</v>
      </c>
      <c r="CB411" s="52">
        <f t="shared" si="76"/>
        <v>21</v>
      </c>
      <c r="CC411" s="52">
        <f t="shared" si="76"/>
        <v>67</v>
      </c>
      <c r="CD411" s="52">
        <f t="shared" si="76"/>
        <v>22</v>
      </c>
      <c r="CE411" s="52">
        <f t="shared" si="76"/>
        <v>22</v>
      </c>
      <c r="CF411" s="52">
        <f t="shared" si="76"/>
        <v>0</v>
      </c>
      <c r="CG411" s="52">
        <f t="shared" si="76"/>
        <v>0</v>
      </c>
      <c r="CH411" s="52">
        <f t="shared" si="76"/>
        <v>0</v>
      </c>
      <c r="CI411" s="52">
        <f t="shared" si="76"/>
        <v>0</v>
      </c>
    </row>
    <row r="412" spans="1:87" x14ac:dyDescent="0.25">
      <c r="A412" s="73" t="s">
        <v>459</v>
      </c>
      <c r="B412" s="83" t="s">
        <v>471</v>
      </c>
      <c r="C412" s="84" t="s">
        <v>80</v>
      </c>
      <c r="D412" s="84" t="s">
        <v>81</v>
      </c>
      <c r="E412" s="51">
        <f t="shared" si="74"/>
        <v>0</v>
      </c>
      <c r="F412" s="51">
        <f t="shared" si="75"/>
        <v>0</v>
      </c>
      <c r="G412" s="51">
        <f t="shared" si="75"/>
        <v>0</v>
      </c>
      <c r="H412" s="85">
        <v>0</v>
      </c>
      <c r="I412" s="85">
        <v>0</v>
      </c>
      <c r="J412" s="85">
        <v>0</v>
      </c>
      <c r="K412" s="85">
        <v>0</v>
      </c>
      <c r="L412" s="85">
        <v>0</v>
      </c>
      <c r="M412" s="85">
        <v>0</v>
      </c>
      <c r="N412" s="85">
        <v>0</v>
      </c>
      <c r="O412" s="85">
        <v>0</v>
      </c>
      <c r="P412" s="85"/>
      <c r="Q412" s="85"/>
      <c r="R412" s="85">
        <v>0</v>
      </c>
      <c r="S412" s="85">
        <v>0</v>
      </c>
      <c r="T412" s="85">
        <v>0</v>
      </c>
      <c r="U412" s="85">
        <v>0</v>
      </c>
      <c r="V412" s="85">
        <v>0</v>
      </c>
      <c r="W412" s="85">
        <v>0</v>
      </c>
      <c r="X412" s="85">
        <v>0</v>
      </c>
      <c r="Y412" s="85">
        <v>0</v>
      </c>
      <c r="Z412" s="85">
        <v>0</v>
      </c>
      <c r="AA412" s="85"/>
      <c r="AB412" s="85">
        <v>0</v>
      </c>
      <c r="AC412" s="85">
        <v>0</v>
      </c>
      <c r="AD412" s="85">
        <v>0</v>
      </c>
      <c r="AE412" s="85">
        <v>0</v>
      </c>
      <c r="AF412" s="85">
        <v>0</v>
      </c>
      <c r="AG412" s="85">
        <v>0</v>
      </c>
      <c r="AH412" s="85">
        <v>0</v>
      </c>
      <c r="AI412" s="85">
        <v>0</v>
      </c>
      <c r="AJ412" s="85">
        <v>0</v>
      </c>
      <c r="AK412" s="85"/>
      <c r="AL412" s="85">
        <v>0</v>
      </c>
      <c r="AM412" s="85">
        <v>0</v>
      </c>
      <c r="AN412" s="85">
        <v>0</v>
      </c>
      <c r="AO412" s="85">
        <v>0</v>
      </c>
      <c r="AP412" s="85">
        <v>0</v>
      </c>
      <c r="AQ412" s="85">
        <v>0</v>
      </c>
      <c r="AR412" s="85">
        <v>0</v>
      </c>
      <c r="AS412" s="85">
        <v>0</v>
      </c>
      <c r="AT412" s="85">
        <v>0</v>
      </c>
      <c r="AU412" s="85"/>
      <c r="AV412" s="85">
        <v>0</v>
      </c>
      <c r="AW412" s="85">
        <v>0</v>
      </c>
      <c r="AX412" s="85">
        <v>0</v>
      </c>
      <c r="AY412" s="85">
        <v>0</v>
      </c>
      <c r="AZ412" s="85">
        <v>0</v>
      </c>
      <c r="BA412" s="85">
        <v>0</v>
      </c>
      <c r="BB412" s="85">
        <v>0</v>
      </c>
      <c r="BC412" s="85">
        <v>0</v>
      </c>
      <c r="BD412" s="85">
        <v>0</v>
      </c>
      <c r="BE412" s="85"/>
      <c r="BF412" s="85">
        <v>0</v>
      </c>
      <c r="BG412" s="85">
        <v>0</v>
      </c>
      <c r="BH412" s="85">
        <v>0</v>
      </c>
      <c r="BI412" s="85">
        <v>0</v>
      </c>
      <c r="BJ412" s="85">
        <v>0</v>
      </c>
      <c r="BK412" s="85">
        <v>0</v>
      </c>
      <c r="BL412" s="85">
        <v>0</v>
      </c>
      <c r="BM412" s="85">
        <v>0</v>
      </c>
      <c r="BN412" s="85">
        <v>0</v>
      </c>
      <c r="BO412" s="85"/>
      <c r="BP412" s="85">
        <v>0</v>
      </c>
      <c r="BQ412" s="85">
        <v>0</v>
      </c>
      <c r="BR412" s="85">
        <v>0</v>
      </c>
      <c r="BS412" s="85">
        <v>0</v>
      </c>
      <c r="BT412" s="85">
        <v>0</v>
      </c>
      <c r="BU412" s="85">
        <v>0</v>
      </c>
      <c r="BV412" s="85">
        <v>0</v>
      </c>
      <c r="BW412" s="85">
        <v>0</v>
      </c>
      <c r="BX412" s="85">
        <v>0</v>
      </c>
      <c r="BY412" s="85"/>
      <c r="BZ412" s="52">
        <f t="shared" si="76"/>
        <v>0</v>
      </c>
      <c r="CA412" s="52">
        <f t="shared" si="76"/>
        <v>0</v>
      </c>
      <c r="CB412" s="52">
        <f t="shared" si="76"/>
        <v>0</v>
      </c>
      <c r="CC412" s="52">
        <f t="shared" si="76"/>
        <v>0</v>
      </c>
      <c r="CD412" s="52">
        <f t="shared" si="76"/>
        <v>0</v>
      </c>
      <c r="CE412" s="52">
        <f t="shared" si="76"/>
        <v>0</v>
      </c>
      <c r="CF412" s="52">
        <f t="shared" si="76"/>
        <v>0</v>
      </c>
      <c r="CG412" s="52">
        <f t="shared" si="76"/>
        <v>0</v>
      </c>
      <c r="CH412" s="52">
        <f t="shared" si="76"/>
        <v>0</v>
      </c>
      <c r="CI412" s="52">
        <f t="shared" si="76"/>
        <v>0</v>
      </c>
    </row>
    <row r="413" spans="1:87" x14ac:dyDescent="0.25">
      <c r="A413" s="73" t="s">
        <v>459</v>
      </c>
      <c r="B413" s="83" t="s">
        <v>472</v>
      </c>
      <c r="C413" s="84" t="s">
        <v>80</v>
      </c>
      <c r="D413" s="84" t="s">
        <v>81</v>
      </c>
      <c r="E413" s="51">
        <f t="shared" si="74"/>
        <v>142</v>
      </c>
      <c r="F413" s="51">
        <f t="shared" si="75"/>
        <v>37</v>
      </c>
      <c r="G413" s="51">
        <f t="shared" si="75"/>
        <v>105</v>
      </c>
      <c r="H413" s="85">
        <v>0</v>
      </c>
      <c r="I413" s="85">
        <v>0</v>
      </c>
      <c r="J413" s="85">
        <v>19</v>
      </c>
      <c r="K413" s="85">
        <v>79</v>
      </c>
      <c r="L413" s="85">
        <v>18</v>
      </c>
      <c r="M413" s="85">
        <v>26</v>
      </c>
      <c r="N413" s="85">
        <v>0</v>
      </c>
      <c r="O413" s="85">
        <v>0</v>
      </c>
      <c r="P413" s="85"/>
      <c r="Q413" s="85"/>
      <c r="R413" s="85">
        <v>0</v>
      </c>
      <c r="S413" s="85">
        <v>0</v>
      </c>
      <c r="T413" s="85">
        <v>0</v>
      </c>
      <c r="U413" s="85">
        <v>0</v>
      </c>
      <c r="V413" s="85">
        <v>0</v>
      </c>
      <c r="W413" s="85">
        <v>0</v>
      </c>
      <c r="X413" s="85">
        <v>0</v>
      </c>
      <c r="Y413" s="85">
        <v>0</v>
      </c>
      <c r="Z413" s="85">
        <v>0</v>
      </c>
      <c r="AA413" s="85"/>
      <c r="AB413" s="85">
        <v>0</v>
      </c>
      <c r="AC413" s="85">
        <v>0</v>
      </c>
      <c r="AD413" s="85">
        <v>0</v>
      </c>
      <c r="AE413" s="85">
        <v>0</v>
      </c>
      <c r="AF413" s="85">
        <v>0</v>
      </c>
      <c r="AG413" s="85">
        <v>0</v>
      </c>
      <c r="AH413" s="85">
        <v>0</v>
      </c>
      <c r="AI413" s="85">
        <v>0</v>
      </c>
      <c r="AJ413" s="85">
        <v>0</v>
      </c>
      <c r="AK413" s="85"/>
      <c r="AL413" s="85">
        <v>0</v>
      </c>
      <c r="AM413" s="85">
        <v>0</v>
      </c>
      <c r="AN413" s="85">
        <v>0</v>
      </c>
      <c r="AO413" s="85">
        <v>0</v>
      </c>
      <c r="AP413" s="85">
        <v>0</v>
      </c>
      <c r="AQ413" s="85">
        <v>0</v>
      </c>
      <c r="AR413" s="85">
        <v>0</v>
      </c>
      <c r="AS413" s="85">
        <v>0</v>
      </c>
      <c r="AT413" s="85">
        <v>0</v>
      </c>
      <c r="AU413" s="85"/>
      <c r="AV413" s="85">
        <v>0</v>
      </c>
      <c r="AW413" s="85">
        <v>0</v>
      </c>
      <c r="AX413" s="85">
        <v>0</v>
      </c>
      <c r="AY413" s="85">
        <v>0</v>
      </c>
      <c r="AZ413" s="85">
        <v>0</v>
      </c>
      <c r="BA413" s="85">
        <v>0</v>
      </c>
      <c r="BB413" s="85">
        <v>0</v>
      </c>
      <c r="BC413" s="85">
        <v>0</v>
      </c>
      <c r="BD413" s="85">
        <v>0</v>
      </c>
      <c r="BE413" s="85"/>
      <c r="BF413" s="85">
        <v>0</v>
      </c>
      <c r="BG413" s="85">
        <v>0</v>
      </c>
      <c r="BH413" s="85">
        <v>0</v>
      </c>
      <c r="BI413" s="85">
        <v>0</v>
      </c>
      <c r="BJ413" s="85">
        <v>0</v>
      </c>
      <c r="BK413" s="85">
        <v>0</v>
      </c>
      <c r="BL413" s="85">
        <v>0</v>
      </c>
      <c r="BM413" s="85">
        <v>0</v>
      </c>
      <c r="BN413" s="85">
        <v>0</v>
      </c>
      <c r="BO413" s="85"/>
      <c r="BP413" s="85">
        <v>0</v>
      </c>
      <c r="BQ413" s="85">
        <v>0</v>
      </c>
      <c r="BR413" s="85">
        <v>0</v>
      </c>
      <c r="BS413" s="85">
        <v>0</v>
      </c>
      <c r="BT413" s="85">
        <v>0</v>
      </c>
      <c r="BU413" s="85">
        <v>0</v>
      </c>
      <c r="BV413" s="85">
        <v>0</v>
      </c>
      <c r="BW413" s="85">
        <v>0</v>
      </c>
      <c r="BX413" s="85">
        <v>0</v>
      </c>
      <c r="BY413" s="85"/>
      <c r="BZ413" s="52">
        <f t="shared" si="76"/>
        <v>0</v>
      </c>
      <c r="CA413" s="52">
        <f t="shared" si="76"/>
        <v>0</v>
      </c>
      <c r="CB413" s="52">
        <f t="shared" si="76"/>
        <v>19</v>
      </c>
      <c r="CC413" s="52">
        <f t="shared" si="76"/>
        <v>79</v>
      </c>
      <c r="CD413" s="52">
        <f t="shared" si="76"/>
        <v>18</v>
      </c>
      <c r="CE413" s="52">
        <f t="shared" si="76"/>
        <v>26</v>
      </c>
      <c r="CF413" s="52">
        <f t="shared" si="76"/>
        <v>0</v>
      </c>
      <c r="CG413" s="52">
        <f t="shared" si="76"/>
        <v>0</v>
      </c>
      <c r="CH413" s="52">
        <f t="shared" si="76"/>
        <v>0</v>
      </c>
      <c r="CI413" s="52">
        <f t="shared" si="76"/>
        <v>0</v>
      </c>
    </row>
    <row r="414" spans="1:87" x14ac:dyDescent="0.25">
      <c r="A414" s="73" t="s">
        <v>459</v>
      </c>
      <c r="B414" s="83" t="s">
        <v>473</v>
      </c>
      <c r="C414" s="84" t="s">
        <v>80</v>
      </c>
      <c r="D414" s="84" t="s">
        <v>81</v>
      </c>
      <c r="E414" s="51">
        <f t="shared" si="74"/>
        <v>0</v>
      </c>
      <c r="F414" s="51">
        <f t="shared" si="75"/>
        <v>0</v>
      </c>
      <c r="G414" s="51">
        <f t="shared" si="75"/>
        <v>0</v>
      </c>
      <c r="H414" s="85">
        <v>0</v>
      </c>
      <c r="I414" s="85">
        <v>0</v>
      </c>
      <c r="J414" s="85">
        <v>0</v>
      </c>
      <c r="K414" s="85">
        <v>0</v>
      </c>
      <c r="L414" s="85">
        <v>0</v>
      </c>
      <c r="M414" s="85">
        <v>0</v>
      </c>
      <c r="N414" s="85">
        <v>0</v>
      </c>
      <c r="O414" s="85">
        <v>0</v>
      </c>
      <c r="P414" s="85"/>
      <c r="Q414" s="85"/>
      <c r="R414" s="85">
        <v>0</v>
      </c>
      <c r="S414" s="85">
        <v>0</v>
      </c>
      <c r="T414" s="85">
        <v>0</v>
      </c>
      <c r="U414" s="85">
        <v>0</v>
      </c>
      <c r="V414" s="85">
        <v>0</v>
      </c>
      <c r="W414" s="85">
        <v>0</v>
      </c>
      <c r="X414" s="85">
        <v>0</v>
      </c>
      <c r="Y414" s="85">
        <v>0</v>
      </c>
      <c r="Z414" s="85">
        <v>0</v>
      </c>
      <c r="AA414" s="85"/>
      <c r="AB414" s="85">
        <v>0</v>
      </c>
      <c r="AC414" s="85">
        <v>0</v>
      </c>
      <c r="AD414" s="85">
        <v>0</v>
      </c>
      <c r="AE414" s="85">
        <v>0</v>
      </c>
      <c r="AF414" s="85">
        <v>0</v>
      </c>
      <c r="AG414" s="85">
        <v>0</v>
      </c>
      <c r="AH414" s="85">
        <v>0</v>
      </c>
      <c r="AI414" s="85">
        <v>0</v>
      </c>
      <c r="AJ414" s="85">
        <v>0</v>
      </c>
      <c r="AK414" s="85"/>
      <c r="AL414" s="85">
        <v>0</v>
      </c>
      <c r="AM414" s="85">
        <v>0</v>
      </c>
      <c r="AN414" s="85">
        <v>0</v>
      </c>
      <c r="AO414" s="85">
        <v>0</v>
      </c>
      <c r="AP414" s="85">
        <v>0</v>
      </c>
      <c r="AQ414" s="85">
        <v>0</v>
      </c>
      <c r="AR414" s="85">
        <v>0</v>
      </c>
      <c r="AS414" s="85">
        <v>0</v>
      </c>
      <c r="AT414" s="85">
        <v>0</v>
      </c>
      <c r="AU414" s="85"/>
      <c r="AV414" s="85">
        <v>0</v>
      </c>
      <c r="AW414" s="85">
        <v>0</v>
      </c>
      <c r="AX414" s="85">
        <v>0</v>
      </c>
      <c r="AY414" s="85">
        <v>0</v>
      </c>
      <c r="AZ414" s="85">
        <v>0</v>
      </c>
      <c r="BA414" s="85">
        <v>0</v>
      </c>
      <c r="BB414" s="85">
        <v>0</v>
      </c>
      <c r="BC414" s="85">
        <v>0</v>
      </c>
      <c r="BD414" s="85">
        <v>0</v>
      </c>
      <c r="BE414" s="85"/>
      <c r="BF414" s="85">
        <v>0</v>
      </c>
      <c r="BG414" s="85">
        <v>0</v>
      </c>
      <c r="BH414" s="85">
        <v>0</v>
      </c>
      <c r="BI414" s="85">
        <v>0</v>
      </c>
      <c r="BJ414" s="85">
        <v>0</v>
      </c>
      <c r="BK414" s="85">
        <v>0</v>
      </c>
      <c r="BL414" s="85">
        <v>0</v>
      </c>
      <c r="BM414" s="85">
        <v>0</v>
      </c>
      <c r="BN414" s="85">
        <v>0</v>
      </c>
      <c r="BO414" s="85"/>
      <c r="BP414" s="85">
        <v>0</v>
      </c>
      <c r="BQ414" s="85">
        <v>0</v>
      </c>
      <c r="BR414" s="85">
        <v>0</v>
      </c>
      <c r="BS414" s="85">
        <v>0</v>
      </c>
      <c r="BT414" s="85">
        <v>0</v>
      </c>
      <c r="BU414" s="85">
        <v>0</v>
      </c>
      <c r="BV414" s="85">
        <v>0</v>
      </c>
      <c r="BW414" s="85">
        <v>0</v>
      </c>
      <c r="BX414" s="85">
        <v>0</v>
      </c>
      <c r="BY414" s="85"/>
      <c r="BZ414" s="52">
        <f t="shared" si="76"/>
        <v>0</v>
      </c>
      <c r="CA414" s="52">
        <f t="shared" si="76"/>
        <v>0</v>
      </c>
      <c r="CB414" s="52">
        <f t="shared" si="76"/>
        <v>0</v>
      </c>
      <c r="CC414" s="52">
        <f t="shared" si="76"/>
        <v>0</v>
      </c>
      <c r="CD414" s="52">
        <f t="shared" si="76"/>
        <v>0</v>
      </c>
      <c r="CE414" s="52">
        <f t="shared" si="76"/>
        <v>0</v>
      </c>
      <c r="CF414" s="52">
        <f t="shared" si="76"/>
        <v>0</v>
      </c>
      <c r="CG414" s="52">
        <f t="shared" si="76"/>
        <v>0</v>
      </c>
      <c r="CH414" s="52">
        <f t="shared" si="76"/>
        <v>0</v>
      </c>
      <c r="CI414" s="52">
        <f t="shared" si="76"/>
        <v>0</v>
      </c>
    </row>
    <row r="415" spans="1:87" x14ac:dyDescent="0.25">
      <c r="A415" s="73" t="s">
        <v>459</v>
      </c>
      <c r="B415" s="83" t="s">
        <v>474</v>
      </c>
      <c r="C415" s="84" t="s">
        <v>80</v>
      </c>
      <c r="D415" s="84" t="s">
        <v>81</v>
      </c>
      <c r="E415" s="51">
        <f t="shared" si="74"/>
        <v>6</v>
      </c>
      <c r="F415" s="51">
        <f t="shared" si="75"/>
        <v>0</v>
      </c>
      <c r="G415" s="51">
        <f t="shared" si="75"/>
        <v>6</v>
      </c>
      <c r="H415" s="85">
        <v>0</v>
      </c>
      <c r="I415" s="85">
        <v>0</v>
      </c>
      <c r="J415" s="85">
        <v>0</v>
      </c>
      <c r="K415" s="85">
        <v>0</v>
      </c>
      <c r="L415" s="85">
        <v>0</v>
      </c>
      <c r="M415" s="85">
        <v>0</v>
      </c>
      <c r="N415" s="85">
        <v>0</v>
      </c>
      <c r="O415" s="85">
        <v>0</v>
      </c>
      <c r="P415" s="85"/>
      <c r="Q415" s="85"/>
      <c r="R415" s="85">
        <v>0</v>
      </c>
      <c r="S415" s="85">
        <v>0</v>
      </c>
      <c r="T415" s="85">
        <v>0</v>
      </c>
      <c r="U415" s="85">
        <v>0</v>
      </c>
      <c r="V415" s="85">
        <v>0</v>
      </c>
      <c r="W415" s="85">
        <v>0</v>
      </c>
      <c r="X415" s="85">
        <v>0</v>
      </c>
      <c r="Y415" s="85">
        <v>0</v>
      </c>
      <c r="Z415" s="85">
        <v>0</v>
      </c>
      <c r="AA415" s="85"/>
      <c r="AB415" s="85">
        <v>0</v>
      </c>
      <c r="AC415" s="85">
        <v>0</v>
      </c>
      <c r="AD415" s="85">
        <v>0</v>
      </c>
      <c r="AE415" s="85">
        <v>0</v>
      </c>
      <c r="AF415" s="85">
        <v>0</v>
      </c>
      <c r="AG415" s="85">
        <v>0</v>
      </c>
      <c r="AH415" s="85">
        <v>0</v>
      </c>
      <c r="AI415" s="85">
        <v>0</v>
      </c>
      <c r="AJ415" s="85">
        <v>0</v>
      </c>
      <c r="AK415" s="85"/>
      <c r="AL415" s="85">
        <v>0</v>
      </c>
      <c r="AM415" s="85">
        <v>0</v>
      </c>
      <c r="AN415" s="85">
        <v>0</v>
      </c>
      <c r="AO415" s="85">
        <v>0</v>
      </c>
      <c r="AP415" s="85">
        <v>0</v>
      </c>
      <c r="AQ415" s="85">
        <v>0</v>
      </c>
      <c r="AR415" s="85">
        <v>0</v>
      </c>
      <c r="AS415" s="85">
        <v>0</v>
      </c>
      <c r="AT415" s="85">
        <v>0</v>
      </c>
      <c r="AU415" s="85"/>
      <c r="AV415" s="85">
        <v>0</v>
      </c>
      <c r="AW415" s="85">
        <v>0</v>
      </c>
      <c r="AX415" s="85">
        <v>0</v>
      </c>
      <c r="AY415" s="85">
        <v>0</v>
      </c>
      <c r="AZ415" s="85">
        <v>0</v>
      </c>
      <c r="BA415" s="85">
        <v>0</v>
      </c>
      <c r="BB415" s="85">
        <v>0</v>
      </c>
      <c r="BC415" s="85">
        <v>0</v>
      </c>
      <c r="BD415" s="85">
        <v>0</v>
      </c>
      <c r="BE415" s="85"/>
      <c r="BF415" s="85">
        <v>0</v>
      </c>
      <c r="BG415" s="85">
        <v>0</v>
      </c>
      <c r="BH415" s="85">
        <v>0</v>
      </c>
      <c r="BI415" s="85">
        <v>0</v>
      </c>
      <c r="BJ415" s="85">
        <v>0</v>
      </c>
      <c r="BK415" s="85">
        <v>0</v>
      </c>
      <c r="BL415" s="85">
        <v>0</v>
      </c>
      <c r="BM415" s="85">
        <v>0</v>
      </c>
      <c r="BN415" s="85">
        <v>0</v>
      </c>
      <c r="BO415" s="85"/>
      <c r="BP415" s="85">
        <v>0</v>
      </c>
      <c r="BQ415" s="85">
        <v>0</v>
      </c>
      <c r="BR415" s="85">
        <v>0</v>
      </c>
      <c r="BS415" s="85">
        <v>6</v>
      </c>
      <c r="BT415" s="85">
        <v>0</v>
      </c>
      <c r="BU415" s="85">
        <v>0</v>
      </c>
      <c r="BV415" s="85">
        <v>0</v>
      </c>
      <c r="BW415" s="85">
        <v>0</v>
      </c>
      <c r="BX415" s="85">
        <v>0</v>
      </c>
      <c r="BY415" s="85"/>
      <c r="BZ415" s="52">
        <f t="shared" si="76"/>
        <v>0</v>
      </c>
      <c r="CA415" s="52">
        <f t="shared" si="76"/>
        <v>0</v>
      </c>
      <c r="CB415" s="52">
        <f t="shared" si="76"/>
        <v>0</v>
      </c>
      <c r="CC415" s="52">
        <f t="shared" si="76"/>
        <v>6</v>
      </c>
      <c r="CD415" s="52">
        <f t="shared" si="76"/>
        <v>0</v>
      </c>
      <c r="CE415" s="52">
        <f t="shared" si="76"/>
        <v>0</v>
      </c>
      <c r="CF415" s="52">
        <f t="shared" si="76"/>
        <v>0</v>
      </c>
      <c r="CG415" s="52">
        <f t="shared" si="76"/>
        <v>0</v>
      </c>
      <c r="CH415" s="52">
        <f t="shared" si="76"/>
        <v>0</v>
      </c>
      <c r="CI415" s="52">
        <f t="shared" si="76"/>
        <v>0</v>
      </c>
    </row>
    <row r="416" spans="1:87" x14ac:dyDescent="0.25">
      <c r="A416" s="72" t="s">
        <v>475</v>
      </c>
      <c r="B416" s="46" t="s">
        <v>102</v>
      </c>
      <c r="C416" s="63"/>
      <c r="D416" s="63"/>
      <c r="E416" s="48">
        <f>SUBTOTAL(9,E401:E415)</f>
        <v>1372</v>
      </c>
      <c r="F416" s="48">
        <f t="shared" ref="F416:BQ416" si="77">SUBTOTAL(9,F401:F415)</f>
        <v>469</v>
      </c>
      <c r="G416" s="48">
        <f t="shared" si="77"/>
        <v>903</v>
      </c>
      <c r="H416" s="48">
        <f t="shared" si="77"/>
        <v>0</v>
      </c>
      <c r="I416" s="48">
        <f t="shared" si="77"/>
        <v>0</v>
      </c>
      <c r="J416" s="48">
        <f t="shared" si="77"/>
        <v>304</v>
      </c>
      <c r="K416" s="48">
        <f t="shared" si="77"/>
        <v>644</v>
      </c>
      <c r="L416" s="48">
        <f t="shared" si="77"/>
        <v>137</v>
      </c>
      <c r="M416" s="48">
        <f t="shared" si="77"/>
        <v>217</v>
      </c>
      <c r="N416" s="48">
        <f t="shared" si="77"/>
        <v>0</v>
      </c>
      <c r="O416" s="48">
        <f t="shared" si="77"/>
        <v>0</v>
      </c>
      <c r="P416" s="48">
        <f t="shared" si="77"/>
        <v>0</v>
      </c>
      <c r="Q416" s="48">
        <f t="shared" si="77"/>
        <v>0</v>
      </c>
      <c r="R416" s="48">
        <f t="shared" si="77"/>
        <v>0</v>
      </c>
      <c r="S416" s="48">
        <f t="shared" si="77"/>
        <v>0</v>
      </c>
      <c r="T416" s="48">
        <f t="shared" si="77"/>
        <v>0</v>
      </c>
      <c r="U416" s="48">
        <f t="shared" si="77"/>
        <v>0</v>
      </c>
      <c r="V416" s="48">
        <f t="shared" si="77"/>
        <v>0</v>
      </c>
      <c r="W416" s="48">
        <f t="shared" si="77"/>
        <v>0</v>
      </c>
      <c r="X416" s="48">
        <f t="shared" si="77"/>
        <v>0</v>
      </c>
      <c r="Y416" s="48">
        <f t="shared" si="77"/>
        <v>0</v>
      </c>
      <c r="Z416" s="48">
        <f t="shared" si="77"/>
        <v>0</v>
      </c>
      <c r="AA416" s="48">
        <f t="shared" si="77"/>
        <v>0</v>
      </c>
      <c r="AB416" s="48">
        <f t="shared" si="77"/>
        <v>0</v>
      </c>
      <c r="AC416" s="48">
        <f t="shared" si="77"/>
        <v>0</v>
      </c>
      <c r="AD416" s="48">
        <f t="shared" si="77"/>
        <v>0</v>
      </c>
      <c r="AE416" s="48">
        <f t="shared" si="77"/>
        <v>0</v>
      </c>
      <c r="AF416" s="48">
        <f t="shared" si="77"/>
        <v>0</v>
      </c>
      <c r="AG416" s="48">
        <f t="shared" si="77"/>
        <v>0</v>
      </c>
      <c r="AH416" s="48">
        <f t="shared" si="77"/>
        <v>0</v>
      </c>
      <c r="AI416" s="48">
        <f t="shared" si="77"/>
        <v>0</v>
      </c>
      <c r="AJ416" s="48">
        <f t="shared" si="77"/>
        <v>0</v>
      </c>
      <c r="AK416" s="48">
        <f t="shared" si="77"/>
        <v>0</v>
      </c>
      <c r="AL416" s="48">
        <f t="shared" si="77"/>
        <v>0</v>
      </c>
      <c r="AM416" s="48">
        <f t="shared" si="77"/>
        <v>0</v>
      </c>
      <c r="AN416" s="48">
        <f t="shared" si="77"/>
        <v>0</v>
      </c>
      <c r="AO416" s="48">
        <f t="shared" si="77"/>
        <v>0</v>
      </c>
      <c r="AP416" s="48">
        <f t="shared" si="77"/>
        <v>0</v>
      </c>
      <c r="AQ416" s="48">
        <f t="shared" si="77"/>
        <v>0</v>
      </c>
      <c r="AR416" s="48">
        <f t="shared" si="77"/>
        <v>0</v>
      </c>
      <c r="AS416" s="48">
        <f t="shared" si="77"/>
        <v>0</v>
      </c>
      <c r="AT416" s="48">
        <f t="shared" si="77"/>
        <v>0</v>
      </c>
      <c r="AU416" s="48">
        <f t="shared" si="77"/>
        <v>0</v>
      </c>
      <c r="AV416" s="48">
        <f t="shared" si="77"/>
        <v>0</v>
      </c>
      <c r="AW416" s="48">
        <f t="shared" si="77"/>
        <v>0</v>
      </c>
      <c r="AX416" s="48">
        <f t="shared" si="77"/>
        <v>28</v>
      </c>
      <c r="AY416" s="48">
        <f t="shared" si="77"/>
        <v>36</v>
      </c>
      <c r="AZ416" s="48">
        <f t="shared" si="77"/>
        <v>0</v>
      </c>
      <c r="BA416" s="48">
        <f t="shared" si="77"/>
        <v>0</v>
      </c>
      <c r="BB416" s="48">
        <f t="shared" si="77"/>
        <v>0</v>
      </c>
      <c r="BC416" s="48">
        <f t="shared" si="77"/>
        <v>0</v>
      </c>
      <c r="BD416" s="48">
        <f t="shared" si="77"/>
        <v>0</v>
      </c>
      <c r="BE416" s="48">
        <f t="shared" si="77"/>
        <v>0</v>
      </c>
      <c r="BF416" s="48">
        <f t="shared" si="77"/>
        <v>0</v>
      </c>
      <c r="BG416" s="48">
        <f t="shared" si="77"/>
        <v>0</v>
      </c>
      <c r="BH416" s="48">
        <f t="shared" si="77"/>
        <v>0</v>
      </c>
      <c r="BI416" s="48">
        <f t="shared" si="77"/>
        <v>0</v>
      </c>
      <c r="BJ416" s="48">
        <f t="shared" si="77"/>
        <v>0</v>
      </c>
      <c r="BK416" s="48">
        <f t="shared" si="77"/>
        <v>0</v>
      </c>
      <c r="BL416" s="48">
        <f t="shared" si="77"/>
        <v>0</v>
      </c>
      <c r="BM416" s="48">
        <f t="shared" si="77"/>
        <v>0</v>
      </c>
      <c r="BN416" s="48">
        <f t="shared" si="77"/>
        <v>0</v>
      </c>
      <c r="BO416" s="48">
        <f t="shared" si="77"/>
        <v>0</v>
      </c>
      <c r="BP416" s="48">
        <f t="shared" si="77"/>
        <v>0</v>
      </c>
      <c r="BQ416" s="48">
        <f t="shared" si="77"/>
        <v>0</v>
      </c>
      <c r="BR416" s="48">
        <f t="shared" ref="BR416:CI416" si="78">SUBTOTAL(9,BR401:BR415)</f>
        <v>0</v>
      </c>
      <c r="BS416" s="48">
        <f t="shared" si="78"/>
        <v>6</v>
      </c>
      <c r="BT416" s="48">
        <f t="shared" si="78"/>
        <v>0</v>
      </c>
      <c r="BU416" s="48">
        <f t="shared" si="78"/>
        <v>0</v>
      </c>
      <c r="BV416" s="48">
        <f t="shared" si="78"/>
        <v>0</v>
      </c>
      <c r="BW416" s="48">
        <f t="shared" si="78"/>
        <v>0</v>
      </c>
      <c r="BX416" s="48">
        <f t="shared" si="78"/>
        <v>0</v>
      </c>
      <c r="BY416" s="48">
        <f t="shared" si="78"/>
        <v>0</v>
      </c>
      <c r="BZ416" s="48">
        <f t="shared" si="78"/>
        <v>0</v>
      </c>
      <c r="CA416" s="48">
        <f t="shared" si="78"/>
        <v>0</v>
      </c>
      <c r="CB416" s="48">
        <f t="shared" si="78"/>
        <v>332</v>
      </c>
      <c r="CC416" s="48">
        <f t="shared" si="78"/>
        <v>686</v>
      </c>
      <c r="CD416" s="48">
        <f t="shared" si="78"/>
        <v>137</v>
      </c>
      <c r="CE416" s="48">
        <f t="shared" si="78"/>
        <v>217</v>
      </c>
      <c r="CF416" s="48">
        <f t="shared" si="78"/>
        <v>0</v>
      </c>
      <c r="CG416" s="48">
        <f t="shared" si="78"/>
        <v>0</v>
      </c>
      <c r="CH416" s="48">
        <f t="shared" si="78"/>
        <v>0</v>
      </c>
      <c r="CI416" s="48">
        <f t="shared" si="78"/>
        <v>0</v>
      </c>
    </row>
    <row r="417" spans="1:87" x14ac:dyDescent="0.25">
      <c r="A417" s="73" t="s">
        <v>476</v>
      </c>
      <c r="B417" s="5" t="s">
        <v>477</v>
      </c>
      <c r="C417" s="5" t="s">
        <v>80</v>
      </c>
      <c r="D417" s="5" t="s">
        <v>81</v>
      </c>
      <c r="E417" s="51">
        <f t="shared" ref="E417:E442" si="79">F417+G417</f>
        <v>152</v>
      </c>
      <c r="F417" s="51">
        <f t="shared" ref="F417:G442" si="80">BZ417+CB417+CD417+CF417+CH417</f>
        <v>23</v>
      </c>
      <c r="G417" s="51">
        <f t="shared" si="80"/>
        <v>129</v>
      </c>
      <c r="H417" s="85">
        <v>0</v>
      </c>
      <c r="I417" s="85">
        <v>0</v>
      </c>
      <c r="J417" s="85">
        <v>23</v>
      </c>
      <c r="K417" s="85">
        <v>46</v>
      </c>
      <c r="L417" s="85">
        <v>0</v>
      </c>
      <c r="M417" s="85">
        <v>83</v>
      </c>
      <c r="N417" s="85">
        <v>0</v>
      </c>
      <c r="O417" s="85">
        <v>0</v>
      </c>
      <c r="P417" s="85"/>
      <c r="Q417" s="85"/>
      <c r="R417" s="85">
        <v>0</v>
      </c>
      <c r="S417" s="85">
        <v>0</v>
      </c>
      <c r="T417" s="85">
        <v>0</v>
      </c>
      <c r="U417" s="85">
        <v>0</v>
      </c>
      <c r="V417" s="85">
        <v>0</v>
      </c>
      <c r="W417" s="85">
        <v>0</v>
      </c>
      <c r="X417" s="85">
        <v>0</v>
      </c>
      <c r="Y417" s="85">
        <v>0</v>
      </c>
      <c r="Z417" s="85">
        <v>0</v>
      </c>
      <c r="AA417" s="85"/>
      <c r="AB417" s="85">
        <v>0</v>
      </c>
      <c r="AC417" s="85">
        <v>0</v>
      </c>
      <c r="AD417" s="85">
        <v>0</v>
      </c>
      <c r="AE417" s="85">
        <v>0</v>
      </c>
      <c r="AF417" s="85">
        <v>0</v>
      </c>
      <c r="AG417" s="85">
        <v>0</v>
      </c>
      <c r="AH417" s="85">
        <v>0</v>
      </c>
      <c r="AI417" s="85">
        <v>0</v>
      </c>
      <c r="AJ417" s="85">
        <v>0</v>
      </c>
      <c r="AK417" s="85"/>
      <c r="AL417" s="85">
        <v>0</v>
      </c>
      <c r="AM417" s="85">
        <v>0</v>
      </c>
      <c r="AN417" s="85">
        <v>0</v>
      </c>
      <c r="AO417" s="85">
        <v>0</v>
      </c>
      <c r="AP417" s="85">
        <v>0</v>
      </c>
      <c r="AQ417" s="85">
        <v>0</v>
      </c>
      <c r="AR417" s="85">
        <v>0</v>
      </c>
      <c r="AS417" s="85">
        <v>0</v>
      </c>
      <c r="AT417" s="85">
        <v>0</v>
      </c>
      <c r="AU417" s="85"/>
      <c r="AV417" s="85">
        <v>0</v>
      </c>
      <c r="AW417" s="85">
        <v>0</v>
      </c>
      <c r="AX417" s="85">
        <v>0</v>
      </c>
      <c r="AY417" s="85">
        <v>0</v>
      </c>
      <c r="AZ417" s="85">
        <v>0</v>
      </c>
      <c r="BA417" s="85">
        <v>0</v>
      </c>
      <c r="BB417" s="85">
        <v>0</v>
      </c>
      <c r="BC417" s="85">
        <v>0</v>
      </c>
      <c r="BD417" s="85">
        <v>0</v>
      </c>
      <c r="BE417" s="85"/>
      <c r="BF417" s="85">
        <v>0</v>
      </c>
      <c r="BG417" s="85">
        <v>0</v>
      </c>
      <c r="BH417" s="85">
        <v>0</v>
      </c>
      <c r="BI417" s="85">
        <v>0</v>
      </c>
      <c r="BJ417" s="85">
        <v>0</v>
      </c>
      <c r="BK417" s="85">
        <v>0</v>
      </c>
      <c r="BL417" s="85">
        <v>0</v>
      </c>
      <c r="BM417" s="85">
        <v>0</v>
      </c>
      <c r="BN417" s="85">
        <v>0</v>
      </c>
      <c r="BO417" s="85"/>
      <c r="BP417" s="85">
        <v>0</v>
      </c>
      <c r="BQ417" s="85">
        <v>0</v>
      </c>
      <c r="BR417" s="85">
        <v>0</v>
      </c>
      <c r="BS417" s="85">
        <v>0</v>
      </c>
      <c r="BT417" s="85">
        <v>0</v>
      </c>
      <c r="BU417" s="85">
        <v>0</v>
      </c>
      <c r="BV417" s="85">
        <v>0</v>
      </c>
      <c r="BW417" s="85">
        <v>0</v>
      </c>
      <c r="BX417" s="85">
        <v>0</v>
      </c>
      <c r="BY417" s="85"/>
      <c r="BZ417" s="52">
        <f t="shared" ref="BZ417:CI442" si="81">H417+R417+AB417+AL417+AV417+BF417+BP417</f>
        <v>0</v>
      </c>
      <c r="CA417" s="52">
        <f t="shared" si="81"/>
        <v>0</v>
      </c>
      <c r="CB417" s="52">
        <f t="shared" si="81"/>
        <v>23</v>
      </c>
      <c r="CC417" s="52">
        <f t="shared" si="81"/>
        <v>46</v>
      </c>
      <c r="CD417" s="52">
        <f t="shared" si="81"/>
        <v>0</v>
      </c>
      <c r="CE417" s="52">
        <f t="shared" si="81"/>
        <v>83</v>
      </c>
      <c r="CF417" s="52">
        <f t="shared" si="81"/>
        <v>0</v>
      </c>
      <c r="CG417" s="52">
        <f t="shared" si="81"/>
        <v>0</v>
      </c>
      <c r="CH417" s="52">
        <f t="shared" si="81"/>
        <v>0</v>
      </c>
      <c r="CI417" s="52">
        <f t="shared" si="81"/>
        <v>0</v>
      </c>
    </row>
    <row r="418" spans="1:87" x14ac:dyDescent="0.25">
      <c r="A418" s="73" t="s">
        <v>476</v>
      </c>
      <c r="B418" s="5" t="s">
        <v>108</v>
      </c>
      <c r="C418" s="5" t="s">
        <v>95</v>
      </c>
      <c r="D418" s="5" t="s">
        <v>81</v>
      </c>
      <c r="E418" s="51">
        <f t="shared" si="79"/>
        <v>53</v>
      </c>
      <c r="F418" s="51">
        <f t="shared" si="80"/>
        <v>14</v>
      </c>
      <c r="G418" s="51">
        <f t="shared" si="80"/>
        <v>39</v>
      </c>
      <c r="H418" s="85">
        <v>0</v>
      </c>
      <c r="I418" s="85">
        <v>0</v>
      </c>
      <c r="J418" s="85">
        <v>0</v>
      </c>
      <c r="K418" s="85">
        <v>0</v>
      </c>
      <c r="L418" s="85">
        <v>0</v>
      </c>
      <c r="M418" s="85">
        <v>0</v>
      </c>
      <c r="N418" s="85">
        <v>0</v>
      </c>
      <c r="O418" s="85">
        <v>0</v>
      </c>
      <c r="P418" s="85"/>
      <c r="Q418" s="85"/>
      <c r="R418" s="85">
        <v>0</v>
      </c>
      <c r="S418" s="85">
        <v>0</v>
      </c>
      <c r="T418" s="85">
        <v>0</v>
      </c>
      <c r="U418" s="85">
        <v>0</v>
      </c>
      <c r="V418" s="85">
        <v>0</v>
      </c>
      <c r="W418" s="85">
        <v>0</v>
      </c>
      <c r="X418" s="85">
        <v>0</v>
      </c>
      <c r="Y418" s="85">
        <v>0</v>
      </c>
      <c r="Z418" s="85">
        <v>0</v>
      </c>
      <c r="AA418" s="85"/>
      <c r="AB418" s="85">
        <v>0</v>
      </c>
      <c r="AC418" s="85">
        <v>0</v>
      </c>
      <c r="AD418" s="85">
        <v>0</v>
      </c>
      <c r="AE418" s="85">
        <v>0</v>
      </c>
      <c r="AF418" s="85">
        <v>0</v>
      </c>
      <c r="AG418" s="85">
        <v>0</v>
      </c>
      <c r="AH418" s="85">
        <v>0</v>
      </c>
      <c r="AI418" s="85">
        <v>0</v>
      </c>
      <c r="AJ418" s="85">
        <v>0</v>
      </c>
      <c r="AK418" s="85"/>
      <c r="AL418" s="85">
        <v>0</v>
      </c>
      <c r="AM418" s="85">
        <v>0</v>
      </c>
      <c r="AN418" s="85">
        <v>14</v>
      </c>
      <c r="AO418" s="85">
        <v>20</v>
      </c>
      <c r="AP418" s="85">
        <v>0</v>
      </c>
      <c r="AQ418" s="85">
        <v>19</v>
      </c>
      <c r="AR418" s="85">
        <v>0</v>
      </c>
      <c r="AS418" s="85">
        <v>0</v>
      </c>
      <c r="AT418" s="85">
        <v>0</v>
      </c>
      <c r="AU418" s="85"/>
      <c r="AV418" s="85">
        <v>0</v>
      </c>
      <c r="AW418" s="85">
        <v>0</v>
      </c>
      <c r="AX418" s="85">
        <v>0</v>
      </c>
      <c r="AY418" s="85">
        <v>0</v>
      </c>
      <c r="AZ418" s="85">
        <v>0</v>
      </c>
      <c r="BA418" s="85">
        <v>0</v>
      </c>
      <c r="BB418" s="85">
        <v>0</v>
      </c>
      <c r="BC418" s="85">
        <v>0</v>
      </c>
      <c r="BD418" s="85">
        <v>0</v>
      </c>
      <c r="BE418" s="85"/>
      <c r="BF418" s="85">
        <v>0</v>
      </c>
      <c r="BG418" s="85">
        <v>0</v>
      </c>
      <c r="BH418" s="85">
        <v>0</v>
      </c>
      <c r="BI418" s="85">
        <v>0</v>
      </c>
      <c r="BJ418" s="85">
        <v>0</v>
      </c>
      <c r="BK418" s="85">
        <v>0</v>
      </c>
      <c r="BL418" s="85">
        <v>0</v>
      </c>
      <c r="BM418" s="85">
        <v>0</v>
      </c>
      <c r="BN418" s="85">
        <v>0</v>
      </c>
      <c r="BO418" s="85"/>
      <c r="BP418" s="85">
        <v>0</v>
      </c>
      <c r="BQ418" s="85">
        <v>0</v>
      </c>
      <c r="BR418" s="85">
        <v>0</v>
      </c>
      <c r="BS418" s="85">
        <v>0</v>
      </c>
      <c r="BT418" s="85">
        <v>0</v>
      </c>
      <c r="BU418" s="85">
        <v>0</v>
      </c>
      <c r="BV418" s="85">
        <v>0</v>
      </c>
      <c r="BW418" s="85">
        <v>0</v>
      </c>
      <c r="BX418" s="85">
        <v>0</v>
      </c>
      <c r="BY418" s="85"/>
      <c r="BZ418" s="52">
        <f t="shared" si="81"/>
        <v>0</v>
      </c>
      <c r="CA418" s="52">
        <f t="shared" si="81"/>
        <v>0</v>
      </c>
      <c r="CB418" s="52">
        <f t="shared" si="81"/>
        <v>14</v>
      </c>
      <c r="CC418" s="52">
        <f t="shared" si="81"/>
        <v>20</v>
      </c>
      <c r="CD418" s="52">
        <f t="shared" si="81"/>
        <v>0</v>
      </c>
      <c r="CE418" s="52">
        <f t="shared" si="81"/>
        <v>19</v>
      </c>
      <c r="CF418" s="52">
        <f t="shared" si="81"/>
        <v>0</v>
      </c>
      <c r="CG418" s="52">
        <f t="shared" si="81"/>
        <v>0</v>
      </c>
      <c r="CH418" s="52">
        <f t="shared" si="81"/>
        <v>0</v>
      </c>
      <c r="CI418" s="52">
        <f t="shared" si="81"/>
        <v>0</v>
      </c>
    </row>
    <row r="419" spans="1:87" x14ac:dyDescent="0.25">
      <c r="A419" s="73" t="s">
        <v>476</v>
      </c>
      <c r="B419" s="5" t="s">
        <v>111</v>
      </c>
      <c r="C419" s="5" t="s">
        <v>95</v>
      </c>
      <c r="D419" s="5" t="s">
        <v>81</v>
      </c>
      <c r="E419" s="51">
        <f t="shared" si="79"/>
        <v>76</v>
      </c>
      <c r="F419" s="51">
        <f t="shared" si="80"/>
        <v>12</v>
      </c>
      <c r="G419" s="51">
        <f t="shared" si="80"/>
        <v>64</v>
      </c>
      <c r="H419" s="85">
        <v>0</v>
      </c>
      <c r="I419" s="85">
        <v>0</v>
      </c>
      <c r="J419" s="85">
        <v>0</v>
      </c>
      <c r="K419" s="85">
        <v>0</v>
      </c>
      <c r="L419" s="85">
        <v>0</v>
      </c>
      <c r="M419" s="85">
        <v>0</v>
      </c>
      <c r="N419" s="85">
        <v>0</v>
      </c>
      <c r="O419" s="85">
        <v>0</v>
      </c>
      <c r="P419" s="85"/>
      <c r="Q419" s="85"/>
      <c r="R419" s="85">
        <v>0</v>
      </c>
      <c r="S419" s="85">
        <v>0</v>
      </c>
      <c r="T419" s="85">
        <v>0</v>
      </c>
      <c r="U419" s="85">
        <v>0</v>
      </c>
      <c r="V419" s="85">
        <v>0</v>
      </c>
      <c r="W419" s="85">
        <v>0</v>
      </c>
      <c r="X419" s="85">
        <v>0</v>
      </c>
      <c r="Y419" s="85">
        <v>0</v>
      </c>
      <c r="Z419" s="85">
        <v>0</v>
      </c>
      <c r="AA419" s="85"/>
      <c r="AB419" s="85">
        <v>0</v>
      </c>
      <c r="AC419" s="85">
        <v>0</v>
      </c>
      <c r="AD419" s="85">
        <v>0</v>
      </c>
      <c r="AE419" s="85">
        <v>0</v>
      </c>
      <c r="AF419" s="85">
        <v>0</v>
      </c>
      <c r="AG419" s="85">
        <v>0</v>
      </c>
      <c r="AH419" s="85">
        <v>0</v>
      </c>
      <c r="AI419" s="85">
        <v>0</v>
      </c>
      <c r="AJ419" s="85">
        <v>0</v>
      </c>
      <c r="AK419" s="85"/>
      <c r="AL419" s="85">
        <v>0</v>
      </c>
      <c r="AM419" s="85">
        <v>0</v>
      </c>
      <c r="AN419" s="85">
        <v>12</v>
      </c>
      <c r="AO419" s="85">
        <v>44</v>
      </c>
      <c r="AP419" s="85">
        <v>0</v>
      </c>
      <c r="AQ419" s="85">
        <v>20</v>
      </c>
      <c r="AR419" s="85">
        <v>0</v>
      </c>
      <c r="AS419" s="85">
        <v>0</v>
      </c>
      <c r="AT419" s="85">
        <v>0</v>
      </c>
      <c r="AU419" s="85"/>
      <c r="AV419" s="85">
        <v>0</v>
      </c>
      <c r="AW419" s="85">
        <v>0</v>
      </c>
      <c r="AX419" s="85">
        <v>0</v>
      </c>
      <c r="AY419" s="85">
        <v>0</v>
      </c>
      <c r="AZ419" s="85">
        <v>0</v>
      </c>
      <c r="BA419" s="85">
        <v>0</v>
      </c>
      <c r="BB419" s="85">
        <v>0</v>
      </c>
      <c r="BC419" s="85">
        <v>0</v>
      </c>
      <c r="BD419" s="85">
        <v>0</v>
      </c>
      <c r="BE419" s="85"/>
      <c r="BF419" s="85">
        <v>0</v>
      </c>
      <c r="BG419" s="85">
        <v>0</v>
      </c>
      <c r="BH419" s="85">
        <v>0</v>
      </c>
      <c r="BI419" s="85">
        <v>0</v>
      </c>
      <c r="BJ419" s="85">
        <v>0</v>
      </c>
      <c r="BK419" s="85">
        <v>0</v>
      </c>
      <c r="BL419" s="85">
        <v>0</v>
      </c>
      <c r="BM419" s="85">
        <v>0</v>
      </c>
      <c r="BN419" s="85">
        <v>0</v>
      </c>
      <c r="BO419" s="85"/>
      <c r="BP419" s="85">
        <v>0</v>
      </c>
      <c r="BQ419" s="85">
        <v>0</v>
      </c>
      <c r="BR419" s="85">
        <v>0</v>
      </c>
      <c r="BS419" s="85">
        <v>0</v>
      </c>
      <c r="BT419" s="85">
        <v>0</v>
      </c>
      <c r="BU419" s="85">
        <v>0</v>
      </c>
      <c r="BV419" s="85">
        <v>0</v>
      </c>
      <c r="BW419" s="85">
        <v>0</v>
      </c>
      <c r="BX419" s="85">
        <v>0</v>
      </c>
      <c r="BY419" s="85"/>
      <c r="BZ419" s="52">
        <f t="shared" si="81"/>
        <v>0</v>
      </c>
      <c r="CA419" s="52">
        <f t="shared" si="81"/>
        <v>0</v>
      </c>
      <c r="CB419" s="52">
        <f t="shared" si="81"/>
        <v>12</v>
      </c>
      <c r="CC419" s="52">
        <f t="shared" si="81"/>
        <v>44</v>
      </c>
      <c r="CD419" s="52">
        <f t="shared" si="81"/>
        <v>0</v>
      </c>
      <c r="CE419" s="52">
        <f t="shared" si="81"/>
        <v>20</v>
      </c>
      <c r="CF419" s="52">
        <f t="shared" si="81"/>
        <v>0</v>
      </c>
      <c r="CG419" s="52">
        <f t="shared" si="81"/>
        <v>0</v>
      </c>
      <c r="CH419" s="52">
        <f t="shared" si="81"/>
        <v>0</v>
      </c>
      <c r="CI419" s="52">
        <f t="shared" si="81"/>
        <v>0</v>
      </c>
    </row>
    <row r="420" spans="1:87" x14ac:dyDescent="0.25">
      <c r="A420" s="73" t="s">
        <v>476</v>
      </c>
      <c r="B420" s="5" t="s">
        <v>112</v>
      </c>
      <c r="C420" s="5" t="s">
        <v>95</v>
      </c>
      <c r="D420" s="5" t="s">
        <v>81</v>
      </c>
      <c r="E420" s="51">
        <f t="shared" si="79"/>
        <v>72</v>
      </c>
      <c r="F420" s="51">
        <f t="shared" si="80"/>
        <v>20</v>
      </c>
      <c r="G420" s="51">
        <f t="shared" si="80"/>
        <v>52</v>
      </c>
      <c r="H420" s="85">
        <v>0</v>
      </c>
      <c r="I420" s="85">
        <v>0</v>
      </c>
      <c r="J420" s="85">
        <v>0</v>
      </c>
      <c r="K420" s="85">
        <v>0</v>
      </c>
      <c r="L420" s="85">
        <v>0</v>
      </c>
      <c r="M420" s="85">
        <v>0</v>
      </c>
      <c r="N420" s="85">
        <v>0</v>
      </c>
      <c r="O420" s="85">
        <v>0</v>
      </c>
      <c r="P420" s="85"/>
      <c r="Q420" s="85"/>
      <c r="R420" s="85">
        <v>0</v>
      </c>
      <c r="S420" s="85">
        <v>0</v>
      </c>
      <c r="T420" s="85">
        <v>0</v>
      </c>
      <c r="U420" s="85">
        <v>0</v>
      </c>
      <c r="V420" s="85">
        <v>0</v>
      </c>
      <c r="W420" s="85">
        <v>0</v>
      </c>
      <c r="X420" s="85">
        <v>0</v>
      </c>
      <c r="Y420" s="85">
        <v>0</v>
      </c>
      <c r="Z420" s="85">
        <v>0</v>
      </c>
      <c r="AA420" s="85"/>
      <c r="AB420" s="85">
        <v>0</v>
      </c>
      <c r="AC420" s="85">
        <v>0</v>
      </c>
      <c r="AD420" s="85">
        <v>0</v>
      </c>
      <c r="AE420" s="85">
        <v>0</v>
      </c>
      <c r="AF420" s="85">
        <v>0</v>
      </c>
      <c r="AG420" s="85">
        <v>0</v>
      </c>
      <c r="AH420" s="85">
        <v>0</v>
      </c>
      <c r="AI420" s="85">
        <v>0</v>
      </c>
      <c r="AJ420" s="85">
        <v>0</v>
      </c>
      <c r="AK420" s="85"/>
      <c r="AL420" s="85">
        <v>0</v>
      </c>
      <c r="AM420" s="85">
        <v>0</v>
      </c>
      <c r="AN420" s="85">
        <v>20</v>
      </c>
      <c r="AO420" s="85">
        <v>26</v>
      </c>
      <c r="AP420" s="85">
        <v>0</v>
      </c>
      <c r="AQ420" s="85">
        <v>26</v>
      </c>
      <c r="AR420" s="85">
        <v>0</v>
      </c>
      <c r="AS420" s="85">
        <v>0</v>
      </c>
      <c r="AT420" s="85">
        <v>0</v>
      </c>
      <c r="AU420" s="85"/>
      <c r="AV420" s="85">
        <v>0</v>
      </c>
      <c r="AW420" s="85">
        <v>0</v>
      </c>
      <c r="AX420" s="85">
        <v>0</v>
      </c>
      <c r="AY420" s="85">
        <v>0</v>
      </c>
      <c r="AZ420" s="85">
        <v>0</v>
      </c>
      <c r="BA420" s="85">
        <v>0</v>
      </c>
      <c r="BB420" s="85">
        <v>0</v>
      </c>
      <c r="BC420" s="85">
        <v>0</v>
      </c>
      <c r="BD420" s="85">
        <v>0</v>
      </c>
      <c r="BE420" s="85"/>
      <c r="BF420" s="85">
        <v>0</v>
      </c>
      <c r="BG420" s="85">
        <v>0</v>
      </c>
      <c r="BH420" s="85">
        <v>0</v>
      </c>
      <c r="BI420" s="85">
        <v>0</v>
      </c>
      <c r="BJ420" s="85">
        <v>0</v>
      </c>
      <c r="BK420" s="85">
        <v>0</v>
      </c>
      <c r="BL420" s="85">
        <v>0</v>
      </c>
      <c r="BM420" s="85">
        <v>0</v>
      </c>
      <c r="BN420" s="85">
        <v>0</v>
      </c>
      <c r="BO420" s="85"/>
      <c r="BP420" s="85">
        <v>0</v>
      </c>
      <c r="BQ420" s="85">
        <v>0</v>
      </c>
      <c r="BR420" s="85">
        <v>0</v>
      </c>
      <c r="BS420" s="85">
        <v>0</v>
      </c>
      <c r="BT420" s="85">
        <v>0</v>
      </c>
      <c r="BU420" s="85">
        <v>0</v>
      </c>
      <c r="BV420" s="85">
        <v>0</v>
      </c>
      <c r="BW420" s="85">
        <v>0</v>
      </c>
      <c r="BX420" s="85">
        <v>0</v>
      </c>
      <c r="BY420" s="85"/>
      <c r="BZ420" s="52">
        <f t="shared" si="81"/>
        <v>0</v>
      </c>
      <c r="CA420" s="52">
        <f t="shared" si="81"/>
        <v>0</v>
      </c>
      <c r="CB420" s="52">
        <f t="shared" si="81"/>
        <v>20</v>
      </c>
      <c r="CC420" s="52">
        <f t="shared" si="81"/>
        <v>26</v>
      </c>
      <c r="CD420" s="52">
        <f t="shared" si="81"/>
        <v>0</v>
      </c>
      <c r="CE420" s="52">
        <f t="shared" si="81"/>
        <v>26</v>
      </c>
      <c r="CF420" s="52">
        <f t="shared" si="81"/>
        <v>0</v>
      </c>
      <c r="CG420" s="52">
        <f t="shared" si="81"/>
        <v>0</v>
      </c>
      <c r="CH420" s="52">
        <f t="shared" si="81"/>
        <v>0</v>
      </c>
      <c r="CI420" s="52">
        <f t="shared" si="81"/>
        <v>0</v>
      </c>
    </row>
    <row r="421" spans="1:87" x14ac:dyDescent="0.25">
      <c r="A421" s="73" t="s">
        <v>476</v>
      </c>
      <c r="B421" s="5" t="s">
        <v>351</v>
      </c>
      <c r="C421" s="5" t="s">
        <v>95</v>
      </c>
      <c r="D421" s="5" t="s">
        <v>81</v>
      </c>
      <c r="E421" s="51">
        <f t="shared" si="79"/>
        <v>85</v>
      </c>
      <c r="F421" s="51">
        <f t="shared" si="80"/>
        <v>18</v>
      </c>
      <c r="G421" s="51">
        <f t="shared" si="80"/>
        <v>67</v>
      </c>
      <c r="H421" s="85">
        <v>0</v>
      </c>
      <c r="I421" s="85">
        <v>0</v>
      </c>
      <c r="J421" s="85">
        <v>0</v>
      </c>
      <c r="K421" s="85">
        <v>0</v>
      </c>
      <c r="L421" s="85">
        <v>0</v>
      </c>
      <c r="M421" s="85">
        <v>0</v>
      </c>
      <c r="N421" s="85">
        <v>0</v>
      </c>
      <c r="O421" s="85">
        <v>0</v>
      </c>
      <c r="P421" s="85"/>
      <c r="Q421" s="85"/>
      <c r="R421" s="85">
        <v>0</v>
      </c>
      <c r="S421" s="85">
        <v>0</v>
      </c>
      <c r="T421" s="85">
        <v>0</v>
      </c>
      <c r="U421" s="85">
        <v>0</v>
      </c>
      <c r="V421" s="85">
        <v>0</v>
      </c>
      <c r="W421" s="85">
        <v>0</v>
      </c>
      <c r="X421" s="85">
        <v>0</v>
      </c>
      <c r="Y421" s="85">
        <v>0</v>
      </c>
      <c r="Z421" s="85">
        <v>0</v>
      </c>
      <c r="AA421" s="85"/>
      <c r="AB421" s="85">
        <v>0</v>
      </c>
      <c r="AC421" s="85">
        <v>0</v>
      </c>
      <c r="AD421" s="85">
        <v>0</v>
      </c>
      <c r="AE421" s="85">
        <v>0</v>
      </c>
      <c r="AF421" s="85">
        <v>0</v>
      </c>
      <c r="AG421" s="85">
        <v>0</v>
      </c>
      <c r="AH421" s="85">
        <v>0</v>
      </c>
      <c r="AI421" s="85">
        <v>0</v>
      </c>
      <c r="AJ421" s="85">
        <v>0</v>
      </c>
      <c r="AK421" s="85"/>
      <c r="AL421" s="85">
        <v>0</v>
      </c>
      <c r="AM421" s="85">
        <v>0</v>
      </c>
      <c r="AN421" s="85">
        <v>18</v>
      </c>
      <c r="AO421" s="85">
        <v>21</v>
      </c>
      <c r="AP421" s="85">
        <v>0</v>
      </c>
      <c r="AQ421" s="85">
        <v>46</v>
      </c>
      <c r="AR421" s="85">
        <v>0</v>
      </c>
      <c r="AS421" s="85">
        <v>0</v>
      </c>
      <c r="AT421" s="85">
        <v>0</v>
      </c>
      <c r="AU421" s="85"/>
      <c r="AV421" s="85">
        <v>0</v>
      </c>
      <c r="AW421" s="85">
        <v>0</v>
      </c>
      <c r="AX421" s="85">
        <v>0</v>
      </c>
      <c r="AY421" s="85">
        <v>0</v>
      </c>
      <c r="AZ421" s="85">
        <v>0</v>
      </c>
      <c r="BA421" s="85">
        <v>0</v>
      </c>
      <c r="BB421" s="85">
        <v>0</v>
      </c>
      <c r="BC421" s="85">
        <v>0</v>
      </c>
      <c r="BD421" s="85">
        <v>0</v>
      </c>
      <c r="BE421" s="85"/>
      <c r="BF421" s="85">
        <v>0</v>
      </c>
      <c r="BG421" s="85">
        <v>0</v>
      </c>
      <c r="BH421" s="85">
        <v>0</v>
      </c>
      <c r="BI421" s="85">
        <v>0</v>
      </c>
      <c r="BJ421" s="85">
        <v>0</v>
      </c>
      <c r="BK421" s="85">
        <v>0</v>
      </c>
      <c r="BL421" s="85">
        <v>0</v>
      </c>
      <c r="BM421" s="85">
        <v>0</v>
      </c>
      <c r="BN421" s="85">
        <v>0</v>
      </c>
      <c r="BO421" s="85"/>
      <c r="BP421" s="85">
        <v>0</v>
      </c>
      <c r="BQ421" s="85">
        <v>0</v>
      </c>
      <c r="BR421" s="85">
        <v>0</v>
      </c>
      <c r="BS421" s="85">
        <v>0</v>
      </c>
      <c r="BT421" s="85">
        <v>0</v>
      </c>
      <c r="BU421" s="85">
        <v>0</v>
      </c>
      <c r="BV421" s="85">
        <v>0</v>
      </c>
      <c r="BW421" s="85">
        <v>0</v>
      </c>
      <c r="BX421" s="85">
        <v>0</v>
      </c>
      <c r="BY421" s="85"/>
      <c r="BZ421" s="52">
        <f t="shared" si="81"/>
        <v>0</v>
      </c>
      <c r="CA421" s="52">
        <f t="shared" si="81"/>
        <v>0</v>
      </c>
      <c r="CB421" s="52">
        <f t="shared" si="81"/>
        <v>18</v>
      </c>
      <c r="CC421" s="52">
        <f t="shared" si="81"/>
        <v>21</v>
      </c>
      <c r="CD421" s="52">
        <f t="shared" si="81"/>
        <v>0</v>
      </c>
      <c r="CE421" s="52">
        <f t="shared" si="81"/>
        <v>46</v>
      </c>
      <c r="CF421" s="52">
        <f t="shared" si="81"/>
        <v>0</v>
      </c>
      <c r="CG421" s="52">
        <f t="shared" si="81"/>
        <v>0</v>
      </c>
      <c r="CH421" s="52">
        <f t="shared" si="81"/>
        <v>0</v>
      </c>
      <c r="CI421" s="52">
        <f t="shared" si="81"/>
        <v>0</v>
      </c>
    </row>
    <row r="422" spans="1:87" x14ac:dyDescent="0.25">
      <c r="A422" s="73" t="s">
        <v>476</v>
      </c>
      <c r="B422" s="5" t="s">
        <v>352</v>
      </c>
      <c r="C422" s="5" t="s">
        <v>95</v>
      </c>
      <c r="D422" s="5" t="s">
        <v>81</v>
      </c>
      <c r="E422" s="51">
        <f t="shared" si="79"/>
        <v>100</v>
      </c>
      <c r="F422" s="51">
        <f t="shared" si="80"/>
        <v>21</v>
      </c>
      <c r="G422" s="51">
        <f t="shared" si="80"/>
        <v>79</v>
      </c>
      <c r="H422" s="85">
        <v>0</v>
      </c>
      <c r="I422" s="85">
        <v>0</v>
      </c>
      <c r="J422" s="85">
        <v>0</v>
      </c>
      <c r="K422" s="85">
        <v>0</v>
      </c>
      <c r="L422" s="85">
        <v>0</v>
      </c>
      <c r="M422" s="85">
        <v>0</v>
      </c>
      <c r="N422" s="85">
        <v>0</v>
      </c>
      <c r="O422" s="85">
        <v>0</v>
      </c>
      <c r="P422" s="85"/>
      <c r="Q422" s="85"/>
      <c r="R422" s="85">
        <v>0</v>
      </c>
      <c r="S422" s="85">
        <v>0</v>
      </c>
      <c r="T422" s="85">
        <v>0</v>
      </c>
      <c r="U422" s="85">
        <v>0</v>
      </c>
      <c r="V422" s="85">
        <v>0</v>
      </c>
      <c r="W422" s="85">
        <v>0</v>
      </c>
      <c r="X422" s="85">
        <v>0</v>
      </c>
      <c r="Y422" s="85">
        <v>0</v>
      </c>
      <c r="Z422" s="85">
        <v>0</v>
      </c>
      <c r="AA422" s="85"/>
      <c r="AB422" s="85">
        <v>0</v>
      </c>
      <c r="AC422" s="85">
        <v>0</v>
      </c>
      <c r="AD422" s="85">
        <v>0</v>
      </c>
      <c r="AE422" s="85">
        <v>0</v>
      </c>
      <c r="AF422" s="85">
        <v>0</v>
      </c>
      <c r="AG422" s="85">
        <v>0</v>
      </c>
      <c r="AH422" s="85">
        <v>0</v>
      </c>
      <c r="AI422" s="85">
        <v>0</v>
      </c>
      <c r="AJ422" s="85">
        <v>0</v>
      </c>
      <c r="AK422" s="85"/>
      <c r="AL422" s="85">
        <v>0</v>
      </c>
      <c r="AM422" s="85">
        <v>0</v>
      </c>
      <c r="AN422" s="85">
        <v>21</v>
      </c>
      <c r="AO422" s="85">
        <v>53</v>
      </c>
      <c r="AP422" s="85">
        <v>0</v>
      </c>
      <c r="AQ422" s="85">
        <v>26</v>
      </c>
      <c r="AR422" s="85">
        <v>0</v>
      </c>
      <c r="AS422" s="85">
        <v>0</v>
      </c>
      <c r="AT422" s="85">
        <v>0</v>
      </c>
      <c r="AU422" s="85"/>
      <c r="AV422" s="85">
        <v>0</v>
      </c>
      <c r="AW422" s="85">
        <v>0</v>
      </c>
      <c r="AX422" s="85">
        <v>0</v>
      </c>
      <c r="AY422" s="85">
        <v>0</v>
      </c>
      <c r="AZ422" s="85">
        <v>0</v>
      </c>
      <c r="BA422" s="85">
        <v>0</v>
      </c>
      <c r="BB422" s="85">
        <v>0</v>
      </c>
      <c r="BC422" s="85">
        <v>0</v>
      </c>
      <c r="BD422" s="85">
        <v>0</v>
      </c>
      <c r="BE422" s="85"/>
      <c r="BF422" s="85">
        <v>0</v>
      </c>
      <c r="BG422" s="85">
        <v>0</v>
      </c>
      <c r="BH422" s="85">
        <v>0</v>
      </c>
      <c r="BI422" s="85">
        <v>0</v>
      </c>
      <c r="BJ422" s="85">
        <v>0</v>
      </c>
      <c r="BK422" s="85">
        <v>0</v>
      </c>
      <c r="BL422" s="85">
        <v>0</v>
      </c>
      <c r="BM422" s="85">
        <v>0</v>
      </c>
      <c r="BN422" s="85">
        <v>0</v>
      </c>
      <c r="BO422" s="85"/>
      <c r="BP422" s="85">
        <v>0</v>
      </c>
      <c r="BQ422" s="85">
        <v>0</v>
      </c>
      <c r="BR422" s="85">
        <v>0</v>
      </c>
      <c r="BS422" s="85">
        <v>0</v>
      </c>
      <c r="BT422" s="85">
        <v>0</v>
      </c>
      <c r="BU422" s="85">
        <v>0</v>
      </c>
      <c r="BV422" s="85">
        <v>0</v>
      </c>
      <c r="BW422" s="85">
        <v>0</v>
      </c>
      <c r="BX422" s="85">
        <v>0</v>
      </c>
      <c r="BY422" s="85"/>
      <c r="BZ422" s="52">
        <f t="shared" si="81"/>
        <v>0</v>
      </c>
      <c r="CA422" s="52">
        <f t="shared" si="81"/>
        <v>0</v>
      </c>
      <c r="CB422" s="52">
        <f t="shared" si="81"/>
        <v>21</v>
      </c>
      <c r="CC422" s="52">
        <f t="shared" si="81"/>
        <v>53</v>
      </c>
      <c r="CD422" s="52">
        <f t="shared" si="81"/>
        <v>0</v>
      </c>
      <c r="CE422" s="52">
        <f t="shared" si="81"/>
        <v>26</v>
      </c>
      <c r="CF422" s="52">
        <f t="shared" si="81"/>
        <v>0</v>
      </c>
      <c r="CG422" s="52">
        <f t="shared" si="81"/>
        <v>0</v>
      </c>
      <c r="CH422" s="52">
        <f t="shared" si="81"/>
        <v>0</v>
      </c>
      <c r="CI422" s="52">
        <f t="shared" si="81"/>
        <v>0</v>
      </c>
    </row>
    <row r="423" spans="1:87" x14ac:dyDescent="0.25">
      <c r="A423" s="73" t="s">
        <v>476</v>
      </c>
      <c r="B423" s="5" t="s">
        <v>114</v>
      </c>
      <c r="C423" s="5" t="s">
        <v>95</v>
      </c>
      <c r="D423" s="5" t="s">
        <v>81</v>
      </c>
      <c r="E423" s="51">
        <f t="shared" si="79"/>
        <v>68</v>
      </c>
      <c r="F423" s="51">
        <f t="shared" si="80"/>
        <v>21</v>
      </c>
      <c r="G423" s="51">
        <f t="shared" si="80"/>
        <v>47</v>
      </c>
      <c r="H423" s="85">
        <v>0</v>
      </c>
      <c r="I423" s="85">
        <v>0</v>
      </c>
      <c r="J423" s="85">
        <v>0</v>
      </c>
      <c r="K423" s="85">
        <v>0</v>
      </c>
      <c r="L423" s="85">
        <v>0</v>
      </c>
      <c r="M423" s="85">
        <v>0</v>
      </c>
      <c r="N423" s="85">
        <v>0</v>
      </c>
      <c r="O423" s="85">
        <v>0</v>
      </c>
      <c r="P423" s="85"/>
      <c r="Q423" s="85"/>
      <c r="R423" s="85">
        <v>0</v>
      </c>
      <c r="S423" s="85">
        <v>0</v>
      </c>
      <c r="T423" s="85">
        <v>0</v>
      </c>
      <c r="U423" s="85">
        <v>0</v>
      </c>
      <c r="V423" s="85">
        <v>0</v>
      </c>
      <c r="W423" s="85">
        <v>0</v>
      </c>
      <c r="X423" s="85">
        <v>0</v>
      </c>
      <c r="Y423" s="85">
        <v>0</v>
      </c>
      <c r="Z423" s="85">
        <v>0</v>
      </c>
      <c r="AA423" s="85"/>
      <c r="AB423" s="85">
        <v>0</v>
      </c>
      <c r="AC423" s="85">
        <v>0</v>
      </c>
      <c r="AD423" s="85">
        <v>0</v>
      </c>
      <c r="AE423" s="85">
        <v>0</v>
      </c>
      <c r="AF423" s="85">
        <v>0</v>
      </c>
      <c r="AG423" s="85">
        <v>0</v>
      </c>
      <c r="AH423" s="85">
        <v>0</v>
      </c>
      <c r="AI423" s="85">
        <v>0</v>
      </c>
      <c r="AJ423" s="85">
        <v>0</v>
      </c>
      <c r="AK423" s="85"/>
      <c r="AL423" s="85">
        <v>0</v>
      </c>
      <c r="AM423" s="85">
        <v>0</v>
      </c>
      <c r="AN423" s="85">
        <v>21</v>
      </c>
      <c r="AO423" s="85">
        <v>27</v>
      </c>
      <c r="AP423" s="85">
        <v>0</v>
      </c>
      <c r="AQ423" s="85">
        <v>20</v>
      </c>
      <c r="AR423" s="85">
        <v>0</v>
      </c>
      <c r="AS423" s="85">
        <v>0</v>
      </c>
      <c r="AT423" s="85">
        <v>0</v>
      </c>
      <c r="AU423" s="85"/>
      <c r="AV423" s="85">
        <v>0</v>
      </c>
      <c r="AW423" s="85">
        <v>0</v>
      </c>
      <c r="AX423" s="85">
        <v>0</v>
      </c>
      <c r="AY423" s="85">
        <v>0</v>
      </c>
      <c r="AZ423" s="85">
        <v>0</v>
      </c>
      <c r="BA423" s="85">
        <v>0</v>
      </c>
      <c r="BB423" s="85">
        <v>0</v>
      </c>
      <c r="BC423" s="85">
        <v>0</v>
      </c>
      <c r="BD423" s="85">
        <v>0</v>
      </c>
      <c r="BE423" s="85"/>
      <c r="BF423" s="85">
        <v>0</v>
      </c>
      <c r="BG423" s="85">
        <v>0</v>
      </c>
      <c r="BH423" s="85">
        <v>0</v>
      </c>
      <c r="BI423" s="85">
        <v>0</v>
      </c>
      <c r="BJ423" s="85">
        <v>0</v>
      </c>
      <c r="BK423" s="85">
        <v>0</v>
      </c>
      <c r="BL423" s="85">
        <v>0</v>
      </c>
      <c r="BM423" s="85">
        <v>0</v>
      </c>
      <c r="BN423" s="85">
        <v>0</v>
      </c>
      <c r="BO423" s="85"/>
      <c r="BP423" s="85">
        <v>0</v>
      </c>
      <c r="BQ423" s="85">
        <v>0</v>
      </c>
      <c r="BR423" s="85">
        <v>0</v>
      </c>
      <c r="BS423" s="85">
        <v>0</v>
      </c>
      <c r="BT423" s="85">
        <v>0</v>
      </c>
      <c r="BU423" s="85">
        <v>0</v>
      </c>
      <c r="BV423" s="85">
        <v>0</v>
      </c>
      <c r="BW423" s="85">
        <v>0</v>
      </c>
      <c r="BX423" s="85">
        <v>0</v>
      </c>
      <c r="BY423" s="85"/>
      <c r="BZ423" s="52">
        <f t="shared" si="81"/>
        <v>0</v>
      </c>
      <c r="CA423" s="52">
        <f t="shared" si="81"/>
        <v>0</v>
      </c>
      <c r="CB423" s="52">
        <f t="shared" si="81"/>
        <v>21</v>
      </c>
      <c r="CC423" s="52">
        <f t="shared" si="81"/>
        <v>27</v>
      </c>
      <c r="CD423" s="52">
        <f t="shared" si="81"/>
        <v>0</v>
      </c>
      <c r="CE423" s="52">
        <f t="shared" si="81"/>
        <v>20</v>
      </c>
      <c r="CF423" s="52">
        <f t="shared" si="81"/>
        <v>0</v>
      </c>
      <c r="CG423" s="52">
        <f t="shared" si="81"/>
        <v>0</v>
      </c>
      <c r="CH423" s="52">
        <f t="shared" si="81"/>
        <v>0</v>
      </c>
      <c r="CI423" s="52">
        <f t="shared" si="81"/>
        <v>0</v>
      </c>
    </row>
    <row r="424" spans="1:87" x14ac:dyDescent="0.25">
      <c r="A424" s="73" t="s">
        <v>476</v>
      </c>
      <c r="B424" s="5" t="s">
        <v>354</v>
      </c>
      <c r="C424" s="5" t="s">
        <v>95</v>
      </c>
      <c r="D424" s="5" t="s">
        <v>81</v>
      </c>
      <c r="E424" s="51">
        <f t="shared" si="79"/>
        <v>88</v>
      </c>
      <c r="F424" s="51">
        <f t="shared" si="80"/>
        <v>16</v>
      </c>
      <c r="G424" s="51">
        <f t="shared" si="80"/>
        <v>72</v>
      </c>
      <c r="H424" s="85">
        <v>0</v>
      </c>
      <c r="I424" s="85">
        <v>0</v>
      </c>
      <c r="J424" s="85">
        <v>0</v>
      </c>
      <c r="K424" s="85">
        <v>0</v>
      </c>
      <c r="L424" s="85">
        <v>0</v>
      </c>
      <c r="M424" s="85">
        <v>0</v>
      </c>
      <c r="N424" s="85">
        <v>0</v>
      </c>
      <c r="O424" s="85">
        <v>0</v>
      </c>
      <c r="P424" s="85"/>
      <c r="Q424" s="85"/>
      <c r="R424" s="85">
        <v>0</v>
      </c>
      <c r="S424" s="85">
        <v>0</v>
      </c>
      <c r="T424" s="85">
        <v>0</v>
      </c>
      <c r="U424" s="85">
        <v>0</v>
      </c>
      <c r="V424" s="85">
        <v>0</v>
      </c>
      <c r="W424" s="85">
        <v>0</v>
      </c>
      <c r="X424" s="85">
        <v>0</v>
      </c>
      <c r="Y424" s="85">
        <v>0</v>
      </c>
      <c r="Z424" s="85">
        <v>0</v>
      </c>
      <c r="AA424" s="85"/>
      <c r="AB424" s="85">
        <v>0</v>
      </c>
      <c r="AC424" s="85">
        <v>0</v>
      </c>
      <c r="AD424" s="85">
        <v>0</v>
      </c>
      <c r="AE424" s="85">
        <v>0</v>
      </c>
      <c r="AF424" s="85">
        <v>0</v>
      </c>
      <c r="AG424" s="85">
        <v>0</v>
      </c>
      <c r="AH424" s="85">
        <v>0</v>
      </c>
      <c r="AI424" s="85">
        <v>0</v>
      </c>
      <c r="AJ424" s="85">
        <v>0</v>
      </c>
      <c r="AK424" s="85"/>
      <c r="AL424" s="85">
        <v>0</v>
      </c>
      <c r="AM424" s="85">
        <v>0</v>
      </c>
      <c r="AN424" s="85">
        <v>16</v>
      </c>
      <c r="AO424" s="85">
        <v>47</v>
      </c>
      <c r="AP424" s="85">
        <v>0</v>
      </c>
      <c r="AQ424" s="85">
        <v>25</v>
      </c>
      <c r="AR424" s="85">
        <v>0</v>
      </c>
      <c r="AS424" s="85">
        <v>0</v>
      </c>
      <c r="AT424" s="85">
        <v>0</v>
      </c>
      <c r="AU424" s="85"/>
      <c r="AV424" s="85">
        <v>0</v>
      </c>
      <c r="AW424" s="85">
        <v>0</v>
      </c>
      <c r="AX424" s="85">
        <v>0</v>
      </c>
      <c r="AY424" s="85">
        <v>0</v>
      </c>
      <c r="AZ424" s="85">
        <v>0</v>
      </c>
      <c r="BA424" s="85">
        <v>0</v>
      </c>
      <c r="BB424" s="85">
        <v>0</v>
      </c>
      <c r="BC424" s="85">
        <v>0</v>
      </c>
      <c r="BD424" s="85">
        <v>0</v>
      </c>
      <c r="BE424" s="85"/>
      <c r="BF424" s="85">
        <v>0</v>
      </c>
      <c r="BG424" s="85">
        <v>0</v>
      </c>
      <c r="BH424" s="85">
        <v>0</v>
      </c>
      <c r="BI424" s="85">
        <v>0</v>
      </c>
      <c r="BJ424" s="85">
        <v>0</v>
      </c>
      <c r="BK424" s="85">
        <v>0</v>
      </c>
      <c r="BL424" s="85">
        <v>0</v>
      </c>
      <c r="BM424" s="85">
        <v>0</v>
      </c>
      <c r="BN424" s="85">
        <v>0</v>
      </c>
      <c r="BO424" s="85"/>
      <c r="BP424" s="85">
        <v>0</v>
      </c>
      <c r="BQ424" s="85">
        <v>0</v>
      </c>
      <c r="BR424" s="85">
        <v>0</v>
      </c>
      <c r="BS424" s="85">
        <v>0</v>
      </c>
      <c r="BT424" s="85">
        <v>0</v>
      </c>
      <c r="BU424" s="85">
        <v>0</v>
      </c>
      <c r="BV424" s="85">
        <v>0</v>
      </c>
      <c r="BW424" s="85">
        <v>0</v>
      </c>
      <c r="BX424" s="85">
        <v>0</v>
      </c>
      <c r="BY424" s="85"/>
      <c r="BZ424" s="52">
        <f t="shared" si="81"/>
        <v>0</v>
      </c>
      <c r="CA424" s="52">
        <f t="shared" si="81"/>
        <v>0</v>
      </c>
      <c r="CB424" s="52">
        <f t="shared" si="81"/>
        <v>16</v>
      </c>
      <c r="CC424" s="52">
        <f t="shared" si="81"/>
        <v>47</v>
      </c>
      <c r="CD424" s="52">
        <f t="shared" si="81"/>
        <v>0</v>
      </c>
      <c r="CE424" s="52">
        <f t="shared" si="81"/>
        <v>25</v>
      </c>
      <c r="CF424" s="52">
        <f t="shared" si="81"/>
        <v>0</v>
      </c>
      <c r="CG424" s="52">
        <f t="shared" si="81"/>
        <v>0</v>
      </c>
      <c r="CH424" s="52">
        <f t="shared" si="81"/>
        <v>0</v>
      </c>
      <c r="CI424" s="52">
        <f t="shared" si="81"/>
        <v>0</v>
      </c>
    </row>
    <row r="425" spans="1:87" x14ac:dyDescent="0.25">
      <c r="A425" s="73" t="s">
        <v>476</v>
      </c>
      <c r="B425" s="5" t="s">
        <v>356</v>
      </c>
      <c r="C425" s="5" t="s">
        <v>95</v>
      </c>
      <c r="D425" s="5" t="s">
        <v>81</v>
      </c>
      <c r="E425" s="51">
        <f t="shared" si="79"/>
        <v>53</v>
      </c>
      <c r="F425" s="51">
        <f t="shared" si="80"/>
        <v>14</v>
      </c>
      <c r="G425" s="51">
        <f t="shared" si="80"/>
        <v>39</v>
      </c>
      <c r="H425" s="85">
        <v>0</v>
      </c>
      <c r="I425" s="85">
        <v>0</v>
      </c>
      <c r="J425" s="85">
        <v>0</v>
      </c>
      <c r="K425" s="85">
        <v>0</v>
      </c>
      <c r="L425" s="85">
        <v>0</v>
      </c>
      <c r="M425" s="85">
        <v>0</v>
      </c>
      <c r="N425" s="85">
        <v>0</v>
      </c>
      <c r="O425" s="85">
        <v>0</v>
      </c>
      <c r="P425" s="85"/>
      <c r="Q425" s="85"/>
      <c r="R425" s="85">
        <v>0</v>
      </c>
      <c r="S425" s="85">
        <v>0</v>
      </c>
      <c r="T425" s="85">
        <v>0</v>
      </c>
      <c r="U425" s="85">
        <v>0</v>
      </c>
      <c r="V425" s="85">
        <v>0</v>
      </c>
      <c r="W425" s="85">
        <v>0</v>
      </c>
      <c r="X425" s="85">
        <v>0</v>
      </c>
      <c r="Y425" s="85">
        <v>0</v>
      </c>
      <c r="Z425" s="85">
        <v>0</v>
      </c>
      <c r="AA425" s="85"/>
      <c r="AB425" s="85">
        <v>0</v>
      </c>
      <c r="AC425" s="85">
        <v>0</v>
      </c>
      <c r="AD425" s="85">
        <v>0</v>
      </c>
      <c r="AE425" s="85">
        <v>0</v>
      </c>
      <c r="AF425" s="85">
        <v>0</v>
      </c>
      <c r="AG425" s="85">
        <v>0</v>
      </c>
      <c r="AH425" s="85">
        <v>0</v>
      </c>
      <c r="AI425" s="85">
        <v>0</v>
      </c>
      <c r="AJ425" s="85">
        <v>0</v>
      </c>
      <c r="AK425" s="85"/>
      <c r="AL425" s="85">
        <v>0</v>
      </c>
      <c r="AM425" s="85">
        <v>0</v>
      </c>
      <c r="AN425" s="85">
        <v>14</v>
      </c>
      <c r="AO425" s="85">
        <v>14</v>
      </c>
      <c r="AP425" s="85">
        <v>0</v>
      </c>
      <c r="AQ425" s="85">
        <v>25</v>
      </c>
      <c r="AR425" s="85">
        <v>0</v>
      </c>
      <c r="AS425" s="85">
        <v>0</v>
      </c>
      <c r="AT425" s="85">
        <v>0</v>
      </c>
      <c r="AU425" s="85"/>
      <c r="AV425" s="85">
        <v>0</v>
      </c>
      <c r="AW425" s="85">
        <v>0</v>
      </c>
      <c r="AX425" s="85">
        <v>0</v>
      </c>
      <c r="AY425" s="85">
        <v>0</v>
      </c>
      <c r="AZ425" s="85">
        <v>0</v>
      </c>
      <c r="BA425" s="85">
        <v>0</v>
      </c>
      <c r="BB425" s="85">
        <v>0</v>
      </c>
      <c r="BC425" s="85">
        <v>0</v>
      </c>
      <c r="BD425" s="85">
        <v>0</v>
      </c>
      <c r="BE425" s="85"/>
      <c r="BF425" s="85">
        <v>0</v>
      </c>
      <c r="BG425" s="85">
        <v>0</v>
      </c>
      <c r="BH425" s="85">
        <v>0</v>
      </c>
      <c r="BI425" s="85">
        <v>0</v>
      </c>
      <c r="BJ425" s="85">
        <v>0</v>
      </c>
      <c r="BK425" s="85">
        <v>0</v>
      </c>
      <c r="BL425" s="85">
        <v>0</v>
      </c>
      <c r="BM425" s="85">
        <v>0</v>
      </c>
      <c r="BN425" s="85">
        <v>0</v>
      </c>
      <c r="BO425" s="85"/>
      <c r="BP425" s="85">
        <v>0</v>
      </c>
      <c r="BQ425" s="85">
        <v>0</v>
      </c>
      <c r="BR425" s="85">
        <v>0</v>
      </c>
      <c r="BS425" s="85">
        <v>0</v>
      </c>
      <c r="BT425" s="85">
        <v>0</v>
      </c>
      <c r="BU425" s="85">
        <v>0</v>
      </c>
      <c r="BV425" s="85">
        <v>0</v>
      </c>
      <c r="BW425" s="85">
        <v>0</v>
      </c>
      <c r="BX425" s="85">
        <v>0</v>
      </c>
      <c r="BY425" s="85"/>
      <c r="BZ425" s="52">
        <f t="shared" si="81"/>
        <v>0</v>
      </c>
      <c r="CA425" s="52">
        <f t="shared" si="81"/>
        <v>0</v>
      </c>
      <c r="CB425" s="52">
        <f t="shared" si="81"/>
        <v>14</v>
      </c>
      <c r="CC425" s="52">
        <f t="shared" si="81"/>
        <v>14</v>
      </c>
      <c r="CD425" s="52">
        <f t="shared" si="81"/>
        <v>0</v>
      </c>
      <c r="CE425" s="52">
        <f t="shared" si="81"/>
        <v>25</v>
      </c>
      <c r="CF425" s="52">
        <f t="shared" si="81"/>
        <v>0</v>
      </c>
      <c r="CG425" s="52">
        <f t="shared" si="81"/>
        <v>0</v>
      </c>
      <c r="CH425" s="52">
        <f t="shared" si="81"/>
        <v>0</v>
      </c>
      <c r="CI425" s="52">
        <f t="shared" si="81"/>
        <v>0</v>
      </c>
    </row>
    <row r="426" spans="1:87" x14ac:dyDescent="0.25">
      <c r="A426" s="73" t="s">
        <v>476</v>
      </c>
      <c r="B426" s="5" t="s">
        <v>117</v>
      </c>
      <c r="C426" s="5" t="s">
        <v>95</v>
      </c>
      <c r="D426" s="5" t="s">
        <v>81</v>
      </c>
      <c r="E426" s="51">
        <f t="shared" si="79"/>
        <v>84</v>
      </c>
      <c r="F426" s="51">
        <f t="shared" si="80"/>
        <v>19</v>
      </c>
      <c r="G426" s="51">
        <f t="shared" si="80"/>
        <v>65</v>
      </c>
      <c r="H426" s="85">
        <v>0</v>
      </c>
      <c r="I426" s="85">
        <v>0</v>
      </c>
      <c r="J426" s="85">
        <v>0</v>
      </c>
      <c r="K426" s="85">
        <v>0</v>
      </c>
      <c r="L426" s="85">
        <v>0</v>
      </c>
      <c r="M426" s="85">
        <v>0</v>
      </c>
      <c r="N426" s="85">
        <v>0</v>
      </c>
      <c r="O426" s="85">
        <v>0</v>
      </c>
      <c r="P426" s="85"/>
      <c r="Q426" s="85"/>
      <c r="R426" s="85">
        <v>0</v>
      </c>
      <c r="S426" s="85">
        <v>0</v>
      </c>
      <c r="T426" s="85">
        <v>0</v>
      </c>
      <c r="U426" s="85">
        <v>0</v>
      </c>
      <c r="V426" s="85">
        <v>0</v>
      </c>
      <c r="W426" s="85">
        <v>0</v>
      </c>
      <c r="X426" s="85">
        <v>0</v>
      </c>
      <c r="Y426" s="85">
        <v>0</v>
      </c>
      <c r="Z426" s="85">
        <v>0</v>
      </c>
      <c r="AA426" s="85"/>
      <c r="AB426" s="85">
        <v>0</v>
      </c>
      <c r="AC426" s="85">
        <v>0</v>
      </c>
      <c r="AD426" s="85">
        <v>0</v>
      </c>
      <c r="AE426" s="85">
        <v>0</v>
      </c>
      <c r="AF426" s="85">
        <v>0</v>
      </c>
      <c r="AG426" s="85">
        <v>0</v>
      </c>
      <c r="AH426" s="85">
        <v>0</v>
      </c>
      <c r="AI426" s="85">
        <v>0</v>
      </c>
      <c r="AJ426" s="85">
        <v>0</v>
      </c>
      <c r="AK426" s="85"/>
      <c r="AL426" s="85">
        <v>0</v>
      </c>
      <c r="AM426" s="85">
        <v>0</v>
      </c>
      <c r="AN426" s="85">
        <v>19</v>
      </c>
      <c r="AO426" s="85">
        <v>22</v>
      </c>
      <c r="AP426" s="85">
        <v>0</v>
      </c>
      <c r="AQ426" s="85">
        <v>43</v>
      </c>
      <c r="AR426" s="85">
        <v>0</v>
      </c>
      <c r="AS426" s="85">
        <v>0</v>
      </c>
      <c r="AT426" s="85">
        <v>0</v>
      </c>
      <c r="AU426" s="85"/>
      <c r="AV426" s="85">
        <v>0</v>
      </c>
      <c r="AW426" s="85">
        <v>0</v>
      </c>
      <c r="AX426" s="85">
        <v>0</v>
      </c>
      <c r="AY426" s="85">
        <v>0</v>
      </c>
      <c r="AZ426" s="85">
        <v>0</v>
      </c>
      <c r="BA426" s="85">
        <v>0</v>
      </c>
      <c r="BB426" s="85">
        <v>0</v>
      </c>
      <c r="BC426" s="85">
        <v>0</v>
      </c>
      <c r="BD426" s="85">
        <v>0</v>
      </c>
      <c r="BE426" s="85"/>
      <c r="BF426" s="85">
        <v>0</v>
      </c>
      <c r="BG426" s="85">
        <v>0</v>
      </c>
      <c r="BH426" s="85">
        <v>0</v>
      </c>
      <c r="BI426" s="85">
        <v>0</v>
      </c>
      <c r="BJ426" s="85">
        <v>0</v>
      </c>
      <c r="BK426" s="85">
        <v>0</v>
      </c>
      <c r="BL426" s="85">
        <v>0</v>
      </c>
      <c r="BM426" s="85">
        <v>0</v>
      </c>
      <c r="BN426" s="85">
        <v>0</v>
      </c>
      <c r="BO426" s="85"/>
      <c r="BP426" s="85">
        <v>0</v>
      </c>
      <c r="BQ426" s="85">
        <v>0</v>
      </c>
      <c r="BR426" s="85">
        <v>0</v>
      </c>
      <c r="BS426" s="85">
        <v>0</v>
      </c>
      <c r="BT426" s="85">
        <v>0</v>
      </c>
      <c r="BU426" s="85">
        <v>0</v>
      </c>
      <c r="BV426" s="85">
        <v>0</v>
      </c>
      <c r="BW426" s="85">
        <v>0</v>
      </c>
      <c r="BX426" s="85">
        <v>0</v>
      </c>
      <c r="BY426" s="85"/>
      <c r="BZ426" s="52">
        <f t="shared" si="81"/>
        <v>0</v>
      </c>
      <c r="CA426" s="52">
        <f t="shared" si="81"/>
        <v>0</v>
      </c>
      <c r="CB426" s="52">
        <f t="shared" si="81"/>
        <v>19</v>
      </c>
      <c r="CC426" s="52">
        <f t="shared" si="81"/>
        <v>22</v>
      </c>
      <c r="CD426" s="52">
        <f t="shared" si="81"/>
        <v>0</v>
      </c>
      <c r="CE426" s="52">
        <f t="shared" si="81"/>
        <v>43</v>
      </c>
      <c r="CF426" s="52">
        <f t="shared" si="81"/>
        <v>0</v>
      </c>
      <c r="CG426" s="52">
        <f t="shared" si="81"/>
        <v>0</v>
      </c>
      <c r="CH426" s="52">
        <f t="shared" si="81"/>
        <v>0</v>
      </c>
      <c r="CI426" s="52">
        <f t="shared" si="81"/>
        <v>0</v>
      </c>
    </row>
    <row r="427" spans="1:87" x14ac:dyDescent="0.25">
      <c r="A427" s="73" t="s">
        <v>476</v>
      </c>
      <c r="B427" s="5" t="s">
        <v>357</v>
      </c>
      <c r="C427" s="5" t="s">
        <v>95</v>
      </c>
      <c r="D427" s="5" t="s">
        <v>81</v>
      </c>
      <c r="E427" s="51">
        <f t="shared" si="79"/>
        <v>43</v>
      </c>
      <c r="F427" s="51">
        <f t="shared" si="80"/>
        <v>14</v>
      </c>
      <c r="G427" s="51">
        <f t="shared" si="80"/>
        <v>29</v>
      </c>
      <c r="H427" s="85">
        <v>0</v>
      </c>
      <c r="I427" s="85">
        <v>0</v>
      </c>
      <c r="J427" s="85">
        <v>0</v>
      </c>
      <c r="K427" s="85">
        <v>0</v>
      </c>
      <c r="L427" s="85">
        <v>0</v>
      </c>
      <c r="M427" s="85">
        <v>0</v>
      </c>
      <c r="N427" s="85">
        <v>0</v>
      </c>
      <c r="O427" s="85">
        <v>0</v>
      </c>
      <c r="P427" s="85"/>
      <c r="Q427" s="85"/>
      <c r="R427" s="85">
        <v>0</v>
      </c>
      <c r="S427" s="85">
        <v>0</v>
      </c>
      <c r="T427" s="85">
        <v>0</v>
      </c>
      <c r="U427" s="85">
        <v>0</v>
      </c>
      <c r="V427" s="85">
        <v>0</v>
      </c>
      <c r="W427" s="85">
        <v>0</v>
      </c>
      <c r="X427" s="85">
        <v>0</v>
      </c>
      <c r="Y427" s="85">
        <v>0</v>
      </c>
      <c r="Z427" s="85">
        <v>0</v>
      </c>
      <c r="AA427" s="85"/>
      <c r="AB427" s="85">
        <v>0</v>
      </c>
      <c r="AC427" s="85">
        <v>0</v>
      </c>
      <c r="AD427" s="85">
        <v>0</v>
      </c>
      <c r="AE427" s="85">
        <v>0</v>
      </c>
      <c r="AF427" s="85">
        <v>0</v>
      </c>
      <c r="AG427" s="85">
        <v>0</v>
      </c>
      <c r="AH427" s="85">
        <v>0</v>
      </c>
      <c r="AI427" s="85">
        <v>0</v>
      </c>
      <c r="AJ427" s="85">
        <v>0</v>
      </c>
      <c r="AK427" s="85"/>
      <c r="AL427" s="85">
        <v>0</v>
      </c>
      <c r="AM427" s="85">
        <v>0</v>
      </c>
      <c r="AN427" s="85">
        <v>0</v>
      </c>
      <c r="AO427" s="85">
        <v>0</v>
      </c>
      <c r="AP427" s="85">
        <v>0</v>
      </c>
      <c r="AQ427" s="85">
        <v>0</v>
      </c>
      <c r="AR427" s="85">
        <v>0</v>
      </c>
      <c r="AS427" s="85">
        <v>0</v>
      </c>
      <c r="AT427" s="85">
        <v>0</v>
      </c>
      <c r="AU427" s="85"/>
      <c r="AV427" s="85">
        <v>0</v>
      </c>
      <c r="AW427" s="85">
        <v>0</v>
      </c>
      <c r="AX427" s="85">
        <v>0</v>
      </c>
      <c r="AY427" s="85">
        <v>29</v>
      </c>
      <c r="AZ427" s="85">
        <v>14</v>
      </c>
      <c r="BA427" s="85">
        <v>0</v>
      </c>
      <c r="BB427" s="85">
        <v>0</v>
      </c>
      <c r="BC427" s="85">
        <v>0</v>
      </c>
      <c r="BD427" s="85">
        <v>0</v>
      </c>
      <c r="BE427" s="85"/>
      <c r="BF427" s="85">
        <v>0</v>
      </c>
      <c r="BG427" s="85">
        <v>0</v>
      </c>
      <c r="BH427" s="85">
        <v>0</v>
      </c>
      <c r="BI427" s="85">
        <v>0</v>
      </c>
      <c r="BJ427" s="85">
        <v>0</v>
      </c>
      <c r="BK427" s="85">
        <v>0</v>
      </c>
      <c r="BL427" s="85">
        <v>0</v>
      </c>
      <c r="BM427" s="85">
        <v>0</v>
      </c>
      <c r="BN427" s="85">
        <v>0</v>
      </c>
      <c r="BO427" s="85"/>
      <c r="BP427" s="85">
        <v>0</v>
      </c>
      <c r="BQ427" s="85">
        <v>0</v>
      </c>
      <c r="BR427" s="85">
        <v>0</v>
      </c>
      <c r="BS427" s="85">
        <v>0</v>
      </c>
      <c r="BT427" s="85">
        <v>0</v>
      </c>
      <c r="BU427" s="85">
        <v>0</v>
      </c>
      <c r="BV427" s="85">
        <v>0</v>
      </c>
      <c r="BW427" s="85">
        <v>0</v>
      </c>
      <c r="BX427" s="85">
        <v>0</v>
      </c>
      <c r="BY427" s="85"/>
      <c r="BZ427" s="52">
        <f t="shared" si="81"/>
        <v>0</v>
      </c>
      <c r="CA427" s="52">
        <f t="shared" si="81"/>
        <v>0</v>
      </c>
      <c r="CB427" s="52">
        <f t="shared" si="81"/>
        <v>0</v>
      </c>
      <c r="CC427" s="52">
        <f t="shared" si="81"/>
        <v>29</v>
      </c>
      <c r="CD427" s="52">
        <f t="shared" si="81"/>
        <v>14</v>
      </c>
      <c r="CE427" s="52">
        <f t="shared" si="81"/>
        <v>0</v>
      </c>
      <c r="CF427" s="52">
        <f t="shared" si="81"/>
        <v>0</v>
      </c>
      <c r="CG427" s="52">
        <f t="shared" si="81"/>
        <v>0</v>
      </c>
      <c r="CH427" s="52">
        <f t="shared" si="81"/>
        <v>0</v>
      </c>
      <c r="CI427" s="52">
        <f t="shared" si="81"/>
        <v>0</v>
      </c>
    </row>
    <row r="428" spans="1:87" x14ac:dyDescent="0.25">
      <c r="A428" s="73" t="s">
        <v>476</v>
      </c>
      <c r="B428" s="5" t="s">
        <v>118</v>
      </c>
      <c r="C428" s="5" t="s">
        <v>95</v>
      </c>
      <c r="D428" s="5" t="s">
        <v>81</v>
      </c>
      <c r="E428" s="51">
        <f t="shared" si="79"/>
        <v>129</v>
      </c>
      <c r="F428" s="51">
        <f t="shared" si="80"/>
        <v>40</v>
      </c>
      <c r="G428" s="51">
        <f t="shared" si="80"/>
        <v>89</v>
      </c>
      <c r="H428" s="85">
        <v>0</v>
      </c>
      <c r="I428" s="85">
        <v>0</v>
      </c>
      <c r="J428" s="85">
        <v>20</v>
      </c>
      <c r="K428" s="85">
        <v>43</v>
      </c>
      <c r="L428" s="85">
        <v>20</v>
      </c>
      <c r="M428" s="85">
        <v>46</v>
      </c>
      <c r="N428" s="85">
        <v>0</v>
      </c>
      <c r="O428" s="85">
        <v>0</v>
      </c>
      <c r="P428" s="85"/>
      <c r="Q428" s="85"/>
      <c r="R428" s="85">
        <v>0</v>
      </c>
      <c r="S428" s="85">
        <v>0</v>
      </c>
      <c r="T428" s="85">
        <v>0</v>
      </c>
      <c r="U428" s="85">
        <v>0</v>
      </c>
      <c r="V428" s="85">
        <v>0</v>
      </c>
      <c r="W428" s="85">
        <v>0</v>
      </c>
      <c r="X428" s="85">
        <v>0</v>
      </c>
      <c r="Y428" s="85">
        <v>0</v>
      </c>
      <c r="Z428" s="85">
        <v>0</v>
      </c>
      <c r="AA428" s="85"/>
      <c r="AB428" s="85">
        <v>0</v>
      </c>
      <c r="AC428" s="85">
        <v>0</v>
      </c>
      <c r="AD428" s="85">
        <v>0</v>
      </c>
      <c r="AE428" s="85">
        <v>0</v>
      </c>
      <c r="AF428" s="85">
        <v>0</v>
      </c>
      <c r="AG428" s="85">
        <v>0</v>
      </c>
      <c r="AH428" s="85">
        <v>0</v>
      </c>
      <c r="AI428" s="85">
        <v>0</v>
      </c>
      <c r="AJ428" s="85">
        <v>0</v>
      </c>
      <c r="AK428" s="85"/>
      <c r="AL428" s="85">
        <v>0</v>
      </c>
      <c r="AM428" s="85">
        <v>0</v>
      </c>
      <c r="AN428" s="85">
        <v>0</v>
      </c>
      <c r="AO428" s="85">
        <v>0</v>
      </c>
      <c r="AP428" s="85">
        <v>0</v>
      </c>
      <c r="AQ428" s="85">
        <v>0</v>
      </c>
      <c r="AR428" s="85">
        <v>0</v>
      </c>
      <c r="AS428" s="85">
        <v>0</v>
      </c>
      <c r="AT428" s="85">
        <v>0</v>
      </c>
      <c r="AU428" s="85"/>
      <c r="AV428" s="85">
        <v>0</v>
      </c>
      <c r="AW428" s="85">
        <v>0</v>
      </c>
      <c r="AX428" s="85">
        <v>0</v>
      </c>
      <c r="AY428" s="85">
        <v>0</v>
      </c>
      <c r="AZ428" s="85">
        <v>0</v>
      </c>
      <c r="BA428" s="85">
        <v>0</v>
      </c>
      <c r="BB428" s="85">
        <v>0</v>
      </c>
      <c r="BC428" s="85">
        <v>0</v>
      </c>
      <c r="BD428" s="85">
        <v>0</v>
      </c>
      <c r="BE428" s="85"/>
      <c r="BF428" s="85">
        <v>0</v>
      </c>
      <c r="BG428" s="85">
        <v>0</v>
      </c>
      <c r="BH428" s="85">
        <v>0</v>
      </c>
      <c r="BI428" s="85">
        <v>0</v>
      </c>
      <c r="BJ428" s="85">
        <v>0</v>
      </c>
      <c r="BK428" s="85">
        <v>0</v>
      </c>
      <c r="BL428" s="85">
        <v>0</v>
      </c>
      <c r="BM428" s="85">
        <v>0</v>
      </c>
      <c r="BN428" s="85">
        <v>0</v>
      </c>
      <c r="BO428" s="85"/>
      <c r="BP428" s="85">
        <v>0</v>
      </c>
      <c r="BQ428" s="85">
        <v>0</v>
      </c>
      <c r="BR428" s="85">
        <v>0</v>
      </c>
      <c r="BS428" s="85">
        <v>0</v>
      </c>
      <c r="BT428" s="85">
        <v>0</v>
      </c>
      <c r="BU428" s="85">
        <v>0</v>
      </c>
      <c r="BV428" s="85">
        <v>0</v>
      </c>
      <c r="BW428" s="85">
        <v>0</v>
      </c>
      <c r="BX428" s="85">
        <v>0</v>
      </c>
      <c r="BY428" s="85"/>
      <c r="BZ428" s="52">
        <f t="shared" si="81"/>
        <v>0</v>
      </c>
      <c r="CA428" s="52">
        <f t="shared" si="81"/>
        <v>0</v>
      </c>
      <c r="CB428" s="52">
        <f t="shared" si="81"/>
        <v>20</v>
      </c>
      <c r="CC428" s="52">
        <f t="shared" si="81"/>
        <v>43</v>
      </c>
      <c r="CD428" s="52">
        <f t="shared" si="81"/>
        <v>20</v>
      </c>
      <c r="CE428" s="52">
        <f t="shared" si="81"/>
        <v>46</v>
      </c>
      <c r="CF428" s="52">
        <f t="shared" si="81"/>
        <v>0</v>
      </c>
      <c r="CG428" s="52">
        <f t="shared" si="81"/>
        <v>0</v>
      </c>
      <c r="CH428" s="52">
        <f t="shared" si="81"/>
        <v>0</v>
      </c>
      <c r="CI428" s="52">
        <f t="shared" si="81"/>
        <v>0</v>
      </c>
    </row>
    <row r="429" spans="1:87" x14ac:dyDescent="0.25">
      <c r="A429" s="73" t="s">
        <v>476</v>
      </c>
      <c r="B429" s="5" t="s">
        <v>119</v>
      </c>
      <c r="C429" s="5" t="s">
        <v>95</v>
      </c>
      <c r="D429" s="5" t="s">
        <v>81</v>
      </c>
      <c r="E429" s="51">
        <f t="shared" si="79"/>
        <v>66</v>
      </c>
      <c r="F429" s="51">
        <f t="shared" si="80"/>
        <v>24</v>
      </c>
      <c r="G429" s="51">
        <f t="shared" si="80"/>
        <v>42</v>
      </c>
      <c r="H429" s="85">
        <v>0</v>
      </c>
      <c r="I429" s="85">
        <v>0</v>
      </c>
      <c r="J429" s="85">
        <v>0</v>
      </c>
      <c r="K429" s="85">
        <v>0</v>
      </c>
      <c r="L429" s="85">
        <v>0</v>
      </c>
      <c r="M429" s="85">
        <v>0</v>
      </c>
      <c r="N429" s="85">
        <v>0</v>
      </c>
      <c r="O429" s="85">
        <v>0</v>
      </c>
      <c r="P429" s="85"/>
      <c r="Q429" s="85"/>
      <c r="R429" s="85">
        <v>0</v>
      </c>
      <c r="S429" s="85">
        <v>0</v>
      </c>
      <c r="T429" s="85">
        <v>0</v>
      </c>
      <c r="U429" s="85">
        <v>0</v>
      </c>
      <c r="V429" s="85">
        <v>0</v>
      </c>
      <c r="W429" s="85">
        <v>0</v>
      </c>
      <c r="X429" s="85">
        <v>0</v>
      </c>
      <c r="Y429" s="85">
        <v>0</v>
      </c>
      <c r="Z429" s="85">
        <v>0</v>
      </c>
      <c r="AA429" s="85"/>
      <c r="AB429" s="85">
        <v>0</v>
      </c>
      <c r="AC429" s="85">
        <v>0</v>
      </c>
      <c r="AD429" s="85">
        <v>0</v>
      </c>
      <c r="AE429" s="85">
        <v>0</v>
      </c>
      <c r="AF429" s="85">
        <v>0</v>
      </c>
      <c r="AG429" s="85">
        <v>0</v>
      </c>
      <c r="AH429" s="85">
        <v>0</v>
      </c>
      <c r="AI429" s="85">
        <v>0</v>
      </c>
      <c r="AJ429" s="85">
        <v>0</v>
      </c>
      <c r="AK429" s="85"/>
      <c r="AL429" s="85">
        <v>0</v>
      </c>
      <c r="AM429" s="85">
        <v>0</v>
      </c>
      <c r="AN429" s="85">
        <v>24</v>
      </c>
      <c r="AO429" s="85">
        <v>0</v>
      </c>
      <c r="AP429" s="85">
        <v>0</v>
      </c>
      <c r="AQ429" s="85">
        <v>25</v>
      </c>
      <c r="AR429" s="85">
        <v>0</v>
      </c>
      <c r="AS429" s="85">
        <v>0</v>
      </c>
      <c r="AT429" s="85">
        <v>0</v>
      </c>
      <c r="AU429" s="85">
        <v>17</v>
      </c>
      <c r="AV429" s="85">
        <v>0</v>
      </c>
      <c r="AW429" s="85">
        <v>0</v>
      </c>
      <c r="AX429" s="85">
        <v>0</v>
      </c>
      <c r="AY429" s="85">
        <v>0</v>
      </c>
      <c r="AZ429" s="85">
        <v>0</v>
      </c>
      <c r="BA429" s="85">
        <v>0</v>
      </c>
      <c r="BB429" s="85">
        <v>0</v>
      </c>
      <c r="BC429" s="85">
        <v>0</v>
      </c>
      <c r="BD429" s="85">
        <v>0</v>
      </c>
      <c r="BE429" s="85"/>
      <c r="BF429" s="85">
        <v>0</v>
      </c>
      <c r="BG429" s="85">
        <v>0</v>
      </c>
      <c r="BH429" s="85">
        <v>0</v>
      </c>
      <c r="BI429" s="85">
        <v>0</v>
      </c>
      <c r="BJ429" s="85">
        <v>0</v>
      </c>
      <c r="BK429" s="85">
        <v>0</v>
      </c>
      <c r="BL429" s="85">
        <v>0</v>
      </c>
      <c r="BM429" s="85">
        <v>0</v>
      </c>
      <c r="BN429" s="85">
        <v>0</v>
      </c>
      <c r="BO429" s="85"/>
      <c r="BP429" s="85">
        <v>0</v>
      </c>
      <c r="BQ429" s="85">
        <v>0</v>
      </c>
      <c r="BR429" s="85">
        <v>0</v>
      </c>
      <c r="BS429" s="85">
        <v>0</v>
      </c>
      <c r="BT429" s="85">
        <v>0</v>
      </c>
      <c r="BU429" s="85">
        <v>0</v>
      </c>
      <c r="BV429" s="85">
        <v>0</v>
      </c>
      <c r="BW429" s="85">
        <v>0</v>
      </c>
      <c r="BX429" s="85">
        <v>0</v>
      </c>
      <c r="BY429" s="85"/>
      <c r="BZ429" s="52">
        <f t="shared" si="81"/>
        <v>0</v>
      </c>
      <c r="CA429" s="52">
        <f t="shared" si="81"/>
        <v>0</v>
      </c>
      <c r="CB429" s="52">
        <f t="shared" si="81"/>
        <v>24</v>
      </c>
      <c r="CC429" s="52">
        <f t="shared" si="81"/>
        <v>0</v>
      </c>
      <c r="CD429" s="52">
        <f t="shared" si="81"/>
        <v>0</v>
      </c>
      <c r="CE429" s="52">
        <f t="shared" si="81"/>
        <v>25</v>
      </c>
      <c r="CF429" s="52">
        <f t="shared" si="81"/>
        <v>0</v>
      </c>
      <c r="CG429" s="52">
        <f t="shared" si="81"/>
        <v>0</v>
      </c>
      <c r="CH429" s="52">
        <f t="shared" si="81"/>
        <v>0</v>
      </c>
      <c r="CI429" s="52">
        <f t="shared" si="81"/>
        <v>17</v>
      </c>
    </row>
    <row r="430" spans="1:87" x14ac:dyDescent="0.25">
      <c r="A430" s="73" t="s">
        <v>476</v>
      </c>
      <c r="B430" s="5" t="s">
        <v>121</v>
      </c>
      <c r="C430" s="5" t="s">
        <v>95</v>
      </c>
      <c r="D430" s="5" t="s">
        <v>81</v>
      </c>
      <c r="E430" s="51">
        <f t="shared" si="79"/>
        <v>27</v>
      </c>
      <c r="F430" s="51">
        <f t="shared" si="80"/>
        <v>0</v>
      </c>
      <c r="G430" s="51">
        <f t="shared" si="80"/>
        <v>27</v>
      </c>
      <c r="H430" s="85">
        <v>0</v>
      </c>
      <c r="I430" s="85">
        <v>0</v>
      </c>
      <c r="J430" s="85">
        <v>0</v>
      </c>
      <c r="K430" s="85">
        <v>0</v>
      </c>
      <c r="L430" s="85">
        <v>0</v>
      </c>
      <c r="M430" s="85">
        <v>0</v>
      </c>
      <c r="N430" s="85">
        <v>0</v>
      </c>
      <c r="O430" s="85">
        <v>0</v>
      </c>
      <c r="P430" s="85"/>
      <c r="Q430" s="85"/>
      <c r="R430" s="85">
        <v>0</v>
      </c>
      <c r="S430" s="85">
        <v>0</v>
      </c>
      <c r="T430" s="85">
        <v>0</v>
      </c>
      <c r="U430" s="85">
        <v>0</v>
      </c>
      <c r="V430" s="85">
        <v>0</v>
      </c>
      <c r="W430" s="85">
        <v>0</v>
      </c>
      <c r="X430" s="85">
        <v>0</v>
      </c>
      <c r="Y430" s="85">
        <v>0</v>
      </c>
      <c r="Z430" s="85">
        <v>0</v>
      </c>
      <c r="AA430" s="85"/>
      <c r="AB430" s="85">
        <v>0</v>
      </c>
      <c r="AC430" s="85">
        <v>0</v>
      </c>
      <c r="AD430" s="85">
        <v>0</v>
      </c>
      <c r="AE430" s="85">
        <v>0</v>
      </c>
      <c r="AF430" s="85">
        <v>0</v>
      </c>
      <c r="AG430" s="85">
        <v>0</v>
      </c>
      <c r="AH430" s="85">
        <v>0</v>
      </c>
      <c r="AI430" s="85">
        <v>0</v>
      </c>
      <c r="AJ430" s="85">
        <v>0</v>
      </c>
      <c r="AK430" s="85"/>
      <c r="AL430" s="85">
        <v>0</v>
      </c>
      <c r="AM430" s="85">
        <v>0</v>
      </c>
      <c r="AN430" s="85">
        <v>0</v>
      </c>
      <c r="AO430" s="85">
        <v>0</v>
      </c>
      <c r="AP430" s="85">
        <v>0</v>
      </c>
      <c r="AQ430" s="85">
        <v>0</v>
      </c>
      <c r="AR430" s="85">
        <v>0</v>
      </c>
      <c r="AS430" s="85">
        <v>0</v>
      </c>
      <c r="AT430" s="85">
        <v>0</v>
      </c>
      <c r="AU430" s="85"/>
      <c r="AV430" s="85">
        <v>0</v>
      </c>
      <c r="AW430" s="85">
        <v>0</v>
      </c>
      <c r="AX430" s="85">
        <v>0</v>
      </c>
      <c r="AY430" s="85">
        <v>0</v>
      </c>
      <c r="AZ430" s="85">
        <v>0</v>
      </c>
      <c r="BA430" s="85">
        <v>27</v>
      </c>
      <c r="BB430" s="85">
        <v>0</v>
      </c>
      <c r="BC430" s="85">
        <v>0</v>
      </c>
      <c r="BD430" s="85">
        <v>0</v>
      </c>
      <c r="BE430" s="85"/>
      <c r="BF430" s="85">
        <v>0</v>
      </c>
      <c r="BG430" s="85">
        <v>0</v>
      </c>
      <c r="BH430" s="85">
        <v>0</v>
      </c>
      <c r="BI430" s="85">
        <v>0</v>
      </c>
      <c r="BJ430" s="85">
        <v>0</v>
      </c>
      <c r="BK430" s="85">
        <v>0</v>
      </c>
      <c r="BL430" s="85">
        <v>0</v>
      </c>
      <c r="BM430" s="85">
        <v>0</v>
      </c>
      <c r="BN430" s="85">
        <v>0</v>
      </c>
      <c r="BO430" s="85"/>
      <c r="BP430" s="85">
        <v>0</v>
      </c>
      <c r="BQ430" s="85">
        <v>0</v>
      </c>
      <c r="BR430" s="85">
        <v>0</v>
      </c>
      <c r="BS430" s="85">
        <v>0</v>
      </c>
      <c r="BT430" s="85">
        <v>0</v>
      </c>
      <c r="BU430" s="85">
        <v>0</v>
      </c>
      <c r="BV430" s="85">
        <v>0</v>
      </c>
      <c r="BW430" s="85">
        <v>0</v>
      </c>
      <c r="BX430" s="85">
        <v>0</v>
      </c>
      <c r="BY430" s="85"/>
      <c r="BZ430" s="52">
        <f t="shared" si="81"/>
        <v>0</v>
      </c>
      <c r="CA430" s="52">
        <f t="shared" si="81"/>
        <v>0</v>
      </c>
      <c r="CB430" s="52">
        <f t="shared" si="81"/>
        <v>0</v>
      </c>
      <c r="CC430" s="52">
        <f t="shared" si="81"/>
        <v>0</v>
      </c>
      <c r="CD430" s="52">
        <f t="shared" si="81"/>
        <v>0</v>
      </c>
      <c r="CE430" s="52">
        <f t="shared" si="81"/>
        <v>27</v>
      </c>
      <c r="CF430" s="52">
        <f t="shared" si="81"/>
        <v>0</v>
      </c>
      <c r="CG430" s="52">
        <f t="shared" si="81"/>
        <v>0</v>
      </c>
      <c r="CH430" s="52">
        <f t="shared" si="81"/>
        <v>0</v>
      </c>
      <c r="CI430" s="52">
        <f t="shared" si="81"/>
        <v>0</v>
      </c>
    </row>
    <row r="431" spans="1:87" x14ac:dyDescent="0.25">
      <c r="A431" s="73" t="s">
        <v>476</v>
      </c>
      <c r="B431" s="5" t="s">
        <v>478</v>
      </c>
      <c r="C431" s="5" t="s">
        <v>95</v>
      </c>
      <c r="D431" s="5" t="s">
        <v>81</v>
      </c>
      <c r="E431" s="51">
        <f t="shared" si="79"/>
        <v>26</v>
      </c>
      <c r="F431" s="51">
        <f t="shared" si="80"/>
        <v>0</v>
      </c>
      <c r="G431" s="51">
        <f t="shared" si="80"/>
        <v>26</v>
      </c>
      <c r="H431" s="85">
        <v>0</v>
      </c>
      <c r="I431" s="85">
        <v>0</v>
      </c>
      <c r="J431" s="85">
        <v>0</v>
      </c>
      <c r="K431" s="85">
        <v>0</v>
      </c>
      <c r="L431" s="85">
        <v>0</v>
      </c>
      <c r="M431" s="85">
        <v>0</v>
      </c>
      <c r="N431" s="85">
        <v>0</v>
      </c>
      <c r="O431" s="85">
        <v>0</v>
      </c>
      <c r="P431" s="85"/>
      <c r="Q431" s="85"/>
      <c r="R431" s="85">
        <v>0</v>
      </c>
      <c r="S431" s="85">
        <v>0</v>
      </c>
      <c r="T431" s="85">
        <v>0</v>
      </c>
      <c r="U431" s="85">
        <v>0</v>
      </c>
      <c r="V431" s="85">
        <v>0</v>
      </c>
      <c r="W431" s="85">
        <v>0</v>
      </c>
      <c r="X431" s="85">
        <v>0</v>
      </c>
      <c r="Y431" s="85">
        <v>0</v>
      </c>
      <c r="Z431" s="85">
        <v>0</v>
      </c>
      <c r="AA431" s="85"/>
      <c r="AB431" s="85">
        <v>0</v>
      </c>
      <c r="AC431" s="85">
        <v>0</v>
      </c>
      <c r="AD431" s="85">
        <v>0</v>
      </c>
      <c r="AE431" s="85">
        <v>0</v>
      </c>
      <c r="AF431" s="85">
        <v>0</v>
      </c>
      <c r="AG431" s="85">
        <v>0</v>
      </c>
      <c r="AH431" s="85">
        <v>0</v>
      </c>
      <c r="AI431" s="85">
        <v>0</v>
      </c>
      <c r="AJ431" s="85">
        <v>0</v>
      </c>
      <c r="AK431" s="85"/>
      <c r="AL431" s="85">
        <v>0</v>
      </c>
      <c r="AM431" s="85">
        <v>0</v>
      </c>
      <c r="AN431" s="85">
        <v>0</v>
      </c>
      <c r="AO431" s="85">
        <v>0</v>
      </c>
      <c r="AP431" s="85">
        <v>0</v>
      </c>
      <c r="AQ431" s="85">
        <v>0</v>
      </c>
      <c r="AR431" s="85">
        <v>0</v>
      </c>
      <c r="AS431" s="85">
        <v>0</v>
      </c>
      <c r="AT431" s="85">
        <v>0</v>
      </c>
      <c r="AU431" s="85"/>
      <c r="AV431" s="85">
        <v>0</v>
      </c>
      <c r="AW431" s="85">
        <v>0</v>
      </c>
      <c r="AX431" s="85">
        <v>0</v>
      </c>
      <c r="AY431" s="85">
        <v>14</v>
      </c>
      <c r="AZ431" s="85">
        <v>0</v>
      </c>
      <c r="BA431" s="85">
        <v>12</v>
      </c>
      <c r="BB431" s="85">
        <v>0</v>
      </c>
      <c r="BC431" s="85">
        <v>0</v>
      </c>
      <c r="BD431" s="85">
        <v>0</v>
      </c>
      <c r="BE431" s="85"/>
      <c r="BF431" s="85">
        <v>0</v>
      </c>
      <c r="BG431" s="85">
        <v>0</v>
      </c>
      <c r="BH431" s="85">
        <v>0</v>
      </c>
      <c r="BI431" s="85">
        <v>0</v>
      </c>
      <c r="BJ431" s="85">
        <v>0</v>
      </c>
      <c r="BK431" s="85">
        <v>0</v>
      </c>
      <c r="BL431" s="85">
        <v>0</v>
      </c>
      <c r="BM431" s="85">
        <v>0</v>
      </c>
      <c r="BN431" s="85">
        <v>0</v>
      </c>
      <c r="BO431" s="85"/>
      <c r="BP431" s="85">
        <v>0</v>
      </c>
      <c r="BQ431" s="85">
        <v>0</v>
      </c>
      <c r="BR431" s="85">
        <v>0</v>
      </c>
      <c r="BS431" s="85">
        <v>0</v>
      </c>
      <c r="BT431" s="85">
        <v>0</v>
      </c>
      <c r="BU431" s="85">
        <v>0</v>
      </c>
      <c r="BV431" s="85">
        <v>0</v>
      </c>
      <c r="BW431" s="85">
        <v>0</v>
      </c>
      <c r="BX431" s="85">
        <v>0</v>
      </c>
      <c r="BY431" s="85"/>
      <c r="BZ431" s="52">
        <f t="shared" si="81"/>
        <v>0</v>
      </c>
      <c r="CA431" s="52">
        <f t="shared" si="81"/>
        <v>0</v>
      </c>
      <c r="CB431" s="52">
        <f t="shared" si="81"/>
        <v>0</v>
      </c>
      <c r="CC431" s="52">
        <f t="shared" si="81"/>
        <v>14</v>
      </c>
      <c r="CD431" s="52">
        <f t="shared" si="81"/>
        <v>0</v>
      </c>
      <c r="CE431" s="52">
        <f t="shared" si="81"/>
        <v>12</v>
      </c>
      <c r="CF431" s="52">
        <f t="shared" si="81"/>
        <v>0</v>
      </c>
      <c r="CG431" s="52">
        <f t="shared" si="81"/>
        <v>0</v>
      </c>
      <c r="CH431" s="52">
        <f t="shared" si="81"/>
        <v>0</v>
      </c>
      <c r="CI431" s="52">
        <f t="shared" si="81"/>
        <v>0</v>
      </c>
    </row>
    <row r="432" spans="1:87" x14ac:dyDescent="0.25">
      <c r="A432" s="73" t="s">
        <v>476</v>
      </c>
      <c r="B432" s="5" t="s">
        <v>479</v>
      </c>
      <c r="C432" s="5" t="s">
        <v>95</v>
      </c>
      <c r="D432" s="5" t="s">
        <v>81</v>
      </c>
      <c r="E432" s="51">
        <f t="shared" si="79"/>
        <v>37</v>
      </c>
      <c r="F432" s="51">
        <f t="shared" si="80"/>
        <v>13</v>
      </c>
      <c r="G432" s="51">
        <f t="shared" si="80"/>
        <v>24</v>
      </c>
      <c r="H432" s="85">
        <v>0</v>
      </c>
      <c r="I432" s="85">
        <v>0</v>
      </c>
      <c r="J432" s="85">
        <v>0</v>
      </c>
      <c r="K432" s="85">
        <v>0</v>
      </c>
      <c r="L432" s="85">
        <v>0</v>
      </c>
      <c r="M432" s="85">
        <v>0</v>
      </c>
      <c r="N432" s="85">
        <v>0</v>
      </c>
      <c r="O432" s="85">
        <v>0</v>
      </c>
      <c r="P432" s="85"/>
      <c r="Q432" s="85"/>
      <c r="R432" s="85">
        <v>0</v>
      </c>
      <c r="S432" s="85">
        <v>0</v>
      </c>
      <c r="T432" s="85">
        <v>0</v>
      </c>
      <c r="U432" s="85">
        <v>0</v>
      </c>
      <c r="V432" s="85">
        <v>0</v>
      </c>
      <c r="W432" s="85">
        <v>0</v>
      </c>
      <c r="X432" s="85">
        <v>0</v>
      </c>
      <c r="Y432" s="85">
        <v>0</v>
      </c>
      <c r="Z432" s="85">
        <v>0</v>
      </c>
      <c r="AA432" s="85"/>
      <c r="AB432" s="85">
        <v>0</v>
      </c>
      <c r="AC432" s="85">
        <v>0</v>
      </c>
      <c r="AD432" s="85">
        <v>0</v>
      </c>
      <c r="AE432" s="85">
        <v>0</v>
      </c>
      <c r="AF432" s="85">
        <v>0</v>
      </c>
      <c r="AG432" s="85">
        <v>0</v>
      </c>
      <c r="AH432" s="85">
        <v>0</v>
      </c>
      <c r="AI432" s="85">
        <v>0</v>
      </c>
      <c r="AJ432" s="85">
        <v>0</v>
      </c>
      <c r="AK432" s="85"/>
      <c r="AL432" s="85">
        <v>0</v>
      </c>
      <c r="AM432" s="85">
        <v>0</v>
      </c>
      <c r="AN432" s="85">
        <v>0</v>
      </c>
      <c r="AO432" s="85">
        <v>0</v>
      </c>
      <c r="AP432" s="85">
        <v>0</v>
      </c>
      <c r="AQ432" s="85">
        <v>0</v>
      </c>
      <c r="AR432" s="85">
        <v>0</v>
      </c>
      <c r="AS432" s="85">
        <v>0</v>
      </c>
      <c r="AT432" s="85">
        <v>0</v>
      </c>
      <c r="AU432" s="85"/>
      <c r="AV432" s="85">
        <v>0</v>
      </c>
      <c r="AW432" s="85">
        <v>0</v>
      </c>
      <c r="AX432" s="85">
        <v>0</v>
      </c>
      <c r="AY432" s="85">
        <v>12</v>
      </c>
      <c r="AZ432" s="85">
        <v>13</v>
      </c>
      <c r="BA432" s="85">
        <v>12</v>
      </c>
      <c r="BB432" s="85">
        <v>0</v>
      </c>
      <c r="BC432" s="85">
        <v>0</v>
      </c>
      <c r="BD432" s="85">
        <v>0</v>
      </c>
      <c r="BE432" s="85"/>
      <c r="BF432" s="85">
        <v>0</v>
      </c>
      <c r="BG432" s="85">
        <v>0</v>
      </c>
      <c r="BH432" s="85">
        <v>0</v>
      </c>
      <c r="BI432" s="85">
        <v>0</v>
      </c>
      <c r="BJ432" s="85">
        <v>0</v>
      </c>
      <c r="BK432" s="85">
        <v>0</v>
      </c>
      <c r="BL432" s="85">
        <v>0</v>
      </c>
      <c r="BM432" s="85">
        <v>0</v>
      </c>
      <c r="BN432" s="85">
        <v>0</v>
      </c>
      <c r="BO432" s="85"/>
      <c r="BP432" s="85">
        <v>0</v>
      </c>
      <c r="BQ432" s="85">
        <v>0</v>
      </c>
      <c r="BR432" s="85">
        <v>0</v>
      </c>
      <c r="BS432" s="85">
        <v>0</v>
      </c>
      <c r="BT432" s="85">
        <v>0</v>
      </c>
      <c r="BU432" s="85">
        <v>0</v>
      </c>
      <c r="BV432" s="85">
        <v>0</v>
      </c>
      <c r="BW432" s="85">
        <v>0</v>
      </c>
      <c r="BX432" s="85">
        <v>0</v>
      </c>
      <c r="BY432" s="85"/>
      <c r="BZ432" s="52">
        <f t="shared" si="81"/>
        <v>0</v>
      </c>
      <c r="CA432" s="52">
        <f t="shared" si="81"/>
        <v>0</v>
      </c>
      <c r="CB432" s="52">
        <f t="shared" si="81"/>
        <v>0</v>
      </c>
      <c r="CC432" s="52">
        <f t="shared" si="81"/>
        <v>12</v>
      </c>
      <c r="CD432" s="52">
        <f t="shared" si="81"/>
        <v>13</v>
      </c>
      <c r="CE432" s="52">
        <f t="shared" si="81"/>
        <v>12</v>
      </c>
      <c r="CF432" s="52">
        <f t="shared" si="81"/>
        <v>0</v>
      </c>
      <c r="CG432" s="52">
        <f t="shared" si="81"/>
        <v>0</v>
      </c>
      <c r="CH432" s="52">
        <f t="shared" si="81"/>
        <v>0</v>
      </c>
      <c r="CI432" s="52">
        <f t="shared" si="81"/>
        <v>0</v>
      </c>
    </row>
    <row r="433" spans="1:87" x14ac:dyDescent="0.25">
      <c r="A433" s="73" t="s">
        <v>476</v>
      </c>
      <c r="B433" s="5" t="s">
        <v>480</v>
      </c>
      <c r="C433" s="5" t="s">
        <v>95</v>
      </c>
      <c r="D433" s="5" t="s">
        <v>81</v>
      </c>
      <c r="E433" s="51">
        <f t="shared" si="79"/>
        <v>59</v>
      </c>
      <c r="F433" s="51">
        <f t="shared" si="80"/>
        <v>11</v>
      </c>
      <c r="G433" s="51">
        <f t="shared" si="80"/>
        <v>48</v>
      </c>
      <c r="H433" s="85">
        <v>0</v>
      </c>
      <c r="I433" s="85">
        <v>0</v>
      </c>
      <c r="J433" s="85">
        <v>0</v>
      </c>
      <c r="K433" s="85">
        <v>0</v>
      </c>
      <c r="L433" s="85">
        <v>0</v>
      </c>
      <c r="M433" s="85">
        <v>0</v>
      </c>
      <c r="N433" s="85">
        <v>0</v>
      </c>
      <c r="O433" s="85">
        <v>0</v>
      </c>
      <c r="P433" s="85"/>
      <c r="Q433" s="85"/>
      <c r="R433" s="85">
        <v>0</v>
      </c>
      <c r="S433" s="85">
        <v>0</v>
      </c>
      <c r="T433" s="85">
        <v>0</v>
      </c>
      <c r="U433" s="85">
        <v>0</v>
      </c>
      <c r="V433" s="85">
        <v>0</v>
      </c>
      <c r="W433" s="85">
        <v>0</v>
      </c>
      <c r="X433" s="85">
        <v>0</v>
      </c>
      <c r="Y433" s="85">
        <v>0</v>
      </c>
      <c r="Z433" s="85">
        <v>0</v>
      </c>
      <c r="AA433" s="85"/>
      <c r="AB433" s="85">
        <v>0</v>
      </c>
      <c r="AC433" s="85">
        <v>0</v>
      </c>
      <c r="AD433" s="85">
        <v>0</v>
      </c>
      <c r="AE433" s="85">
        <v>0</v>
      </c>
      <c r="AF433" s="85">
        <v>0</v>
      </c>
      <c r="AG433" s="85">
        <v>0</v>
      </c>
      <c r="AH433" s="85">
        <v>0</v>
      </c>
      <c r="AI433" s="85">
        <v>0</v>
      </c>
      <c r="AJ433" s="85">
        <v>0</v>
      </c>
      <c r="AK433" s="85"/>
      <c r="AL433" s="85">
        <v>0</v>
      </c>
      <c r="AM433" s="85">
        <v>0</v>
      </c>
      <c r="AN433" s="85">
        <v>11</v>
      </c>
      <c r="AO433" s="85">
        <v>24</v>
      </c>
      <c r="AP433" s="85">
        <v>0</v>
      </c>
      <c r="AQ433" s="85">
        <v>24</v>
      </c>
      <c r="AR433" s="85">
        <v>0</v>
      </c>
      <c r="AS433" s="85">
        <v>0</v>
      </c>
      <c r="AT433" s="85">
        <v>0</v>
      </c>
      <c r="AU433" s="85"/>
      <c r="AV433" s="85">
        <v>0</v>
      </c>
      <c r="AW433" s="85">
        <v>0</v>
      </c>
      <c r="AX433" s="85">
        <v>0</v>
      </c>
      <c r="AY433" s="85">
        <v>0</v>
      </c>
      <c r="AZ433" s="85">
        <v>0</v>
      </c>
      <c r="BA433" s="85">
        <v>0</v>
      </c>
      <c r="BB433" s="85">
        <v>0</v>
      </c>
      <c r="BC433" s="85">
        <v>0</v>
      </c>
      <c r="BD433" s="85">
        <v>0</v>
      </c>
      <c r="BE433" s="85"/>
      <c r="BF433" s="85">
        <v>0</v>
      </c>
      <c r="BG433" s="85">
        <v>0</v>
      </c>
      <c r="BH433" s="85">
        <v>0</v>
      </c>
      <c r="BI433" s="85">
        <v>0</v>
      </c>
      <c r="BJ433" s="85">
        <v>0</v>
      </c>
      <c r="BK433" s="85">
        <v>0</v>
      </c>
      <c r="BL433" s="85">
        <v>0</v>
      </c>
      <c r="BM433" s="85">
        <v>0</v>
      </c>
      <c r="BN433" s="85">
        <v>0</v>
      </c>
      <c r="BO433" s="85"/>
      <c r="BP433" s="85">
        <v>0</v>
      </c>
      <c r="BQ433" s="85">
        <v>0</v>
      </c>
      <c r="BR433" s="85">
        <v>0</v>
      </c>
      <c r="BS433" s="85">
        <v>0</v>
      </c>
      <c r="BT433" s="85">
        <v>0</v>
      </c>
      <c r="BU433" s="85">
        <v>0</v>
      </c>
      <c r="BV433" s="85">
        <v>0</v>
      </c>
      <c r="BW433" s="85">
        <v>0</v>
      </c>
      <c r="BX433" s="85">
        <v>0</v>
      </c>
      <c r="BY433" s="85"/>
      <c r="BZ433" s="52">
        <f t="shared" si="81"/>
        <v>0</v>
      </c>
      <c r="CA433" s="52">
        <f t="shared" si="81"/>
        <v>0</v>
      </c>
      <c r="CB433" s="52">
        <f t="shared" si="81"/>
        <v>11</v>
      </c>
      <c r="CC433" s="52">
        <f t="shared" si="81"/>
        <v>24</v>
      </c>
      <c r="CD433" s="52">
        <f t="shared" si="81"/>
        <v>0</v>
      </c>
      <c r="CE433" s="52">
        <f t="shared" si="81"/>
        <v>24</v>
      </c>
      <c r="CF433" s="52">
        <f t="shared" si="81"/>
        <v>0</v>
      </c>
      <c r="CG433" s="52">
        <f t="shared" si="81"/>
        <v>0</v>
      </c>
      <c r="CH433" s="52">
        <f t="shared" si="81"/>
        <v>0</v>
      </c>
      <c r="CI433" s="52">
        <f t="shared" si="81"/>
        <v>0</v>
      </c>
    </row>
    <row r="434" spans="1:87" x14ac:dyDescent="0.25">
      <c r="A434" s="73" t="s">
        <v>476</v>
      </c>
      <c r="B434" s="5" t="s">
        <v>481</v>
      </c>
      <c r="C434" s="5" t="s">
        <v>163</v>
      </c>
      <c r="D434" s="5" t="s">
        <v>81</v>
      </c>
      <c r="E434" s="51">
        <f t="shared" si="79"/>
        <v>147</v>
      </c>
      <c r="F434" s="51">
        <f t="shared" si="80"/>
        <v>38</v>
      </c>
      <c r="G434" s="51">
        <f t="shared" si="80"/>
        <v>109</v>
      </c>
      <c r="H434" s="85">
        <v>0</v>
      </c>
      <c r="I434" s="85">
        <v>0</v>
      </c>
      <c r="J434" s="85">
        <v>38</v>
      </c>
      <c r="K434" s="85">
        <v>27</v>
      </c>
      <c r="L434" s="85">
        <v>0</v>
      </c>
      <c r="M434" s="85">
        <v>82</v>
      </c>
      <c r="N434" s="85">
        <v>0</v>
      </c>
      <c r="O434" s="85">
        <v>0</v>
      </c>
      <c r="P434" s="85"/>
      <c r="Q434" s="85"/>
      <c r="R434" s="85">
        <v>0</v>
      </c>
      <c r="S434" s="85">
        <v>0</v>
      </c>
      <c r="T434" s="85">
        <v>0</v>
      </c>
      <c r="U434" s="85">
        <v>0</v>
      </c>
      <c r="V434" s="85">
        <v>0</v>
      </c>
      <c r="W434" s="85">
        <v>0</v>
      </c>
      <c r="X434" s="85">
        <v>0</v>
      </c>
      <c r="Y434" s="85">
        <v>0</v>
      </c>
      <c r="Z434" s="85">
        <v>0</v>
      </c>
      <c r="AA434" s="85"/>
      <c r="AB434" s="85">
        <v>0</v>
      </c>
      <c r="AC434" s="85">
        <v>0</v>
      </c>
      <c r="AD434" s="85">
        <v>0</v>
      </c>
      <c r="AE434" s="85">
        <v>0</v>
      </c>
      <c r="AF434" s="85">
        <v>0</v>
      </c>
      <c r="AG434" s="85">
        <v>0</v>
      </c>
      <c r="AH434" s="85">
        <v>0</v>
      </c>
      <c r="AI434" s="85">
        <v>0</v>
      </c>
      <c r="AJ434" s="85">
        <v>0</v>
      </c>
      <c r="AK434" s="85"/>
      <c r="AL434" s="85">
        <v>0</v>
      </c>
      <c r="AM434" s="85">
        <v>0</v>
      </c>
      <c r="AN434" s="85"/>
      <c r="AO434" s="85"/>
      <c r="AP434" s="85"/>
      <c r="AQ434" s="85"/>
      <c r="AR434" s="85">
        <v>0</v>
      </c>
      <c r="AS434" s="85">
        <v>0</v>
      </c>
      <c r="AT434" s="85">
        <v>0</v>
      </c>
      <c r="AU434" s="85"/>
      <c r="AV434" s="85">
        <v>0</v>
      </c>
      <c r="AW434" s="85">
        <v>0</v>
      </c>
      <c r="AX434" s="85">
        <v>0</v>
      </c>
      <c r="AY434" s="85">
        <v>0</v>
      </c>
      <c r="AZ434" s="85">
        <v>0</v>
      </c>
      <c r="BA434" s="85">
        <v>0</v>
      </c>
      <c r="BB434" s="85">
        <v>0</v>
      </c>
      <c r="BC434" s="85">
        <v>0</v>
      </c>
      <c r="BD434" s="85">
        <v>0</v>
      </c>
      <c r="BE434" s="85"/>
      <c r="BF434" s="85">
        <v>0</v>
      </c>
      <c r="BG434" s="85">
        <v>0</v>
      </c>
      <c r="BH434" s="85">
        <v>0</v>
      </c>
      <c r="BI434" s="85">
        <v>0</v>
      </c>
      <c r="BJ434" s="85">
        <v>0</v>
      </c>
      <c r="BK434" s="85">
        <v>0</v>
      </c>
      <c r="BL434" s="85">
        <v>0</v>
      </c>
      <c r="BM434" s="85">
        <v>0</v>
      </c>
      <c r="BN434" s="85">
        <v>0</v>
      </c>
      <c r="BO434" s="85"/>
      <c r="BP434" s="85">
        <v>0</v>
      </c>
      <c r="BQ434" s="85">
        <v>0</v>
      </c>
      <c r="BR434" s="85">
        <v>0</v>
      </c>
      <c r="BS434" s="85">
        <v>0</v>
      </c>
      <c r="BT434" s="85">
        <v>0</v>
      </c>
      <c r="BU434" s="85">
        <v>0</v>
      </c>
      <c r="BV434" s="85">
        <v>0</v>
      </c>
      <c r="BW434" s="85">
        <v>0</v>
      </c>
      <c r="BX434" s="85">
        <v>0</v>
      </c>
      <c r="BY434" s="85"/>
      <c r="BZ434" s="52">
        <f t="shared" si="81"/>
        <v>0</v>
      </c>
      <c r="CA434" s="52">
        <f t="shared" si="81"/>
        <v>0</v>
      </c>
      <c r="CB434" s="52">
        <f t="shared" si="81"/>
        <v>38</v>
      </c>
      <c r="CC434" s="52">
        <f t="shared" si="81"/>
        <v>27</v>
      </c>
      <c r="CD434" s="52">
        <f t="shared" si="81"/>
        <v>0</v>
      </c>
      <c r="CE434" s="52">
        <f t="shared" si="81"/>
        <v>82</v>
      </c>
      <c r="CF434" s="52">
        <f t="shared" si="81"/>
        <v>0</v>
      </c>
      <c r="CG434" s="52">
        <f t="shared" si="81"/>
        <v>0</v>
      </c>
      <c r="CH434" s="52">
        <f t="shared" si="81"/>
        <v>0</v>
      </c>
      <c r="CI434" s="52">
        <f t="shared" si="81"/>
        <v>0</v>
      </c>
    </row>
    <row r="435" spans="1:87" x14ac:dyDescent="0.25">
      <c r="A435" s="73" t="s">
        <v>476</v>
      </c>
      <c r="B435" s="5" t="s">
        <v>482</v>
      </c>
      <c r="C435" s="5" t="s">
        <v>95</v>
      </c>
      <c r="D435" s="5" t="s">
        <v>81</v>
      </c>
      <c r="E435" s="51">
        <f t="shared" si="79"/>
        <v>80</v>
      </c>
      <c r="F435" s="51">
        <f t="shared" si="80"/>
        <v>23</v>
      </c>
      <c r="G435" s="51">
        <f t="shared" si="80"/>
        <v>57</v>
      </c>
      <c r="H435" s="85">
        <v>0</v>
      </c>
      <c r="I435" s="85">
        <v>0</v>
      </c>
      <c r="J435" s="85">
        <v>0</v>
      </c>
      <c r="K435" s="85">
        <v>0</v>
      </c>
      <c r="L435" s="85">
        <v>23</v>
      </c>
      <c r="M435" s="85">
        <v>57</v>
      </c>
      <c r="N435" s="85">
        <v>0</v>
      </c>
      <c r="O435" s="85">
        <v>0</v>
      </c>
      <c r="P435" s="85"/>
      <c r="Q435" s="85"/>
      <c r="R435" s="85">
        <v>0</v>
      </c>
      <c r="S435" s="85">
        <v>0</v>
      </c>
      <c r="T435" s="85">
        <v>0</v>
      </c>
      <c r="U435" s="85">
        <v>0</v>
      </c>
      <c r="V435" s="85">
        <v>0</v>
      </c>
      <c r="W435" s="85">
        <v>0</v>
      </c>
      <c r="X435" s="85">
        <v>0</v>
      </c>
      <c r="Y435" s="85">
        <v>0</v>
      </c>
      <c r="Z435" s="85">
        <v>0</v>
      </c>
      <c r="AA435" s="85"/>
      <c r="AB435" s="85">
        <v>0</v>
      </c>
      <c r="AC435" s="85">
        <v>0</v>
      </c>
      <c r="AD435" s="85">
        <v>0</v>
      </c>
      <c r="AE435" s="85">
        <v>0</v>
      </c>
      <c r="AF435" s="85">
        <v>0</v>
      </c>
      <c r="AG435" s="85">
        <v>0</v>
      </c>
      <c r="AH435" s="85">
        <v>0</v>
      </c>
      <c r="AI435" s="85">
        <v>0</v>
      </c>
      <c r="AJ435" s="85">
        <v>0</v>
      </c>
      <c r="AK435" s="85"/>
      <c r="AL435" s="85">
        <v>0</v>
      </c>
      <c r="AM435" s="85">
        <v>0</v>
      </c>
      <c r="AN435" s="85">
        <v>0</v>
      </c>
      <c r="AO435" s="85">
        <v>0</v>
      </c>
      <c r="AP435" s="85">
        <v>0</v>
      </c>
      <c r="AQ435" s="85">
        <v>0</v>
      </c>
      <c r="AR435" s="85">
        <v>0</v>
      </c>
      <c r="AS435" s="85">
        <v>0</v>
      </c>
      <c r="AT435" s="85">
        <v>0</v>
      </c>
      <c r="AU435" s="85"/>
      <c r="AV435" s="85">
        <v>0</v>
      </c>
      <c r="AW435" s="85">
        <v>0</v>
      </c>
      <c r="AX435" s="85">
        <v>0</v>
      </c>
      <c r="AY435" s="85">
        <v>0</v>
      </c>
      <c r="AZ435" s="85">
        <v>0</v>
      </c>
      <c r="BA435" s="85">
        <v>0</v>
      </c>
      <c r="BB435" s="85">
        <v>0</v>
      </c>
      <c r="BC435" s="85">
        <v>0</v>
      </c>
      <c r="BD435" s="85">
        <v>0</v>
      </c>
      <c r="BE435" s="85"/>
      <c r="BF435" s="85">
        <v>0</v>
      </c>
      <c r="BG435" s="85">
        <v>0</v>
      </c>
      <c r="BH435" s="85">
        <v>0</v>
      </c>
      <c r="BI435" s="85">
        <v>0</v>
      </c>
      <c r="BJ435" s="85">
        <v>0</v>
      </c>
      <c r="BK435" s="85">
        <v>0</v>
      </c>
      <c r="BL435" s="85">
        <v>0</v>
      </c>
      <c r="BM435" s="85">
        <v>0</v>
      </c>
      <c r="BN435" s="85">
        <v>0</v>
      </c>
      <c r="BO435" s="85"/>
      <c r="BP435" s="85">
        <v>0</v>
      </c>
      <c r="BQ435" s="85">
        <v>0</v>
      </c>
      <c r="BR435" s="85">
        <v>0</v>
      </c>
      <c r="BS435" s="85">
        <v>0</v>
      </c>
      <c r="BT435" s="85">
        <v>0</v>
      </c>
      <c r="BU435" s="85">
        <v>0</v>
      </c>
      <c r="BV435" s="85">
        <v>0</v>
      </c>
      <c r="BW435" s="85">
        <v>0</v>
      </c>
      <c r="BX435" s="85">
        <v>0</v>
      </c>
      <c r="BY435" s="85"/>
      <c r="BZ435" s="52">
        <f t="shared" si="81"/>
        <v>0</v>
      </c>
      <c r="CA435" s="52">
        <f t="shared" si="81"/>
        <v>0</v>
      </c>
      <c r="CB435" s="52">
        <f t="shared" si="81"/>
        <v>0</v>
      </c>
      <c r="CC435" s="52">
        <f t="shared" si="81"/>
        <v>0</v>
      </c>
      <c r="CD435" s="52">
        <f t="shared" si="81"/>
        <v>23</v>
      </c>
      <c r="CE435" s="52">
        <f t="shared" si="81"/>
        <v>57</v>
      </c>
      <c r="CF435" s="52">
        <f t="shared" si="81"/>
        <v>0</v>
      </c>
      <c r="CG435" s="52">
        <f t="shared" si="81"/>
        <v>0</v>
      </c>
      <c r="CH435" s="52">
        <f t="shared" si="81"/>
        <v>0</v>
      </c>
      <c r="CI435" s="52">
        <f t="shared" si="81"/>
        <v>0</v>
      </c>
    </row>
    <row r="436" spans="1:87" x14ac:dyDescent="0.25">
      <c r="A436" s="73" t="s">
        <v>476</v>
      </c>
      <c r="B436" s="5" t="s">
        <v>483</v>
      </c>
      <c r="C436" s="5" t="s">
        <v>95</v>
      </c>
      <c r="D436" s="5" t="s">
        <v>81</v>
      </c>
      <c r="E436" s="51">
        <f t="shared" si="79"/>
        <v>82</v>
      </c>
      <c r="F436" s="51">
        <f t="shared" si="80"/>
        <v>26</v>
      </c>
      <c r="G436" s="51">
        <f t="shared" si="80"/>
        <v>56</v>
      </c>
      <c r="H436" s="85">
        <v>0</v>
      </c>
      <c r="I436" s="85">
        <v>0</v>
      </c>
      <c r="J436" s="85">
        <v>11</v>
      </c>
      <c r="K436" s="85">
        <v>0</v>
      </c>
      <c r="L436" s="85">
        <v>15</v>
      </c>
      <c r="M436" s="85">
        <v>56</v>
      </c>
      <c r="N436" s="85">
        <v>0</v>
      </c>
      <c r="O436" s="85">
        <v>0</v>
      </c>
      <c r="P436" s="85"/>
      <c r="Q436" s="85"/>
      <c r="R436" s="85">
        <v>0</v>
      </c>
      <c r="S436" s="85">
        <v>0</v>
      </c>
      <c r="T436" s="85">
        <v>0</v>
      </c>
      <c r="U436" s="85">
        <v>0</v>
      </c>
      <c r="V436" s="85">
        <v>0</v>
      </c>
      <c r="W436" s="85">
        <v>0</v>
      </c>
      <c r="X436" s="85">
        <v>0</v>
      </c>
      <c r="Y436" s="85">
        <v>0</v>
      </c>
      <c r="Z436" s="85">
        <v>0</v>
      </c>
      <c r="AA436" s="85"/>
      <c r="AB436" s="85">
        <v>0</v>
      </c>
      <c r="AC436" s="85">
        <v>0</v>
      </c>
      <c r="AD436" s="85">
        <v>0</v>
      </c>
      <c r="AE436" s="85">
        <v>0</v>
      </c>
      <c r="AF436" s="85">
        <v>0</v>
      </c>
      <c r="AG436" s="85">
        <v>0</v>
      </c>
      <c r="AH436" s="85">
        <v>0</v>
      </c>
      <c r="AI436" s="85">
        <v>0</v>
      </c>
      <c r="AJ436" s="85">
        <v>0</v>
      </c>
      <c r="AK436" s="85"/>
      <c r="AL436" s="85">
        <v>0</v>
      </c>
      <c r="AM436" s="85">
        <v>0</v>
      </c>
      <c r="AN436" s="85">
        <v>0</v>
      </c>
      <c r="AO436" s="85">
        <v>0</v>
      </c>
      <c r="AP436" s="85">
        <v>0</v>
      </c>
      <c r="AQ436" s="85">
        <v>0</v>
      </c>
      <c r="AR436" s="85">
        <v>0</v>
      </c>
      <c r="AS436" s="85">
        <v>0</v>
      </c>
      <c r="AT436" s="85">
        <v>0</v>
      </c>
      <c r="AU436" s="85"/>
      <c r="AV436" s="85">
        <v>0</v>
      </c>
      <c r="AW436" s="85">
        <v>0</v>
      </c>
      <c r="AX436" s="85">
        <v>0</v>
      </c>
      <c r="AY436" s="85">
        <v>0</v>
      </c>
      <c r="AZ436" s="85">
        <v>0</v>
      </c>
      <c r="BA436" s="85">
        <v>0</v>
      </c>
      <c r="BB436" s="85">
        <v>0</v>
      </c>
      <c r="BC436" s="85">
        <v>0</v>
      </c>
      <c r="BD436" s="85">
        <v>0</v>
      </c>
      <c r="BE436" s="85"/>
      <c r="BF436" s="85">
        <v>0</v>
      </c>
      <c r="BG436" s="85">
        <v>0</v>
      </c>
      <c r="BH436" s="85">
        <v>0</v>
      </c>
      <c r="BI436" s="85">
        <v>0</v>
      </c>
      <c r="BJ436" s="85">
        <v>0</v>
      </c>
      <c r="BK436" s="85">
        <v>0</v>
      </c>
      <c r="BL436" s="85">
        <v>0</v>
      </c>
      <c r="BM436" s="85">
        <v>0</v>
      </c>
      <c r="BN436" s="85">
        <v>0</v>
      </c>
      <c r="BO436" s="85"/>
      <c r="BP436" s="85">
        <v>0</v>
      </c>
      <c r="BQ436" s="85">
        <v>0</v>
      </c>
      <c r="BR436" s="85">
        <v>0</v>
      </c>
      <c r="BS436" s="85">
        <v>0</v>
      </c>
      <c r="BT436" s="85">
        <v>0</v>
      </c>
      <c r="BU436" s="85">
        <v>0</v>
      </c>
      <c r="BV436" s="85">
        <v>0</v>
      </c>
      <c r="BW436" s="85">
        <v>0</v>
      </c>
      <c r="BX436" s="85">
        <v>0</v>
      </c>
      <c r="BY436" s="85"/>
      <c r="BZ436" s="52">
        <f t="shared" si="81"/>
        <v>0</v>
      </c>
      <c r="CA436" s="52">
        <f t="shared" si="81"/>
        <v>0</v>
      </c>
      <c r="CB436" s="52">
        <f t="shared" si="81"/>
        <v>11</v>
      </c>
      <c r="CC436" s="52">
        <f t="shared" si="81"/>
        <v>0</v>
      </c>
      <c r="CD436" s="52">
        <f t="shared" si="81"/>
        <v>15</v>
      </c>
      <c r="CE436" s="52">
        <f t="shared" si="81"/>
        <v>56</v>
      </c>
      <c r="CF436" s="52">
        <f t="shared" si="81"/>
        <v>0</v>
      </c>
      <c r="CG436" s="52">
        <f t="shared" si="81"/>
        <v>0</v>
      </c>
      <c r="CH436" s="52">
        <f t="shared" si="81"/>
        <v>0</v>
      </c>
      <c r="CI436" s="52">
        <f t="shared" si="81"/>
        <v>0</v>
      </c>
    </row>
    <row r="437" spans="1:87" x14ac:dyDescent="0.25">
      <c r="A437" s="73" t="s">
        <v>476</v>
      </c>
      <c r="B437" s="5" t="s">
        <v>484</v>
      </c>
      <c r="C437" s="5" t="s">
        <v>80</v>
      </c>
      <c r="D437" s="5" t="s">
        <v>81</v>
      </c>
      <c r="E437" s="51">
        <f t="shared" si="79"/>
        <v>231</v>
      </c>
      <c r="F437" s="51">
        <f t="shared" si="80"/>
        <v>45</v>
      </c>
      <c r="G437" s="51">
        <f t="shared" si="80"/>
        <v>186</v>
      </c>
      <c r="H437" s="85">
        <v>0</v>
      </c>
      <c r="I437" s="85">
        <v>0</v>
      </c>
      <c r="J437" s="85">
        <v>23</v>
      </c>
      <c r="K437" s="85">
        <v>78</v>
      </c>
      <c r="L437" s="85">
        <v>22</v>
      </c>
      <c r="M437" s="85">
        <v>108</v>
      </c>
      <c r="N437" s="85">
        <v>0</v>
      </c>
      <c r="O437" s="85">
        <v>0</v>
      </c>
      <c r="P437" s="85"/>
      <c r="Q437" s="85"/>
      <c r="R437" s="85">
        <v>0</v>
      </c>
      <c r="S437" s="85">
        <v>0</v>
      </c>
      <c r="T437" s="85">
        <v>0</v>
      </c>
      <c r="U437" s="85">
        <v>0</v>
      </c>
      <c r="V437" s="85">
        <v>0</v>
      </c>
      <c r="W437" s="85">
        <v>0</v>
      </c>
      <c r="X437" s="85">
        <v>0</v>
      </c>
      <c r="Y437" s="85">
        <v>0</v>
      </c>
      <c r="Z437" s="85">
        <v>0</v>
      </c>
      <c r="AA437" s="85"/>
      <c r="AB437" s="85">
        <v>0</v>
      </c>
      <c r="AC437" s="85">
        <v>0</v>
      </c>
      <c r="AD437" s="85">
        <v>0</v>
      </c>
      <c r="AE437" s="85">
        <v>0</v>
      </c>
      <c r="AF437" s="85">
        <v>0</v>
      </c>
      <c r="AG437" s="85">
        <v>0</v>
      </c>
      <c r="AH437" s="85">
        <v>0</v>
      </c>
      <c r="AI437" s="85">
        <v>0</v>
      </c>
      <c r="AJ437" s="85">
        <v>0</v>
      </c>
      <c r="AK437" s="85"/>
      <c r="AL437" s="85">
        <v>0</v>
      </c>
      <c r="AM437" s="85">
        <v>0</v>
      </c>
      <c r="AN437" s="85">
        <v>0</v>
      </c>
      <c r="AO437" s="85">
        <v>0</v>
      </c>
      <c r="AP437" s="85">
        <v>0</v>
      </c>
      <c r="AQ437" s="85">
        <v>0</v>
      </c>
      <c r="AR437" s="85">
        <v>0</v>
      </c>
      <c r="AS437" s="85">
        <v>0</v>
      </c>
      <c r="AT437" s="85">
        <v>0</v>
      </c>
      <c r="AU437" s="85"/>
      <c r="AV437" s="85">
        <v>0</v>
      </c>
      <c r="AW437" s="85">
        <v>0</v>
      </c>
      <c r="AX437" s="85">
        <v>0</v>
      </c>
      <c r="AY437" s="85">
        <v>0</v>
      </c>
      <c r="AZ437" s="85">
        <v>0</v>
      </c>
      <c r="BA437" s="85">
        <v>0</v>
      </c>
      <c r="BB437" s="85">
        <v>0</v>
      </c>
      <c r="BC437" s="85">
        <v>0</v>
      </c>
      <c r="BD437" s="85">
        <v>0</v>
      </c>
      <c r="BE437" s="85"/>
      <c r="BF437" s="85">
        <v>0</v>
      </c>
      <c r="BG437" s="85">
        <v>0</v>
      </c>
      <c r="BH437" s="85">
        <v>0</v>
      </c>
      <c r="BI437" s="85">
        <v>0</v>
      </c>
      <c r="BJ437" s="85">
        <v>0</v>
      </c>
      <c r="BK437" s="85">
        <v>0</v>
      </c>
      <c r="BL437" s="85">
        <v>0</v>
      </c>
      <c r="BM437" s="85">
        <v>0</v>
      </c>
      <c r="BN437" s="85">
        <v>0</v>
      </c>
      <c r="BO437" s="85"/>
      <c r="BP437" s="85">
        <v>0</v>
      </c>
      <c r="BQ437" s="85">
        <v>0</v>
      </c>
      <c r="BR437" s="85">
        <v>0</v>
      </c>
      <c r="BS437" s="85">
        <v>0</v>
      </c>
      <c r="BT437" s="85">
        <v>0</v>
      </c>
      <c r="BU437" s="85">
        <v>0</v>
      </c>
      <c r="BV437" s="85">
        <v>0</v>
      </c>
      <c r="BW437" s="85">
        <v>0</v>
      </c>
      <c r="BX437" s="85">
        <v>0</v>
      </c>
      <c r="BY437" s="85"/>
      <c r="BZ437" s="52">
        <f t="shared" si="81"/>
        <v>0</v>
      </c>
      <c r="CA437" s="52">
        <f t="shared" si="81"/>
        <v>0</v>
      </c>
      <c r="CB437" s="52">
        <f t="shared" si="81"/>
        <v>23</v>
      </c>
      <c r="CC437" s="52">
        <f t="shared" si="81"/>
        <v>78</v>
      </c>
      <c r="CD437" s="52">
        <f t="shared" si="81"/>
        <v>22</v>
      </c>
      <c r="CE437" s="52">
        <f t="shared" si="81"/>
        <v>108</v>
      </c>
      <c r="CF437" s="52">
        <f t="shared" si="81"/>
        <v>0</v>
      </c>
      <c r="CG437" s="52">
        <f t="shared" si="81"/>
        <v>0</v>
      </c>
      <c r="CH437" s="52">
        <f t="shared" si="81"/>
        <v>0</v>
      </c>
      <c r="CI437" s="52">
        <f t="shared" si="81"/>
        <v>0</v>
      </c>
    </row>
    <row r="438" spans="1:87" x14ac:dyDescent="0.25">
      <c r="A438" s="73" t="s">
        <v>476</v>
      </c>
      <c r="B438" s="5" t="s">
        <v>485</v>
      </c>
      <c r="C438" s="5" t="s">
        <v>80</v>
      </c>
      <c r="D438" s="5" t="s">
        <v>81</v>
      </c>
      <c r="E438" s="51">
        <f t="shared" si="79"/>
        <v>245</v>
      </c>
      <c r="F438" s="51">
        <f t="shared" si="80"/>
        <v>42</v>
      </c>
      <c r="G438" s="51">
        <f t="shared" si="80"/>
        <v>203</v>
      </c>
      <c r="H438" s="85">
        <v>0</v>
      </c>
      <c r="I438" s="85">
        <v>0</v>
      </c>
      <c r="J438" s="85">
        <v>21</v>
      </c>
      <c r="K438" s="85">
        <v>103</v>
      </c>
      <c r="L438" s="85">
        <v>21</v>
      </c>
      <c r="M438" s="85">
        <v>100</v>
      </c>
      <c r="N438" s="85">
        <v>0</v>
      </c>
      <c r="O438" s="85">
        <v>0</v>
      </c>
      <c r="P438" s="85"/>
      <c r="Q438" s="85"/>
      <c r="R438" s="85">
        <v>0</v>
      </c>
      <c r="S438" s="85">
        <v>0</v>
      </c>
      <c r="T438" s="85">
        <v>0</v>
      </c>
      <c r="U438" s="85">
        <v>0</v>
      </c>
      <c r="V438" s="85">
        <v>0</v>
      </c>
      <c r="W438" s="85">
        <v>0</v>
      </c>
      <c r="X438" s="85">
        <v>0</v>
      </c>
      <c r="Y438" s="85">
        <v>0</v>
      </c>
      <c r="Z438" s="85">
        <v>0</v>
      </c>
      <c r="AA438" s="85"/>
      <c r="AB438" s="85">
        <v>0</v>
      </c>
      <c r="AC438" s="85">
        <v>0</v>
      </c>
      <c r="AD438" s="85">
        <v>0</v>
      </c>
      <c r="AE438" s="85">
        <v>0</v>
      </c>
      <c r="AF438" s="85">
        <v>0</v>
      </c>
      <c r="AG438" s="85">
        <v>0</v>
      </c>
      <c r="AH438" s="85">
        <v>0</v>
      </c>
      <c r="AI438" s="85">
        <v>0</v>
      </c>
      <c r="AJ438" s="85">
        <v>0</v>
      </c>
      <c r="AK438" s="85"/>
      <c r="AL438" s="85">
        <v>0</v>
      </c>
      <c r="AM438" s="85">
        <v>0</v>
      </c>
      <c r="AN438" s="85">
        <v>0</v>
      </c>
      <c r="AO438" s="85">
        <v>0</v>
      </c>
      <c r="AP438" s="85">
        <v>0</v>
      </c>
      <c r="AQ438" s="85">
        <v>0</v>
      </c>
      <c r="AR438" s="85">
        <v>0</v>
      </c>
      <c r="AS438" s="85">
        <v>0</v>
      </c>
      <c r="AT438" s="85">
        <v>0</v>
      </c>
      <c r="AU438" s="85"/>
      <c r="AV438" s="85">
        <v>0</v>
      </c>
      <c r="AW438" s="85">
        <v>0</v>
      </c>
      <c r="AX438" s="85">
        <v>0</v>
      </c>
      <c r="AY438" s="85">
        <v>0</v>
      </c>
      <c r="AZ438" s="85">
        <v>0</v>
      </c>
      <c r="BA438" s="85">
        <v>0</v>
      </c>
      <c r="BB438" s="85">
        <v>0</v>
      </c>
      <c r="BC438" s="85">
        <v>0</v>
      </c>
      <c r="BD438" s="85">
        <v>0</v>
      </c>
      <c r="BE438" s="85"/>
      <c r="BF438" s="85">
        <v>0</v>
      </c>
      <c r="BG438" s="85">
        <v>0</v>
      </c>
      <c r="BH438" s="85">
        <v>0</v>
      </c>
      <c r="BI438" s="85">
        <v>0</v>
      </c>
      <c r="BJ438" s="85">
        <v>0</v>
      </c>
      <c r="BK438" s="85">
        <v>0</v>
      </c>
      <c r="BL438" s="85">
        <v>0</v>
      </c>
      <c r="BM438" s="85">
        <v>0</v>
      </c>
      <c r="BN438" s="85">
        <v>0</v>
      </c>
      <c r="BO438" s="85"/>
      <c r="BP438" s="85">
        <v>0</v>
      </c>
      <c r="BQ438" s="85">
        <v>0</v>
      </c>
      <c r="BR438" s="85">
        <v>0</v>
      </c>
      <c r="BS438" s="85">
        <v>0</v>
      </c>
      <c r="BT438" s="85">
        <v>0</v>
      </c>
      <c r="BU438" s="85">
        <v>0</v>
      </c>
      <c r="BV438" s="85">
        <v>0</v>
      </c>
      <c r="BW438" s="85">
        <v>0</v>
      </c>
      <c r="BX438" s="85">
        <v>0</v>
      </c>
      <c r="BY438" s="85"/>
      <c r="BZ438" s="52">
        <f t="shared" si="81"/>
        <v>0</v>
      </c>
      <c r="CA438" s="52">
        <f t="shared" si="81"/>
        <v>0</v>
      </c>
      <c r="CB438" s="52">
        <f t="shared" si="81"/>
        <v>21</v>
      </c>
      <c r="CC438" s="52">
        <f t="shared" si="81"/>
        <v>103</v>
      </c>
      <c r="CD438" s="52">
        <f t="shared" si="81"/>
        <v>21</v>
      </c>
      <c r="CE438" s="52">
        <f t="shared" si="81"/>
        <v>100</v>
      </c>
      <c r="CF438" s="52">
        <f t="shared" si="81"/>
        <v>0</v>
      </c>
      <c r="CG438" s="52">
        <f t="shared" si="81"/>
        <v>0</v>
      </c>
      <c r="CH438" s="52">
        <f t="shared" si="81"/>
        <v>0</v>
      </c>
      <c r="CI438" s="52">
        <f t="shared" si="81"/>
        <v>0</v>
      </c>
    </row>
    <row r="439" spans="1:87" x14ac:dyDescent="0.25">
      <c r="A439" s="73" t="s">
        <v>476</v>
      </c>
      <c r="B439" s="5" t="s">
        <v>486</v>
      </c>
      <c r="C439" s="5" t="s">
        <v>80</v>
      </c>
      <c r="D439" s="5" t="s">
        <v>81</v>
      </c>
      <c r="E439" s="51">
        <f t="shared" si="79"/>
        <v>149</v>
      </c>
      <c r="F439" s="51">
        <f t="shared" si="80"/>
        <v>22</v>
      </c>
      <c r="G439" s="51">
        <f t="shared" si="80"/>
        <v>127</v>
      </c>
      <c r="H439" s="85">
        <v>0</v>
      </c>
      <c r="I439" s="85">
        <v>0</v>
      </c>
      <c r="J439" s="85">
        <v>0</v>
      </c>
      <c r="K439" s="85">
        <v>75</v>
      </c>
      <c r="L439" s="85">
        <v>22</v>
      </c>
      <c r="M439" s="85">
        <v>52</v>
      </c>
      <c r="N439" s="85">
        <v>0</v>
      </c>
      <c r="O439" s="85">
        <v>0</v>
      </c>
      <c r="P439" s="85"/>
      <c r="Q439" s="85"/>
      <c r="R439" s="85">
        <v>0</v>
      </c>
      <c r="S439" s="85">
        <v>0</v>
      </c>
      <c r="T439" s="85">
        <v>0</v>
      </c>
      <c r="U439" s="85">
        <v>0</v>
      </c>
      <c r="V439" s="85">
        <v>0</v>
      </c>
      <c r="W439" s="85">
        <v>0</v>
      </c>
      <c r="X439" s="85">
        <v>0</v>
      </c>
      <c r="Y439" s="85">
        <v>0</v>
      </c>
      <c r="Z439" s="85">
        <v>0</v>
      </c>
      <c r="AA439" s="85"/>
      <c r="AB439" s="85">
        <v>0</v>
      </c>
      <c r="AC439" s="85">
        <v>0</v>
      </c>
      <c r="AD439" s="85">
        <v>0</v>
      </c>
      <c r="AE439" s="85">
        <v>0</v>
      </c>
      <c r="AF439" s="85">
        <v>0</v>
      </c>
      <c r="AG439" s="85">
        <v>0</v>
      </c>
      <c r="AH439" s="85">
        <v>0</v>
      </c>
      <c r="AI439" s="85">
        <v>0</v>
      </c>
      <c r="AJ439" s="85">
        <v>0</v>
      </c>
      <c r="AK439" s="85"/>
      <c r="AL439" s="85">
        <v>0</v>
      </c>
      <c r="AM439" s="85">
        <v>0</v>
      </c>
      <c r="AN439" s="85">
        <v>0</v>
      </c>
      <c r="AO439" s="85">
        <v>0</v>
      </c>
      <c r="AP439" s="85">
        <v>0</v>
      </c>
      <c r="AQ439" s="85">
        <v>0</v>
      </c>
      <c r="AR439" s="85">
        <v>0</v>
      </c>
      <c r="AS439" s="85">
        <v>0</v>
      </c>
      <c r="AT439" s="85">
        <v>0</v>
      </c>
      <c r="AU439" s="85"/>
      <c r="AV439" s="85">
        <v>0</v>
      </c>
      <c r="AW439" s="85">
        <v>0</v>
      </c>
      <c r="AX439" s="85">
        <v>0</v>
      </c>
      <c r="AY439" s="85">
        <v>0</v>
      </c>
      <c r="AZ439" s="85">
        <v>0</v>
      </c>
      <c r="BA439" s="85">
        <v>0</v>
      </c>
      <c r="BB439" s="85">
        <v>0</v>
      </c>
      <c r="BC439" s="85">
        <v>0</v>
      </c>
      <c r="BD439" s="85">
        <v>0</v>
      </c>
      <c r="BE439" s="85"/>
      <c r="BF439" s="85">
        <v>0</v>
      </c>
      <c r="BG439" s="85">
        <v>0</v>
      </c>
      <c r="BH439" s="85">
        <v>0</v>
      </c>
      <c r="BI439" s="85">
        <v>0</v>
      </c>
      <c r="BJ439" s="85">
        <v>0</v>
      </c>
      <c r="BK439" s="85">
        <v>0</v>
      </c>
      <c r="BL439" s="85">
        <v>0</v>
      </c>
      <c r="BM439" s="85">
        <v>0</v>
      </c>
      <c r="BN439" s="85">
        <v>0</v>
      </c>
      <c r="BO439" s="85"/>
      <c r="BP439" s="85">
        <v>0</v>
      </c>
      <c r="BQ439" s="85">
        <v>0</v>
      </c>
      <c r="BR439" s="85">
        <v>0</v>
      </c>
      <c r="BS439" s="85">
        <v>0</v>
      </c>
      <c r="BT439" s="85">
        <v>0</v>
      </c>
      <c r="BU439" s="85">
        <v>0</v>
      </c>
      <c r="BV439" s="85">
        <v>0</v>
      </c>
      <c r="BW439" s="85">
        <v>0</v>
      </c>
      <c r="BX439" s="85">
        <v>0</v>
      </c>
      <c r="BY439" s="85"/>
      <c r="BZ439" s="52">
        <f t="shared" si="81"/>
        <v>0</v>
      </c>
      <c r="CA439" s="52">
        <f t="shared" si="81"/>
        <v>0</v>
      </c>
      <c r="CB439" s="52">
        <f t="shared" si="81"/>
        <v>0</v>
      </c>
      <c r="CC439" s="52">
        <f t="shared" si="81"/>
        <v>75</v>
      </c>
      <c r="CD439" s="52">
        <f t="shared" si="81"/>
        <v>22</v>
      </c>
      <c r="CE439" s="52">
        <f t="shared" si="81"/>
        <v>52</v>
      </c>
      <c r="CF439" s="52">
        <f t="shared" si="81"/>
        <v>0</v>
      </c>
      <c r="CG439" s="52">
        <f t="shared" si="81"/>
        <v>0</v>
      </c>
      <c r="CH439" s="52">
        <f t="shared" si="81"/>
        <v>0</v>
      </c>
      <c r="CI439" s="52">
        <f t="shared" si="81"/>
        <v>0</v>
      </c>
    </row>
    <row r="440" spans="1:87" x14ac:dyDescent="0.25">
      <c r="A440" s="73" t="s">
        <v>476</v>
      </c>
      <c r="B440" s="5" t="s">
        <v>487</v>
      </c>
      <c r="C440" s="5" t="s">
        <v>95</v>
      </c>
      <c r="D440" s="5" t="s">
        <v>81</v>
      </c>
      <c r="E440" s="51">
        <f t="shared" si="79"/>
        <v>139</v>
      </c>
      <c r="F440" s="51">
        <f t="shared" si="80"/>
        <v>19</v>
      </c>
      <c r="G440" s="51">
        <f t="shared" si="80"/>
        <v>120</v>
      </c>
      <c r="H440" s="85">
        <v>0</v>
      </c>
      <c r="I440" s="85">
        <v>0</v>
      </c>
      <c r="J440" s="85">
        <v>19</v>
      </c>
      <c r="K440" s="85">
        <v>48</v>
      </c>
      <c r="L440" s="85">
        <v>0</v>
      </c>
      <c r="M440" s="85">
        <v>72</v>
      </c>
      <c r="N440" s="85">
        <v>0</v>
      </c>
      <c r="O440" s="85">
        <v>0</v>
      </c>
      <c r="P440" s="85"/>
      <c r="Q440" s="85"/>
      <c r="R440" s="85">
        <v>0</v>
      </c>
      <c r="S440" s="85">
        <v>0</v>
      </c>
      <c r="T440" s="85">
        <v>0</v>
      </c>
      <c r="U440" s="85">
        <v>0</v>
      </c>
      <c r="V440" s="85">
        <v>0</v>
      </c>
      <c r="W440" s="85">
        <v>0</v>
      </c>
      <c r="X440" s="85">
        <v>0</v>
      </c>
      <c r="Y440" s="85">
        <v>0</v>
      </c>
      <c r="Z440" s="85">
        <v>0</v>
      </c>
      <c r="AA440" s="85"/>
      <c r="AB440" s="85">
        <v>0</v>
      </c>
      <c r="AC440" s="85">
        <v>0</v>
      </c>
      <c r="AD440" s="85">
        <v>0</v>
      </c>
      <c r="AE440" s="85">
        <v>0</v>
      </c>
      <c r="AF440" s="85">
        <v>0</v>
      </c>
      <c r="AG440" s="85">
        <v>0</v>
      </c>
      <c r="AH440" s="85">
        <v>0</v>
      </c>
      <c r="AI440" s="85">
        <v>0</v>
      </c>
      <c r="AJ440" s="85">
        <v>0</v>
      </c>
      <c r="AK440" s="85"/>
      <c r="AL440" s="85">
        <v>0</v>
      </c>
      <c r="AM440" s="85">
        <v>0</v>
      </c>
      <c r="AN440" s="85">
        <v>0</v>
      </c>
      <c r="AO440" s="85">
        <v>0</v>
      </c>
      <c r="AP440" s="85">
        <v>0</v>
      </c>
      <c r="AQ440" s="85">
        <v>0</v>
      </c>
      <c r="AR440" s="85">
        <v>0</v>
      </c>
      <c r="AS440" s="85">
        <v>0</v>
      </c>
      <c r="AT440" s="85">
        <v>0</v>
      </c>
      <c r="AU440" s="85"/>
      <c r="AV440" s="85">
        <v>0</v>
      </c>
      <c r="AW440" s="85">
        <v>0</v>
      </c>
      <c r="AX440" s="85">
        <v>0</v>
      </c>
      <c r="AY440" s="85">
        <v>0</v>
      </c>
      <c r="AZ440" s="85">
        <v>0</v>
      </c>
      <c r="BA440" s="85">
        <v>0</v>
      </c>
      <c r="BB440" s="85">
        <v>0</v>
      </c>
      <c r="BC440" s="85">
        <v>0</v>
      </c>
      <c r="BD440" s="85">
        <v>0</v>
      </c>
      <c r="BE440" s="85"/>
      <c r="BF440" s="85">
        <v>0</v>
      </c>
      <c r="BG440" s="85">
        <v>0</v>
      </c>
      <c r="BH440" s="85">
        <v>0</v>
      </c>
      <c r="BI440" s="85">
        <v>0</v>
      </c>
      <c r="BJ440" s="85">
        <v>0</v>
      </c>
      <c r="BK440" s="85">
        <v>0</v>
      </c>
      <c r="BL440" s="85">
        <v>0</v>
      </c>
      <c r="BM440" s="85">
        <v>0</v>
      </c>
      <c r="BN440" s="85">
        <v>0</v>
      </c>
      <c r="BO440" s="85"/>
      <c r="BP440" s="85">
        <v>0</v>
      </c>
      <c r="BQ440" s="85">
        <v>0</v>
      </c>
      <c r="BR440" s="85">
        <v>0</v>
      </c>
      <c r="BS440" s="85">
        <v>0</v>
      </c>
      <c r="BT440" s="85">
        <v>0</v>
      </c>
      <c r="BU440" s="85">
        <v>0</v>
      </c>
      <c r="BV440" s="85">
        <v>0</v>
      </c>
      <c r="BW440" s="85">
        <v>0</v>
      </c>
      <c r="BX440" s="85">
        <v>0</v>
      </c>
      <c r="BY440" s="85"/>
      <c r="BZ440" s="52">
        <f t="shared" si="81"/>
        <v>0</v>
      </c>
      <c r="CA440" s="52">
        <f t="shared" si="81"/>
        <v>0</v>
      </c>
      <c r="CB440" s="52">
        <f t="shared" si="81"/>
        <v>19</v>
      </c>
      <c r="CC440" s="52">
        <f t="shared" si="81"/>
        <v>48</v>
      </c>
      <c r="CD440" s="52">
        <f t="shared" si="81"/>
        <v>0</v>
      </c>
      <c r="CE440" s="52">
        <f t="shared" si="81"/>
        <v>72</v>
      </c>
      <c r="CF440" s="52">
        <f t="shared" si="81"/>
        <v>0</v>
      </c>
      <c r="CG440" s="52">
        <f t="shared" si="81"/>
        <v>0</v>
      </c>
      <c r="CH440" s="52">
        <f t="shared" si="81"/>
        <v>0</v>
      </c>
      <c r="CI440" s="52">
        <f t="shared" si="81"/>
        <v>0</v>
      </c>
    </row>
    <row r="441" spans="1:87" x14ac:dyDescent="0.25">
      <c r="A441" s="73" t="s">
        <v>476</v>
      </c>
      <c r="B441" s="5" t="s">
        <v>488</v>
      </c>
      <c r="C441" s="5" t="s">
        <v>95</v>
      </c>
      <c r="D441" s="5" t="s">
        <v>81</v>
      </c>
      <c r="E441" s="51">
        <f t="shared" si="79"/>
        <v>58</v>
      </c>
      <c r="F441" s="51">
        <f t="shared" si="80"/>
        <v>28</v>
      </c>
      <c r="G441" s="51">
        <f t="shared" si="80"/>
        <v>30</v>
      </c>
      <c r="H441" s="85">
        <v>0</v>
      </c>
      <c r="I441" s="85">
        <v>0</v>
      </c>
      <c r="J441" s="85">
        <v>0</v>
      </c>
      <c r="K441" s="85">
        <v>0</v>
      </c>
      <c r="L441" s="85">
        <v>0</v>
      </c>
      <c r="M441" s="85">
        <v>0</v>
      </c>
      <c r="N441" s="85">
        <v>0</v>
      </c>
      <c r="O441" s="85">
        <v>0</v>
      </c>
      <c r="P441" s="85"/>
      <c r="Q441" s="85"/>
      <c r="R441" s="85">
        <v>0</v>
      </c>
      <c r="S441" s="85">
        <v>0</v>
      </c>
      <c r="T441" s="85">
        <v>0</v>
      </c>
      <c r="U441" s="85">
        <v>0</v>
      </c>
      <c r="V441" s="85">
        <v>0</v>
      </c>
      <c r="W441" s="85">
        <v>0</v>
      </c>
      <c r="X441" s="85">
        <v>0</v>
      </c>
      <c r="Y441" s="85">
        <v>0</v>
      </c>
      <c r="Z441" s="85">
        <v>0</v>
      </c>
      <c r="AA441" s="85"/>
      <c r="AB441" s="85">
        <v>0</v>
      </c>
      <c r="AC441" s="85">
        <v>0</v>
      </c>
      <c r="AD441" s="85">
        <v>0</v>
      </c>
      <c r="AE441" s="85">
        <v>0</v>
      </c>
      <c r="AF441" s="85">
        <v>0</v>
      </c>
      <c r="AG441" s="85">
        <v>0</v>
      </c>
      <c r="AH441" s="85">
        <v>0</v>
      </c>
      <c r="AI441" s="85">
        <v>0</v>
      </c>
      <c r="AJ441" s="85">
        <v>0</v>
      </c>
      <c r="AK441" s="85"/>
      <c r="AL441" s="85">
        <v>0</v>
      </c>
      <c r="AM441" s="85">
        <v>0</v>
      </c>
      <c r="AN441" s="85">
        <v>0</v>
      </c>
      <c r="AO441" s="85"/>
      <c r="AP441" s="85">
        <v>28</v>
      </c>
      <c r="AQ441" s="85">
        <v>30</v>
      </c>
      <c r="AR441" s="85">
        <v>0</v>
      </c>
      <c r="AS441" s="85">
        <v>0</v>
      </c>
      <c r="AT441" s="85">
        <v>0</v>
      </c>
      <c r="AU441" s="85"/>
      <c r="AV441" s="85">
        <v>0</v>
      </c>
      <c r="AW441" s="85">
        <v>0</v>
      </c>
      <c r="AX441" s="85">
        <v>0</v>
      </c>
      <c r="AY441" s="85">
        <v>0</v>
      </c>
      <c r="AZ441" s="85">
        <v>0</v>
      </c>
      <c r="BA441" s="85">
        <v>0</v>
      </c>
      <c r="BB441" s="85">
        <v>0</v>
      </c>
      <c r="BC441" s="85">
        <v>0</v>
      </c>
      <c r="BD441" s="85">
        <v>0</v>
      </c>
      <c r="BE441" s="85"/>
      <c r="BF441" s="85">
        <v>0</v>
      </c>
      <c r="BG441" s="85">
        <v>0</v>
      </c>
      <c r="BH441" s="85">
        <v>0</v>
      </c>
      <c r="BI441" s="85">
        <v>0</v>
      </c>
      <c r="BJ441" s="85">
        <v>0</v>
      </c>
      <c r="BK441" s="85">
        <v>0</v>
      </c>
      <c r="BL441" s="85">
        <v>0</v>
      </c>
      <c r="BM441" s="85">
        <v>0</v>
      </c>
      <c r="BN441" s="85">
        <v>0</v>
      </c>
      <c r="BO441" s="85"/>
      <c r="BP441" s="85">
        <v>0</v>
      </c>
      <c r="BQ441" s="85">
        <v>0</v>
      </c>
      <c r="BR441" s="85">
        <v>0</v>
      </c>
      <c r="BS441" s="85">
        <v>0</v>
      </c>
      <c r="BT441" s="85">
        <v>0</v>
      </c>
      <c r="BU441" s="85">
        <v>0</v>
      </c>
      <c r="BV441" s="85">
        <v>0</v>
      </c>
      <c r="BW441" s="85">
        <v>0</v>
      </c>
      <c r="BX441" s="85">
        <v>0</v>
      </c>
      <c r="BY441" s="85"/>
      <c r="BZ441" s="52">
        <f t="shared" si="81"/>
        <v>0</v>
      </c>
      <c r="CA441" s="52">
        <f t="shared" si="81"/>
        <v>0</v>
      </c>
      <c r="CB441" s="52">
        <f t="shared" si="81"/>
        <v>0</v>
      </c>
      <c r="CC441" s="52">
        <f t="shared" si="81"/>
        <v>0</v>
      </c>
      <c r="CD441" s="52">
        <f t="shared" si="81"/>
        <v>28</v>
      </c>
      <c r="CE441" s="52">
        <f t="shared" si="81"/>
        <v>30</v>
      </c>
      <c r="CF441" s="52">
        <f t="shared" si="81"/>
        <v>0</v>
      </c>
      <c r="CG441" s="52">
        <f t="shared" si="81"/>
        <v>0</v>
      </c>
      <c r="CH441" s="52">
        <f t="shared" si="81"/>
        <v>0</v>
      </c>
      <c r="CI441" s="52">
        <f t="shared" si="81"/>
        <v>0</v>
      </c>
    </row>
    <row r="442" spans="1:87" ht="30.6" x14ac:dyDescent="0.25">
      <c r="A442" s="73" t="s">
        <v>476</v>
      </c>
      <c r="B442" s="5" t="s">
        <v>489</v>
      </c>
      <c r="C442" s="5" t="s">
        <v>80</v>
      </c>
      <c r="D442" s="5" t="s">
        <v>81</v>
      </c>
      <c r="E442" s="51">
        <f t="shared" si="79"/>
        <v>0</v>
      </c>
      <c r="F442" s="51">
        <f t="shared" si="80"/>
        <v>0</v>
      </c>
      <c r="G442" s="51">
        <f t="shared" si="80"/>
        <v>0</v>
      </c>
      <c r="H442" s="85">
        <v>0</v>
      </c>
      <c r="I442" s="85">
        <v>0</v>
      </c>
      <c r="J442" s="85">
        <v>0</v>
      </c>
      <c r="K442" s="85">
        <v>0</v>
      </c>
      <c r="L442" s="85">
        <v>0</v>
      </c>
      <c r="M442" s="85">
        <v>0</v>
      </c>
      <c r="N442" s="85">
        <v>0</v>
      </c>
      <c r="O442" s="85">
        <v>0</v>
      </c>
      <c r="P442" s="85"/>
      <c r="Q442" s="85"/>
      <c r="R442" s="85">
        <v>0</v>
      </c>
      <c r="S442" s="85">
        <v>0</v>
      </c>
      <c r="T442" s="85">
        <v>0</v>
      </c>
      <c r="U442" s="85">
        <v>0</v>
      </c>
      <c r="V442" s="85">
        <v>0</v>
      </c>
      <c r="W442" s="85">
        <v>0</v>
      </c>
      <c r="X442" s="85">
        <v>0</v>
      </c>
      <c r="Y442" s="85">
        <v>0</v>
      </c>
      <c r="Z442" s="85">
        <v>0</v>
      </c>
      <c r="AA442" s="85"/>
      <c r="AB442" s="85">
        <v>0</v>
      </c>
      <c r="AC442" s="85">
        <v>0</v>
      </c>
      <c r="AD442" s="85">
        <v>0</v>
      </c>
      <c r="AE442" s="85">
        <v>0</v>
      </c>
      <c r="AF442" s="85">
        <v>0</v>
      </c>
      <c r="AG442" s="85">
        <v>0</v>
      </c>
      <c r="AH442" s="85">
        <v>0</v>
      </c>
      <c r="AI442" s="85">
        <v>0</v>
      </c>
      <c r="AJ442" s="85">
        <v>0</v>
      </c>
      <c r="AK442" s="85"/>
      <c r="AL442" s="85">
        <v>0</v>
      </c>
      <c r="AM442" s="85">
        <v>0</v>
      </c>
      <c r="AN442" s="85">
        <v>0</v>
      </c>
      <c r="AO442" s="85"/>
      <c r="AP442" s="85"/>
      <c r="AQ442" s="85"/>
      <c r="AR442" s="85">
        <v>0</v>
      </c>
      <c r="AS442" s="85">
        <v>0</v>
      </c>
      <c r="AT442" s="85">
        <v>0</v>
      </c>
      <c r="AU442" s="85"/>
      <c r="AV442" s="85">
        <v>0</v>
      </c>
      <c r="AW442" s="85">
        <v>0</v>
      </c>
      <c r="AX442" s="85">
        <v>0</v>
      </c>
      <c r="AY442" s="85">
        <v>0</v>
      </c>
      <c r="AZ442" s="85">
        <v>0</v>
      </c>
      <c r="BA442" s="85">
        <v>0</v>
      </c>
      <c r="BB442" s="85">
        <v>0</v>
      </c>
      <c r="BC442" s="85">
        <v>0</v>
      </c>
      <c r="BD442" s="85">
        <v>0</v>
      </c>
      <c r="BE442" s="85"/>
      <c r="BF442" s="85">
        <v>0</v>
      </c>
      <c r="BG442" s="85">
        <v>0</v>
      </c>
      <c r="BH442" s="85">
        <v>0</v>
      </c>
      <c r="BI442" s="85">
        <v>0</v>
      </c>
      <c r="BJ442" s="85">
        <v>0</v>
      </c>
      <c r="BK442" s="85">
        <v>0</v>
      </c>
      <c r="BL442" s="85">
        <v>0</v>
      </c>
      <c r="BM442" s="85">
        <v>0</v>
      </c>
      <c r="BN442" s="85">
        <v>0</v>
      </c>
      <c r="BO442" s="85"/>
      <c r="BP442" s="85">
        <v>0</v>
      </c>
      <c r="BQ442" s="85">
        <v>0</v>
      </c>
      <c r="BR442" s="85">
        <v>0</v>
      </c>
      <c r="BS442" s="85">
        <v>0</v>
      </c>
      <c r="BT442" s="85">
        <v>0</v>
      </c>
      <c r="BU442" s="85">
        <v>0</v>
      </c>
      <c r="BV442" s="85">
        <v>0</v>
      </c>
      <c r="BW442" s="85">
        <v>0</v>
      </c>
      <c r="BX442" s="85">
        <v>0</v>
      </c>
      <c r="BY442" s="85"/>
      <c r="BZ442" s="52">
        <f t="shared" si="81"/>
        <v>0</v>
      </c>
      <c r="CA442" s="52">
        <f t="shared" si="81"/>
        <v>0</v>
      </c>
      <c r="CB442" s="52">
        <f t="shared" si="81"/>
        <v>0</v>
      </c>
      <c r="CC442" s="52">
        <f t="shared" si="81"/>
        <v>0</v>
      </c>
      <c r="CD442" s="52">
        <f t="shared" si="81"/>
        <v>0</v>
      </c>
      <c r="CE442" s="52">
        <f t="shared" ref="CE442:CI442" si="82">M442+W442+AG442+AQ442+BA442+BK442+BU442</f>
        <v>0</v>
      </c>
      <c r="CF442" s="52">
        <f t="shared" si="82"/>
        <v>0</v>
      </c>
      <c r="CG442" s="52">
        <f t="shared" si="82"/>
        <v>0</v>
      </c>
      <c r="CH442" s="52">
        <f t="shared" si="82"/>
        <v>0</v>
      </c>
      <c r="CI442" s="52">
        <f t="shared" si="82"/>
        <v>0</v>
      </c>
    </row>
    <row r="443" spans="1:87" x14ac:dyDescent="0.25">
      <c r="A443" s="72" t="s">
        <v>490</v>
      </c>
      <c r="B443" s="46" t="s">
        <v>102</v>
      </c>
      <c r="C443" s="63"/>
      <c r="D443" s="63"/>
      <c r="E443" s="48">
        <f>SUBTOTAL(9,E417:E442)</f>
        <v>2349</v>
      </c>
      <c r="F443" s="48">
        <f t="shared" ref="F443:BQ443" si="83">SUBTOTAL(9,F417:F442)</f>
        <v>523</v>
      </c>
      <c r="G443" s="48">
        <f t="shared" si="83"/>
        <v>1826</v>
      </c>
      <c r="H443" s="48">
        <f t="shared" si="83"/>
        <v>0</v>
      </c>
      <c r="I443" s="48">
        <f t="shared" si="83"/>
        <v>0</v>
      </c>
      <c r="J443" s="48">
        <f t="shared" si="83"/>
        <v>155</v>
      </c>
      <c r="K443" s="48">
        <f t="shared" si="83"/>
        <v>420</v>
      </c>
      <c r="L443" s="48">
        <f t="shared" si="83"/>
        <v>123</v>
      </c>
      <c r="M443" s="48">
        <f t="shared" si="83"/>
        <v>656</v>
      </c>
      <c r="N443" s="48">
        <f t="shared" si="83"/>
        <v>0</v>
      </c>
      <c r="O443" s="48">
        <f t="shared" si="83"/>
        <v>0</v>
      </c>
      <c r="P443" s="48">
        <f t="shared" si="83"/>
        <v>0</v>
      </c>
      <c r="Q443" s="48">
        <f t="shared" si="83"/>
        <v>0</v>
      </c>
      <c r="R443" s="48">
        <f t="shared" si="83"/>
        <v>0</v>
      </c>
      <c r="S443" s="48">
        <f t="shared" si="83"/>
        <v>0</v>
      </c>
      <c r="T443" s="48">
        <f t="shared" si="83"/>
        <v>0</v>
      </c>
      <c r="U443" s="48">
        <f t="shared" si="83"/>
        <v>0</v>
      </c>
      <c r="V443" s="48">
        <f t="shared" si="83"/>
        <v>0</v>
      </c>
      <c r="W443" s="48">
        <f t="shared" si="83"/>
        <v>0</v>
      </c>
      <c r="X443" s="48">
        <f t="shared" si="83"/>
        <v>0</v>
      </c>
      <c r="Y443" s="48">
        <f t="shared" si="83"/>
        <v>0</v>
      </c>
      <c r="Z443" s="48">
        <f t="shared" si="83"/>
        <v>0</v>
      </c>
      <c r="AA443" s="48">
        <f t="shared" si="83"/>
        <v>0</v>
      </c>
      <c r="AB443" s="48">
        <f t="shared" si="83"/>
        <v>0</v>
      </c>
      <c r="AC443" s="48">
        <f t="shared" si="83"/>
        <v>0</v>
      </c>
      <c r="AD443" s="48">
        <f t="shared" si="83"/>
        <v>0</v>
      </c>
      <c r="AE443" s="48">
        <f t="shared" si="83"/>
        <v>0</v>
      </c>
      <c r="AF443" s="48">
        <f t="shared" si="83"/>
        <v>0</v>
      </c>
      <c r="AG443" s="48">
        <f t="shared" si="83"/>
        <v>0</v>
      </c>
      <c r="AH443" s="48">
        <f t="shared" si="83"/>
        <v>0</v>
      </c>
      <c r="AI443" s="48">
        <f t="shared" si="83"/>
        <v>0</v>
      </c>
      <c r="AJ443" s="48">
        <f t="shared" si="83"/>
        <v>0</v>
      </c>
      <c r="AK443" s="48">
        <f t="shared" si="83"/>
        <v>0</v>
      </c>
      <c r="AL443" s="48">
        <f t="shared" si="83"/>
        <v>0</v>
      </c>
      <c r="AM443" s="48">
        <f t="shared" si="83"/>
        <v>0</v>
      </c>
      <c r="AN443" s="48">
        <f t="shared" si="83"/>
        <v>190</v>
      </c>
      <c r="AO443" s="48">
        <f t="shared" si="83"/>
        <v>298</v>
      </c>
      <c r="AP443" s="48">
        <f t="shared" si="83"/>
        <v>28</v>
      </c>
      <c r="AQ443" s="48">
        <f t="shared" si="83"/>
        <v>329</v>
      </c>
      <c r="AR443" s="48">
        <f t="shared" si="83"/>
        <v>0</v>
      </c>
      <c r="AS443" s="48">
        <f t="shared" si="83"/>
        <v>0</v>
      </c>
      <c r="AT443" s="48">
        <f t="shared" si="83"/>
        <v>0</v>
      </c>
      <c r="AU443" s="48">
        <f t="shared" si="83"/>
        <v>17</v>
      </c>
      <c r="AV443" s="48">
        <f t="shared" si="83"/>
        <v>0</v>
      </c>
      <c r="AW443" s="48">
        <f t="shared" si="83"/>
        <v>0</v>
      </c>
      <c r="AX443" s="48">
        <f t="shared" si="83"/>
        <v>0</v>
      </c>
      <c r="AY443" s="48">
        <f t="shared" si="83"/>
        <v>55</v>
      </c>
      <c r="AZ443" s="48">
        <f t="shared" si="83"/>
        <v>27</v>
      </c>
      <c r="BA443" s="48">
        <f t="shared" si="83"/>
        <v>51</v>
      </c>
      <c r="BB443" s="48">
        <f t="shared" si="83"/>
        <v>0</v>
      </c>
      <c r="BC443" s="48">
        <f t="shared" si="83"/>
        <v>0</v>
      </c>
      <c r="BD443" s="48">
        <f t="shared" si="83"/>
        <v>0</v>
      </c>
      <c r="BE443" s="48">
        <f t="shared" si="83"/>
        <v>0</v>
      </c>
      <c r="BF443" s="48">
        <f t="shared" si="83"/>
        <v>0</v>
      </c>
      <c r="BG443" s="48">
        <f t="shared" si="83"/>
        <v>0</v>
      </c>
      <c r="BH443" s="48">
        <f t="shared" si="83"/>
        <v>0</v>
      </c>
      <c r="BI443" s="48">
        <f t="shared" si="83"/>
        <v>0</v>
      </c>
      <c r="BJ443" s="48">
        <f t="shared" si="83"/>
        <v>0</v>
      </c>
      <c r="BK443" s="48">
        <f t="shared" si="83"/>
        <v>0</v>
      </c>
      <c r="BL443" s="48">
        <f t="shared" si="83"/>
        <v>0</v>
      </c>
      <c r="BM443" s="48">
        <f t="shared" si="83"/>
        <v>0</v>
      </c>
      <c r="BN443" s="48">
        <f t="shared" si="83"/>
        <v>0</v>
      </c>
      <c r="BO443" s="48">
        <f t="shared" si="83"/>
        <v>0</v>
      </c>
      <c r="BP443" s="48">
        <f t="shared" si="83"/>
        <v>0</v>
      </c>
      <c r="BQ443" s="48">
        <f t="shared" si="83"/>
        <v>0</v>
      </c>
      <c r="BR443" s="48">
        <f t="shared" ref="BR443:CI443" si="84">SUBTOTAL(9,BR417:BR442)</f>
        <v>0</v>
      </c>
      <c r="BS443" s="48">
        <f t="shared" si="84"/>
        <v>0</v>
      </c>
      <c r="BT443" s="48">
        <f t="shared" si="84"/>
        <v>0</v>
      </c>
      <c r="BU443" s="48">
        <f t="shared" si="84"/>
        <v>0</v>
      </c>
      <c r="BV443" s="48">
        <f t="shared" si="84"/>
        <v>0</v>
      </c>
      <c r="BW443" s="48">
        <f t="shared" si="84"/>
        <v>0</v>
      </c>
      <c r="BX443" s="48">
        <f t="shared" si="84"/>
        <v>0</v>
      </c>
      <c r="BY443" s="48">
        <f t="shared" si="84"/>
        <v>0</v>
      </c>
      <c r="BZ443" s="48">
        <f t="shared" si="84"/>
        <v>0</v>
      </c>
      <c r="CA443" s="48">
        <f t="shared" si="84"/>
        <v>0</v>
      </c>
      <c r="CB443" s="48">
        <f t="shared" si="84"/>
        <v>345</v>
      </c>
      <c r="CC443" s="48">
        <f t="shared" si="84"/>
        <v>773</v>
      </c>
      <c r="CD443" s="48">
        <f t="shared" si="84"/>
        <v>178</v>
      </c>
      <c r="CE443" s="48">
        <f t="shared" si="84"/>
        <v>1036</v>
      </c>
      <c r="CF443" s="48">
        <f t="shared" si="84"/>
        <v>0</v>
      </c>
      <c r="CG443" s="48">
        <f t="shared" si="84"/>
        <v>0</v>
      </c>
      <c r="CH443" s="48">
        <f t="shared" si="84"/>
        <v>0</v>
      </c>
      <c r="CI443" s="48">
        <f t="shared" si="84"/>
        <v>17</v>
      </c>
    </row>
    <row r="444" spans="1:87" x14ac:dyDescent="0.25">
      <c r="A444" s="73" t="s">
        <v>491</v>
      </c>
      <c r="B444" s="96" t="s">
        <v>492</v>
      </c>
      <c r="C444" s="97" t="s">
        <v>80</v>
      </c>
      <c r="D444" s="97" t="s">
        <v>81</v>
      </c>
      <c r="E444" s="51">
        <f>F444+G444</f>
        <v>0</v>
      </c>
      <c r="F444" s="51">
        <f>BZ444+CB444+CD444+CF444+CH444</f>
        <v>0</v>
      </c>
      <c r="G444" s="51">
        <f>CA444+CC444+CE444+CG444+CI444</f>
        <v>0</v>
      </c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98"/>
      <c r="BF444" s="98"/>
      <c r="BG444" s="98"/>
      <c r="BH444" s="98"/>
      <c r="BI444" s="98"/>
      <c r="BJ444" s="98"/>
      <c r="BK444" s="98"/>
      <c r="BL444" s="98"/>
      <c r="BM444" s="98"/>
      <c r="BN444" s="98"/>
      <c r="BO444" s="98"/>
      <c r="BP444" s="98"/>
      <c r="BQ444" s="98"/>
      <c r="BR444" s="98"/>
      <c r="BS444" s="98"/>
      <c r="BT444" s="98"/>
      <c r="BU444" s="98"/>
      <c r="BV444" s="98"/>
      <c r="BW444" s="98"/>
      <c r="BX444" s="98"/>
      <c r="BY444" s="98"/>
      <c r="BZ444" s="52">
        <f t="shared" ref="BZ444:CI459" si="85">H444+R444+AB444+AL444+AV444+BF444+BP444</f>
        <v>0</v>
      </c>
      <c r="CA444" s="52">
        <f t="shared" si="85"/>
        <v>0</v>
      </c>
      <c r="CB444" s="52">
        <f t="shared" si="85"/>
        <v>0</v>
      </c>
      <c r="CC444" s="52">
        <f t="shared" si="85"/>
        <v>0</v>
      </c>
      <c r="CD444" s="52">
        <f t="shared" si="85"/>
        <v>0</v>
      </c>
      <c r="CE444" s="52">
        <f t="shared" si="85"/>
        <v>0</v>
      </c>
      <c r="CF444" s="52">
        <f t="shared" si="85"/>
        <v>0</v>
      </c>
      <c r="CG444" s="52">
        <f t="shared" si="85"/>
        <v>0</v>
      </c>
      <c r="CH444" s="52">
        <f t="shared" si="85"/>
        <v>0</v>
      </c>
      <c r="CI444" s="52">
        <f t="shared" si="85"/>
        <v>0</v>
      </c>
    </row>
    <row r="445" spans="1:87" x14ac:dyDescent="0.25">
      <c r="A445" s="73" t="s">
        <v>491</v>
      </c>
      <c r="B445" s="99" t="s">
        <v>493</v>
      </c>
      <c r="C445" s="84" t="s">
        <v>80</v>
      </c>
      <c r="D445" s="84" t="s">
        <v>81</v>
      </c>
      <c r="E445" s="51">
        <f t="shared" ref="E445:E459" si="86">F445+G445</f>
        <v>250</v>
      </c>
      <c r="F445" s="51">
        <f t="shared" ref="F445:G459" si="87">BZ445+CB445+CD445+CF445+CH445</f>
        <v>65</v>
      </c>
      <c r="G445" s="51">
        <f t="shared" si="87"/>
        <v>185</v>
      </c>
      <c r="H445" s="100">
        <v>0</v>
      </c>
      <c r="I445" s="100">
        <v>0</v>
      </c>
      <c r="J445" s="100">
        <v>65</v>
      </c>
      <c r="K445" s="100">
        <v>185</v>
      </c>
      <c r="L445" s="100">
        <v>0</v>
      </c>
      <c r="M445" s="100">
        <v>0</v>
      </c>
      <c r="N445" s="100">
        <v>0</v>
      </c>
      <c r="O445" s="100">
        <v>0</v>
      </c>
      <c r="P445" s="100"/>
      <c r="Q445" s="100"/>
      <c r="R445" s="100">
        <v>0</v>
      </c>
      <c r="S445" s="100">
        <v>0</v>
      </c>
      <c r="T445" s="100">
        <v>0</v>
      </c>
      <c r="U445" s="100">
        <v>0</v>
      </c>
      <c r="V445" s="100">
        <v>0</v>
      </c>
      <c r="W445" s="100">
        <v>0</v>
      </c>
      <c r="X445" s="100">
        <v>0</v>
      </c>
      <c r="Y445" s="100">
        <v>0</v>
      </c>
      <c r="Z445" s="100">
        <v>0</v>
      </c>
      <c r="AA445" s="100"/>
      <c r="AB445" s="100">
        <v>0</v>
      </c>
      <c r="AC445" s="100">
        <v>0</v>
      </c>
      <c r="AD445" s="100">
        <v>0</v>
      </c>
      <c r="AE445" s="100">
        <v>0</v>
      </c>
      <c r="AF445" s="100">
        <v>0</v>
      </c>
      <c r="AG445" s="100">
        <v>0</v>
      </c>
      <c r="AH445" s="100">
        <v>0</v>
      </c>
      <c r="AI445" s="100">
        <v>0</v>
      </c>
      <c r="AJ445" s="100">
        <v>0</v>
      </c>
      <c r="AK445" s="100"/>
      <c r="AL445" s="100">
        <v>0</v>
      </c>
      <c r="AM445" s="100">
        <v>0</v>
      </c>
      <c r="AN445" s="100">
        <v>0</v>
      </c>
      <c r="AO445" s="100">
        <v>0</v>
      </c>
      <c r="AP445" s="100">
        <v>0</v>
      </c>
      <c r="AQ445" s="100">
        <v>0</v>
      </c>
      <c r="AR445" s="100">
        <v>0</v>
      </c>
      <c r="AS445" s="100">
        <v>0</v>
      </c>
      <c r="AT445" s="100">
        <v>0</v>
      </c>
      <c r="AU445" s="100"/>
      <c r="AV445" s="100">
        <v>0</v>
      </c>
      <c r="AW445" s="100">
        <v>0</v>
      </c>
      <c r="AX445" s="100">
        <v>0</v>
      </c>
      <c r="AY445" s="100">
        <v>0</v>
      </c>
      <c r="AZ445" s="100">
        <v>0</v>
      </c>
      <c r="BA445" s="100">
        <v>0</v>
      </c>
      <c r="BB445" s="100">
        <v>0</v>
      </c>
      <c r="BC445" s="100">
        <v>0</v>
      </c>
      <c r="BD445" s="100">
        <v>0</v>
      </c>
      <c r="BE445" s="100"/>
      <c r="BF445" s="100">
        <v>0</v>
      </c>
      <c r="BG445" s="100">
        <v>0</v>
      </c>
      <c r="BH445" s="100">
        <v>0</v>
      </c>
      <c r="BI445" s="100">
        <v>0</v>
      </c>
      <c r="BJ445" s="100">
        <v>0</v>
      </c>
      <c r="BK445" s="100">
        <v>0</v>
      </c>
      <c r="BL445" s="100">
        <v>0</v>
      </c>
      <c r="BM445" s="100">
        <v>0</v>
      </c>
      <c r="BN445" s="100">
        <v>0</v>
      </c>
      <c r="BO445" s="100"/>
      <c r="BP445" s="100">
        <v>0</v>
      </c>
      <c r="BQ445" s="100">
        <v>0</v>
      </c>
      <c r="BR445" s="100">
        <v>0</v>
      </c>
      <c r="BS445" s="100">
        <v>0</v>
      </c>
      <c r="BT445" s="100">
        <v>0</v>
      </c>
      <c r="BU445" s="100">
        <v>0</v>
      </c>
      <c r="BV445" s="100">
        <v>0</v>
      </c>
      <c r="BW445" s="100">
        <v>0</v>
      </c>
      <c r="BX445" s="100">
        <v>0</v>
      </c>
      <c r="BY445" s="100"/>
      <c r="BZ445" s="52">
        <f t="shared" si="85"/>
        <v>0</v>
      </c>
      <c r="CA445" s="52">
        <f t="shared" si="85"/>
        <v>0</v>
      </c>
      <c r="CB445" s="52">
        <f t="shared" si="85"/>
        <v>65</v>
      </c>
      <c r="CC445" s="52">
        <f t="shared" si="85"/>
        <v>185</v>
      </c>
      <c r="CD445" s="52">
        <f t="shared" si="85"/>
        <v>0</v>
      </c>
      <c r="CE445" s="52">
        <f t="shared" si="85"/>
        <v>0</v>
      </c>
      <c r="CF445" s="52">
        <f t="shared" si="85"/>
        <v>0</v>
      </c>
      <c r="CG445" s="52">
        <f t="shared" si="85"/>
        <v>0</v>
      </c>
      <c r="CH445" s="52">
        <f t="shared" si="85"/>
        <v>0</v>
      </c>
      <c r="CI445" s="52">
        <f t="shared" si="85"/>
        <v>0</v>
      </c>
    </row>
    <row r="446" spans="1:87" x14ac:dyDescent="0.25">
      <c r="A446" s="73" t="s">
        <v>491</v>
      </c>
      <c r="B446" s="99" t="s">
        <v>494</v>
      </c>
      <c r="C446" s="84" t="s">
        <v>80</v>
      </c>
      <c r="D446" s="84" t="s">
        <v>81</v>
      </c>
      <c r="E446" s="51">
        <f t="shared" si="86"/>
        <v>298</v>
      </c>
      <c r="F446" s="51">
        <f t="shared" si="87"/>
        <v>75</v>
      </c>
      <c r="G446" s="51">
        <f t="shared" si="87"/>
        <v>223</v>
      </c>
      <c r="H446" s="92"/>
      <c r="I446" s="92"/>
      <c r="J446" s="92">
        <v>75</v>
      </c>
      <c r="K446" s="92">
        <v>223</v>
      </c>
      <c r="L446" s="92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2"/>
      <c r="X446" s="92"/>
      <c r="Y446" s="92"/>
      <c r="Z446" s="92"/>
      <c r="AA446" s="92"/>
      <c r="AB446" s="92"/>
      <c r="AC446" s="92"/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  <c r="AQ446" s="92"/>
      <c r="AR446" s="92"/>
      <c r="AS446" s="92"/>
      <c r="AT446" s="92"/>
      <c r="AU446" s="92"/>
      <c r="AV446" s="92"/>
      <c r="AW446" s="92"/>
      <c r="AX446" s="92"/>
      <c r="AY446" s="92"/>
      <c r="AZ446" s="92"/>
      <c r="BA446" s="92"/>
      <c r="BB446" s="92"/>
      <c r="BC446" s="92"/>
      <c r="BD446" s="92"/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2"/>
      <c r="BY446" s="92"/>
      <c r="BZ446" s="52">
        <f t="shared" si="85"/>
        <v>0</v>
      </c>
      <c r="CA446" s="52">
        <f t="shared" si="85"/>
        <v>0</v>
      </c>
      <c r="CB446" s="52">
        <f t="shared" si="85"/>
        <v>75</v>
      </c>
      <c r="CC446" s="52">
        <f t="shared" si="85"/>
        <v>223</v>
      </c>
      <c r="CD446" s="52">
        <f t="shared" si="85"/>
        <v>0</v>
      </c>
      <c r="CE446" s="52">
        <f t="shared" si="85"/>
        <v>0</v>
      </c>
      <c r="CF446" s="52">
        <f t="shared" si="85"/>
        <v>0</v>
      </c>
      <c r="CG446" s="52">
        <f t="shared" si="85"/>
        <v>0</v>
      </c>
      <c r="CH446" s="52">
        <f t="shared" si="85"/>
        <v>0</v>
      </c>
      <c r="CI446" s="52">
        <f t="shared" si="85"/>
        <v>0</v>
      </c>
    </row>
    <row r="447" spans="1:87" x14ac:dyDescent="0.25">
      <c r="A447" s="73" t="s">
        <v>491</v>
      </c>
      <c r="B447" s="99" t="s">
        <v>495</v>
      </c>
      <c r="C447" s="84" t="s">
        <v>80</v>
      </c>
      <c r="D447" s="84" t="s">
        <v>81</v>
      </c>
      <c r="E447" s="51">
        <f t="shared" si="86"/>
        <v>107</v>
      </c>
      <c r="F447" s="51">
        <f t="shared" si="87"/>
        <v>38</v>
      </c>
      <c r="G447" s="51">
        <f t="shared" si="87"/>
        <v>69</v>
      </c>
      <c r="H447" s="92"/>
      <c r="I447" s="92"/>
      <c r="J447" s="92">
        <v>38</v>
      </c>
      <c r="K447" s="92">
        <v>69</v>
      </c>
      <c r="L447" s="92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2"/>
      <c r="X447" s="92"/>
      <c r="Y447" s="92"/>
      <c r="Z447" s="92"/>
      <c r="AA447" s="92"/>
      <c r="AB447" s="92"/>
      <c r="AC447" s="92"/>
      <c r="AD447" s="92"/>
      <c r="AE447" s="92"/>
      <c r="AF447" s="92"/>
      <c r="AG447" s="92"/>
      <c r="AH447" s="92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  <c r="BA447" s="92"/>
      <c r="BB447" s="92"/>
      <c r="BC447" s="92"/>
      <c r="BD447" s="92"/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2"/>
      <c r="BY447" s="92"/>
      <c r="BZ447" s="52">
        <f t="shared" si="85"/>
        <v>0</v>
      </c>
      <c r="CA447" s="52">
        <f t="shared" si="85"/>
        <v>0</v>
      </c>
      <c r="CB447" s="52">
        <f t="shared" si="85"/>
        <v>38</v>
      </c>
      <c r="CC447" s="52">
        <f t="shared" si="85"/>
        <v>69</v>
      </c>
      <c r="CD447" s="52">
        <f t="shared" si="85"/>
        <v>0</v>
      </c>
      <c r="CE447" s="52">
        <f t="shared" si="85"/>
        <v>0</v>
      </c>
      <c r="CF447" s="52">
        <f t="shared" si="85"/>
        <v>0</v>
      </c>
      <c r="CG447" s="52">
        <f t="shared" si="85"/>
        <v>0</v>
      </c>
      <c r="CH447" s="52">
        <f t="shared" si="85"/>
        <v>0</v>
      </c>
      <c r="CI447" s="52">
        <f t="shared" si="85"/>
        <v>0</v>
      </c>
    </row>
    <row r="448" spans="1:87" x14ac:dyDescent="0.25">
      <c r="A448" s="73" t="s">
        <v>491</v>
      </c>
      <c r="B448" s="99" t="s">
        <v>496</v>
      </c>
      <c r="C448" s="84" t="s">
        <v>80</v>
      </c>
      <c r="D448" s="84" t="s">
        <v>81</v>
      </c>
      <c r="E448" s="51">
        <f t="shared" si="86"/>
        <v>201</v>
      </c>
      <c r="F448" s="51">
        <f t="shared" si="87"/>
        <v>63</v>
      </c>
      <c r="G448" s="51">
        <f t="shared" si="87"/>
        <v>138</v>
      </c>
      <c r="H448" s="92"/>
      <c r="I448" s="92"/>
      <c r="J448" s="92">
        <v>63</v>
      </c>
      <c r="K448" s="92">
        <v>138</v>
      </c>
      <c r="L448" s="92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2"/>
      <c r="X448" s="92"/>
      <c r="Y448" s="92"/>
      <c r="Z448" s="92"/>
      <c r="AA448" s="92"/>
      <c r="AB448" s="92"/>
      <c r="AC448" s="92"/>
      <c r="AD448" s="92"/>
      <c r="AE448" s="92"/>
      <c r="AF448" s="92"/>
      <c r="AG448" s="92"/>
      <c r="AH448" s="92"/>
      <c r="AI448" s="92"/>
      <c r="AJ448" s="92"/>
      <c r="AK448" s="92"/>
      <c r="AL448" s="92"/>
      <c r="AM448" s="92"/>
      <c r="AN448" s="92"/>
      <c r="AO448" s="92"/>
      <c r="AP448" s="92"/>
      <c r="AQ448" s="92"/>
      <c r="AR448" s="92"/>
      <c r="AS448" s="92"/>
      <c r="AT448" s="92"/>
      <c r="AU448" s="92"/>
      <c r="AV448" s="92"/>
      <c r="AW448" s="92"/>
      <c r="AX448" s="92"/>
      <c r="AY448" s="92"/>
      <c r="AZ448" s="92"/>
      <c r="BA448" s="92"/>
      <c r="BB448" s="92"/>
      <c r="BC448" s="92"/>
      <c r="BD448" s="92"/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2"/>
      <c r="BY448" s="92"/>
      <c r="BZ448" s="52">
        <f t="shared" si="85"/>
        <v>0</v>
      </c>
      <c r="CA448" s="52">
        <f t="shared" si="85"/>
        <v>0</v>
      </c>
      <c r="CB448" s="52">
        <f t="shared" si="85"/>
        <v>63</v>
      </c>
      <c r="CC448" s="52">
        <f t="shared" si="85"/>
        <v>138</v>
      </c>
      <c r="CD448" s="52">
        <f t="shared" si="85"/>
        <v>0</v>
      </c>
      <c r="CE448" s="52">
        <f t="shared" si="85"/>
        <v>0</v>
      </c>
      <c r="CF448" s="52">
        <f t="shared" si="85"/>
        <v>0</v>
      </c>
      <c r="CG448" s="52">
        <f t="shared" si="85"/>
        <v>0</v>
      </c>
      <c r="CH448" s="52">
        <f t="shared" si="85"/>
        <v>0</v>
      </c>
      <c r="CI448" s="52">
        <f t="shared" si="85"/>
        <v>0</v>
      </c>
    </row>
    <row r="449" spans="1:87" x14ac:dyDescent="0.25">
      <c r="A449" s="73" t="s">
        <v>491</v>
      </c>
      <c r="B449" s="99" t="s">
        <v>497</v>
      </c>
      <c r="C449" s="84" t="s">
        <v>80</v>
      </c>
      <c r="D449" s="84" t="s">
        <v>81</v>
      </c>
      <c r="E449" s="51">
        <f t="shared" si="86"/>
        <v>189</v>
      </c>
      <c r="F449" s="51">
        <f t="shared" si="87"/>
        <v>38</v>
      </c>
      <c r="G449" s="51">
        <f t="shared" si="87"/>
        <v>151</v>
      </c>
      <c r="H449" s="92"/>
      <c r="I449" s="92"/>
      <c r="J449" s="92">
        <v>38</v>
      </c>
      <c r="K449" s="92">
        <v>151</v>
      </c>
      <c r="L449" s="92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2"/>
      <c r="X449" s="92"/>
      <c r="Y449" s="92"/>
      <c r="Z449" s="92"/>
      <c r="AA449" s="92"/>
      <c r="AB449" s="92"/>
      <c r="AC449" s="92"/>
      <c r="AD449" s="92"/>
      <c r="AE449" s="92"/>
      <c r="AF449" s="92"/>
      <c r="AG449" s="92"/>
      <c r="AH449" s="92"/>
      <c r="AI449" s="92"/>
      <c r="AJ449" s="92"/>
      <c r="AK449" s="92"/>
      <c r="AL449" s="92"/>
      <c r="AM449" s="92"/>
      <c r="AN449" s="92"/>
      <c r="AO449" s="92"/>
      <c r="AP449" s="92"/>
      <c r="AQ449" s="92"/>
      <c r="AR449" s="92"/>
      <c r="AS449" s="92"/>
      <c r="AT449" s="92"/>
      <c r="AU449" s="92"/>
      <c r="AV449" s="92"/>
      <c r="AW449" s="92"/>
      <c r="AX449" s="92"/>
      <c r="AY449" s="92"/>
      <c r="AZ449" s="92"/>
      <c r="BA449" s="92"/>
      <c r="BB449" s="92"/>
      <c r="BC449" s="92"/>
      <c r="BD449" s="92"/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2"/>
      <c r="BY449" s="92"/>
      <c r="BZ449" s="52">
        <f t="shared" si="85"/>
        <v>0</v>
      </c>
      <c r="CA449" s="52">
        <f t="shared" si="85"/>
        <v>0</v>
      </c>
      <c r="CB449" s="52">
        <f t="shared" si="85"/>
        <v>38</v>
      </c>
      <c r="CC449" s="52">
        <f t="shared" si="85"/>
        <v>151</v>
      </c>
      <c r="CD449" s="52">
        <f t="shared" si="85"/>
        <v>0</v>
      </c>
      <c r="CE449" s="52">
        <f t="shared" si="85"/>
        <v>0</v>
      </c>
      <c r="CF449" s="52">
        <f t="shared" si="85"/>
        <v>0</v>
      </c>
      <c r="CG449" s="52">
        <f t="shared" si="85"/>
        <v>0</v>
      </c>
      <c r="CH449" s="52">
        <f t="shared" si="85"/>
        <v>0</v>
      </c>
      <c r="CI449" s="52">
        <f t="shared" si="85"/>
        <v>0</v>
      </c>
    </row>
    <row r="450" spans="1:87" x14ac:dyDescent="0.25">
      <c r="A450" s="73" t="s">
        <v>491</v>
      </c>
      <c r="B450" s="99" t="s">
        <v>498</v>
      </c>
      <c r="C450" s="84" t="s">
        <v>80</v>
      </c>
      <c r="D450" s="84" t="s">
        <v>81</v>
      </c>
      <c r="E450" s="51">
        <f t="shared" si="86"/>
        <v>130</v>
      </c>
      <c r="F450" s="51">
        <f t="shared" si="87"/>
        <v>40</v>
      </c>
      <c r="G450" s="51">
        <f t="shared" si="87"/>
        <v>90</v>
      </c>
      <c r="H450" s="92"/>
      <c r="I450" s="92"/>
      <c r="J450" s="92">
        <v>40</v>
      </c>
      <c r="K450" s="92">
        <v>90</v>
      </c>
      <c r="L450" s="92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2"/>
      <c r="X450" s="92"/>
      <c r="Y450" s="92"/>
      <c r="Z450" s="92"/>
      <c r="AA450" s="92"/>
      <c r="AB450" s="92"/>
      <c r="AC450" s="9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  <c r="BA450" s="92"/>
      <c r="BB450" s="92"/>
      <c r="BC450" s="92"/>
      <c r="BD450" s="92"/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2"/>
      <c r="BY450" s="92"/>
      <c r="BZ450" s="52">
        <f t="shared" si="85"/>
        <v>0</v>
      </c>
      <c r="CA450" s="52">
        <f t="shared" si="85"/>
        <v>0</v>
      </c>
      <c r="CB450" s="52">
        <f t="shared" si="85"/>
        <v>40</v>
      </c>
      <c r="CC450" s="52">
        <f t="shared" si="85"/>
        <v>90</v>
      </c>
      <c r="CD450" s="52">
        <f t="shared" si="85"/>
        <v>0</v>
      </c>
      <c r="CE450" s="52">
        <f t="shared" si="85"/>
        <v>0</v>
      </c>
      <c r="CF450" s="52">
        <f t="shared" si="85"/>
        <v>0</v>
      </c>
      <c r="CG450" s="52">
        <f t="shared" si="85"/>
        <v>0</v>
      </c>
      <c r="CH450" s="52">
        <f t="shared" si="85"/>
        <v>0</v>
      </c>
      <c r="CI450" s="52">
        <f t="shared" si="85"/>
        <v>0</v>
      </c>
    </row>
    <row r="451" spans="1:87" x14ac:dyDescent="0.25">
      <c r="A451" s="73" t="s">
        <v>491</v>
      </c>
      <c r="B451" s="99" t="s">
        <v>499</v>
      </c>
      <c r="C451" s="84" t="s">
        <v>80</v>
      </c>
      <c r="D451" s="84" t="s">
        <v>81</v>
      </c>
      <c r="E451" s="51">
        <f t="shared" si="86"/>
        <v>108</v>
      </c>
      <c r="F451" s="51">
        <f t="shared" si="87"/>
        <v>45</v>
      </c>
      <c r="G451" s="51">
        <f t="shared" si="87"/>
        <v>63</v>
      </c>
      <c r="H451" s="92"/>
      <c r="I451" s="92"/>
      <c r="J451" s="92">
        <v>45</v>
      </c>
      <c r="K451" s="92">
        <v>63</v>
      </c>
      <c r="L451" s="92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  <c r="AE451" s="92"/>
      <c r="AF451" s="92"/>
      <c r="AG451" s="92"/>
      <c r="AH451" s="92"/>
      <c r="AI451" s="92"/>
      <c r="AJ451" s="92"/>
      <c r="AK451" s="92"/>
      <c r="AL451" s="92"/>
      <c r="AM451" s="92"/>
      <c r="AN451" s="92"/>
      <c r="AO451" s="92"/>
      <c r="AP451" s="92"/>
      <c r="AQ451" s="92"/>
      <c r="AR451" s="92"/>
      <c r="AS451" s="92"/>
      <c r="AT451" s="92"/>
      <c r="AU451" s="92"/>
      <c r="AV451" s="92"/>
      <c r="AW451" s="92"/>
      <c r="AX451" s="92"/>
      <c r="AY451" s="92"/>
      <c r="AZ451" s="92"/>
      <c r="BA451" s="92"/>
      <c r="BB451" s="92"/>
      <c r="BC451" s="92"/>
      <c r="BD451" s="92"/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2"/>
      <c r="BY451" s="92"/>
      <c r="BZ451" s="52">
        <f t="shared" si="85"/>
        <v>0</v>
      </c>
      <c r="CA451" s="52">
        <f t="shared" si="85"/>
        <v>0</v>
      </c>
      <c r="CB451" s="52">
        <f t="shared" si="85"/>
        <v>45</v>
      </c>
      <c r="CC451" s="52">
        <f t="shared" si="85"/>
        <v>63</v>
      </c>
      <c r="CD451" s="52">
        <f t="shared" si="85"/>
        <v>0</v>
      </c>
      <c r="CE451" s="52">
        <f t="shared" si="85"/>
        <v>0</v>
      </c>
      <c r="CF451" s="52">
        <f t="shared" si="85"/>
        <v>0</v>
      </c>
      <c r="CG451" s="52">
        <f t="shared" si="85"/>
        <v>0</v>
      </c>
      <c r="CH451" s="52">
        <f t="shared" si="85"/>
        <v>0</v>
      </c>
      <c r="CI451" s="52">
        <f t="shared" si="85"/>
        <v>0</v>
      </c>
    </row>
    <row r="452" spans="1:87" x14ac:dyDescent="0.25">
      <c r="A452" s="73" t="s">
        <v>491</v>
      </c>
      <c r="B452" s="99" t="s">
        <v>500</v>
      </c>
      <c r="C452" s="84" t="s">
        <v>80</v>
      </c>
      <c r="D452" s="84" t="s">
        <v>81</v>
      </c>
      <c r="E452" s="51">
        <f t="shared" si="86"/>
        <v>199</v>
      </c>
      <c r="F452" s="51">
        <f t="shared" si="87"/>
        <v>38</v>
      </c>
      <c r="G452" s="51">
        <f t="shared" si="87"/>
        <v>161</v>
      </c>
      <c r="H452" s="92"/>
      <c r="I452" s="92"/>
      <c r="J452" s="92">
        <v>38</v>
      </c>
      <c r="K452" s="92">
        <v>138</v>
      </c>
      <c r="L452" s="92"/>
      <c r="M452" s="92"/>
      <c r="N452" s="92"/>
      <c r="O452" s="92"/>
      <c r="P452" s="92"/>
      <c r="Q452" s="92">
        <v>23</v>
      </c>
      <c r="R452" s="92"/>
      <c r="S452" s="92"/>
      <c r="T452" s="92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  <c r="AE452" s="92"/>
      <c r="AF452" s="92"/>
      <c r="AG452" s="92"/>
      <c r="AH452" s="92"/>
      <c r="AI452" s="92"/>
      <c r="AJ452" s="92"/>
      <c r="AK452" s="92"/>
      <c r="AL452" s="92"/>
      <c r="AM452" s="92"/>
      <c r="AN452" s="92"/>
      <c r="AO452" s="92"/>
      <c r="AP452" s="92"/>
      <c r="AQ452" s="92"/>
      <c r="AR452" s="92"/>
      <c r="AS452" s="92"/>
      <c r="AT452" s="92"/>
      <c r="AU452" s="92"/>
      <c r="AV452" s="92"/>
      <c r="AW452" s="92"/>
      <c r="AX452" s="92"/>
      <c r="AY452" s="92"/>
      <c r="AZ452" s="92"/>
      <c r="BA452" s="92"/>
      <c r="BB452" s="92"/>
      <c r="BC452" s="92"/>
      <c r="BD452" s="92"/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2"/>
      <c r="BY452" s="92"/>
      <c r="BZ452" s="52">
        <f t="shared" si="85"/>
        <v>0</v>
      </c>
      <c r="CA452" s="52">
        <f t="shared" si="85"/>
        <v>0</v>
      </c>
      <c r="CB452" s="52">
        <f t="shared" si="85"/>
        <v>38</v>
      </c>
      <c r="CC452" s="52">
        <f t="shared" si="85"/>
        <v>138</v>
      </c>
      <c r="CD452" s="52">
        <f t="shared" si="85"/>
        <v>0</v>
      </c>
      <c r="CE452" s="52">
        <f t="shared" si="85"/>
        <v>0</v>
      </c>
      <c r="CF452" s="52">
        <f t="shared" si="85"/>
        <v>0</v>
      </c>
      <c r="CG452" s="52">
        <f t="shared" si="85"/>
        <v>0</v>
      </c>
      <c r="CH452" s="52">
        <f t="shared" si="85"/>
        <v>0</v>
      </c>
      <c r="CI452" s="52">
        <f t="shared" si="85"/>
        <v>23</v>
      </c>
    </row>
    <row r="453" spans="1:87" x14ac:dyDescent="0.25">
      <c r="A453" s="73" t="s">
        <v>491</v>
      </c>
      <c r="B453" s="99" t="s">
        <v>501</v>
      </c>
      <c r="C453" s="86" t="s">
        <v>95</v>
      </c>
      <c r="D453" s="84" t="s">
        <v>81</v>
      </c>
      <c r="E453" s="51">
        <f t="shared" si="86"/>
        <v>71</v>
      </c>
      <c r="F453" s="51">
        <f t="shared" si="87"/>
        <v>19</v>
      </c>
      <c r="G453" s="51">
        <f t="shared" si="87"/>
        <v>52</v>
      </c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>
        <v>19</v>
      </c>
      <c r="AO453" s="92">
        <v>52</v>
      </c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  <c r="BA453" s="92"/>
      <c r="BB453" s="92"/>
      <c r="BC453" s="92"/>
      <c r="BD453" s="92"/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2"/>
      <c r="BY453" s="92"/>
      <c r="BZ453" s="52">
        <f t="shared" si="85"/>
        <v>0</v>
      </c>
      <c r="CA453" s="52">
        <f t="shared" si="85"/>
        <v>0</v>
      </c>
      <c r="CB453" s="52">
        <f t="shared" si="85"/>
        <v>19</v>
      </c>
      <c r="CC453" s="52">
        <f t="shared" si="85"/>
        <v>52</v>
      </c>
      <c r="CD453" s="52">
        <f t="shared" si="85"/>
        <v>0</v>
      </c>
      <c r="CE453" s="52">
        <f t="shared" si="85"/>
        <v>0</v>
      </c>
      <c r="CF453" s="52">
        <f t="shared" si="85"/>
        <v>0</v>
      </c>
      <c r="CG453" s="52">
        <f t="shared" si="85"/>
        <v>0</v>
      </c>
      <c r="CH453" s="52">
        <f t="shared" si="85"/>
        <v>0</v>
      </c>
      <c r="CI453" s="52">
        <f t="shared" si="85"/>
        <v>0</v>
      </c>
    </row>
    <row r="454" spans="1:87" x14ac:dyDescent="0.25">
      <c r="A454" s="73" t="s">
        <v>491</v>
      </c>
      <c r="B454" s="99" t="s">
        <v>502</v>
      </c>
      <c r="C454" s="86" t="s">
        <v>95</v>
      </c>
      <c r="D454" s="84" t="s">
        <v>81</v>
      </c>
      <c r="E454" s="51">
        <f t="shared" si="86"/>
        <v>33</v>
      </c>
      <c r="F454" s="51">
        <f t="shared" si="87"/>
        <v>15</v>
      </c>
      <c r="G454" s="51">
        <f t="shared" si="87"/>
        <v>18</v>
      </c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2"/>
      <c r="X454" s="92"/>
      <c r="Y454" s="92"/>
      <c r="Z454" s="92"/>
      <c r="AA454" s="92"/>
      <c r="AB454" s="92"/>
      <c r="AC454" s="92"/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>
        <v>15</v>
      </c>
      <c r="AY454" s="92">
        <v>18</v>
      </c>
      <c r="AZ454" s="92"/>
      <c r="BA454" s="92"/>
      <c r="BB454" s="92"/>
      <c r="BC454" s="92"/>
      <c r="BD454" s="92"/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2"/>
      <c r="BY454" s="92"/>
      <c r="BZ454" s="52">
        <f t="shared" si="85"/>
        <v>0</v>
      </c>
      <c r="CA454" s="52">
        <f t="shared" si="85"/>
        <v>0</v>
      </c>
      <c r="CB454" s="52">
        <f t="shared" si="85"/>
        <v>15</v>
      </c>
      <c r="CC454" s="52">
        <f t="shared" si="85"/>
        <v>18</v>
      </c>
      <c r="CD454" s="52">
        <f t="shared" si="85"/>
        <v>0</v>
      </c>
      <c r="CE454" s="52">
        <f t="shared" si="85"/>
        <v>0</v>
      </c>
      <c r="CF454" s="52">
        <f t="shared" si="85"/>
        <v>0</v>
      </c>
      <c r="CG454" s="52">
        <f t="shared" si="85"/>
        <v>0</v>
      </c>
      <c r="CH454" s="52">
        <f t="shared" si="85"/>
        <v>0</v>
      </c>
      <c r="CI454" s="52">
        <f t="shared" si="85"/>
        <v>0</v>
      </c>
    </row>
    <row r="455" spans="1:87" x14ac:dyDescent="0.25">
      <c r="A455" s="73" t="s">
        <v>491</v>
      </c>
      <c r="B455" s="99" t="s">
        <v>503</v>
      </c>
      <c r="C455" s="86" t="s">
        <v>95</v>
      </c>
      <c r="D455" s="84" t="s">
        <v>81</v>
      </c>
      <c r="E455" s="51">
        <f t="shared" si="86"/>
        <v>40</v>
      </c>
      <c r="F455" s="51">
        <f t="shared" si="87"/>
        <v>10</v>
      </c>
      <c r="G455" s="51">
        <f t="shared" si="87"/>
        <v>30</v>
      </c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>
        <v>10</v>
      </c>
      <c r="AY455" s="92">
        <v>30</v>
      </c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52">
        <f t="shared" si="85"/>
        <v>0</v>
      </c>
      <c r="CA455" s="52">
        <f t="shared" si="85"/>
        <v>0</v>
      </c>
      <c r="CB455" s="52">
        <f t="shared" si="85"/>
        <v>10</v>
      </c>
      <c r="CC455" s="52">
        <f t="shared" si="85"/>
        <v>30</v>
      </c>
      <c r="CD455" s="52">
        <f t="shared" si="85"/>
        <v>0</v>
      </c>
      <c r="CE455" s="52">
        <f t="shared" si="85"/>
        <v>0</v>
      </c>
      <c r="CF455" s="52">
        <f t="shared" si="85"/>
        <v>0</v>
      </c>
      <c r="CG455" s="52">
        <f t="shared" si="85"/>
        <v>0</v>
      </c>
      <c r="CH455" s="52">
        <f t="shared" si="85"/>
        <v>0</v>
      </c>
      <c r="CI455" s="52">
        <f t="shared" si="85"/>
        <v>0</v>
      </c>
    </row>
    <row r="456" spans="1:87" x14ac:dyDescent="0.25">
      <c r="A456" s="73" t="s">
        <v>491</v>
      </c>
      <c r="B456" s="99" t="s">
        <v>504</v>
      </c>
      <c r="C456" s="86" t="s">
        <v>95</v>
      </c>
      <c r="D456" s="84" t="s">
        <v>81</v>
      </c>
      <c r="E456" s="51">
        <f t="shared" si="86"/>
        <v>14</v>
      </c>
      <c r="F456" s="51">
        <f t="shared" si="87"/>
        <v>5</v>
      </c>
      <c r="G456" s="51">
        <f t="shared" si="87"/>
        <v>9</v>
      </c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2"/>
      <c r="X456" s="92"/>
      <c r="Y456" s="92"/>
      <c r="Z456" s="92"/>
      <c r="AA456" s="92"/>
      <c r="AB456" s="92"/>
      <c r="AC456" s="92"/>
      <c r="AD456" s="92"/>
      <c r="AE456" s="92"/>
      <c r="AF456" s="92"/>
      <c r="AG456" s="92"/>
      <c r="AH456" s="92"/>
      <c r="AI456" s="92"/>
      <c r="AJ456" s="92"/>
      <c r="AK456" s="92"/>
      <c r="AL456" s="92"/>
      <c r="AM456" s="92"/>
      <c r="AN456" s="92"/>
      <c r="AO456" s="92"/>
      <c r="AP456" s="92"/>
      <c r="AQ456" s="92"/>
      <c r="AR456" s="92"/>
      <c r="AS456" s="92"/>
      <c r="AT456" s="92"/>
      <c r="AU456" s="92"/>
      <c r="AV456" s="92"/>
      <c r="AW456" s="92"/>
      <c r="AX456" s="92"/>
      <c r="AY456" s="92"/>
      <c r="AZ456" s="92"/>
      <c r="BA456" s="92"/>
      <c r="BB456" s="92"/>
      <c r="BC456" s="92"/>
      <c r="BD456" s="92"/>
      <c r="BE456" s="92"/>
      <c r="BF456" s="92"/>
      <c r="BG456" s="92"/>
      <c r="BH456" s="92">
        <v>5</v>
      </c>
      <c r="BI456" s="92">
        <v>9</v>
      </c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2"/>
      <c r="BY456" s="92"/>
      <c r="BZ456" s="52">
        <f t="shared" si="85"/>
        <v>0</v>
      </c>
      <c r="CA456" s="52">
        <f t="shared" si="85"/>
        <v>0</v>
      </c>
      <c r="CB456" s="52">
        <f t="shared" si="85"/>
        <v>5</v>
      </c>
      <c r="CC456" s="52">
        <f t="shared" si="85"/>
        <v>9</v>
      </c>
      <c r="CD456" s="52">
        <f t="shared" si="85"/>
        <v>0</v>
      </c>
      <c r="CE456" s="52">
        <f t="shared" si="85"/>
        <v>0</v>
      </c>
      <c r="CF456" s="52">
        <f t="shared" si="85"/>
        <v>0</v>
      </c>
      <c r="CG456" s="52">
        <f t="shared" si="85"/>
        <v>0</v>
      </c>
      <c r="CH456" s="52">
        <f t="shared" si="85"/>
        <v>0</v>
      </c>
      <c r="CI456" s="52">
        <f t="shared" si="85"/>
        <v>0</v>
      </c>
    </row>
    <row r="457" spans="1:87" x14ac:dyDescent="0.25">
      <c r="A457" s="73" t="s">
        <v>491</v>
      </c>
      <c r="B457" s="99" t="s">
        <v>505</v>
      </c>
      <c r="C457" s="86" t="s">
        <v>95</v>
      </c>
      <c r="D457" s="84" t="s">
        <v>81</v>
      </c>
      <c r="E457" s="51">
        <f t="shared" si="86"/>
        <v>14</v>
      </c>
      <c r="F457" s="51">
        <f t="shared" si="87"/>
        <v>3</v>
      </c>
      <c r="G457" s="51">
        <f t="shared" si="87"/>
        <v>11</v>
      </c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2"/>
      <c r="X457" s="92"/>
      <c r="Y457" s="92"/>
      <c r="Z457" s="92"/>
      <c r="AA457" s="92"/>
      <c r="AB457" s="92"/>
      <c r="AC457" s="92"/>
      <c r="AD457" s="92"/>
      <c r="AE457" s="92"/>
      <c r="AF457" s="92"/>
      <c r="AG457" s="92"/>
      <c r="AH457" s="92"/>
      <c r="AI457" s="92"/>
      <c r="AJ457" s="92"/>
      <c r="AK457" s="92"/>
      <c r="AL457" s="92"/>
      <c r="AM457" s="92"/>
      <c r="AN457" s="92"/>
      <c r="AO457" s="92"/>
      <c r="AP457" s="92"/>
      <c r="AQ457" s="92"/>
      <c r="AR457" s="92"/>
      <c r="AS457" s="92"/>
      <c r="AT457" s="92"/>
      <c r="AU457" s="92"/>
      <c r="AV457" s="92"/>
      <c r="AW457" s="92"/>
      <c r="AX457" s="92"/>
      <c r="AY457" s="92"/>
      <c r="AZ457" s="92"/>
      <c r="BA457" s="92"/>
      <c r="BB457" s="92"/>
      <c r="BC457" s="92"/>
      <c r="BD457" s="92"/>
      <c r="BE457" s="92"/>
      <c r="BF457" s="92"/>
      <c r="BG457" s="92"/>
      <c r="BH457" s="92">
        <v>3</v>
      </c>
      <c r="BI457" s="92">
        <v>11</v>
      </c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2"/>
      <c r="BY457" s="92"/>
      <c r="BZ457" s="52">
        <f t="shared" si="85"/>
        <v>0</v>
      </c>
      <c r="CA457" s="52">
        <f t="shared" si="85"/>
        <v>0</v>
      </c>
      <c r="CB457" s="52">
        <f t="shared" si="85"/>
        <v>3</v>
      </c>
      <c r="CC457" s="52">
        <f t="shared" si="85"/>
        <v>11</v>
      </c>
      <c r="CD457" s="52">
        <f t="shared" si="85"/>
        <v>0</v>
      </c>
      <c r="CE457" s="52">
        <f t="shared" si="85"/>
        <v>0</v>
      </c>
      <c r="CF457" s="52">
        <f t="shared" si="85"/>
        <v>0</v>
      </c>
      <c r="CG457" s="52">
        <f t="shared" si="85"/>
        <v>0</v>
      </c>
      <c r="CH457" s="52">
        <f t="shared" si="85"/>
        <v>0</v>
      </c>
      <c r="CI457" s="52">
        <f t="shared" si="85"/>
        <v>0</v>
      </c>
    </row>
    <row r="458" spans="1:87" x14ac:dyDescent="0.25">
      <c r="A458" s="73" t="s">
        <v>491</v>
      </c>
      <c r="B458" s="99" t="s">
        <v>506</v>
      </c>
      <c r="C458" s="86" t="s">
        <v>95</v>
      </c>
      <c r="D458" s="84" t="s">
        <v>81</v>
      </c>
      <c r="E458" s="51">
        <f t="shared" si="86"/>
        <v>42</v>
      </c>
      <c r="F458" s="51">
        <f t="shared" si="87"/>
        <v>12</v>
      </c>
      <c r="G458" s="51">
        <f t="shared" si="87"/>
        <v>30</v>
      </c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2"/>
      <c r="AD458" s="92"/>
      <c r="AE458" s="92"/>
      <c r="AF458" s="92"/>
      <c r="AG458" s="92"/>
      <c r="AH458" s="92"/>
      <c r="AI458" s="92"/>
      <c r="AJ458" s="92"/>
      <c r="AK458" s="92"/>
      <c r="AL458" s="92"/>
      <c r="AM458" s="92"/>
      <c r="AN458" s="92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>
        <v>12</v>
      </c>
      <c r="AY458" s="92">
        <v>30</v>
      </c>
      <c r="AZ458" s="92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2"/>
      <c r="BY458" s="92"/>
      <c r="BZ458" s="52">
        <f t="shared" si="85"/>
        <v>0</v>
      </c>
      <c r="CA458" s="52">
        <f t="shared" si="85"/>
        <v>0</v>
      </c>
      <c r="CB458" s="52">
        <f t="shared" si="85"/>
        <v>12</v>
      </c>
      <c r="CC458" s="52">
        <f t="shared" si="85"/>
        <v>30</v>
      </c>
      <c r="CD458" s="52">
        <f t="shared" si="85"/>
        <v>0</v>
      </c>
      <c r="CE458" s="52">
        <f t="shared" si="85"/>
        <v>0</v>
      </c>
      <c r="CF458" s="52">
        <f t="shared" si="85"/>
        <v>0</v>
      </c>
      <c r="CG458" s="52">
        <f t="shared" si="85"/>
        <v>0</v>
      </c>
      <c r="CH458" s="52">
        <f t="shared" si="85"/>
        <v>0</v>
      </c>
      <c r="CI458" s="52">
        <f t="shared" si="85"/>
        <v>0</v>
      </c>
    </row>
    <row r="459" spans="1:87" x14ac:dyDescent="0.25">
      <c r="A459" s="73" t="s">
        <v>491</v>
      </c>
      <c r="B459" s="99" t="s">
        <v>507</v>
      </c>
      <c r="C459" s="86" t="s">
        <v>95</v>
      </c>
      <c r="D459" s="84" t="s">
        <v>81</v>
      </c>
      <c r="E459" s="51">
        <f t="shared" si="86"/>
        <v>12</v>
      </c>
      <c r="F459" s="51">
        <f t="shared" si="87"/>
        <v>0</v>
      </c>
      <c r="G459" s="51">
        <f>CA459+CC459+CE459+CG459+CI459</f>
        <v>12</v>
      </c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  <c r="AB459" s="92"/>
      <c r="AC459" s="92"/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2"/>
      <c r="AQ459" s="92"/>
      <c r="AR459" s="92"/>
      <c r="AS459" s="92"/>
      <c r="AT459" s="92"/>
      <c r="AU459" s="92"/>
      <c r="AV459" s="92"/>
      <c r="AW459" s="92"/>
      <c r="AX459" s="92"/>
      <c r="AY459" s="92"/>
      <c r="AZ459" s="92"/>
      <c r="BA459" s="92"/>
      <c r="BB459" s="92"/>
      <c r="BC459" s="92"/>
      <c r="BD459" s="92"/>
      <c r="BE459" s="92"/>
      <c r="BF459" s="92"/>
      <c r="BG459" s="92"/>
      <c r="BH459" s="92"/>
      <c r="BI459" s="92">
        <v>12</v>
      </c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2"/>
      <c r="BY459" s="92"/>
      <c r="BZ459" s="52">
        <f t="shared" si="85"/>
        <v>0</v>
      </c>
      <c r="CA459" s="52">
        <f t="shared" si="85"/>
        <v>0</v>
      </c>
      <c r="CB459" s="52">
        <f t="shared" si="85"/>
        <v>0</v>
      </c>
      <c r="CC459" s="52">
        <f t="shared" si="85"/>
        <v>12</v>
      </c>
      <c r="CD459" s="52">
        <f t="shared" si="85"/>
        <v>0</v>
      </c>
      <c r="CE459" s="52">
        <f t="shared" si="85"/>
        <v>0</v>
      </c>
      <c r="CF459" s="52">
        <f t="shared" si="85"/>
        <v>0</v>
      </c>
      <c r="CG459" s="52">
        <f t="shared" si="85"/>
        <v>0</v>
      </c>
      <c r="CH459" s="52">
        <f t="shared" si="85"/>
        <v>0</v>
      </c>
      <c r="CI459" s="52">
        <f t="shared" si="85"/>
        <v>0</v>
      </c>
    </row>
    <row r="460" spans="1:87" x14ac:dyDescent="0.25">
      <c r="A460" s="72" t="s">
        <v>508</v>
      </c>
      <c r="B460" s="46" t="s">
        <v>102</v>
      </c>
      <c r="C460" s="63"/>
      <c r="D460" s="63"/>
      <c r="E460" s="48">
        <f t="shared" ref="E460:BP460" si="88">SUBTOTAL(9,E444:E459)</f>
        <v>1708</v>
      </c>
      <c r="F460" s="48">
        <f t="shared" si="88"/>
        <v>466</v>
      </c>
      <c r="G460" s="48">
        <f t="shared" si="88"/>
        <v>1242</v>
      </c>
      <c r="H460" s="48">
        <f t="shared" si="88"/>
        <v>0</v>
      </c>
      <c r="I460" s="48">
        <f t="shared" si="88"/>
        <v>0</v>
      </c>
      <c r="J460" s="48">
        <f t="shared" si="88"/>
        <v>402</v>
      </c>
      <c r="K460" s="48">
        <f>SUBTOTAL(9,K444:K459)</f>
        <v>1057</v>
      </c>
      <c r="L460" s="48">
        <f t="shared" si="88"/>
        <v>0</v>
      </c>
      <c r="M460" s="48">
        <f t="shared" si="88"/>
        <v>0</v>
      </c>
      <c r="N460" s="48">
        <f t="shared" si="88"/>
        <v>0</v>
      </c>
      <c r="O460" s="48">
        <f>SUBTOTAL(9,O444:O459)</f>
        <v>0</v>
      </c>
      <c r="P460" s="48">
        <f t="shared" si="88"/>
        <v>0</v>
      </c>
      <c r="Q460" s="48">
        <f>SUBTOTAL(9,Q444:Q459)</f>
        <v>23</v>
      </c>
      <c r="R460" s="48">
        <f t="shared" si="88"/>
        <v>0</v>
      </c>
      <c r="S460" s="48">
        <f t="shared" si="88"/>
        <v>0</v>
      </c>
      <c r="T460" s="48">
        <f t="shared" si="88"/>
        <v>0</v>
      </c>
      <c r="U460" s="48">
        <f t="shared" si="88"/>
        <v>0</v>
      </c>
      <c r="V460" s="48">
        <f t="shared" si="88"/>
        <v>0</v>
      </c>
      <c r="W460" s="48">
        <f t="shared" si="88"/>
        <v>0</v>
      </c>
      <c r="X460" s="48">
        <f t="shared" si="88"/>
        <v>0</v>
      </c>
      <c r="Y460" s="48">
        <f t="shared" si="88"/>
        <v>0</v>
      </c>
      <c r="Z460" s="48">
        <f t="shared" si="88"/>
        <v>0</v>
      </c>
      <c r="AA460" s="48">
        <f t="shared" si="88"/>
        <v>0</v>
      </c>
      <c r="AB460" s="48">
        <f t="shared" si="88"/>
        <v>0</v>
      </c>
      <c r="AC460" s="48">
        <f t="shared" si="88"/>
        <v>0</v>
      </c>
      <c r="AD460" s="48">
        <f t="shared" si="88"/>
        <v>0</v>
      </c>
      <c r="AE460" s="48">
        <f t="shared" si="88"/>
        <v>0</v>
      </c>
      <c r="AF460" s="48">
        <f t="shared" si="88"/>
        <v>0</v>
      </c>
      <c r="AG460" s="48">
        <f t="shared" si="88"/>
        <v>0</v>
      </c>
      <c r="AH460" s="48">
        <f t="shared" si="88"/>
        <v>0</v>
      </c>
      <c r="AI460" s="48">
        <f t="shared" si="88"/>
        <v>0</v>
      </c>
      <c r="AJ460" s="48">
        <f t="shared" si="88"/>
        <v>0</v>
      </c>
      <c r="AK460" s="48">
        <f t="shared" si="88"/>
        <v>0</v>
      </c>
      <c r="AL460" s="48">
        <f t="shared" si="88"/>
        <v>0</v>
      </c>
      <c r="AM460" s="48">
        <f t="shared" si="88"/>
        <v>0</v>
      </c>
      <c r="AN460" s="48">
        <f t="shared" si="88"/>
        <v>19</v>
      </c>
      <c r="AO460" s="48">
        <f t="shared" si="88"/>
        <v>52</v>
      </c>
      <c r="AP460" s="48">
        <f t="shared" si="88"/>
        <v>0</v>
      </c>
      <c r="AQ460" s="48">
        <f t="shared" si="88"/>
        <v>0</v>
      </c>
      <c r="AR460" s="48">
        <f t="shared" si="88"/>
        <v>0</v>
      </c>
      <c r="AS460" s="48">
        <f t="shared" si="88"/>
        <v>0</v>
      </c>
      <c r="AT460" s="48">
        <f t="shared" si="88"/>
        <v>0</v>
      </c>
      <c r="AU460" s="48">
        <f t="shared" si="88"/>
        <v>0</v>
      </c>
      <c r="AV460" s="48">
        <f t="shared" si="88"/>
        <v>0</v>
      </c>
      <c r="AW460" s="48">
        <f t="shared" si="88"/>
        <v>0</v>
      </c>
      <c r="AX460" s="48">
        <f>SUBTOTAL(9,AX444:AX459)</f>
        <v>37</v>
      </c>
      <c r="AY460" s="48">
        <f t="shared" si="88"/>
        <v>78</v>
      </c>
      <c r="AZ460" s="48">
        <f t="shared" si="88"/>
        <v>0</v>
      </c>
      <c r="BA460" s="48">
        <f t="shared" si="88"/>
        <v>0</v>
      </c>
      <c r="BB460" s="48">
        <f t="shared" si="88"/>
        <v>0</v>
      </c>
      <c r="BC460" s="48">
        <f t="shared" si="88"/>
        <v>0</v>
      </c>
      <c r="BD460" s="48">
        <f t="shared" si="88"/>
        <v>0</v>
      </c>
      <c r="BE460" s="48">
        <f t="shared" si="88"/>
        <v>0</v>
      </c>
      <c r="BF460" s="48">
        <f t="shared" si="88"/>
        <v>0</v>
      </c>
      <c r="BG460" s="48">
        <f t="shared" si="88"/>
        <v>0</v>
      </c>
      <c r="BH460" s="48">
        <f t="shared" si="88"/>
        <v>8</v>
      </c>
      <c r="BI460" s="48">
        <f t="shared" si="88"/>
        <v>32</v>
      </c>
      <c r="BJ460" s="48">
        <f t="shared" si="88"/>
        <v>0</v>
      </c>
      <c r="BK460" s="48">
        <f t="shared" si="88"/>
        <v>0</v>
      </c>
      <c r="BL460" s="48">
        <f t="shared" si="88"/>
        <v>0</v>
      </c>
      <c r="BM460" s="48">
        <f t="shared" si="88"/>
        <v>0</v>
      </c>
      <c r="BN460" s="48">
        <f t="shared" si="88"/>
        <v>0</v>
      </c>
      <c r="BO460" s="48">
        <f t="shared" si="88"/>
        <v>0</v>
      </c>
      <c r="BP460" s="48">
        <f t="shared" si="88"/>
        <v>0</v>
      </c>
      <c r="BQ460" s="48">
        <f t="shared" ref="BQ460:CI460" si="89">SUBTOTAL(9,BQ444:BQ459)</f>
        <v>0</v>
      </c>
      <c r="BR460" s="48">
        <f t="shared" si="89"/>
        <v>0</v>
      </c>
      <c r="BS460" s="48">
        <f t="shared" si="89"/>
        <v>0</v>
      </c>
      <c r="BT460" s="48">
        <f t="shared" si="89"/>
        <v>0</v>
      </c>
      <c r="BU460" s="48">
        <f t="shared" si="89"/>
        <v>0</v>
      </c>
      <c r="BV460" s="48">
        <f t="shared" si="89"/>
        <v>0</v>
      </c>
      <c r="BW460" s="48">
        <f t="shared" si="89"/>
        <v>0</v>
      </c>
      <c r="BX460" s="48">
        <f t="shared" si="89"/>
        <v>0</v>
      </c>
      <c r="BY460" s="48">
        <f t="shared" si="89"/>
        <v>0</v>
      </c>
      <c r="BZ460" s="48">
        <f t="shared" si="89"/>
        <v>0</v>
      </c>
      <c r="CA460" s="48">
        <f>SUBTOTAL(9,CA444:CA459)</f>
        <v>0</v>
      </c>
      <c r="CB460" s="48">
        <f t="shared" si="89"/>
        <v>466</v>
      </c>
      <c r="CC460" s="48">
        <f t="shared" si="89"/>
        <v>1219</v>
      </c>
      <c r="CD460" s="48">
        <f t="shared" si="89"/>
        <v>0</v>
      </c>
      <c r="CE460" s="48">
        <f t="shared" si="89"/>
        <v>0</v>
      </c>
      <c r="CF460" s="48">
        <f t="shared" si="89"/>
        <v>0</v>
      </c>
      <c r="CG460" s="48">
        <f t="shared" si="89"/>
        <v>0</v>
      </c>
      <c r="CH460" s="48">
        <f t="shared" si="89"/>
        <v>0</v>
      </c>
      <c r="CI460" s="48">
        <f t="shared" si="89"/>
        <v>23</v>
      </c>
    </row>
    <row r="461" spans="1:87" x14ac:dyDescent="0.25">
      <c r="A461" s="73" t="s">
        <v>509</v>
      </c>
      <c r="B461" s="101" t="s">
        <v>510</v>
      </c>
      <c r="C461" s="102" t="s">
        <v>80</v>
      </c>
      <c r="D461" s="102" t="s">
        <v>511</v>
      </c>
      <c r="E461" s="51">
        <f t="shared" ref="E461:E477" si="90">F461+G461</f>
        <v>273</v>
      </c>
      <c r="F461" s="51">
        <f t="shared" ref="F461:G477" si="91">BZ461+CB461+CD461+CF461+CH461</f>
        <v>84</v>
      </c>
      <c r="G461" s="51">
        <f t="shared" si="91"/>
        <v>189</v>
      </c>
      <c r="H461" s="85"/>
      <c r="I461" s="85"/>
      <c r="J461" s="85">
        <v>75</v>
      </c>
      <c r="K461" s="85">
        <v>148</v>
      </c>
      <c r="L461" s="85">
        <v>9</v>
      </c>
      <c r="M461" s="85">
        <v>41</v>
      </c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5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  <c r="BA461" s="85"/>
      <c r="BB461" s="85"/>
      <c r="BC461" s="85"/>
      <c r="BD461" s="85"/>
      <c r="BE461" s="85"/>
      <c r="BF461" s="85"/>
      <c r="BG461" s="85"/>
      <c r="BH461" s="85"/>
      <c r="BI461" s="85"/>
      <c r="BJ461" s="85"/>
      <c r="BK461" s="85"/>
      <c r="BL461" s="85"/>
      <c r="BM461" s="85"/>
      <c r="BN461" s="85"/>
      <c r="BO461" s="85"/>
      <c r="BP461" s="85"/>
      <c r="BQ461" s="85"/>
      <c r="BR461" s="85"/>
      <c r="BS461" s="85"/>
      <c r="BT461" s="85"/>
      <c r="BU461" s="85"/>
      <c r="BV461" s="85"/>
      <c r="BW461" s="85"/>
      <c r="BX461" s="85"/>
      <c r="BY461" s="85"/>
      <c r="BZ461" s="52">
        <f t="shared" ref="BZ461:CI477" si="92">H461+R461+AB461+AL461+AV461+BF461+BP461</f>
        <v>0</v>
      </c>
      <c r="CA461" s="52">
        <f t="shared" si="92"/>
        <v>0</v>
      </c>
      <c r="CB461" s="52">
        <f t="shared" si="92"/>
        <v>75</v>
      </c>
      <c r="CC461" s="52">
        <f t="shared" si="92"/>
        <v>148</v>
      </c>
      <c r="CD461" s="52">
        <f t="shared" si="92"/>
        <v>9</v>
      </c>
      <c r="CE461" s="52">
        <f t="shared" si="92"/>
        <v>41</v>
      </c>
      <c r="CF461" s="52">
        <f t="shared" si="92"/>
        <v>0</v>
      </c>
      <c r="CG461" s="52">
        <f t="shared" si="92"/>
        <v>0</v>
      </c>
      <c r="CH461" s="52">
        <f t="shared" si="92"/>
        <v>0</v>
      </c>
      <c r="CI461" s="52">
        <f t="shared" si="92"/>
        <v>0</v>
      </c>
    </row>
    <row r="462" spans="1:87" x14ac:dyDescent="0.25">
      <c r="A462" s="73" t="s">
        <v>509</v>
      </c>
      <c r="B462" s="101" t="s">
        <v>512</v>
      </c>
      <c r="C462" s="102" t="s">
        <v>80</v>
      </c>
      <c r="D462" s="102" t="s">
        <v>511</v>
      </c>
      <c r="E462" s="51">
        <f t="shared" si="90"/>
        <v>832</v>
      </c>
      <c r="F462" s="51">
        <f t="shared" si="91"/>
        <v>216</v>
      </c>
      <c r="G462" s="51">
        <f t="shared" si="91"/>
        <v>616</v>
      </c>
      <c r="H462" s="85"/>
      <c r="I462" s="85"/>
      <c r="J462" s="85">
        <v>195</v>
      </c>
      <c r="K462" s="85">
        <v>510</v>
      </c>
      <c r="L462" s="85">
        <v>21</v>
      </c>
      <c r="M462" s="85">
        <v>106</v>
      </c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5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  <c r="BA462" s="85"/>
      <c r="BB462" s="85"/>
      <c r="BC462" s="85"/>
      <c r="BD462" s="85"/>
      <c r="BE462" s="85"/>
      <c r="BF462" s="85"/>
      <c r="BG462" s="85"/>
      <c r="BH462" s="85"/>
      <c r="BI462" s="85"/>
      <c r="BJ462" s="85"/>
      <c r="BK462" s="85"/>
      <c r="BL462" s="85"/>
      <c r="BM462" s="85"/>
      <c r="BN462" s="85"/>
      <c r="BO462" s="85"/>
      <c r="BP462" s="85"/>
      <c r="BQ462" s="85"/>
      <c r="BR462" s="85"/>
      <c r="BS462" s="85"/>
      <c r="BT462" s="85"/>
      <c r="BU462" s="85"/>
      <c r="BV462" s="85"/>
      <c r="BW462" s="85"/>
      <c r="BX462" s="85"/>
      <c r="BY462" s="85"/>
      <c r="BZ462" s="52">
        <f t="shared" si="92"/>
        <v>0</v>
      </c>
      <c r="CA462" s="52">
        <f t="shared" si="92"/>
        <v>0</v>
      </c>
      <c r="CB462" s="52">
        <f t="shared" si="92"/>
        <v>195</v>
      </c>
      <c r="CC462" s="52">
        <f t="shared" si="92"/>
        <v>510</v>
      </c>
      <c r="CD462" s="52">
        <f t="shared" si="92"/>
        <v>21</v>
      </c>
      <c r="CE462" s="52">
        <f t="shared" si="92"/>
        <v>106</v>
      </c>
      <c r="CF462" s="52">
        <f t="shared" si="92"/>
        <v>0</v>
      </c>
      <c r="CG462" s="52">
        <f t="shared" si="92"/>
        <v>0</v>
      </c>
      <c r="CH462" s="52">
        <f t="shared" si="92"/>
        <v>0</v>
      </c>
      <c r="CI462" s="52">
        <f t="shared" si="92"/>
        <v>0</v>
      </c>
    </row>
    <row r="463" spans="1:87" x14ac:dyDescent="0.25">
      <c r="A463" s="73" t="s">
        <v>509</v>
      </c>
      <c r="B463" s="101" t="s">
        <v>513</v>
      </c>
      <c r="C463" s="102" t="s">
        <v>80</v>
      </c>
      <c r="D463" s="102" t="s">
        <v>511</v>
      </c>
      <c r="E463" s="51">
        <f t="shared" si="90"/>
        <v>593</v>
      </c>
      <c r="F463" s="51">
        <f t="shared" si="91"/>
        <v>181</v>
      </c>
      <c r="G463" s="51">
        <f t="shared" si="91"/>
        <v>412</v>
      </c>
      <c r="H463" s="85"/>
      <c r="I463" s="85"/>
      <c r="J463" s="85">
        <v>174</v>
      </c>
      <c r="K463" s="85">
        <v>380</v>
      </c>
      <c r="L463" s="85">
        <v>7</v>
      </c>
      <c r="M463" s="85">
        <v>32</v>
      </c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5"/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  <c r="BA463" s="85"/>
      <c r="BB463" s="85"/>
      <c r="BC463" s="85"/>
      <c r="BD463" s="85"/>
      <c r="BE463" s="85"/>
      <c r="BF463" s="85"/>
      <c r="BG463" s="85"/>
      <c r="BH463" s="85"/>
      <c r="BI463" s="85"/>
      <c r="BJ463" s="85"/>
      <c r="BK463" s="85"/>
      <c r="BL463" s="85"/>
      <c r="BM463" s="85"/>
      <c r="BN463" s="85"/>
      <c r="BO463" s="85"/>
      <c r="BP463" s="85"/>
      <c r="BQ463" s="85"/>
      <c r="BR463" s="85"/>
      <c r="BS463" s="85"/>
      <c r="BT463" s="85"/>
      <c r="BU463" s="85"/>
      <c r="BV463" s="85"/>
      <c r="BW463" s="85"/>
      <c r="BX463" s="85"/>
      <c r="BY463" s="85"/>
      <c r="BZ463" s="52">
        <f t="shared" si="92"/>
        <v>0</v>
      </c>
      <c r="CA463" s="52">
        <f t="shared" si="92"/>
        <v>0</v>
      </c>
      <c r="CB463" s="52">
        <f t="shared" si="92"/>
        <v>174</v>
      </c>
      <c r="CC463" s="52">
        <f t="shared" si="92"/>
        <v>380</v>
      </c>
      <c r="CD463" s="52">
        <f t="shared" si="92"/>
        <v>7</v>
      </c>
      <c r="CE463" s="52">
        <f t="shared" si="92"/>
        <v>32</v>
      </c>
      <c r="CF463" s="52">
        <f t="shared" si="92"/>
        <v>0</v>
      </c>
      <c r="CG463" s="52">
        <f t="shared" si="92"/>
        <v>0</v>
      </c>
      <c r="CH463" s="52">
        <f t="shared" si="92"/>
        <v>0</v>
      </c>
      <c r="CI463" s="52">
        <f t="shared" si="92"/>
        <v>0</v>
      </c>
    </row>
    <row r="464" spans="1:87" x14ac:dyDescent="0.25">
      <c r="A464" s="73" t="s">
        <v>509</v>
      </c>
      <c r="B464" s="101" t="s">
        <v>514</v>
      </c>
      <c r="C464" s="102" t="s">
        <v>80</v>
      </c>
      <c r="D464" s="102" t="s">
        <v>511</v>
      </c>
      <c r="E464" s="51">
        <f t="shared" si="90"/>
        <v>489</v>
      </c>
      <c r="F464" s="51">
        <f t="shared" si="91"/>
        <v>122</v>
      </c>
      <c r="G464" s="51">
        <f t="shared" si="91"/>
        <v>367</v>
      </c>
      <c r="H464" s="85"/>
      <c r="I464" s="85"/>
      <c r="J464" s="85">
        <v>107</v>
      </c>
      <c r="K464" s="85">
        <v>342</v>
      </c>
      <c r="L464" s="85">
        <v>15</v>
      </c>
      <c r="M464" s="85">
        <v>25</v>
      </c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5"/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  <c r="BK464" s="85"/>
      <c r="BL464" s="85"/>
      <c r="BM464" s="85"/>
      <c r="BN464" s="85"/>
      <c r="BO464" s="85"/>
      <c r="BP464" s="85"/>
      <c r="BQ464" s="85"/>
      <c r="BR464" s="85"/>
      <c r="BS464" s="85"/>
      <c r="BT464" s="85"/>
      <c r="BU464" s="85"/>
      <c r="BV464" s="85"/>
      <c r="BW464" s="85"/>
      <c r="BX464" s="85"/>
      <c r="BY464" s="85"/>
      <c r="BZ464" s="52">
        <f t="shared" si="92"/>
        <v>0</v>
      </c>
      <c r="CA464" s="52">
        <f t="shared" si="92"/>
        <v>0</v>
      </c>
      <c r="CB464" s="52">
        <f t="shared" si="92"/>
        <v>107</v>
      </c>
      <c r="CC464" s="52">
        <f t="shared" si="92"/>
        <v>342</v>
      </c>
      <c r="CD464" s="52">
        <f t="shared" si="92"/>
        <v>15</v>
      </c>
      <c r="CE464" s="52">
        <f t="shared" si="92"/>
        <v>25</v>
      </c>
      <c r="CF464" s="52">
        <f t="shared" si="92"/>
        <v>0</v>
      </c>
      <c r="CG464" s="52">
        <f t="shared" si="92"/>
        <v>0</v>
      </c>
      <c r="CH464" s="52">
        <f t="shared" si="92"/>
        <v>0</v>
      </c>
      <c r="CI464" s="52">
        <f t="shared" si="92"/>
        <v>0</v>
      </c>
    </row>
    <row r="465" spans="1:87" x14ac:dyDescent="0.25">
      <c r="A465" s="73" t="s">
        <v>509</v>
      </c>
      <c r="B465" s="101" t="s">
        <v>515</v>
      </c>
      <c r="C465" s="102" t="s">
        <v>80</v>
      </c>
      <c r="D465" s="102" t="s">
        <v>511</v>
      </c>
      <c r="E465" s="51">
        <f t="shared" si="90"/>
        <v>546</v>
      </c>
      <c r="F465" s="51">
        <f t="shared" si="91"/>
        <v>165</v>
      </c>
      <c r="G465" s="51">
        <f t="shared" si="91"/>
        <v>381</v>
      </c>
      <c r="H465" s="85"/>
      <c r="I465" s="85"/>
      <c r="J465" s="85">
        <v>137</v>
      </c>
      <c r="K465" s="85">
        <v>303</v>
      </c>
      <c r="L465" s="85">
        <v>28</v>
      </c>
      <c r="M465" s="85">
        <v>78</v>
      </c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5"/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  <c r="BA465" s="85"/>
      <c r="BB465" s="85"/>
      <c r="BC465" s="85"/>
      <c r="BD465" s="85"/>
      <c r="BE465" s="85"/>
      <c r="BF465" s="85"/>
      <c r="BG465" s="85"/>
      <c r="BH465" s="85"/>
      <c r="BI465" s="85"/>
      <c r="BJ465" s="85"/>
      <c r="BK465" s="85"/>
      <c r="BL465" s="85"/>
      <c r="BM465" s="85"/>
      <c r="BN465" s="85"/>
      <c r="BO465" s="85"/>
      <c r="BP465" s="85"/>
      <c r="BQ465" s="85"/>
      <c r="BR465" s="85"/>
      <c r="BS465" s="85"/>
      <c r="BT465" s="85"/>
      <c r="BU465" s="85"/>
      <c r="BV465" s="85"/>
      <c r="BW465" s="85"/>
      <c r="BX465" s="85"/>
      <c r="BY465" s="85"/>
      <c r="BZ465" s="52">
        <f t="shared" si="92"/>
        <v>0</v>
      </c>
      <c r="CA465" s="52">
        <f t="shared" si="92"/>
        <v>0</v>
      </c>
      <c r="CB465" s="52">
        <f t="shared" si="92"/>
        <v>137</v>
      </c>
      <c r="CC465" s="52">
        <f t="shared" si="92"/>
        <v>303</v>
      </c>
      <c r="CD465" s="52">
        <f t="shared" si="92"/>
        <v>28</v>
      </c>
      <c r="CE465" s="52">
        <f t="shared" si="92"/>
        <v>78</v>
      </c>
      <c r="CF465" s="52">
        <f t="shared" si="92"/>
        <v>0</v>
      </c>
      <c r="CG465" s="52">
        <f t="shared" si="92"/>
        <v>0</v>
      </c>
      <c r="CH465" s="52">
        <f t="shared" si="92"/>
        <v>0</v>
      </c>
      <c r="CI465" s="52">
        <f t="shared" si="92"/>
        <v>0</v>
      </c>
    </row>
    <row r="466" spans="1:87" x14ac:dyDescent="0.25">
      <c r="A466" s="73" t="s">
        <v>509</v>
      </c>
      <c r="B466" s="101" t="s">
        <v>516</v>
      </c>
      <c r="C466" s="102" t="s">
        <v>80</v>
      </c>
      <c r="D466" s="102" t="s">
        <v>511</v>
      </c>
      <c r="E466" s="51">
        <f t="shared" si="90"/>
        <v>266</v>
      </c>
      <c r="F466" s="51">
        <f t="shared" si="91"/>
        <v>79</v>
      </c>
      <c r="G466" s="51">
        <f t="shared" si="91"/>
        <v>187</v>
      </c>
      <c r="H466" s="85"/>
      <c r="I466" s="85"/>
      <c r="J466" s="85">
        <v>69</v>
      </c>
      <c r="K466" s="85">
        <v>152</v>
      </c>
      <c r="L466" s="85">
        <v>10</v>
      </c>
      <c r="M466" s="85">
        <v>35</v>
      </c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5"/>
      <c r="AD466" s="85"/>
      <c r="AE466" s="85"/>
      <c r="AF466" s="85"/>
      <c r="AG466" s="85"/>
      <c r="AH466" s="85"/>
      <c r="AI466" s="85"/>
      <c r="AJ466" s="85"/>
      <c r="AK466" s="85"/>
      <c r="AL466" s="85"/>
      <c r="AM466" s="85"/>
      <c r="AN466" s="85"/>
      <c r="AO466" s="85"/>
      <c r="AP466" s="85"/>
      <c r="AQ466" s="85"/>
      <c r="AR466" s="85"/>
      <c r="AS466" s="85"/>
      <c r="AT466" s="85"/>
      <c r="AU466" s="85"/>
      <c r="AV466" s="85"/>
      <c r="AW466" s="85"/>
      <c r="AX466" s="85"/>
      <c r="AY466" s="85"/>
      <c r="AZ466" s="85"/>
      <c r="BA466" s="85"/>
      <c r="BB466" s="85"/>
      <c r="BC466" s="85"/>
      <c r="BD466" s="85"/>
      <c r="BE466" s="85"/>
      <c r="BF466" s="85"/>
      <c r="BG466" s="85"/>
      <c r="BH466" s="85"/>
      <c r="BI466" s="85"/>
      <c r="BJ466" s="85"/>
      <c r="BK466" s="85"/>
      <c r="BL466" s="85"/>
      <c r="BM466" s="85"/>
      <c r="BN466" s="85"/>
      <c r="BO466" s="85"/>
      <c r="BP466" s="85"/>
      <c r="BQ466" s="85"/>
      <c r="BR466" s="85"/>
      <c r="BS466" s="85"/>
      <c r="BT466" s="85"/>
      <c r="BU466" s="85"/>
      <c r="BV466" s="85"/>
      <c r="BW466" s="85"/>
      <c r="BX466" s="85"/>
      <c r="BY466" s="85"/>
      <c r="BZ466" s="52">
        <f t="shared" si="92"/>
        <v>0</v>
      </c>
      <c r="CA466" s="52">
        <f t="shared" si="92"/>
        <v>0</v>
      </c>
      <c r="CB466" s="52">
        <f t="shared" si="92"/>
        <v>69</v>
      </c>
      <c r="CC466" s="52">
        <f t="shared" si="92"/>
        <v>152</v>
      </c>
      <c r="CD466" s="52">
        <f t="shared" si="92"/>
        <v>10</v>
      </c>
      <c r="CE466" s="52">
        <f t="shared" si="92"/>
        <v>35</v>
      </c>
      <c r="CF466" s="52">
        <f t="shared" si="92"/>
        <v>0</v>
      </c>
      <c r="CG466" s="52">
        <f t="shared" si="92"/>
        <v>0</v>
      </c>
      <c r="CH466" s="52">
        <f t="shared" si="92"/>
        <v>0</v>
      </c>
      <c r="CI466" s="52">
        <f t="shared" si="92"/>
        <v>0</v>
      </c>
    </row>
    <row r="467" spans="1:87" x14ac:dyDescent="0.25">
      <c r="A467" s="73" t="s">
        <v>509</v>
      </c>
      <c r="B467" s="101" t="s">
        <v>517</v>
      </c>
      <c r="C467" s="102" t="s">
        <v>80</v>
      </c>
      <c r="D467" s="102" t="s">
        <v>511</v>
      </c>
      <c r="E467" s="51">
        <f t="shared" si="90"/>
        <v>422</v>
      </c>
      <c r="F467" s="51">
        <f t="shared" si="91"/>
        <v>121</v>
      </c>
      <c r="G467" s="51">
        <f t="shared" si="91"/>
        <v>301</v>
      </c>
      <c r="H467" s="85"/>
      <c r="I467" s="85"/>
      <c r="J467" s="85">
        <v>109</v>
      </c>
      <c r="K467" s="85">
        <v>275</v>
      </c>
      <c r="L467" s="85">
        <v>12</v>
      </c>
      <c r="M467" s="85">
        <v>26</v>
      </c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5"/>
      <c r="AD467" s="85"/>
      <c r="AE467" s="85"/>
      <c r="AF467" s="85"/>
      <c r="AG467" s="85"/>
      <c r="AH467" s="85"/>
      <c r="AI467" s="85"/>
      <c r="AJ467" s="85"/>
      <c r="AK467" s="85"/>
      <c r="AL467" s="85"/>
      <c r="AM467" s="85"/>
      <c r="AN467" s="85"/>
      <c r="AO467" s="85"/>
      <c r="AP467" s="85"/>
      <c r="AQ467" s="85"/>
      <c r="AR467" s="85"/>
      <c r="AS467" s="85"/>
      <c r="AT467" s="85"/>
      <c r="AU467" s="85"/>
      <c r="AV467" s="85"/>
      <c r="AW467" s="85"/>
      <c r="AX467" s="85"/>
      <c r="AY467" s="85"/>
      <c r="AZ467" s="85"/>
      <c r="BA467" s="85"/>
      <c r="BB467" s="85"/>
      <c r="BC467" s="85"/>
      <c r="BD467" s="85"/>
      <c r="BE467" s="85"/>
      <c r="BF467" s="85"/>
      <c r="BG467" s="85"/>
      <c r="BH467" s="85"/>
      <c r="BI467" s="85"/>
      <c r="BJ467" s="85"/>
      <c r="BK467" s="85"/>
      <c r="BL467" s="85"/>
      <c r="BM467" s="85"/>
      <c r="BN467" s="85"/>
      <c r="BO467" s="85"/>
      <c r="BP467" s="85"/>
      <c r="BQ467" s="85"/>
      <c r="BR467" s="85"/>
      <c r="BS467" s="85"/>
      <c r="BT467" s="85"/>
      <c r="BU467" s="85"/>
      <c r="BV467" s="85"/>
      <c r="BW467" s="85"/>
      <c r="BX467" s="85"/>
      <c r="BY467" s="85"/>
      <c r="BZ467" s="52">
        <f t="shared" si="92"/>
        <v>0</v>
      </c>
      <c r="CA467" s="52">
        <f t="shared" si="92"/>
        <v>0</v>
      </c>
      <c r="CB467" s="52">
        <f t="shared" si="92"/>
        <v>109</v>
      </c>
      <c r="CC467" s="52">
        <f t="shared" si="92"/>
        <v>275</v>
      </c>
      <c r="CD467" s="52">
        <f t="shared" si="92"/>
        <v>12</v>
      </c>
      <c r="CE467" s="52">
        <f t="shared" si="92"/>
        <v>26</v>
      </c>
      <c r="CF467" s="52">
        <f t="shared" si="92"/>
        <v>0</v>
      </c>
      <c r="CG467" s="52">
        <f t="shared" si="92"/>
        <v>0</v>
      </c>
      <c r="CH467" s="52">
        <f t="shared" si="92"/>
        <v>0</v>
      </c>
      <c r="CI467" s="52">
        <f t="shared" si="92"/>
        <v>0</v>
      </c>
    </row>
    <row r="468" spans="1:87" x14ac:dyDescent="0.25">
      <c r="A468" s="73" t="s">
        <v>509</v>
      </c>
      <c r="B468" s="101" t="s">
        <v>518</v>
      </c>
      <c r="C468" s="102" t="s">
        <v>95</v>
      </c>
      <c r="D468" s="102" t="s">
        <v>511</v>
      </c>
      <c r="E468" s="51">
        <f t="shared" si="90"/>
        <v>36</v>
      </c>
      <c r="F468" s="51">
        <f t="shared" si="91"/>
        <v>12</v>
      </c>
      <c r="G468" s="51">
        <f t="shared" si="91"/>
        <v>24</v>
      </c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5"/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>
        <v>12</v>
      </c>
      <c r="AY468" s="85">
        <v>24</v>
      </c>
      <c r="AZ468" s="85"/>
      <c r="BA468" s="85"/>
      <c r="BB468" s="85"/>
      <c r="BC468" s="85"/>
      <c r="BD468" s="85"/>
      <c r="BE468" s="85"/>
      <c r="BF468" s="85"/>
      <c r="BG468" s="85"/>
      <c r="BH468" s="85"/>
      <c r="BI468" s="85"/>
      <c r="BJ468" s="85"/>
      <c r="BK468" s="85"/>
      <c r="BL468" s="85"/>
      <c r="BM468" s="85"/>
      <c r="BN468" s="85"/>
      <c r="BO468" s="85"/>
      <c r="BP468" s="85"/>
      <c r="BQ468" s="85"/>
      <c r="BR468" s="85"/>
      <c r="BS468" s="85"/>
      <c r="BT468" s="85"/>
      <c r="BU468" s="85"/>
      <c r="BV468" s="85"/>
      <c r="BW468" s="85"/>
      <c r="BX468" s="85"/>
      <c r="BY468" s="85"/>
      <c r="BZ468" s="52">
        <f t="shared" si="92"/>
        <v>0</v>
      </c>
      <c r="CA468" s="52">
        <f t="shared" si="92"/>
        <v>0</v>
      </c>
      <c r="CB468" s="52">
        <f t="shared" si="92"/>
        <v>12</v>
      </c>
      <c r="CC468" s="52">
        <f t="shared" si="92"/>
        <v>24</v>
      </c>
      <c r="CD468" s="52">
        <f t="shared" si="92"/>
        <v>0</v>
      </c>
      <c r="CE468" s="52">
        <f t="shared" si="92"/>
        <v>0</v>
      </c>
      <c r="CF468" s="52">
        <f t="shared" si="92"/>
        <v>0</v>
      </c>
      <c r="CG468" s="52">
        <f t="shared" si="92"/>
        <v>0</v>
      </c>
      <c r="CH468" s="52">
        <f t="shared" si="92"/>
        <v>0</v>
      </c>
      <c r="CI468" s="52">
        <f t="shared" si="92"/>
        <v>0</v>
      </c>
    </row>
    <row r="469" spans="1:87" x14ac:dyDescent="0.25">
      <c r="A469" s="73" t="s">
        <v>509</v>
      </c>
      <c r="B469" s="101" t="s">
        <v>519</v>
      </c>
      <c r="C469" s="102" t="s">
        <v>95</v>
      </c>
      <c r="D469" s="102" t="s">
        <v>511</v>
      </c>
      <c r="E469" s="51">
        <f t="shared" si="90"/>
        <v>70</v>
      </c>
      <c r="F469" s="51">
        <f t="shared" si="91"/>
        <v>19</v>
      </c>
      <c r="G469" s="51">
        <f t="shared" si="91"/>
        <v>51</v>
      </c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5"/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>
        <v>19</v>
      </c>
      <c r="AO469" s="85">
        <v>51</v>
      </c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  <c r="BA469" s="85"/>
      <c r="BB469" s="85"/>
      <c r="BC469" s="85"/>
      <c r="BD469" s="85"/>
      <c r="BE469" s="85"/>
      <c r="BF469" s="85"/>
      <c r="BG469" s="85"/>
      <c r="BH469" s="85"/>
      <c r="BI469" s="85"/>
      <c r="BJ469" s="85"/>
      <c r="BK469" s="85"/>
      <c r="BL469" s="85"/>
      <c r="BM469" s="85"/>
      <c r="BN469" s="85"/>
      <c r="BO469" s="85"/>
      <c r="BP469" s="85"/>
      <c r="BQ469" s="85"/>
      <c r="BR469" s="85"/>
      <c r="BS469" s="85"/>
      <c r="BT469" s="85"/>
      <c r="BU469" s="85"/>
      <c r="BV469" s="85"/>
      <c r="BW469" s="85"/>
      <c r="BX469" s="85"/>
      <c r="BY469" s="85"/>
      <c r="BZ469" s="52">
        <f t="shared" si="92"/>
        <v>0</v>
      </c>
      <c r="CA469" s="52">
        <f t="shared" si="92"/>
        <v>0</v>
      </c>
      <c r="CB469" s="52">
        <f t="shared" si="92"/>
        <v>19</v>
      </c>
      <c r="CC469" s="52">
        <f t="shared" si="92"/>
        <v>51</v>
      </c>
      <c r="CD469" s="52">
        <f t="shared" si="92"/>
        <v>0</v>
      </c>
      <c r="CE469" s="52">
        <f t="shared" si="92"/>
        <v>0</v>
      </c>
      <c r="CF469" s="52">
        <f t="shared" si="92"/>
        <v>0</v>
      </c>
      <c r="CG469" s="52">
        <f t="shared" si="92"/>
        <v>0</v>
      </c>
      <c r="CH469" s="52">
        <f t="shared" si="92"/>
        <v>0</v>
      </c>
      <c r="CI469" s="52">
        <f t="shared" si="92"/>
        <v>0</v>
      </c>
    </row>
    <row r="470" spans="1:87" x14ac:dyDescent="0.25">
      <c r="A470" s="73" t="s">
        <v>509</v>
      </c>
      <c r="B470" s="101" t="s">
        <v>520</v>
      </c>
      <c r="C470" s="102" t="s">
        <v>95</v>
      </c>
      <c r="D470" s="102" t="s">
        <v>511</v>
      </c>
      <c r="E470" s="51">
        <f t="shared" si="90"/>
        <v>22</v>
      </c>
      <c r="F470" s="51">
        <f t="shared" si="91"/>
        <v>7</v>
      </c>
      <c r="G470" s="51">
        <f t="shared" si="91"/>
        <v>15</v>
      </c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  <c r="BA470" s="85"/>
      <c r="BB470" s="85"/>
      <c r="BC470" s="85"/>
      <c r="BD470" s="85"/>
      <c r="BE470" s="85"/>
      <c r="BF470" s="85"/>
      <c r="BG470" s="85"/>
      <c r="BH470" s="85">
        <v>7</v>
      </c>
      <c r="BI470" s="85">
        <v>15</v>
      </c>
      <c r="BJ470" s="85"/>
      <c r="BK470" s="85"/>
      <c r="BL470" s="85"/>
      <c r="BM470" s="85"/>
      <c r="BN470" s="85"/>
      <c r="BO470" s="85"/>
      <c r="BP470" s="85"/>
      <c r="BQ470" s="85"/>
      <c r="BR470" s="85"/>
      <c r="BS470" s="85"/>
      <c r="BT470" s="85"/>
      <c r="BU470" s="85"/>
      <c r="BV470" s="85"/>
      <c r="BW470" s="85"/>
      <c r="BX470" s="85"/>
      <c r="BY470" s="85"/>
      <c r="BZ470" s="52">
        <f t="shared" si="92"/>
        <v>0</v>
      </c>
      <c r="CA470" s="52">
        <f t="shared" si="92"/>
        <v>0</v>
      </c>
      <c r="CB470" s="52">
        <f t="shared" si="92"/>
        <v>7</v>
      </c>
      <c r="CC470" s="52">
        <f t="shared" si="92"/>
        <v>15</v>
      </c>
      <c r="CD470" s="52">
        <f t="shared" si="92"/>
        <v>0</v>
      </c>
      <c r="CE470" s="52">
        <f t="shared" si="92"/>
        <v>0</v>
      </c>
      <c r="CF470" s="52">
        <f t="shared" si="92"/>
        <v>0</v>
      </c>
      <c r="CG470" s="52">
        <f t="shared" si="92"/>
        <v>0</v>
      </c>
      <c r="CH470" s="52">
        <f t="shared" si="92"/>
        <v>0</v>
      </c>
      <c r="CI470" s="52">
        <f t="shared" si="92"/>
        <v>0</v>
      </c>
    </row>
    <row r="471" spans="1:87" x14ac:dyDescent="0.25">
      <c r="A471" s="73" t="s">
        <v>509</v>
      </c>
      <c r="B471" s="101" t="s">
        <v>521</v>
      </c>
      <c r="C471" s="102" t="s">
        <v>95</v>
      </c>
      <c r="D471" s="102" t="s">
        <v>511</v>
      </c>
      <c r="E471" s="51">
        <f t="shared" si="90"/>
        <v>35</v>
      </c>
      <c r="F471" s="51">
        <f t="shared" si="91"/>
        <v>11</v>
      </c>
      <c r="G471" s="51">
        <f t="shared" si="91"/>
        <v>24</v>
      </c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>
        <v>11</v>
      </c>
      <c r="AY471" s="85">
        <v>24</v>
      </c>
      <c r="AZ471" s="85"/>
      <c r="BA471" s="85"/>
      <c r="BB471" s="85"/>
      <c r="BC471" s="85"/>
      <c r="BD471" s="85"/>
      <c r="BE471" s="85"/>
      <c r="BF471" s="85"/>
      <c r="BG471" s="85"/>
      <c r="BH471" s="85"/>
      <c r="BI471" s="85"/>
      <c r="BJ471" s="85"/>
      <c r="BK471" s="85"/>
      <c r="BL471" s="85"/>
      <c r="BM471" s="85"/>
      <c r="BN471" s="85"/>
      <c r="BO471" s="85"/>
      <c r="BP471" s="85"/>
      <c r="BQ471" s="85"/>
      <c r="BR471" s="85"/>
      <c r="BS471" s="85"/>
      <c r="BT471" s="85"/>
      <c r="BU471" s="85"/>
      <c r="BV471" s="85"/>
      <c r="BW471" s="85"/>
      <c r="BX471" s="85"/>
      <c r="BY471" s="85"/>
      <c r="BZ471" s="52">
        <f t="shared" si="92"/>
        <v>0</v>
      </c>
      <c r="CA471" s="52">
        <f t="shared" si="92"/>
        <v>0</v>
      </c>
      <c r="CB471" s="52">
        <f t="shared" si="92"/>
        <v>11</v>
      </c>
      <c r="CC471" s="52">
        <f t="shared" si="92"/>
        <v>24</v>
      </c>
      <c r="CD471" s="52">
        <f t="shared" si="92"/>
        <v>0</v>
      </c>
      <c r="CE471" s="52">
        <f t="shared" si="92"/>
        <v>0</v>
      </c>
      <c r="CF471" s="52">
        <f t="shared" si="92"/>
        <v>0</v>
      </c>
      <c r="CG471" s="52">
        <f t="shared" si="92"/>
        <v>0</v>
      </c>
      <c r="CH471" s="52">
        <f t="shared" si="92"/>
        <v>0</v>
      </c>
      <c r="CI471" s="52">
        <f t="shared" si="92"/>
        <v>0</v>
      </c>
    </row>
    <row r="472" spans="1:87" x14ac:dyDescent="0.25">
      <c r="A472" s="73" t="s">
        <v>509</v>
      </c>
      <c r="B472" s="101" t="s">
        <v>522</v>
      </c>
      <c r="C472" s="102" t="s">
        <v>95</v>
      </c>
      <c r="D472" s="102" t="s">
        <v>511</v>
      </c>
      <c r="E472" s="51">
        <f t="shared" si="90"/>
        <v>6</v>
      </c>
      <c r="F472" s="51">
        <f t="shared" si="91"/>
        <v>0</v>
      </c>
      <c r="G472" s="51">
        <f t="shared" si="91"/>
        <v>6</v>
      </c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  <c r="BA472" s="85"/>
      <c r="BB472" s="85"/>
      <c r="BC472" s="85"/>
      <c r="BD472" s="85"/>
      <c r="BE472" s="85"/>
      <c r="BF472" s="85"/>
      <c r="BG472" s="85"/>
      <c r="BH472" s="85"/>
      <c r="BI472" s="85"/>
      <c r="BJ472" s="85"/>
      <c r="BK472" s="85"/>
      <c r="BL472" s="85"/>
      <c r="BM472" s="85"/>
      <c r="BN472" s="85"/>
      <c r="BO472" s="85"/>
      <c r="BP472" s="85"/>
      <c r="BQ472" s="85"/>
      <c r="BR472" s="85"/>
      <c r="BS472" s="85">
        <v>6</v>
      </c>
      <c r="BT472" s="85"/>
      <c r="BU472" s="85"/>
      <c r="BV472" s="85"/>
      <c r="BW472" s="85"/>
      <c r="BX472" s="85"/>
      <c r="BY472" s="85"/>
      <c r="BZ472" s="52">
        <f t="shared" si="92"/>
        <v>0</v>
      </c>
      <c r="CA472" s="52">
        <f t="shared" si="92"/>
        <v>0</v>
      </c>
      <c r="CB472" s="52">
        <f t="shared" si="92"/>
        <v>0</v>
      </c>
      <c r="CC472" s="52">
        <f t="shared" si="92"/>
        <v>6</v>
      </c>
      <c r="CD472" s="52">
        <f t="shared" si="92"/>
        <v>0</v>
      </c>
      <c r="CE472" s="52">
        <f t="shared" si="92"/>
        <v>0</v>
      </c>
      <c r="CF472" s="52">
        <f t="shared" si="92"/>
        <v>0</v>
      </c>
      <c r="CG472" s="52">
        <f t="shared" si="92"/>
        <v>0</v>
      </c>
      <c r="CH472" s="52">
        <f t="shared" si="92"/>
        <v>0</v>
      </c>
      <c r="CI472" s="52">
        <f t="shared" si="92"/>
        <v>0</v>
      </c>
    </row>
    <row r="473" spans="1:87" x14ac:dyDescent="0.25">
      <c r="A473" s="73" t="s">
        <v>509</v>
      </c>
      <c r="B473" s="101" t="s">
        <v>523</v>
      </c>
      <c r="C473" s="102" t="s">
        <v>95</v>
      </c>
      <c r="D473" s="102" t="s">
        <v>511</v>
      </c>
      <c r="E473" s="51">
        <f t="shared" si="90"/>
        <v>37</v>
      </c>
      <c r="F473" s="51">
        <f t="shared" si="91"/>
        <v>7</v>
      </c>
      <c r="G473" s="51">
        <f t="shared" si="91"/>
        <v>30</v>
      </c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>
        <v>7</v>
      </c>
      <c r="AY473" s="85">
        <v>30</v>
      </c>
      <c r="AZ473" s="85"/>
      <c r="BA473" s="85"/>
      <c r="BB473" s="85"/>
      <c r="BC473" s="85"/>
      <c r="BD473" s="85"/>
      <c r="BE473" s="85"/>
      <c r="BF473" s="85"/>
      <c r="BG473" s="85"/>
      <c r="BH473" s="85"/>
      <c r="BI473" s="85"/>
      <c r="BJ473" s="85"/>
      <c r="BK473" s="85"/>
      <c r="BL473" s="85"/>
      <c r="BM473" s="85"/>
      <c r="BN473" s="85"/>
      <c r="BO473" s="85"/>
      <c r="BP473" s="85"/>
      <c r="BQ473" s="85"/>
      <c r="BR473" s="85"/>
      <c r="BS473" s="85"/>
      <c r="BT473" s="85"/>
      <c r="BU473" s="85"/>
      <c r="BV473" s="85"/>
      <c r="BW473" s="85"/>
      <c r="BX473" s="85"/>
      <c r="BY473" s="85"/>
      <c r="BZ473" s="52">
        <f t="shared" si="92"/>
        <v>0</v>
      </c>
      <c r="CA473" s="52">
        <f t="shared" si="92"/>
        <v>0</v>
      </c>
      <c r="CB473" s="52">
        <f t="shared" si="92"/>
        <v>7</v>
      </c>
      <c r="CC473" s="52">
        <f t="shared" si="92"/>
        <v>30</v>
      </c>
      <c r="CD473" s="52">
        <f t="shared" si="92"/>
        <v>0</v>
      </c>
      <c r="CE473" s="52">
        <f t="shared" si="92"/>
        <v>0</v>
      </c>
      <c r="CF473" s="52">
        <f t="shared" si="92"/>
        <v>0</v>
      </c>
      <c r="CG473" s="52">
        <f t="shared" si="92"/>
        <v>0</v>
      </c>
      <c r="CH473" s="52">
        <f t="shared" si="92"/>
        <v>0</v>
      </c>
      <c r="CI473" s="52">
        <f t="shared" si="92"/>
        <v>0</v>
      </c>
    </row>
    <row r="474" spans="1:87" x14ac:dyDescent="0.25">
      <c r="A474" s="73" t="s">
        <v>509</v>
      </c>
      <c r="B474" s="101" t="s">
        <v>524</v>
      </c>
      <c r="C474" s="102" t="s">
        <v>95</v>
      </c>
      <c r="D474" s="102" t="s">
        <v>511</v>
      </c>
      <c r="E474" s="51">
        <f t="shared" si="90"/>
        <v>10</v>
      </c>
      <c r="F474" s="51">
        <f t="shared" si="91"/>
        <v>1</v>
      </c>
      <c r="G474" s="51">
        <f t="shared" si="91"/>
        <v>9</v>
      </c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  <c r="BA474" s="85"/>
      <c r="BB474" s="85"/>
      <c r="BC474" s="85"/>
      <c r="BD474" s="85"/>
      <c r="BE474" s="85"/>
      <c r="BF474" s="85"/>
      <c r="BG474" s="85"/>
      <c r="BH474" s="85"/>
      <c r="BI474" s="85"/>
      <c r="BJ474" s="85"/>
      <c r="BK474" s="85"/>
      <c r="BL474" s="85"/>
      <c r="BM474" s="85"/>
      <c r="BN474" s="85"/>
      <c r="BO474" s="85"/>
      <c r="BP474" s="85"/>
      <c r="BQ474" s="85"/>
      <c r="BR474" s="85">
        <v>1</v>
      </c>
      <c r="BS474" s="85">
        <v>9</v>
      </c>
      <c r="BT474" s="85"/>
      <c r="BU474" s="85"/>
      <c r="BV474" s="85"/>
      <c r="BW474" s="85"/>
      <c r="BX474" s="85"/>
      <c r="BY474" s="85"/>
      <c r="BZ474" s="52">
        <f t="shared" si="92"/>
        <v>0</v>
      </c>
      <c r="CA474" s="52">
        <f t="shared" si="92"/>
        <v>0</v>
      </c>
      <c r="CB474" s="52">
        <f t="shared" si="92"/>
        <v>1</v>
      </c>
      <c r="CC474" s="52">
        <f t="shared" si="92"/>
        <v>9</v>
      </c>
      <c r="CD474" s="52">
        <f t="shared" si="92"/>
        <v>0</v>
      </c>
      <c r="CE474" s="52">
        <f t="shared" si="92"/>
        <v>0</v>
      </c>
      <c r="CF474" s="52">
        <f t="shared" si="92"/>
        <v>0</v>
      </c>
      <c r="CG474" s="52">
        <f t="shared" si="92"/>
        <v>0</v>
      </c>
      <c r="CH474" s="52">
        <f t="shared" si="92"/>
        <v>0</v>
      </c>
      <c r="CI474" s="52">
        <f t="shared" si="92"/>
        <v>0</v>
      </c>
    </row>
    <row r="475" spans="1:87" x14ac:dyDescent="0.25">
      <c r="A475" s="73" t="s">
        <v>509</v>
      </c>
      <c r="B475" s="101" t="s">
        <v>525</v>
      </c>
      <c r="C475" s="102" t="s">
        <v>95</v>
      </c>
      <c r="D475" s="102" t="s">
        <v>511</v>
      </c>
      <c r="E475" s="51">
        <f t="shared" si="90"/>
        <v>45</v>
      </c>
      <c r="F475" s="51">
        <f t="shared" si="91"/>
        <v>13</v>
      </c>
      <c r="G475" s="51">
        <f t="shared" si="91"/>
        <v>32</v>
      </c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>
        <v>13</v>
      </c>
      <c r="AY475" s="85">
        <v>32</v>
      </c>
      <c r="AZ475" s="85"/>
      <c r="BA475" s="85"/>
      <c r="BB475" s="85"/>
      <c r="BC475" s="85"/>
      <c r="BD475" s="85"/>
      <c r="BE475" s="85"/>
      <c r="BF475" s="85"/>
      <c r="BG475" s="85"/>
      <c r="BH475" s="85"/>
      <c r="BI475" s="85"/>
      <c r="BJ475" s="85"/>
      <c r="BK475" s="85"/>
      <c r="BL475" s="85"/>
      <c r="BM475" s="85"/>
      <c r="BN475" s="85"/>
      <c r="BO475" s="85"/>
      <c r="BP475" s="85"/>
      <c r="BQ475" s="85"/>
      <c r="BR475" s="85"/>
      <c r="BS475" s="85"/>
      <c r="BT475" s="85"/>
      <c r="BU475" s="85"/>
      <c r="BV475" s="85"/>
      <c r="BW475" s="85"/>
      <c r="BX475" s="85"/>
      <c r="BY475" s="85"/>
      <c r="BZ475" s="52">
        <f t="shared" si="92"/>
        <v>0</v>
      </c>
      <c r="CA475" s="52">
        <f t="shared" si="92"/>
        <v>0</v>
      </c>
      <c r="CB475" s="52">
        <f t="shared" si="92"/>
        <v>13</v>
      </c>
      <c r="CC475" s="52">
        <f t="shared" si="92"/>
        <v>32</v>
      </c>
      <c r="CD475" s="52">
        <f t="shared" si="92"/>
        <v>0</v>
      </c>
      <c r="CE475" s="52">
        <f t="shared" si="92"/>
        <v>0</v>
      </c>
      <c r="CF475" s="52">
        <f t="shared" si="92"/>
        <v>0</v>
      </c>
      <c r="CG475" s="52">
        <f t="shared" si="92"/>
        <v>0</v>
      </c>
      <c r="CH475" s="52">
        <f t="shared" si="92"/>
        <v>0</v>
      </c>
      <c r="CI475" s="52">
        <f t="shared" si="92"/>
        <v>0</v>
      </c>
    </row>
    <row r="476" spans="1:87" x14ac:dyDescent="0.25">
      <c r="A476" s="73" t="s">
        <v>509</v>
      </c>
      <c r="B476" s="101" t="s">
        <v>526</v>
      </c>
      <c r="C476" s="102" t="s">
        <v>95</v>
      </c>
      <c r="D476" s="102" t="s">
        <v>511</v>
      </c>
      <c r="E476" s="51">
        <f t="shared" si="90"/>
        <v>10</v>
      </c>
      <c r="F476" s="51">
        <f t="shared" si="91"/>
        <v>1</v>
      </c>
      <c r="G476" s="51">
        <f t="shared" si="91"/>
        <v>9</v>
      </c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  <c r="AE476" s="85"/>
      <c r="AF476" s="85"/>
      <c r="AG476" s="85"/>
      <c r="AH476" s="85"/>
      <c r="AI476" s="85"/>
      <c r="AJ476" s="85"/>
      <c r="AK476" s="85"/>
      <c r="AL476" s="85"/>
      <c r="AM476" s="85"/>
      <c r="AN476" s="85"/>
      <c r="AO476" s="85"/>
      <c r="AP476" s="85"/>
      <c r="AQ476" s="85"/>
      <c r="AR476" s="85"/>
      <c r="AS476" s="85"/>
      <c r="AT476" s="85"/>
      <c r="AU476" s="85"/>
      <c r="AV476" s="85"/>
      <c r="AW476" s="85"/>
      <c r="AX476" s="85"/>
      <c r="AY476" s="85"/>
      <c r="AZ476" s="85"/>
      <c r="BA476" s="85"/>
      <c r="BB476" s="85"/>
      <c r="BC476" s="85"/>
      <c r="BD476" s="85"/>
      <c r="BE476" s="85"/>
      <c r="BF476" s="85"/>
      <c r="BG476" s="85"/>
      <c r="BH476" s="85"/>
      <c r="BI476" s="85"/>
      <c r="BJ476" s="85"/>
      <c r="BK476" s="85"/>
      <c r="BL476" s="85"/>
      <c r="BM476" s="85"/>
      <c r="BN476" s="85"/>
      <c r="BO476" s="85"/>
      <c r="BP476" s="85"/>
      <c r="BQ476" s="85"/>
      <c r="BR476" s="85">
        <v>1</v>
      </c>
      <c r="BS476" s="85">
        <v>9</v>
      </c>
      <c r="BT476" s="85"/>
      <c r="BU476" s="85"/>
      <c r="BV476" s="85"/>
      <c r="BW476" s="85"/>
      <c r="BX476" s="85"/>
      <c r="BY476" s="85"/>
      <c r="BZ476" s="52">
        <f t="shared" si="92"/>
        <v>0</v>
      </c>
      <c r="CA476" s="52">
        <f t="shared" si="92"/>
        <v>0</v>
      </c>
      <c r="CB476" s="52">
        <f t="shared" si="92"/>
        <v>1</v>
      </c>
      <c r="CC476" s="52">
        <f t="shared" si="92"/>
        <v>9</v>
      </c>
      <c r="CD476" s="52">
        <f t="shared" si="92"/>
        <v>0</v>
      </c>
      <c r="CE476" s="52">
        <f t="shared" si="92"/>
        <v>0</v>
      </c>
      <c r="CF476" s="52">
        <f t="shared" si="92"/>
        <v>0</v>
      </c>
      <c r="CG476" s="52">
        <f t="shared" si="92"/>
        <v>0</v>
      </c>
      <c r="CH476" s="52">
        <f t="shared" si="92"/>
        <v>0</v>
      </c>
      <c r="CI476" s="52">
        <f t="shared" si="92"/>
        <v>0</v>
      </c>
    </row>
    <row r="477" spans="1:87" x14ac:dyDescent="0.25">
      <c r="A477" s="73" t="s">
        <v>509</v>
      </c>
      <c r="B477" s="101" t="s">
        <v>527</v>
      </c>
      <c r="C477" s="102" t="s">
        <v>95</v>
      </c>
      <c r="D477" s="102" t="s">
        <v>511</v>
      </c>
      <c r="E477" s="51">
        <f t="shared" si="90"/>
        <v>47</v>
      </c>
      <c r="F477" s="51">
        <f t="shared" si="91"/>
        <v>12</v>
      </c>
      <c r="G477" s="51">
        <f t="shared" si="91"/>
        <v>35</v>
      </c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  <c r="AE477" s="85"/>
      <c r="AF477" s="85"/>
      <c r="AG477" s="85"/>
      <c r="AH477" s="85"/>
      <c r="AI477" s="85"/>
      <c r="AJ477" s="85"/>
      <c r="AK477" s="85"/>
      <c r="AL477" s="85"/>
      <c r="AM477" s="85"/>
      <c r="AN477" s="85">
        <v>12</v>
      </c>
      <c r="AO477" s="85">
        <v>35</v>
      </c>
      <c r="AP477" s="85"/>
      <c r="AQ477" s="85"/>
      <c r="AR477" s="85"/>
      <c r="AS477" s="85"/>
      <c r="AT477" s="85"/>
      <c r="AU477" s="85"/>
      <c r="AV477" s="85"/>
      <c r="AW477" s="85"/>
      <c r="AX477" s="85"/>
      <c r="AY477" s="85"/>
      <c r="AZ477" s="85"/>
      <c r="BA477" s="85"/>
      <c r="BB477" s="85"/>
      <c r="BC477" s="85"/>
      <c r="BD477" s="85"/>
      <c r="BE477" s="85"/>
      <c r="BF477" s="85"/>
      <c r="BG477" s="85"/>
      <c r="BH477" s="85"/>
      <c r="BI477" s="85"/>
      <c r="BJ477" s="85"/>
      <c r="BK477" s="85"/>
      <c r="BL477" s="85"/>
      <c r="BM477" s="85"/>
      <c r="BN477" s="85"/>
      <c r="BO477" s="85"/>
      <c r="BP477" s="85"/>
      <c r="BQ477" s="85"/>
      <c r="BR477" s="85"/>
      <c r="BS477" s="85"/>
      <c r="BT477" s="85"/>
      <c r="BU477" s="85"/>
      <c r="BV477" s="85"/>
      <c r="BW477" s="85"/>
      <c r="BX477" s="85"/>
      <c r="BY477" s="85"/>
      <c r="BZ477" s="52">
        <f t="shared" si="92"/>
        <v>0</v>
      </c>
      <c r="CA477" s="52">
        <f t="shared" si="92"/>
        <v>0</v>
      </c>
      <c r="CB477" s="52">
        <f t="shared" si="92"/>
        <v>12</v>
      </c>
      <c r="CC477" s="52">
        <f t="shared" si="92"/>
        <v>35</v>
      </c>
      <c r="CD477" s="52">
        <f t="shared" si="92"/>
        <v>0</v>
      </c>
      <c r="CE477" s="52">
        <f t="shared" si="92"/>
        <v>0</v>
      </c>
      <c r="CF477" s="52">
        <f t="shared" si="92"/>
        <v>0</v>
      </c>
      <c r="CG477" s="52">
        <f t="shared" si="92"/>
        <v>0</v>
      </c>
      <c r="CH477" s="52">
        <f t="shared" si="92"/>
        <v>0</v>
      </c>
      <c r="CI477" s="52">
        <f t="shared" si="92"/>
        <v>0</v>
      </c>
    </row>
    <row r="478" spans="1:87" x14ac:dyDescent="0.25">
      <c r="A478" s="72" t="s">
        <v>528</v>
      </c>
      <c r="B478" s="46" t="s">
        <v>102</v>
      </c>
      <c r="C478" s="63"/>
      <c r="D478" s="63"/>
      <c r="E478" s="48">
        <f>SUBTOTAL(9,E461:E477)</f>
        <v>3739</v>
      </c>
      <c r="F478" s="48">
        <f t="shared" ref="F478:BQ478" si="93">SUBTOTAL(9,F461:F477)</f>
        <v>1051</v>
      </c>
      <c r="G478" s="48">
        <f t="shared" si="93"/>
        <v>2688</v>
      </c>
      <c r="H478" s="48">
        <f t="shared" si="93"/>
        <v>0</v>
      </c>
      <c r="I478" s="48">
        <f t="shared" si="93"/>
        <v>0</v>
      </c>
      <c r="J478" s="48">
        <f t="shared" si="93"/>
        <v>866</v>
      </c>
      <c r="K478" s="48">
        <f t="shared" si="93"/>
        <v>2110</v>
      </c>
      <c r="L478" s="48">
        <f t="shared" si="93"/>
        <v>102</v>
      </c>
      <c r="M478" s="48">
        <f t="shared" si="93"/>
        <v>343</v>
      </c>
      <c r="N478" s="48">
        <f t="shared" si="93"/>
        <v>0</v>
      </c>
      <c r="O478" s="48">
        <f t="shared" si="93"/>
        <v>0</v>
      </c>
      <c r="P478" s="48">
        <f t="shared" si="93"/>
        <v>0</v>
      </c>
      <c r="Q478" s="48">
        <f t="shared" si="93"/>
        <v>0</v>
      </c>
      <c r="R478" s="48">
        <f t="shared" si="93"/>
        <v>0</v>
      </c>
      <c r="S478" s="48">
        <f t="shared" si="93"/>
        <v>0</v>
      </c>
      <c r="T478" s="48">
        <f t="shared" si="93"/>
        <v>0</v>
      </c>
      <c r="U478" s="48">
        <f t="shared" si="93"/>
        <v>0</v>
      </c>
      <c r="V478" s="48">
        <f t="shared" si="93"/>
        <v>0</v>
      </c>
      <c r="W478" s="48">
        <f t="shared" si="93"/>
        <v>0</v>
      </c>
      <c r="X478" s="48">
        <f t="shared" si="93"/>
        <v>0</v>
      </c>
      <c r="Y478" s="48">
        <f t="shared" si="93"/>
        <v>0</v>
      </c>
      <c r="Z478" s="48">
        <f t="shared" si="93"/>
        <v>0</v>
      </c>
      <c r="AA478" s="48">
        <f t="shared" si="93"/>
        <v>0</v>
      </c>
      <c r="AB478" s="48">
        <f t="shared" si="93"/>
        <v>0</v>
      </c>
      <c r="AC478" s="48">
        <f t="shared" si="93"/>
        <v>0</v>
      </c>
      <c r="AD478" s="48">
        <f t="shared" si="93"/>
        <v>0</v>
      </c>
      <c r="AE478" s="48">
        <f t="shared" si="93"/>
        <v>0</v>
      </c>
      <c r="AF478" s="48">
        <f t="shared" si="93"/>
        <v>0</v>
      </c>
      <c r="AG478" s="48">
        <f t="shared" si="93"/>
        <v>0</v>
      </c>
      <c r="AH478" s="48">
        <f t="shared" si="93"/>
        <v>0</v>
      </c>
      <c r="AI478" s="48">
        <f t="shared" si="93"/>
        <v>0</v>
      </c>
      <c r="AJ478" s="48">
        <f t="shared" si="93"/>
        <v>0</v>
      </c>
      <c r="AK478" s="48">
        <f t="shared" si="93"/>
        <v>0</v>
      </c>
      <c r="AL478" s="48">
        <f t="shared" si="93"/>
        <v>0</v>
      </c>
      <c r="AM478" s="48">
        <f t="shared" si="93"/>
        <v>0</v>
      </c>
      <c r="AN478" s="48">
        <f t="shared" si="93"/>
        <v>31</v>
      </c>
      <c r="AO478" s="48">
        <f t="shared" si="93"/>
        <v>86</v>
      </c>
      <c r="AP478" s="48">
        <f t="shared" si="93"/>
        <v>0</v>
      </c>
      <c r="AQ478" s="48">
        <f t="shared" si="93"/>
        <v>0</v>
      </c>
      <c r="AR478" s="48">
        <f t="shared" si="93"/>
        <v>0</v>
      </c>
      <c r="AS478" s="48">
        <f t="shared" si="93"/>
        <v>0</v>
      </c>
      <c r="AT478" s="48">
        <f t="shared" si="93"/>
        <v>0</v>
      </c>
      <c r="AU478" s="48">
        <f t="shared" si="93"/>
        <v>0</v>
      </c>
      <c r="AV478" s="48">
        <f t="shared" si="93"/>
        <v>0</v>
      </c>
      <c r="AW478" s="48">
        <f t="shared" si="93"/>
        <v>0</v>
      </c>
      <c r="AX478" s="48">
        <f t="shared" si="93"/>
        <v>43</v>
      </c>
      <c r="AY478" s="48">
        <f t="shared" si="93"/>
        <v>110</v>
      </c>
      <c r="AZ478" s="48">
        <f t="shared" si="93"/>
        <v>0</v>
      </c>
      <c r="BA478" s="48">
        <f t="shared" si="93"/>
        <v>0</v>
      </c>
      <c r="BB478" s="48">
        <f t="shared" si="93"/>
        <v>0</v>
      </c>
      <c r="BC478" s="48">
        <f t="shared" si="93"/>
        <v>0</v>
      </c>
      <c r="BD478" s="48">
        <f t="shared" si="93"/>
        <v>0</v>
      </c>
      <c r="BE478" s="48">
        <f t="shared" si="93"/>
        <v>0</v>
      </c>
      <c r="BF478" s="48">
        <f t="shared" si="93"/>
        <v>0</v>
      </c>
      <c r="BG478" s="48">
        <f t="shared" si="93"/>
        <v>0</v>
      </c>
      <c r="BH478" s="48">
        <f t="shared" si="93"/>
        <v>7</v>
      </c>
      <c r="BI478" s="48">
        <f t="shared" si="93"/>
        <v>15</v>
      </c>
      <c r="BJ478" s="48">
        <f t="shared" si="93"/>
        <v>0</v>
      </c>
      <c r="BK478" s="48">
        <f t="shared" si="93"/>
        <v>0</v>
      </c>
      <c r="BL478" s="48">
        <f t="shared" si="93"/>
        <v>0</v>
      </c>
      <c r="BM478" s="48">
        <f t="shared" si="93"/>
        <v>0</v>
      </c>
      <c r="BN478" s="48">
        <f t="shared" si="93"/>
        <v>0</v>
      </c>
      <c r="BO478" s="48">
        <f t="shared" si="93"/>
        <v>0</v>
      </c>
      <c r="BP478" s="48">
        <f t="shared" si="93"/>
        <v>0</v>
      </c>
      <c r="BQ478" s="48">
        <f t="shared" si="93"/>
        <v>0</v>
      </c>
      <c r="BR478" s="48">
        <f t="shared" ref="BR478:CI478" si="94">SUBTOTAL(9,BR461:BR477)</f>
        <v>2</v>
      </c>
      <c r="BS478" s="48">
        <f t="shared" si="94"/>
        <v>24</v>
      </c>
      <c r="BT478" s="48">
        <f t="shared" si="94"/>
        <v>0</v>
      </c>
      <c r="BU478" s="48">
        <f t="shared" si="94"/>
        <v>0</v>
      </c>
      <c r="BV478" s="48">
        <f t="shared" si="94"/>
        <v>0</v>
      </c>
      <c r="BW478" s="48">
        <f t="shared" si="94"/>
        <v>0</v>
      </c>
      <c r="BX478" s="48">
        <f t="shared" si="94"/>
        <v>0</v>
      </c>
      <c r="BY478" s="48">
        <f t="shared" si="94"/>
        <v>0</v>
      </c>
      <c r="BZ478" s="48">
        <f t="shared" si="94"/>
        <v>0</v>
      </c>
      <c r="CA478" s="48">
        <f t="shared" si="94"/>
        <v>0</v>
      </c>
      <c r="CB478" s="48">
        <f t="shared" si="94"/>
        <v>949</v>
      </c>
      <c r="CC478" s="48">
        <f t="shared" si="94"/>
        <v>2345</v>
      </c>
      <c r="CD478" s="48">
        <f t="shared" si="94"/>
        <v>102</v>
      </c>
      <c r="CE478" s="48">
        <f t="shared" si="94"/>
        <v>343</v>
      </c>
      <c r="CF478" s="48">
        <f t="shared" si="94"/>
        <v>0</v>
      </c>
      <c r="CG478" s="48">
        <f t="shared" si="94"/>
        <v>0</v>
      </c>
      <c r="CH478" s="48">
        <f t="shared" si="94"/>
        <v>0</v>
      </c>
      <c r="CI478" s="48">
        <f t="shared" si="94"/>
        <v>0</v>
      </c>
    </row>
    <row r="479" spans="1:87" x14ac:dyDescent="0.25">
      <c r="A479" s="73" t="s">
        <v>529</v>
      </c>
      <c r="B479" s="74" t="s">
        <v>530</v>
      </c>
      <c r="C479" s="74" t="s">
        <v>80</v>
      </c>
      <c r="D479" s="74"/>
      <c r="E479" s="51">
        <f t="shared" ref="E479:E508" si="95">F479+G479</f>
        <v>177</v>
      </c>
      <c r="F479" s="51">
        <f t="shared" ref="F479:G508" si="96">BZ479+CB479+CD479+CF479+CH479</f>
        <v>26</v>
      </c>
      <c r="G479" s="51">
        <f t="shared" si="96"/>
        <v>151</v>
      </c>
      <c r="H479" s="92"/>
      <c r="I479" s="92"/>
      <c r="J479" s="92">
        <v>26</v>
      </c>
      <c r="K479" s="92">
        <v>92</v>
      </c>
      <c r="L479" s="92"/>
      <c r="M479" s="92">
        <v>59</v>
      </c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52">
        <f t="shared" ref="BZ479:CI504" si="97">H479+R479+AB479+AL479+AV479+BF479+BP479</f>
        <v>0</v>
      </c>
      <c r="CA479" s="52">
        <f t="shared" si="97"/>
        <v>0</v>
      </c>
      <c r="CB479" s="52">
        <f t="shared" si="97"/>
        <v>26</v>
      </c>
      <c r="CC479" s="52">
        <f t="shared" si="97"/>
        <v>92</v>
      </c>
      <c r="CD479" s="52">
        <f t="shared" si="97"/>
        <v>0</v>
      </c>
      <c r="CE479" s="52">
        <f t="shared" si="97"/>
        <v>59</v>
      </c>
      <c r="CF479" s="52">
        <f t="shared" si="97"/>
        <v>0</v>
      </c>
      <c r="CG479" s="52">
        <f t="shared" si="97"/>
        <v>0</v>
      </c>
      <c r="CH479" s="52">
        <f t="shared" si="97"/>
        <v>0</v>
      </c>
      <c r="CI479" s="52">
        <f t="shared" si="97"/>
        <v>0</v>
      </c>
    </row>
    <row r="480" spans="1:87" x14ac:dyDescent="0.25">
      <c r="A480" s="73" t="s">
        <v>529</v>
      </c>
      <c r="B480" s="74" t="s">
        <v>531</v>
      </c>
      <c r="C480" s="74" t="s">
        <v>93</v>
      </c>
      <c r="D480" s="74"/>
      <c r="E480" s="51">
        <f t="shared" si="95"/>
        <v>283</v>
      </c>
      <c r="F480" s="51">
        <f t="shared" si="96"/>
        <v>54</v>
      </c>
      <c r="G480" s="51">
        <f t="shared" si="96"/>
        <v>229</v>
      </c>
      <c r="H480" s="92"/>
      <c r="I480" s="92"/>
      <c r="J480" s="92">
        <v>54</v>
      </c>
      <c r="K480" s="92">
        <v>189</v>
      </c>
      <c r="L480" s="92"/>
      <c r="M480" s="92">
        <v>40</v>
      </c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  <c r="BA480" s="92"/>
      <c r="BB480" s="92"/>
      <c r="BC480" s="92"/>
      <c r="BD480" s="92"/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2"/>
      <c r="BY480" s="92"/>
      <c r="BZ480" s="52">
        <f t="shared" si="97"/>
        <v>0</v>
      </c>
      <c r="CA480" s="52">
        <f t="shared" si="97"/>
        <v>0</v>
      </c>
      <c r="CB480" s="52">
        <f t="shared" si="97"/>
        <v>54</v>
      </c>
      <c r="CC480" s="52">
        <f t="shared" si="97"/>
        <v>189</v>
      </c>
      <c r="CD480" s="52">
        <f t="shared" si="97"/>
        <v>0</v>
      </c>
      <c r="CE480" s="52">
        <f t="shared" si="97"/>
        <v>40</v>
      </c>
      <c r="CF480" s="52">
        <f t="shared" si="97"/>
        <v>0</v>
      </c>
      <c r="CG480" s="52">
        <f t="shared" si="97"/>
        <v>0</v>
      </c>
      <c r="CH480" s="52">
        <f t="shared" si="97"/>
        <v>0</v>
      </c>
      <c r="CI480" s="52">
        <f t="shared" si="97"/>
        <v>0</v>
      </c>
    </row>
    <row r="481" spans="1:87" x14ac:dyDescent="0.25">
      <c r="A481" s="73" t="s">
        <v>529</v>
      </c>
      <c r="B481" s="74" t="s">
        <v>532</v>
      </c>
      <c r="C481" s="74" t="s">
        <v>80</v>
      </c>
      <c r="D481" s="74"/>
      <c r="E481" s="51">
        <f t="shared" si="95"/>
        <v>128</v>
      </c>
      <c r="F481" s="51">
        <f t="shared" si="96"/>
        <v>22</v>
      </c>
      <c r="G481" s="51">
        <f t="shared" si="96"/>
        <v>106</v>
      </c>
      <c r="H481" s="92"/>
      <c r="I481" s="92"/>
      <c r="J481" s="92">
        <v>22</v>
      </c>
      <c r="K481" s="92">
        <v>56</v>
      </c>
      <c r="L481" s="92"/>
      <c r="M481" s="92">
        <v>50</v>
      </c>
      <c r="N481" s="92"/>
      <c r="O481" s="92"/>
      <c r="P481" s="92"/>
      <c r="Q481" s="92"/>
      <c r="R481" s="92"/>
      <c r="S481" s="92"/>
      <c r="T481" s="92"/>
      <c r="U481" s="92"/>
      <c r="V481" s="92"/>
      <c r="W481" s="92"/>
      <c r="X481" s="92"/>
      <c r="Y481" s="92"/>
      <c r="Z481" s="92"/>
      <c r="AA481" s="92"/>
      <c r="AB481" s="92"/>
      <c r="AC481" s="92"/>
      <c r="AD481" s="92"/>
      <c r="AE481" s="92"/>
      <c r="AF481" s="92"/>
      <c r="AG481" s="92"/>
      <c r="AH481" s="92"/>
      <c r="AI481" s="92"/>
      <c r="AJ481" s="92"/>
      <c r="AK481" s="92"/>
      <c r="AL481" s="92"/>
      <c r="AM481" s="92"/>
      <c r="AN481" s="92"/>
      <c r="AO481" s="92"/>
      <c r="AP481" s="92"/>
      <c r="AQ481" s="92"/>
      <c r="AR481" s="92"/>
      <c r="AS481" s="92"/>
      <c r="AT481" s="92"/>
      <c r="AU481" s="92"/>
      <c r="AV481" s="92"/>
      <c r="AW481" s="92"/>
      <c r="AX481" s="92"/>
      <c r="AY481" s="92"/>
      <c r="AZ481" s="92"/>
      <c r="BA481" s="92"/>
      <c r="BB481" s="92"/>
      <c r="BC481" s="92"/>
      <c r="BD481" s="92"/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2"/>
      <c r="BY481" s="92"/>
      <c r="BZ481" s="52">
        <f t="shared" si="97"/>
        <v>0</v>
      </c>
      <c r="CA481" s="52">
        <f t="shared" si="97"/>
        <v>0</v>
      </c>
      <c r="CB481" s="52">
        <f t="shared" si="97"/>
        <v>22</v>
      </c>
      <c r="CC481" s="52">
        <f t="shared" si="97"/>
        <v>56</v>
      </c>
      <c r="CD481" s="52">
        <f t="shared" si="97"/>
        <v>0</v>
      </c>
      <c r="CE481" s="52">
        <f t="shared" si="97"/>
        <v>50</v>
      </c>
      <c r="CF481" s="52">
        <f t="shared" si="97"/>
        <v>0</v>
      </c>
      <c r="CG481" s="52">
        <f t="shared" si="97"/>
        <v>0</v>
      </c>
      <c r="CH481" s="52">
        <f t="shared" si="97"/>
        <v>0</v>
      </c>
      <c r="CI481" s="52">
        <f t="shared" si="97"/>
        <v>0</v>
      </c>
    </row>
    <row r="482" spans="1:87" x14ac:dyDescent="0.25">
      <c r="A482" s="73" t="s">
        <v>529</v>
      </c>
      <c r="B482" s="74" t="s">
        <v>533</v>
      </c>
      <c r="C482" s="74" t="s">
        <v>80</v>
      </c>
      <c r="D482" s="74"/>
      <c r="E482" s="51">
        <f t="shared" si="95"/>
        <v>271</v>
      </c>
      <c r="F482" s="51">
        <f t="shared" si="96"/>
        <v>72</v>
      </c>
      <c r="G482" s="51">
        <f t="shared" si="96"/>
        <v>199</v>
      </c>
      <c r="H482" s="92"/>
      <c r="I482" s="92"/>
      <c r="J482" s="92">
        <v>72</v>
      </c>
      <c r="K482" s="92">
        <v>174</v>
      </c>
      <c r="L482" s="92"/>
      <c r="M482" s="92">
        <v>25</v>
      </c>
      <c r="N482" s="92"/>
      <c r="O482" s="92"/>
      <c r="P482" s="92"/>
      <c r="Q482" s="92"/>
      <c r="R482" s="92"/>
      <c r="S482" s="92"/>
      <c r="T482" s="92"/>
      <c r="U482" s="92"/>
      <c r="V482" s="92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92"/>
      <c r="AK482" s="92"/>
      <c r="AL482" s="92"/>
      <c r="AM482" s="92"/>
      <c r="AN482" s="92"/>
      <c r="AO482" s="92"/>
      <c r="AP482" s="92"/>
      <c r="AQ482" s="92"/>
      <c r="AR482" s="92"/>
      <c r="AS482" s="92"/>
      <c r="AT482" s="92"/>
      <c r="AU482" s="92"/>
      <c r="AV482" s="92"/>
      <c r="AW482" s="92"/>
      <c r="AX482" s="92"/>
      <c r="AY482" s="92"/>
      <c r="AZ482" s="92"/>
      <c r="BA482" s="92"/>
      <c r="BB482" s="92"/>
      <c r="BC482" s="92"/>
      <c r="BD482" s="92"/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2"/>
      <c r="BY482" s="92"/>
      <c r="BZ482" s="52">
        <f t="shared" si="97"/>
        <v>0</v>
      </c>
      <c r="CA482" s="52">
        <f t="shared" si="97"/>
        <v>0</v>
      </c>
      <c r="CB482" s="52">
        <f t="shared" si="97"/>
        <v>72</v>
      </c>
      <c r="CC482" s="52">
        <f t="shared" si="97"/>
        <v>174</v>
      </c>
      <c r="CD482" s="52">
        <f t="shared" si="97"/>
        <v>0</v>
      </c>
      <c r="CE482" s="52">
        <f t="shared" si="97"/>
        <v>25</v>
      </c>
      <c r="CF482" s="52">
        <f t="shared" si="97"/>
        <v>0</v>
      </c>
      <c r="CG482" s="52">
        <f t="shared" si="97"/>
        <v>0</v>
      </c>
      <c r="CH482" s="52">
        <f t="shared" si="97"/>
        <v>0</v>
      </c>
      <c r="CI482" s="52">
        <f t="shared" si="97"/>
        <v>0</v>
      </c>
    </row>
    <row r="483" spans="1:87" x14ac:dyDescent="0.25">
      <c r="A483" s="73" t="s">
        <v>529</v>
      </c>
      <c r="B483" s="74" t="s">
        <v>534</v>
      </c>
      <c r="C483" s="74" t="s">
        <v>80</v>
      </c>
      <c r="D483" s="74"/>
      <c r="E483" s="51">
        <f t="shared" si="95"/>
        <v>110</v>
      </c>
      <c r="F483" s="51">
        <f t="shared" si="96"/>
        <v>33</v>
      </c>
      <c r="G483" s="51">
        <f t="shared" si="96"/>
        <v>77</v>
      </c>
      <c r="H483" s="92"/>
      <c r="I483" s="92"/>
      <c r="J483" s="92">
        <v>33</v>
      </c>
      <c r="K483" s="92">
        <v>52</v>
      </c>
      <c r="L483" s="92"/>
      <c r="M483" s="92">
        <v>25</v>
      </c>
      <c r="N483" s="92"/>
      <c r="O483" s="92"/>
      <c r="P483" s="92"/>
      <c r="Q483" s="92"/>
      <c r="R483" s="92"/>
      <c r="S483" s="92"/>
      <c r="T483" s="92"/>
      <c r="U483" s="92"/>
      <c r="V483" s="92"/>
      <c r="W483" s="92"/>
      <c r="X483" s="92"/>
      <c r="Y483" s="92"/>
      <c r="Z483" s="92"/>
      <c r="AA483" s="92"/>
      <c r="AB483" s="92"/>
      <c r="AC483" s="92"/>
      <c r="AD483" s="92"/>
      <c r="AE483" s="92"/>
      <c r="AF483" s="92"/>
      <c r="AG483" s="92"/>
      <c r="AH483" s="92"/>
      <c r="AI483" s="92"/>
      <c r="AJ483" s="92"/>
      <c r="AK483" s="92"/>
      <c r="AL483" s="92"/>
      <c r="AM483" s="92"/>
      <c r="AN483" s="92"/>
      <c r="AO483" s="92"/>
      <c r="AP483" s="92"/>
      <c r="AQ483" s="92"/>
      <c r="AR483" s="92"/>
      <c r="AS483" s="92"/>
      <c r="AT483" s="92"/>
      <c r="AU483" s="92"/>
      <c r="AV483" s="92"/>
      <c r="AW483" s="92"/>
      <c r="AX483" s="92"/>
      <c r="AY483" s="92"/>
      <c r="AZ483" s="92"/>
      <c r="BA483" s="92"/>
      <c r="BB483" s="92"/>
      <c r="BC483" s="92"/>
      <c r="BD483" s="92"/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2"/>
      <c r="BY483" s="92"/>
      <c r="BZ483" s="52">
        <f t="shared" si="97"/>
        <v>0</v>
      </c>
      <c r="CA483" s="52">
        <f t="shared" si="97"/>
        <v>0</v>
      </c>
      <c r="CB483" s="52">
        <f t="shared" si="97"/>
        <v>33</v>
      </c>
      <c r="CC483" s="52">
        <f t="shared" si="97"/>
        <v>52</v>
      </c>
      <c r="CD483" s="52">
        <f t="shared" si="97"/>
        <v>0</v>
      </c>
      <c r="CE483" s="52">
        <f t="shared" si="97"/>
        <v>25</v>
      </c>
      <c r="CF483" s="52">
        <f t="shared" si="97"/>
        <v>0</v>
      </c>
      <c r="CG483" s="52">
        <f t="shared" si="97"/>
        <v>0</v>
      </c>
      <c r="CH483" s="52">
        <f t="shared" si="97"/>
        <v>0</v>
      </c>
      <c r="CI483" s="52">
        <f t="shared" si="97"/>
        <v>0</v>
      </c>
    </row>
    <row r="484" spans="1:87" x14ac:dyDescent="0.25">
      <c r="A484" s="73" t="s">
        <v>529</v>
      </c>
      <c r="B484" s="74" t="s">
        <v>535</v>
      </c>
      <c r="C484" s="74" t="s">
        <v>80</v>
      </c>
      <c r="D484" s="74"/>
      <c r="E484" s="51">
        <f t="shared" si="95"/>
        <v>131</v>
      </c>
      <c r="F484" s="51">
        <f t="shared" si="96"/>
        <v>0</v>
      </c>
      <c r="G484" s="51">
        <f t="shared" si="96"/>
        <v>131</v>
      </c>
      <c r="H484" s="92"/>
      <c r="I484" s="92"/>
      <c r="J484" s="92"/>
      <c r="K484" s="92">
        <v>95</v>
      </c>
      <c r="L484" s="92"/>
      <c r="M484" s="92">
        <v>36</v>
      </c>
      <c r="N484" s="92"/>
      <c r="O484" s="92"/>
      <c r="P484" s="92"/>
      <c r="Q484" s="92"/>
      <c r="R484" s="92"/>
      <c r="S484" s="92"/>
      <c r="T484" s="92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  <c r="AQ484" s="92"/>
      <c r="AR484" s="92"/>
      <c r="AS484" s="92"/>
      <c r="AT484" s="92"/>
      <c r="AU484" s="92"/>
      <c r="AV484" s="92"/>
      <c r="AW484" s="92"/>
      <c r="AX484" s="92"/>
      <c r="AY484" s="92"/>
      <c r="AZ484" s="92"/>
      <c r="BA484" s="92"/>
      <c r="BB484" s="92"/>
      <c r="BC484" s="92"/>
      <c r="BD484" s="92"/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2"/>
      <c r="BY484" s="92"/>
      <c r="BZ484" s="52">
        <f t="shared" si="97"/>
        <v>0</v>
      </c>
      <c r="CA484" s="52">
        <f t="shared" si="97"/>
        <v>0</v>
      </c>
      <c r="CB484" s="52">
        <f t="shared" si="97"/>
        <v>0</v>
      </c>
      <c r="CC484" s="52">
        <f t="shared" si="97"/>
        <v>95</v>
      </c>
      <c r="CD484" s="52">
        <f t="shared" si="97"/>
        <v>0</v>
      </c>
      <c r="CE484" s="52">
        <f t="shared" si="97"/>
        <v>36</v>
      </c>
      <c r="CF484" s="52">
        <f t="shared" si="97"/>
        <v>0</v>
      </c>
      <c r="CG484" s="52">
        <f t="shared" si="97"/>
        <v>0</v>
      </c>
      <c r="CH484" s="52">
        <f t="shared" si="97"/>
        <v>0</v>
      </c>
      <c r="CI484" s="52">
        <f t="shared" si="97"/>
        <v>0</v>
      </c>
    </row>
    <row r="485" spans="1:87" x14ac:dyDescent="0.25">
      <c r="A485" s="73" t="s">
        <v>529</v>
      </c>
      <c r="B485" s="74" t="s">
        <v>536</v>
      </c>
      <c r="C485" s="74" t="s">
        <v>80</v>
      </c>
      <c r="D485" s="74"/>
      <c r="E485" s="51">
        <f t="shared" si="95"/>
        <v>313</v>
      </c>
      <c r="F485" s="51">
        <f t="shared" si="96"/>
        <v>0</v>
      </c>
      <c r="G485" s="51">
        <f t="shared" si="96"/>
        <v>313</v>
      </c>
      <c r="H485" s="92"/>
      <c r="I485" s="92"/>
      <c r="J485" s="92"/>
      <c r="K485" s="92">
        <v>313</v>
      </c>
      <c r="L485" s="92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  <c r="AQ485" s="92"/>
      <c r="AR485" s="92"/>
      <c r="AS485" s="92"/>
      <c r="AT485" s="92"/>
      <c r="AU485" s="92"/>
      <c r="AV485" s="92"/>
      <c r="AW485" s="92"/>
      <c r="AX485" s="92"/>
      <c r="AY485" s="92"/>
      <c r="AZ485" s="92"/>
      <c r="BA485" s="92"/>
      <c r="BB485" s="92"/>
      <c r="BC485" s="92"/>
      <c r="BD485" s="92"/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2"/>
      <c r="BY485" s="92"/>
      <c r="BZ485" s="52">
        <f t="shared" si="97"/>
        <v>0</v>
      </c>
      <c r="CA485" s="52">
        <f t="shared" si="97"/>
        <v>0</v>
      </c>
      <c r="CB485" s="52">
        <f t="shared" si="97"/>
        <v>0</v>
      </c>
      <c r="CC485" s="52">
        <f t="shared" si="97"/>
        <v>313</v>
      </c>
      <c r="CD485" s="52">
        <f t="shared" si="97"/>
        <v>0</v>
      </c>
      <c r="CE485" s="52">
        <f t="shared" si="97"/>
        <v>0</v>
      </c>
      <c r="CF485" s="52">
        <f t="shared" si="97"/>
        <v>0</v>
      </c>
      <c r="CG485" s="52">
        <f t="shared" si="97"/>
        <v>0</v>
      </c>
      <c r="CH485" s="52">
        <f t="shared" si="97"/>
        <v>0</v>
      </c>
      <c r="CI485" s="52">
        <f t="shared" si="97"/>
        <v>0</v>
      </c>
    </row>
    <row r="486" spans="1:87" x14ac:dyDescent="0.25">
      <c r="A486" s="73" t="s">
        <v>529</v>
      </c>
      <c r="B486" s="74" t="s">
        <v>537</v>
      </c>
      <c r="C486" s="74" t="s">
        <v>80</v>
      </c>
      <c r="D486" s="74"/>
      <c r="E486" s="51">
        <f t="shared" si="95"/>
        <v>332</v>
      </c>
      <c r="F486" s="51">
        <f t="shared" si="96"/>
        <v>24</v>
      </c>
      <c r="G486" s="51">
        <f t="shared" si="96"/>
        <v>308</v>
      </c>
      <c r="H486" s="92"/>
      <c r="I486" s="92"/>
      <c r="J486" s="92">
        <v>24</v>
      </c>
      <c r="K486" s="92">
        <v>251</v>
      </c>
      <c r="L486" s="92"/>
      <c r="M486" s="92">
        <v>57</v>
      </c>
      <c r="N486" s="92"/>
      <c r="O486" s="92"/>
      <c r="P486" s="92"/>
      <c r="Q486" s="92"/>
      <c r="R486" s="92"/>
      <c r="S486" s="92"/>
      <c r="T486" s="92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52">
        <f t="shared" si="97"/>
        <v>0</v>
      </c>
      <c r="CA486" s="52">
        <f t="shared" si="97"/>
        <v>0</v>
      </c>
      <c r="CB486" s="52">
        <f t="shared" si="97"/>
        <v>24</v>
      </c>
      <c r="CC486" s="52">
        <f t="shared" si="97"/>
        <v>251</v>
      </c>
      <c r="CD486" s="52">
        <f t="shared" si="97"/>
        <v>0</v>
      </c>
      <c r="CE486" s="52">
        <f t="shared" si="97"/>
        <v>57</v>
      </c>
      <c r="CF486" s="52">
        <f t="shared" si="97"/>
        <v>0</v>
      </c>
      <c r="CG486" s="52">
        <f t="shared" si="97"/>
        <v>0</v>
      </c>
      <c r="CH486" s="52">
        <f t="shared" si="97"/>
        <v>0</v>
      </c>
      <c r="CI486" s="52">
        <f t="shared" si="97"/>
        <v>0</v>
      </c>
    </row>
    <row r="487" spans="1:87" x14ac:dyDescent="0.25">
      <c r="A487" s="73" t="s">
        <v>529</v>
      </c>
      <c r="B487" s="74" t="s">
        <v>538</v>
      </c>
      <c r="C487" s="74" t="s">
        <v>80</v>
      </c>
      <c r="D487" s="74"/>
      <c r="E487" s="51">
        <f t="shared" si="95"/>
        <v>224</v>
      </c>
      <c r="F487" s="51">
        <f t="shared" si="96"/>
        <v>25</v>
      </c>
      <c r="G487" s="51">
        <f t="shared" si="96"/>
        <v>199</v>
      </c>
      <c r="H487" s="92"/>
      <c r="I487" s="92"/>
      <c r="J487" s="92">
        <v>25</v>
      </c>
      <c r="K487" s="92">
        <v>149</v>
      </c>
      <c r="L487" s="92"/>
      <c r="M487" s="92">
        <v>50</v>
      </c>
      <c r="N487" s="92"/>
      <c r="O487" s="92"/>
      <c r="P487" s="92"/>
      <c r="Q487" s="92"/>
      <c r="R487" s="92"/>
      <c r="S487" s="92"/>
      <c r="T487" s="92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52">
        <f t="shared" si="97"/>
        <v>0</v>
      </c>
      <c r="CA487" s="52">
        <f t="shared" si="97"/>
        <v>0</v>
      </c>
      <c r="CB487" s="52">
        <f t="shared" si="97"/>
        <v>25</v>
      </c>
      <c r="CC487" s="52">
        <f t="shared" si="97"/>
        <v>149</v>
      </c>
      <c r="CD487" s="52">
        <f t="shared" si="97"/>
        <v>0</v>
      </c>
      <c r="CE487" s="52">
        <f t="shared" si="97"/>
        <v>50</v>
      </c>
      <c r="CF487" s="52">
        <f t="shared" si="97"/>
        <v>0</v>
      </c>
      <c r="CG487" s="52">
        <f t="shared" si="97"/>
        <v>0</v>
      </c>
      <c r="CH487" s="52">
        <f t="shared" si="97"/>
        <v>0</v>
      </c>
      <c r="CI487" s="52">
        <f t="shared" si="97"/>
        <v>0</v>
      </c>
    </row>
    <row r="488" spans="1:87" x14ac:dyDescent="0.25">
      <c r="A488" s="73" t="s">
        <v>529</v>
      </c>
      <c r="B488" s="74" t="s">
        <v>539</v>
      </c>
      <c r="C488" s="74" t="s">
        <v>80</v>
      </c>
      <c r="D488" s="74"/>
      <c r="E488" s="51">
        <f t="shared" si="95"/>
        <v>315</v>
      </c>
      <c r="F488" s="51">
        <f t="shared" si="96"/>
        <v>68</v>
      </c>
      <c r="G488" s="51">
        <f t="shared" si="96"/>
        <v>247</v>
      </c>
      <c r="H488" s="92"/>
      <c r="I488" s="92"/>
      <c r="J488" s="92">
        <v>68</v>
      </c>
      <c r="K488" s="92">
        <v>172</v>
      </c>
      <c r="L488" s="92"/>
      <c r="M488" s="92">
        <v>75</v>
      </c>
      <c r="N488" s="92"/>
      <c r="O488" s="92"/>
      <c r="P488" s="92"/>
      <c r="Q488" s="92"/>
      <c r="R488" s="92"/>
      <c r="S488" s="92"/>
      <c r="T488" s="92"/>
      <c r="U488" s="92"/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  <c r="AQ488" s="92"/>
      <c r="AR488" s="92"/>
      <c r="AS488" s="92"/>
      <c r="AT488" s="92"/>
      <c r="AU488" s="92"/>
      <c r="AV488" s="92"/>
      <c r="AW488" s="92"/>
      <c r="AX488" s="92"/>
      <c r="AY488" s="92"/>
      <c r="AZ488" s="92"/>
      <c r="BA488" s="92"/>
      <c r="BB488" s="92"/>
      <c r="BC488" s="92"/>
      <c r="BD488" s="92"/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2"/>
      <c r="BY488" s="92"/>
      <c r="BZ488" s="52">
        <f t="shared" si="97"/>
        <v>0</v>
      </c>
      <c r="CA488" s="52">
        <f t="shared" si="97"/>
        <v>0</v>
      </c>
      <c r="CB488" s="52">
        <f t="shared" si="97"/>
        <v>68</v>
      </c>
      <c r="CC488" s="52">
        <f t="shared" si="97"/>
        <v>172</v>
      </c>
      <c r="CD488" s="52">
        <f t="shared" si="97"/>
        <v>0</v>
      </c>
      <c r="CE488" s="52">
        <f t="shared" si="97"/>
        <v>75</v>
      </c>
      <c r="CF488" s="52">
        <f t="shared" si="97"/>
        <v>0</v>
      </c>
      <c r="CG488" s="52">
        <f t="shared" si="97"/>
        <v>0</v>
      </c>
      <c r="CH488" s="52">
        <f t="shared" si="97"/>
        <v>0</v>
      </c>
      <c r="CI488" s="52">
        <f t="shared" si="97"/>
        <v>0</v>
      </c>
    </row>
    <row r="489" spans="1:87" x14ac:dyDescent="0.25">
      <c r="A489" s="73" t="s">
        <v>529</v>
      </c>
      <c r="B489" s="74" t="s">
        <v>540</v>
      </c>
      <c r="C489" s="74" t="s">
        <v>95</v>
      </c>
      <c r="D489" s="74"/>
      <c r="E489" s="51">
        <f t="shared" si="95"/>
        <v>141</v>
      </c>
      <c r="F489" s="51">
        <f t="shared" si="96"/>
        <v>0</v>
      </c>
      <c r="G489" s="51">
        <f t="shared" si="96"/>
        <v>141</v>
      </c>
      <c r="H489" s="92"/>
      <c r="I489" s="92"/>
      <c r="J489" s="92"/>
      <c r="K489" s="92">
        <v>116</v>
      </c>
      <c r="L489" s="92"/>
      <c r="M489" s="92">
        <v>25</v>
      </c>
      <c r="N489" s="92"/>
      <c r="O489" s="92"/>
      <c r="P489" s="92"/>
      <c r="Q489" s="92"/>
      <c r="R489" s="92"/>
      <c r="S489" s="92"/>
      <c r="T489" s="92"/>
      <c r="U489" s="92"/>
      <c r="V489" s="92"/>
      <c r="W489" s="92"/>
      <c r="X489" s="92"/>
      <c r="Y489" s="92"/>
      <c r="Z489" s="92"/>
      <c r="AA489" s="92"/>
      <c r="AB489" s="92"/>
      <c r="AC489" s="92"/>
      <c r="AD489" s="92"/>
      <c r="AE489" s="92"/>
      <c r="AF489" s="92"/>
      <c r="AG489" s="92"/>
      <c r="AH489" s="92"/>
      <c r="AI489" s="92"/>
      <c r="AJ489" s="92"/>
      <c r="AK489" s="92"/>
      <c r="AL489" s="92"/>
      <c r="AM489" s="92"/>
      <c r="AN489" s="92"/>
      <c r="AO489" s="92"/>
      <c r="AP489" s="92"/>
      <c r="AQ489" s="92"/>
      <c r="AR489" s="92"/>
      <c r="AS489" s="92"/>
      <c r="AT489" s="92"/>
      <c r="AU489" s="92"/>
      <c r="AV489" s="92"/>
      <c r="AW489" s="92"/>
      <c r="AX489" s="92"/>
      <c r="AY489" s="92"/>
      <c r="AZ489" s="92"/>
      <c r="BA489" s="92"/>
      <c r="BB489" s="92"/>
      <c r="BC489" s="92"/>
      <c r="BD489" s="92"/>
      <c r="BE489" s="92"/>
      <c r="BF489" s="92"/>
      <c r="BG489" s="92"/>
      <c r="BH489" s="92"/>
      <c r="BI489" s="92"/>
      <c r="BJ489" s="92"/>
      <c r="BK489" s="92"/>
      <c r="BL489" s="92"/>
      <c r="BM489" s="92"/>
      <c r="BN489" s="92"/>
      <c r="BO489" s="92"/>
      <c r="BP489" s="92"/>
      <c r="BQ489" s="92"/>
      <c r="BR489" s="92"/>
      <c r="BS489" s="92"/>
      <c r="BT489" s="92"/>
      <c r="BU489" s="92"/>
      <c r="BV489" s="92"/>
      <c r="BW489" s="92"/>
      <c r="BX489" s="92"/>
      <c r="BY489" s="92"/>
      <c r="BZ489" s="52">
        <f t="shared" si="97"/>
        <v>0</v>
      </c>
      <c r="CA489" s="52">
        <f t="shared" si="97"/>
        <v>0</v>
      </c>
      <c r="CB489" s="52">
        <f t="shared" si="97"/>
        <v>0</v>
      </c>
      <c r="CC489" s="52">
        <f t="shared" si="97"/>
        <v>116</v>
      </c>
      <c r="CD489" s="52">
        <f t="shared" si="97"/>
        <v>0</v>
      </c>
      <c r="CE489" s="52">
        <f t="shared" si="97"/>
        <v>25</v>
      </c>
      <c r="CF489" s="52">
        <f t="shared" si="97"/>
        <v>0</v>
      </c>
      <c r="CG489" s="52">
        <f t="shared" si="97"/>
        <v>0</v>
      </c>
      <c r="CH489" s="52">
        <f t="shared" si="97"/>
        <v>0</v>
      </c>
      <c r="CI489" s="52">
        <f t="shared" si="97"/>
        <v>0</v>
      </c>
    </row>
    <row r="490" spans="1:87" x14ac:dyDescent="0.25">
      <c r="A490" s="73" t="s">
        <v>529</v>
      </c>
      <c r="B490" s="74" t="s">
        <v>541</v>
      </c>
      <c r="C490" s="74" t="s">
        <v>95</v>
      </c>
      <c r="D490" s="74"/>
      <c r="E490" s="51">
        <f t="shared" si="95"/>
        <v>43</v>
      </c>
      <c r="F490" s="51">
        <f t="shared" si="96"/>
        <v>16</v>
      </c>
      <c r="G490" s="51">
        <f t="shared" si="96"/>
        <v>27</v>
      </c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2"/>
      <c r="X490" s="92"/>
      <c r="Y490" s="92"/>
      <c r="Z490" s="92"/>
      <c r="AA490" s="92"/>
      <c r="AB490" s="92"/>
      <c r="AC490" s="92"/>
      <c r="AD490" s="92"/>
      <c r="AE490" s="92"/>
      <c r="AF490" s="92"/>
      <c r="AG490" s="92"/>
      <c r="AH490" s="92"/>
      <c r="AI490" s="92"/>
      <c r="AJ490" s="92"/>
      <c r="AK490" s="92"/>
      <c r="AL490" s="92"/>
      <c r="AM490" s="92"/>
      <c r="AN490" s="92"/>
      <c r="AO490" s="92"/>
      <c r="AP490" s="92"/>
      <c r="AQ490" s="92"/>
      <c r="AR490" s="92"/>
      <c r="AS490" s="92"/>
      <c r="AT490" s="92"/>
      <c r="AU490" s="92"/>
      <c r="AV490" s="92"/>
      <c r="AW490" s="92"/>
      <c r="AX490" s="92">
        <v>16</v>
      </c>
      <c r="AY490" s="92">
        <v>10</v>
      </c>
      <c r="AZ490" s="92"/>
      <c r="BA490" s="92">
        <v>17</v>
      </c>
      <c r="BB490" s="92"/>
      <c r="BC490" s="92"/>
      <c r="BD490" s="92"/>
      <c r="BE490" s="92"/>
      <c r="BF490" s="92"/>
      <c r="BG490" s="92"/>
      <c r="BH490" s="92"/>
      <c r="BI490" s="92"/>
      <c r="BJ490" s="92"/>
      <c r="BK490" s="92"/>
      <c r="BL490" s="92"/>
      <c r="BM490" s="92"/>
      <c r="BN490" s="92"/>
      <c r="BO490" s="92"/>
      <c r="BP490" s="92"/>
      <c r="BQ490" s="92"/>
      <c r="BR490" s="92"/>
      <c r="BS490" s="92"/>
      <c r="BT490" s="92"/>
      <c r="BU490" s="92"/>
      <c r="BV490" s="92"/>
      <c r="BW490" s="92"/>
      <c r="BX490" s="92"/>
      <c r="BY490" s="92"/>
      <c r="BZ490" s="52">
        <f t="shared" si="97"/>
        <v>0</v>
      </c>
      <c r="CA490" s="52">
        <f t="shared" si="97"/>
        <v>0</v>
      </c>
      <c r="CB490" s="52">
        <f t="shared" si="97"/>
        <v>16</v>
      </c>
      <c r="CC490" s="52">
        <f t="shared" si="97"/>
        <v>10</v>
      </c>
      <c r="CD490" s="52">
        <f t="shared" si="97"/>
        <v>0</v>
      </c>
      <c r="CE490" s="52">
        <f t="shared" si="97"/>
        <v>17</v>
      </c>
      <c r="CF490" s="52">
        <f t="shared" si="97"/>
        <v>0</v>
      </c>
      <c r="CG490" s="52">
        <f t="shared" si="97"/>
        <v>0</v>
      </c>
      <c r="CH490" s="52">
        <f t="shared" si="97"/>
        <v>0</v>
      </c>
      <c r="CI490" s="52">
        <f t="shared" si="97"/>
        <v>0</v>
      </c>
    </row>
    <row r="491" spans="1:87" x14ac:dyDescent="0.25">
      <c r="A491" s="73" t="s">
        <v>529</v>
      </c>
      <c r="B491" s="74" t="s">
        <v>542</v>
      </c>
      <c r="C491" s="74" t="s">
        <v>95</v>
      </c>
      <c r="D491" s="74"/>
      <c r="E491" s="51">
        <f t="shared" si="95"/>
        <v>119</v>
      </c>
      <c r="F491" s="51">
        <f t="shared" si="96"/>
        <v>19</v>
      </c>
      <c r="G491" s="51">
        <f t="shared" si="96"/>
        <v>100</v>
      </c>
      <c r="H491" s="92"/>
      <c r="I491" s="92"/>
      <c r="J491" s="92">
        <v>19</v>
      </c>
      <c r="K491" s="92">
        <v>75</v>
      </c>
      <c r="L491" s="92"/>
      <c r="M491" s="92">
        <v>25</v>
      </c>
      <c r="N491" s="92"/>
      <c r="O491" s="92"/>
      <c r="P491" s="92"/>
      <c r="Q491" s="92"/>
      <c r="R491" s="92"/>
      <c r="S491" s="92"/>
      <c r="T491" s="92"/>
      <c r="U491" s="92"/>
      <c r="V491" s="92"/>
      <c r="W491" s="92"/>
      <c r="X491" s="92"/>
      <c r="Y491" s="92"/>
      <c r="Z491" s="92"/>
      <c r="AA491" s="92"/>
      <c r="AB491" s="92"/>
      <c r="AC491" s="92"/>
      <c r="AD491" s="92"/>
      <c r="AE491" s="92"/>
      <c r="AF491" s="92"/>
      <c r="AG491" s="92"/>
      <c r="AH491" s="92"/>
      <c r="AI491" s="92"/>
      <c r="AJ491" s="92"/>
      <c r="AK491" s="92"/>
      <c r="AL491" s="92"/>
      <c r="AM491" s="92"/>
      <c r="AN491" s="92"/>
      <c r="AO491" s="92"/>
      <c r="AP491" s="92"/>
      <c r="AQ491" s="92"/>
      <c r="AR491" s="92"/>
      <c r="AS491" s="92"/>
      <c r="AT491" s="92"/>
      <c r="AU491" s="92"/>
      <c r="AV491" s="92"/>
      <c r="AW491" s="92"/>
      <c r="AX491" s="92"/>
      <c r="AY491" s="92"/>
      <c r="AZ491" s="92"/>
      <c r="BA491" s="92"/>
      <c r="BB491" s="92"/>
      <c r="BC491" s="92"/>
      <c r="BD491" s="92"/>
      <c r="BE491" s="92"/>
      <c r="BF491" s="92"/>
      <c r="BG491" s="92"/>
      <c r="BH491" s="92"/>
      <c r="BI491" s="92"/>
      <c r="BJ491" s="92"/>
      <c r="BK491" s="92"/>
      <c r="BL491" s="92"/>
      <c r="BM491" s="92"/>
      <c r="BN491" s="92"/>
      <c r="BO491" s="92"/>
      <c r="BP491" s="92"/>
      <c r="BQ491" s="92"/>
      <c r="BR491" s="92"/>
      <c r="BS491" s="92"/>
      <c r="BT491" s="92"/>
      <c r="BU491" s="92"/>
      <c r="BV491" s="92"/>
      <c r="BW491" s="92"/>
      <c r="BX491" s="92"/>
      <c r="BY491" s="92"/>
      <c r="BZ491" s="52">
        <f t="shared" si="97"/>
        <v>0</v>
      </c>
      <c r="CA491" s="52">
        <f t="shared" si="97"/>
        <v>0</v>
      </c>
      <c r="CB491" s="52">
        <f t="shared" si="97"/>
        <v>19</v>
      </c>
      <c r="CC491" s="52">
        <f t="shared" si="97"/>
        <v>75</v>
      </c>
      <c r="CD491" s="52">
        <f t="shared" si="97"/>
        <v>0</v>
      </c>
      <c r="CE491" s="52">
        <f t="shared" si="97"/>
        <v>25</v>
      </c>
      <c r="CF491" s="52">
        <f t="shared" si="97"/>
        <v>0</v>
      </c>
      <c r="CG491" s="52">
        <f t="shared" si="97"/>
        <v>0</v>
      </c>
      <c r="CH491" s="52">
        <f t="shared" si="97"/>
        <v>0</v>
      </c>
      <c r="CI491" s="52">
        <f t="shared" si="97"/>
        <v>0</v>
      </c>
    </row>
    <row r="492" spans="1:87" x14ac:dyDescent="0.25">
      <c r="A492" s="73" t="s">
        <v>529</v>
      </c>
      <c r="B492" s="74" t="s">
        <v>543</v>
      </c>
      <c r="C492" s="74" t="s">
        <v>80</v>
      </c>
      <c r="D492" s="74"/>
      <c r="E492" s="51">
        <f t="shared" si="95"/>
        <v>164</v>
      </c>
      <c r="F492" s="51">
        <f t="shared" si="96"/>
        <v>24</v>
      </c>
      <c r="G492" s="51">
        <f t="shared" si="96"/>
        <v>140</v>
      </c>
      <c r="H492" s="92"/>
      <c r="I492" s="92"/>
      <c r="J492" s="92">
        <v>24</v>
      </c>
      <c r="K492" s="92">
        <v>80</v>
      </c>
      <c r="L492" s="92"/>
      <c r="M492" s="92">
        <v>60</v>
      </c>
      <c r="N492" s="92"/>
      <c r="O492" s="92"/>
      <c r="P492" s="92"/>
      <c r="Q492" s="92"/>
      <c r="R492" s="92"/>
      <c r="S492" s="92"/>
      <c r="T492" s="92"/>
      <c r="U492" s="92"/>
      <c r="V492" s="92"/>
      <c r="W492" s="92"/>
      <c r="X492" s="92"/>
      <c r="Y492" s="92"/>
      <c r="Z492" s="92"/>
      <c r="AA492" s="92"/>
      <c r="AB492" s="92"/>
      <c r="AC492" s="92"/>
      <c r="AD492" s="92"/>
      <c r="AE492" s="92"/>
      <c r="AF492" s="92"/>
      <c r="AG492" s="92"/>
      <c r="AH492" s="92"/>
      <c r="AI492" s="92"/>
      <c r="AJ492" s="92"/>
      <c r="AK492" s="92"/>
      <c r="AL492" s="92"/>
      <c r="AM492" s="92"/>
      <c r="AN492" s="92"/>
      <c r="AO492" s="92"/>
      <c r="AP492" s="92"/>
      <c r="AQ492" s="92"/>
      <c r="AR492" s="92"/>
      <c r="AS492" s="92"/>
      <c r="AT492" s="92"/>
      <c r="AU492" s="92"/>
      <c r="AV492" s="92"/>
      <c r="AW492" s="92"/>
      <c r="AX492" s="92"/>
      <c r="AY492" s="92"/>
      <c r="AZ492" s="92"/>
      <c r="BA492" s="92"/>
      <c r="BB492" s="92"/>
      <c r="BC492" s="92"/>
      <c r="BD492" s="92"/>
      <c r="BE492" s="92"/>
      <c r="BF492" s="92"/>
      <c r="BG492" s="92"/>
      <c r="BH492" s="92"/>
      <c r="BI492" s="92"/>
      <c r="BJ492" s="92"/>
      <c r="BK492" s="92"/>
      <c r="BL492" s="92"/>
      <c r="BM492" s="92"/>
      <c r="BN492" s="92"/>
      <c r="BO492" s="92"/>
      <c r="BP492" s="92"/>
      <c r="BQ492" s="92"/>
      <c r="BR492" s="92"/>
      <c r="BS492" s="92"/>
      <c r="BT492" s="92"/>
      <c r="BU492" s="92"/>
      <c r="BV492" s="92"/>
      <c r="BW492" s="92"/>
      <c r="BX492" s="92"/>
      <c r="BY492" s="92"/>
      <c r="BZ492" s="52">
        <f t="shared" si="97"/>
        <v>0</v>
      </c>
      <c r="CA492" s="52">
        <f t="shared" si="97"/>
        <v>0</v>
      </c>
      <c r="CB492" s="52">
        <f t="shared" si="97"/>
        <v>24</v>
      </c>
      <c r="CC492" s="52">
        <f t="shared" si="97"/>
        <v>80</v>
      </c>
      <c r="CD492" s="52">
        <f t="shared" si="97"/>
        <v>0</v>
      </c>
      <c r="CE492" s="52">
        <f t="shared" si="97"/>
        <v>60</v>
      </c>
      <c r="CF492" s="52">
        <f t="shared" si="97"/>
        <v>0</v>
      </c>
      <c r="CG492" s="52">
        <f t="shared" si="97"/>
        <v>0</v>
      </c>
      <c r="CH492" s="52">
        <f t="shared" si="97"/>
        <v>0</v>
      </c>
      <c r="CI492" s="52">
        <f t="shared" si="97"/>
        <v>0</v>
      </c>
    </row>
    <row r="493" spans="1:87" x14ac:dyDescent="0.25">
      <c r="A493" s="73" t="s">
        <v>529</v>
      </c>
      <c r="B493" s="74" t="s">
        <v>544</v>
      </c>
      <c r="C493" s="74" t="s">
        <v>95</v>
      </c>
      <c r="D493" s="74"/>
      <c r="E493" s="51">
        <f t="shared" si="95"/>
        <v>87</v>
      </c>
      <c r="F493" s="51">
        <f t="shared" si="96"/>
        <v>22</v>
      </c>
      <c r="G493" s="51">
        <f t="shared" si="96"/>
        <v>65</v>
      </c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2"/>
      <c r="X493" s="92"/>
      <c r="Y493" s="92"/>
      <c r="Z493" s="92"/>
      <c r="AA493" s="92"/>
      <c r="AB493" s="92"/>
      <c r="AC493" s="92"/>
      <c r="AD493" s="92"/>
      <c r="AE493" s="92"/>
      <c r="AF493" s="92"/>
      <c r="AG493" s="92"/>
      <c r="AH493" s="92"/>
      <c r="AI493" s="92"/>
      <c r="AJ493" s="92"/>
      <c r="AK493" s="92"/>
      <c r="AL493" s="92"/>
      <c r="AM493" s="92"/>
      <c r="AN493" s="92">
        <v>22</v>
      </c>
      <c r="AO493" s="92">
        <v>40</v>
      </c>
      <c r="AP493" s="92"/>
      <c r="AQ493" s="92">
        <v>25</v>
      </c>
      <c r="AR493" s="92"/>
      <c r="AS493" s="92"/>
      <c r="AT493" s="92"/>
      <c r="AU493" s="92"/>
      <c r="AV493" s="92"/>
      <c r="AW493" s="92"/>
      <c r="AX493" s="92"/>
      <c r="AY493" s="92"/>
      <c r="AZ493" s="92"/>
      <c r="BA493" s="92"/>
      <c r="BB493" s="92"/>
      <c r="BC493" s="92"/>
      <c r="BD493" s="92"/>
      <c r="BE493" s="92"/>
      <c r="BF493" s="92"/>
      <c r="BG493" s="92"/>
      <c r="BH493" s="92"/>
      <c r="BI493" s="92"/>
      <c r="BJ493" s="92"/>
      <c r="BK493" s="92"/>
      <c r="BL493" s="92"/>
      <c r="BM493" s="92"/>
      <c r="BN493" s="92"/>
      <c r="BO493" s="92"/>
      <c r="BP493" s="92"/>
      <c r="BQ493" s="92"/>
      <c r="BR493" s="92"/>
      <c r="BS493" s="92"/>
      <c r="BT493" s="92"/>
      <c r="BU493" s="92"/>
      <c r="BV493" s="92"/>
      <c r="BW493" s="92"/>
      <c r="BX493" s="92"/>
      <c r="BY493" s="92"/>
      <c r="BZ493" s="52">
        <f t="shared" si="97"/>
        <v>0</v>
      </c>
      <c r="CA493" s="52">
        <f t="shared" si="97"/>
        <v>0</v>
      </c>
      <c r="CB493" s="52">
        <f t="shared" si="97"/>
        <v>22</v>
      </c>
      <c r="CC493" s="52">
        <f t="shared" si="97"/>
        <v>40</v>
      </c>
      <c r="CD493" s="52">
        <f t="shared" si="97"/>
        <v>0</v>
      </c>
      <c r="CE493" s="52">
        <f t="shared" si="97"/>
        <v>25</v>
      </c>
      <c r="CF493" s="52">
        <f t="shared" si="97"/>
        <v>0</v>
      </c>
      <c r="CG493" s="52">
        <f t="shared" si="97"/>
        <v>0</v>
      </c>
      <c r="CH493" s="52">
        <f t="shared" si="97"/>
        <v>0</v>
      </c>
      <c r="CI493" s="52">
        <f t="shared" si="97"/>
        <v>0</v>
      </c>
    </row>
    <row r="494" spans="1:87" x14ac:dyDescent="0.25">
      <c r="A494" s="73" t="s">
        <v>529</v>
      </c>
      <c r="B494" s="74" t="s">
        <v>545</v>
      </c>
      <c r="C494" s="74" t="s">
        <v>95</v>
      </c>
      <c r="D494" s="74"/>
      <c r="E494" s="51">
        <f t="shared" si="95"/>
        <v>30</v>
      </c>
      <c r="F494" s="51">
        <f t="shared" si="96"/>
        <v>0</v>
      </c>
      <c r="G494" s="51">
        <f t="shared" si="96"/>
        <v>30</v>
      </c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2"/>
      <c r="X494" s="92"/>
      <c r="Y494" s="92"/>
      <c r="Z494" s="92"/>
      <c r="AA494" s="92"/>
      <c r="AB494" s="92"/>
      <c r="AC494" s="92"/>
      <c r="AD494" s="92"/>
      <c r="AE494" s="92"/>
      <c r="AF494" s="92"/>
      <c r="AG494" s="92"/>
      <c r="AH494" s="92"/>
      <c r="AI494" s="92"/>
      <c r="AJ494" s="92"/>
      <c r="AK494" s="92"/>
      <c r="AL494" s="92"/>
      <c r="AM494" s="92"/>
      <c r="AN494" s="92"/>
      <c r="AO494" s="92"/>
      <c r="AP494" s="92"/>
      <c r="AQ494" s="92"/>
      <c r="AR494" s="92"/>
      <c r="AS494" s="92"/>
      <c r="AT494" s="92"/>
      <c r="AU494" s="92"/>
      <c r="AV494" s="92"/>
      <c r="AW494" s="92"/>
      <c r="AX494" s="92"/>
      <c r="AY494" s="92">
        <v>16</v>
      </c>
      <c r="AZ494" s="92"/>
      <c r="BA494" s="92">
        <v>14</v>
      </c>
      <c r="BB494" s="92"/>
      <c r="BC494" s="92"/>
      <c r="BD494" s="92"/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2"/>
      <c r="BY494" s="92"/>
      <c r="BZ494" s="52">
        <f t="shared" si="97"/>
        <v>0</v>
      </c>
      <c r="CA494" s="52">
        <f t="shared" si="97"/>
        <v>0</v>
      </c>
      <c r="CB494" s="52">
        <f t="shared" si="97"/>
        <v>0</v>
      </c>
      <c r="CC494" s="52">
        <f t="shared" si="97"/>
        <v>16</v>
      </c>
      <c r="CD494" s="52">
        <f t="shared" si="97"/>
        <v>0</v>
      </c>
      <c r="CE494" s="52">
        <f t="shared" si="97"/>
        <v>14</v>
      </c>
      <c r="CF494" s="52">
        <f t="shared" si="97"/>
        <v>0</v>
      </c>
      <c r="CG494" s="52">
        <f t="shared" si="97"/>
        <v>0</v>
      </c>
      <c r="CH494" s="52">
        <f t="shared" si="97"/>
        <v>0</v>
      </c>
      <c r="CI494" s="52">
        <f t="shared" si="97"/>
        <v>0</v>
      </c>
    </row>
    <row r="495" spans="1:87" x14ac:dyDescent="0.25">
      <c r="A495" s="73" t="s">
        <v>529</v>
      </c>
      <c r="B495" s="74" t="s">
        <v>546</v>
      </c>
      <c r="C495" s="74" t="s">
        <v>93</v>
      </c>
      <c r="D495" s="74"/>
      <c r="E495" s="51">
        <f t="shared" si="95"/>
        <v>256</v>
      </c>
      <c r="F495" s="51">
        <f t="shared" si="96"/>
        <v>38</v>
      </c>
      <c r="G495" s="51">
        <f t="shared" si="96"/>
        <v>218</v>
      </c>
      <c r="H495" s="92"/>
      <c r="I495" s="92"/>
      <c r="J495" s="92">
        <v>38</v>
      </c>
      <c r="K495" s="92">
        <v>172</v>
      </c>
      <c r="L495" s="92"/>
      <c r="M495" s="92">
        <v>46</v>
      </c>
      <c r="N495" s="92"/>
      <c r="O495" s="92"/>
      <c r="P495" s="92"/>
      <c r="Q495" s="92"/>
      <c r="R495" s="92"/>
      <c r="S495" s="92"/>
      <c r="T495" s="92"/>
      <c r="U495" s="92"/>
      <c r="V495" s="92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92"/>
      <c r="AK495" s="92"/>
      <c r="AL495" s="92"/>
      <c r="AM495" s="92"/>
      <c r="AN495" s="92"/>
      <c r="AO495" s="92"/>
      <c r="AP495" s="92"/>
      <c r="AQ495" s="92"/>
      <c r="AR495" s="92"/>
      <c r="AS495" s="92"/>
      <c r="AT495" s="92"/>
      <c r="AU495" s="92"/>
      <c r="AV495" s="92"/>
      <c r="AW495" s="92"/>
      <c r="AX495" s="92"/>
      <c r="AY495" s="92"/>
      <c r="AZ495" s="92"/>
      <c r="BA495" s="92"/>
      <c r="BB495" s="92"/>
      <c r="BC495" s="92"/>
      <c r="BD495" s="92"/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2"/>
      <c r="BY495" s="92"/>
      <c r="BZ495" s="52">
        <f t="shared" si="97"/>
        <v>0</v>
      </c>
      <c r="CA495" s="52">
        <f t="shared" si="97"/>
        <v>0</v>
      </c>
      <c r="CB495" s="52">
        <f t="shared" si="97"/>
        <v>38</v>
      </c>
      <c r="CC495" s="52">
        <f t="shared" si="97"/>
        <v>172</v>
      </c>
      <c r="CD495" s="52">
        <f t="shared" si="97"/>
        <v>0</v>
      </c>
      <c r="CE495" s="52">
        <f t="shared" si="97"/>
        <v>46</v>
      </c>
      <c r="CF495" s="52">
        <f t="shared" si="97"/>
        <v>0</v>
      </c>
      <c r="CG495" s="52">
        <f t="shared" si="97"/>
        <v>0</v>
      </c>
      <c r="CH495" s="52">
        <f t="shared" si="97"/>
        <v>0</v>
      </c>
      <c r="CI495" s="52">
        <f t="shared" si="97"/>
        <v>0</v>
      </c>
    </row>
    <row r="496" spans="1:87" x14ac:dyDescent="0.25">
      <c r="A496" s="73" t="s">
        <v>529</v>
      </c>
      <c r="B496" s="74" t="s">
        <v>547</v>
      </c>
      <c r="C496" s="74" t="s">
        <v>93</v>
      </c>
      <c r="D496" s="74"/>
      <c r="E496" s="51">
        <f t="shared" si="95"/>
        <v>138</v>
      </c>
      <c r="F496" s="51">
        <f t="shared" si="96"/>
        <v>24</v>
      </c>
      <c r="G496" s="51">
        <f t="shared" si="96"/>
        <v>114</v>
      </c>
      <c r="H496" s="92"/>
      <c r="I496" s="92"/>
      <c r="J496" s="92">
        <v>24</v>
      </c>
      <c r="K496" s="92">
        <v>84</v>
      </c>
      <c r="L496" s="92"/>
      <c r="M496" s="92">
        <v>30</v>
      </c>
      <c r="N496" s="92"/>
      <c r="O496" s="92"/>
      <c r="P496" s="92"/>
      <c r="Q496" s="92"/>
      <c r="R496" s="92"/>
      <c r="S496" s="92"/>
      <c r="T496" s="92"/>
      <c r="U496" s="92"/>
      <c r="V496" s="92"/>
      <c r="W496" s="92"/>
      <c r="X496" s="92"/>
      <c r="Y496" s="92"/>
      <c r="Z496" s="92"/>
      <c r="AA496" s="92"/>
      <c r="AB496" s="92"/>
      <c r="AC496" s="92"/>
      <c r="AD496" s="92"/>
      <c r="AE496" s="92"/>
      <c r="AF496" s="92"/>
      <c r="AG496" s="92"/>
      <c r="AH496" s="92"/>
      <c r="AI496" s="92"/>
      <c r="AJ496" s="92"/>
      <c r="AK496" s="92"/>
      <c r="AL496" s="92"/>
      <c r="AM496" s="92"/>
      <c r="AN496" s="92"/>
      <c r="AO496" s="92"/>
      <c r="AP496" s="92"/>
      <c r="AQ496" s="92"/>
      <c r="AR496" s="92"/>
      <c r="AS496" s="92"/>
      <c r="AT496" s="92"/>
      <c r="AU496" s="92"/>
      <c r="AV496" s="92"/>
      <c r="AW496" s="92"/>
      <c r="AX496" s="92"/>
      <c r="AY496" s="92"/>
      <c r="AZ496" s="92"/>
      <c r="BA496" s="92"/>
      <c r="BB496" s="92"/>
      <c r="BC496" s="92"/>
      <c r="BD496" s="92"/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2"/>
      <c r="BY496" s="92"/>
      <c r="BZ496" s="52">
        <f t="shared" si="97"/>
        <v>0</v>
      </c>
      <c r="CA496" s="52">
        <f t="shared" si="97"/>
        <v>0</v>
      </c>
      <c r="CB496" s="52">
        <f t="shared" si="97"/>
        <v>24</v>
      </c>
      <c r="CC496" s="52">
        <f t="shared" si="97"/>
        <v>84</v>
      </c>
      <c r="CD496" s="52">
        <f t="shared" si="97"/>
        <v>0</v>
      </c>
      <c r="CE496" s="52">
        <f t="shared" si="97"/>
        <v>30</v>
      </c>
      <c r="CF496" s="52">
        <f t="shared" si="97"/>
        <v>0</v>
      </c>
      <c r="CG496" s="52">
        <f t="shared" si="97"/>
        <v>0</v>
      </c>
      <c r="CH496" s="52">
        <f t="shared" si="97"/>
        <v>0</v>
      </c>
      <c r="CI496" s="52">
        <f t="shared" si="97"/>
        <v>0</v>
      </c>
    </row>
    <row r="497" spans="1:87" x14ac:dyDescent="0.25">
      <c r="A497" s="73" t="s">
        <v>529</v>
      </c>
      <c r="B497" s="74" t="s">
        <v>548</v>
      </c>
      <c r="C497" s="74" t="s">
        <v>95</v>
      </c>
      <c r="D497" s="74"/>
      <c r="E497" s="51">
        <f t="shared" si="95"/>
        <v>118</v>
      </c>
      <c r="F497" s="51">
        <f t="shared" si="96"/>
        <v>8</v>
      </c>
      <c r="G497" s="51">
        <f t="shared" si="96"/>
        <v>110</v>
      </c>
      <c r="H497" s="92"/>
      <c r="I497" s="92"/>
      <c r="J497" s="92">
        <v>8</v>
      </c>
      <c r="K497" s="92">
        <v>36</v>
      </c>
      <c r="L497" s="92"/>
      <c r="M497" s="92">
        <v>51</v>
      </c>
      <c r="N497" s="92"/>
      <c r="O497" s="92"/>
      <c r="P497" s="92"/>
      <c r="Q497" s="92">
        <v>23</v>
      </c>
      <c r="R497" s="92"/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2"/>
      <c r="AQ497" s="92"/>
      <c r="AR497" s="92"/>
      <c r="AS497" s="92"/>
      <c r="AT497" s="92"/>
      <c r="AU497" s="92"/>
      <c r="AV497" s="92"/>
      <c r="AW497" s="92"/>
      <c r="AX497" s="92"/>
      <c r="AY497" s="92"/>
      <c r="AZ497" s="92"/>
      <c r="BA497" s="92"/>
      <c r="BB497" s="92"/>
      <c r="BC497" s="92"/>
      <c r="BD497" s="92"/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2"/>
      <c r="BY497" s="92"/>
      <c r="BZ497" s="52">
        <f t="shared" si="97"/>
        <v>0</v>
      </c>
      <c r="CA497" s="52">
        <f t="shared" si="97"/>
        <v>0</v>
      </c>
      <c r="CB497" s="52">
        <f t="shared" si="97"/>
        <v>8</v>
      </c>
      <c r="CC497" s="52">
        <f t="shared" si="97"/>
        <v>36</v>
      </c>
      <c r="CD497" s="52">
        <f t="shared" si="97"/>
        <v>0</v>
      </c>
      <c r="CE497" s="52">
        <f t="shared" si="97"/>
        <v>51</v>
      </c>
      <c r="CF497" s="52">
        <f t="shared" si="97"/>
        <v>0</v>
      </c>
      <c r="CG497" s="52">
        <f t="shared" si="97"/>
        <v>0</v>
      </c>
      <c r="CH497" s="52">
        <f t="shared" si="97"/>
        <v>0</v>
      </c>
      <c r="CI497" s="52">
        <f t="shared" si="97"/>
        <v>23</v>
      </c>
    </row>
    <row r="498" spans="1:87" x14ac:dyDescent="0.25">
      <c r="A498" s="73" t="s">
        <v>529</v>
      </c>
      <c r="B498" s="74" t="s">
        <v>549</v>
      </c>
      <c r="C498" s="74" t="s">
        <v>95</v>
      </c>
      <c r="D498" s="74"/>
      <c r="E498" s="51">
        <f t="shared" si="95"/>
        <v>91</v>
      </c>
      <c r="F498" s="51">
        <f t="shared" si="96"/>
        <v>19</v>
      </c>
      <c r="G498" s="51">
        <f t="shared" si="96"/>
        <v>72</v>
      </c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92"/>
      <c r="AK498" s="92"/>
      <c r="AL498" s="92"/>
      <c r="AM498" s="92"/>
      <c r="AN498" s="92">
        <v>19</v>
      </c>
      <c r="AO498" s="92">
        <v>45</v>
      </c>
      <c r="AP498" s="92"/>
      <c r="AQ498" s="92">
        <v>27</v>
      </c>
      <c r="AR498" s="92"/>
      <c r="AS498" s="92"/>
      <c r="AT498" s="92"/>
      <c r="AU498" s="92"/>
      <c r="AV498" s="92"/>
      <c r="AW498" s="92"/>
      <c r="AX498" s="92"/>
      <c r="AY498" s="92"/>
      <c r="AZ498" s="92"/>
      <c r="BA498" s="92"/>
      <c r="BB498" s="92"/>
      <c r="BC498" s="92"/>
      <c r="BD498" s="92"/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2"/>
      <c r="BY498" s="92"/>
      <c r="BZ498" s="52">
        <f t="shared" si="97"/>
        <v>0</v>
      </c>
      <c r="CA498" s="52">
        <f t="shared" si="97"/>
        <v>0</v>
      </c>
      <c r="CB498" s="52">
        <f t="shared" si="97"/>
        <v>19</v>
      </c>
      <c r="CC498" s="52">
        <f t="shared" si="97"/>
        <v>45</v>
      </c>
      <c r="CD498" s="52">
        <f t="shared" si="97"/>
        <v>0</v>
      </c>
      <c r="CE498" s="52">
        <f t="shared" si="97"/>
        <v>27</v>
      </c>
      <c r="CF498" s="52">
        <f t="shared" si="97"/>
        <v>0</v>
      </c>
      <c r="CG498" s="52">
        <f t="shared" si="97"/>
        <v>0</v>
      </c>
      <c r="CH498" s="52">
        <f t="shared" si="97"/>
        <v>0</v>
      </c>
      <c r="CI498" s="52">
        <f t="shared" si="97"/>
        <v>0</v>
      </c>
    </row>
    <row r="499" spans="1:87" x14ac:dyDescent="0.25">
      <c r="A499" s="73" t="s">
        <v>529</v>
      </c>
      <c r="B499" s="74" t="s">
        <v>550</v>
      </c>
      <c r="C499" s="74" t="s">
        <v>80</v>
      </c>
      <c r="D499" s="74"/>
      <c r="E499" s="51">
        <f t="shared" si="95"/>
        <v>195</v>
      </c>
      <c r="F499" s="51">
        <f t="shared" si="96"/>
        <v>69</v>
      </c>
      <c r="G499" s="51">
        <f t="shared" si="96"/>
        <v>126</v>
      </c>
      <c r="H499" s="92"/>
      <c r="I499" s="92"/>
      <c r="J499" s="92">
        <v>69</v>
      </c>
      <c r="K499" s="92">
        <v>58</v>
      </c>
      <c r="L499" s="92"/>
      <c r="M499" s="92">
        <v>68</v>
      </c>
      <c r="N499" s="92"/>
      <c r="O499" s="92"/>
      <c r="P499" s="92"/>
      <c r="Q499" s="92"/>
      <c r="R499" s="92"/>
      <c r="S499" s="92"/>
      <c r="T499" s="92"/>
      <c r="U499" s="92"/>
      <c r="V499" s="92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92"/>
      <c r="AK499" s="92"/>
      <c r="AL499" s="92"/>
      <c r="AM499" s="92"/>
      <c r="AN499" s="92"/>
      <c r="AO499" s="92"/>
      <c r="AP499" s="92"/>
      <c r="AQ499" s="92"/>
      <c r="AR499" s="92"/>
      <c r="AS499" s="92"/>
      <c r="AT499" s="92"/>
      <c r="AU499" s="92"/>
      <c r="AV499" s="92"/>
      <c r="AW499" s="92"/>
      <c r="AX499" s="92"/>
      <c r="AY499" s="92"/>
      <c r="AZ499" s="92"/>
      <c r="BA499" s="92"/>
      <c r="BB499" s="92"/>
      <c r="BC499" s="92"/>
      <c r="BD499" s="92"/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2"/>
      <c r="BY499" s="92"/>
      <c r="BZ499" s="52">
        <f t="shared" si="97"/>
        <v>0</v>
      </c>
      <c r="CA499" s="52">
        <f t="shared" si="97"/>
        <v>0</v>
      </c>
      <c r="CB499" s="52">
        <f t="shared" si="97"/>
        <v>69</v>
      </c>
      <c r="CC499" s="52">
        <f t="shared" si="97"/>
        <v>58</v>
      </c>
      <c r="CD499" s="52">
        <f t="shared" si="97"/>
        <v>0</v>
      </c>
      <c r="CE499" s="52">
        <f t="shared" si="97"/>
        <v>68</v>
      </c>
      <c r="CF499" s="52">
        <f t="shared" si="97"/>
        <v>0</v>
      </c>
      <c r="CG499" s="52">
        <f t="shared" si="97"/>
        <v>0</v>
      </c>
      <c r="CH499" s="52">
        <f t="shared" si="97"/>
        <v>0</v>
      </c>
      <c r="CI499" s="52">
        <f t="shared" si="97"/>
        <v>0</v>
      </c>
    </row>
    <row r="500" spans="1:87" x14ac:dyDescent="0.25">
      <c r="A500" s="73" t="s">
        <v>529</v>
      </c>
      <c r="B500" s="74" t="s">
        <v>551</v>
      </c>
      <c r="C500" s="74" t="s">
        <v>95</v>
      </c>
      <c r="D500" s="74"/>
      <c r="E500" s="51">
        <f t="shared" si="95"/>
        <v>138</v>
      </c>
      <c r="F500" s="51">
        <f t="shared" si="96"/>
        <v>42</v>
      </c>
      <c r="G500" s="51">
        <f t="shared" si="96"/>
        <v>96</v>
      </c>
      <c r="H500" s="92"/>
      <c r="I500" s="92"/>
      <c r="J500" s="92">
        <v>42</v>
      </c>
      <c r="K500" s="92">
        <v>96</v>
      </c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  <c r="AB500" s="92"/>
      <c r="AC500" s="92"/>
      <c r="AD500" s="92"/>
      <c r="AE500" s="92"/>
      <c r="AF500" s="92"/>
      <c r="AG500" s="92"/>
      <c r="AH500" s="92"/>
      <c r="AI500" s="92"/>
      <c r="AJ500" s="92"/>
      <c r="AK500" s="92"/>
      <c r="AL500" s="92"/>
      <c r="AM500" s="92"/>
      <c r="AN500" s="92"/>
      <c r="AO500" s="92"/>
      <c r="AP500" s="92"/>
      <c r="AQ500" s="92"/>
      <c r="AR500" s="92"/>
      <c r="AS500" s="92"/>
      <c r="AT500" s="92"/>
      <c r="AU500" s="92"/>
      <c r="AV500" s="92"/>
      <c r="AW500" s="92"/>
      <c r="AX500" s="92"/>
      <c r="AY500" s="92"/>
      <c r="AZ500" s="92"/>
      <c r="BA500" s="92"/>
      <c r="BB500" s="92"/>
      <c r="BC500" s="92"/>
      <c r="BD500" s="92"/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2"/>
      <c r="BY500" s="92"/>
      <c r="BZ500" s="52">
        <f t="shared" si="97"/>
        <v>0</v>
      </c>
      <c r="CA500" s="52">
        <f t="shared" si="97"/>
        <v>0</v>
      </c>
      <c r="CB500" s="52">
        <f t="shared" si="97"/>
        <v>42</v>
      </c>
      <c r="CC500" s="52">
        <f t="shared" si="97"/>
        <v>96</v>
      </c>
      <c r="CD500" s="52">
        <f t="shared" si="97"/>
        <v>0</v>
      </c>
      <c r="CE500" s="52">
        <f t="shared" si="97"/>
        <v>0</v>
      </c>
      <c r="CF500" s="52">
        <f t="shared" si="97"/>
        <v>0</v>
      </c>
      <c r="CG500" s="52">
        <f t="shared" si="97"/>
        <v>0</v>
      </c>
      <c r="CH500" s="52">
        <f t="shared" si="97"/>
        <v>0</v>
      </c>
      <c r="CI500" s="52">
        <f t="shared" si="97"/>
        <v>0</v>
      </c>
    </row>
    <row r="501" spans="1:87" x14ac:dyDescent="0.25">
      <c r="A501" s="73" t="s">
        <v>529</v>
      </c>
      <c r="B501" s="74" t="s">
        <v>552</v>
      </c>
      <c r="C501" s="74" t="s">
        <v>80</v>
      </c>
      <c r="D501" s="74"/>
      <c r="E501" s="51">
        <f t="shared" si="95"/>
        <v>327</v>
      </c>
      <c r="F501" s="51">
        <f t="shared" si="96"/>
        <v>25</v>
      </c>
      <c r="G501" s="51">
        <f t="shared" si="96"/>
        <v>302</v>
      </c>
      <c r="H501" s="92"/>
      <c r="I501" s="92"/>
      <c r="J501" s="92">
        <v>25</v>
      </c>
      <c r="K501" s="92">
        <v>242</v>
      </c>
      <c r="L501" s="92"/>
      <c r="M501" s="92">
        <v>60</v>
      </c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  <c r="AB501" s="92"/>
      <c r="AC501" s="92"/>
      <c r="AD501" s="92"/>
      <c r="AE501" s="92"/>
      <c r="AF501" s="92"/>
      <c r="AG501" s="92"/>
      <c r="AH501" s="92"/>
      <c r="AI501" s="92"/>
      <c r="AJ501" s="92"/>
      <c r="AK501" s="92"/>
      <c r="AL501" s="92"/>
      <c r="AM501" s="92"/>
      <c r="AN501" s="92"/>
      <c r="AO501" s="92"/>
      <c r="AP501" s="92"/>
      <c r="AQ501" s="92"/>
      <c r="AR501" s="92"/>
      <c r="AS501" s="92"/>
      <c r="AT501" s="92"/>
      <c r="AU501" s="92"/>
      <c r="AV501" s="92"/>
      <c r="AW501" s="92"/>
      <c r="AX501" s="92"/>
      <c r="AY501" s="92"/>
      <c r="AZ501" s="92"/>
      <c r="BA501" s="92"/>
      <c r="BB501" s="92"/>
      <c r="BC501" s="92"/>
      <c r="BD501" s="92"/>
      <c r="BE501" s="92"/>
      <c r="BF501" s="92"/>
      <c r="BG501" s="92"/>
      <c r="BH501" s="92"/>
      <c r="BI501" s="92"/>
      <c r="BJ501" s="92"/>
      <c r="BK501" s="92"/>
      <c r="BL501" s="92"/>
      <c r="BM501" s="92"/>
      <c r="BN501" s="92"/>
      <c r="BO501" s="92"/>
      <c r="BP501" s="92"/>
      <c r="BQ501" s="92"/>
      <c r="BR501" s="92"/>
      <c r="BS501" s="92"/>
      <c r="BT501" s="92"/>
      <c r="BU501" s="92"/>
      <c r="BV501" s="92"/>
      <c r="BW501" s="92"/>
      <c r="BX501" s="92"/>
      <c r="BY501" s="92"/>
      <c r="BZ501" s="52">
        <f t="shared" si="97"/>
        <v>0</v>
      </c>
      <c r="CA501" s="52">
        <f t="shared" si="97"/>
        <v>0</v>
      </c>
      <c r="CB501" s="52">
        <f t="shared" si="97"/>
        <v>25</v>
      </c>
      <c r="CC501" s="52">
        <f t="shared" si="97"/>
        <v>242</v>
      </c>
      <c r="CD501" s="52">
        <f t="shared" si="97"/>
        <v>0</v>
      </c>
      <c r="CE501" s="52">
        <f t="shared" si="97"/>
        <v>60</v>
      </c>
      <c r="CF501" s="52">
        <f t="shared" si="97"/>
        <v>0</v>
      </c>
      <c r="CG501" s="52">
        <f t="shared" si="97"/>
        <v>0</v>
      </c>
      <c r="CH501" s="52">
        <f t="shared" si="97"/>
        <v>0</v>
      </c>
      <c r="CI501" s="52">
        <f t="shared" si="97"/>
        <v>0</v>
      </c>
    </row>
    <row r="502" spans="1:87" x14ac:dyDescent="0.25">
      <c r="A502" s="73" t="s">
        <v>529</v>
      </c>
      <c r="B502" s="74" t="s">
        <v>553</v>
      </c>
      <c r="C502" s="74" t="s">
        <v>95</v>
      </c>
      <c r="D502" s="74"/>
      <c r="E502" s="51">
        <f t="shared" si="95"/>
        <v>159</v>
      </c>
      <c r="F502" s="51">
        <f t="shared" si="96"/>
        <v>38</v>
      </c>
      <c r="G502" s="51">
        <f t="shared" si="96"/>
        <v>121</v>
      </c>
      <c r="H502" s="92"/>
      <c r="I502" s="92"/>
      <c r="J502" s="92">
        <v>38</v>
      </c>
      <c r="K502" s="92">
        <v>70</v>
      </c>
      <c r="L502" s="92"/>
      <c r="M502" s="92">
        <v>51</v>
      </c>
      <c r="N502" s="92"/>
      <c r="O502" s="92"/>
      <c r="P502" s="92"/>
      <c r="Q502" s="92"/>
      <c r="R502" s="92"/>
      <c r="S502" s="92"/>
      <c r="T502" s="92"/>
      <c r="U502" s="92"/>
      <c r="V502" s="92"/>
      <c r="W502" s="92"/>
      <c r="X502" s="92"/>
      <c r="Y502" s="92"/>
      <c r="Z502" s="92"/>
      <c r="AA502" s="92"/>
      <c r="AB502" s="92"/>
      <c r="AC502" s="92"/>
      <c r="AD502" s="92"/>
      <c r="AE502" s="92"/>
      <c r="AF502" s="92"/>
      <c r="AG502" s="92"/>
      <c r="AH502" s="92"/>
      <c r="AI502" s="92"/>
      <c r="AJ502" s="92"/>
      <c r="AK502" s="92"/>
      <c r="AL502" s="92"/>
      <c r="AM502" s="92"/>
      <c r="AN502" s="92"/>
      <c r="AO502" s="92"/>
      <c r="AP502" s="92"/>
      <c r="AQ502" s="92"/>
      <c r="AR502" s="92"/>
      <c r="AS502" s="92"/>
      <c r="AT502" s="92"/>
      <c r="AU502" s="92"/>
      <c r="AV502" s="92"/>
      <c r="AW502" s="92"/>
      <c r="AX502" s="92"/>
      <c r="AY502" s="92"/>
      <c r="AZ502" s="92"/>
      <c r="BA502" s="92"/>
      <c r="BB502" s="92"/>
      <c r="BC502" s="92"/>
      <c r="BD502" s="92"/>
      <c r="BE502" s="92"/>
      <c r="BF502" s="92"/>
      <c r="BG502" s="92"/>
      <c r="BH502" s="92"/>
      <c r="BI502" s="92"/>
      <c r="BJ502" s="92"/>
      <c r="BK502" s="92"/>
      <c r="BL502" s="92"/>
      <c r="BM502" s="92"/>
      <c r="BN502" s="92"/>
      <c r="BO502" s="92"/>
      <c r="BP502" s="92"/>
      <c r="BQ502" s="92"/>
      <c r="BR502" s="92"/>
      <c r="BS502" s="92"/>
      <c r="BT502" s="92"/>
      <c r="BU502" s="92"/>
      <c r="BV502" s="92"/>
      <c r="BW502" s="92"/>
      <c r="BX502" s="92"/>
      <c r="BY502" s="92"/>
      <c r="BZ502" s="52">
        <f t="shared" si="97"/>
        <v>0</v>
      </c>
      <c r="CA502" s="52">
        <f t="shared" si="97"/>
        <v>0</v>
      </c>
      <c r="CB502" s="52">
        <f t="shared" si="97"/>
        <v>38</v>
      </c>
      <c r="CC502" s="52">
        <f t="shared" si="97"/>
        <v>70</v>
      </c>
      <c r="CD502" s="52">
        <f t="shared" si="97"/>
        <v>0</v>
      </c>
      <c r="CE502" s="52">
        <f t="shared" si="97"/>
        <v>51</v>
      </c>
      <c r="CF502" s="52">
        <f t="shared" si="97"/>
        <v>0</v>
      </c>
      <c r="CG502" s="52">
        <f t="shared" si="97"/>
        <v>0</v>
      </c>
      <c r="CH502" s="52">
        <f t="shared" si="97"/>
        <v>0</v>
      </c>
      <c r="CI502" s="52">
        <f t="shared" si="97"/>
        <v>0</v>
      </c>
    </row>
    <row r="503" spans="1:87" x14ac:dyDescent="0.25">
      <c r="A503" s="73" t="s">
        <v>529</v>
      </c>
      <c r="B503" s="74" t="s">
        <v>554</v>
      </c>
      <c r="C503" s="74" t="s">
        <v>80</v>
      </c>
      <c r="D503" s="74"/>
      <c r="E503" s="51">
        <f t="shared" si="95"/>
        <v>290</v>
      </c>
      <c r="F503" s="51">
        <f t="shared" si="96"/>
        <v>59</v>
      </c>
      <c r="G503" s="51">
        <f t="shared" si="96"/>
        <v>231</v>
      </c>
      <c r="H503" s="92"/>
      <c r="I503" s="92"/>
      <c r="J503" s="92">
        <v>59</v>
      </c>
      <c r="K503" s="92">
        <v>110</v>
      </c>
      <c r="L503" s="92"/>
      <c r="M503" s="92">
        <v>121</v>
      </c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  <c r="AQ503" s="92"/>
      <c r="AR503" s="92"/>
      <c r="AS503" s="92"/>
      <c r="AT503" s="92"/>
      <c r="AU503" s="92"/>
      <c r="AV503" s="92"/>
      <c r="AW503" s="92"/>
      <c r="AX503" s="92"/>
      <c r="AY503" s="92"/>
      <c r="AZ503" s="92"/>
      <c r="BA503" s="92"/>
      <c r="BB503" s="92"/>
      <c r="BC503" s="92"/>
      <c r="BD503" s="92"/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2"/>
      <c r="BY503" s="92"/>
      <c r="BZ503" s="52">
        <f t="shared" si="97"/>
        <v>0</v>
      </c>
      <c r="CA503" s="52">
        <f t="shared" si="97"/>
        <v>0</v>
      </c>
      <c r="CB503" s="52">
        <f t="shared" si="97"/>
        <v>59</v>
      </c>
      <c r="CC503" s="52">
        <f t="shared" si="97"/>
        <v>110</v>
      </c>
      <c r="CD503" s="52">
        <f t="shared" si="97"/>
        <v>0</v>
      </c>
      <c r="CE503" s="52">
        <f t="shared" si="97"/>
        <v>121</v>
      </c>
      <c r="CF503" s="52">
        <f t="shared" si="97"/>
        <v>0</v>
      </c>
      <c r="CG503" s="52">
        <f t="shared" si="97"/>
        <v>0</v>
      </c>
      <c r="CH503" s="52">
        <f t="shared" si="97"/>
        <v>0</v>
      </c>
      <c r="CI503" s="52">
        <f t="shared" si="97"/>
        <v>0</v>
      </c>
    </row>
    <row r="504" spans="1:87" x14ac:dyDescent="0.25">
      <c r="A504" s="73" t="s">
        <v>529</v>
      </c>
      <c r="B504" s="74" t="s">
        <v>555</v>
      </c>
      <c r="C504" s="74" t="s">
        <v>80</v>
      </c>
      <c r="D504" s="74"/>
      <c r="E504" s="51">
        <f t="shared" si="95"/>
        <v>0</v>
      </c>
      <c r="F504" s="51">
        <f t="shared" si="96"/>
        <v>0</v>
      </c>
      <c r="G504" s="51">
        <f t="shared" si="96"/>
        <v>0</v>
      </c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  <c r="AM504" s="92"/>
      <c r="AN504" s="92"/>
      <c r="AO504" s="92"/>
      <c r="AP504" s="92"/>
      <c r="AQ504" s="92"/>
      <c r="AR504" s="92"/>
      <c r="AS504" s="92"/>
      <c r="AT504" s="92"/>
      <c r="AU504" s="92"/>
      <c r="AV504" s="92"/>
      <c r="AW504" s="92"/>
      <c r="AX504" s="92"/>
      <c r="AY504" s="92"/>
      <c r="AZ504" s="92"/>
      <c r="BA504" s="92"/>
      <c r="BB504" s="92"/>
      <c r="BC504" s="92"/>
      <c r="BD504" s="92"/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2"/>
      <c r="BY504" s="92"/>
      <c r="BZ504" s="52">
        <f t="shared" si="97"/>
        <v>0</v>
      </c>
      <c r="CA504" s="52">
        <f t="shared" si="97"/>
        <v>0</v>
      </c>
      <c r="CB504" s="52">
        <f t="shared" si="97"/>
        <v>0</v>
      </c>
      <c r="CC504" s="52">
        <f t="shared" si="97"/>
        <v>0</v>
      </c>
      <c r="CD504" s="52">
        <f t="shared" si="97"/>
        <v>0</v>
      </c>
      <c r="CE504" s="52">
        <f t="shared" ref="CE504:CI508" si="98">M504+W504+AG504+AQ504+BA504+BK504+BU504</f>
        <v>0</v>
      </c>
      <c r="CF504" s="52">
        <f t="shared" si="98"/>
        <v>0</v>
      </c>
      <c r="CG504" s="52">
        <f t="shared" si="98"/>
        <v>0</v>
      </c>
      <c r="CH504" s="52">
        <f t="shared" si="98"/>
        <v>0</v>
      </c>
      <c r="CI504" s="52">
        <f t="shared" si="98"/>
        <v>0</v>
      </c>
    </row>
    <row r="505" spans="1:87" x14ac:dyDescent="0.25">
      <c r="A505" s="73" t="s">
        <v>529</v>
      </c>
      <c r="B505" s="74" t="s">
        <v>556</v>
      </c>
      <c r="C505" s="74" t="s">
        <v>93</v>
      </c>
      <c r="D505" s="74"/>
      <c r="E505" s="51">
        <f t="shared" si="95"/>
        <v>104</v>
      </c>
      <c r="F505" s="51">
        <f t="shared" si="96"/>
        <v>0</v>
      </c>
      <c r="G505" s="51">
        <f t="shared" si="96"/>
        <v>104</v>
      </c>
      <c r="H505" s="92"/>
      <c r="I505" s="92"/>
      <c r="J505" s="92"/>
      <c r="K505" s="92">
        <v>64</v>
      </c>
      <c r="L505" s="92"/>
      <c r="M505" s="92">
        <v>25</v>
      </c>
      <c r="N505" s="92"/>
      <c r="O505" s="92"/>
      <c r="P505" s="92"/>
      <c r="Q505" s="92">
        <v>15</v>
      </c>
      <c r="R505" s="92"/>
      <c r="S505" s="92"/>
      <c r="T505" s="92"/>
      <c r="U505" s="92"/>
      <c r="V505" s="92"/>
      <c r="W505" s="92"/>
      <c r="X505" s="92"/>
      <c r="Y505" s="92"/>
      <c r="Z505" s="92"/>
      <c r="AA505" s="92"/>
      <c r="AB505" s="92"/>
      <c r="AC505" s="92"/>
      <c r="AD505" s="92"/>
      <c r="AE505" s="92"/>
      <c r="AF505" s="92"/>
      <c r="AG505" s="92"/>
      <c r="AH505" s="92"/>
      <c r="AI505" s="92"/>
      <c r="AJ505" s="92"/>
      <c r="AK505" s="92"/>
      <c r="AL505" s="92"/>
      <c r="AM505" s="92"/>
      <c r="AN505" s="92"/>
      <c r="AO505" s="92"/>
      <c r="AP505" s="92"/>
      <c r="AQ505" s="92"/>
      <c r="AR505" s="92"/>
      <c r="AS505" s="92"/>
      <c r="AT505" s="92"/>
      <c r="AU505" s="92"/>
      <c r="AV505" s="92"/>
      <c r="AW505" s="92"/>
      <c r="AX505" s="92"/>
      <c r="AY505" s="92"/>
      <c r="AZ505" s="92"/>
      <c r="BA505" s="92"/>
      <c r="BB505" s="92"/>
      <c r="BC505" s="92"/>
      <c r="BD505" s="92"/>
      <c r="BE505" s="92"/>
      <c r="BF505" s="92"/>
      <c r="BG505" s="92"/>
      <c r="BH505" s="92"/>
      <c r="BI505" s="92"/>
      <c r="BJ505" s="92"/>
      <c r="BK505" s="92"/>
      <c r="BL505" s="92"/>
      <c r="BM505" s="92"/>
      <c r="BN505" s="92"/>
      <c r="BO505" s="92"/>
      <c r="BP505" s="92"/>
      <c r="BQ505" s="92"/>
      <c r="BR505" s="92"/>
      <c r="BS505" s="92"/>
      <c r="BT505" s="92"/>
      <c r="BU505" s="92"/>
      <c r="BV505" s="92"/>
      <c r="BW505" s="92"/>
      <c r="BX505" s="92"/>
      <c r="BY505" s="92"/>
      <c r="BZ505" s="52">
        <f t="shared" ref="BZ505:CD508" si="99">H505+R505+AB505+AL505+AV505+BF505+BP505</f>
        <v>0</v>
      </c>
      <c r="CA505" s="52">
        <f t="shared" si="99"/>
        <v>0</v>
      </c>
      <c r="CB505" s="52">
        <f t="shared" si="99"/>
        <v>0</v>
      </c>
      <c r="CC505" s="52">
        <f t="shared" si="99"/>
        <v>64</v>
      </c>
      <c r="CD505" s="52">
        <f t="shared" si="99"/>
        <v>0</v>
      </c>
      <c r="CE505" s="52">
        <f t="shared" si="98"/>
        <v>25</v>
      </c>
      <c r="CF505" s="52">
        <f t="shared" si="98"/>
        <v>0</v>
      </c>
      <c r="CG505" s="52">
        <f t="shared" si="98"/>
        <v>0</v>
      </c>
      <c r="CH505" s="52">
        <f t="shared" si="98"/>
        <v>0</v>
      </c>
      <c r="CI505" s="52">
        <f t="shared" si="98"/>
        <v>15</v>
      </c>
    </row>
    <row r="506" spans="1:87" x14ac:dyDescent="0.25">
      <c r="A506" s="73" t="s">
        <v>529</v>
      </c>
      <c r="B506" s="74" t="s">
        <v>557</v>
      </c>
      <c r="C506" s="103" t="s">
        <v>93</v>
      </c>
      <c r="D506" s="74"/>
      <c r="E506" s="51">
        <f t="shared" si="95"/>
        <v>136</v>
      </c>
      <c r="F506" s="51">
        <f t="shared" si="96"/>
        <v>37</v>
      </c>
      <c r="G506" s="51">
        <f t="shared" si="96"/>
        <v>99</v>
      </c>
      <c r="H506" s="92"/>
      <c r="I506" s="92"/>
      <c r="J506" s="92">
        <v>37</v>
      </c>
      <c r="K506" s="92">
        <v>49</v>
      </c>
      <c r="L506" s="92"/>
      <c r="M506" s="92">
        <v>50</v>
      </c>
      <c r="N506" s="92"/>
      <c r="O506" s="92"/>
      <c r="P506" s="92"/>
      <c r="Q506" s="92"/>
      <c r="R506" s="92"/>
      <c r="S506" s="92"/>
      <c r="T506" s="92"/>
      <c r="U506" s="92"/>
      <c r="V506" s="92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  <c r="AQ506" s="92"/>
      <c r="AR506" s="92"/>
      <c r="AS506" s="92"/>
      <c r="AT506" s="92"/>
      <c r="AU506" s="92"/>
      <c r="AV506" s="92"/>
      <c r="AW506" s="92"/>
      <c r="AX506" s="92"/>
      <c r="AY506" s="92"/>
      <c r="AZ506" s="92"/>
      <c r="BA506" s="92"/>
      <c r="BB506" s="92"/>
      <c r="BC506" s="92"/>
      <c r="BD506" s="92"/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2"/>
      <c r="BY506" s="92"/>
      <c r="BZ506" s="52">
        <f t="shared" si="99"/>
        <v>0</v>
      </c>
      <c r="CA506" s="52">
        <f t="shared" si="99"/>
        <v>0</v>
      </c>
      <c r="CB506" s="52">
        <f t="shared" si="99"/>
        <v>37</v>
      </c>
      <c r="CC506" s="52">
        <f t="shared" si="99"/>
        <v>49</v>
      </c>
      <c r="CD506" s="52">
        <f t="shared" si="99"/>
        <v>0</v>
      </c>
      <c r="CE506" s="52">
        <f t="shared" si="98"/>
        <v>50</v>
      </c>
      <c r="CF506" s="52">
        <f t="shared" si="98"/>
        <v>0</v>
      </c>
      <c r="CG506" s="52">
        <f t="shared" si="98"/>
        <v>0</v>
      </c>
      <c r="CH506" s="52">
        <f t="shared" si="98"/>
        <v>0</v>
      </c>
      <c r="CI506" s="52">
        <f t="shared" si="98"/>
        <v>0</v>
      </c>
    </row>
    <row r="507" spans="1:87" x14ac:dyDescent="0.25">
      <c r="A507" s="73" t="s">
        <v>529</v>
      </c>
      <c r="B507" s="74" t="s">
        <v>558</v>
      </c>
      <c r="C507" s="103" t="s">
        <v>95</v>
      </c>
      <c r="D507" s="74"/>
      <c r="E507" s="51">
        <f t="shared" si="95"/>
        <v>37</v>
      </c>
      <c r="F507" s="51">
        <f t="shared" si="96"/>
        <v>5</v>
      </c>
      <c r="G507" s="51">
        <f t="shared" si="96"/>
        <v>32</v>
      </c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2"/>
      <c r="X507" s="92"/>
      <c r="Y507" s="92"/>
      <c r="Z507" s="92"/>
      <c r="AA507" s="92"/>
      <c r="AB507" s="92"/>
      <c r="AC507" s="92"/>
      <c r="AD507" s="92"/>
      <c r="AE507" s="92"/>
      <c r="AF507" s="92"/>
      <c r="AG507" s="92"/>
      <c r="AH507" s="92"/>
      <c r="AI507" s="92"/>
      <c r="AJ507" s="92"/>
      <c r="AK507" s="92"/>
      <c r="AL507" s="92"/>
      <c r="AM507" s="92"/>
      <c r="AN507" s="92"/>
      <c r="AO507" s="92"/>
      <c r="AP507" s="92"/>
      <c r="AQ507" s="92"/>
      <c r="AR507" s="92"/>
      <c r="AS507" s="92"/>
      <c r="AT507" s="92"/>
      <c r="AU507" s="92"/>
      <c r="AV507" s="92"/>
      <c r="AW507" s="92"/>
      <c r="AX507" s="92">
        <v>5</v>
      </c>
      <c r="AY507" s="92">
        <v>32</v>
      </c>
      <c r="AZ507" s="92"/>
      <c r="BA507" s="92"/>
      <c r="BB507" s="92"/>
      <c r="BC507" s="92"/>
      <c r="BD507" s="92"/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2"/>
      <c r="BY507" s="92"/>
      <c r="BZ507" s="52">
        <f t="shared" si="99"/>
        <v>0</v>
      </c>
      <c r="CA507" s="52">
        <f t="shared" si="99"/>
        <v>0</v>
      </c>
      <c r="CB507" s="52">
        <f t="shared" si="99"/>
        <v>5</v>
      </c>
      <c r="CC507" s="52">
        <f t="shared" si="99"/>
        <v>32</v>
      </c>
      <c r="CD507" s="52">
        <f t="shared" si="99"/>
        <v>0</v>
      </c>
      <c r="CE507" s="52">
        <f t="shared" si="98"/>
        <v>0</v>
      </c>
      <c r="CF507" s="52">
        <f t="shared" si="98"/>
        <v>0</v>
      </c>
      <c r="CG507" s="52">
        <f t="shared" si="98"/>
        <v>0</v>
      </c>
      <c r="CH507" s="52">
        <f t="shared" si="98"/>
        <v>0</v>
      </c>
      <c r="CI507" s="52">
        <f t="shared" si="98"/>
        <v>0</v>
      </c>
    </row>
    <row r="508" spans="1:87" x14ac:dyDescent="0.25">
      <c r="A508" s="73" t="s">
        <v>529</v>
      </c>
      <c r="B508" s="74" t="s">
        <v>559</v>
      </c>
      <c r="C508" s="103" t="s">
        <v>95</v>
      </c>
      <c r="D508" s="74"/>
      <c r="E508" s="51">
        <f t="shared" si="95"/>
        <v>13</v>
      </c>
      <c r="F508" s="51">
        <f t="shared" si="96"/>
        <v>0</v>
      </c>
      <c r="G508" s="51">
        <f t="shared" si="96"/>
        <v>13</v>
      </c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2"/>
      <c r="X508" s="92"/>
      <c r="Y508" s="92"/>
      <c r="Z508" s="92"/>
      <c r="AA508" s="92"/>
      <c r="AB508" s="92"/>
      <c r="AC508" s="92"/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  <c r="AQ508" s="92"/>
      <c r="AR508" s="92"/>
      <c r="AS508" s="92"/>
      <c r="AT508" s="92"/>
      <c r="AU508" s="92"/>
      <c r="AV508" s="92"/>
      <c r="AW508" s="92"/>
      <c r="AX508" s="92"/>
      <c r="AY508" s="92"/>
      <c r="AZ508" s="92"/>
      <c r="BA508" s="92"/>
      <c r="BB508" s="92"/>
      <c r="BC508" s="92"/>
      <c r="BD508" s="92"/>
      <c r="BE508" s="92"/>
      <c r="BF508" s="92"/>
      <c r="BG508" s="92"/>
      <c r="BH508" s="92"/>
      <c r="BI508" s="92">
        <v>13</v>
      </c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2"/>
      <c r="BY508" s="92"/>
      <c r="BZ508" s="52">
        <f t="shared" si="99"/>
        <v>0</v>
      </c>
      <c r="CA508" s="52">
        <f t="shared" si="99"/>
        <v>0</v>
      </c>
      <c r="CB508" s="52">
        <f t="shared" si="99"/>
        <v>0</v>
      </c>
      <c r="CC508" s="52">
        <f t="shared" si="99"/>
        <v>13</v>
      </c>
      <c r="CD508" s="52">
        <f t="shared" si="99"/>
        <v>0</v>
      </c>
      <c r="CE508" s="52">
        <f t="shared" si="98"/>
        <v>0</v>
      </c>
      <c r="CF508" s="52">
        <f t="shared" si="98"/>
        <v>0</v>
      </c>
      <c r="CG508" s="52">
        <f t="shared" si="98"/>
        <v>0</v>
      </c>
      <c r="CH508" s="52">
        <f t="shared" si="98"/>
        <v>0</v>
      </c>
      <c r="CI508" s="52">
        <f t="shared" si="98"/>
        <v>0</v>
      </c>
    </row>
    <row r="509" spans="1:87" x14ac:dyDescent="0.25">
      <c r="A509" s="72" t="s">
        <v>560</v>
      </c>
      <c r="B509" s="46" t="s">
        <v>102</v>
      </c>
      <c r="C509" s="63"/>
      <c r="D509" s="63"/>
      <c r="E509" s="48">
        <f>SUBTOTAL(9,E479:E508)</f>
        <v>4870</v>
      </c>
      <c r="F509" s="48">
        <f t="shared" ref="F509:BQ509" si="100">SUBTOTAL(9,F479:F508)</f>
        <v>769</v>
      </c>
      <c r="G509" s="48">
        <f t="shared" si="100"/>
        <v>4101</v>
      </c>
      <c r="H509" s="48">
        <f t="shared" si="100"/>
        <v>0</v>
      </c>
      <c r="I509" s="48">
        <f t="shared" si="100"/>
        <v>0</v>
      </c>
      <c r="J509" s="48">
        <f t="shared" si="100"/>
        <v>707</v>
      </c>
      <c r="K509" s="48">
        <f t="shared" si="100"/>
        <v>2795</v>
      </c>
      <c r="L509" s="48">
        <f t="shared" si="100"/>
        <v>0</v>
      </c>
      <c r="M509" s="48">
        <f t="shared" si="100"/>
        <v>1029</v>
      </c>
      <c r="N509" s="48">
        <f t="shared" si="100"/>
        <v>0</v>
      </c>
      <c r="O509" s="48">
        <f t="shared" si="100"/>
        <v>0</v>
      </c>
      <c r="P509" s="48">
        <f t="shared" si="100"/>
        <v>0</v>
      </c>
      <c r="Q509" s="48">
        <f t="shared" si="100"/>
        <v>38</v>
      </c>
      <c r="R509" s="48">
        <f t="shared" si="100"/>
        <v>0</v>
      </c>
      <c r="S509" s="48">
        <f t="shared" si="100"/>
        <v>0</v>
      </c>
      <c r="T509" s="48">
        <f t="shared" si="100"/>
        <v>0</v>
      </c>
      <c r="U509" s="48">
        <f t="shared" si="100"/>
        <v>0</v>
      </c>
      <c r="V509" s="48">
        <f t="shared" si="100"/>
        <v>0</v>
      </c>
      <c r="W509" s="48">
        <f t="shared" si="100"/>
        <v>0</v>
      </c>
      <c r="X509" s="48">
        <f t="shared" si="100"/>
        <v>0</v>
      </c>
      <c r="Y509" s="48">
        <f t="shared" si="100"/>
        <v>0</v>
      </c>
      <c r="Z509" s="48">
        <f t="shared" si="100"/>
        <v>0</v>
      </c>
      <c r="AA509" s="48">
        <f t="shared" si="100"/>
        <v>0</v>
      </c>
      <c r="AB509" s="48">
        <f t="shared" si="100"/>
        <v>0</v>
      </c>
      <c r="AC509" s="48">
        <f t="shared" si="100"/>
        <v>0</v>
      </c>
      <c r="AD509" s="48">
        <f t="shared" si="100"/>
        <v>0</v>
      </c>
      <c r="AE509" s="48">
        <f t="shared" si="100"/>
        <v>0</v>
      </c>
      <c r="AF509" s="48">
        <f t="shared" si="100"/>
        <v>0</v>
      </c>
      <c r="AG509" s="48">
        <f t="shared" si="100"/>
        <v>0</v>
      </c>
      <c r="AH509" s="48">
        <f t="shared" si="100"/>
        <v>0</v>
      </c>
      <c r="AI509" s="48">
        <f t="shared" si="100"/>
        <v>0</v>
      </c>
      <c r="AJ509" s="48">
        <f t="shared" si="100"/>
        <v>0</v>
      </c>
      <c r="AK509" s="48">
        <f t="shared" si="100"/>
        <v>0</v>
      </c>
      <c r="AL509" s="48">
        <f t="shared" si="100"/>
        <v>0</v>
      </c>
      <c r="AM509" s="48">
        <f t="shared" si="100"/>
        <v>0</v>
      </c>
      <c r="AN509" s="48">
        <f t="shared" si="100"/>
        <v>41</v>
      </c>
      <c r="AO509" s="48">
        <f t="shared" si="100"/>
        <v>85</v>
      </c>
      <c r="AP509" s="48">
        <f t="shared" si="100"/>
        <v>0</v>
      </c>
      <c r="AQ509" s="48">
        <f t="shared" si="100"/>
        <v>52</v>
      </c>
      <c r="AR509" s="48">
        <f t="shared" si="100"/>
        <v>0</v>
      </c>
      <c r="AS509" s="48">
        <f t="shared" si="100"/>
        <v>0</v>
      </c>
      <c r="AT509" s="48">
        <f t="shared" si="100"/>
        <v>0</v>
      </c>
      <c r="AU509" s="48">
        <f t="shared" si="100"/>
        <v>0</v>
      </c>
      <c r="AV509" s="48">
        <f t="shared" si="100"/>
        <v>0</v>
      </c>
      <c r="AW509" s="48">
        <f t="shared" si="100"/>
        <v>0</v>
      </c>
      <c r="AX509" s="48">
        <f t="shared" si="100"/>
        <v>21</v>
      </c>
      <c r="AY509" s="48">
        <f t="shared" si="100"/>
        <v>58</v>
      </c>
      <c r="AZ509" s="48">
        <f t="shared" si="100"/>
        <v>0</v>
      </c>
      <c r="BA509" s="48">
        <f t="shared" si="100"/>
        <v>31</v>
      </c>
      <c r="BB509" s="48">
        <f t="shared" si="100"/>
        <v>0</v>
      </c>
      <c r="BC509" s="48">
        <f t="shared" si="100"/>
        <v>0</v>
      </c>
      <c r="BD509" s="48">
        <f t="shared" si="100"/>
        <v>0</v>
      </c>
      <c r="BE509" s="48">
        <f t="shared" si="100"/>
        <v>0</v>
      </c>
      <c r="BF509" s="48">
        <f t="shared" si="100"/>
        <v>0</v>
      </c>
      <c r="BG509" s="48">
        <f t="shared" si="100"/>
        <v>0</v>
      </c>
      <c r="BH509" s="48">
        <f t="shared" si="100"/>
        <v>0</v>
      </c>
      <c r="BI509" s="48">
        <f t="shared" si="100"/>
        <v>13</v>
      </c>
      <c r="BJ509" s="48">
        <f t="shared" si="100"/>
        <v>0</v>
      </c>
      <c r="BK509" s="48">
        <f t="shared" si="100"/>
        <v>0</v>
      </c>
      <c r="BL509" s="48">
        <f t="shared" si="100"/>
        <v>0</v>
      </c>
      <c r="BM509" s="48">
        <f t="shared" si="100"/>
        <v>0</v>
      </c>
      <c r="BN509" s="48">
        <f t="shared" si="100"/>
        <v>0</v>
      </c>
      <c r="BO509" s="48">
        <f t="shared" si="100"/>
        <v>0</v>
      </c>
      <c r="BP509" s="48">
        <f t="shared" si="100"/>
        <v>0</v>
      </c>
      <c r="BQ509" s="48">
        <f t="shared" si="100"/>
        <v>0</v>
      </c>
      <c r="BR509" s="48">
        <f t="shared" ref="BR509:CI509" si="101">SUBTOTAL(9,BR479:BR508)</f>
        <v>0</v>
      </c>
      <c r="BS509" s="48">
        <f t="shared" si="101"/>
        <v>0</v>
      </c>
      <c r="BT509" s="48">
        <f t="shared" si="101"/>
        <v>0</v>
      </c>
      <c r="BU509" s="48">
        <f t="shared" si="101"/>
        <v>0</v>
      </c>
      <c r="BV509" s="48">
        <f t="shared" si="101"/>
        <v>0</v>
      </c>
      <c r="BW509" s="48">
        <f t="shared" si="101"/>
        <v>0</v>
      </c>
      <c r="BX509" s="48">
        <f t="shared" si="101"/>
        <v>0</v>
      </c>
      <c r="BY509" s="48">
        <f t="shared" si="101"/>
        <v>0</v>
      </c>
      <c r="BZ509" s="48">
        <f t="shared" si="101"/>
        <v>0</v>
      </c>
      <c r="CA509" s="48">
        <f t="shared" si="101"/>
        <v>0</v>
      </c>
      <c r="CB509" s="48">
        <f t="shared" si="101"/>
        <v>769</v>
      </c>
      <c r="CC509" s="48">
        <f t="shared" si="101"/>
        <v>2951</v>
      </c>
      <c r="CD509" s="48">
        <f t="shared" si="101"/>
        <v>0</v>
      </c>
      <c r="CE509" s="48">
        <f t="shared" si="101"/>
        <v>1112</v>
      </c>
      <c r="CF509" s="48">
        <f t="shared" si="101"/>
        <v>0</v>
      </c>
      <c r="CG509" s="48">
        <f t="shared" si="101"/>
        <v>0</v>
      </c>
      <c r="CH509" s="48">
        <f t="shared" si="101"/>
        <v>0</v>
      </c>
      <c r="CI509" s="48">
        <f t="shared" si="101"/>
        <v>38</v>
      </c>
    </row>
    <row r="510" spans="1:87" ht="20.399999999999999" x14ac:dyDescent="0.25">
      <c r="A510" s="104" t="s">
        <v>561</v>
      </c>
      <c r="B510" s="5" t="s">
        <v>562</v>
      </c>
      <c r="C510" s="5" t="s">
        <v>80</v>
      </c>
      <c r="D510" s="5" t="s">
        <v>81</v>
      </c>
      <c r="E510" s="51">
        <f t="shared" ref="E510:E523" si="102">F510+G510</f>
        <v>303</v>
      </c>
      <c r="F510" s="51">
        <f t="shared" ref="F510:G523" si="103">BZ510+CB510+CD510+CF510+CH510</f>
        <v>69</v>
      </c>
      <c r="G510" s="51">
        <f t="shared" si="103"/>
        <v>234</v>
      </c>
      <c r="H510" s="105"/>
      <c r="I510" s="105"/>
      <c r="J510" s="105"/>
      <c r="K510" s="105"/>
      <c r="L510" s="106">
        <v>69</v>
      </c>
      <c r="M510" s="106">
        <v>234</v>
      </c>
      <c r="N510" s="105"/>
      <c r="O510" s="105"/>
      <c r="P510" s="105"/>
      <c r="Q510" s="105"/>
      <c r="R510" s="105"/>
      <c r="S510" s="105"/>
      <c r="T510" s="105"/>
      <c r="U510" s="105"/>
      <c r="V510" s="105"/>
      <c r="W510" s="105"/>
      <c r="X510" s="105"/>
      <c r="Y510" s="105"/>
      <c r="Z510" s="105"/>
      <c r="AA510" s="105"/>
      <c r="AB510" s="105"/>
      <c r="AC510" s="105"/>
      <c r="AD510" s="105"/>
      <c r="AE510" s="105"/>
      <c r="AF510" s="105"/>
      <c r="AG510" s="105"/>
      <c r="AH510" s="105"/>
      <c r="AI510" s="105"/>
      <c r="AJ510" s="105"/>
      <c r="AK510" s="105"/>
      <c r="AL510" s="105"/>
      <c r="AM510" s="105"/>
      <c r="AN510" s="105"/>
      <c r="AO510" s="105"/>
      <c r="AP510" s="105"/>
      <c r="AQ510" s="105"/>
      <c r="AR510" s="105"/>
      <c r="AS510" s="105"/>
      <c r="AT510" s="105"/>
      <c r="AU510" s="105"/>
      <c r="AV510" s="105"/>
      <c r="AW510" s="105"/>
      <c r="AX510" s="105"/>
      <c r="AY510" s="105"/>
      <c r="AZ510" s="105"/>
      <c r="BA510" s="105"/>
      <c r="BB510" s="105"/>
      <c r="BC510" s="105"/>
      <c r="BD510" s="105"/>
      <c r="BE510" s="105"/>
      <c r="BF510" s="105"/>
      <c r="BG510" s="105"/>
      <c r="BH510" s="105"/>
      <c r="BI510" s="105"/>
      <c r="BJ510" s="105"/>
      <c r="BK510" s="105"/>
      <c r="BL510" s="105"/>
      <c r="BM510" s="105"/>
      <c r="BN510" s="105"/>
      <c r="BO510" s="105"/>
      <c r="BP510" s="105"/>
      <c r="BQ510" s="105"/>
      <c r="BR510" s="105"/>
      <c r="BS510" s="105"/>
      <c r="BT510" s="105"/>
      <c r="BU510" s="105"/>
      <c r="BV510" s="105"/>
      <c r="BW510" s="105"/>
      <c r="BX510" s="105"/>
      <c r="BY510" s="105"/>
      <c r="BZ510" s="52">
        <f t="shared" ref="BZ510:CI523" si="104">H510+R510+AB510+AL510+AV510+BF510+BP510</f>
        <v>0</v>
      </c>
      <c r="CA510" s="52">
        <f t="shared" si="104"/>
        <v>0</v>
      </c>
      <c r="CB510" s="52">
        <f t="shared" si="104"/>
        <v>0</v>
      </c>
      <c r="CC510" s="52">
        <f t="shared" si="104"/>
        <v>0</v>
      </c>
      <c r="CD510" s="52">
        <f t="shared" si="104"/>
        <v>69</v>
      </c>
      <c r="CE510" s="52">
        <f t="shared" si="104"/>
        <v>234</v>
      </c>
      <c r="CF510" s="52">
        <f t="shared" si="104"/>
        <v>0</v>
      </c>
      <c r="CG510" s="52">
        <f t="shared" si="104"/>
        <v>0</v>
      </c>
      <c r="CH510" s="52">
        <f t="shared" si="104"/>
        <v>0</v>
      </c>
      <c r="CI510" s="52">
        <f t="shared" si="104"/>
        <v>0</v>
      </c>
    </row>
    <row r="511" spans="1:87" ht="15" x14ac:dyDescent="0.25">
      <c r="A511" s="104" t="s">
        <v>561</v>
      </c>
      <c r="B511" s="5" t="s">
        <v>563</v>
      </c>
      <c r="C511" s="5" t="s">
        <v>80</v>
      </c>
      <c r="D511" s="5" t="s">
        <v>81</v>
      </c>
      <c r="E511" s="51">
        <f t="shared" si="102"/>
        <v>265</v>
      </c>
      <c r="F511" s="51">
        <f t="shared" si="103"/>
        <v>94</v>
      </c>
      <c r="G511" s="51">
        <f t="shared" si="103"/>
        <v>171</v>
      </c>
      <c r="H511" s="105"/>
      <c r="I511" s="105"/>
      <c r="J511" s="105"/>
      <c r="K511" s="105"/>
      <c r="L511" s="106">
        <v>94</v>
      </c>
      <c r="M511" s="106">
        <v>171</v>
      </c>
      <c r="N511" s="105"/>
      <c r="O511" s="105"/>
      <c r="P511" s="105"/>
      <c r="Q511" s="105"/>
      <c r="R511" s="105"/>
      <c r="S511" s="105"/>
      <c r="T511" s="105"/>
      <c r="U511" s="105"/>
      <c r="V511" s="105"/>
      <c r="W511" s="105"/>
      <c r="X511" s="105"/>
      <c r="Y511" s="105"/>
      <c r="Z511" s="105"/>
      <c r="AA511" s="105"/>
      <c r="AB511" s="105"/>
      <c r="AC511" s="105"/>
      <c r="AD511" s="105"/>
      <c r="AE511" s="105"/>
      <c r="AF511" s="105"/>
      <c r="AG511" s="105"/>
      <c r="AH511" s="105"/>
      <c r="AI511" s="105"/>
      <c r="AJ511" s="105"/>
      <c r="AK511" s="105"/>
      <c r="AL511" s="105"/>
      <c r="AM511" s="105"/>
      <c r="AN511" s="105"/>
      <c r="AO511" s="105"/>
      <c r="AP511" s="105"/>
      <c r="AQ511" s="105"/>
      <c r="AR511" s="105"/>
      <c r="AS511" s="105"/>
      <c r="AT511" s="105"/>
      <c r="AU511" s="105"/>
      <c r="AV511" s="105"/>
      <c r="AW511" s="105"/>
      <c r="AX511" s="105"/>
      <c r="AY511" s="105"/>
      <c r="AZ511" s="105"/>
      <c r="BA511" s="105"/>
      <c r="BB511" s="105"/>
      <c r="BC511" s="105"/>
      <c r="BD511" s="105"/>
      <c r="BE511" s="105"/>
      <c r="BF511" s="105"/>
      <c r="BG511" s="105"/>
      <c r="BH511" s="105"/>
      <c r="BI511" s="105"/>
      <c r="BJ511" s="105"/>
      <c r="BK511" s="105"/>
      <c r="BL511" s="105"/>
      <c r="BM511" s="105"/>
      <c r="BN511" s="105"/>
      <c r="BO511" s="105"/>
      <c r="BP511" s="105"/>
      <c r="BQ511" s="105"/>
      <c r="BR511" s="105"/>
      <c r="BS511" s="105"/>
      <c r="BT511" s="105"/>
      <c r="BU511" s="105"/>
      <c r="BV511" s="105"/>
      <c r="BW511" s="105"/>
      <c r="BX511" s="105"/>
      <c r="BY511" s="105"/>
      <c r="BZ511" s="52">
        <f t="shared" si="104"/>
        <v>0</v>
      </c>
      <c r="CA511" s="52">
        <f t="shared" si="104"/>
        <v>0</v>
      </c>
      <c r="CB511" s="52">
        <f t="shared" si="104"/>
        <v>0</v>
      </c>
      <c r="CC511" s="52">
        <f t="shared" si="104"/>
        <v>0</v>
      </c>
      <c r="CD511" s="52">
        <f t="shared" si="104"/>
        <v>94</v>
      </c>
      <c r="CE511" s="52">
        <f t="shared" si="104"/>
        <v>171</v>
      </c>
      <c r="CF511" s="52">
        <f t="shared" si="104"/>
        <v>0</v>
      </c>
      <c r="CG511" s="52">
        <f t="shared" si="104"/>
        <v>0</v>
      </c>
      <c r="CH511" s="52">
        <f t="shared" si="104"/>
        <v>0</v>
      </c>
      <c r="CI511" s="52">
        <f t="shared" si="104"/>
        <v>0</v>
      </c>
    </row>
    <row r="512" spans="1:87" ht="20.399999999999999" x14ac:dyDescent="0.25">
      <c r="A512" s="104" t="s">
        <v>561</v>
      </c>
      <c r="B512" s="5" t="s">
        <v>564</v>
      </c>
      <c r="C512" s="5" t="s">
        <v>80</v>
      </c>
      <c r="D512" s="5" t="s">
        <v>81</v>
      </c>
      <c r="E512" s="51">
        <f t="shared" si="102"/>
        <v>264</v>
      </c>
      <c r="F512" s="51">
        <f t="shared" si="103"/>
        <v>67</v>
      </c>
      <c r="G512" s="51">
        <f t="shared" si="103"/>
        <v>197</v>
      </c>
      <c r="H512" s="105"/>
      <c r="I512" s="105"/>
      <c r="J512" s="105"/>
      <c r="K512" s="105"/>
      <c r="L512" s="106">
        <v>67</v>
      </c>
      <c r="M512" s="106">
        <v>197</v>
      </c>
      <c r="N512" s="105"/>
      <c r="O512" s="105"/>
      <c r="P512" s="105"/>
      <c r="Q512" s="105"/>
      <c r="R512" s="105"/>
      <c r="S512" s="105"/>
      <c r="T512" s="105"/>
      <c r="U512" s="105"/>
      <c r="V512" s="105"/>
      <c r="W512" s="105"/>
      <c r="X512" s="105"/>
      <c r="Y512" s="105"/>
      <c r="Z512" s="105"/>
      <c r="AA512" s="105"/>
      <c r="AB512" s="105"/>
      <c r="AC512" s="105"/>
      <c r="AD512" s="105"/>
      <c r="AE512" s="105"/>
      <c r="AF512" s="105"/>
      <c r="AG512" s="105"/>
      <c r="AH512" s="105"/>
      <c r="AI512" s="105"/>
      <c r="AJ512" s="105"/>
      <c r="AK512" s="105"/>
      <c r="AL512" s="105"/>
      <c r="AM512" s="105"/>
      <c r="AN512" s="105"/>
      <c r="AO512" s="105"/>
      <c r="AP512" s="105"/>
      <c r="AQ512" s="105"/>
      <c r="AR512" s="105"/>
      <c r="AS512" s="105"/>
      <c r="AT512" s="105"/>
      <c r="AU512" s="105"/>
      <c r="AV512" s="105"/>
      <c r="AW512" s="105"/>
      <c r="AX512" s="105"/>
      <c r="AY512" s="105"/>
      <c r="AZ512" s="105"/>
      <c r="BA512" s="105"/>
      <c r="BB512" s="105"/>
      <c r="BC512" s="105"/>
      <c r="BD512" s="105"/>
      <c r="BE512" s="105"/>
      <c r="BF512" s="105"/>
      <c r="BG512" s="105"/>
      <c r="BH512" s="105"/>
      <c r="BI512" s="105"/>
      <c r="BJ512" s="105"/>
      <c r="BK512" s="105"/>
      <c r="BL512" s="105"/>
      <c r="BM512" s="105"/>
      <c r="BN512" s="105"/>
      <c r="BO512" s="105"/>
      <c r="BP512" s="105"/>
      <c r="BQ512" s="105"/>
      <c r="BR512" s="105"/>
      <c r="BS512" s="105"/>
      <c r="BT512" s="105"/>
      <c r="BU512" s="105"/>
      <c r="BV512" s="105"/>
      <c r="BW512" s="105"/>
      <c r="BX512" s="105"/>
      <c r="BY512" s="105"/>
      <c r="BZ512" s="52">
        <f t="shared" si="104"/>
        <v>0</v>
      </c>
      <c r="CA512" s="52">
        <f t="shared" si="104"/>
        <v>0</v>
      </c>
      <c r="CB512" s="52">
        <f t="shared" si="104"/>
        <v>0</v>
      </c>
      <c r="CC512" s="52">
        <f t="shared" si="104"/>
        <v>0</v>
      </c>
      <c r="CD512" s="52">
        <f t="shared" si="104"/>
        <v>67</v>
      </c>
      <c r="CE512" s="52">
        <f t="shared" si="104"/>
        <v>197</v>
      </c>
      <c r="CF512" s="52">
        <f t="shared" si="104"/>
        <v>0</v>
      </c>
      <c r="CG512" s="52">
        <f t="shared" si="104"/>
        <v>0</v>
      </c>
      <c r="CH512" s="52">
        <f t="shared" si="104"/>
        <v>0</v>
      </c>
      <c r="CI512" s="52">
        <f t="shared" si="104"/>
        <v>0</v>
      </c>
    </row>
    <row r="513" spans="1:87" ht="20.399999999999999" x14ac:dyDescent="0.25">
      <c r="A513" s="104" t="s">
        <v>561</v>
      </c>
      <c r="B513" s="5" t="s">
        <v>565</v>
      </c>
      <c r="C513" s="5" t="s">
        <v>80</v>
      </c>
      <c r="D513" s="5" t="s">
        <v>81</v>
      </c>
      <c r="E513" s="51">
        <f t="shared" si="102"/>
        <v>266</v>
      </c>
      <c r="F513" s="51">
        <f t="shared" si="103"/>
        <v>46</v>
      </c>
      <c r="G513" s="51">
        <f t="shared" si="103"/>
        <v>220</v>
      </c>
      <c r="H513" s="105"/>
      <c r="I513" s="105"/>
      <c r="J513" s="105"/>
      <c r="K513" s="105"/>
      <c r="L513" s="106">
        <v>46</v>
      </c>
      <c r="M513" s="106">
        <v>220</v>
      </c>
      <c r="N513" s="105"/>
      <c r="O513" s="105"/>
      <c r="P513" s="105"/>
      <c r="Q513" s="105"/>
      <c r="R513" s="105"/>
      <c r="S513" s="105"/>
      <c r="T513" s="105"/>
      <c r="U513" s="105"/>
      <c r="V513" s="105"/>
      <c r="W513" s="105"/>
      <c r="X513" s="105"/>
      <c r="Y513" s="105"/>
      <c r="Z513" s="105"/>
      <c r="AA513" s="105"/>
      <c r="AB513" s="105"/>
      <c r="AC513" s="105"/>
      <c r="AD513" s="105"/>
      <c r="AE513" s="105"/>
      <c r="AF513" s="105"/>
      <c r="AG513" s="105"/>
      <c r="AH513" s="105"/>
      <c r="AI513" s="105"/>
      <c r="AJ513" s="105"/>
      <c r="AK513" s="105"/>
      <c r="AL513" s="105"/>
      <c r="AM513" s="105"/>
      <c r="AN513" s="105"/>
      <c r="AO513" s="105"/>
      <c r="AP513" s="105"/>
      <c r="AQ513" s="105"/>
      <c r="AR513" s="105"/>
      <c r="AS513" s="105"/>
      <c r="AT513" s="105"/>
      <c r="AU513" s="105"/>
      <c r="AV513" s="105"/>
      <c r="AW513" s="105"/>
      <c r="AX513" s="105"/>
      <c r="AY513" s="105"/>
      <c r="AZ513" s="105"/>
      <c r="BA513" s="105"/>
      <c r="BB513" s="105"/>
      <c r="BC513" s="105"/>
      <c r="BD513" s="105"/>
      <c r="BE513" s="105"/>
      <c r="BF513" s="105"/>
      <c r="BG513" s="105"/>
      <c r="BH513" s="105"/>
      <c r="BI513" s="105"/>
      <c r="BJ513" s="105"/>
      <c r="BK513" s="105"/>
      <c r="BL513" s="105"/>
      <c r="BM513" s="105"/>
      <c r="BN513" s="105"/>
      <c r="BO513" s="105"/>
      <c r="BP513" s="105"/>
      <c r="BQ513" s="105"/>
      <c r="BR513" s="105"/>
      <c r="BS513" s="105"/>
      <c r="BT513" s="105"/>
      <c r="BU513" s="105"/>
      <c r="BV513" s="105"/>
      <c r="BW513" s="105"/>
      <c r="BX513" s="105"/>
      <c r="BY513" s="105"/>
      <c r="BZ513" s="52">
        <f t="shared" si="104"/>
        <v>0</v>
      </c>
      <c r="CA513" s="52">
        <f t="shared" si="104"/>
        <v>0</v>
      </c>
      <c r="CB513" s="52">
        <f t="shared" si="104"/>
        <v>0</v>
      </c>
      <c r="CC513" s="52">
        <f t="shared" si="104"/>
        <v>0</v>
      </c>
      <c r="CD513" s="52">
        <f t="shared" si="104"/>
        <v>46</v>
      </c>
      <c r="CE513" s="52">
        <f t="shared" si="104"/>
        <v>220</v>
      </c>
      <c r="CF513" s="52">
        <f t="shared" si="104"/>
        <v>0</v>
      </c>
      <c r="CG513" s="52">
        <f t="shared" si="104"/>
        <v>0</v>
      </c>
      <c r="CH513" s="52">
        <f t="shared" si="104"/>
        <v>0</v>
      </c>
      <c r="CI513" s="52">
        <f t="shared" si="104"/>
        <v>0</v>
      </c>
    </row>
    <row r="514" spans="1:87" ht="20.399999999999999" x14ac:dyDescent="0.25">
      <c r="A514" s="104" t="s">
        <v>561</v>
      </c>
      <c r="B514" s="5" t="s">
        <v>566</v>
      </c>
      <c r="C514" s="5" t="s">
        <v>80</v>
      </c>
      <c r="D514" s="5" t="s">
        <v>81</v>
      </c>
      <c r="E514" s="51">
        <f t="shared" si="102"/>
        <v>198</v>
      </c>
      <c r="F514" s="51">
        <f t="shared" si="103"/>
        <v>23</v>
      </c>
      <c r="G514" s="51">
        <f t="shared" si="103"/>
        <v>175</v>
      </c>
      <c r="H514" s="105"/>
      <c r="I514" s="105"/>
      <c r="J514" s="105"/>
      <c r="K514" s="105"/>
      <c r="L514" s="106">
        <v>23</v>
      </c>
      <c r="M514" s="106">
        <v>175</v>
      </c>
      <c r="N514" s="105"/>
      <c r="O514" s="105"/>
      <c r="P514" s="105"/>
      <c r="Q514" s="105"/>
      <c r="R514" s="105"/>
      <c r="S514" s="105"/>
      <c r="T514" s="105"/>
      <c r="U514" s="105"/>
      <c r="V514" s="105"/>
      <c r="W514" s="105"/>
      <c r="X514" s="105"/>
      <c r="Y514" s="105"/>
      <c r="Z514" s="105"/>
      <c r="AA514" s="105"/>
      <c r="AB514" s="105"/>
      <c r="AC514" s="105"/>
      <c r="AD514" s="105"/>
      <c r="AE514" s="105"/>
      <c r="AF514" s="105"/>
      <c r="AG514" s="105"/>
      <c r="AH514" s="105"/>
      <c r="AI514" s="105"/>
      <c r="AJ514" s="105"/>
      <c r="AK514" s="105"/>
      <c r="AL514" s="105"/>
      <c r="AM514" s="105"/>
      <c r="AN514" s="105"/>
      <c r="AO514" s="105"/>
      <c r="AP514" s="105"/>
      <c r="AQ514" s="105"/>
      <c r="AR514" s="105"/>
      <c r="AS514" s="105"/>
      <c r="AT514" s="105"/>
      <c r="AU514" s="105"/>
      <c r="AV514" s="105"/>
      <c r="AW514" s="105"/>
      <c r="AX514" s="105"/>
      <c r="AY514" s="105"/>
      <c r="AZ514" s="105"/>
      <c r="BA514" s="105"/>
      <c r="BB514" s="105"/>
      <c r="BC514" s="105"/>
      <c r="BD514" s="105"/>
      <c r="BE514" s="105"/>
      <c r="BF514" s="105"/>
      <c r="BG514" s="105"/>
      <c r="BH514" s="105"/>
      <c r="BI514" s="105"/>
      <c r="BJ514" s="105"/>
      <c r="BK514" s="105"/>
      <c r="BL514" s="105"/>
      <c r="BM514" s="105"/>
      <c r="BN514" s="105"/>
      <c r="BO514" s="105"/>
      <c r="BP514" s="105"/>
      <c r="BQ514" s="105"/>
      <c r="BR514" s="105"/>
      <c r="BS514" s="105"/>
      <c r="BT514" s="105"/>
      <c r="BU514" s="105"/>
      <c r="BV514" s="105"/>
      <c r="BW514" s="105"/>
      <c r="BX514" s="105"/>
      <c r="BY514" s="105"/>
      <c r="BZ514" s="52">
        <f t="shared" si="104"/>
        <v>0</v>
      </c>
      <c r="CA514" s="52">
        <f t="shared" si="104"/>
        <v>0</v>
      </c>
      <c r="CB514" s="52">
        <f t="shared" si="104"/>
        <v>0</v>
      </c>
      <c r="CC514" s="52">
        <f t="shared" si="104"/>
        <v>0</v>
      </c>
      <c r="CD514" s="52">
        <f t="shared" si="104"/>
        <v>23</v>
      </c>
      <c r="CE514" s="52">
        <f t="shared" si="104"/>
        <v>175</v>
      </c>
      <c r="CF514" s="52">
        <f t="shared" si="104"/>
        <v>0</v>
      </c>
      <c r="CG514" s="52">
        <f t="shared" si="104"/>
        <v>0</v>
      </c>
      <c r="CH514" s="52">
        <f t="shared" si="104"/>
        <v>0</v>
      </c>
      <c r="CI514" s="52">
        <f t="shared" si="104"/>
        <v>0</v>
      </c>
    </row>
    <row r="515" spans="1:87" ht="20.399999999999999" x14ac:dyDescent="0.25">
      <c r="A515" s="104" t="s">
        <v>561</v>
      </c>
      <c r="B515" s="5" t="s">
        <v>567</v>
      </c>
      <c r="C515" s="5" t="s">
        <v>80</v>
      </c>
      <c r="D515" s="5" t="s">
        <v>81</v>
      </c>
      <c r="E515" s="51">
        <f t="shared" si="102"/>
        <v>294</v>
      </c>
      <c r="F515" s="51">
        <f t="shared" si="103"/>
        <v>62</v>
      </c>
      <c r="G515" s="51">
        <f t="shared" si="103"/>
        <v>232</v>
      </c>
      <c r="H515" s="105"/>
      <c r="I515" s="105"/>
      <c r="J515" s="105"/>
      <c r="K515" s="105"/>
      <c r="L515" s="106">
        <v>62</v>
      </c>
      <c r="M515" s="106">
        <v>232</v>
      </c>
      <c r="N515" s="105"/>
      <c r="O515" s="105"/>
      <c r="P515" s="105"/>
      <c r="Q515" s="105"/>
      <c r="R515" s="105"/>
      <c r="S515" s="105"/>
      <c r="T515" s="105"/>
      <c r="U515" s="105"/>
      <c r="V515" s="105"/>
      <c r="W515" s="105"/>
      <c r="X515" s="105"/>
      <c r="Y515" s="105"/>
      <c r="Z515" s="105"/>
      <c r="AA515" s="105"/>
      <c r="AB515" s="105"/>
      <c r="AC515" s="105"/>
      <c r="AD515" s="105"/>
      <c r="AE515" s="105"/>
      <c r="AF515" s="105"/>
      <c r="AG515" s="105"/>
      <c r="AH515" s="105"/>
      <c r="AI515" s="105"/>
      <c r="AJ515" s="105"/>
      <c r="AK515" s="105"/>
      <c r="AL515" s="105"/>
      <c r="AM515" s="105"/>
      <c r="AN515" s="105"/>
      <c r="AO515" s="105"/>
      <c r="AP515" s="105"/>
      <c r="AQ515" s="105"/>
      <c r="AR515" s="105"/>
      <c r="AS515" s="105"/>
      <c r="AT515" s="105"/>
      <c r="AU515" s="105"/>
      <c r="AV515" s="105"/>
      <c r="AW515" s="105"/>
      <c r="AX515" s="105"/>
      <c r="AY515" s="105"/>
      <c r="AZ515" s="105"/>
      <c r="BA515" s="105"/>
      <c r="BB515" s="105"/>
      <c r="BC515" s="105"/>
      <c r="BD515" s="105"/>
      <c r="BE515" s="105"/>
      <c r="BF515" s="105"/>
      <c r="BG515" s="105"/>
      <c r="BH515" s="105"/>
      <c r="BI515" s="105"/>
      <c r="BJ515" s="105"/>
      <c r="BK515" s="105"/>
      <c r="BL515" s="105"/>
      <c r="BM515" s="105"/>
      <c r="BN515" s="105"/>
      <c r="BO515" s="105"/>
      <c r="BP515" s="105"/>
      <c r="BQ515" s="105"/>
      <c r="BR515" s="105"/>
      <c r="BS515" s="105"/>
      <c r="BT515" s="105"/>
      <c r="BU515" s="105"/>
      <c r="BV515" s="105"/>
      <c r="BW515" s="105"/>
      <c r="BX515" s="105"/>
      <c r="BY515" s="105"/>
      <c r="BZ515" s="52">
        <f t="shared" si="104"/>
        <v>0</v>
      </c>
      <c r="CA515" s="52">
        <f t="shared" si="104"/>
        <v>0</v>
      </c>
      <c r="CB515" s="52">
        <f t="shared" si="104"/>
        <v>0</v>
      </c>
      <c r="CC515" s="52">
        <f t="shared" si="104"/>
        <v>0</v>
      </c>
      <c r="CD515" s="52">
        <f t="shared" si="104"/>
        <v>62</v>
      </c>
      <c r="CE515" s="52">
        <f t="shared" si="104"/>
        <v>232</v>
      </c>
      <c r="CF515" s="52">
        <f t="shared" si="104"/>
        <v>0</v>
      </c>
      <c r="CG515" s="52">
        <f t="shared" si="104"/>
        <v>0</v>
      </c>
      <c r="CH515" s="52">
        <f t="shared" si="104"/>
        <v>0</v>
      </c>
      <c r="CI515" s="52">
        <f t="shared" si="104"/>
        <v>0</v>
      </c>
    </row>
    <row r="516" spans="1:87" ht="20.399999999999999" x14ac:dyDescent="0.25">
      <c r="A516" s="104" t="s">
        <v>561</v>
      </c>
      <c r="B516" s="5" t="s">
        <v>568</v>
      </c>
      <c r="C516" s="5" t="s">
        <v>80</v>
      </c>
      <c r="D516" s="5" t="s">
        <v>81</v>
      </c>
      <c r="E516" s="51">
        <f t="shared" si="102"/>
        <v>247</v>
      </c>
      <c r="F516" s="51">
        <f t="shared" si="103"/>
        <v>69</v>
      </c>
      <c r="G516" s="51">
        <f t="shared" si="103"/>
        <v>178</v>
      </c>
      <c r="H516" s="105"/>
      <c r="I516" s="105"/>
      <c r="J516" s="105"/>
      <c r="K516" s="105"/>
      <c r="L516" s="106">
        <v>69</v>
      </c>
      <c r="M516" s="106">
        <v>178</v>
      </c>
      <c r="N516" s="105"/>
      <c r="O516" s="105"/>
      <c r="P516" s="105"/>
      <c r="Q516" s="105"/>
      <c r="R516" s="105"/>
      <c r="S516" s="105"/>
      <c r="T516" s="105"/>
      <c r="U516" s="105"/>
      <c r="V516" s="105"/>
      <c r="W516" s="105"/>
      <c r="X516" s="105"/>
      <c r="Y516" s="105"/>
      <c r="Z516" s="105"/>
      <c r="AA516" s="105"/>
      <c r="AB516" s="105"/>
      <c r="AC516" s="105"/>
      <c r="AD516" s="105"/>
      <c r="AE516" s="105"/>
      <c r="AF516" s="105"/>
      <c r="AG516" s="105"/>
      <c r="AH516" s="105"/>
      <c r="AI516" s="105"/>
      <c r="AJ516" s="105"/>
      <c r="AK516" s="105"/>
      <c r="AL516" s="105"/>
      <c r="AM516" s="105"/>
      <c r="AN516" s="105"/>
      <c r="AO516" s="105"/>
      <c r="AP516" s="105"/>
      <c r="AQ516" s="105"/>
      <c r="AR516" s="105"/>
      <c r="AS516" s="105"/>
      <c r="AT516" s="105"/>
      <c r="AU516" s="105"/>
      <c r="AV516" s="105"/>
      <c r="AW516" s="105"/>
      <c r="AX516" s="105"/>
      <c r="AY516" s="105"/>
      <c r="AZ516" s="105"/>
      <c r="BA516" s="105"/>
      <c r="BB516" s="105"/>
      <c r="BC516" s="105"/>
      <c r="BD516" s="105"/>
      <c r="BE516" s="105"/>
      <c r="BF516" s="105"/>
      <c r="BG516" s="105"/>
      <c r="BH516" s="105"/>
      <c r="BI516" s="105"/>
      <c r="BJ516" s="105"/>
      <c r="BK516" s="105"/>
      <c r="BL516" s="105"/>
      <c r="BM516" s="105"/>
      <c r="BN516" s="105"/>
      <c r="BO516" s="105"/>
      <c r="BP516" s="105"/>
      <c r="BQ516" s="105"/>
      <c r="BR516" s="105"/>
      <c r="BS516" s="105"/>
      <c r="BT516" s="105"/>
      <c r="BU516" s="105"/>
      <c r="BV516" s="105"/>
      <c r="BW516" s="105"/>
      <c r="BX516" s="105"/>
      <c r="BY516" s="105"/>
      <c r="BZ516" s="52">
        <f t="shared" si="104"/>
        <v>0</v>
      </c>
      <c r="CA516" s="52">
        <f t="shared" si="104"/>
        <v>0</v>
      </c>
      <c r="CB516" s="52">
        <f t="shared" si="104"/>
        <v>0</v>
      </c>
      <c r="CC516" s="52">
        <f t="shared" si="104"/>
        <v>0</v>
      </c>
      <c r="CD516" s="52">
        <f t="shared" si="104"/>
        <v>69</v>
      </c>
      <c r="CE516" s="52">
        <f t="shared" si="104"/>
        <v>178</v>
      </c>
      <c r="CF516" s="52">
        <f t="shared" si="104"/>
        <v>0</v>
      </c>
      <c r="CG516" s="52">
        <f t="shared" si="104"/>
        <v>0</v>
      </c>
      <c r="CH516" s="52">
        <f t="shared" si="104"/>
        <v>0</v>
      </c>
      <c r="CI516" s="52">
        <f t="shared" si="104"/>
        <v>0</v>
      </c>
    </row>
    <row r="517" spans="1:87" ht="15" x14ac:dyDescent="0.25">
      <c r="A517" s="104" t="s">
        <v>561</v>
      </c>
      <c r="B517" s="5" t="s">
        <v>569</v>
      </c>
      <c r="C517" s="5" t="s">
        <v>80</v>
      </c>
      <c r="D517" s="5" t="s">
        <v>81</v>
      </c>
      <c r="E517" s="51">
        <f t="shared" si="102"/>
        <v>201</v>
      </c>
      <c r="F517" s="51">
        <f t="shared" si="103"/>
        <v>85</v>
      </c>
      <c r="G517" s="51">
        <f t="shared" si="103"/>
        <v>116</v>
      </c>
      <c r="H517" s="105"/>
      <c r="I517" s="105"/>
      <c r="J517" s="105"/>
      <c r="K517" s="105"/>
      <c r="L517" s="106">
        <v>85</v>
      </c>
      <c r="M517" s="106">
        <v>116</v>
      </c>
      <c r="N517" s="105"/>
      <c r="O517" s="105"/>
      <c r="P517" s="105"/>
      <c r="Q517" s="105"/>
      <c r="R517" s="105"/>
      <c r="S517" s="105"/>
      <c r="T517" s="105"/>
      <c r="U517" s="105"/>
      <c r="V517" s="105"/>
      <c r="W517" s="105"/>
      <c r="X517" s="105"/>
      <c r="Y517" s="105"/>
      <c r="Z517" s="105"/>
      <c r="AA517" s="105"/>
      <c r="AB517" s="105"/>
      <c r="AC517" s="105"/>
      <c r="AD517" s="105"/>
      <c r="AE517" s="105"/>
      <c r="AF517" s="105"/>
      <c r="AG517" s="105"/>
      <c r="AH517" s="105"/>
      <c r="AI517" s="105"/>
      <c r="AJ517" s="105"/>
      <c r="AK517" s="105"/>
      <c r="AL517" s="105"/>
      <c r="AM517" s="105"/>
      <c r="AN517" s="105"/>
      <c r="AO517" s="105"/>
      <c r="AP517" s="105"/>
      <c r="AQ517" s="105"/>
      <c r="AR517" s="105"/>
      <c r="AS517" s="105"/>
      <c r="AT517" s="105"/>
      <c r="AU517" s="105"/>
      <c r="AV517" s="105"/>
      <c r="AW517" s="105"/>
      <c r="AX517" s="105"/>
      <c r="AY517" s="105"/>
      <c r="AZ517" s="105"/>
      <c r="BA517" s="105"/>
      <c r="BB517" s="105"/>
      <c r="BC517" s="105"/>
      <c r="BD517" s="105"/>
      <c r="BE517" s="105"/>
      <c r="BF517" s="105"/>
      <c r="BG517" s="105"/>
      <c r="BH517" s="105"/>
      <c r="BI517" s="105"/>
      <c r="BJ517" s="105"/>
      <c r="BK517" s="105"/>
      <c r="BL517" s="105"/>
      <c r="BM517" s="105"/>
      <c r="BN517" s="105"/>
      <c r="BO517" s="105"/>
      <c r="BP517" s="105"/>
      <c r="BQ517" s="105"/>
      <c r="BR517" s="105"/>
      <c r="BS517" s="105"/>
      <c r="BT517" s="105"/>
      <c r="BU517" s="105"/>
      <c r="BV517" s="105"/>
      <c r="BW517" s="105"/>
      <c r="BX517" s="105"/>
      <c r="BY517" s="105"/>
      <c r="BZ517" s="52">
        <f t="shared" si="104"/>
        <v>0</v>
      </c>
      <c r="CA517" s="52">
        <f t="shared" si="104"/>
        <v>0</v>
      </c>
      <c r="CB517" s="52">
        <f t="shared" si="104"/>
        <v>0</v>
      </c>
      <c r="CC517" s="52">
        <f t="shared" si="104"/>
        <v>0</v>
      </c>
      <c r="CD517" s="52">
        <f t="shared" si="104"/>
        <v>85</v>
      </c>
      <c r="CE517" s="52">
        <f t="shared" si="104"/>
        <v>116</v>
      </c>
      <c r="CF517" s="52">
        <f t="shared" si="104"/>
        <v>0</v>
      </c>
      <c r="CG517" s="52">
        <f t="shared" si="104"/>
        <v>0</v>
      </c>
      <c r="CH517" s="52">
        <f t="shared" si="104"/>
        <v>0</v>
      </c>
      <c r="CI517" s="52">
        <f t="shared" si="104"/>
        <v>0</v>
      </c>
    </row>
    <row r="518" spans="1:87" ht="20.399999999999999" x14ac:dyDescent="0.25">
      <c r="A518" s="104" t="s">
        <v>561</v>
      </c>
      <c r="B518" s="5" t="s">
        <v>570</v>
      </c>
      <c r="C518" s="5" t="s">
        <v>80</v>
      </c>
      <c r="D518" s="5" t="s">
        <v>81</v>
      </c>
      <c r="E518" s="51">
        <f t="shared" si="102"/>
        <v>245</v>
      </c>
      <c r="F518" s="51">
        <f t="shared" si="103"/>
        <v>46</v>
      </c>
      <c r="G518" s="51">
        <f t="shared" si="103"/>
        <v>199</v>
      </c>
      <c r="H518" s="105"/>
      <c r="I518" s="105"/>
      <c r="J518" s="105"/>
      <c r="K518" s="105"/>
      <c r="L518" s="106">
        <v>46</v>
      </c>
      <c r="M518" s="106">
        <v>199</v>
      </c>
      <c r="N518" s="105"/>
      <c r="O518" s="105"/>
      <c r="P518" s="105"/>
      <c r="Q518" s="105"/>
      <c r="R518" s="105"/>
      <c r="S518" s="105"/>
      <c r="T518" s="105"/>
      <c r="U518" s="105"/>
      <c r="V518" s="105"/>
      <c r="W518" s="105"/>
      <c r="X518" s="105"/>
      <c r="Y518" s="105"/>
      <c r="Z518" s="105"/>
      <c r="AA518" s="105"/>
      <c r="AB518" s="105"/>
      <c r="AC518" s="105"/>
      <c r="AD518" s="105"/>
      <c r="AE518" s="105"/>
      <c r="AF518" s="105"/>
      <c r="AG518" s="105"/>
      <c r="AH518" s="105"/>
      <c r="AI518" s="105"/>
      <c r="AJ518" s="105"/>
      <c r="AK518" s="105"/>
      <c r="AL518" s="105"/>
      <c r="AM518" s="105"/>
      <c r="AN518" s="105"/>
      <c r="AO518" s="105"/>
      <c r="AP518" s="105"/>
      <c r="AQ518" s="105"/>
      <c r="AR518" s="105"/>
      <c r="AS518" s="105"/>
      <c r="AT518" s="105"/>
      <c r="AU518" s="105"/>
      <c r="AV518" s="105"/>
      <c r="AW518" s="105"/>
      <c r="AX518" s="105"/>
      <c r="AY518" s="105"/>
      <c r="AZ518" s="105"/>
      <c r="BA518" s="105"/>
      <c r="BB518" s="105"/>
      <c r="BC518" s="105"/>
      <c r="BD518" s="105"/>
      <c r="BE518" s="105"/>
      <c r="BF518" s="105"/>
      <c r="BG518" s="105"/>
      <c r="BH518" s="105"/>
      <c r="BI518" s="105"/>
      <c r="BJ518" s="105"/>
      <c r="BK518" s="105"/>
      <c r="BL518" s="105"/>
      <c r="BM518" s="105"/>
      <c r="BN518" s="105"/>
      <c r="BO518" s="105"/>
      <c r="BP518" s="105"/>
      <c r="BQ518" s="105"/>
      <c r="BR518" s="105"/>
      <c r="BS518" s="105"/>
      <c r="BT518" s="105"/>
      <c r="BU518" s="105"/>
      <c r="BV518" s="105"/>
      <c r="BW518" s="105"/>
      <c r="BX518" s="105"/>
      <c r="BY518" s="105"/>
      <c r="BZ518" s="52">
        <f t="shared" si="104"/>
        <v>0</v>
      </c>
      <c r="CA518" s="52">
        <f t="shared" si="104"/>
        <v>0</v>
      </c>
      <c r="CB518" s="52">
        <f t="shared" si="104"/>
        <v>0</v>
      </c>
      <c r="CC518" s="52">
        <f t="shared" si="104"/>
        <v>0</v>
      </c>
      <c r="CD518" s="52">
        <f t="shared" si="104"/>
        <v>46</v>
      </c>
      <c r="CE518" s="52">
        <f t="shared" si="104"/>
        <v>199</v>
      </c>
      <c r="CF518" s="52">
        <f t="shared" si="104"/>
        <v>0</v>
      </c>
      <c r="CG518" s="52">
        <f t="shared" si="104"/>
        <v>0</v>
      </c>
      <c r="CH518" s="52">
        <f t="shared" si="104"/>
        <v>0</v>
      </c>
      <c r="CI518" s="52">
        <f t="shared" si="104"/>
        <v>0</v>
      </c>
    </row>
    <row r="519" spans="1:87" ht="20.399999999999999" x14ac:dyDescent="0.25">
      <c r="A519" s="104" t="s">
        <v>561</v>
      </c>
      <c r="B519" s="5" t="s">
        <v>571</v>
      </c>
      <c r="C519" s="5" t="s">
        <v>80</v>
      </c>
      <c r="D519" s="5" t="s">
        <v>81</v>
      </c>
      <c r="E519" s="51">
        <f t="shared" si="102"/>
        <v>249</v>
      </c>
      <c r="F519" s="51">
        <f t="shared" si="103"/>
        <v>68</v>
      </c>
      <c r="G519" s="51">
        <f t="shared" si="103"/>
        <v>181</v>
      </c>
      <c r="H519" s="105"/>
      <c r="I519" s="105"/>
      <c r="J519" s="105"/>
      <c r="K519" s="105"/>
      <c r="L519" s="106">
        <v>68</v>
      </c>
      <c r="M519" s="106">
        <v>181</v>
      </c>
      <c r="N519" s="105"/>
      <c r="O519" s="105"/>
      <c r="P519" s="105"/>
      <c r="Q519" s="105"/>
      <c r="R519" s="105"/>
      <c r="S519" s="105"/>
      <c r="T519" s="105"/>
      <c r="U519" s="105"/>
      <c r="V519" s="105"/>
      <c r="W519" s="105"/>
      <c r="X519" s="105"/>
      <c r="Y519" s="105"/>
      <c r="Z519" s="105"/>
      <c r="AA519" s="105"/>
      <c r="AB519" s="105"/>
      <c r="AC519" s="105"/>
      <c r="AD519" s="105"/>
      <c r="AE519" s="105"/>
      <c r="AF519" s="105"/>
      <c r="AG519" s="105"/>
      <c r="AH519" s="105"/>
      <c r="AI519" s="105"/>
      <c r="AJ519" s="105"/>
      <c r="AK519" s="105"/>
      <c r="AL519" s="105"/>
      <c r="AM519" s="105"/>
      <c r="AN519" s="105"/>
      <c r="AO519" s="105"/>
      <c r="AP519" s="105"/>
      <c r="AQ519" s="105"/>
      <c r="AR519" s="105"/>
      <c r="AS519" s="105"/>
      <c r="AT519" s="105"/>
      <c r="AU519" s="105"/>
      <c r="AV519" s="105"/>
      <c r="AW519" s="105"/>
      <c r="AX519" s="105"/>
      <c r="AY519" s="105"/>
      <c r="AZ519" s="105"/>
      <c r="BA519" s="105"/>
      <c r="BB519" s="105"/>
      <c r="BC519" s="105"/>
      <c r="BD519" s="105"/>
      <c r="BE519" s="105"/>
      <c r="BF519" s="105"/>
      <c r="BG519" s="105"/>
      <c r="BH519" s="105"/>
      <c r="BI519" s="105"/>
      <c r="BJ519" s="105"/>
      <c r="BK519" s="105"/>
      <c r="BL519" s="105"/>
      <c r="BM519" s="105"/>
      <c r="BN519" s="105"/>
      <c r="BO519" s="105"/>
      <c r="BP519" s="105"/>
      <c r="BQ519" s="105"/>
      <c r="BR519" s="105"/>
      <c r="BS519" s="105"/>
      <c r="BT519" s="105"/>
      <c r="BU519" s="105"/>
      <c r="BV519" s="105"/>
      <c r="BW519" s="105"/>
      <c r="BX519" s="105"/>
      <c r="BY519" s="105"/>
      <c r="BZ519" s="52">
        <f t="shared" si="104"/>
        <v>0</v>
      </c>
      <c r="CA519" s="52">
        <f t="shared" si="104"/>
        <v>0</v>
      </c>
      <c r="CB519" s="52">
        <f t="shared" si="104"/>
        <v>0</v>
      </c>
      <c r="CC519" s="52">
        <f t="shared" si="104"/>
        <v>0</v>
      </c>
      <c r="CD519" s="52">
        <f t="shared" si="104"/>
        <v>68</v>
      </c>
      <c r="CE519" s="52">
        <f t="shared" si="104"/>
        <v>181</v>
      </c>
      <c r="CF519" s="52">
        <f t="shared" si="104"/>
        <v>0</v>
      </c>
      <c r="CG519" s="52">
        <f t="shared" si="104"/>
        <v>0</v>
      </c>
      <c r="CH519" s="52">
        <f t="shared" si="104"/>
        <v>0</v>
      </c>
      <c r="CI519" s="52">
        <f t="shared" si="104"/>
        <v>0</v>
      </c>
    </row>
    <row r="520" spans="1:87" ht="20.399999999999999" x14ac:dyDescent="0.25">
      <c r="A520" s="104" t="s">
        <v>561</v>
      </c>
      <c r="B520" s="5" t="s">
        <v>572</v>
      </c>
      <c r="C520" s="5" t="s">
        <v>80</v>
      </c>
      <c r="D520" s="5" t="s">
        <v>81</v>
      </c>
      <c r="E520" s="51">
        <f t="shared" si="102"/>
        <v>156</v>
      </c>
      <c r="F520" s="51">
        <f t="shared" si="103"/>
        <v>47</v>
      </c>
      <c r="G520" s="51">
        <f t="shared" si="103"/>
        <v>109</v>
      </c>
      <c r="H520" s="105"/>
      <c r="I520" s="105"/>
      <c r="J520" s="105"/>
      <c r="K520" s="105"/>
      <c r="L520" s="106">
        <v>47</v>
      </c>
      <c r="M520" s="106">
        <v>109</v>
      </c>
      <c r="N520" s="105"/>
      <c r="O520" s="105"/>
      <c r="P520" s="105"/>
      <c r="Q520" s="105"/>
      <c r="R520" s="105"/>
      <c r="S520" s="105"/>
      <c r="T520" s="105"/>
      <c r="U520" s="105"/>
      <c r="V520" s="105"/>
      <c r="W520" s="105"/>
      <c r="X520" s="105"/>
      <c r="Y520" s="105"/>
      <c r="Z520" s="105"/>
      <c r="AA520" s="105"/>
      <c r="AB520" s="105"/>
      <c r="AC520" s="105"/>
      <c r="AD520" s="105"/>
      <c r="AE520" s="105"/>
      <c r="AF520" s="105"/>
      <c r="AG520" s="105"/>
      <c r="AH520" s="105"/>
      <c r="AI520" s="105"/>
      <c r="AJ520" s="105"/>
      <c r="AK520" s="105"/>
      <c r="AL520" s="105"/>
      <c r="AM520" s="105"/>
      <c r="AN520" s="105"/>
      <c r="AO520" s="105"/>
      <c r="AP520" s="105"/>
      <c r="AQ520" s="105"/>
      <c r="AR520" s="105"/>
      <c r="AS520" s="105"/>
      <c r="AT520" s="105"/>
      <c r="AU520" s="105"/>
      <c r="AV520" s="105"/>
      <c r="AW520" s="105"/>
      <c r="AX520" s="105"/>
      <c r="AY520" s="105"/>
      <c r="AZ520" s="105"/>
      <c r="BA520" s="105"/>
      <c r="BB520" s="105"/>
      <c r="BC520" s="105"/>
      <c r="BD520" s="105"/>
      <c r="BE520" s="105"/>
      <c r="BF520" s="105"/>
      <c r="BG520" s="105"/>
      <c r="BH520" s="105"/>
      <c r="BI520" s="105"/>
      <c r="BJ520" s="105"/>
      <c r="BK520" s="105"/>
      <c r="BL520" s="105"/>
      <c r="BM520" s="105"/>
      <c r="BN520" s="105"/>
      <c r="BO520" s="105"/>
      <c r="BP520" s="105"/>
      <c r="BQ520" s="105"/>
      <c r="BR520" s="105"/>
      <c r="BS520" s="105"/>
      <c r="BT520" s="105"/>
      <c r="BU520" s="105"/>
      <c r="BV520" s="105"/>
      <c r="BW520" s="105"/>
      <c r="BX520" s="105"/>
      <c r="BY520" s="105"/>
      <c r="BZ520" s="52">
        <f t="shared" si="104"/>
        <v>0</v>
      </c>
      <c r="CA520" s="52">
        <f t="shared" si="104"/>
        <v>0</v>
      </c>
      <c r="CB520" s="52">
        <f t="shared" si="104"/>
        <v>0</v>
      </c>
      <c r="CC520" s="52">
        <f t="shared" si="104"/>
        <v>0</v>
      </c>
      <c r="CD520" s="52">
        <f t="shared" si="104"/>
        <v>47</v>
      </c>
      <c r="CE520" s="52">
        <f t="shared" si="104"/>
        <v>109</v>
      </c>
      <c r="CF520" s="52">
        <f t="shared" si="104"/>
        <v>0</v>
      </c>
      <c r="CG520" s="52">
        <f t="shared" si="104"/>
        <v>0</v>
      </c>
      <c r="CH520" s="52">
        <f t="shared" si="104"/>
        <v>0</v>
      </c>
      <c r="CI520" s="52">
        <f t="shared" si="104"/>
        <v>0</v>
      </c>
    </row>
    <row r="521" spans="1:87" ht="15" x14ac:dyDescent="0.25">
      <c r="A521" s="104" t="s">
        <v>561</v>
      </c>
      <c r="B521" s="5" t="s">
        <v>573</v>
      </c>
      <c r="C521" s="5" t="s">
        <v>80</v>
      </c>
      <c r="D521" s="5" t="s">
        <v>81</v>
      </c>
      <c r="E521" s="51">
        <f t="shared" si="102"/>
        <v>248</v>
      </c>
      <c r="F521" s="51">
        <f t="shared" si="103"/>
        <v>64</v>
      </c>
      <c r="G521" s="51">
        <f t="shared" si="103"/>
        <v>184</v>
      </c>
      <c r="H521" s="105"/>
      <c r="I521" s="105"/>
      <c r="J521" s="105"/>
      <c r="K521" s="105"/>
      <c r="L521" s="106">
        <v>64</v>
      </c>
      <c r="M521" s="106">
        <v>184</v>
      </c>
      <c r="N521" s="105"/>
      <c r="O521" s="105"/>
      <c r="P521" s="105"/>
      <c r="Q521" s="105"/>
      <c r="R521" s="105"/>
      <c r="S521" s="105"/>
      <c r="T521" s="105"/>
      <c r="U521" s="105"/>
      <c r="V521" s="105"/>
      <c r="W521" s="105"/>
      <c r="X521" s="105"/>
      <c r="Y521" s="105"/>
      <c r="Z521" s="105"/>
      <c r="AA521" s="105"/>
      <c r="AB521" s="105"/>
      <c r="AC521" s="105"/>
      <c r="AD521" s="105"/>
      <c r="AE521" s="105"/>
      <c r="AF521" s="105"/>
      <c r="AG521" s="105"/>
      <c r="AH521" s="105"/>
      <c r="AI521" s="105"/>
      <c r="AJ521" s="105"/>
      <c r="AK521" s="105"/>
      <c r="AL521" s="105"/>
      <c r="AM521" s="105"/>
      <c r="AN521" s="105"/>
      <c r="AO521" s="105"/>
      <c r="AP521" s="105"/>
      <c r="AQ521" s="105"/>
      <c r="AR521" s="105"/>
      <c r="AS521" s="105"/>
      <c r="AT521" s="105"/>
      <c r="AU521" s="105"/>
      <c r="AV521" s="105"/>
      <c r="AW521" s="105"/>
      <c r="AX521" s="105"/>
      <c r="AY521" s="105"/>
      <c r="AZ521" s="105"/>
      <c r="BA521" s="105"/>
      <c r="BB521" s="105"/>
      <c r="BC521" s="105"/>
      <c r="BD521" s="105"/>
      <c r="BE521" s="105"/>
      <c r="BF521" s="105"/>
      <c r="BG521" s="105"/>
      <c r="BH521" s="105"/>
      <c r="BI521" s="105"/>
      <c r="BJ521" s="105"/>
      <c r="BK521" s="105"/>
      <c r="BL521" s="105"/>
      <c r="BM521" s="105"/>
      <c r="BN521" s="105"/>
      <c r="BO521" s="105"/>
      <c r="BP521" s="105"/>
      <c r="BQ521" s="105"/>
      <c r="BR521" s="105"/>
      <c r="BS521" s="105"/>
      <c r="BT521" s="105"/>
      <c r="BU521" s="105"/>
      <c r="BV521" s="105"/>
      <c r="BW521" s="105"/>
      <c r="BX521" s="105"/>
      <c r="BY521" s="105"/>
      <c r="BZ521" s="52">
        <f t="shared" si="104"/>
        <v>0</v>
      </c>
      <c r="CA521" s="52">
        <f t="shared" si="104"/>
        <v>0</v>
      </c>
      <c r="CB521" s="52">
        <f t="shared" si="104"/>
        <v>0</v>
      </c>
      <c r="CC521" s="52">
        <f t="shared" si="104"/>
        <v>0</v>
      </c>
      <c r="CD521" s="52">
        <f t="shared" si="104"/>
        <v>64</v>
      </c>
      <c r="CE521" s="52">
        <f t="shared" si="104"/>
        <v>184</v>
      </c>
      <c r="CF521" s="52">
        <f t="shared" si="104"/>
        <v>0</v>
      </c>
      <c r="CG521" s="52">
        <f t="shared" si="104"/>
        <v>0</v>
      </c>
      <c r="CH521" s="52">
        <f t="shared" si="104"/>
        <v>0</v>
      </c>
      <c r="CI521" s="52">
        <f t="shared" si="104"/>
        <v>0</v>
      </c>
    </row>
    <row r="522" spans="1:87" ht="20.399999999999999" x14ac:dyDescent="0.25">
      <c r="A522" s="104" t="s">
        <v>561</v>
      </c>
      <c r="B522" s="5" t="s">
        <v>574</v>
      </c>
      <c r="C522" s="5" t="s">
        <v>80</v>
      </c>
      <c r="D522" s="5" t="s">
        <v>81</v>
      </c>
      <c r="E522" s="51">
        <f t="shared" si="102"/>
        <v>92</v>
      </c>
      <c r="F522" s="51">
        <f t="shared" si="103"/>
        <v>22</v>
      </c>
      <c r="G522" s="51">
        <f t="shared" si="103"/>
        <v>70</v>
      </c>
      <c r="H522" s="105"/>
      <c r="I522" s="105"/>
      <c r="J522" s="105"/>
      <c r="K522" s="105"/>
      <c r="L522" s="106">
        <v>22</v>
      </c>
      <c r="M522" s="106">
        <v>70</v>
      </c>
      <c r="N522" s="105"/>
      <c r="O522" s="105"/>
      <c r="P522" s="105"/>
      <c r="Q522" s="105"/>
      <c r="R522" s="105"/>
      <c r="S522" s="105"/>
      <c r="T522" s="105"/>
      <c r="U522" s="105"/>
      <c r="V522" s="105"/>
      <c r="W522" s="105"/>
      <c r="X522" s="105"/>
      <c r="Y522" s="105"/>
      <c r="Z522" s="105"/>
      <c r="AA522" s="105"/>
      <c r="AB522" s="105"/>
      <c r="AC522" s="105"/>
      <c r="AD522" s="105"/>
      <c r="AE522" s="105"/>
      <c r="AF522" s="105"/>
      <c r="AG522" s="105"/>
      <c r="AH522" s="105"/>
      <c r="AI522" s="105"/>
      <c r="AJ522" s="105"/>
      <c r="AK522" s="105"/>
      <c r="AL522" s="105"/>
      <c r="AM522" s="105"/>
      <c r="AN522" s="105"/>
      <c r="AO522" s="105"/>
      <c r="AP522" s="105"/>
      <c r="AQ522" s="105"/>
      <c r="AR522" s="105"/>
      <c r="AS522" s="105"/>
      <c r="AT522" s="105"/>
      <c r="AU522" s="105"/>
      <c r="AV522" s="105"/>
      <c r="AW522" s="105"/>
      <c r="AX522" s="105"/>
      <c r="AY522" s="105"/>
      <c r="AZ522" s="105"/>
      <c r="BA522" s="105"/>
      <c r="BB522" s="105"/>
      <c r="BC522" s="105"/>
      <c r="BD522" s="105"/>
      <c r="BE522" s="105"/>
      <c r="BF522" s="105"/>
      <c r="BG522" s="105"/>
      <c r="BH522" s="105"/>
      <c r="BI522" s="105"/>
      <c r="BJ522" s="105"/>
      <c r="BK522" s="105"/>
      <c r="BL522" s="105"/>
      <c r="BM522" s="105"/>
      <c r="BN522" s="105"/>
      <c r="BO522" s="105"/>
      <c r="BP522" s="105"/>
      <c r="BQ522" s="105"/>
      <c r="BR522" s="105"/>
      <c r="BS522" s="105"/>
      <c r="BT522" s="105"/>
      <c r="BU522" s="105"/>
      <c r="BV522" s="105"/>
      <c r="BW522" s="105"/>
      <c r="BX522" s="105"/>
      <c r="BY522" s="105"/>
      <c r="BZ522" s="52">
        <f t="shared" si="104"/>
        <v>0</v>
      </c>
      <c r="CA522" s="52">
        <f t="shared" si="104"/>
        <v>0</v>
      </c>
      <c r="CB522" s="52">
        <f t="shared" si="104"/>
        <v>0</v>
      </c>
      <c r="CC522" s="52">
        <f t="shared" si="104"/>
        <v>0</v>
      </c>
      <c r="CD522" s="52">
        <f t="shared" si="104"/>
        <v>22</v>
      </c>
      <c r="CE522" s="52">
        <f t="shared" si="104"/>
        <v>70</v>
      </c>
      <c r="CF522" s="52">
        <f t="shared" si="104"/>
        <v>0</v>
      </c>
      <c r="CG522" s="52">
        <f t="shared" si="104"/>
        <v>0</v>
      </c>
      <c r="CH522" s="52">
        <f t="shared" si="104"/>
        <v>0</v>
      </c>
      <c r="CI522" s="52">
        <f t="shared" si="104"/>
        <v>0</v>
      </c>
    </row>
    <row r="523" spans="1:87" ht="15" x14ac:dyDescent="0.25">
      <c r="A523" s="104" t="s">
        <v>561</v>
      </c>
      <c r="B523" s="5" t="s">
        <v>575</v>
      </c>
      <c r="C523" s="5" t="s">
        <v>80</v>
      </c>
      <c r="D523" s="5" t="s">
        <v>81</v>
      </c>
      <c r="E523" s="51">
        <f t="shared" si="102"/>
        <v>287</v>
      </c>
      <c r="F523" s="51">
        <f t="shared" si="103"/>
        <v>72</v>
      </c>
      <c r="G523" s="51">
        <f t="shared" si="103"/>
        <v>215</v>
      </c>
      <c r="H523" s="105"/>
      <c r="I523" s="105"/>
      <c r="J523" s="105"/>
      <c r="K523" s="105"/>
      <c r="L523" s="106">
        <v>72</v>
      </c>
      <c r="M523" s="106">
        <v>215</v>
      </c>
      <c r="N523" s="105"/>
      <c r="O523" s="105"/>
      <c r="P523" s="105"/>
      <c r="Q523" s="105"/>
      <c r="R523" s="105"/>
      <c r="S523" s="105"/>
      <c r="T523" s="105"/>
      <c r="U523" s="105"/>
      <c r="V523" s="105"/>
      <c r="W523" s="105"/>
      <c r="X523" s="105"/>
      <c r="Y523" s="105"/>
      <c r="Z523" s="105"/>
      <c r="AA523" s="105"/>
      <c r="AB523" s="105"/>
      <c r="AC523" s="105"/>
      <c r="AD523" s="105"/>
      <c r="AE523" s="105"/>
      <c r="AF523" s="105"/>
      <c r="AG523" s="105"/>
      <c r="AH523" s="105"/>
      <c r="AI523" s="105"/>
      <c r="AJ523" s="105"/>
      <c r="AK523" s="105"/>
      <c r="AL523" s="105"/>
      <c r="AM523" s="105"/>
      <c r="AN523" s="105"/>
      <c r="AO523" s="105"/>
      <c r="AP523" s="105"/>
      <c r="AQ523" s="105"/>
      <c r="AR523" s="105"/>
      <c r="AS523" s="105"/>
      <c r="AT523" s="105"/>
      <c r="AU523" s="105"/>
      <c r="AV523" s="105"/>
      <c r="AW523" s="105"/>
      <c r="AX523" s="105"/>
      <c r="AY523" s="105"/>
      <c r="AZ523" s="105"/>
      <c r="BA523" s="105"/>
      <c r="BB523" s="105"/>
      <c r="BC523" s="105"/>
      <c r="BD523" s="105"/>
      <c r="BE523" s="105"/>
      <c r="BF523" s="105"/>
      <c r="BG523" s="105"/>
      <c r="BH523" s="105"/>
      <c r="BI523" s="105"/>
      <c r="BJ523" s="105"/>
      <c r="BK523" s="105"/>
      <c r="BL523" s="105"/>
      <c r="BM523" s="105"/>
      <c r="BN523" s="105"/>
      <c r="BO523" s="105"/>
      <c r="BP523" s="105"/>
      <c r="BQ523" s="105"/>
      <c r="BR523" s="105"/>
      <c r="BS523" s="105"/>
      <c r="BT523" s="105"/>
      <c r="BU523" s="105"/>
      <c r="BV523" s="105"/>
      <c r="BW523" s="105"/>
      <c r="BX523" s="105"/>
      <c r="BY523" s="105"/>
      <c r="BZ523" s="52">
        <f t="shared" si="104"/>
        <v>0</v>
      </c>
      <c r="CA523" s="52">
        <f t="shared" si="104"/>
        <v>0</v>
      </c>
      <c r="CB523" s="52">
        <f t="shared" si="104"/>
        <v>0</v>
      </c>
      <c r="CC523" s="52">
        <f t="shared" si="104"/>
        <v>0</v>
      </c>
      <c r="CD523" s="52">
        <f t="shared" si="104"/>
        <v>72</v>
      </c>
      <c r="CE523" s="52">
        <f t="shared" si="104"/>
        <v>215</v>
      </c>
      <c r="CF523" s="52">
        <f t="shared" si="104"/>
        <v>0</v>
      </c>
      <c r="CG523" s="52">
        <f t="shared" si="104"/>
        <v>0</v>
      </c>
      <c r="CH523" s="52">
        <f t="shared" si="104"/>
        <v>0</v>
      </c>
      <c r="CI523" s="52">
        <f t="shared" si="104"/>
        <v>0</v>
      </c>
    </row>
    <row r="524" spans="1:87" x14ac:dyDescent="0.25">
      <c r="A524" s="72" t="s">
        <v>576</v>
      </c>
      <c r="B524" s="46" t="s">
        <v>102</v>
      </c>
      <c r="C524" s="63"/>
      <c r="D524" s="63"/>
      <c r="E524" s="48">
        <f t="shared" ref="E524:BP524" si="105">SUBTOTAL(9,E510:E523)</f>
        <v>3315</v>
      </c>
      <c r="F524" s="48">
        <f t="shared" si="105"/>
        <v>834</v>
      </c>
      <c r="G524" s="48">
        <f t="shared" si="105"/>
        <v>2481</v>
      </c>
      <c r="H524" s="48">
        <f t="shared" si="105"/>
        <v>0</v>
      </c>
      <c r="I524" s="48">
        <f t="shared" si="105"/>
        <v>0</v>
      </c>
      <c r="J524" s="48">
        <f t="shared" si="105"/>
        <v>0</v>
      </c>
      <c r="K524" s="48">
        <f t="shared" si="105"/>
        <v>0</v>
      </c>
      <c r="L524" s="48">
        <f t="shared" si="105"/>
        <v>834</v>
      </c>
      <c r="M524" s="48">
        <f t="shared" si="105"/>
        <v>2481</v>
      </c>
      <c r="N524" s="48">
        <f t="shared" si="105"/>
        <v>0</v>
      </c>
      <c r="O524" s="48">
        <f t="shared" si="105"/>
        <v>0</v>
      </c>
      <c r="P524" s="48">
        <f t="shared" si="105"/>
        <v>0</v>
      </c>
      <c r="Q524" s="48">
        <f t="shared" si="105"/>
        <v>0</v>
      </c>
      <c r="R524" s="48">
        <f t="shared" si="105"/>
        <v>0</v>
      </c>
      <c r="S524" s="48">
        <f t="shared" si="105"/>
        <v>0</v>
      </c>
      <c r="T524" s="48">
        <f t="shared" si="105"/>
        <v>0</v>
      </c>
      <c r="U524" s="48">
        <f t="shared" si="105"/>
        <v>0</v>
      </c>
      <c r="V524" s="48">
        <f t="shared" si="105"/>
        <v>0</v>
      </c>
      <c r="W524" s="48">
        <f t="shared" si="105"/>
        <v>0</v>
      </c>
      <c r="X524" s="48">
        <f t="shared" si="105"/>
        <v>0</v>
      </c>
      <c r="Y524" s="48">
        <f t="shared" si="105"/>
        <v>0</v>
      </c>
      <c r="Z524" s="48">
        <f t="shared" si="105"/>
        <v>0</v>
      </c>
      <c r="AA524" s="48">
        <f t="shared" si="105"/>
        <v>0</v>
      </c>
      <c r="AB524" s="48">
        <f t="shared" si="105"/>
        <v>0</v>
      </c>
      <c r="AC524" s="48">
        <f t="shared" si="105"/>
        <v>0</v>
      </c>
      <c r="AD524" s="48">
        <f t="shared" si="105"/>
        <v>0</v>
      </c>
      <c r="AE524" s="48">
        <f t="shared" si="105"/>
        <v>0</v>
      </c>
      <c r="AF524" s="48">
        <f t="shared" si="105"/>
        <v>0</v>
      </c>
      <c r="AG524" s="48">
        <f t="shared" si="105"/>
        <v>0</v>
      </c>
      <c r="AH524" s="48">
        <f t="shared" si="105"/>
        <v>0</v>
      </c>
      <c r="AI524" s="48">
        <f t="shared" si="105"/>
        <v>0</v>
      </c>
      <c r="AJ524" s="48">
        <f t="shared" si="105"/>
        <v>0</v>
      </c>
      <c r="AK524" s="48">
        <f t="shared" si="105"/>
        <v>0</v>
      </c>
      <c r="AL524" s="48">
        <f t="shared" si="105"/>
        <v>0</v>
      </c>
      <c r="AM524" s="48">
        <f t="shared" si="105"/>
        <v>0</v>
      </c>
      <c r="AN524" s="48">
        <f t="shared" si="105"/>
        <v>0</v>
      </c>
      <c r="AO524" s="48">
        <f t="shared" si="105"/>
        <v>0</v>
      </c>
      <c r="AP524" s="48">
        <f t="shared" si="105"/>
        <v>0</v>
      </c>
      <c r="AQ524" s="48">
        <f t="shared" si="105"/>
        <v>0</v>
      </c>
      <c r="AR524" s="48">
        <f t="shared" si="105"/>
        <v>0</v>
      </c>
      <c r="AS524" s="48">
        <f t="shared" si="105"/>
        <v>0</v>
      </c>
      <c r="AT524" s="48">
        <f t="shared" si="105"/>
        <v>0</v>
      </c>
      <c r="AU524" s="48">
        <f t="shared" si="105"/>
        <v>0</v>
      </c>
      <c r="AV524" s="48">
        <f t="shared" si="105"/>
        <v>0</v>
      </c>
      <c r="AW524" s="48">
        <f t="shared" si="105"/>
        <v>0</v>
      </c>
      <c r="AX524" s="48">
        <f t="shared" si="105"/>
        <v>0</v>
      </c>
      <c r="AY524" s="48">
        <f t="shared" si="105"/>
        <v>0</v>
      </c>
      <c r="AZ524" s="48">
        <f t="shared" si="105"/>
        <v>0</v>
      </c>
      <c r="BA524" s="48">
        <f t="shared" si="105"/>
        <v>0</v>
      </c>
      <c r="BB524" s="48">
        <f t="shared" si="105"/>
        <v>0</v>
      </c>
      <c r="BC524" s="48">
        <f t="shared" si="105"/>
        <v>0</v>
      </c>
      <c r="BD524" s="48">
        <f t="shared" si="105"/>
        <v>0</v>
      </c>
      <c r="BE524" s="48">
        <f t="shared" si="105"/>
        <v>0</v>
      </c>
      <c r="BF524" s="48">
        <f t="shared" si="105"/>
        <v>0</v>
      </c>
      <c r="BG524" s="48">
        <f t="shared" si="105"/>
        <v>0</v>
      </c>
      <c r="BH524" s="48">
        <f t="shared" si="105"/>
        <v>0</v>
      </c>
      <c r="BI524" s="48">
        <f t="shared" si="105"/>
        <v>0</v>
      </c>
      <c r="BJ524" s="48">
        <f t="shared" si="105"/>
        <v>0</v>
      </c>
      <c r="BK524" s="48">
        <f t="shared" si="105"/>
        <v>0</v>
      </c>
      <c r="BL524" s="48">
        <f t="shared" si="105"/>
        <v>0</v>
      </c>
      <c r="BM524" s="48">
        <f t="shared" si="105"/>
        <v>0</v>
      </c>
      <c r="BN524" s="48">
        <f t="shared" si="105"/>
        <v>0</v>
      </c>
      <c r="BO524" s="48">
        <f t="shared" si="105"/>
        <v>0</v>
      </c>
      <c r="BP524" s="48">
        <f t="shared" si="105"/>
        <v>0</v>
      </c>
      <c r="BQ524" s="48">
        <f t="shared" ref="BQ524:BY524" si="106">SUBTOTAL(9,BQ510:BQ523)</f>
        <v>0</v>
      </c>
      <c r="BR524" s="48">
        <f t="shared" si="106"/>
        <v>0</v>
      </c>
      <c r="BS524" s="48">
        <f t="shared" si="106"/>
        <v>0</v>
      </c>
      <c r="BT524" s="48">
        <f t="shared" si="106"/>
        <v>0</v>
      </c>
      <c r="BU524" s="48">
        <f t="shared" si="106"/>
        <v>0</v>
      </c>
      <c r="BV524" s="48">
        <f t="shared" si="106"/>
        <v>0</v>
      </c>
      <c r="BW524" s="48">
        <f t="shared" si="106"/>
        <v>0</v>
      </c>
      <c r="BX524" s="48">
        <f t="shared" si="106"/>
        <v>0</v>
      </c>
      <c r="BY524" s="48">
        <f t="shared" si="106"/>
        <v>0</v>
      </c>
      <c r="BZ524" s="48">
        <f>SUBTOTAL(9,BZ510:BZ523)</f>
        <v>0</v>
      </c>
      <c r="CA524" s="48">
        <f t="shared" ref="CA524:CI524" si="107">SUBTOTAL(9,CA510:CA523)</f>
        <v>0</v>
      </c>
      <c r="CB524" s="48">
        <f t="shared" si="107"/>
        <v>0</v>
      </c>
      <c r="CC524" s="48">
        <f t="shared" si="107"/>
        <v>0</v>
      </c>
      <c r="CD524" s="48">
        <f t="shared" si="107"/>
        <v>834</v>
      </c>
      <c r="CE524" s="48">
        <f t="shared" si="107"/>
        <v>2481</v>
      </c>
      <c r="CF524" s="48">
        <f t="shared" si="107"/>
        <v>0</v>
      </c>
      <c r="CG524" s="48">
        <f t="shared" si="107"/>
        <v>0</v>
      </c>
      <c r="CH524" s="48">
        <f t="shared" si="107"/>
        <v>0</v>
      </c>
      <c r="CI524" s="48">
        <f t="shared" si="107"/>
        <v>0</v>
      </c>
    </row>
    <row r="525" spans="1:87" x14ac:dyDescent="0.25">
      <c r="A525" s="107"/>
      <c r="B525" s="107" t="s">
        <v>102</v>
      </c>
      <c r="C525" s="108"/>
      <c r="D525" s="108"/>
      <c r="E525" s="109">
        <f t="shared" ref="E525:BP525" si="108">SUBTOTAL(9,E7:E524)</f>
        <v>71701</v>
      </c>
      <c r="F525" s="109">
        <f t="shared" si="108"/>
        <v>15683</v>
      </c>
      <c r="G525" s="109">
        <f t="shared" si="108"/>
        <v>56018</v>
      </c>
      <c r="H525" s="109">
        <f t="shared" si="108"/>
        <v>244</v>
      </c>
      <c r="I525" s="109">
        <f t="shared" si="108"/>
        <v>72</v>
      </c>
      <c r="J525" s="109">
        <f t="shared" si="108"/>
        <v>5464</v>
      </c>
      <c r="K525" s="109">
        <f t="shared" si="108"/>
        <v>15860</v>
      </c>
      <c r="L525" s="109">
        <f t="shared" si="108"/>
        <v>7885</v>
      </c>
      <c r="M525" s="109">
        <f t="shared" si="108"/>
        <v>34070</v>
      </c>
      <c r="N525" s="109">
        <f t="shared" si="108"/>
        <v>10</v>
      </c>
      <c r="O525" s="109">
        <f t="shared" si="108"/>
        <v>0</v>
      </c>
      <c r="P525" s="109">
        <f t="shared" si="108"/>
        <v>0</v>
      </c>
      <c r="Q525" s="109">
        <f t="shared" si="108"/>
        <v>234</v>
      </c>
      <c r="R525" s="109">
        <f t="shared" si="108"/>
        <v>0</v>
      </c>
      <c r="S525" s="109">
        <f t="shared" si="108"/>
        <v>0</v>
      </c>
      <c r="T525" s="109">
        <f t="shared" si="108"/>
        <v>90</v>
      </c>
      <c r="U525" s="109">
        <f t="shared" si="108"/>
        <v>172</v>
      </c>
      <c r="V525" s="109">
        <f t="shared" si="108"/>
        <v>68</v>
      </c>
      <c r="W525" s="109">
        <f t="shared" si="108"/>
        <v>151</v>
      </c>
      <c r="X525" s="109">
        <f t="shared" si="108"/>
        <v>0</v>
      </c>
      <c r="Y525" s="109">
        <f t="shared" si="108"/>
        <v>0</v>
      </c>
      <c r="Z525" s="109">
        <f t="shared" si="108"/>
        <v>0</v>
      </c>
      <c r="AA525" s="109">
        <f t="shared" si="108"/>
        <v>10</v>
      </c>
      <c r="AB525" s="109">
        <f t="shared" si="108"/>
        <v>0</v>
      </c>
      <c r="AC525" s="109">
        <f t="shared" si="108"/>
        <v>0</v>
      </c>
      <c r="AD525" s="109">
        <f t="shared" si="108"/>
        <v>8</v>
      </c>
      <c r="AE525" s="109">
        <f t="shared" si="108"/>
        <v>15</v>
      </c>
      <c r="AF525" s="109">
        <f t="shared" si="108"/>
        <v>0</v>
      </c>
      <c r="AG525" s="109">
        <f t="shared" si="108"/>
        <v>0</v>
      </c>
      <c r="AH525" s="109">
        <f t="shared" si="108"/>
        <v>0</v>
      </c>
      <c r="AI525" s="109">
        <f t="shared" si="108"/>
        <v>0</v>
      </c>
      <c r="AJ525" s="109">
        <f t="shared" si="108"/>
        <v>0</v>
      </c>
      <c r="AK525" s="109">
        <f t="shared" si="108"/>
        <v>0</v>
      </c>
      <c r="AL525" s="109">
        <f t="shared" si="108"/>
        <v>0</v>
      </c>
      <c r="AM525" s="109">
        <f t="shared" si="108"/>
        <v>0</v>
      </c>
      <c r="AN525" s="109">
        <f t="shared" si="108"/>
        <v>1081</v>
      </c>
      <c r="AO525" s="109">
        <f t="shared" si="108"/>
        <v>2400</v>
      </c>
      <c r="AP525" s="109">
        <f t="shared" si="108"/>
        <v>339</v>
      </c>
      <c r="AQ525" s="109">
        <f t="shared" si="108"/>
        <v>1531</v>
      </c>
      <c r="AR525" s="109">
        <f t="shared" si="108"/>
        <v>0</v>
      </c>
      <c r="AS525" s="109">
        <f t="shared" si="108"/>
        <v>0</v>
      </c>
      <c r="AT525" s="109">
        <f t="shared" si="108"/>
        <v>0</v>
      </c>
      <c r="AU525" s="109">
        <f t="shared" si="108"/>
        <v>35</v>
      </c>
      <c r="AV525" s="109">
        <f t="shared" si="108"/>
        <v>0</v>
      </c>
      <c r="AW525" s="109">
        <f t="shared" si="108"/>
        <v>0</v>
      </c>
      <c r="AX525" s="109">
        <f t="shared" si="108"/>
        <v>327</v>
      </c>
      <c r="AY525" s="109">
        <f t="shared" si="108"/>
        <v>830</v>
      </c>
      <c r="AZ525" s="109">
        <f t="shared" si="108"/>
        <v>117</v>
      </c>
      <c r="BA525" s="109">
        <f t="shared" si="108"/>
        <v>442</v>
      </c>
      <c r="BB525" s="109">
        <f t="shared" si="108"/>
        <v>0</v>
      </c>
      <c r="BC525" s="109">
        <f t="shared" si="108"/>
        <v>0</v>
      </c>
      <c r="BD525" s="109">
        <f t="shared" si="108"/>
        <v>0</v>
      </c>
      <c r="BE525" s="109">
        <f t="shared" si="108"/>
        <v>0</v>
      </c>
      <c r="BF525" s="109">
        <f t="shared" si="108"/>
        <v>0</v>
      </c>
      <c r="BG525" s="109">
        <f t="shared" si="108"/>
        <v>0</v>
      </c>
      <c r="BH525" s="109">
        <f t="shared" si="108"/>
        <v>45</v>
      </c>
      <c r="BI525" s="109">
        <f t="shared" si="108"/>
        <v>153</v>
      </c>
      <c r="BJ525" s="109">
        <f t="shared" si="108"/>
        <v>0</v>
      </c>
      <c r="BK525" s="109">
        <f t="shared" si="108"/>
        <v>0</v>
      </c>
      <c r="BL525" s="109">
        <f t="shared" si="108"/>
        <v>0</v>
      </c>
      <c r="BM525" s="109">
        <f t="shared" si="108"/>
        <v>0</v>
      </c>
      <c r="BN525" s="109">
        <f t="shared" si="108"/>
        <v>0</v>
      </c>
      <c r="BO525" s="109">
        <f t="shared" si="108"/>
        <v>0</v>
      </c>
      <c r="BP525" s="109">
        <f t="shared" si="108"/>
        <v>0</v>
      </c>
      <c r="BQ525" s="109">
        <f t="shared" ref="BQ525:CH525" si="109">SUBTOTAL(9,BQ7:BQ524)</f>
        <v>0</v>
      </c>
      <c r="BR525" s="109">
        <f t="shared" si="109"/>
        <v>5</v>
      </c>
      <c r="BS525" s="109">
        <f t="shared" si="109"/>
        <v>43</v>
      </c>
      <c r="BT525" s="109">
        <f t="shared" si="109"/>
        <v>0</v>
      </c>
      <c r="BU525" s="109">
        <f t="shared" si="109"/>
        <v>0</v>
      </c>
      <c r="BV525" s="109">
        <f t="shared" si="109"/>
        <v>0</v>
      </c>
      <c r="BW525" s="109">
        <f t="shared" si="109"/>
        <v>0</v>
      </c>
      <c r="BX525" s="109">
        <f t="shared" si="109"/>
        <v>0</v>
      </c>
      <c r="BY525" s="109">
        <f t="shared" si="109"/>
        <v>0</v>
      </c>
      <c r="BZ525" s="109">
        <f t="shared" si="109"/>
        <v>244</v>
      </c>
      <c r="CA525" s="109">
        <f t="shared" si="109"/>
        <v>72</v>
      </c>
      <c r="CB525" s="109">
        <f t="shared" si="109"/>
        <v>7484</v>
      </c>
      <c r="CC525" s="109">
        <f t="shared" si="109"/>
        <v>20603</v>
      </c>
      <c r="CD525" s="109">
        <f t="shared" si="109"/>
        <v>8539</v>
      </c>
      <c r="CE525" s="109">
        <f t="shared" si="109"/>
        <v>36535</v>
      </c>
      <c r="CF525" s="109">
        <f t="shared" si="109"/>
        <v>10</v>
      </c>
      <c r="CG525" s="109">
        <f t="shared" si="109"/>
        <v>0</v>
      </c>
      <c r="CH525" s="109">
        <f t="shared" si="109"/>
        <v>0</v>
      </c>
      <c r="CI525" s="109">
        <f>SUBTOTAL(9,CI7:CI524)</f>
        <v>279</v>
      </c>
    </row>
    <row r="527" spans="1:87" x14ac:dyDescent="0.25">
      <c r="E527" s="112">
        <f>E524+E509+E478+E460+E443+E416+E400+E367+E344+E332+E304+E280+E256+E194+E138+E77+E46+E25</f>
        <v>71701</v>
      </c>
    </row>
  </sheetData>
  <mergeCells count="96">
    <mergeCell ref="BF1:BO1"/>
    <mergeCell ref="A1:A5"/>
    <mergeCell ref="B1:B4"/>
    <mergeCell ref="C1:C4"/>
    <mergeCell ref="D1:D4"/>
    <mergeCell ref="E1:E4"/>
    <mergeCell ref="F1:G4"/>
    <mergeCell ref="AH2:AI2"/>
    <mergeCell ref="Z2:AA2"/>
    <mergeCell ref="AB2:AC2"/>
    <mergeCell ref="AD2:AE2"/>
    <mergeCell ref="AF2:AG2"/>
    <mergeCell ref="BF2:BG2"/>
    <mergeCell ref="AJ2:AK2"/>
    <mergeCell ref="AL2:AM2"/>
    <mergeCell ref="AN2:AO2"/>
    <mergeCell ref="BP1:BY1"/>
    <mergeCell ref="BZ1:CI1"/>
    <mergeCell ref="H2:I2"/>
    <mergeCell ref="J2:K2"/>
    <mergeCell ref="L2:M2"/>
    <mergeCell ref="N2:O2"/>
    <mergeCell ref="P2:Q2"/>
    <mergeCell ref="R2:S2"/>
    <mergeCell ref="T2:U2"/>
    <mergeCell ref="V2:W2"/>
    <mergeCell ref="H1:Q1"/>
    <mergeCell ref="R1:AA1"/>
    <mergeCell ref="AB1:AK1"/>
    <mergeCell ref="AL1:AU1"/>
    <mergeCell ref="AV1:BE1"/>
    <mergeCell ref="X2:Y2"/>
    <mergeCell ref="AP2:AQ2"/>
    <mergeCell ref="AR2:AS2"/>
    <mergeCell ref="AT2:AU2"/>
    <mergeCell ref="AV2:AW2"/>
    <mergeCell ref="AX2:AY2"/>
    <mergeCell ref="AZ2:BA2"/>
    <mergeCell ref="BB2:BC2"/>
    <mergeCell ref="BD2:BE2"/>
    <mergeCell ref="CD2:CE2"/>
    <mergeCell ref="BH2:BI2"/>
    <mergeCell ref="BJ2:BK2"/>
    <mergeCell ref="BL2:BM2"/>
    <mergeCell ref="BN2:BO2"/>
    <mergeCell ref="BP2:BQ2"/>
    <mergeCell ref="BR2:BS2"/>
    <mergeCell ref="AH3:AI4"/>
    <mergeCell ref="CF2:CG2"/>
    <mergeCell ref="CH2:CI2"/>
    <mergeCell ref="H3:I4"/>
    <mergeCell ref="J3:K4"/>
    <mergeCell ref="L3:M4"/>
    <mergeCell ref="N3:O4"/>
    <mergeCell ref="P3:Q4"/>
    <mergeCell ref="R3:S4"/>
    <mergeCell ref="T3:U4"/>
    <mergeCell ref="V3:W4"/>
    <mergeCell ref="BT2:BU2"/>
    <mergeCell ref="BV2:BW2"/>
    <mergeCell ref="BX2:BY2"/>
    <mergeCell ref="BZ2:CA2"/>
    <mergeCell ref="CB2:CC2"/>
    <mergeCell ref="X3:Y4"/>
    <mergeCell ref="Z3:AA4"/>
    <mergeCell ref="AB3:AC4"/>
    <mergeCell ref="AD3:AE4"/>
    <mergeCell ref="AF3:AG4"/>
    <mergeCell ref="BF3:BG4"/>
    <mergeCell ref="AJ3:AK4"/>
    <mergeCell ref="AL3:AM4"/>
    <mergeCell ref="AN3:AO4"/>
    <mergeCell ref="AP3:AQ4"/>
    <mergeCell ref="AR3:AS4"/>
    <mergeCell ref="AT3:AU4"/>
    <mergeCell ref="AV3:AW4"/>
    <mergeCell ref="AX3:AY4"/>
    <mergeCell ref="AZ3:BA4"/>
    <mergeCell ref="BB3:BC4"/>
    <mergeCell ref="BD3:BE4"/>
    <mergeCell ref="CF3:CG3"/>
    <mergeCell ref="CH3:CI3"/>
    <mergeCell ref="BZ4:CA5"/>
    <mergeCell ref="B5:G5"/>
    <mergeCell ref="BT3:BU4"/>
    <mergeCell ref="BV3:BW4"/>
    <mergeCell ref="BX3:BY4"/>
    <mergeCell ref="BZ3:CA3"/>
    <mergeCell ref="CB3:CC3"/>
    <mergeCell ref="CD3:CE3"/>
    <mergeCell ref="BH3:BI4"/>
    <mergeCell ref="BJ3:BK4"/>
    <mergeCell ref="BL3:BM4"/>
    <mergeCell ref="BN3:BO4"/>
    <mergeCell ref="BP3:BQ4"/>
    <mergeCell ref="BR3:BS4"/>
  </mergeCells>
  <pageMargins left="0.7" right="0.7" top="0.75" bottom="0.75" header="0.51180555555555496" footer="0.51180555555555496"/>
  <pageSetup paperSize="9" firstPageNumber="0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Q528"/>
  <sheetViews>
    <sheetView zoomScale="70" zoomScaleNormal="70" workbookViewId="0">
      <pane xSplit="4" ySplit="6" topLeftCell="E7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9" defaultRowHeight="13.2" outlineLevelRow="2" x14ac:dyDescent="0.25"/>
  <cols>
    <col min="1" max="1" width="20.33203125" style="142" customWidth="1"/>
    <col min="2" max="2" width="36.6640625" style="143" customWidth="1"/>
    <col min="3" max="3" width="7.44140625" style="143" customWidth="1"/>
    <col min="4" max="4" width="6.6640625" style="143" customWidth="1"/>
    <col min="5" max="5" width="10.33203125" customWidth="1"/>
    <col min="6" max="6" width="9" customWidth="1"/>
    <col min="7" max="7" width="11.33203125" customWidth="1"/>
    <col min="8" max="8" width="8" customWidth="1"/>
    <col min="9" max="9" width="7.33203125" customWidth="1"/>
    <col min="10" max="10" width="8" customWidth="1"/>
    <col min="11" max="11" width="9.44140625" customWidth="1"/>
    <col min="12" max="12" width="8" customWidth="1"/>
    <col min="13" max="13" width="9.33203125" customWidth="1"/>
    <col min="14" max="14" width="8" customWidth="1"/>
    <col min="15" max="15" width="7.33203125" customWidth="1"/>
    <col min="16" max="16" width="8" customWidth="1"/>
    <col min="17" max="17" width="7.33203125" customWidth="1"/>
    <col min="18" max="18" width="8" customWidth="1"/>
    <col min="19" max="19" width="7.33203125" customWidth="1"/>
    <col min="20" max="20" width="8" customWidth="1"/>
    <col min="21" max="21" width="9.33203125" customWidth="1"/>
    <col min="22" max="32" width="8.44140625" customWidth="1"/>
    <col min="33" max="33" width="13.44140625" customWidth="1"/>
    <col min="34" max="126" width="8.44140625" customWidth="1"/>
    <col min="127" max="127" width="11.109375" customWidth="1"/>
    <col min="128" max="137" width="8.44140625" customWidth="1"/>
    <col min="138" max="147" width="9.33203125" style="50" customWidth="1"/>
  </cols>
  <sheetData>
    <row r="1" spans="1:147" s="30" customFormat="1" ht="25.5" customHeight="1" x14ac:dyDescent="0.2">
      <c r="A1" s="298"/>
      <c r="B1" s="298" t="s">
        <v>61</v>
      </c>
      <c r="C1" s="298" t="s">
        <v>62</v>
      </c>
      <c r="D1" s="298"/>
      <c r="E1" s="298" t="s">
        <v>63</v>
      </c>
      <c r="F1" s="298" t="s">
        <v>64</v>
      </c>
      <c r="G1" s="298"/>
      <c r="H1" s="314" t="s">
        <v>577</v>
      </c>
      <c r="I1" s="314"/>
      <c r="J1" s="314"/>
      <c r="K1" s="314"/>
      <c r="L1" s="314"/>
      <c r="M1" s="314"/>
      <c r="N1" s="314"/>
      <c r="O1" s="314"/>
      <c r="P1" s="314"/>
      <c r="Q1" s="314"/>
      <c r="R1" s="314" t="s">
        <v>578</v>
      </c>
      <c r="S1" s="314"/>
      <c r="T1" s="314"/>
      <c r="U1" s="314"/>
      <c r="V1" s="314"/>
      <c r="W1" s="314"/>
      <c r="X1" s="314"/>
      <c r="Y1" s="314"/>
      <c r="Z1" s="314"/>
      <c r="AA1" s="314"/>
      <c r="AB1" s="314" t="s">
        <v>579</v>
      </c>
      <c r="AC1" s="314"/>
      <c r="AD1" s="314"/>
      <c r="AE1" s="314"/>
      <c r="AF1" s="314"/>
      <c r="AG1" s="314"/>
      <c r="AH1" s="314"/>
      <c r="AI1" s="314"/>
      <c r="AJ1" s="314"/>
      <c r="AK1" s="314"/>
      <c r="AL1" s="314" t="s">
        <v>580</v>
      </c>
      <c r="AM1" s="314"/>
      <c r="AN1" s="314"/>
      <c r="AO1" s="314"/>
      <c r="AP1" s="314"/>
      <c r="AQ1" s="314"/>
      <c r="AR1" s="314"/>
      <c r="AS1" s="314"/>
      <c r="AT1" s="314"/>
      <c r="AU1" s="314"/>
      <c r="AV1" s="314" t="s">
        <v>581</v>
      </c>
      <c r="AW1" s="314"/>
      <c r="AX1" s="314"/>
      <c r="AY1" s="314"/>
      <c r="AZ1" s="314"/>
      <c r="BA1" s="314"/>
      <c r="BB1" s="314"/>
      <c r="BC1" s="314"/>
      <c r="BD1" s="314"/>
      <c r="BE1" s="314"/>
      <c r="BF1" s="314" t="s">
        <v>582</v>
      </c>
      <c r="BG1" s="314"/>
      <c r="BH1" s="314"/>
      <c r="BI1" s="314"/>
      <c r="BJ1" s="314"/>
      <c r="BK1" s="314"/>
      <c r="BL1" s="314"/>
      <c r="BM1" s="314"/>
      <c r="BN1" s="314"/>
      <c r="BO1" s="314"/>
      <c r="BP1" s="314" t="s">
        <v>583</v>
      </c>
      <c r="BQ1" s="314"/>
      <c r="BR1" s="314"/>
      <c r="BS1" s="314"/>
      <c r="BT1" s="314"/>
      <c r="BU1" s="314"/>
      <c r="BV1" s="314"/>
      <c r="BW1" s="314"/>
      <c r="BX1" s="314"/>
      <c r="BY1" s="314"/>
      <c r="BZ1" s="314" t="s">
        <v>584</v>
      </c>
      <c r="CA1" s="314"/>
      <c r="CB1" s="314"/>
      <c r="CC1" s="314"/>
      <c r="CD1" s="314"/>
      <c r="CE1" s="314"/>
      <c r="CF1" s="314"/>
      <c r="CG1" s="314"/>
      <c r="CH1" s="314"/>
      <c r="CI1" s="314"/>
      <c r="CJ1" s="314" t="s">
        <v>585</v>
      </c>
      <c r="CK1" s="314"/>
      <c r="CL1" s="314"/>
      <c r="CM1" s="314"/>
      <c r="CN1" s="314"/>
      <c r="CO1" s="314"/>
      <c r="CP1" s="314"/>
      <c r="CQ1" s="314"/>
      <c r="CR1" s="314"/>
      <c r="CS1" s="314"/>
      <c r="CT1" s="314" t="s">
        <v>586</v>
      </c>
      <c r="CU1" s="314"/>
      <c r="CV1" s="314"/>
      <c r="CW1" s="314"/>
      <c r="CX1" s="314"/>
      <c r="CY1" s="314"/>
      <c r="CZ1" s="314"/>
      <c r="DA1" s="314"/>
      <c r="DB1" s="314"/>
      <c r="DC1" s="314"/>
      <c r="DD1" s="314" t="s">
        <v>587</v>
      </c>
      <c r="DE1" s="314"/>
      <c r="DF1" s="314"/>
      <c r="DG1" s="314"/>
      <c r="DH1" s="314"/>
      <c r="DI1" s="314"/>
      <c r="DJ1" s="314"/>
      <c r="DK1" s="314"/>
      <c r="DL1" s="314"/>
      <c r="DM1" s="314"/>
      <c r="DN1" s="314" t="s">
        <v>588</v>
      </c>
      <c r="DO1" s="314"/>
      <c r="DP1" s="314"/>
      <c r="DQ1" s="314"/>
      <c r="DR1" s="314"/>
      <c r="DS1" s="314"/>
      <c r="DT1" s="314"/>
      <c r="DU1" s="314"/>
      <c r="DV1" s="314"/>
      <c r="DW1" s="314"/>
      <c r="DX1" s="312" t="s">
        <v>589</v>
      </c>
      <c r="DY1" s="312"/>
      <c r="DZ1" s="312"/>
      <c r="EA1" s="312"/>
      <c r="EB1" s="312"/>
      <c r="EC1" s="312"/>
      <c r="ED1" s="312"/>
      <c r="EE1" s="312"/>
      <c r="EF1" s="312"/>
      <c r="EG1" s="312"/>
      <c r="EH1" s="309" t="s">
        <v>66</v>
      </c>
      <c r="EI1" s="309"/>
      <c r="EJ1" s="309"/>
      <c r="EK1" s="309"/>
      <c r="EL1" s="309"/>
      <c r="EM1" s="309"/>
      <c r="EN1" s="309"/>
      <c r="EO1" s="309"/>
      <c r="EP1" s="309"/>
      <c r="EQ1" s="309"/>
    </row>
    <row r="2" spans="1:147" s="30" customFormat="1" ht="24.75" customHeight="1" x14ac:dyDescent="0.2">
      <c r="A2" s="298"/>
      <c r="B2" s="298"/>
      <c r="C2" s="298"/>
      <c r="D2" s="298"/>
      <c r="E2" s="298"/>
      <c r="F2" s="298"/>
      <c r="G2" s="298"/>
      <c r="H2" s="298" t="s">
        <v>5</v>
      </c>
      <c r="I2" s="298"/>
      <c r="J2" s="298" t="s">
        <v>6</v>
      </c>
      <c r="K2" s="298"/>
      <c r="L2" s="298" t="s">
        <v>7</v>
      </c>
      <c r="M2" s="298"/>
      <c r="N2" s="298" t="s">
        <v>8</v>
      </c>
      <c r="O2" s="298"/>
      <c r="P2" s="298" t="s">
        <v>9</v>
      </c>
      <c r="Q2" s="298"/>
      <c r="R2" s="298" t="s">
        <v>5</v>
      </c>
      <c r="S2" s="298"/>
      <c r="T2" s="298" t="s">
        <v>6</v>
      </c>
      <c r="U2" s="298"/>
      <c r="V2" s="298" t="s">
        <v>7</v>
      </c>
      <c r="W2" s="298"/>
      <c r="X2" s="298" t="s">
        <v>8</v>
      </c>
      <c r="Y2" s="298"/>
      <c r="Z2" s="298" t="s">
        <v>9</v>
      </c>
      <c r="AA2" s="298"/>
      <c r="AB2" s="298" t="s">
        <v>5</v>
      </c>
      <c r="AC2" s="298"/>
      <c r="AD2" s="298" t="s">
        <v>6</v>
      </c>
      <c r="AE2" s="298"/>
      <c r="AF2" s="298" t="s">
        <v>7</v>
      </c>
      <c r="AG2" s="298"/>
      <c r="AH2" s="298" t="s">
        <v>8</v>
      </c>
      <c r="AI2" s="298"/>
      <c r="AJ2" s="298" t="s">
        <v>9</v>
      </c>
      <c r="AK2" s="298"/>
      <c r="AL2" s="298" t="s">
        <v>5</v>
      </c>
      <c r="AM2" s="298"/>
      <c r="AN2" s="298" t="s">
        <v>6</v>
      </c>
      <c r="AO2" s="298"/>
      <c r="AP2" s="298" t="s">
        <v>7</v>
      </c>
      <c r="AQ2" s="298"/>
      <c r="AR2" s="298" t="s">
        <v>8</v>
      </c>
      <c r="AS2" s="298"/>
      <c r="AT2" s="298" t="s">
        <v>9</v>
      </c>
      <c r="AU2" s="298"/>
      <c r="AV2" s="298" t="s">
        <v>5</v>
      </c>
      <c r="AW2" s="298"/>
      <c r="AX2" s="298" t="s">
        <v>6</v>
      </c>
      <c r="AY2" s="298"/>
      <c r="AZ2" s="298" t="s">
        <v>7</v>
      </c>
      <c r="BA2" s="298"/>
      <c r="BB2" s="298" t="s">
        <v>8</v>
      </c>
      <c r="BC2" s="298"/>
      <c r="BD2" s="298" t="s">
        <v>9</v>
      </c>
      <c r="BE2" s="298"/>
      <c r="BF2" s="298" t="s">
        <v>5</v>
      </c>
      <c r="BG2" s="298"/>
      <c r="BH2" s="298" t="s">
        <v>6</v>
      </c>
      <c r="BI2" s="298"/>
      <c r="BJ2" s="298" t="s">
        <v>7</v>
      </c>
      <c r="BK2" s="298"/>
      <c r="BL2" s="298" t="s">
        <v>8</v>
      </c>
      <c r="BM2" s="298"/>
      <c r="BN2" s="298" t="s">
        <v>9</v>
      </c>
      <c r="BO2" s="298"/>
      <c r="BP2" s="298" t="s">
        <v>5</v>
      </c>
      <c r="BQ2" s="298"/>
      <c r="BR2" s="298" t="s">
        <v>6</v>
      </c>
      <c r="BS2" s="298"/>
      <c r="BT2" s="298" t="s">
        <v>7</v>
      </c>
      <c r="BU2" s="298"/>
      <c r="BV2" s="298" t="s">
        <v>8</v>
      </c>
      <c r="BW2" s="298"/>
      <c r="BX2" s="298" t="s">
        <v>9</v>
      </c>
      <c r="BY2" s="298"/>
      <c r="BZ2" s="298" t="s">
        <v>5</v>
      </c>
      <c r="CA2" s="298"/>
      <c r="CB2" s="298" t="s">
        <v>6</v>
      </c>
      <c r="CC2" s="298"/>
      <c r="CD2" s="298" t="s">
        <v>7</v>
      </c>
      <c r="CE2" s="298"/>
      <c r="CF2" s="298" t="s">
        <v>8</v>
      </c>
      <c r="CG2" s="298"/>
      <c r="CH2" s="298" t="s">
        <v>9</v>
      </c>
      <c r="CI2" s="298"/>
      <c r="CJ2" s="298" t="s">
        <v>5</v>
      </c>
      <c r="CK2" s="298"/>
      <c r="CL2" s="298" t="s">
        <v>6</v>
      </c>
      <c r="CM2" s="298"/>
      <c r="CN2" s="298" t="s">
        <v>7</v>
      </c>
      <c r="CO2" s="298"/>
      <c r="CP2" s="298" t="s">
        <v>8</v>
      </c>
      <c r="CQ2" s="298"/>
      <c r="CR2" s="298" t="s">
        <v>9</v>
      </c>
      <c r="CS2" s="298"/>
      <c r="CT2" s="298" t="s">
        <v>5</v>
      </c>
      <c r="CU2" s="298"/>
      <c r="CV2" s="298" t="s">
        <v>6</v>
      </c>
      <c r="CW2" s="298"/>
      <c r="CX2" s="298" t="s">
        <v>7</v>
      </c>
      <c r="CY2" s="298"/>
      <c r="CZ2" s="298" t="s">
        <v>8</v>
      </c>
      <c r="DA2" s="298"/>
      <c r="DB2" s="298" t="s">
        <v>9</v>
      </c>
      <c r="DC2" s="298"/>
      <c r="DD2" s="298" t="s">
        <v>5</v>
      </c>
      <c r="DE2" s="298"/>
      <c r="DF2" s="298" t="s">
        <v>6</v>
      </c>
      <c r="DG2" s="298"/>
      <c r="DH2" s="298" t="s">
        <v>7</v>
      </c>
      <c r="DI2" s="298"/>
      <c r="DJ2" s="298" t="s">
        <v>8</v>
      </c>
      <c r="DK2" s="298"/>
      <c r="DL2" s="298" t="s">
        <v>9</v>
      </c>
      <c r="DM2" s="298"/>
      <c r="DN2" s="298" t="s">
        <v>5</v>
      </c>
      <c r="DO2" s="298"/>
      <c r="DP2" s="298" t="s">
        <v>6</v>
      </c>
      <c r="DQ2" s="298"/>
      <c r="DR2" s="298" t="s">
        <v>7</v>
      </c>
      <c r="DS2" s="298"/>
      <c r="DT2" s="298" t="s">
        <v>8</v>
      </c>
      <c r="DU2" s="298"/>
      <c r="DV2" s="298" t="s">
        <v>9</v>
      </c>
      <c r="DW2" s="298"/>
      <c r="DX2" s="298" t="s">
        <v>5</v>
      </c>
      <c r="DY2" s="298"/>
      <c r="DZ2" s="298" t="s">
        <v>6</v>
      </c>
      <c r="EA2" s="298"/>
      <c r="EB2" s="298" t="s">
        <v>7</v>
      </c>
      <c r="EC2" s="298"/>
      <c r="ED2" s="298" t="s">
        <v>8</v>
      </c>
      <c r="EE2" s="298"/>
      <c r="EF2" s="310" t="s">
        <v>9</v>
      </c>
      <c r="EG2" s="310"/>
      <c r="EH2" s="317" t="s">
        <v>5</v>
      </c>
      <c r="EI2" s="317"/>
      <c r="EJ2" s="308" t="s">
        <v>6</v>
      </c>
      <c r="EK2" s="308"/>
      <c r="EL2" s="308" t="s">
        <v>7</v>
      </c>
      <c r="EM2" s="308"/>
      <c r="EN2" s="308" t="s">
        <v>8</v>
      </c>
      <c r="EO2" s="308"/>
      <c r="EP2" s="308" t="s">
        <v>9</v>
      </c>
      <c r="EQ2" s="308"/>
    </row>
    <row r="3" spans="1:147" s="30" customFormat="1" ht="22.5" customHeight="1" x14ac:dyDescent="0.2">
      <c r="A3" s="298"/>
      <c r="B3" s="298"/>
      <c r="C3" s="298"/>
      <c r="D3" s="298"/>
      <c r="E3" s="298"/>
      <c r="F3" s="298"/>
      <c r="G3" s="298"/>
      <c r="H3" s="298" t="s">
        <v>67</v>
      </c>
      <c r="I3" s="298"/>
      <c r="J3" s="298" t="s">
        <v>68</v>
      </c>
      <c r="K3" s="298"/>
      <c r="L3" s="298" t="s">
        <v>16</v>
      </c>
      <c r="M3" s="298"/>
      <c r="N3" s="298" t="s">
        <v>69</v>
      </c>
      <c r="O3" s="298"/>
      <c r="P3" s="298" t="s">
        <v>14</v>
      </c>
      <c r="Q3" s="298"/>
      <c r="R3" s="298" t="s">
        <v>67</v>
      </c>
      <c r="S3" s="298"/>
      <c r="T3" s="298" t="s">
        <v>68</v>
      </c>
      <c r="U3" s="298"/>
      <c r="V3" s="298" t="s">
        <v>16</v>
      </c>
      <c r="W3" s="298"/>
      <c r="X3" s="298" t="s">
        <v>69</v>
      </c>
      <c r="Y3" s="298"/>
      <c r="Z3" s="298" t="s">
        <v>14</v>
      </c>
      <c r="AA3" s="298"/>
      <c r="AB3" s="298" t="s">
        <v>67</v>
      </c>
      <c r="AC3" s="298"/>
      <c r="AD3" s="298" t="s">
        <v>590</v>
      </c>
      <c r="AE3" s="298"/>
      <c r="AF3" s="298" t="s">
        <v>12</v>
      </c>
      <c r="AG3" s="298"/>
      <c r="AH3" s="298" t="s">
        <v>69</v>
      </c>
      <c r="AI3" s="298"/>
      <c r="AJ3" s="298" t="s">
        <v>14</v>
      </c>
      <c r="AK3" s="298"/>
      <c r="AL3" s="298" t="s">
        <v>67</v>
      </c>
      <c r="AM3" s="298"/>
      <c r="AN3" s="298" t="s">
        <v>590</v>
      </c>
      <c r="AO3" s="298"/>
      <c r="AP3" s="298" t="s">
        <v>12</v>
      </c>
      <c r="AQ3" s="298"/>
      <c r="AR3" s="298" t="s">
        <v>69</v>
      </c>
      <c r="AS3" s="298"/>
      <c r="AT3" s="298" t="s">
        <v>14</v>
      </c>
      <c r="AU3" s="298"/>
      <c r="AV3" s="298" t="s">
        <v>67</v>
      </c>
      <c r="AW3" s="298"/>
      <c r="AX3" s="298" t="s">
        <v>590</v>
      </c>
      <c r="AY3" s="298"/>
      <c r="AZ3" s="298" t="s">
        <v>12</v>
      </c>
      <c r="BA3" s="298"/>
      <c r="BB3" s="298" t="s">
        <v>69</v>
      </c>
      <c r="BC3" s="298"/>
      <c r="BD3" s="298" t="s">
        <v>14</v>
      </c>
      <c r="BE3" s="298"/>
      <c r="BF3" s="298" t="s">
        <v>67</v>
      </c>
      <c r="BG3" s="298"/>
      <c r="BH3" s="298" t="s">
        <v>68</v>
      </c>
      <c r="BI3" s="298"/>
      <c r="BJ3" s="298" t="s">
        <v>16</v>
      </c>
      <c r="BK3" s="298"/>
      <c r="BL3" s="298" t="s">
        <v>69</v>
      </c>
      <c r="BM3" s="298"/>
      <c r="BN3" s="298" t="s">
        <v>14</v>
      </c>
      <c r="BO3" s="298"/>
      <c r="BP3" s="298" t="s">
        <v>67</v>
      </c>
      <c r="BQ3" s="298"/>
      <c r="BR3" s="298" t="s">
        <v>68</v>
      </c>
      <c r="BS3" s="298"/>
      <c r="BT3" s="298" t="s">
        <v>16</v>
      </c>
      <c r="BU3" s="298"/>
      <c r="BV3" s="298" t="s">
        <v>69</v>
      </c>
      <c r="BW3" s="298"/>
      <c r="BX3" s="298" t="s">
        <v>14</v>
      </c>
      <c r="BY3" s="298"/>
      <c r="BZ3" s="298" t="s">
        <v>67</v>
      </c>
      <c r="CA3" s="298"/>
      <c r="CB3" s="298" t="s">
        <v>68</v>
      </c>
      <c r="CC3" s="298"/>
      <c r="CD3" s="298" t="s">
        <v>16</v>
      </c>
      <c r="CE3" s="298"/>
      <c r="CF3" s="298" t="s">
        <v>69</v>
      </c>
      <c r="CG3" s="298"/>
      <c r="CH3" s="298" t="s">
        <v>14</v>
      </c>
      <c r="CI3" s="298"/>
      <c r="CJ3" s="298" t="s">
        <v>67</v>
      </c>
      <c r="CK3" s="298"/>
      <c r="CL3" s="298" t="s">
        <v>68</v>
      </c>
      <c r="CM3" s="298"/>
      <c r="CN3" s="298" t="s">
        <v>12</v>
      </c>
      <c r="CO3" s="298"/>
      <c r="CP3" s="298" t="s">
        <v>69</v>
      </c>
      <c r="CQ3" s="298"/>
      <c r="CR3" s="298" t="s">
        <v>14</v>
      </c>
      <c r="CS3" s="298"/>
      <c r="CT3" s="298" t="s">
        <v>67</v>
      </c>
      <c r="CU3" s="298"/>
      <c r="CV3" s="298" t="s">
        <v>590</v>
      </c>
      <c r="CW3" s="298"/>
      <c r="CX3" s="298" t="s">
        <v>12</v>
      </c>
      <c r="CY3" s="298"/>
      <c r="CZ3" s="298" t="s">
        <v>69</v>
      </c>
      <c r="DA3" s="298"/>
      <c r="DB3" s="298" t="s">
        <v>14</v>
      </c>
      <c r="DC3" s="298"/>
      <c r="DD3" s="298" t="s">
        <v>67</v>
      </c>
      <c r="DE3" s="298"/>
      <c r="DF3" s="298" t="s">
        <v>590</v>
      </c>
      <c r="DG3" s="298"/>
      <c r="DH3" s="298" t="s">
        <v>12</v>
      </c>
      <c r="DI3" s="298"/>
      <c r="DJ3" s="298" t="s">
        <v>69</v>
      </c>
      <c r="DK3" s="298"/>
      <c r="DL3" s="298" t="s">
        <v>14</v>
      </c>
      <c r="DM3" s="298"/>
      <c r="DN3" s="298" t="s">
        <v>67</v>
      </c>
      <c r="DO3" s="298"/>
      <c r="DP3" s="298" t="s">
        <v>68</v>
      </c>
      <c r="DQ3" s="298"/>
      <c r="DR3" s="298" t="s">
        <v>16</v>
      </c>
      <c r="DS3" s="298"/>
      <c r="DT3" s="298" t="s">
        <v>69</v>
      </c>
      <c r="DU3" s="298"/>
      <c r="DV3" s="298" t="s">
        <v>14</v>
      </c>
      <c r="DW3" s="298"/>
      <c r="DX3" s="298" t="s">
        <v>67</v>
      </c>
      <c r="DY3" s="298"/>
      <c r="DZ3" s="298" t="s">
        <v>68</v>
      </c>
      <c r="EA3" s="298"/>
      <c r="EB3" s="298" t="s">
        <v>70</v>
      </c>
      <c r="EC3" s="298"/>
      <c r="ED3" s="298" t="s">
        <v>69</v>
      </c>
      <c r="EE3" s="298"/>
      <c r="EF3" s="310" t="s">
        <v>14</v>
      </c>
      <c r="EG3" s="310"/>
      <c r="EH3" s="317" t="s">
        <v>67</v>
      </c>
      <c r="EI3" s="317"/>
      <c r="EJ3" s="308" t="s">
        <v>68</v>
      </c>
      <c r="EK3" s="308"/>
      <c r="EL3" s="308" t="s">
        <v>16</v>
      </c>
      <c r="EM3" s="308"/>
      <c r="EN3" s="308" t="s">
        <v>69</v>
      </c>
      <c r="EO3" s="308"/>
      <c r="EP3" s="308" t="s">
        <v>14</v>
      </c>
      <c r="EQ3" s="308"/>
    </row>
    <row r="4" spans="1:147" s="30" customFormat="1" ht="10.199999999999999" customHeight="1" x14ac:dyDescent="0.2">
      <c r="A4" s="298"/>
      <c r="B4" s="298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298"/>
      <c r="BE4" s="298"/>
      <c r="BF4" s="298"/>
      <c r="BG4" s="298"/>
      <c r="BH4" s="298"/>
      <c r="BI4" s="298"/>
      <c r="BJ4" s="298"/>
      <c r="BK4" s="298"/>
      <c r="BL4" s="298"/>
      <c r="BM4" s="298"/>
      <c r="BN4" s="298"/>
      <c r="BO4" s="298"/>
      <c r="BP4" s="298"/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298"/>
      <c r="CI4" s="298"/>
      <c r="CJ4" s="298"/>
      <c r="CK4" s="298"/>
      <c r="CL4" s="298"/>
      <c r="CM4" s="298"/>
      <c r="CN4" s="298"/>
      <c r="CO4" s="298"/>
      <c r="CP4" s="298"/>
      <c r="CQ4" s="298"/>
      <c r="CR4" s="298"/>
      <c r="CS4" s="298"/>
      <c r="CT4" s="298"/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298"/>
      <c r="DM4" s="298"/>
      <c r="DN4" s="298"/>
      <c r="DO4" s="298"/>
      <c r="DP4" s="298"/>
      <c r="DQ4" s="298"/>
      <c r="DR4" s="298"/>
      <c r="DS4" s="298"/>
      <c r="DT4" s="298"/>
      <c r="DU4" s="298"/>
      <c r="DV4" s="298"/>
      <c r="DW4" s="298"/>
      <c r="DX4" s="298"/>
      <c r="DY4" s="298"/>
      <c r="DZ4" s="298"/>
      <c r="EA4" s="298"/>
      <c r="EB4" s="298"/>
      <c r="EC4" s="298"/>
      <c r="ED4" s="298"/>
      <c r="EE4" s="298"/>
      <c r="EF4" s="310"/>
      <c r="EG4" s="310"/>
      <c r="EH4" s="317"/>
      <c r="EI4" s="317"/>
      <c r="EJ4" s="308"/>
      <c r="EK4" s="308"/>
      <c r="EL4" s="308"/>
      <c r="EM4" s="308"/>
      <c r="EN4" s="308"/>
      <c r="EO4" s="308"/>
      <c r="EP4" s="308"/>
      <c r="EQ4" s="308"/>
    </row>
    <row r="5" spans="1:147" s="30" customFormat="1" ht="16.5" customHeight="1" x14ac:dyDescent="0.2">
      <c r="A5" s="298"/>
      <c r="B5" s="316" t="s">
        <v>71</v>
      </c>
      <c r="C5" s="316"/>
      <c r="D5" s="316"/>
      <c r="E5" s="316"/>
      <c r="F5" s="316"/>
      <c r="G5" s="316"/>
      <c r="H5" s="33">
        <v>6</v>
      </c>
      <c r="I5" s="33">
        <v>10</v>
      </c>
      <c r="J5" s="33">
        <v>6</v>
      </c>
      <c r="K5" s="33">
        <v>10</v>
      </c>
      <c r="L5" s="33">
        <v>6</v>
      </c>
      <c r="M5" s="33">
        <v>10</v>
      </c>
      <c r="N5" s="33">
        <v>6</v>
      </c>
      <c r="O5" s="33">
        <v>10</v>
      </c>
      <c r="P5" s="33">
        <v>6</v>
      </c>
      <c r="Q5" s="33">
        <v>10</v>
      </c>
      <c r="R5" s="33" t="s">
        <v>591</v>
      </c>
      <c r="S5" s="33">
        <v>12</v>
      </c>
      <c r="T5" s="33" t="s">
        <v>591</v>
      </c>
      <c r="U5" s="33">
        <v>12</v>
      </c>
      <c r="V5" s="33" t="s">
        <v>591</v>
      </c>
      <c r="W5" s="33">
        <v>12</v>
      </c>
      <c r="X5" s="33" t="s">
        <v>591</v>
      </c>
      <c r="Y5" s="33">
        <v>12</v>
      </c>
      <c r="Z5" s="33" t="s">
        <v>591</v>
      </c>
      <c r="AA5" s="33">
        <v>12</v>
      </c>
      <c r="AB5" s="33">
        <v>6</v>
      </c>
      <c r="AC5" s="33">
        <v>6</v>
      </c>
      <c r="AD5" s="33">
        <v>6</v>
      </c>
      <c r="AE5" s="33">
        <v>6</v>
      </c>
      <c r="AF5" s="33">
        <v>6</v>
      </c>
      <c r="AG5" s="33">
        <v>6</v>
      </c>
      <c r="AH5" s="33">
        <v>6</v>
      </c>
      <c r="AI5" s="33">
        <v>6</v>
      </c>
      <c r="AJ5" s="33">
        <v>6</v>
      </c>
      <c r="AK5" s="33">
        <v>6</v>
      </c>
      <c r="AL5" s="33">
        <v>6</v>
      </c>
      <c r="AM5" s="33">
        <v>8</v>
      </c>
      <c r="AN5" s="33">
        <v>6</v>
      </c>
      <c r="AO5" s="33">
        <v>8</v>
      </c>
      <c r="AP5" s="33">
        <v>6</v>
      </c>
      <c r="AQ5" s="33">
        <v>8</v>
      </c>
      <c r="AR5" s="33">
        <v>6</v>
      </c>
      <c r="AS5" s="33">
        <v>8</v>
      </c>
      <c r="AT5" s="33">
        <v>6</v>
      </c>
      <c r="AU5" s="33">
        <v>8</v>
      </c>
      <c r="AV5" s="33">
        <v>6</v>
      </c>
      <c r="AW5" s="33">
        <v>6</v>
      </c>
      <c r="AX5" s="33">
        <v>6</v>
      </c>
      <c r="AY5" s="33">
        <v>6</v>
      </c>
      <c r="AZ5" s="33">
        <v>6</v>
      </c>
      <c r="BA5" s="33">
        <v>6</v>
      </c>
      <c r="BB5" s="33">
        <v>6</v>
      </c>
      <c r="BC5" s="33">
        <v>6</v>
      </c>
      <c r="BD5" s="33">
        <v>6</v>
      </c>
      <c r="BE5" s="33">
        <v>6</v>
      </c>
      <c r="BF5" s="33">
        <v>6</v>
      </c>
      <c r="BG5" s="33">
        <v>10</v>
      </c>
      <c r="BH5" s="33">
        <v>6</v>
      </c>
      <c r="BI5" s="33">
        <v>10</v>
      </c>
      <c r="BJ5" s="33">
        <v>6</v>
      </c>
      <c r="BK5" s="33">
        <v>10</v>
      </c>
      <c r="BL5" s="33">
        <v>6</v>
      </c>
      <c r="BM5" s="33">
        <v>10</v>
      </c>
      <c r="BN5" s="33">
        <v>6</v>
      </c>
      <c r="BO5" s="33">
        <v>10</v>
      </c>
      <c r="BP5" s="33">
        <v>6</v>
      </c>
      <c r="BQ5" s="33">
        <v>8</v>
      </c>
      <c r="BR5" s="33">
        <v>6</v>
      </c>
      <c r="BS5" s="33">
        <v>8</v>
      </c>
      <c r="BT5" s="33">
        <v>6</v>
      </c>
      <c r="BU5" s="33">
        <v>8</v>
      </c>
      <c r="BV5" s="33">
        <v>6</v>
      </c>
      <c r="BW5" s="33">
        <v>8</v>
      </c>
      <c r="BX5" s="33">
        <v>6</v>
      </c>
      <c r="BY5" s="33">
        <v>8</v>
      </c>
      <c r="BZ5" s="33">
        <v>6</v>
      </c>
      <c r="CA5" s="33">
        <v>10</v>
      </c>
      <c r="CB5" s="33">
        <v>6</v>
      </c>
      <c r="CC5" s="33">
        <v>10</v>
      </c>
      <c r="CD5" s="33">
        <v>6</v>
      </c>
      <c r="CE5" s="33">
        <v>10</v>
      </c>
      <c r="CF5" s="33">
        <v>6</v>
      </c>
      <c r="CG5" s="33">
        <v>10</v>
      </c>
      <c r="CH5" s="33">
        <v>6</v>
      </c>
      <c r="CI5" s="33">
        <v>10</v>
      </c>
      <c r="CJ5" s="33">
        <v>6</v>
      </c>
      <c r="CK5" s="33">
        <v>10</v>
      </c>
      <c r="CL5" s="33">
        <v>6</v>
      </c>
      <c r="CM5" s="33">
        <v>10</v>
      </c>
      <c r="CN5" s="33">
        <v>6</v>
      </c>
      <c r="CO5" s="33">
        <v>10</v>
      </c>
      <c r="CP5" s="33">
        <v>6</v>
      </c>
      <c r="CQ5" s="33">
        <v>10</v>
      </c>
      <c r="CR5" s="33">
        <v>6</v>
      </c>
      <c r="CS5" s="33">
        <v>10</v>
      </c>
      <c r="CT5" s="33" t="s">
        <v>592</v>
      </c>
      <c r="CU5" s="33">
        <v>8</v>
      </c>
      <c r="CV5" s="33" t="s">
        <v>592</v>
      </c>
      <c r="CW5" s="33">
        <v>8</v>
      </c>
      <c r="CX5" s="33" t="s">
        <v>592</v>
      </c>
      <c r="CY5" s="33">
        <v>8</v>
      </c>
      <c r="CZ5" s="33" t="s">
        <v>592</v>
      </c>
      <c r="DA5" s="33">
        <v>8</v>
      </c>
      <c r="DB5" s="33" t="s">
        <v>592</v>
      </c>
      <c r="DC5" s="33">
        <v>8</v>
      </c>
      <c r="DD5" s="33" t="s">
        <v>592</v>
      </c>
      <c r="DE5" s="33">
        <v>5</v>
      </c>
      <c r="DF5" s="33" t="s">
        <v>592</v>
      </c>
      <c r="DG5" s="33">
        <v>5</v>
      </c>
      <c r="DH5" s="33" t="s">
        <v>592</v>
      </c>
      <c r="DI5" s="33">
        <v>5</v>
      </c>
      <c r="DJ5" s="33" t="s">
        <v>592</v>
      </c>
      <c r="DK5" s="33">
        <v>5</v>
      </c>
      <c r="DL5" s="33" t="s">
        <v>592</v>
      </c>
      <c r="DM5" s="33">
        <v>5</v>
      </c>
      <c r="DN5" s="33">
        <v>5</v>
      </c>
      <c r="DO5" s="33">
        <v>5</v>
      </c>
      <c r="DP5" s="33">
        <v>5</v>
      </c>
      <c r="DQ5" s="33">
        <v>5</v>
      </c>
      <c r="DR5" s="33">
        <v>5</v>
      </c>
      <c r="DS5" s="33">
        <v>5</v>
      </c>
      <c r="DT5" s="33">
        <v>5</v>
      </c>
      <c r="DU5" s="33">
        <v>5</v>
      </c>
      <c r="DV5" s="33">
        <v>5</v>
      </c>
      <c r="DW5" s="33">
        <v>5</v>
      </c>
      <c r="DX5" s="33">
        <v>10</v>
      </c>
      <c r="DY5" s="33">
        <v>15</v>
      </c>
      <c r="DZ5" s="33">
        <v>10</v>
      </c>
      <c r="EA5" s="33">
        <v>15</v>
      </c>
      <c r="EB5" s="33">
        <v>10</v>
      </c>
      <c r="EC5" s="33">
        <v>15</v>
      </c>
      <c r="ED5" s="33">
        <v>10</v>
      </c>
      <c r="EE5" s="33">
        <v>15</v>
      </c>
      <c r="EF5" s="33">
        <v>10</v>
      </c>
      <c r="EG5" s="34">
        <v>15</v>
      </c>
      <c r="EH5" s="317"/>
      <c r="EI5" s="317"/>
      <c r="EJ5" s="308"/>
      <c r="EK5" s="308"/>
      <c r="EL5" s="308"/>
      <c r="EM5" s="308"/>
      <c r="EN5" s="308"/>
      <c r="EO5" s="308"/>
      <c r="EP5" s="308"/>
      <c r="EQ5" s="308"/>
    </row>
    <row r="6" spans="1:147" s="1" customFormat="1" ht="18" customHeight="1" thickBot="1" x14ac:dyDescent="0.3">
      <c r="A6" s="5" t="s">
        <v>72</v>
      </c>
      <c r="B6" s="44" t="s">
        <v>73</v>
      </c>
      <c r="C6" s="44" t="s">
        <v>74</v>
      </c>
      <c r="D6" s="44" t="s">
        <v>75</v>
      </c>
      <c r="E6" s="44" t="s">
        <v>76</v>
      </c>
      <c r="F6" s="44" t="s">
        <v>21</v>
      </c>
      <c r="G6" s="113" t="s">
        <v>77</v>
      </c>
      <c r="H6" s="114" t="s">
        <v>21</v>
      </c>
      <c r="I6" s="114" t="s">
        <v>77</v>
      </c>
      <c r="J6" s="114" t="s">
        <v>21</v>
      </c>
      <c r="K6" s="114" t="s">
        <v>77</v>
      </c>
      <c r="L6" s="114" t="s">
        <v>21</v>
      </c>
      <c r="M6" s="114" t="s">
        <v>77</v>
      </c>
      <c r="N6" s="114" t="s">
        <v>21</v>
      </c>
      <c r="O6" s="114" t="s">
        <v>77</v>
      </c>
      <c r="P6" s="114" t="s">
        <v>21</v>
      </c>
      <c r="Q6" s="114" t="s">
        <v>77</v>
      </c>
      <c r="R6" s="114" t="s">
        <v>21</v>
      </c>
      <c r="S6" s="114" t="s">
        <v>77</v>
      </c>
      <c r="T6" s="114" t="s">
        <v>21</v>
      </c>
      <c r="U6" s="114" t="s">
        <v>77</v>
      </c>
      <c r="V6" s="114" t="s">
        <v>21</v>
      </c>
      <c r="W6" s="114" t="s">
        <v>77</v>
      </c>
      <c r="X6" s="114" t="s">
        <v>21</v>
      </c>
      <c r="Y6" s="114" t="s">
        <v>77</v>
      </c>
      <c r="Z6" s="114" t="s">
        <v>21</v>
      </c>
      <c r="AA6" s="114" t="s">
        <v>77</v>
      </c>
      <c r="AB6" s="114" t="s">
        <v>21</v>
      </c>
      <c r="AC6" s="114" t="s">
        <v>77</v>
      </c>
      <c r="AD6" s="114" t="s">
        <v>21</v>
      </c>
      <c r="AE6" s="114" t="s">
        <v>77</v>
      </c>
      <c r="AF6" s="114" t="s">
        <v>21</v>
      </c>
      <c r="AG6" s="114" t="s">
        <v>77</v>
      </c>
      <c r="AH6" s="114" t="s">
        <v>21</v>
      </c>
      <c r="AI6" s="114" t="s">
        <v>77</v>
      </c>
      <c r="AJ6" s="114" t="s">
        <v>21</v>
      </c>
      <c r="AK6" s="114" t="s">
        <v>77</v>
      </c>
      <c r="AL6" s="114" t="s">
        <v>21</v>
      </c>
      <c r="AM6" s="114" t="s">
        <v>77</v>
      </c>
      <c r="AN6" s="114" t="s">
        <v>21</v>
      </c>
      <c r="AO6" s="114" t="s">
        <v>77</v>
      </c>
      <c r="AP6" s="114" t="s">
        <v>21</v>
      </c>
      <c r="AQ6" s="114" t="s">
        <v>77</v>
      </c>
      <c r="AR6" s="114" t="s">
        <v>21</v>
      </c>
      <c r="AS6" s="114" t="s">
        <v>77</v>
      </c>
      <c r="AT6" s="114" t="s">
        <v>21</v>
      </c>
      <c r="AU6" s="114" t="s">
        <v>77</v>
      </c>
      <c r="AV6" s="114" t="s">
        <v>21</v>
      </c>
      <c r="AW6" s="114" t="s">
        <v>77</v>
      </c>
      <c r="AX6" s="114" t="s">
        <v>21</v>
      </c>
      <c r="AY6" s="114" t="s">
        <v>77</v>
      </c>
      <c r="AZ6" s="114" t="s">
        <v>21</v>
      </c>
      <c r="BA6" s="114" t="s">
        <v>77</v>
      </c>
      <c r="BB6" s="114" t="s">
        <v>21</v>
      </c>
      <c r="BC6" s="114" t="s">
        <v>77</v>
      </c>
      <c r="BD6" s="114" t="s">
        <v>21</v>
      </c>
      <c r="BE6" s="114" t="s">
        <v>77</v>
      </c>
      <c r="BF6" s="114" t="s">
        <v>21</v>
      </c>
      <c r="BG6" s="114" t="s">
        <v>77</v>
      </c>
      <c r="BH6" s="114" t="s">
        <v>21</v>
      </c>
      <c r="BI6" s="114" t="s">
        <v>77</v>
      </c>
      <c r="BJ6" s="114" t="s">
        <v>21</v>
      </c>
      <c r="BK6" s="114" t="s">
        <v>77</v>
      </c>
      <c r="BL6" s="114" t="s">
        <v>21</v>
      </c>
      <c r="BM6" s="114" t="s">
        <v>77</v>
      </c>
      <c r="BN6" s="114" t="s">
        <v>21</v>
      </c>
      <c r="BO6" s="114" t="s">
        <v>77</v>
      </c>
      <c r="BP6" s="114" t="s">
        <v>21</v>
      </c>
      <c r="BQ6" s="114" t="s">
        <v>77</v>
      </c>
      <c r="BR6" s="114" t="s">
        <v>21</v>
      </c>
      <c r="BS6" s="114" t="s">
        <v>77</v>
      </c>
      <c r="BT6" s="114" t="s">
        <v>21</v>
      </c>
      <c r="BU6" s="114" t="s">
        <v>77</v>
      </c>
      <c r="BV6" s="114" t="s">
        <v>21</v>
      </c>
      <c r="BW6" s="114" t="s">
        <v>77</v>
      </c>
      <c r="BX6" s="114" t="s">
        <v>21</v>
      </c>
      <c r="BY6" s="114" t="s">
        <v>77</v>
      </c>
      <c r="BZ6" s="114" t="s">
        <v>21</v>
      </c>
      <c r="CA6" s="114" t="s">
        <v>77</v>
      </c>
      <c r="CB6" s="114" t="s">
        <v>21</v>
      </c>
      <c r="CC6" s="114" t="s">
        <v>77</v>
      </c>
      <c r="CD6" s="114" t="s">
        <v>21</v>
      </c>
      <c r="CE6" s="114" t="s">
        <v>77</v>
      </c>
      <c r="CF6" s="114" t="s">
        <v>21</v>
      </c>
      <c r="CG6" s="114" t="s">
        <v>77</v>
      </c>
      <c r="CH6" s="114" t="s">
        <v>21</v>
      </c>
      <c r="CI6" s="114" t="s">
        <v>77</v>
      </c>
      <c r="CJ6" s="114" t="s">
        <v>21</v>
      </c>
      <c r="CK6" s="114" t="s">
        <v>77</v>
      </c>
      <c r="CL6" s="114" t="s">
        <v>21</v>
      </c>
      <c r="CM6" s="114" t="s">
        <v>77</v>
      </c>
      <c r="CN6" s="114" t="s">
        <v>21</v>
      </c>
      <c r="CO6" s="114" t="s">
        <v>77</v>
      </c>
      <c r="CP6" s="114" t="s">
        <v>21</v>
      </c>
      <c r="CQ6" s="114" t="s">
        <v>77</v>
      </c>
      <c r="CR6" s="114" t="s">
        <v>21</v>
      </c>
      <c r="CS6" s="114" t="s">
        <v>77</v>
      </c>
      <c r="CT6" s="114" t="s">
        <v>21</v>
      </c>
      <c r="CU6" s="114" t="s">
        <v>77</v>
      </c>
      <c r="CV6" s="114" t="s">
        <v>21</v>
      </c>
      <c r="CW6" s="114" t="s">
        <v>77</v>
      </c>
      <c r="CX6" s="114" t="s">
        <v>21</v>
      </c>
      <c r="CY6" s="114" t="s">
        <v>77</v>
      </c>
      <c r="CZ6" s="114" t="s">
        <v>21</v>
      </c>
      <c r="DA6" s="114" t="s">
        <v>77</v>
      </c>
      <c r="DB6" s="114" t="s">
        <v>21</v>
      </c>
      <c r="DC6" s="114" t="s">
        <v>77</v>
      </c>
      <c r="DD6" s="114" t="s">
        <v>21</v>
      </c>
      <c r="DE6" s="114" t="s">
        <v>77</v>
      </c>
      <c r="DF6" s="114" t="s">
        <v>21</v>
      </c>
      <c r="DG6" s="114" t="s">
        <v>77</v>
      </c>
      <c r="DH6" s="114" t="s">
        <v>21</v>
      </c>
      <c r="DI6" s="114" t="s">
        <v>77</v>
      </c>
      <c r="DJ6" s="114" t="s">
        <v>21</v>
      </c>
      <c r="DK6" s="114" t="s">
        <v>77</v>
      </c>
      <c r="DL6" s="114" t="s">
        <v>21</v>
      </c>
      <c r="DM6" s="114" t="s">
        <v>77</v>
      </c>
      <c r="DN6" s="114" t="s">
        <v>21</v>
      </c>
      <c r="DO6" s="114" t="s">
        <v>77</v>
      </c>
      <c r="DP6" s="114" t="s">
        <v>21</v>
      </c>
      <c r="DQ6" s="114" t="s">
        <v>77</v>
      </c>
      <c r="DR6" s="114" t="s">
        <v>21</v>
      </c>
      <c r="DS6" s="114" t="s">
        <v>77</v>
      </c>
      <c r="DT6" s="114" t="s">
        <v>21</v>
      </c>
      <c r="DU6" s="114" t="s">
        <v>77</v>
      </c>
      <c r="DV6" s="114" t="s">
        <v>21</v>
      </c>
      <c r="DW6" s="114" t="s">
        <v>77</v>
      </c>
      <c r="DX6" s="114" t="s">
        <v>21</v>
      </c>
      <c r="DY6" s="114" t="s">
        <v>77</v>
      </c>
      <c r="DZ6" s="114" t="s">
        <v>21</v>
      </c>
      <c r="EA6" s="114" t="s">
        <v>77</v>
      </c>
      <c r="EB6" s="114" t="s">
        <v>21</v>
      </c>
      <c r="EC6" s="114" t="s">
        <v>77</v>
      </c>
      <c r="ED6" s="114" t="s">
        <v>21</v>
      </c>
      <c r="EE6" s="114" t="s">
        <v>77</v>
      </c>
      <c r="EF6" s="114" t="s">
        <v>21</v>
      </c>
      <c r="EG6" s="115" t="s">
        <v>77</v>
      </c>
      <c r="EH6" s="40" t="s">
        <v>21</v>
      </c>
      <c r="EI6" s="31" t="s">
        <v>77</v>
      </c>
      <c r="EJ6" s="31" t="s">
        <v>21</v>
      </c>
      <c r="EK6" s="31" t="s">
        <v>77</v>
      </c>
      <c r="EL6" s="31" t="s">
        <v>21</v>
      </c>
      <c r="EM6" s="31" t="s">
        <v>77</v>
      </c>
      <c r="EN6" s="31" t="s">
        <v>21</v>
      </c>
      <c r="EO6" s="31" t="s">
        <v>77</v>
      </c>
      <c r="EP6" s="31" t="s">
        <v>21</v>
      </c>
      <c r="EQ6" s="31" t="s">
        <v>77</v>
      </c>
    </row>
    <row r="7" spans="1:147" s="1" customFormat="1" ht="18" customHeight="1" x14ac:dyDescent="0.25">
      <c r="A7" s="5" t="s">
        <v>78</v>
      </c>
      <c r="B7" s="44" t="s">
        <v>79</v>
      </c>
      <c r="C7" s="44" t="s">
        <v>80</v>
      </c>
      <c r="D7" s="44" t="s">
        <v>81</v>
      </c>
      <c r="E7" s="43">
        <f t="shared" ref="E7:E24" si="0">F7+G7</f>
        <v>0</v>
      </c>
      <c r="F7" s="43">
        <f t="shared" ref="F7:G24" si="1">EH7+EJ7+EL7+EN7+EP7</f>
        <v>0</v>
      </c>
      <c r="G7" s="43">
        <f t="shared" si="1"/>
        <v>0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5">
        <f t="shared" ref="EH7:EQ24" si="2">H7+R7+AB7+AL7+AV7+BF7+BP7+BZ7+CJ7+CT7+DD7+DN7+DX7</f>
        <v>0</v>
      </c>
      <c r="EI7" s="45">
        <f t="shared" si="2"/>
        <v>0</v>
      </c>
      <c r="EJ7" s="45">
        <f t="shared" si="2"/>
        <v>0</v>
      </c>
      <c r="EK7" s="45">
        <f t="shared" si="2"/>
        <v>0</v>
      </c>
      <c r="EL7" s="45">
        <f t="shared" si="2"/>
        <v>0</v>
      </c>
      <c r="EM7" s="45">
        <f t="shared" si="2"/>
        <v>0</v>
      </c>
      <c r="EN7" s="45">
        <f t="shared" si="2"/>
        <v>0</v>
      </c>
      <c r="EO7" s="45">
        <f t="shared" si="2"/>
        <v>0</v>
      </c>
      <c r="EP7" s="45">
        <f t="shared" si="2"/>
        <v>0</v>
      </c>
      <c r="EQ7" s="45">
        <f t="shared" si="2"/>
        <v>0</v>
      </c>
    </row>
    <row r="8" spans="1:147" s="1" customFormat="1" ht="18" customHeight="1" x14ac:dyDescent="0.25">
      <c r="A8" s="5" t="s">
        <v>78</v>
      </c>
      <c r="B8" s="44" t="s">
        <v>82</v>
      </c>
      <c r="C8" s="44" t="s">
        <v>80</v>
      </c>
      <c r="D8" s="44" t="s">
        <v>81</v>
      </c>
      <c r="E8" s="43">
        <f t="shared" si="0"/>
        <v>63</v>
      </c>
      <c r="F8" s="43">
        <f t="shared" si="1"/>
        <v>0</v>
      </c>
      <c r="G8" s="43">
        <f t="shared" si="1"/>
        <v>63</v>
      </c>
      <c r="H8" s="44"/>
      <c r="I8" s="44"/>
      <c r="J8" s="44"/>
      <c r="K8" s="44">
        <v>63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5">
        <f t="shared" si="2"/>
        <v>0</v>
      </c>
      <c r="EI8" s="45">
        <f t="shared" si="2"/>
        <v>0</v>
      </c>
      <c r="EJ8" s="45">
        <f t="shared" si="2"/>
        <v>0</v>
      </c>
      <c r="EK8" s="45">
        <f t="shared" si="2"/>
        <v>63</v>
      </c>
      <c r="EL8" s="45">
        <f t="shared" si="2"/>
        <v>0</v>
      </c>
      <c r="EM8" s="45">
        <f t="shared" si="2"/>
        <v>0</v>
      </c>
      <c r="EN8" s="45">
        <f t="shared" si="2"/>
        <v>0</v>
      </c>
      <c r="EO8" s="45">
        <f t="shared" si="2"/>
        <v>0</v>
      </c>
      <c r="EP8" s="45">
        <f t="shared" si="2"/>
        <v>0</v>
      </c>
      <c r="EQ8" s="45">
        <f t="shared" si="2"/>
        <v>0</v>
      </c>
    </row>
    <row r="9" spans="1:147" s="1" customFormat="1" ht="18" customHeight="1" x14ac:dyDescent="0.25">
      <c r="A9" s="5" t="s">
        <v>78</v>
      </c>
      <c r="B9" s="44" t="s">
        <v>83</v>
      </c>
      <c r="C9" s="44" t="s">
        <v>80</v>
      </c>
      <c r="D9" s="44" t="s">
        <v>81</v>
      </c>
      <c r="E9" s="43">
        <f t="shared" si="0"/>
        <v>33</v>
      </c>
      <c r="F9" s="43">
        <f t="shared" si="1"/>
        <v>0</v>
      </c>
      <c r="G9" s="43">
        <f t="shared" si="1"/>
        <v>33</v>
      </c>
      <c r="H9" s="44"/>
      <c r="I9" s="44"/>
      <c r="J9" s="44"/>
      <c r="K9" s="44">
        <v>14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>
        <v>19</v>
      </c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5">
        <f t="shared" si="2"/>
        <v>0</v>
      </c>
      <c r="EI9" s="45">
        <f t="shared" si="2"/>
        <v>0</v>
      </c>
      <c r="EJ9" s="45">
        <f t="shared" si="2"/>
        <v>0</v>
      </c>
      <c r="EK9" s="45">
        <f t="shared" si="2"/>
        <v>33</v>
      </c>
      <c r="EL9" s="45">
        <f t="shared" si="2"/>
        <v>0</v>
      </c>
      <c r="EM9" s="45">
        <f t="shared" si="2"/>
        <v>0</v>
      </c>
      <c r="EN9" s="45">
        <f t="shared" si="2"/>
        <v>0</v>
      </c>
      <c r="EO9" s="45">
        <f t="shared" si="2"/>
        <v>0</v>
      </c>
      <c r="EP9" s="45">
        <f t="shared" si="2"/>
        <v>0</v>
      </c>
      <c r="EQ9" s="45">
        <f t="shared" si="2"/>
        <v>0</v>
      </c>
    </row>
    <row r="10" spans="1:147" s="1" customFormat="1" ht="18" customHeight="1" x14ac:dyDescent="0.25">
      <c r="A10" s="5" t="s">
        <v>78</v>
      </c>
      <c r="B10" s="44" t="s">
        <v>84</v>
      </c>
      <c r="C10" s="44" t="s">
        <v>80</v>
      </c>
      <c r="D10" s="44" t="s">
        <v>81</v>
      </c>
      <c r="E10" s="43">
        <f t="shared" si="0"/>
        <v>0</v>
      </c>
      <c r="F10" s="43">
        <f t="shared" si="1"/>
        <v>0</v>
      </c>
      <c r="G10" s="43">
        <f t="shared" si="1"/>
        <v>0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5">
        <f t="shared" si="2"/>
        <v>0</v>
      </c>
      <c r="EI10" s="45">
        <f t="shared" si="2"/>
        <v>0</v>
      </c>
      <c r="EJ10" s="45">
        <f t="shared" si="2"/>
        <v>0</v>
      </c>
      <c r="EK10" s="45">
        <f t="shared" si="2"/>
        <v>0</v>
      </c>
      <c r="EL10" s="45">
        <f t="shared" si="2"/>
        <v>0</v>
      </c>
      <c r="EM10" s="45">
        <f t="shared" si="2"/>
        <v>0</v>
      </c>
      <c r="EN10" s="45">
        <f t="shared" si="2"/>
        <v>0</v>
      </c>
      <c r="EO10" s="45">
        <f t="shared" si="2"/>
        <v>0</v>
      </c>
      <c r="EP10" s="45">
        <f t="shared" si="2"/>
        <v>0</v>
      </c>
      <c r="EQ10" s="45">
        <f t="shared" si="2"/>
        <v>0</v>
      </c>
    </row>
    <row r="11" spans="1:147" s="1" customFormat="1" ht="18" customHeight="1" x14ac:dyDescent="0.25">
      <c r="A11" s="5" t="s">
        <v>78</v>
      </c>
      <c r="B11" s="44" t="s">
        <v>85</v>
      </c>
      <c r="C11" s="44" t="s">
        <v>80</v>
      </c>
      <c r="D11" s="44" t="s">
        <v>81</v>
      </c>
      <c r="E11" s="43">
        <f t="shared" si="0"/>
        <v>12</v>
      </c>
      <c r="F11" s="43">
        <f t="shared" si="1"/>
        <v>0</v>
      </c>
      <c r="G11" s="43">
        <f t="shared" si="1"/>
        <v>12</v>
      </c>
      <c r="H11" s="44"/>
      <c r="I11" s="44"/>
      <c r="J11" s="44"/>
      <c r="K11" s="44">
        <v>12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5">
        <f t="shared" si="2"/>
        <v>0</v>
      </c>
      <c r="EI11" s="45">
        <f t="shared" si="2"/>
        <v>0</v>
      </c>
      <c r="EJ11" s="45">
        <f t="shared" si="2"/>
        <v>0</v>
      </c>
      <c r="EK11" s="45">
        <f t="shared" si="2"/>
        <v>12</v>
      </c>
      <c r="EL11" s="45">
        <f t="shared" si="2"/>
        <v>0</v>
      </c>
      <c r="EM11" s="45">
        <f t="shared" si="2"/>
        <v>0</v>
      </c>
      <c r="EN11" s="45">
        <f t="shared" si="2"/>
        <v>0</v>
      </c>
      <c r="EO11" s="45">
        <f t="shared" si="2"/>
        <v>0</v>
      </c>
      <c r="EP11" s="45">
        <f t="shared" si="2"/>
        <v>0</v>
      </c>
      <c r="EQ11" s="45">
        <f t="shared" si="2"/>
        <v>0</v>
      </c>
    </row>
    <row r="12" spans="1:147" s="1" customFormat="1" ht="18" customHeight="1" x14ac:dyDescent="0.25">
      <c r="A12" s="5" t="s">
        <v>78</v>
      </c>
      <c r="B12" s="44" t="s">
        <v>86</v>
      </c>
      <c r="C12" s="44" t="s">
        <v>80</v>
      </c>
      <c r="D12" s="44" t="s">
        <v>81</v>
      </c>
      <c r="E12" s="43">
        <f t="shared" si="0"/>
        <v>0</v>
      </c>
      <c r="F12" s="43">
        <f t="shared" si="1"/>
        <v>0</v>
      </c>
      <c r="G12" s="43">
        <f t="shared" si="1"/>
        <v>0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5">
        <f t="shared" si="2"/>
        <v>0</v>
      </c>
      <c r="EI12" s="45">
        <f t="shared" si="2"/>
        <v>0</v>
      </c>
      <c r="EJ12" s="45">
        <f t="shared" si="2"/>
        <v>0</v>
      </c>
      <c r="EK12" s="45">
        <f t="shared" si="2"/>
        <v>0</v>
      </c>
      <c r="EL12" s="45">
        <f t="shared" si="2"/>
        <v>0</v>
      </c>
      <c r="EM12" s="45">
        <f t="shared" si="2"/>
        <v>0</v>
      </c>
      <c r="EN12" s="45">
        <f t="shared" si="2"/>
        <v>0</v>
      </c>
      <c r="EO12" s="45">
        <f t="shared" si="2"/>
        <v>0</v>
      </c>
      <c r="EP12" s="45">
        <f t="shared" si="2"/>
        <v>0</v>
      </c>
      <c r="EQ12" s="45">
        <f t="shared" si="2"/>
        <v>0</v>
      </c>
    </row>
    <row r="13" spans="1:147" s="1" customFormat="1" ht="18" customHeight="1" x14ac:dyDescent="0.25">
      <c r="A13" s="5" t="s">
        <v>78</v>
      </c>
      <c r="B13" s="44" t="s">
        <v>87</v>
      </c>
      <c r="C13" s="44" t="s">
        <v>80</v>
      </c>
      <c r="D13" s="44" t="s">
        <v>81</v>
      </c>
      <c r="E13" s="43">
        <f t="shared" si="0"/>
        <v>30</v>
      </c>
      <c r="F13" s="43">
        <f t="shared" si="1"/>
        <v>0</v>
      </c>
      <c r="G13" s="43">
        <f t="shared" si="1"/>
        <v>30</v>
      </c>
      <c r="H13" s="44"/>
      <c r="I13" s="44"/>
      <c r="J13" s="44"/>
      <c r="K13" s="44">
        <v>30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5">
        <f t="shared" si="2"/>
        <v>0</v>
      </c>
      <c r="EI13" s="45">
        <f t="shared" si="2"/>
        <v>0</v>
      </c>
      <c r="EJ13" s="45">
        <f t="shared" si="2"/>
        <v>0</v>
      </c>
      <c r="EK13" s="45">
        <f t="shared" si="2"/>
        <v>30</v>
      </c>
      <c r="EL13" s="45">
        <f t="shared" si="2"/>
        <v>0</v>
      </c>
      <c r="EM13" s="45">
        <f t="shared" si="2"/>
        <v>0</v>
      </c>
      <c r="EN13" s="45">
        <f t="shared" si="2"/>
        <v>0</v>
      </c>
      <c r="EO13" s="45">
        <f t="shared" si="2"/>
        <v>0</v>
      </c>
      <c r="EP13" s="45">
        <f t="shared" si="2"/>
        <v>0</v>
      </c>
      <c r="EQ13" s="45">
        <f t="shared" si="2"/>
        <v>0</v>
      </c>
    </row>
    <row r="14" spans="1:147" s="1" customFormat="1" ht="18" customHeight="1" x14ac:dyDescent="0.25">
      <c r="A14" s="5" t="s">
        <v>78</v>
      </c>
      <c r="B14" s="44" t="s">
        <v>88</v>
      </c>
      <c r="C14" s="44" t="s">
        <v>80</v>
      </c>
      <c r="D14" s="44" t="s">
        <v>81</v>
      </c>
      <c r="E14" s="43">
        <f t="shared" si="0"/>
        <v>15</v>
      </c>
      <c r="F14" s="43">
        <f t="shared" si="1"/>
        <v>0</v>
      </c>
      <c r="G14" s="43">
        <f t="shared" si="1"/>
        <v>15</v>
      </c>
      <c r="H14" s="44"/>
      <c r="I14" s="44"/>
      <c r="J14" s="44"/>
      <c r="K14" s="44">
        <v>15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5">
        <f t="shared" si="2"/>
        <v>0</v>
      </c>
      <c r="EI14" s="45">
        <f t="shared" si="2"/>
        <v>0</v>
      </c>
      <c r="EJ14" s="45">
        <f t="shared" si="2"/>
        <v>0</v>
      </c>
      <c r="EK14" s="45">
        <f t="shared" si="2"/>
        <v>15</v>
      </c>
      <c r="EL14" s="45">
        <f t="shared" si="2"/>
        <v>0</v>
      </c>
      <c r="EM14" s="45">
        <f t="shared" si="2"/>
        <v>0</v>
      </c>
      <c r="EN14" s="45">
        <f t="shared" si="2"/>
        <v>0</v>
      </c>
      <c r="EO14" s="45">
        <f t="shared" si="2"/>
        <v>0</v>
      </c>
      <c r="EP14" s="45">
        <f t="shared" si="2"/>
        <v>0</v>
      </c>
      <c r="EQ14" s="45">
        <f t="shared" si="2"/>
        <v>0</v>
      </c>
    </row>
    <row r="15" spans="1:147" s="1" customFormat="1" ht="18" customHeight="1" x14ac:dyDescent="0.25">
      <c r="A15" s="5" t="s">
        <v>78</v>
      </c>
      <c r="B15" s="44" t="s">
        <v>89</v>
      </c>
      <c r="C15" s="44" t="s">
        <v>80</v>
      </c>
      <c r="D15" s="44" t="s">
        <v>81</v>
      </c>
      <c r="E15" s="43">
        <f t="shared" si="0"/>
        <v>15</v>
      </c>
      <c r="F15" s="43">
        <f t="shared" si="1"/>
        <v>0</v>
      </c>
      <c r="G15" s="43">
        <f t="shared" si="1"/>
        <v>15</v>
      </c>
      <c r="H15" s="44"/>
      <c r="I15" s="44"/>
      <c r="J15" s="44"/>
      <c r="K15" s="44">
        <v>15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5">
        <f t="shared" si="2"/>
        <v>0</v>
      </c>
      <c r="EI15" s="45">
        <f t="shared" si="2"/>
        <v>0</v>
      </c>
      <c r="EJ15" s="45">
        <f t="shared" si="2"/>
        <v>0</v>
      </c>
      <c r="EK15" s="45">
        <f t="shared" si="2"/>
        <v>15</v>
      </c>
      <c r="EL15" s="45">
        <f t="shared" si="2"/>
        <v>0</v>
      </c>
      <c r="EM15" s="45">
        <f t="shared" si="2"/>
        <v>0</v>
      </c>
      <c r="EN15" s="45">
        <f t="shared" si="2"/>
        <v>0</v>
      </c>
      <c r="EO15" s="45">
        <f t="shared" si="2"/>
        <v>0</v>
      </c>
      <c r="EP15" s="45">
        <f t="shared" si="2"/>
        <v>0</v>
      </c>
      <c r="EQ15" s="45">
        <f t="shared" si="2"/>
        <v>0</v>
      </c>
    </row>
    <row r="16" spans="1:147" s="1" customFormat="1" ht="18" customHeight="1" x14ac:dyDescent="0.25">
      <c r="A16" s="5" t="s">
        <v>78</v>
      </c>
      <c r="B16" s="44" t="s">
        <v>90</v>
      </c>
      <c r="C16" s="44" t="s">
        <v>80</v>
      </c>
      <c r="D16" s="44" t="s">
        <v>81</v>
      </c>
      <c r="E16" s="43">
        <f t="shared" si="0"/>
        <v>15</v>
      </c>
      <c r="F16" s="43">
        <f t="shared" si="1"/>
        <v>0</v>
      </c>
      <c r="G16" s="43">
        <f t="shared" si="1"/>
        <v>15</v>
      </c>
      <c r="H16" s="44"/>
      <c r="I16" s="44"/>
      <c r="J16" s="44"/>
      <c r="K16" s="44">
        <v>15</v>
      </c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5">
        <f t="shared" si="2"/>
        <v>0</v>
      </c>
      <c r="EI16" s="45">
        <f t="shared" si="2"/>
        <v>0</v>
      </c>
      <c r="EJ16" s="45">
        <f t="shared" si="2"/>
        <v>0</v>
      </c>
      <c r="EK16" s="45">
        <f t="shared" si="2"/>
        <v>15</v>
      </c>
      <c r="EL16" s="45">
        <f t="shared" si="2"/>
        <v>0</v>
      </c>
      <c r="EM16" s="45">
        <f t="shared" si="2"/>
        <v>0</v>
      </c>
      <c r="EN16" s="45">
        <f t="shared" si="2"/>
        <v>0</v>
      </c>
      <c r="EO16" s="45">
        <f t="shared" si="2"/>
        <v>0</v>
      </c>
      <c r="EP16" s="45">
        <f t="shared" si="2"/>
        <v>0</v>
      </c>
      <c r="EQ16" s="45">
        <f t="shared" si="2"/>
        <v>0</v>
      </c>
    </row>
    <row r="17" spans="1:147" s="1" customFormat="1" ht="18" customHeight="1" x14ac:dyDescent="0.25">
      <c r="A17" s="5" t="s">
        <v>78</v>
      </c>
      <c r="B17" s="44" t="s">
        <v>91</v>
      </c>
      <c r="C17" s="44" t="s">
        <v>80</v>
      </c>
      <c r="D17" s="44" t="s">
        <v>81</v>
      </c>
      <c r="E17" s="43">
        <f t="shared" si="0"/>
        <v>17</v>
      </c>
      <c r="F17" s="43">
        <f t="shared" si="1"/>
        <v>0</v>
      </c>
      <c r="G17" s="43">
        <f t="shared" si="1"/>
        <v>17</v>
      </c>
      <c r="H17" s="44"/>
      <c r="I17" s="44"/>
      <c r="J17" s="44"/>
      <c r="K17" s="44">
        <v>17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5">
        <f t="shared" si="2"/>
        <v>0</v>
      </c>
      <c r="EI17" s="45">
        <f t="shared" si="2"/>
        <v>0</v>
      </c>
      <c r="EJ17" s="45">
        <f t="shared" si="2"/>
        <v>0</v>
      </c>
      <c r="EK17" s="45">
        <f t="shared" si="2"/>
        <v>17</v>
      </c>
      <c r="EL17" s="45">
        <f t="shared" si="2"/>
        <v>0</v>
      </c>
      <c r="EM17" s="45">
        <f t="shared" si="2"/>
        <v>0</v>
      </c>
      <c r="EN17" s="45">
        <f t="shared" si="2"/>
        <v>0</v>
      </c>
      <c r="EO17" s="45">
        <f t="shared" si="2"/>
        <v>0</v>
      </c>
      <c r="EP17" s="45">
        <f t="shared" si="2"/>
        <v>0</v>
      </c>
      <c r="EQ17" s="45">
        <f t="shared" si="2"/>
        <v>0</v>
      </c>
    </row>
    <row r="18" spans="1:147" s="1" customFormat="1" ht="18" customHeight="1" x14ac:dyDescent="0.25">
      <c r="A18" s="5" t="s">
        <v>78</v>
      </c>
      <c r="B18" s="44" t="s">
        <v>92</v>
      </c>
      <c r="C18" s="44" t="s">
        <v>93</v>
      </c>
      <c r="D18" s="44" t="s">
        <v>81</v>
      </c>
      <c r="E18" s="43">
        <f t="shared" si="0"/>
        <v>12</v>
      </c>
      <c r="F18" s="43">
        <f t="shared" si="1"/>
        <v>0</v>
      </c>
      <c r="G18" s="43">
        <f t="shared" si="1"/>
        <v>12</v>
      </c>
      <c r="H18" s="44"/>
      <c r="I18" s="44"/>
      <c r="J18" s="44"/>
      <c r="K18" s="44">
        <v>12</v>
      </c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5">
        <f t="shared" si="2"/>
        <v>0</v>
      </c>
      <c r="EI18" s="45">
        <f t="shared" si="2"/>
        <v>0</v>
      </c>
      <c r="EJ18" s="45">
        <f t="shared" si="2"/>
        <v>0</v>
      </c>
      <c r="EK18" s="45">
        <f t="shared" si="2"/>
        <v>12</v>
      </c>
      <c r="EL18" s="45">
        <f t="shared" si="2"/>
        <v>0</v>
      </c>
      <c r="EM18" s="45">
        <f t="shared" si="2"/>
        <v>0</v>
      </c>
      <c r="EN18" s="45">
        <f t="shared" si="2"/>
        <v>0</v>
      </c>
      <c r="EO18" s="45">
        <f t="shared" si="2"/>
        <v>0</v>
      </c>
      <c r="EP18" s="45">
        <f t="shared" si="2"/>
        <v>0</v>
      </c>
      <c r="EQ18" s="45">
        <f t="shared" si="2"/>
        <v>0</v>
      </c>
    </row>
    <row r="19" spans="1:147" s="1" customFormat="1" ht="18" customHeight="1" x14ac:dyDescent="0.25">
      <c r="A19" s="5" t="s">
        <v>78</v>
      </c>
      <c r="B19" s="44" t="s">
        <v>94</v>
      </c>
      <c r="C19" s="44" t="s">
        <v>95</v>
      </c>
      <c r="D19" s="44" t="s">
        <v>81</v>
      </c>
      <c r="E19" s="43">
        <f t="shared" si="0"/>
        <v>0</v>
      </c>
      <c r="F19" s="43">
        <f t="shared" si="1"/>
        <v>0</v>
      </c>
      <c r="G19" s="43">
        <f t="shared" si="1"/>
        <v>0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5">
        <f t="shared" si="2"/>
        <v>0</v>
      </c>
      <c r="EI19" s="45">
        <f t="shared" si="2"/>
        <v>0</v>
      </c>
      <c r="EJ19" s="45">
        <f t="shared" si="2"/>
        <v>0</v>
      </c>
      <c r="EK19" s="45">
        <f t="shared" si="2"/>
        <v>0</v>
      </c>
      <c r="EL19" s="45">
        <f t="shared" si="2"/>
        <v>0</v>
      </c>
      <c r="EM19" s="45">
        <f t="shared" si="2"/>
        <v>0</v>
      </c>
      <c r="EN19" s="45">
        <f t="shared" si="2"/>
        <v>0</v>
      </c>
      <c r="EO19" s="45">
        <f t="shared" si="2"/>
        <v>0</v>
      </c>
      <c r="EP19" s="45">
        <f t="shared" si="2"/>
        <v>0</v>
      </c>
      <c r="EQ19" s="45">
        <f t="shared" si="2"/>
        <v>0</v>
      </c>
    </row>
    <row r="20" spans="1:147" s="1" customFormat="1" ht="18" customHeight="1" x14ac:dyDescent="0.25">
      <c r="A20" s="5" t="s">
        <v>78</v>
      </c>
      <c r="B20" s="44" t="s">
        <v>96</v>
      </c>
      <c r="C20" s="44" t="s">
        <v>95</v>
      </c>
      <c r="D20" s="44" t="s">
        <v>81</v>
      </c>
      <c r="E20" s="43">
        <f t="shared" si="0"/>
        <v>0</v>
      </c>
      <c r="F20" s="43">
        <f t="shared" si="1"/>
        <v>0</v>
      </c>
      <c r="G20" s="43">
        <f t="shared" si="1"/>
        <v>0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5">
        <f t="shared" si="2"/>
        <v>0</v>
      </c>
      <c r="EI20" s="45">
        <f t="shared" si="2"/>
        <v>0</v>
      </c>
      <c r="EJ20" s="45">
        <f t="shared" si="2"/>
        <v>0</v>
      </c>
      <c r="EK20" s="45">
        <f t="shared" si="2"/>
        <v>0</v>
      </c>
      <c r="EL20" s="45">
        <f t="shared" si="2"/>
        <v>0</v>
      </c>
      <c r="EM20" s="45">
        <f t="shared" si="2"/>
        <v>0</v>
      </c>
      <c r="EN20" s="45">
        <f t="shared" si="2"/>
        <v>0</v>
      </c>
      <c r="EO20" s="45">
        <f t="shared" si="2"/>
        <v>0</v>
      </c>
      <c r="EP20" s="45">
        <f t="shared" si="2"/>
        <v>0</v>
      </c>
      <c r="EQ20" s="45">
        <f t="shared" si="2"/>
        <v>0</v>
      </c>
    </row>
    <row r="21" spans="1:147" s="1" customFormat="1" ht="18" customHeight="1" x14ac:dyDescent="0.25">
      <c r="A21" s="5" t="s">
        <v>78</v>
      </c>
      <c r="B21" s="44" t="s">
        <v>97</v>
      </c>
      <c r="C21" s="44" t="s">
        <v>95</v>
      </c>
      <c r="D21" s="44" t="s">
        <v>81</v>
      </c>
      <c r="E21" s="43">
        <f t="shared" si="0"/>
        <v>0</v>
      </c>
      <c r="F21" s="43">
        <f t="shared" si="1"/>
        <v>0</v>
      </c>
      <c r="G21" s="43">
        <f t="shared" si="1"/>
        <v>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5">
        <f t="shared" si="2"/>
        <v>0</v>
      </c>
      <c r="EI21" s="45">
        <f t="shared" si="2"/>
        <v>0</v>
      </c>
      <c r="EJ21" s="45">
        <f t="shared" si="2"/>
        <v>0</v>
      </c>
      <c r="EK21" s="45">
        <f t="shared" si="2"/>
        <v>0</v>
      </c>
      <c r="EL21" s="45">
        <f t="shared" si="2"/>
        <v>0</v>
      </c>
      <c r="EM21" s="45">
        <f t="shared" si="2"/>
        <v>0</v>
      </c>
      <c r="EN21" s="45">
        <f t="shared" si="2"/>
        <v>0</v>
      </c>
      <c r="EO21" s="45">
        <f t="shared" si="2"/>
        <v>0</v>
      </c>
      <c r="EP21" s="45">
        <f t="shared" si="2"/>
        <v>0</v>
      </c>
      <c r="EQ21" s="45">
        <f t="shared" si="2"/>
        <v>0</v>
      </c>
    </row>
    <row r="22" spans="1:147" s="1" customFormat="1" ht="18" customHeight="1" x14ac:dyDescent="0.25">
      <c r="A22" s="5" t="s">
        <v>78</v>
      </c>
      <c r="B22" s="44" t="s">
        <v>98</v>
      </c>
      <c r="C22" s="44" t="s">
        <v>95</v>
      </c>
      <c r="D22" s="44" t="s">
        <v>81</v>
      </c>
      <c r="E22" s="43">
        <f t="shared" si="0"/>
        <v>0</v>
      </c>
      <c r="F22" s="43">
        <f t="shared" si="1"/>
        <v>0</v>
      </c>
      <c r="G22" s="43">
        <f t="shared" si="1"/>
        <v>0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5">
        <f t="shared" si="2"/>
        <v>0</v>
      </c>
      <c r="EI22" s="45">
        <f t="shared" si="2"/>
        <v>0</v>
      </c>
      <c r="EJ22" s="45">
        <f t="shared" si="2"/>
        <v>0</v>
      </c>
      <c r="EK22" s="45">
        <f t="shared" si="2"/>
        <v>0</v>
      </c>
      <c r="EL22" s="45">
        <f t="shared" si="2"/>
        <v>0</v>
      </c>
      <c r="EM22" s="45">
        <f t="shared" si="2"/>
        <v>0</v>
      </c>
      <c r="EN22" s="45">
        <f t="shared" si="2"/>
        <v>0</v>
      </c>
      <c r="EO22" s="45">
        <f t="shared" si="2"/>
        <v>0</v>
      </c>
      <c r="EP22" s="45">
        <f t="shared" si="2"/>
        <v>0</v>
      </c>
      <c r="EQ22" s="45">
        <f t="shared" si="2"/>
        <v>0</v>
      </c>
    </row>
    <row r="23" spans="1:147" s="1" customFormat="1" ht="18" customHeight="1" x14ac:dyDescent="0.25">
      <c r="A23" s="5" t="s">
        <v>78</v>
      </c>
      <c r="B23" s="44" t="s">
        <v>99</v>
      </c>
      <c r="C23" s="44" t="s">
        <v>95</v>
      </c>
      <c r="D23" s="44" t="s">
        <v>81</v>
      </c>
      <c r="E23" s="43">
        <f t="shared" si="0"/>
        <v>0</v>
      </c>
      <c r="F23" s="43">
        <f t="shared" si="1"/>
        <v>0</v>
      </c>
      <c r="G23" s="43">
        <f t="shared" si="1"/>
        <v>0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5">
        <f t="shared" si="2"/>
        <v>0</v>
      </c>
      <c r="EI23" s="45">
        <f t="shared" si="2"/>
        <v>0</v>
      </c>
      <c r="EJ23" s="45">
        <f t="shared" si="2"/>
        <v>0</v>
      </c>
      <c r="EK23" s="45">
        <f t="shared" si="2"/>
        <v>0</v>
      </c>
      <c r="EL23" s="45">
        <f t="shared" si="2"/>
        <v>0</v>
      </c>
      <c r="EM23" s="45">
        <f t="shared" si="2"/>
        <v>0</v>
      </c>
      <c r="EN23" s="45">
        <f t="shared" si="2"/>
        <v>0</v>
      </c>
      <c r="EO23" s="45">
        <f t="shared" si="2"/>
        <v>0</v>
      </c>
      <c r="EP23" s="45">
        <f t="shared" si="2"/>
        <v>0</v>
      </c>
      <c r="EQ23" s="45">
        <f t="shared" si="2"/>
        <v>0</v>
      </c>
    </row>
    <row r="24" spans="1:147" s="1" customFormat="1" ht="18" customHeight="1" x14ac:dyDescent="0.25">
      <c r="A24" s="5" t="s">
        <v>78</v>
      </c>
      <c r="B24" s="44" t="s">
        <v>100</v>
      </c>
      <c r="C24" s="44" t="s">
        <v>95</v>
      </c>
      <c r="D24" s="44" t="s">
        <v>81</v>
      </c>
      <c r="E24" s="43">
        <f t="shared" si="0"/>
        <v>0</v>
      </c>
      <c r="F24" s="43">
        <f t="shared" si="1"/>
        <v>0</v>
      </c>
      <c r="G24" s="43">
        <f t="shared" si="1"/>
        <v>0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5">
        <f t="shared" si="2"/>
        <v>0</v>
      </c>
      <c r="EI24" s="45">
        <f t="shared" si="2"/>
        <v>0</v>
      </c>
      <c r="EJ24" s="45">
        <f t="shared" si="2"/>
        <v>0</v>
      </c>
      <c r="EK24" s="45">
        <f t="shared" si="2"/>
        <v>0</v>
      </c>
      <c r="EL24" s="45">
        <f t="shared" si="2"/>
        <v>0</v>
      </c>
      <c r="EM24" s="45">
        <f t="shared" si="2"/>
        <v>0</v>
      </c>
      <c r="EN24" s="45">
        <f t="shared" si="2"/>
        <v>0</v>
      </c>
      <c r="EO24" s="45">
        <f t="shared" si="2"/>
        <v>0</v>
      </c>
      <c r="EP24" s="45">
        <f t="shared" si="2"/>
        <v>0</v>
      </c>
      <c r="EQ24" s="45">
        <f t="shared" si="2"/>
        <v>0</v>
      </c>
    </row>
    <row r="25" spans="1:147" outlineLevel="2" x14ac:dyDescent="0.25">
      <c r="A25" s="116" t="s">
        <v>101</v>
      </c>
      <c r="B25" s="116" t="s">
        <v>102</v>
      </c>
      <c r="C25" s="116"/>
      <c r="D25" s="116"/>
      <c r="E25" s="117">
        <f>SUBTOTAL(9,E7:E24)</f>
        <v>212</v>
      </c>
      <c r="F25" s="117">
        <f>SUBTOTAL(9,F7:F24)</f>
        <v>0</v>
      </c>
      <c r="G25" s="117">
        <f>SUBTOTAL(9,G7:G24)</f>
        <v>212</v>
      </c>
      <c r="H25" s="117">
        <f t="shared" ref="H25:BS25" si="3">SUBTOTAL(9,H7:H24)</f>
        <v>0</v>
      </c>
      <c r="I25" s="117">
        <f t="shared" si="3"/>
        <v>0</v>
      </c>
      <c r="J25" s="117">
        <f t="shared" si="3"/>
        <v>0</v>
      </c>
      <c r="K25" s="117">
        <f t="shared" si="3"/>
        <v>193</v>
      </c>
      <c r="L25" s="117">
        <f t="shared" si="3"/>
        <v>0</v>
      </c>
      <c r="M25" s="117">
        <f t="shared" si="3"/>
        <v>0</v>
      </c>
      <c r="N25" s="117">
        <f t="shared" si="3"/>
        <v>0</v>
      </c>
      <c r="O25" s="117">
        <f t="shared" si="3"/>
        <v>0</v>
      </c>
      <c r="P25" s="117">
        <f t="shared" si="3"/>
        <v>0</v>
      </c>
      <c r="Q25" s="117">
        <f t="shared" si="3"/>
        <v>0</v>
      </c>
      <c r="R25" s="117">
        <f t="shared" si="3"/>
        <v>0</v>
      </c>
      <c r="S25" s="117">
        <f t="shared" si="3"/>
        <v>0</v>
      </c>
      <c r="T25" s="117">
        <f t="shared" si="3"/>
        <v>0</v>
      </c>
      <c r="U25" s="117">
        <f t="shared" si="3"/>
        <v>0</v>
      </c>
      <c r="V25" s="117">
        <f t="shared" si="3"/>
        <v>0</v>
      </c>
      <c r="W25" s="117">
        <f t="shared" si="3"/>
        <v>0</v>
      </c>
      <c r="X25" s="117">
        <f t="shared" si="3"/>
        <v>0</v>
      </c>
      <c r="Y25" s="117">
        <f t="shared" si="3"/>
        <v>0</v>
      </c>
      <c r="Z25" s="117">
        <f t="shared" si="3"/>
        <v>0</v>
      </c>
      <c r="AA25" s="117">
        <f t="shared" si="3"/>
        <v>0</v>
      </c>
      <c r="AB25" s="117">
        <f t="shared" si="3"/>
        <v>0</v>
      </c>
      <c r="AC25" s="117">
        <f t="shared" si="3"/>
        <v>0</v>
      </c>
      <c r="AD25" s="117">
        <f t="shared" si="3"/>
        <v>0</v>
      </c>
      <c r="AE25" s="117">
        <f t="shared" si="3"/>
        <v>0</v>
      </c>
      <c r="AF25" s="117">
        <f t="shared" si="3"/>
        <v>0</v>
      </c>
      <c r="AG25" s="117">
        <f t="shared" si="3"/>
        <v>0</v>
      </c>
      <c r="AH25" s="117">
        <f t="shared" si="3"/>
        <v>0</v>
      </c>
      <c r="AI25" s="117">
        <f t="shared" si="3"/>
        <v>0</v>
      </c>
      <c r="AJ25" s="117">
        <f t="shared" si="3"/>
        <v>0</v>
      </c>
      <c r="AK25" s="117">
        <f t="shared" si="3"/>
        <v>0</v>
      </c>
      <c r="AL25" s="117">
        <f t="shared" si="3"/>
        <v>0</v>
      </c>
      <c r="AM25" s="117">
        <f t="shared" si="3"/>
        <v>0</v>
      </c>
      <c r="AN25" s="117">
        <f t="shared" si="3"/>
        <v>0</v>
      </c>
      <c r="AO25" s="117">
        <f t="shared" si="3"/>
        <v>0</v>
      </c>
      <c r="AP25" s="117">
        <f t="shared" si="3"/>
        <v>0</v>
      </c>
      <c r="AQ25" s="117">
        <f t="shared" si="3"/>
        <v>0</v>
      </c>
      <c r="AR25" s="117">
        <f t="shared" si="3"/>
        <v>0</v>
      </c>
      <c r="AS25" s="117">
        <f t="shared" si="3"/>
        <v>0</v>
      </c>
      <c r="AT25" s="117">
        <f t="shared" si="3"/>
        <v>0</v>
      </c>
      <c r="AU25" s="117">
        <f t="shared" si="3"/>
        <v>0</v>
      </c>
      <c r="AV25" s="117">
        <f t="shared" si="3"/>
        <v>0</v>
      </c>
      <c r="AW25" s="117">
        <f t="shared" si="3"/>
        <v>0</v>
      </c>
      <c r="AX25" s="117">
        <f t="shared" si="3"/>
        <v>0</v>
      </c>
      <c r="AY25" s="117">
        <f t="shared" si="3"/>
        <v>0</v>
      </c>
      <c r="AZ25" s="117">
        <f t="shared" si="3"/>
        <v>0</v>
      </c>
      <c r="BA25" s="117">
        <f t="shared" si="3"/>
        <v>0</v>
      </c>
      <c r="BB25" s="117">
        <f t="shared" si="3"/>
        <v>0</v>
      </c>
      <c r="BC25" s="117">
        <f t="shared" si="3"/>
        <v>0</v>
      </c>
      <c r="BD25" s="117">
        <f t="shared" si="3"/>
        <v>0</v>
      </c>
      <c r="BE25" s="117">
        <f t="shared" si="3"/>
        <v>0</v>
      </c>
      <c r="BF25" s="117">
        <f t="shared" si="3"/>
        <v>0</v>
      </c>
      <c r="BG25" s="117">
        <f t="shared" si="3"/>
        <v>0</v>
      </c>
      <c r="BH25" s="117">
        <f t="shared" si="3"/>
        <v>0</v>
      </c>
      <c r="BI25" s="117">
        <f t="shared" si="3"/>
        <v>19</v>
      </c>
      <c r="BJ25" s="117">
        <f t="shared" si="3"/>
        <v>0</v>
      </c>
      <c r="BK25" s="117">
        <f t="shared" si="3"/>
        <v>0</v>
      </c>
      <c r="BL25" s="117">
        <f t="shared" si="3"/>
        <v>0</v>
      </c>
      <c r="BM25" s="117">
        <f t="shared" si="3"/>
        <v>0</v>
      </c>
      <c r="BN25" s="117">
        <f t="shared" si="3"/>
        <v>0</v>
      </c>
      <c r="BO25" s="117">
        <f t="shared" si="3"/>
        <v>0</v>
      </c>
      <c r="BP25" s="117">
        <f t="shared" si="3"/>
        <v>0</v>
      </c>
      <c r="BQ25" s="117">
        <f t="shared" si="3"/>
        <v>0</v>
      </c>
      <c r="BR25" s="117">
        <f t="shared" si="3"/>
        <v>0</v>
      </c>
      <c r="BS25" s="117">
        <f t="shared" si="3"/>
        <v>0</v>
      </c>
      <c r="BT25" s="117">
        <f t="shared" ref="BT25:EE25" si="4">SUBTOTAL(9,BT7:BT24)</f>
        <v>0</v>
      </c>
      <c r="BU25" s="117">
        <f t="shared" si="4"/>
        <v>0</v>
      </c>
      <c r="BV25" s="117">
        <f t="shared" si="4"/>
        <v>0</v>
      </c>
      <c r="BW25" s="117">
        <f t="shared" si="4"/>
        <v>0</v>
      </c>
      <c r="BX25" s="117">
        <f t="shared" si="4"/>
        <v>0</v>
      </c>
      <c r="BY25" s="117">
        <f t="shared" si="4"/>
        <v>0</v>
      </c>
      <c r="BZ25" s="117">
        <f t="shared" si="4"/>
        <v>0</v>
      </c>
      <c r="CA25" s="117">
        <f t="shared" si="4"/>
        <v>0</v>
      </c>
      <c r="CB25" s="117">
        <f t="shared" si="4"/>
        <v>0</v>
      </c>
      <c r="CC25" s="117">
        <f t="shared" si="4"/>
        <v>0</v>
      </c>
      <c r="CD25" s="117">
        <f t="shared" si="4"/>
        <v>0</v>
      </c>
      <c r="CE25" s="117">
        <f t="shared" si="4"/>
        <v>0</v>
      </c>
      <c r="CF25" s="117">
        <f t="shared" si="4"/>
        <v>0</v>
      </c>
      <c r="CG25" s="117">
        <f t="shared" si="4"/>
        <v>0</v>
      </c>
      <c r="CH25" s="117">
        <f t="shared" si="4"/>
        <v>0</v>
      </c>
      <c r="CI25" s="117">
        <f t="shared" si="4"/>
        <v>0</v>
      </c>
      <c r="CJ25" s="117">
        <f t="shared" si="4"/>
        <v>0</v>
      </c>
      <c r="CK25" s="117">
        <f t="shared" si="4"/>
        <v>0</v>
      </c>
      <c r="CL25" s="117">
        <f t="shared" si="4"/>
        <v>0</v>
      </c>
      <c r="CM25" s="117">
        <f t="shared" si="4"/>
        <v>0</v>
      </c>
      <c r="CN25" s="117">
        <f t="shared" si="4"/>
        <v>0</v>
      </c>
      <c r="CO25" s="117">
        <f t="shared" si="4"/>
        <v>0</v>
      </c>
      <c r="CP25" s="117">
        <f t="shared" si="4"/>
        <v>0</v>
      </c>
      <c r="CQ25" s="117">
        <f t="shared" si="4"/>
        <v>0</v>
      </c>
      <c r="CR25" s="117">
        <f t="shared" si="4"/>
        <v>0</v>
      </c>
      <c r="CS25" s="117">
        <f t="shared" si="4"/>
        <v>0</v>
      </c>
      <c r="CT25" s="117">
        <f t="shared" si="4"/>
        <v>0</v>
      </c>
      <c r="CU25" s="117">
        <f t="shared" si="4"/>
        <v>0</v>
      </c>
      <c r="CV25" s="117">
        <f t="shared" si="4"/>
        <v>0</v>
      </c>
      <c r="CW25" s="117">
        <f t="shared" si="4"/>
        <v>0</v>
      </c>
      <c r="CX25" s="117">
        <f t="shared" si="4"/>
        <v>0</v>
      </c>
      <c r="CY25" s="117">
        <f t="shared" si="4"/>
        <v>0</v>
      </c>
      <c r="CZ25" s="117">
        <f t="shared" si="4"/>
        <v>0</v>
      </c>
      <c r="DA25" s="117">
        <f t="shared" si="4"/>
        <v>0</v>
      </c>
      <c r="DB25" s="117">
        <f t="shared" si="4"/>
        <v>0</v>
      </c>
      <c r="DC25" s="117">
        <f t="shared" si="4"/>
        <v>0</v>
      </c>
      <c r="DD25" s="117">
        <f t="shared" si="4"/>
        <v>0</v>
      </c>
      <c r="DE25" s="117">
        <f t="shared" si="4"/>
        <v>0</v>
      </c>
      <c r="DF25" s="117">
        <f t="shared" si="4"/>
        <v>0</v>
      </c>
      <c r="DG25" s="117">
        <f t="shared" si="4"/>
        <v>0</v>
      </c>
      <c r="DH25" s="117">
        <f t="shared" si="4"/>
        <v>0</v>
      </c>
      <c r="DI25" s="117">
        <f t="shared" si="4"/>
        <v>0</v>
      </c>
      <c r="DJ25" s="117">
        <f t="shared" si="4"/>
        <v>0</v>
      </c>
      <c r="DK25" s="117">
        <f t="shared" si="4"/>
        <v>0</v>
      </c>
      <c r="DL25" s="117">
        <f t="shared" si="4"/>
        <v>0</v>
      </c>
      <c r="DM25" s="117">
        <f t="shared" si="4"/>
        <v>0</v>
      </c>
      <c r="DN25" s="117">
        <f t="shared" si="4"/>
        <v>0</v>
      </c>
      <c r="DO25" s="117">
        <f t="shared" si="4"/>
        <v>0</v>
      </c>
      <c r="DP25" s="117">
        <f t="shared" si="4"/>
        <v>0</v>
      </c>
      <c r="DQ25" s="117">
        <f t="shared" si="4"/>
        <v>0</v>
      </c>
      <c r="DR25" s="117">
        <f t="shared" si="4"/>
        <v>0</v>
      </c>
      <c r="DS25" s="117">
        <f t="shared" si="4"/>
        <v>0</v>
      </c>
      <c r="DT25" s="117">
        <f t="shared" si="4"/>
        <v>0</v>
      </c>
      <c r="DU25" s="117">
        <f t="shared" si="4"/>
        <v>0</v>
      </c>
      <c r="DV25" s="117">
        <f t="shared" si="4"/>
        <v>0</v>
      </c>
      <c r="DW25" s="117">
        <f t="shared" si="4"/>
        <v>0</v>
      </c>
      <c r="DX25" s="117">
        <f t="shared" si="4"/>
        <v>0</v>
      </c>
      <c r="DY25" s="117">
        <f t="shared" si="4"/>
        <v>0</v>
      </c>
      <c r="DZ25" s="117">
        <f t="shared" si="4"/>
        <v>0</v>
      </c>
      <c r="EA25" s="117">
        <f t="shared" si="4"/>
        <v>0</v>
      </c>
      <c r="EB25" s="117">
        <f t="shared" si="4"/>
        <v>0</v>
      </c>
      <c r="EC25" s="117">
        <f t="shared" si="4"/>
        <v>0</v>
      </c>
      <c r="ED25" s="117">
        <f t="shared" si="4"/>
        <v>0</v>
      </c>
      <c r="EE25" s="117">
        <f t="shared" si="4"/>
        <v>0</v>
      </c>
      <c r="EF25" s="117">
        <f t="shared" ref="EF25:EQ25" si="5">SUBTOTAL(9,EF7:EF24)</f>
        <v>0</v>
      </c>
      <c r="EG25" s="117">
        <f t="shared" si="5"/>
        <v>0</v>
      </c>
      <c r="EH25" s="117">
        <f t="shared" si="5"/>
        <v>0</v>
      </c>
      <c r="EI25" s="117">
        <f t="shared" si="5"/>
        <v>0</v>
      </c>
      <c r="EJ25" s="117">
        <f t="shared" si="5"/>
        <v>0</v>
      </c>
      <c r="EK25" s="117">
        <f t="shared" si="5"/>
        <v>212</v>
      </c>
      <c r="EL25" s="117">
        <f t="shared" si="5"/>
        <v>0</v>
      </c>
      <c r="EM25" s="117">
        <f t="shared" si="5"/>
        <v>0</v>
      </c>
      <c r="EN25" s="117">
        <f t="shared" si="5"/>
        <v>0</v>
      </c>
      <c r="EO25" s="117">
        <f t="shared" si="5"/>
        <v>0</v>
      </c>
      <c r="EP25" s="117">
        <f t="shared" si="5"/>
        <v>0</v>
      </c>
      <c r="EQ25" s="117">
        <f t="shared" si="5"/>
        <v>0</v>
      </c>
    </row>
    <row r="26" spans="1:147" outlineLevel="2" x14ac:dyDescent="0.25">
      <c r="A26" s="42" t="s">
        <v>103</v>
      </c>
      <c r="B26" s="42" t="s">
        <v>104</v>
      </c>
      <c r="C26" s="42" t="s">
        <v>95</v>
      </c>
      <c r="D26" s="42" t="s">
        <v>81</v>
      </c>
      <c r="E26" s="117"/>
      <c r="F26" s="117"/>
      <c r="G26" s="117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/>
      <c r="DW26" s="118"/>
      <c r="DX26" s="118"/>
      <c r="DY26" s="118"/>
      <c r="DZ26" s="118"/>
      <c r="EA26" s="118"/>
      <c r="EB26" s="118"/>
      <c r="EC26" s="118"/>
      <c r="ED26" s="118"/>
      <c r="EE26" s="118"/>
      <c r="EF26" s="118"/>
      <c r="EG26" s="118"/>
      <c r="EH26" s="117"/>
      <c r="EI26" s="117"/>
      <c r="EJ26" s="117"/>
      <c r="EK26" s="117"/>
      <c r="EL26" s="117"/>
      <c r="EM26" s="117"/>
      <c r="EN26" s="117"/>
      <c r="EO26" s="117"/>
      <c r="EP26" s="117"/>
      <c r="EQ26" s="117"/>
    </row>
    <row r="27" spans="1:147" outlineLevel="2" x14ac:dyDescent="0.25">
      <c r="A27" s="42" t="s">
        <v>103</v>
      </c>
      <c r="B27" s="42" t="s">
        <v>105</v>
      </c>
      <c r="C27" s="42" t="s">
        <v>95</v>
      </c>
      <c r="D27" s="42" t="s">
        <v>81</v>
      </c>
      <c r="E27" s="117"/>
      <c r="F27" s="117"/>
      <c r="G27" s="117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/>
      <c r="DW27" s="118"/>
      <c r="DX27" s="118"/>
      <c r="DY27" s="118"/>
      <c r="DZ27" s="118"/>
      <c r="EA27" s="118"/>
      <c r="EB27" s="118"/>
      <c r="EC27" s="118"/>
      <c r="ED27" s="118"/>
      <c r="EE27" s="118"/>
      <c r="EF27" s="118"/>
      <c r="EG27" s="118"/>
      <c r="EH27" s="117"/>
      <c r="EI27" s="117"/>
      <c r="EJ27" s="117"/>
      <c r="EK27" s="117"/>
      <c r="EL27" s="117"/>
      <c r="EM27" s="117"/>
      <c r="EN27" s="117"/>
      <c r="EO27" s="117"/>
      <c r="EP27" s="117"/>
      <c r="EQ27" s="117"/>
    </row>
    <row r="28" spans="1:147" outlineLevel="2" x14ac:dyDescent="0.25">
      <c r="A28" s="42" t="s">
        <v>103</v>
      </c>
      <c r="B28" s="42" t="s">
        <v>106</v>
      </c>
      <c r="C28" s="42" t="s">
        <v>80</v>
      </c>
      <c r="D28" s="42" t="s">
        <v>81</v>
      </c>
      <c r="E28" s="117"/>
      <c r="F28" s="117"/>
      <c r="G28" s="117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118"/>
      <c r="DO28" s="118"/>
      <c r="DP28" s="118"/>
      <c r="DQ28" s="118"/>
      <c r="DR28" s="118"/>
      <c r="DS28" s="118"/>
      <c r="DT28" s="118"/>
      <c r="DU28" s="118"/>
      <c r="DV28" s="118"/>
      <c r="DW28" s="118"/>
      <c r="DX28" s="118"/>
      <c r="DY28" s="118"/>
      <c r="DZ28" s="118"/>
      <c r="EA28" s="118"/>
      <c r="EB28" s="118"/>
      <c r="EC28" s="118"/>
      <c r="ED28" s="118"/>
      <c r="EE28" s="118"/>
      <c r="EF28" s="118"/>
      <c r="EG28" s="118"/>
      <c r="EH28" s="117"/>
      <c r="EI28" s="117"/>
      <c r="EJ28" s="117"/>
      <c r="EK28" s="117"/>
      <c r="EL28" s="117"/>
      <c r="EM28" s="117"/>
      <c r="EN28" s="117"/>
      <c r="EO28" s="117"/>
      <c r="EP28" s="117"/>
      <c r="EQ28" s="117"/>
    </row>
    <row r="29" spans="1:147" outlineLevel="2" x14ac:dyDescent="0.25">
      <c r="A29" s="42" t="s">
        <v>103</v>
      </c>
      <c r="B29" s="42" t="s">
        <v>107</v>
      </c>
      <c r="C29" s="42" t="s">
        <v>95</v>
      </c>
      <c r="D29" s="42" t="s">
        <v>81</v>
      </c>
      <c r="E29" s="117"/>
      <c r="F29" s="117"/>
      <c r="G29" s="117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/>
      <c r="DU29" s="118"/>
      <c r="DV29" s="118"/>
      <c r="DW29" s="118"/>
      <c r="DX29" s="118"/>
      <c r="DY29" s="118"/>
      <c r="DZ29" s="118"/>
      <c r="EA29" s="118"/>
      <c r="EB29" s="118"/>
      <c r="EC29" s="118"/>
      <c r="ED29" s="118"/>
      <c r="EE29" s="118"/>
      <c r="EF29" s="118"/>
      <c r="EG29" s="118"/>
      <c r="EH29" s="117"/>
      <c r="EI29" s="117"/>
      <c r="EJ29" s="117"/>
      <c r="EK29" s="117"/>
      <c r="EL29" s="117"/>
      <c r="EM29" s="117"/>
      <c r="EN29" s="117"/>
      <c r="EO29" s="117"/>
      <c r="EP29" s="117"/>
      <c r="EQ29" s="117"/>
    </row>
    <row r="30" spans="1:147" outlineLevel="2" x14ac:dyDescent="0.25">
      <c r="A30" s="42" t="s">
        <v>103</v>
      </c>
      <c r="B30" s="42" t="s">
        <v>108</v>
      </c>
      <c r="C30" s="42" t="s">
        <v>95</v>
      </c>
      <c r="D30" s="42" t="s">
        <v>81</v>
      </c>
      <c r="E30" s="117"/>
      <c r="F30" s="117"/>
      <c r="G30" s="117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7"/>
      <c r="EI30" s="117"/>
      <c r="EJ30" s="117"/>
      <c r="EK30" s="117"/>
      <c r="EL30" s="117"/>
      <c r="EM30" s="117"/>
      <c r="EN30" s="117"/>
      <c r="EO30" s="117"/>
      <c r="EP30" s="117"/>
      <c r="EQ30" s="117"/>
    </row>
    <row r="31" spans="1:147" outlineLevel="2" x14ac:dyDescent="0.25">
      <c r="A31" s="42" t="s">
        <v>103</v>
      </c>
      <c r="B31" s="42" t="s">
        <v>109</v>
      </c>
      <c r="C31" s="42" t="s">
        <v>95</v>
      </c>
      <c r="D31" s="42" t="s">
        <v>81</v>
      </c>
      <c r="E31" s="117"/>
      <c r="F31" s="117"/>
      <c r="G31" s="117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118"/>
      <c r="DO31" s="118"/>
      <c r="DP31" s="118"/>
      <c r="DQ31" s="118"/>
      <c r="DR31" s="118"/>
      <c r="DS31" s="118"/>
      <c r="DT31" s="118"/>
      <c r="DU31" s="118"/>
      <c r="DV31" s="118"/>
      <c r="DW31" s="118"/>
      <c r="DX31" s="118"/>
      <c r="DY31" s="118"/>
      <c r="DZ31" s="118"/>
      <c r="EA31" s="118"/>
      <c r="EB31" s="118"/>
      <c r="EC31" s="118"/>
      <c r="ED31" s="118"/>
      <c r="EE31" s="118"/>
      <c r="EF31" s="118"/>
      <c r="EG31" s="118"/>
      <c r="EH31" s="117"/>
      <c r="EI31" s="117"/>
      <c r="EJ31" s="117"/>
      <c r="EK31" s="117"/>
      <c r="EL31" s="117"/>
      <c r="EM31" s="117"/>
      <c r="EN31" s="117"/>
      <c r="EO31" s="117"/>
      <c r="EP31" s="117"/>
      <c r="EQ31" s="117"/>
    </row>
    <row r="32" spans="1:147" s="1" customFormat="1" ht="18" customHeight="1" x14ac:dyDescent="0.25">
      <c r="A32" s="5" t="s">
        <v>593</v>
      </c>
      <c r="B32" s="44" t="s">
        <v>594</v>
      </c>
      <c r="C32" s="44" t="s">
        <v>95</v>
      </c>
      <c r="D32" s="44" t="s">
        <v>81</v>
      </c>
      <c r="E32" s="43">
        <f>F32+G32</f>
        <v>43</v>
      </c>
      <c r="F32" s="43">
        <f>EH32+EJ32+EL32+EN32+EP32</f>
        <v>0</v>
      </c>
      <c r="G32" s="43">
        <f>EI32+EK32+EM32+EO32+EQ32</f>
        <v>43</v>
      </c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>
        <v>31</v>
      </c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>
        <v>12</v>
      </c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19"/>
      <c r="CW32" s="119"/>
      <c r="CX32" s="119"/>
      <c r="CY32" s="119"/>
      <c r="CZ32" s="119"/>
      <c r="DA32" s="119"/>
      <c r="DB32" s="119"/>
      <c r="DC32" s="119"/>
      <c r="DD32" s="119"/>
      <c r="DE32" s="119"/>
      <c r="DF32" s="119"/>
      <c r="DG32" s="119"/>
      <c r="DH32" s="119"/>
      <c r="DI32" s="119"/>
      <c r="DJ32" s="119"/>
      <c r="DK32" s="119"/>
      <c r="DL32" s="119"/>
      <c r="DM32" s="119"/>
      <c r="DN32" s="119"/>
      <c r="DO32" s="119"/>
      <c r="DP32" s="119"/>
      <c r="DQ32" s="119"/>
      <c r="DR32" s="119"/>
      <c r="DS32" s="119"/>
      <c r="DT32" s="119"/>
      <c r="DU32" s="119"/>
      <c r="DV32" s="119"/>
      <c r="DW32" s="119"/>
      <c r="DX32" s="119"/>
      <c r="DY32" s="119"/>
      <c r="DZ32" s="119"/>
      <c r="EA32" s="119"/>
      <c r="EB32" s="119"/>
      <c r="EC32" s="119"/>
      <c r="ED32" s="119"/>
      <c r="EE32" s="119"/>
      <c r="EF32" s="119"/>
      <c r="EG32" s="119"/>
      <c r="EH32" s="45">
        <f t="shared" ref="EH32:EQ32" si="6">H32+R32+AB32+AL32+AV32+BF32+BP32+BZ32+CJ32+CT32+DD32+DN32+DX32</f>
        <v>0</v>
      </c>
      <c r="EI32" s="45">
        <f t="shared" si="6"/>
        <v>0</v>
      </c>
      <c r="EJ32" s="45">
        <f t="shared" si="6"/>
        <v>0</v>
      </c>
      <c r="EK32" s="45">
        <f t="shared" si="6"/>
        <v>0</v>
      </c>
      <c r="EL32" s="45">
        <f t="shared" si="6"/>
        <v>0</v>
      </c>
      <c r="EM32" s="45">
        <f t="shared" si="6"/>
        <v>43</v>
      </c>
      <c r="EN32" s="45">
        <f t="shared" si="6"/>
        <v>0</v>
      </c>
      <c r="EO32" s="45">
        <f t="shared" si="6"/>
        <v>0</v>
      </c>
      <c r="EP32" s="45">
        <f t="shared" si="6"/>
        <v>0</v>
      </c>
      <c r="EQ32" s="45">
        <f t="shared" si="6"/>
        <v>0</v>
      </c>
    </row>
    <row r="33" spans="1:147" s="1" customFormat="1" ht="18" customHeight="1" x14ac:dyDescent="0.25">
      <c r="A33" s="42" t="s">
        <v>103</v>
      </c>
      <c r="B33" s="42" t="s">
        <v>111</v>
      </c>
      <c r="C33" s="42" t="s">
        <v>95</v>
      </c>
      <c r="D33" s="42" t="s">
        <v>81</v>
      </c>
      <c r="E33" s="43"/>
      <c r="F33" s="43"/>
      <c r="G33" s="43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/>
      <c r="DF33" s="119"/>
      <c r="DG33" s="119"/>
      <c r="DH33" s="119"/>
      <c r="DI33" s="119"/>
      <c r="DJ33" s="119"/>
      <c r="DK33" s="119"/>
      <c r="DL33" s="119"/>
      <c r="DM33" s="119"/>
      <c r="DN33" s="119"/>
      <c r="DO33" s="119"/>
      <c r="DP33" s="119"/>
      <c r="DQ33" s="119"/>
      <c r="DR33" s="119"/>
      <c r="DS33" s="119"/>
      <c r="DT33" s="119"/>
      <c r="DU33" s="119"/>
      <c r="DV33" s="119"/>
      <c r="DW33" s="119"/>
      <c r="DX33" s="119"/>
      <c r="DY33" s="119"/>
      <c r="DZ33" s="119"/>
      <c r="EA33" s="119"/>
      <c r="EB33" s="119"/>
      <c r="EC33" s="119"/>
      <c r="ED33" s="119"/>
      <c r="EE33" s="119"/>
      <c r="EF33" s="119"/>
      <c r="EG33" s="119"/>
      <c r="EH33" s="45"/>
      <c r="EI33" s="45"/>
      <c r="EJ33" s="45"/>
      <c r="EK33" s="45"/>
      <c r="EL33" s="45"/>
      <c r="EM33" s="45"/>
      <c r="EN33" s="45"/>
      <c r="EO33" s="45"/>
      <c r="EP33" s="45"/>
      <c r="EQ33" s="45"/>
    </row>
    <row r="34" spans="1:147" s="1" customFormat="1" ht="18" customHeight="1" x14ac:dyDescent="0.25">
      <c r="A34" s="42" t="s">
        <v>103</v>
      </c>
      <c r="B34" s="42" t="s">
        <v>112</v>
      </c>
      <c r="C34" s="42" t="s">
        <v>95</v>
      </c>
      <c r="D34" s="42" t="s">
        <v>81</v>
      </c>
      <c r="E34" s="43"/>
      <c r="F34" s="43"/>
      <c r="G34" s="43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19"/>
      <c r="CP34" s="119"/>
      <c r="CQ34" s="119"/>
      <c r="CR34" s="119"/>
      <c r="CS34" s="119"/>
      <c r="CT34" s="119"/>
      <c r="CU34" s="119"/>
      <c r="CV34" s="119"/>
      <c r="CW34" s="119"/>
      <c r="CX34" s="119"/>
      <c r="CY34" s="119"/>
      <c r="CZ34" s="119"/>
      <c r="DA34" s="119"/>
      <c r="DB34" s="119"/>
      <c r="DC34" s="119"/>
      <c r="DD34" s="119"/>
      <c r="DE34" s="119"/>
      <c r="DF34" s="119"/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19"/>
      <c r="DV34" s="119"/>
      <c r="DW34" s="119"/>
      <c r="DX34" s="119"/>
      <c r="DY34" s="119"/>
      <c r="DZ34" s="119"/>
      <c r="EA34" s="119"/>
      <c r="EB34" s="119"/>
      <c r="EC34" s="119"/>
      <c r="ED34" s="119"/>
      <c r="EE34" s="119"/>
      <c r="EF34" s="119"/>
      <c r="EG34" s="119"/>
      <c r="EH34" s="45"/>
      <c r="EI34" s="45"/>
      <c r="EJ34" s="45"/>
      <c r="EK34" s="45"/>
      <c r="EL34" s="45"/>
      <c r="EM34" s="45"/>
      <c r="EN34" s="45"/>
      <c r="EO34" s="45"/>
      <c r="EP34" s="45"/>
      <c r="EQ34" s="45"/>
    </row>
    <row r="35" spans="1:147" s="1" customFormat="1" ht="18" customHeight="1" x14ac:dyDescent="0.25">
      <c r="A35" s="42" t="s">
        <v>103</v>
      </c>
      <c r="B35" s="42" t="s">
        <v>113</v>
      </c>
      <c r="C35" s="42" t="s">
        <v>95</v>
      </c>
      <c r="D35" s="42" t="s">
        <v>81</v>
      </c>
      <c r="E35" s="43"/>
      <c r="F35" s="43"/>
      <c r="G35" s="43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119"/>
      <c r="BY35" s="119"/>
      <c r="BZ35" s="119"/>
      <c r="CA35" s="119"/>
      <c r="CB35" s="119"/>
      <c r="CC35" s="119"/>
      <c r="CD35" s="119"/>
      <c r="CE35" s="119"/>
      <c r="CF35" s="119"/>
      <c r="CG35" s="119"/>
      <c r="CH35" s="119"/>
      <c r="CI35" s="119"/>
      <c r="CJ35" s="119"/>
      <c r="CK35" s="119"/>
      <c r="CL35" s="119"/>
      <c r="CM35" s="119"/>
      <c r="CN35" s="119"/>
      <c r="CO35" s="119"/>
      <c r="CP35" s="119"/>
      <c r="CQ35" s="119"/>
      <c r="CR35" s="119"/>
      <c r="CS35" s="119"/>
      <c r="CT35" s="119"/>
      <c r="CU35" s="119"/>
      <c r="CV35" s="119"/>
      <c r="CW35" s="119"/>
      <c r="CX35" s="119"/>
      <c r="CY35" s="119"/>
      <c r="CZ35" s="119"/>
      <c r="DA35" s="119"/>
      <c r="DB35" s="119"/>
      <c r="DC35" s="119"/>
      <c r="DD35" s="119"/>
      <c r="DE35" s="119"/>
      <c r="DF35" s="119"/>
      <c r="DG35" s="119"/>
      <c r="DH35" s="119"/>
      <c r="DI35" s="119"/>
      <c r="DJ35" s="119"/>
      <c r="DK35" s="119"/>
      <c r="DL35" s="119"/>
      <c r="DM35" s="119"/>
      <c r="DN35" s="119"/>
      <c r="DO35" s="119"/>
      <c r="DP35" s="119"/>
      <c r="DQ35" s="119"/>
      <c r="DR35" s="119"/>
      <c r="DS35" s="119"/>
      <c r="DT35" s="119"/>
      <c r="DU35" s="119"/>
      <c r="DV35" s="119"/>
      <c r="DW35" s="119"/>
      <c r="DX35" s="119"/>
      <c r="DY35" s="119"/>
      <c r="DZ35" s="119"/>
      <c r="EA35" s="119"/>
      <c r="EB35" s="119"/>
      <c r="EC35" s="119"/>
      <c r="ED35" s="119"/>
      <c r="EE35" s="119"/>
      <c r="EF35" s="119"/>
      <c r="EG35" s="119"/>
      <c r="EH35" s="45"/>
      <c r="EI35" s="45"/>
      <c r="EJ35" s="45"/>
      <c r="EK35" s="45"/>
      <c r="EL35" s="45"/>
      <c r="EM35" s="45"/>
      <c r="EN35" s="45"/>
      <c r="EO35" s="45"/>
      <c r="EP35" s="45"/>
      <c r="EQ35" s="45"/>
    </row>
    <row r="36" spans="1:147" s="1" customFormat="1" ht="18" customHeight="1" x14ac:dyDescent="0.25">
      <c r="A36" s="42" t="s">
        <v>103</v>
      </c>
      <c r="B36" s="42" t="s">
        <v>114</v>
      </c>
      <c r="C36" s="42" t="s">
        <v>95</v>
      </c>
      <c r="D36" s="42" t="s">
        <v>81</v>
      </c>
      <c r="E36" s="43"/>
      <c r="F36" s="43"/>
      <c r="G36" s="43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/>
      <c r="BW36" s="119"/>
      <c r="BX36" s="119"/>
      <c r="BY36" s="119"/>
      <c r="BZ36" s="119"/>
      <c r="CA36" s="119"/>
      <c r="CB36" s="119"/>
      <c r="CC36" s="119"/>
      <c r="CD36" s="119"/>
      <c r="CE36" s="119"/>
      <c r="CF36" s="119"/>
      <c r="CG36" s="119"/>
      <c r="CH36" s="119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/>
      <c r="DF36" s="119"/>
      <c r="DG36" s="119"/>
      <c r="DH36" s="119"/>
      <c r="DI36" s="119"/>
      <c r="DJ36" s="119"/>
      <c r="DK36" s="119"/>
      <c r="DL36" s="119"/>
      <c r="DM36" s="119"/>
      <c r="DN36" s="119"/>
      <c r="DO36" s="119"/>
      <c r="DP36" s="119"/>
      <c r="DQ36" s="119"/>
      <c r="DR36" s="119"/>
      <c r="DS36" s="119"/>
      <c r="DT36" s="119"/>
      <c r="DU36" s="119"/>
      <c r="DV36" s="119"/>
      <c r="DW36" s="119"/>
      <c r="DX36" s="119"/>
      <c r="DY36" s="119"/>
      <c r="DZ36" s="119"/>
      <c r="EA36" s="119"/>
      <c r="EB36" s="119"/>
      <c r="EC36" s="119"/>
      <c r="ED36" s="119"/>
      <c r="EE36" s="119"/>
      <c r="EF36" s="119"/>
      <c r="EG36" s="119"/>
      <c r="EH36" s="45"/>
      <c r="EI36" s="45"/>
      <c r="EJ36" s="45"/>
      <c r="EK36" s="45"/>
      <c r="EL36" s="45"/>
      <c r="EM36" s="45"/>
      <c r="EN36" s="45"/>
      <c r="EO36" s="45"/>
      <c r="EP36" s="45"/>
      <c r="EQ36" s="45"/>
    </row>
    <row r="37" spans="1:147" s="1" customFormat="1" ht="18" customHeight="1" x14ac:dyDescent="0.25">
      <c r="A37" s="42" t="s">
        <v>103</v>
      </c>
      <c r="B37" s="42" t="s">
        <v>115</v>
      </c>
      <c r="C37" s="42" t="s">
        <v>95</v>
      </c>
      <c r="D37" s="42" t="s">
        <v>81</v>
      </c>
      <c r="E37" s="43"/>
      <c r="F37" s="43"/>
      <c r="G37" s="43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  <c r="CZ37" s="119"/>
      <c r="DA37" s="119"/>
      <c r="DB37" s="119"/>
      <c r="DC37" s="119"/>
      <c r="DD37" s="119"/>
      <c r="DE37" s="119"/>
      <c r="DF37" s="119"/>
      <c r="DG37" s="119"/>
      <c r="DH37" s="119"/>
      <c r="DI37" s="119"/>
      <c r="DJ37" s="119"/>
      <c r="DK37" s="119"/>
      <c r="DL37" s="119"/>
      <c r="DM37" s="119"/>
      <c r="DN37" s="119"/>
      <c r="DO37" s="119"/>
      <c r="DP37" s="119"/>
      <c r="DQ37" s="119"/>
      <c r="DR37" s="119"/>
      <c r="DS37" s="119"/>
      <c r="DT37" s="119"/>
      <c r="DU37" s="119"/>
      <c r="DV37" s="119"/>
      <c r="DW37" s="119"/>
      <c r="DX37" s="119"/>
      <c r="DY37" s="119"/>
      <c r="DZ37" s="119"/>
      <c r="EA37" s="119"/>
      <c r="EB37" s="119"/>
      <c r="EC37" s="119"/>
      <c r="ED37" s="119"/>
      <c r="EE37" s="119"/>
      <c r="EF37" s="119"/>
      <c r="EG37" s="119"/>
      <c r="EH37" s="45"/>
      <c r="EI37" s="45"/>
      <c r="EJ37" s="45"/>
      <c r="EK37" s="45"/>
      <c r="EL37" s="45"/>
      <c r="EM37" s="45"/>
      <c r="EN37" s="45"/>
      <c r="EO37" s="45"/>
      <c r="EP37" s="45"/>
      <c r="EQ37" s="45"/>
    </row>
    <row r="38" spans="1:147" s="1" customFormat="1" ht="18" customHeight="1" x14ac:dyDescent="0.25">
      <c r="A38" s="42" t="s">
        <v>103</v>
      </c>
      <c r="B38" s="42" t="s">
        <v>116</v>
      </c>
      <c r="C38" s="42" t="s">
        <v>95</v>
      </c>
      <c r="D38" s="42" t="s">
        <v>81</v>
      </c>
      <c r="E38" s="43"/>
      <c r="F38" s="43"/>
      <c r="G38" s="43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9"/>
      <c r="CF38" s="119"/>
      <c r="CG38" s="119"/>
      <c r="CH38" s="119"/>
      <c r="CI38" s="119"/>
      <c r="CJ38" s="119"/>
      <c r="CK38" s="119"/>
      <c r="CL38" s="119"/>
      <c r="CM38" s="119"/>
      <c r="CN38" s="119"/>
      <c r="CO38" s="119"/>
      <c r="CP38" s="119"/>
      <c r="CQ38" s="119"/>
      <c r="CR38" s="119"/>
      <c r="CS38" s="119"/>
      <c r="CT38" s="119"/>
      <c r="CU38" s="119"/>
      <c r="CV38" s="119"/>
      <c r="CW38" s="119"/>
      <c r="CX38" s="119"/>
      <c r="CY38" s="119"/>
      <c r="CZ38" s="119"/>
      <c r="DA38" s="119"/>
      <c r="DB38" s="119"/>
      <c r="DC38" s="119"/>
      <c r="DD38" s="119"/>
      <c r="DE38" s="119"/>
      <c r="DF38" s="119"/>
      <c r="DG38" s="119"/>
      <c r="DH38" s="119"/>
      <c r="DI38" s="119"/>
      <c r="DJ38" s="119"/>
      <c r="DK38" s="119"/>
      <c r="DL38" s="119"/>
      <c r="DM38" s="119"/>
      <c r="DN38" s="119"/>
      <c r="DO38" s="119"/>
      <c r="DP38" s="119"/>
      <c r="DQ38" s="119"/>
      <c r="DR38" s="119"/>
      <c r="DS38" s="119"/>
      <c r="DT38" s="119"/>
      <c r="DU38" s="119"/>
      <c r="DV38" s="119"/>
      <c r="DW38" s="119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45"/>
      <c r="EI38" s="45"/>
      <c r="EJ38" s="45"/>
      <c r="EK38" s="45"/>
      <c r="EL38" s="45"/>
      <c r="EM38" s="45"/>
      <c r="EN38" s="45"/>
      <c r="EO38" s="45"/>
      <c r="EP38" s="45"/>
      <c r="EQ38" s="45"/>
    </row>
    <row r="39" spans="1:147" s="1" customFormat="1" ht="18" customHeight="1" x14ac:dyDescent="0.25">
      <c r="A39" s="42" t="s">
        <v>103</v>
      </c>
      <c r="B39" s="42" t="s">
        <v>117</v>
      </c>
      <c r="C39" s="42" t="s">
        <v>95</v>
      </c>
      <c r="D39" s="42" t="s">
        <v>81</v>
      </c>
      <c r="E39" s="43"/>
      <c r="F39" s="43"/>
      <c r="G39" s="43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19"/>
      <c r="DJ39" s="119"/>
      <c r="DK39" s="119"/>
      <c r="DL39" s="119"/>
      <c r="DM39" s="119"/>
      <c r="DN39" s="119"/>
      <c r="DO39" s="119"/>
      <c r="DP39" s="119"/>
      <c r="DQ39" s="119"/>
      <c r="DR39" s="119"/>
      <c r="DS39" s="119"/>
      <c r="DT39" s="119"/>
      <c r="DU39" s="119"/>
      <c r="DV39" s="119"/>
      <c r="DW39" s="119"/>
      <c r="DX39" s="119"/>
      <c r="DY39" s="119"/>
      <c r="DZ39" s="119"/>
      <c r="EA39" s="119"/>
      <c r="EB39" s="119"/>
      <c r="EC39" s="119"/>
      <c r="ED39" s="119"/>
      <c r="EE39" s="119"/>
      <c r="EF39" s="119"/>
      <c r="EG39" s="119"/>
      <c r="EH39" s="45"/>
      <c r="EI39" s="45"/>
      <c r="EJ39" s="45"/>
      <c r="EK39" s="45"/>
      <c r="EL39" s="45"/>
      <c r="EM39" s="45"/>
      <c r="EN39" s="45"/>
      <c r="EO39" s="45"/>
      <c r="EP39" s="45"/>
      <c r="EQ39" s="45"/>
    </row>
    <row r="40" spans="1:147" s="1" customFormat="1" ht="18" customHeight="1" x14ac:dyDescent="0.25">
      <c r="A40" s="42" t="s">
        <v>103</v>
      </c>
      <c r="B40" s="42" t="s">
        <v>118</v>
      </c>
      <c r="C40" s="42" t="s">
        <v>95</v>
      </c>
      <c r="D40" s="42" t="s">
        <v>81</v>
      </c>
      <c r="E40" s="43"/>
      <c r="F40" s="43"/>
      <c r="G40" s="43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19"/>
      <c r="DD40" s="119"/>
      <c r="DE40" s="119"/>
      <c r="DF40" s="119"/>
      <c r="DG40" s="119"/>
      <c r="DH40" s="119"/>
      <c r="DI40" s="119"/>
      <c r="DJ40" s="119"/>
      <c r="DK40" s="119"/>
      <c r="DL40" s="119"/>
      <c r="DM40" s="119"/>
      <c r="DN40" s="119"/>
      <c r="DO40" s="119"/>
      <c r="DP40" s="119"/>
      <c r="DQ40" s="119"/>
      <c r="DR40" s="119"/>
      <c r="DS40" s="119"/>
      <c r="DT40" s="119"/>
      <c r="DU40" s="119"/>
      <c r="DV40" s="119"/>
      <c r="DW40" s="119"/>
      <c r="DX40" s="119"/>
      <c r="DY40" s="119"/>
      <c r="DZ40" s="119"/>
      <c r="EA40" s="119"/>
      <c r="EB40" s="119"/>
      <c r="EC40" s="119"/>
      <c r="ED40" s="119"/>
      <c r="EE40" s="119"/>
      <c r="EF40" s="119"/>
      <c r="EG40" s="119"/>
      <c r="EH40" s="45"/>
      <c r="EI40" s="45"/>
      <c r="EJ40" s="45"/>
      <c r="EK40" s="45"/>
      <c r="EL40" s="45"/>
      <c r="EM40" s="45"/>
      <c r="EN40" s="45"/>
      <c r="EO40" s="45"/>
      <c r="EP40" s="45"/>
      <c r="EQ40" s="45"/>
    </row>
    <row r="41" spans="1:147" s="1" customFormat="1" ht="18" customHeight="1" x14ac:dyDescent="0.25">
      <c r="A41" s="42" t="s">
        <v>103</v>
      </c>
      <c r="B41" s="42" t="s">
        <v>119</v>
      </c>
      <c r="C41" s="42" t="s">
        <v>95</v>
      </c>
      <c r="D41" s="42" t="s">
        <v>81</v>
      </c>
      <c r="E41" s="43"/>
      <c r="F41" s="43"/>
      <c r="G41" s="43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19"/>
      <c r="DD41" s="119"/>
      <c r="DE41" s="119"/>
      <c r="DF41" s="119"/>
      <c r="DG41" s="119"/>
      <c r="DH41" s="119"/>
      <c r="DI41" s="119"/>
      <c r="DJ41" s="119"/>
      <c r="DK41" s="119"/>
      <c r="DL41" s="119"/>
      <c r="DM41" s="119"/>
      <c r="DN41" s="119"/>
      <c r="DO41" s="119"/>
      <c r="DP41" s="119"/>
      <c r="DQ41" s="119"/>
      <c r="DR41" s="119"/>
      <c r="DS41" s="119"/>
      <c r="DT41" s="119"/>
      <c r="DU41" s="119"/>
      <c r="DV41" s="119"/>
      <c r="DW41" s="119"/>
      <c r="DX41" s="119"/>
      <c r="DY41" s="119"/>
      <c r="DZ41" s="119"/>
      <c r="EA41" s="119"/>
      <c r="EB41" s="119"/>
      <c r="EC41" s="119"/>
      <c r="ED41" s="119"/>
      <c r="EE41" s="119"/>
      <c r="EF41" s="119"/>
      <c r="EG41" s="119"/>
      <c r="EH41" s="45"/>
      <c r="EI41" s="45"/>
      <c r="EJ41" s="45"/>
      <c r="EK41" s="45"/>
      <c r="EL41" s="45"/>
      <c r="EM41" s="45"/>
      <c r="EN41" s="45"/>
      <c r="EO41" s="45"/>
      <c r="EP41" s="45"/>
      <c r="EQ41" s="45"/>
    </row>
    <row r="42" spans="1:147" s="1" customFormat="1" ht="18" customHeight="1" x14ac:dyDescent="0.25">
      <c r="A42" s="5" t="s">
        <v>593</v>
      </c>
      <c r="B42" s="44" t="s">
        <v>595</v>
      </c>
      <c r="C42" s="44" t="s">
        <v>80</v>
      </c>
      <c r="D42" s="44" t="s">
        <v>81</v>
      </c>
      <c r="E42" s="43">
        <f>F42+G42</f>
        <v>84</v>
      </c>
      <c r="F42" s="43">
        <f>EH42+EJ42+EL42+EN42+EP42</f>
        <v>0</v>
      </c>
      <c r="G42" s="43">
        <f>EI42+EK42+EM42+EO42+EQ42</f>
        <v>84</v>
      </c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>
        <v>60</v>
      </c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>
        <v>24</v>
      </c>
      <c r="CF42" s="119"/>
      <c r="CG42" s="119"/>
      <c r="CH42" s="119"/>
      <c r="CI42" s="119"/>
      <c r="CJ42" s="119"/>
      <c r="CK42" s="119"/>
      <c r="CL42" s="119"/>
      <c r="CM42" s="119"/>
      <c r="CN42" s="119"/>
      <c r="CO42" s="119"/>
      <c r="CP42" s="119"/>
      <c r="CQ42" s="119"/>
      <c r="CR42" s="119"/>
      <c r="CS42" s="119"/>
      <c r="CT42" s="119"/>
      <c r="CU42" s="119"/>
      <c r="CV42" s="119"/>
      <c r="CW42" s="119"/>
      <c r="CX42" s="119"/>
      <c r="CY42" s="119"/>
      <c r="CZ42" s="119"/>
      <c r="DA42" s="119"/>
      <c r="DB42" s="119"/>
      <c r="DC42" s="119"/>
      <c r="DD42" s="119"/>
      <c r="DE42" s="119"/>
      <c r="DF42" s="119"/>
      <c r="DG42" s="119"/>
      <c r="DH42" s="119"/>
      <c r="DI42" s="119"/>
      <c r="DJ42" s="119"/>
      <c r="DK42" s="119"/>
      <c r="DL42" s="119"/>
      <c r="DM42" s="119"/>
      <c r="DN42" s="119"/>
      <c r="DO42" s="119"/>
      <c r="DP42" s="119"/>
      <c r="DQ42" s="119"/>
      <c r="DR42" s="119"/>
      <c r="DS42" s="119"/>
      <c r="DT42" s="119"/>
      <c r="DU42" s="119"/>
      <c r="DV42" s="119"/>
      <c r="DW42" s="119"/>
      <c r="DX42" s="119"/>
      <c r="DY42" s="119"/>
      <c r="DZ42" s="119"/>
      <c r="EA42" s="119"/>
      <c r="EB42" s="119"/>
      <c r="EC42" s="119"/>
      <c r="ED42" s="119"/>
      <c r="EE42" s="119"/>
      <c r="EF42" s="119"/>
      <c r="EG42" s="119"/>
      <c r="EH42" s="45">
        <f t="shared" ref="EH42:EQ42" si="7">H42+R42+AB42+AL42+AV42+BF42+BP42+BZ42+CJ42+CT42+DD42+DN42+DX42</f>
        <v>0</v>
      </c>
      <c r="EI42" s="45">
        <f t="shared" si="7"/>
        <v>0</v>
      </c>
      <c r="EJ42" s="45">
        <f t="shared" si="7"/>
        <v>0</v>
      </c>
      <c r="EK42" s="45">
        <f t="shared" si="7"/>
        <v>0</v>
      </c>
      <c r="EL42" s="45">
        <f t="shared" si="7"/>
        <v>0</v>
      </c>
      <c r="EM42" s="45">
        <f t="shared" si="7"/>
        <v>84</v>
      </c>
      <c r="EN42" s="45">
        <f t="shared" si="7"/>
        <v>0</v>
      </c>
      <c r="EO42" s="45">
        <f t="shared" si="7"/>
        <v>0</v>
      </c>
      <c r="EP42" s="45">
        <f t="shared" si="7"/>
        <v>0</v>
      </c>
      <c r="EQ42" s="45">
        <f t="shared" si="7"/>
        <v>0</v>
      </c>
    </row>
    <row r="43" spans="1:147" s="1" customFormat="1" ht="18" customHeight="1" x14ac:dyDescent="0.25">
      <c r="A43" s="42" t="s">
        <v>103</v>
      </c>
      <c r="B43" s="42" t="s">
        <v>121</v>
      </c>
      <c r="C43" s="42" t="s">
        <v>80</v>
      </c>
      <c r="D43" s="42" t="s">
        <v>81</v>
      </c>
      <c r="E43" s="43"/>
      <c r="F43" s="43"/>
      <c r="G43" s="43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19"/>
      <c r="DB43" s="119"/>
      <c r="DC43" s="119"/>
      <c r="DD43" s="119"/>
      <c r="DE43" s="119"/>
      <c r="DF43" s="119"/>
      <c r="DG43" s="119"/>
      <c r="DH43" s="119"/>
      <c r="DI43" s="119"/>
      <c r="DJ43" s="119"/>
      <c r="DK43" s="119"/>
      <c r="DL43" s="119"/>
      <c r="DM43" s="119"/>
      <c r="DN43" s="119"/>
      <c r="DO43" s="119"/>
      <c r="DP43" s="119"/>
      <c r="DQ43" s="119"/>
      <c r="DR43" s="119"/>
      <c r="DS43" s="119"/>
      <c r="DT43" s="119"/>
      <c r="DU43" s="119"/>
      <c r="DV43" s="119"/>
      <c r="DW43" s="119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45"/>
      <c r="EI43" s="45"/>
      <c r="EJ43" s="45"/>
      <c r="EK43" s="45"/>
      <c r="EL43" s="45"/>
      <c r="EM43" s="45"/>
      <c r="EN43" s="45"/>
      <c r="EO43" s="45"/>
      <c r="EP43" s="45"/>
      <c r="EQ43" s="45"/>
    </row>
    <row r="44" spans="1:147" s="1" customFormat="1" ht="18" customHeight="1" x14ac:dyDescent="0.25">
      <c r="A44" s="42" t="s">
        <v>103</v>
      </c>
      <c r="B44" s="42" t="s">
        <v>122</v>
      </c>
      <c r="C44" s="42" t="s">
        <v>95</v>
      </c>
      <c r="D44" s="42" t="s">
        <v>81</v>
      </c>
      <c r="E44" s="43"/>
      <c r="F44" s="43"/>
      <c r="G44" s="43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  <c r="BU44" s="119"/>
      <c r="BV44" s="119"/>
      <c r="BW44" s="119"/>
      <c r="BX44" s="119"/>
      <c r="BY44" s="119"/>
      <c r="BZ44" s="119"/>
      <c r="CA44" s="119"/>
      <c r="CB44" s="119"/>
      <c r="CC44" s="119"/>
      <c r="CD44" s="119"/>
      <c r="CE44" s="119"/>
      <c r="CF44" s="119"/>
      <c r="CG44" s="119"/>
      <c r="CH44" s="119"/>
      <c r="CI44" s="119"/>
      <c r="CJ44" s="119"/>
      <c r="CK44" s="119"/>
      <c r="CL44" s="119"/>
      <c r="CM44" s="119"/>
      <c r="CN44" s="119"/>
      <c r="CO44" s="119"/>
      <c r="CP44" s="119"/>
      <c r="CQ44" s="119"/>
      <c r="CR44" s="119"/>
      <c r="CS44" s="119"/>
      <c r="CT44" s="119"/>
      <c r="CU44" s="119"/>
      <c r="CV44" s="119"/>
      <c r="CW44" s="119"/>
      <c r="CX44" s="119"/>
      <c r="CY44" s="119"/>
      <c r="CZ44" s="119"/>
      <c r="DA44" s="119"/>
      <c r="DB44" s="119"/>
      <c r="DC44" s="119"/>
      <c r="DD44" s="119"/>
      <c r="DE44" s="119"/>
      <c r="DF44" s="119"/>
      <c r="DG44" s="119"/>
      <c r="DH44" s="119"/>
      <c r="DI44" s="119"/>
      <c r="DJ44" s="119"/>
      <c r="DK44" s="119"/>
      <c r="DL44" s="119"/>
      <c r="DM44" s="119"/>
      <c r="DN44" s="119"/>
      <c r="DO44" s="119"/>
      <c r="DP44" s="119"/>
      <c r="DQ44" s="119"/>
      <c r="DR44" s="119"/>
      <c r="DS44" s="119"/>
      <c r="DT44" s="119"/>
      <c r="DU44" s="119"/>
      <c r="DV44" s="119"/>
      <c r="DW44" s="119"/>
      <c r="DX44" s="119"/>
      <c r="DY44" s="119"/>
      <c r="DZ44" s="119"/>
      <c r="EA44" s="119"/>
      <c r="EB44" s="119"/>
      <c r="EC44" s="119"/>
      <c r="ED44" s="119"/>
      <c r="EE44" s="119"/>
      <c r="EF44" s="119"/>
      <c r="EG44" s="119"/>
      <c r="EH44" s="45"/>
      <c r="EI44" s="45"/>
      <c r="EJ44" s="45"/>
      <c r="EK44" s="45"/>
      <c r="EL44" s="45"/>
      <c r="EM44" s="45"/>
      <c r="EN44" s="45"/>
      <c r="EO44" s="45"/>
      <c r="EP44" s="45"/>
      <c r="EQ44" s="45"/>
    </row>
    <row r="45" spans="1:147" s="1" customFormat="1" ht="18" customHeight="1" x14ac:dyDescent="0.25">
      <c r="A45" s="42" t="s">
        <v>103</v>
      </c>
      <c r="B45" s="42" t="s">
        <v>123</v>
      </c>
      <c r="C45" s="42" t="s">
        <v>95</v>
      </c>
      <c r="D45" s="42" t="s">
        <v>81</v>
      </c>
      <c r="E45" s="43"/>
      <c r="F45" s="43"/>
      <c r="G45" s="43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19"/>
      <c r="DF45" s="119"/>
      <c r="DG45" s="119"/>
      <c r="DH45" s="119"/>
      <c r="DI45" s="119"/>
      <c r="DJ45" s="119"/>
      <c r="DK45" s="119"/>
      <c r="DL45" s="119"/>
      <c r="DM45" s="119"/>
      <c r="DN45" s="119"/>
      <c r="DO45" s="119"/>
      <c r="DP45" s="119"/>
      <c r="DQ45" s="119"/>
      <c r="DR45" s="119"/>
      <c r="DS45" s="119"/>
      <c r="DT45" s="119"/>
      <c r="DU45" s="119"/>
      <c r="DV45" s="119"/>
      <c r="DW45" s="119"/>
      <c r="DX45" s="119"/>
      <c r="DY45" s="119"/>
      <c r="DZ45" s="119"/>
      <c r="EA45" s="119"/>
      <c r="EB45" s="119"/>
      <c r="EC45" s="119"/>
      <c r="ED45" s="119"/>
      <c r="EE45" s="119"/>
      <c r="EF45" s="119"/>
      <c r="EG45" s="119"/>
      <c r="EH45" s="45"/>
      <c r="EI45" s="45"/>
      <c r="EJ45" s="45"/>
      <c r="EK45" s="45"/>
      <c r="EL45" s="45"/>
      <c r="EM45" s="45"/>
      <c r="EN45" s="45"/>
      <c r="EO45" s="45"/>
      <c r="EP45" s="45"/>
      <c r="EQ45" s="45"/>
    </row>
    <row r="46" spans="1:147" s="50" customFormat="1" x14ac:dyDescent="0.25">
      <c r="A46" s="120" t="s">
        <v>124</v>
      </c>
      <c r="B46" s="53" t="s">
        <v>102</v>
      </c>
      <c r="C46" s="53"/>
      <c r="D46" s="53"/>
      <c r="E46" s="117">
        <f t="shared" ref="E46:BP46" si="8">SUBTOTAL(9,E32:E45)</f>
        <v>127</v>
      </c>
      <c r="F46" s="117">
        <f t="shared" si="8"/>
        <v>0</v>
      </c>
      <c r="G46" s="117">
        <f t="shared" si="8"/>
        <v>127</v>
      </c>
      <c r="H46" s="117">
        <f t="shared" si="8"/>
        <v>0</v>
      </c>
      <c r="I46" s="117">
        <f t="shared" si="8"/>
        <v>0</v>
      </c>
      <c r="J46" s="117">
        <f t="shared" si="8"/>
        <v>0</v>
      </c>
      <c r="K46" s="117">
        <f t="shared" si="8"/>
        <v>0</v>
      </c>
      <c r="L46" s="117">
        <f t="shared" si="8"/>
        <v>0</v>
      </c>
      <c r="M46" s="117">
        <f t="shared" si="8"/>
        <v>0</v>
      </c>
      <c r="N46" s="117">
        <f t="shared" si="8"/>
        <v>0</v>
      </c>
      <c r="O46" s="117">
        <f t="shared" si="8"/>
        <v>0</v>
      </c>
      <c r="P46" s="117">
        <f t="shared" si="8"/>
        <v>0</v>
      </c>
      <c r="Q46" s="117">
        <f t="shared" si="8"/>
        <v>0</v>
      </c>
      <c r="R46" s="117">
        <f t="shared" si="8"/>
        <v>0</v>
      </c>
      <c r="S46" s="117">
        <f t="shared" si="8"/>
        <v>0</v>
      </c>
      <c r="T46" s="117">
        <f t="shared" si="8"/>
        <v>0</v>
      </c>
      <c r="U46" s="117">
        <f t="shared" si="8"/>
        <v>0</v>
      </c>
      <c r="V46" s="117">
        <f t="shared" si="8"/>
        <v>0</v>
      </c>
      <c r="W46" s="117">
        <f t="shared" si="8"/>
        <v>91</v>
      </c>
      <c r="X46" s="117">
        <f t="shared" si="8"/>
        <v>0</v>
      </c>
      <c r="Y46" s="117">
        <f t="shared" si="8"/>
        <v>0</v>
      </c>
      <c r="Z46" s="117">
        <f t="shared" si="8"/>
        <v>0</v>
      </c>
      <c r="AA46" s="117">
        <f t="shared" si="8"/>
        <v>0</v>
      </c>
      <c r="AB46" s="117">
        <f t="shared" si="8"/>
        <v>0</v>
      </c>
      <c r="AC46" s="117">
        <f t="shared" si="8"/>
        <v>0</v>
      </c>
      <c r="AD46" s="117">
        <f t="shared" si="8"/>
        <v>0</v>
      </c>
      <c r="AE46" s="117">
        <f t="shared" si="8"/>
        <v>0</v>
      </c>
      <c r="AF46" s="117">
        <f t="shared" si="8"/>
        <v>0</v>
      </c>
      <c r="AG46" s="117">
        <f t="shared" si="8"/>
        <v>0</v>
      </c>
      <c r="AH46" s="117">
        <f t="shared" si="8"/>
        <v>0</v>
      </c>
      <c r="AI46" s="117">
        <f t="shared" si="8"/>
        <v>0</v>
      </c>
      <c r="AJ46" s="117">
        <f t="shared" si="8"/>
        <v>0</v>
      </c>
      <c r="AK46" s="117">
        <f t="shared" si="8"/>
        <v>0</v>
      </c>
      <c r="AL46" s="117">
        <f t="shared" si="8"/>
        <v>0</v>
      </c>
      <c r="AM46" s="117">
        <f t="shared" si="8"/>
        <v>0</v>
      </c>
      <c r="AN46" s="117">
        <f t="shared" si="8"/>
        <v>0</v>
      </c>
      <c r="AO46" s="117">
        <f t="shared" si="8"/>
        <v>0</v>
      </c>
      <c r="AP46" s="117">
        <f t="shared" si="8"/>
        <v>0</v>
      </c>
      <c r="AQ46" s="117">
        <f t="shared" si="8"/>
        <v>0</v>
      </c>
      <c r="AR46" s="117">
        <f t="shared" si="8"/>
        <v>0</v>
      </c>
      <c r="AS46" s="117">
        <f t="shared" si="8"/>
        <v>0</v>
      </c>
      <c r="AT46" s="117">
        <f t="shared" si="8"/>
        <v>0</v>
      </c>
      <c r="AU46" s="117">
        <f t="shared" si="8"/>
        <v>0</v>
      </c>
      <c r="AV46" s="117">
        <f t="shared" si="8"/>
        <v>0</v>
      </c>
      <c r="AW46" s="117">
        <f t="shared" si="8"/>
        <v>0</v>
      </c>
      <c r="AX46" s="117">
        <f t="shared" si="8"/>
        <v>0</v>
      </c>
      <c r="AY46" s="117">
        <f t="shared" si="8"/>
        <v>0</v>
      </c>
      <c r="AZ46" s="117">
        <f t="shared" si="8"/>
        <v>0</v>
      </c>
      <c r="BA46" s="117">
        <f t="shared" si="8"/>
        <v>0</v>
      </c>
      <c r="BB46" s="117">
        <f t="shared" si="8"/>
        <v>0</v>
      </c>
      <c r="BC46" s="117">
        <f t="shared" si="8"/>
        <v>0</v>
      </c>
      <c r="BD46" s="117">
        <f t="shared" si="8"/>
        <v>0</v>
      </c>
      <c r="BE46" s="117">
        <f t="shared" si="8"/>
        <v>0</v>
      </c>
      <c r="BF46" s="117">
        <f t="shared" si="8"/>
        <v>0</v>
      </c>
      <c r="BG46" s="117">
        <f t="shared" si="8"/>
        <v>0</v>
      </c>
      <c r="BH46" s="117">
        <f t="shared" si="8"/>
        <v>0</v>
      </c>
      <c r="BI46" s="117">
        <f t="shared" si="8"/>
        <v>0</v>
      </c>
      <c r="BJ46" s="117">
        <f t="shared" si="8"/>
        <v>0</v>
      </c>
      <c r="BK46" s="117">
        <f t="shared" si="8"/>
        <v>0</v>
      </c>
      <c r="BL46" s="117">
        <f t="shared" si="8"/>
        <v>0</v>
      </c>
      <c r="BM46" s="117">
        <f t="shared" si="8"/>
        <v>0</v>
      </c>
      <c r="BN46" s="117">
        <f t="shared" si="8"/>
        <v>0</v>
      </c>
      <c r="BO46" s="117">
        <f t="shared" si="8"/>
        <v>0</v>
      </c>
      <c r="BP46" s="117">
        <f t="shared" si="8"/>
        <v>0</v>
      </c>
      <c r="BQ46" s="117">
        <f t="shared" ref="BQ46:EB46" si="9">SUBTOTAL(9,BQ32:BQ45)</f>
        <v>0</v>
      </c>
      <c r="BR46" s="117">
        <f t="shared" si="9"/>
        <v>0</v>
      </c>
      <c r="BS46" s="117">
        <f t="shared" si="9"/>
        <v>0</v>
      </c>
      <c r="BT46" s="117">
        <f t="shared" si="9"/>
        <v>0</v>
      </c>
      <c r="BU46" s="117">
        <f t="shared" si="9"/>
        <v>0</v>
      </c>
      <c r="BV46" s="117">
        <f t="shared" si="9"/>
        <v>0</v>
      </c>
      <c r="BW46" s="117">
        <f t="shared" si="9"/>
        <v>0</v>
      </c>
      <c r="BX46" s="117">
        <f t="shared" si="9"/>
        <v>0</v>
      </c>
      <c r="BY46" s="117">
        <f t="shared" si="9"/>
        <v>0</v>
      </c>
      <c r="BZ46" s="117">
        <f t="shared" si="9"/>
        <v>0</v>
      </c>
      <c r="CA46" s="117">
        <f t="shared" si="9"/>
        <v>0</v>
      </c>
      <c r="CB46" s="117">
        <f t="shared" si="9"/>
        <v>0</v>
      </c>
      <c r="CC46" s="117">
        <f t="shared" si="9"/>
        <v>0</v>
      </c>
      <c r="CD46" s="117">
        <f t="shared" si="9"/>
        <v>0</v>
      </c>
      <c r="CE46" s="117">
        <f t="shared" si="9"/>
        <v>36</v>
      </c>
      <c r="CF46" s="117">
        <f t="shared" si="9"/>
        <v>0</v>
      </c>
      <c r="CG46" s="117">
        <f t="shared" si="9"/>
        <v>0</v>
      </c>
      <c r="CH46" s="117">
        <f t="shared" si="9"/>
        <v>0</v>
      </c>
      <c r="CI46" s="117">
        <f t="shared" si="9"/>
        <v>0</v>
      </c>
      <c r="CJ46" s="117">
        <f t="shared" si="9"/>
        <v>0</v>
      </c>
      <c r="CK46" s="117">
        <f t="shared" si="9"/>
        <v>0</v>
      </c>
      <c r="CL46" s="117">
        <f t="shared" si="9"/>
        <v>0</v>
      </c>
      <c r="CM46" s="117">
        <f t="shared" si="9"/>
        <v>0</v>
      </c>
      <c r="CN46" s="117">
        <f t="shared" si="9"/>
        <v>0</v>
      </c>
      <c r="CO46" s="117">
        <f t="shared" si="9"/>
        <v>0</v>
      </c>
      <c r="CP46" s="117">
        <f t="shared" si="9"/>
        <v>0</v>
      </c>
      <c r="CQ46" s="117">
        <f t="shared" si="9"/>
        <v>0</v>
      </c>
      <c r="CR46" s="117">
        <f t="shared" si="9"/>
        <v>0</v>
      </c>
      <c r="CS46" s="117">
        <f t="shared" si="9"/>
        <v>0</v>
      </c>
      <c r="CT46" s="117">
        <f t="shared" si="9"/>
        <v>0</v>
      </c>
      <c r="CU46" s="117">
        <f t="shared" si="9"/>
        <v>0</v>
      </c>
      <c r="CV46" s="117">
        <f t="shared" si="9"/>
        <v>0</v>
      </c>
      <c r="CW46" s="117">
        <f t="shared" si="9"/>
        <v>0</v>
      </c>
      <c r="CX46" s="117">
        <f t="shared" si="9"/>
        <v>0</v>
      </c>
      <c r="CY46" s="117">
        <f t="shared" si="9"/>
        <v>0</v>
      </c>
      <c r="CZ46" s="117">
        <f t="shared" si="9"/>
        <v>0</v>
      </c>
      <c r="DA46" s="117">
        <f t="shared" si="9"/>
        <v>0</v>
      </c>
      <c r="DB46" s="117">
        <f t="shared" si="9"/>
        <v>0</v>
      </c>
      <c r="DC46" s="117">
        <f t="shared" si="9"/>
        <v>0</v>
      </c>
      <c r="DD46" s="117">
        <f t="shared" si="9"/>
        <v>0</v>
      </c>
      <c r="DE46" s="117">
        <f t="shared" si="9"/>
        <v>0</v>
      </c>
      <c r="DF46" s="117">
        <f t="shared" si="9"/>
        <v>0</v>
      </c>
      <c r="DG46" s="117">
        <f t="shared" si="9"/>
        <v>0</v>
      </c>
      <c r="DH46" s="117">
        <f t="shared" si="9"/>
        <v>0</v>
      </c>
      <c r="DI46" s="117">
        <f t="shared" si="9"/>
        <v>0</v>
      </c>
      <c r="DJ46" s="117">
        <f t="shared" si="9"/>
        <v>0</v>
      </c>
      <c r="DK46" s="117">
        <f t="shared" si="9"/>
        <v>0</v>
      </c>
      <c r="DL46" s="117">
        <f t="shared" si="9"/>
        <v>0</v>
      </c>
      <c r="DM46" s="117">
        <f t="shared" si="9"/>
        <v>0</v>
      </c>
      <c r="DN46" s="117">
        <f t="shared" si="9"/>
        <v>0</v>
      </c>
      <c r="DO46" s="117">
        <f t="shared" si="9"/>
        <v>0</v>
      </c>
      <c r="DP46" s="117">
        <f t="shared" si="9"/>
        <v>0</v>
      </c>
      <c r="DQ46" s="117">
        <f t="shared" si="9"/>
        <v>0</v>
      </c>
      <c r="DR46" s="117">
        <f t="shared" si="9"/>
        <v>0</v>
      </c>
      <c r="DS46" s="117">
        <f t="shared" si="9"/>
        <v>0</v>
      </c>
      <c r="DT46" s="117">
        <f t="shared" si="9"/>
        <v>0</v>
      </c>
      <c r="DU46" s="117">
        <f t="shared" si="9"/>
        <v>0</v>
      </c>
      <c r="DV46" s="117">
        <f t="shared" si="9"/>
        <v>0</v>
      </c>
      <c r="DW46" s="117">
        <f t="shared" si="9"/>
        <v>0</v>
      </c>
      <c r="DX46" s="117">
        <f t="shared" si="9"/>
        <v>0</v>
      </c>
      <c r="DY46" s="117">
        <f t="shared" si="9"/>
        <v>0</v>
      </c>
      <c r="DZ46" s="117">
        <f t="shared" si="9"/>
        <v>0</v>
      </c>
      <c r="EA46" s="117">
        <f t="shared" si="9"/>
        <v>0</v>
      </c>
      <c r="EB46" s="117">
        <f t="shared" si="9"/>
        <v>0</v>
      </c>
      <c r="EC46" s="117">
        <f t="shared" ref="EC46:EQ46" si="10">SUBTOTAL(9,EC32:EC45)</f>
        <v>0</v>
      </c>
      <c r="ED46" s="117">
        <f t="shared" si="10"/>
        <v>0</v>
      </c>
      <c r="EE46" s="117">
        <f t="shared" si="10"/>
        <v>0</v>
      </c>
      <c r="EF46" s="117">
        <f t="shared" si="10"/>
        <v>0</v>
      </c>
      <c r="EG46" s="117">
        <f t="shared" si="10"/>
        <v>0</v>
      </c>
      <c r="EH46" s="117">
        <f t="shared" si="10"/>
        <v>0</v>
      </c>
      <c r="EI46" s="117">
        <f t="shared" si="10"/>
        <v>0</v>
      </c>
      <c r="EJ46" s="117">
        <f t="shared" si="10"/>
        <v>0</v>
      </c>
      <c r="EK46" s="117">
        <f t="shared" si="10"/>
        <v>0</v>
      </c>
      <c r="EL46" s="117">
        <f t="shared" si="10"/>
        <v>0</v>
      </c>
      <c r="EM46" s="117">
        <f t="shared" si="10"/>
        <v>127</v>
      </c>
      <c r="EN46" s="117">
        <f t="shared" si="10"/>
        <v>0</v>
      </c>
      <c r="EO46" s="117">
        <f t="shared" si="10"/>
        <v>0</v>
      </c>
      <c r="EP46" s="117">
        <f t="shared" si="10"/>
        <v>0</v>
      </c>
      <c r="EQ46" s="117">
        <f t="shared" si="10"/>
        <v>0</v>
      </c>
    </row>
    <row r="47" spans="1:147" s="124" customFormat="1" ht="20.399999999999999" x14ac:dyDescent="0.25">
      <c r="A47" s="42" t="s">
        <v>596</v>
      </c>
      <c r="B47" s="121" t="s">
        <v>126</v>
      </c>
      <c r="C47" s="122" t="s">
        <v>80</v>
      </c>
      <c r="D47" s="122" t="s">
        <v>81</v>
      </c>
      <c r="E47" s="123">
        <f t="shared" ref="E47:E76" si="11">F47+G47</f>
        <v>43</v>
      </c>
      <c r="F47" s="123">
        <f t="shared" ref="F47:G76" si="12">EH47+EJ47+EL47+EN47+EP47</f>
        <v>0</v>
      </c>
      <c r="G47" s="123">
        <f t="shared" si="12"/>
        <v>43</v>
      </c>
      <c r="H47" s="44"/>
      <c r="I47" s="44"/>
      <c r="J47" s="44"/>
      <c r="K47" s="44"/>
      <c r="L47" s="44"/>
      <c r="M47" s="44">
        <v>30</v>
      </c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>
        <v>13</v>
      </c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5">
        <f t="shared" ref="EH47:EQ72" si="13">H47+R47+AB47+AL47+AV47+BF47+BP47+BZ47+CJ47+CT47+DD47+DN47+DX47</f>
        <v>0</v>
      </c>
      <c r="EI47" s="45">
        <f t="shared" si="13"/>
        <v>0</v>
      </c>
      <c r="EJ47" s="45">
        <f t="shared" si="13"/>
        <v>0</v>
      </c>
      <c r="EK47" s="45">
        <f t="shared" si="13"/>
        <v>0</v>
      </c>
      <c r="EL47" s="45">
        <f t="shared" si="13"/>
        <v>0</v>
      </c>
      <c r="EM47" s="45">
        <f t="shared" si="13"/>
        <v>43</v>
      </c>
      <c r="EN47" s="45">
        <f t="shared" si="13"/>
        <v>0</v>
      </c>
      <c r="EO47" s="45">
        <f t="shared" si="13"/>
        <v>0</v>
      </c>
      <c r="EP47" s="45">
        <f t="shared" si="13"/>
        <v>0</v>
      </c>
      <c r="EQ47" s="45">
        <f t="shared" si="13"/>
        <v>0</v>
      </c>
    </row>
    <row r="48" spans="1:147" s="124" customFormat="1" ht="20.399999999999999" x14ac:dyDescent="0.25">
      <c r="A48" s="42" t="s">
        <v>596</v>
      </c>
      <c r="B48" s="121" t="s">
        <v>127</v>
      </c>
      <c r="C48" s="122" t="s">
        <v>80</v>
      </c>
      <c r="D48" s="122" t="s">
        <v>81</v>
      </c>
      <c r="E48" s="123">
        <f t="shared" si="11"/>
        <v>30</v>
      </c>
      <c r="F48" s="123">
        <f t="shared" si="12"/>
        <v>0</v>
      </c>
      <c r="G48" s="123">
        <f t="shared" si="12"/>
        <v>30</v>
      </c>
      <c r="H48" s="44"/>
      <c r="I48" s="44"/>
      <c r="J48" s="44"/>
      <c r="K48" s="44"/>
      <c r="L48" s="44"/>
      <c r="M48" s="44">
        <v>30</v>
      </c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5">
        <f t="shared" si="13"/>
        <v>0</v>
      </c>
      <c r="EI48" s="45">
        <f t="shared" si="13"/>
        <v>0</v>
      </c>
      <c r="EJ48" s="45">
        <f t="shared" si="13"/>
        <v>0</v>
      </c>
      <c r="EK48" s="45">
        <f t="shared" si="13"/>
        <v>0</v>
      </c>
      <c r="EL48" s="45">
        <f t="shared" si="13"/>
        <v>0</v>
      </c>
      <c r="EM48" s="45">
        <f t="shared" si="13"/>
        <v>30</v>
      </c>
      <c r="EN48" s="45">
        <f t="shared" si="13"/>
        <v>0</v>
      </c>
      <c r="EO48" s="45">
        <f t="shared" si="13"/>
        <v>0</v>
      </c>
      <c r="EP48" s="45">
        <f t="shared" si="13"/>
        <v>0</v>
      </c>
      <c r="EQ48" s="45">
        <f t="shared" si="13"/>
        <v>0</v>
      </c>
    </row>
    <row r="49" spans="1:147" s="124" customFormat="1" ht="20.399999999999999" x14ac:dyDescent="0.25">
      <c r="A49" s="42" t="s">
        <v>596</v>
      </c>
      <c r="B49" s="121" t="s">
        <v>128</v>
      </c>
      <c r="C49" s="122" t="s">
        <v>80</v>
      </c>
      <c r="D49" s="122" t="s">
        <v>81</v>
      </c>
      <c r="E49" s="123">
        <f t="shared" si="11"/>
        <v>20</v>
      </c>
      <c r="F49" s="123">
        <f t="shared" si="12"/>
        <v>0</v>
      </c>
      <c r="G49" s="123">
        <f t="shared" si="12"/>
        <v>20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>
        <v>20</v>
      </c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5">
        <f t="shared" si="13"/>
        <v>0</v>
      </c>
      <c r="EI49" s="45">
        <f t="shared" si="13"/>
        <v>0</v>
      </c>
      <c r="EJ49" s="45">
        <f t="shared" si="13"/>
        <v>0</v>
      </c>
      <c r="EK49" s="45">
        <f t="shared" si="13"/>
        <v>0</v>
      </c>
      <c r="EL49" s="45">
        <f t="shared" si="13"/>
        <v>0</v>
      </c>
      <c r="EM49" s="45">
        <f t="shared" si="13"/>
        <v>20</v>
      </c>
      <c r="EN49" s="45">
        <f t="shared" si="13"/>
        <v>0</v>
      </c>
      <c r="EO49" s="45">
        <f t="shared" si="13"/>
        <v>0</v>
      </c>
      <c r="EP49" s="45">
        <f t="shared" si="13"/>
        <v>0</v>
      </c>
      <c r="EQ49" s="45">
        <f t="shared" si="13"/>
        <v>0</v>
      </c>
    </row>
    <row r="50" spans="1:147" s="124" customFormat="1" ht="20.399999999999999" x14ac:dyDescent="0.25">
      <c r="A50" s="42" t="s">
        <v>596</v>
      </c>
      <c r="B50" s="121" t="s">
        <v>129</v>
      </c>
      <c r="C50" s="122" t="s">
        <v>80</v>
      </c>
      <c r="D50" s="122" t="s">
        <v>81</v>
      </c>
      <c r="E50" s="123">
        <f t="shared" si="11"/>
        <v>15</v>
      </c>
      <c r="F50" s="123">
        <f t="shared" si="12"/>
        <v>0</v>
      </c>
      <c r="G50" s="123">
        <f t="shared" si="12"/>
        <v>15</v>
      </c>
      <c r="H50" s="44"/>
      <c r="I50" s="44"/>
      <c r="J50" s="44"/>
      <c r="K50" s="44"/>
      <c r="L50" s="44"/>
      <c r="M50" s="44">
        <v>15</v>
      </c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5">
        <f t="shared" si="13"/>
        <v>0</v>
      </c>
      <c r="EI50" s="45">
        <f t="shared" si="13"/>
        <v>0</v>
      </c>
      <c r="EJ50" s="45">
        <f t="shared" si="13"/>
        <v>0</v>
      </c>
      <c r="EK50" s="45">
        <f t="shared" si="13"/>
        <v>0</v>
      </c>
      <c r="EL50" s="45">
        <f t="shared" si="13"/>
        <v>0</v>
      </c>
      <c r="EM50" s="45">
        <f t="shared" si="13"/>
        <v>15</v>
      </c>
      <c r="EN50" s="45">
        <f t="shared" si="13"/>
        <v>0</v>
      </c>
      <c r="EO50" s="45">
        <f t="shared" si="13"/>
        <v>0</v>
      </c>
      <c r="EP50" s="45">
        <f t="shared" si="13"/>
        <v>0</v>
      </c>
      <c r="EQ50" s="45">
        <f t="shared" si="13"/>
        <v>0</v>
      </c>
    </row>
    <row r="51" spans="1:147" s="124" customFormat="1" ht="20.399999999999999" x14ac:dyDescent="0.25">
      <c r="A51" s="42" t="s">
        <v>596</v>
      </c>
      <c r="B51" s="121" t="s">
        <v>130</v>
      </c>
      <c r="C51" s="122" t="s">
        <v>80</v>
      </c>
      <c r="D51" s="122" t="s">
        <v>81</v>
      </c>
      <c r="E51" s="123">
        <f t="shared" si="11"/>
        <v>30</v>
      </c>
      <c r="F51" s="123">
        <f t="shared" si="12"/>
        <v>0</v>
      </c>
      <c r="G51" s="123">
        <f t="shared" si="12"/>
        <v>30</v>
      </c>
      <c r="H51" s="44"/>
      <c r="I51" s="44"/>
      <c r="J51" s="44"/>
      <c r="K51" s="44"/>
      <c r="L51" s="44"/>
      <c r="M51" s="44">
        <v>30</v>
      </c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5">
        <f t="shared" si="13"/>
        <v>0</v>
      </c>
      <c r="EI51" s="45">
        <f t="shared" si="13"/>
        <v>0</v>
      </c>
      <c r="EJ51" s="45">
        <f t="shared" si="13"/>
        <v>0</v>
      </c>
      <c r="EK51" s="45">
        <f t="shared" si="13"/>
        <v>0</v>
      </c>
      <c r="EL51" s="45">
        <f t="shared" si="13"/>
        <v>0</v>
      </c>
      <c r="EM51" s="45">
        <f t="shared" si="13"/>
        <v>30</v>
      </c>
      <c r="EN51" s="45">
        <f t="shared" si="13"/>
        <v>0</v>
      </c>
      <c r="EO51" s="45">
        <f t="shared" si="13"/>
        <v>0</v>
      </c>
      <c r="EP51" s="45">
        <f t="shared" si="13"/>
        <v>0</v>
      </c>
      <c r="EQ51" s="45">
        <f t="shared" si="13"/>
        <v>0</v>
      </c>
    </row>
    <row r="52" spans="1:147" s="124" customFormat="1" ht="20.399999999999999" x14ac:dyDescent="0.25">
      <c r="A52" s="42" t="s">
        <v>596</v>
      </c>
      <c r="B52" s="121" t="s">
        <v>131</v>
      </c>
      <c r="C52" s="122" t="s">
        <v>80</v>
      </c>
      <c r="D52" s="122" t="s">
        <v>81</v>
      </c>
      <c r="E52" s="123">
        <f t="shared" si="11"/>
        <v>49</v>
      </c>
      <c r="F52" s="123">
        <f t="shared" si="12"/>
        <v>0</v>
      </c>
      <c r="G52" s="123">
        <f t="shared" si="12"/>
        <v>49</v>
      </c>
      <c r="H52" s="44"/>
      <c r="I52" s="44"/>
      <c r="J52" s="44"/>
      <c r="K52" s="44"/>
      <c r="L52" s="44"/>
      <c r="M52" s="44">
        <v>49</v>
      </c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5">
        <f t="shared" si="13"/>
        <v>0</v>
      </c>
      <c r="EI52" s="45">
        <f t="shared" si="13"/>
        <v>0</v>
      </c>
      <c r="EJ52" s="45">
        <f t="shared" si="13"/>
        <v>0</v>
      </c>
      <c r="EK52" s="45">
        <f t="shared" si="13"/>
        <v>0</v>
      </c>
      <c r="EL52" s="45">
        <f t="shared" si="13"/>
        <v>0</v>
      </c>
      <c r="EM52" s="45">
        <f t="shared" si="13"/>
        <v>49</v>
      </c>
      <c r="EN52" s="45">
        <f t="shared" si="13"/>
        <v>0</v>
      </c>
      <c r="EO52" s="45">
        <f t="shared" si="13"/>
        <v>0</v>
      </c>
      <c r="EP52" s="45">
        <f t="shared" si="13"/>
        <v>0</v>
      </c>
      <c r="EQ52" s="45">
        <f t="shared" si="13"/>
        <v>0</v>
      </c>
    </row>
    <row r="53" spans="1:147" s="124" customFormat="1" ht="20.399999999999999" x14ac:dyDescent="0.25">
      <c r="A53" s="42" t="s">
        <v>596</v>
      </c>
      <c r="B53" s="121" t="s">
        <v>132</v>
      </c>
      <c r="C53" s="122" t="s">
        <v>80</v>
      </c>
      <c r="D53" s="122" t="s">
        <v>81</v>
      </c>
      <c r="E53" s="123">
        <f t="shared" si="11"/>
        <v>30</v>
      </c>
      <c r="F53" s="123">
        <f t="shared" si="12"/>
        <v>0</v>
      </c>
      <c r="G53" s="123">
        <f t="shared" si="12"/>
        <v>30</v>
      </c>
      <c r="H53" s="44"/>
      <c r="I53" s="44"/>
      <c r="J53" s="44"/>
      <c r="K53" s="44"/>
      <c r="L53" s="44"/>
      <c r="M53" s="44">
        <v>30</v>
      </c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5">
        <f t="shared" si="13"/>
        <v>0</v>
      </c>
      <c r="EI53" s="45">
        <f t="shared" si="13"/>
        <v>0</v>
      </c>
      <c r="EJ53" s="45">
        <f t="shared" si="13"/>
        <v>0</v>
      </c>
      <c r="EK53" s="45">
        <f t="shared" si="13"/>
        <v>0</v>
      </c>
      <c r="EL53" s="45">
        <f t="shared" si="13"/>
        <v>0</v>
      </c>
      <c r="EM53" s="45">
        <f t="shared" si="13"/>
        <v>30</v>
      </c>
      <c r="EN53" s="45">
        <f t="shared" si="13"/>
        <v>0</v>
      </c>
      <c r="EO53" s="45">
        <f t="shared" si="13"/>
        <v>0</v>
      </c>
      <c r="EP53" s="45">
        <f t="shared" si="13"/>
        <v>0</v>
      </c>
      <c r="EQ53" s="45">
        <f t="shared" si="13"/>
        <v>0</v>
      </c>
    </row>
    <row r="54" spans="1:147" s="124" customFormat="1" ht="20.399999999999999" x14ac:dyDescent="0.25">
      <c r="A54" s="42" t="s">
        <v>596</v>
      </c>
      <c r="B54" s="121" t="s">
        <v>133</v>
      </c>
      <c r="C54" s="122" t="s">
        <v>80</v>
      </c>
      <c r="D54" s="122" t="s">
        <v>81</v>
      </c>
      <c r="E54" s="123">
        <f t="shared" si="11"/>
        <v>60</v>
      </c>
      <c r="F54" s="123">
        <f t="shared" si="12"/>
        <v>0</v>
      </c>
      <c r="G54" s="123">
        <f t="shared" si="12"/>
        <v>60</v>
      </c>
      <c r="H54" s="44"/>
      <c r="I54" s="44"/>
      <c r="J54" s="44"/>
      <c r="K54" s="44"/>
      <c r="L54" s="44"/>
      <c r="M54" s="44">
        <v>15</v>
      </c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>
        <v>35</v>
      </c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>
        <v>10</v>
      </c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5">
        <f t="shared" si="13"/>
        <v>0</v>
      </c>
      <c r="EI54" s="45">
        <f t="shared" si="13"/>
        <v>0</v>
      </c>
      <c r="EJ54" s="45">
        <f t="shared" si="13"/>
        <v>0</v>
      </c>
      <c r="EK54" s="45">
        <f t="shared" si="13"/>
        <v>0</v>
      </c>
      <c r="EL54" s="45">
        <f t="shared" si="13"/>
        <v>0</v>
      </c>
      <c r="EM54" s="45">
        <f t="shared" si="13"/>
        <v>60</v>
      </c>
      <c r="EN54" s="45">
        <f t="shared" si="13"/>
        <v>0</v>
      </c>
      <c r="EO54" s="45">
        <f t="shared" si="13"/>
        <v>0</v>
      </c>
      <c r="EP54" s="45">
        <f t="shared" si="13"/>
        <v>0</v>
      </c>
      <c r="EQ54" s="45">
        <f t="shared" si="13"/>
        <v>0</v>
      </c>
    </row>
    <row r="55" spans="1:147" s="124" customFormat="1" ht="20.399999999999999" x14ac:dyDescent="0.25">
      <c r="A55" s="42" t="s">
        <v>596</v>
      </c>
      <c r="B55" s="121" t="s">
        <v>134</v>
      </c>
      <c r="C55" s="122" t="s">
        <v>80</v>
      </c>
      <c r="D55" s="122" t="s">
        <v>81</v>
      </c>
      <c r="E55" s="123">
        <f t="shared" si="11"/>
        <v>42</v>
      </c>
      <c r="F55" s="123">
        <f t="shared" si="12"/>
        <v>0</v>
      </c>
      <c r="G55" s="123">
        <f t="shared" si="12"/>
        <v>42</v>
      </c>
      <c r="H55" s="44"/>
      <c r="I55" s="44"/>
      <c r="J55" s="44"/>
      <c r="K55" s="44"/>
      <c r="L55" s="44"/>
      <c r="M55" s="44">
        <v>30</v>
      </c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>
        <v>12</v>
      </c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5">
        <f t="shared" si="13"/>
        <v>0</v>
      </c>
      <c r="EI55" s="45">
        <f t="shared" si="13"/>
        <v>0</v>
      </c>
      <c r="EJ55" s="45">
        <f t="shared" si="13"/>
        <v>0</v>
      </c>
      <c r="EK55" s="45">
        <f t="shared" si="13"/>
        <v>0</v>
      </c>
      <c r="EL55" s="45">
        <f t="shared" si="13"/>
        <v>0</v>
      </c>
      <c r="EM55" s="45">
        <f t="shared" si="13"/>
        <v>42</v>
      </c>
      <c r="EN55" s="45">
        <f t="shared" si="13"/>
        <v>0</v>
      </c>
      <c r="EO55" s="45">
        <f t="shared" si="13"/>
        <v>0</v>
      </c>
      <c r="EP55" s="45">
        <f t="shared" si="13"/>
        <v>0</v>
      </c>
      <c r="EQ55" s="45">
        <f t="shared" si="13"/>
        <v>0</v>
      </c>
    </row>
    <row r="56" spans="1:147" s="124" customFormat="1" ht="20.399999999999999" x14ac:dyDescent="0.25">
      <c r="A56" s="42" t="s">
        <v>596</v>
      </c>
      <c r="B56" s="121" t="s">
        <v>135</v>
      </c>
      <c r="C56" s="122" t="s">
        <v>80</v>
      </c>
      <c r="D56" s="122" t="s">
        <v>81</v>
      </c>
      <c r="E56" s="123">
        <f t="shared" si="11"/>
        <v>15</v>
      </c>
      <c r="F56" s="123">
        <f t="shared" si="12"/>
        <v>0</v>
      </c>
      <c r="G56" s="123">
        <f t="shared" si="12"/>
        <v>15</v>
      </c>
      <c r="H56" s="44"/>
      <c r="I56" s="44"/>
      <c r="J56" s="44"/>
      <c r="K56" s="44"/>
      <c r="L56" s="44"/>
      <c r="M56" s="44">
        <v>15</v>
      </c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5">
        <f t="shared" si="13"/>
        <v>0</v>
      </c>
      <c r="EI56" s="45">
        <f t="shared" si="13"/>
        <v>0</v>
      </c>
      <c r="EJ56" s="45">
        <f t="shared" si="13"/>
        <v>0</v>
      </c>
      <c r="EK56" s="45">
        <f t="shared" si="13"/>
        <v>0</v>
      </c>
      <c r="EL56" s="45">
        <f t="shared" si="13"/>
        <v>0</v>
      </c>
      <c r="EM56" s="45">
        <f t="shared" si="13"/>
        <v>15</v>
      </c>
      <c r="EN56" s="45">
        <f t="shared" si="13"/>
        <v>0</v>
      </c>
      <c r="EO56" s="45">
        <f t="shared" si="13"/>
        <v>0</v>
      </c>
      <c r="EP56" s="45">
        <f t="shared" si="13"/>
        <v>0</v>
      </c>
      <c r="EQ56" s="45">
        <f t="shared" si="13"/>
        <v>0</v>
      </c>
    </row>
    <row r="57" spans="1:147" s="124" customFormat="1" x14ac:dyDescent="0.25">
      <c r="A57" s="42" t="s">
        <v>596</v>
      </c>
      <c r="B57" s="121" t="s">
        <v>136</v>
      </c>
      <c r="C57" s="122" t="s">
        <v>80</v>
      </c>
      <c r="D57" s="122" t="s">
        <v>81</v>
      </c>
      <c r="E57" s="123">
        <f t="shared" si="11"/>
        <v>0</v>
      </c>
      <c r="F57" s="123">
        <f t="shared" si="12"/>
        <v>0</v>
      </c>
      <c r="G57" s="123">
        <f t="shared" si="12"/>
        <v>0</v>
      </c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5">
        <f t="shared" si="13"/>
        <v>0</v>
      </c>
      <c r="EI57" s="45">
        <f t="shared" si="13"/>
        <v>0</v>
      </c>
      <c r="EJ57" s="45">
        <f t="shared" si="13"/>
        <v>0</v>
      </c>
      <c r="EK57" s="45">
        <f t="shared" si="13"/>
        <v>0</v>
      </c>
      <c r="EL57" s="45">
        <f t="shared" si="13"/>
        <v>0</v>
      </c>
      <c r="EM57" s="45">
        <f t="shared" si="13"/>
        <v>0</v>
      </c>
      <c r="EN57" s="45">
        <f t="shared" si="13"/>
        <v>0</v>
      </c>
      <c r="EO57" s="45">
        <f t="shared" si="13"/>
        <v>0</v>
      </c>
      <c r="EP57" s="45">
        <f t="shared" si="13"/>
        <v>0</v>
      </c>
      <c r="EQ57" s="45">
        <f t="shared" si="13"/>
        <v>0</v>
      </c>
    </row>
    <row r="58" spans="1:147" s="124" customFormat="1" x14ac:dyDescent="0.25">
      <c r="A58" s="42" t="s">
        <v>596</v>
      </c>
      <c r="B58" s="121" t="s">
        <v>137</v>
      </c>
      <c r="C58" s="122" t="s">
        <v>80</v>
      </c>
      <c r="D58" s="122" t="s">
        <v>81</v>
      </c>
      <c r="E58" s="123">
        <f t="shared" si="11"/>
        <v>0</v>
      </c>
      <c r="F58" s="123">
        <f t="shared" si="12"/>
        <v>0</v>
      </c>
      <c r="G58" s="123">
        <f t="shared" si="12"/>
        <v>0</v>
      </c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4"/>
      <c r="EA58" s="44"/>
      <c r="EB58" s="44"/>
      <c r="EC58" s="44"/>
      <c r="ED58" s="44"/>
      <c r="EE58" s="44"/>
      <c r="EF58" s="44"/>
      <c r="EG58" s="44"/>
      <c r="EH58" s="45">
        <f t="shared" si="13"/>
        <v>0</v>
      </c>
      <c r="EI58" s="45">
        <f t="shared" si="13"/>
        <v>0</v>
      </c>
      <c r="EJ58" s="45">
        <f t="shared" si="13"/>
        <v>0</v>
      </c>
      <c r="EK58" s="45">
        <f t="shared" si="13"/>
        <v>0</v>
      </c>
      <c r="EL58" s="45">
        <f t="shared" si="13"/>
        <v>0</v>
      </c>
      <c r="EM58" s="45">
        <f t="shared" si="13"/>
        <v>0</v>
      </c>
      <c r="EN58" s="45">
        <f t="shared" si="13"/>
        <v>0</v>
      </c>
      <c r="EO58" s="45">
        <f t="shared" si="13"/>
        <v>0</v>
      </c>
      <c r="EP58" s="45">
        <f t="shared" si="13"/>
        <v>0</v>
      </c>
      <c r="EQ58" s="45">
        <f t="shared" si="13"/>
        <v>0</v>
      </c>
    </row>
    <row r="59" spans="1:147" s="124" customFormat="1" ht="20.399999999999999" x14ac:dyDescent="0.25">
      <c r="A59" s="42" t="s">
        <v>596</v>
      </c>
      <c r="B59" s="121" t="s">
        <v>138</v>
      </c>
      <c r="C59" s="122" t="s">
        <v>80</v>
      </c>
      <c r="D59" s="122" t="s">
        <v>81</v>
      </c>
      <c r="E59" s="123">
        <f t="shared" si="11"/>
        <v>54</v>
      </c>
      <c r="F59" s="123">
        <f t="shared" si="12"/>
        <v>0</v>
      </c>
      <c r="G59" s="123">
        <f t="shared" si="12"/>
        <v>54</v>
      </c>
      <c r="H59" s="44"/>
      <c r="I59" s="44"/>
      <c r="J59" s="44"/>
      <c r="K59" s="44"/>
      <c r="L59" s="44"/>
      <c r="M59" s="44">
        <v>30</v>
      </c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>
        <v>24</v>
      </c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4"/>
      <c r="EC59" s="44"/>
      <c r="ED59" s="44"/>
      <c r="EE59" s="44"/>
      <c r="EF59" s="44"/>
      <c r="EG59" s="44"/>
      <c r="EH59" s="45">
        <f t="shared" si="13"/>
        <v>0</v>
      </c>
      <c r="EI59" s="45">
        <f t="shared" si="13"/>
        <v>0</v>
      </c>
      <c r="EJ59" s="45">
        <f t="shared" si="13"/>
        <v>0</v>
      </c>
      <c r="EK59" s="45">
        <f t="shared" si="13"/>
        <v>0</v>
      </c>
      <c r="EL59" s="45">
        <f t="shared" si="13"/>
        <v>0</v>
      </c>
      <c r="EM59" s="45">
        <f t="shared" si="13"/>
        <v>54</v>
      </c>
      <c r="EN59" s="45">
        <f t="shared" si="13"/>
        <v>0</v>
      </c>
      <c r="EO59" s="45">
        <f t="shared" si="13"/>
        <v>0</v>
      </c>
      <c r="EP59" s="45">
        <f t="shared" si="13"/>
        <v>0</v>
      </c>
      <c r="EQ59" s="45">
        <f t="shared" si="13"/>
        <v>0</v>
      </c>
    </row>
    <row r="60" spans="1:147" s="124" customFormat="1" x14ac:dyDescent="0.25">
      <c r="A60" s="42" t="s">
        <v>596</v>
      </c>
      <c r="B60" s="121" t="s">
        <v>139</v>
      </c>
      <c r="C60" s="122" t="s">
        <v>80</v>
      </c>
      <c r="D60" s="122" t="s">
        <v>81</v>
      </c>
      <c r="E60" s="123">
        <f t="shared" si="11"/>
        <v>0</v>
      </c>
      <c r="F60" s="123">
        <f t="shared" si="12"/>
        <v>0</v>
      </c>
      <c r="G60" s="123">
        <f t="shared" si="12"/>
        <v>0</v>
      </c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4"/>
      <c r="EC60" s="44"/>
      <c r="ED60" s="44"/>
      <c r="EE60" s="44"/>
      <c r="EF60" s="44"/>
      <c r="EG60" s="44"/>
      <c r="EH60" s="45">
        <f t="shared" si="13"/>
        <v>0</v>
      </c>
      <c r="EI60" s="45">
        <f t="shared" si="13"/>
        <v>0</v>
      </c>
      <c r="EJ60" s="45">
        <f t="shared" si="13"/>
        <v>0</v>
      </c>
      <c r="EK60" s="45">
        <f t="shared" si="13"/>
        <v>0</v>
      </c>
      <c r="EL60" s="45">
        <f t="shared" si="13"/>
        <v>0</v>
      </c>
      <c r="EM60" s="45">
        <f t="shared" si="13"/>
        <v>0</v>
      </c>
      <c r="EN60" s="45">
        <f t="shared" si="13"/>
        <v>0</v>
      </c>
      <c r="EO60" s="45">
        <f t="shared" si="13"/>
        <v>0</v>
      </c>
      <c r="EP60" s="45">
        <f t="shared" si="13"/>
        <v>0</v>
      </c>
      <c r="EQ60" s="45">
        <f t="shared" si="13"/>
        <v>0</v>
      </c>
    </row>
    <row r="61" spans="1:147" s="124" customFormat="1" ht="20.399999999999999" x14ac:dyDescent="0.25">
      <c r="A61" s="42" t="s">
        <v>596</v>
      </c>
      <c r="B61" s="121" t="s">
        <v>140</v>
      </c>
      <c r="C61" s="122" t="s">
        <v>80</v>
      </c>
      <c r="D61" s="122" t="s">
        <v>81</v>
      </c>
      <c r="E61" s="123">
        <f t="shared" si="11"/>
        <v>32</v>
      </c>
      <c r="F61" s="123">
        <f t="shared" si="12"/>
        <v>0</v>
      </c>
      <c r="G61" s="123">
        <f t="shared" si="12"/>
        <v>32</v>
      </c>
      <c r="H61" s="44"/>
      <c r="I61" s="44"/>
      <c r="J61" s="44"/>
      <c r="K61" s="44"/>
      <c r="L61" s="44"/>
      <c r="M61" s="44">
        <v>32</v>
      </c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4"/>
      <c r="EA61" s="44"/>
      <c r="EB61" s="44"/>
      <c r="EC61" s="44"/>
      <c r="ED61" s="44"/>
      <c r="EE61" s="44"/>
      <c r="EF61" s="44"/>
      <c r="EG61" s="44"/>
      <c r="EH61" s="45">
        <f t="shared" si="13"/>
        <v>0</v>
      </c>
      <c r="EI61" s="45">
        <f t="shared" si="13"/>
        <v>0</v>
      </c>
      <c r="EJ61" s="45">
        <f t="shared" si="13"/>
        <v>0</v>
      </c>
      <c r="EK61" s="45">
        <f t="shared" si="13"/>
        <v>0</v>
      </c>
      <c r="EL61" s="45">
        <f t="shared" si="13"/>
        <v>0</v>
      </c>
      <c r="EM61" s="45">
        <f t="shared" si="13"/>
        <v>32</v>
      </c>
      <c r="EN61" s="45">
        <f t="shared" si="13"/>
        <v>0</v>
      </c>
      <c r="EO61" s="45">
        <f t="shared" si="13"/>
        <v>0</v>
      </c>
      <c r="EP61" s="45">
        <f t="shared" si="13"/>
        <v>0</v>
      </c>
      <c r="EQ61" s="45">
        <f t="shared" si="13"/>
        <v>0</v>
      </c>
    </row>
    <row r="62" spans="1:147" s="124" customFormat="1" ht="20.399999999999999" x14ac:dyDescent="0.25">
      <c r="A62" s="42" t="s">
        <v>596</v>
      </c>
      <c r="B62" s="121" t="s">
        <v>141</v>
      </c>
      <c r="C62" s="122" t="s">
        <v>80</v>
      </c>
      <c r="D62" s="122" t="s">
        <v>81</v>
      </c>
      <c r="E62" s="123">
        <f t="shared" si="11"/>
        <v>62</v>
      </c>
      <c r="F62" s="123">
        <f t="shared" si="12"/>
        <v>0</v>
      </c>
      <c r="G62" s="123">
        <f t="shared" si="12"/>
        <v>62</v>
      </c>
      <c r="H62" s="44"/>
      <c r="I62" s="44"/>
      <c r="J62" s="44"/>
      <c r="K62" s="44"/>
      <c r="L62" s="44"/>
      <c r="M62" s="44">
        <v>32</v>
      </c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>
        <v>30</v>
      </c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4"/>
      <c r="EG62" s="44"/>
      <c r="EH62" s="45">
        <f t="shared" si="13"/>
        <v>0</v>
      </c>
      <c r="EI62" s="45">
        <f t="shared" si="13"/>
        <v>0</v>
      </c>
      <c r="EJ62" s="45">
        <f t="shared" si="13"/>
        <v>0</v>
      </c>
      <c r="EK62" s="45">
        <f t="shared" si="13"/>
        <v>0</v>
      </c>
      <c r="EL62" s="45">
        <f t="shared" si="13"/>
        <v>0</v>
      </c>
      <c r="EM62" s="45">
        <f t="shared" si="13"/>
        <v>62</v>
      </c>
      <c r="EN62" s="45">
        <f t="shared" si="13"/>
        <v>0</v>
      </c>
      <c r="EO62" s="45">
        <f t="shared" si="13"/>
        <v>0</v>
      </c>
      <c r="EP62" s="45">
        <f t="shared" si="13"/>
        <v>0</v>
      </c>
      <c r="EQ62" s="45">
        <f t="shared" si="13"/>
        <v>0</v>
      </c>
    </row>
    <row r="63" spans="1:147" s="124" customFormat="1" ht="20.399999999999999" x14ac:dyDescent="0.25">
      <c r="A63" s="42" t="s">
        <v>596</v>
      </c>
      <c r="B63" s="121" t="s">
        <v>142</v>
      </c>
      <c r="C63" s="122" t="s">
        <v>80</v>
      </c>
      <c r="D63" s="122" t="s">
        <v>81</v>
      </c>
      <c r="E63" s="123">
        <f t="shared" si="11"/>
        <v>54</v>
      </c>
      <c r="F63" s="123">
        <f t="shared" si="12"/>
        <v>0</v>
      </c>
      <c r="G63" s="123">
        <f t="shared" si="12"/>
        <v>54</v>
      </c>
      <c r="H63" s="44"/>
      <c r="I63" s="44"/>
      <c r="J63" s="44"/>
      <c r="K63" s="44"/>
      <c r="L63" s="44"/>
      <c r="M63" s="44">
        <v>30</v>
      </c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>
        <v>24</v>
      </c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5">
        <f t="shared" si="13"/>
        <v>0</v>
      </c>
      <c r="EI63" s="45">
        <f t="shared" si="13"/>
        <v>0</v>
      </c>
      <c r="EJ63" s="45">
        <f t="shared" si="13"/>
        <v>0</v>
      </c>
      <c r="EK63" s="45">
        <f t="shared" si="13"/>
        <v>0</v>
      </c>
      <c r="EL63" s="45">
        <f t="shared" si="13"/>
        <v>0</v>
      </c>
      <c r="EM63" s="45">
        <f t="shared" si="13"/>
        <v>54</v>
      </c>
      <c r="EN63" s="45">
        <f t="shared" si="13"/>
        <v>0</v>
      </c>
      <c r="EO63" s="45">
        <f t="shared" si="13"/>
        <v>0</v>
      </c>
      <c r="EP63" s="45">
        <f t="shared" si="13"/>
        <v>0</v>
      </c>
      <c r="EQ63" s="45">
        <f t="shared" si="13"/>
        <v>0</v>
      </c>
    </row>
    <row r="64" spans="1:147" s="124" customFormat="1" ht="20.399999999999999" x14ac:dyDescent="0.25">
      <c r="A64" s="42" t="s">
        <v>596</v>
      </c>
      <c r="B64" s="121" t="s">
        <v>143</v>
      </c>
      <c r="C64" s="122" t="s">
        <v>95</v>
      </c>
      <c r="D64" s="122" t="s">
        <v>81</v>
      </c>
      <c r="E64" s="123">
        <f t="shared" si="11"/>
        <v>15</v>
      </c>
      <c r="F64" s="123">
        <f t="shared" si="12"/>
        <v>0</v>
      </c>
      <c r="G64" s="123">
        <f t="shared" si="12"/>
        <v>15</v>
      </c>
      <c r="H64" s="44"/>
      <c r="I64" s="44"/>
      <c r="J64" s="44"/>
      <c r="K64" s="44">
        <v>15</v>
      </c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5">
        <f t="shared" si="13"/>
        <v>0</v>
      </c>
      <c r="EI64" s="45">
        <f t="shared" si="13"/>
        <v>0</v>
      </c>
      <c r="EJ64" s="45">
        <f t="shared" si="13"/>
        <v>0</v>
      </c>
      <c r="EK64" s="45">
        <f t="shared" si="13"/>
        <v>15</v>
      </c>
      <c r="EL64" s="45">
        <f t="shared" si="13"/>
        <v>0</v>
      </c>
      <c r="EM64" s="45">
        <f t="shared" si="13"/>
        <v>0</v>
      </c>
      <c r="EN64" s="45">
        <f t="shared" si="13"/>
        <v>0</v>
      </c>
      <c r="EO64" s="45">
        <f t="shared" si="13"/>
        <v>0</v>
      </c>
      <c r="EP64" s="45">
        <f t="shared" si="13"/>
        <v>0</v>
      </c>
      <c r="EQ64" s="45">
        <f t="shared" si="13"/>
        <v>0</v>
      </c>
    </row>
    <row r="65" spans="1:147" s="124" customFormat="1" x14ac:dyDescent="0.25">
      <c r="A65" s="42" t="s">
        <v>596</v>
      </c>
      <c r="B65" s="121" t="s">
        <v>144</v>
      </c>
      <c r="C65" s="122" t="s">
        <v>95</v>
      </c>
      <c r="D65" s="122" t="s">
        <v>81</v>
      </c>
      <c r="E65" s="123">
        <f t="shared" si="11"/>
        <v>16</v>
      </c>
      <c r="F65" s="123">
        <f t="shared" si="12"/>
        <v>0</v>
      </c>
      <c r="G65" s="123">
        <f t="shared" si="12"/>
        <v>16</v>
      </c>
      <c r="H65" s="44"/>
      <c r="I65" s="44"/>
      <c r="J65" s="44"/>
      <c r="K65" s="44">
        <v>16</v>
      </c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5">
        <f t="shared" si="13"/>
        <v>0</v>
      </c>
      <c r="EI65" s="45">
        <f t="shared" si="13"/>
        <v>0</v>
      </c>
      <c r="EJ65" s="45">
        <f t="shared" si="13"/>
        <v>0</v>
      </c>
      <c r="EK65" s="45">
        <f t="shared" si="13"/>
        <v>16</v>
      </c>
      <c r="EL65" s="45">
        <f t="shared" si="13"/>
        <v>0</v>
      </c>
      <c r="EM65" s="45">
        <f t="shared" si="13"/>
        <v>0</v>
      </c>
      <c r="EN65" s="45">
        <f t="shared" si="13"/>
        <v>0</v>
      </c>
      <c r="EO65" s="45">
        <f t="shared" si="13"/>
        <v>0</v>
      </c>
      <c r="EP65" s="45">
        <f t="shared" si="13"/>
        <v>0</v>
      </c>
      <c r="EQ65" s="45">
        <f t="shared" si="13"/>
        <v>0</v>
      </c>
    </row>
    <row r="66" spans="1:147" s="124" customFormat="1" ht="20.399999999999999" x14ac:dyDescent="0.25">
      <c r="A66" s="42" t="s">
        <v>596</v>
      </c>
      <c r="B66" s="121" t="s">
        <v>145</v>
      </c>
      <c r="C66" s="122" t="s">
        <v>80</v>
      </c>
      <c r="D66" s="122" t="s">
        <v>81</v>
      </c>
      <c r="E66" s="123">
        <f t="shared" si="11"/>
        <v>15</v>
      </c>
      <c r="F66" s="123">
        <f t="shared" si="12"/>
        <v>0</v>
      </c>
      <c r="G66" s="123">
        <f t="shared" si="12"/>
        <v>15</v>
      </c>
      <c r="H66" s="44"/>
      <c r="I66" s="44"/>
      <c r="J66" s="44"/>
      <c r="K66" s="44">
        <v>15</v>
      </c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5">
        <f t="shared" si="13"/>
        <v>0</v>
      </c>
      <c r="EI66" s="45">
        <f t="shared" si="13"/>
        <v>0</v>
      </c>
      <c r="EJ66" s="45">
        <f t="shared" si="13"/>
        <v>0</v>
      </c>
      <c r="EK66" s="45">
        <f t="shared" si="13"/>
        <v>15</v>
      </c>
      <c r="EL66" s="45">
        <f t="shared" si="13"/>
        <v>0</v>
      </c>
      <c r="EM66" s="45">
        <f t="shared" si="13"/>
        <v>0</v>
      </c>
      <c r="EN66" s="45">
        <f t="shared" si="13"/>
        <v>0</v>
      </c>
      <c r="EO66" s="45">
        <f t="shared" si="13"/>
        <v>0</v>
      </c>
      <c r="EP66" s="45">
        <f t="shared" si="13"/>
        <v>0</v>
      </c>
      <c r="EQ66" s="45">
        <f t="shared" si="13"/>
        <v>0</v>
      </c>
    </row>
    <row r="67" spans="1:147" s="124" customFormat="1" ht="20.399999999999999" x14ac:dyDescent="0.25">
      <c r="A67" s="42" t="s">
        <v>596</v>
      </c>
      <c r="B67" s="121" t="s">
        <v>146</v>
      </c>
      <c r="C67" s="122" t="s">
        <v>95</v>
      </c>
      <c r="D67" s="122" t="s">
        <v>81</v>
      </c>
      <c r="E67" s="123">
        <f t="shared" si="11"/>
        <v>12</v>
      </c>
      <c r="F67" s="123">
        <f t="shared" si="12"/>
        <v>0</v>
      </c>
      <c r="G67" s="123">
        <f t="shared" si="12"/>
        <v>12</v>
      </c>
      <c r="H67" s="44"/>
      <c r="I67" s="44"/>
      <c r="J67" s="44"/>
      <c r="K67" s="44">
        <v>12</v>
      </c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45">
        <f t="shared" si="13"/>
        <v>0</v>
      </c>
      <c r="EI67" s="45">
        <f t="shared" si="13"/>
        <v>0</v>
      </c>
      <c r="EJ67" s="45">
        <f t="shared" si="13"/>
        <v>0</v>
      </c>
      <c r="EK67" s="45">
        <f t="shared" si="13"/>
        <v>12</v>
      </c>
      <c r="EL67" s="45">
        <f t="shared" si="13"/>
        <v>0</v>
      </c>
      <c r="EM67" s="45">
        <f t="shared" si="13"/>
        <v>0</v>
      </c>
      <c r="EN67" s="45">
        <f t="shared" si="13"/>
        <v>0</v>
      </c>
      <c r="EO67" s="45">
        <f t="shared" si="13"/>
        <v>0</v>
      </c>
      <c r="EP67" s="45">
        <f t="shared" si="13"/>
        <v>0</v>
      </c>
      <c r="EQ67" s="45">
        <f t="shared" si="13"/>
        <v>0</v>
      </c>
    </row>
    <row r="68" spans="1:147" s="124" customFormat="1" ht="20.399999999999999" x14ac:dyDescent="0.25">
      <c r="A68" s="42" t="s">
        <v>596</v>
      </c>
      <c r="B68" s="121" t="s">
        <v>147</v>
      </c>
      <c r="C68" s="122" t="s">
        <v>95</v>
      </c>
      <c r="D68" s="122" t="s">
        <v>81</v>
      </c>
      <c r="E68" s="123">
        <f t="shared" si="11"/>
        <v>0</v>
      </c>
      <c r="F68" s="123">
        <f t="shared" si="12"/>
        <v>0</v>
      </c>
      <c r="G68" s="123">
        <f t="shared" si="12"/>
        <v>0</v>
      </c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4"/>
      <c r="CQ68" s="44"/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5">
        <f t="shared" si="13"/>
        <v>0</v>
      </c>
      <c r="EI68" s="45">
        <f t="shared" si="13"/>
        <v>0</v>
      </c>
      <c r="EJ68" s="45">
        <f t="shared" si="13"/>
        <v>0</v>
      </c>
      <c r="EK68" s="45">
        <f t="shared" si="13"/>
        <v>0</v>
      </c>
      <c r="EL68" s="45">
        <f t="shared" si="13"/>
        <v>0</v>
      </c>
      <c r="EM68" s="45">
        <f t="shared" si="13"/>
        <v>0</v>
      </c>
      <c r="EN68" s="45">
        <f t="shared" si="13"/>
        <v>0</v>
      </c>
      <c r="EO68" s="45">
        <f t="shared" si="13"/>
        <v>0</v>
      </c>
      <c r="EP68" s="45">
        <f t="shared" si="13"/>
        <v>0</v>
      </c>
      <c r="EQ68" s="45">
        <f t="shared" si="13"/>
        <v>0</v>
      </c>
    </row>
    <row r="69" spans="1:147" s="124" customFormat="1" ht="20.399999999999999" x14ac:dyDescent="0.25">
      <c r="A69" s="42" t="s">
        <v>596</v>
      </c>
      <c r="B69" s="121" t="s">
        <v>148</v>
      </c>
      <c r="C69" s="122" t="s">
        <v>95</v>
      </c>
      <c r="D69" s="122" t="s">
        <v>81</v>
      </c>
      <c r="E69" s="123">
        <f t="shared" si="11"/>
        <v>0</v>
      </c>
      <c r="F69" s="123">
        <f t="shared" si="12"/>
        <v>0</v>
      </c>
      <c r="G69" s="123">
        <f t="shared" si="12"/>
        <v>0</v>
      </c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/>
      <c r="EF69" s="44"/>
      <c r="EG69" s="44"/>
      <c r="EH69" s="45">
        <f t="shared" si="13"/>
        <v>0</v>
      </c>
      <c r="EI69" s="45">
        <f t="shared" si="13"/>
        <v>0</v>
      </c>
      <c r="EJ69" s="45">
        <f t="shared" si="13"/>
        <v>0</v>
      </c>
      <c r="EK69" s="45">
        <f t="shared" si="13"/>
        <v>0</v>
      </c>
      <c r="EL69" s="45">
        <f t="shared" si="13"/>
        <v>0</v>
      </c>
      <c r="EM69" s="45">
        <f t="shared" si="13"/>
        <v>0</v>
      </c>
      <c r="EN69" s="45">
        <f t="shared" si="13"/>
        <v>0</v>
      </c>
      <c r="EO69" s="45">
        <f t="shared" si="13"/>
        <v>0</v>
      </c>
      <c r="EP69" s="45">
        <f t="shared" si="13"/>
        <v>0</v>
      </c>
      <c r="EQ69" s="45">
        <f t="shared" si="13"/>
        <v>0</v>
      </c>
    </row>
    <row r="70" spans="1:147" s="124" customFormat="1" ht="20.399999999999999" x14ac:dyDescent="0.25">
      <c r="A70" s="42" t="s">
        <v>596</v>
      </c>
      <c r="B70" s="121" t="s">
        <v>149</v>
      </c>
      <c r="C70" s="122" t="s">
        <v>95</v>
      </c>
      <c r="D70" s="122" t="s">
        <v>81</v>
      </c>
      <c r="E70" s="123">
        <f t="shared" si="11"/>
        <v>0</v>
      </c>
      <c r="F70" s="123">
        <f t="shared" si="12"/>
        <v>0</v>
      </c>
      <c r="G70" s="123">
        <f t="shared" si="12"/>
        <v>0</v>
      </c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5">
        <f t="shared" si="13"/>
        <v>0</v>
      </c>
      <c r="EI70" s="45">
        <f t="shared" si="13"/>
        <v>0</v>
      </c>
      <c r="EJ70" s="45">
        <f t="shared" si="13"/>
        <v>0</v>
      </c>
      <c r="EK70" s="45">
        <f t="shared" si="13"/>
        <v>0</v>
      </c>
      <c r="EL70" s="45">
        <f t="shared" si="13"/>
        <v>0</v>
      </c>
      <c r="EM70" s="45">
        <f t="shared" si="13"/>
        <v>0</v>
      </c>
      <c r="EN70" s="45">
        <f t="shared" si="13"/>
        <v>0</v>
      </c>
      <c r="EO70" s="45">
        <f t="shared" si="13"/>
        <v>0</v>
      </c>
      <c r="EP70" s="45">
        <f t="shared" si="13"/>
        <v>0</v>
      </c>
      <c r="EQ70" s="45">
        <f t="shared" si="13"/>
        <v>0</v>
      </c>
    </row>
    <row r="71" spans="1:147" s="124" customFormat="1" ht="20.399999999999999" x14ac:dyDescent="0.25">
      <c r="A71" s="42" t="s">
        <v>596</v>
      </c>
      <c r="B71" s="121" t="s">
        <v>150</v>
      </c>
      <c r="C71" s="122" t="s">
        <v>95</v>
      </c>
      <c r="D71" s="122" t="s">
        <v>81</v>
      </c>
      <c r="E71" s="123">
        <f t="shared" si="11"/>
        <v>0</v>
      </c>
      <c r="F71" s="123">
        <f t="shared" si="12"/>
        <v>0</v>
      </c>
      <c r="G71" s="123">
        <f t="shared" si="12"/>
        <v>0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4"/>
      <c r="EC71" s="44"/>
      <c r="ED71" s="44"/>
      <c r="EE71" s="44"/>
      <c r="EF71" s="44"/>
      <c r="EG71" s="44"/>
      <c r="EH71" s="45">
        <f t="shared" si="13"/>
        <v>0</v>
      </c>
      <c r="EI71" s="45">
        <f t="shared" si="13"/>
        <v>0</v>
      </c>
      <c r="EJ71" s="45">
        <f t="shared" si="13"/>
        <v>0</v>
      </c>
      <c r="EK71" s="45">
        <f t="shared" si="13"/>
        <v>0</v>
      </c>
      <c r="EL71" s="45">
        <f t="shared" si="13"/>
        <v>0</v>
      </c>
      <c r="EM71" s="45">
        <f t="shared" si="13"/>
        <v>0</v>
      </c>
      <c r="EN71" s="45">
        <f t="shared" si="13"/>
        <v>0</v>
      </c>
      <c r="EO71" s="45">
        <f t="shared" si="13"/>
        <v>0</v>
      </c>
      <c r="EP71" s="45">
        <f t="shared" si="13"/>
        <v>0</v>
      </c>
      <c r="EQ71" s="45">
        <f t="shared" si="13"/>
        <v>0</v>
      </c>
    </row>
    <row r="72" spans="1:147" s="124" customFormat="1" ht="20.399999999999999" x14ac:dyDescent="0.25">
      <c r="A72" s="42" t="s">
        <v>596</v>
      </c>
      <c r="B72" s="121" t="s">
        <v>151</v>
      </c>
      <c r="C72" s="122" t="s">
        <v>95</v>
      </c>
      <c r="D72" s="122" t="s">
        <v>81</v>
      </c>
      <c r="E72" s="123">
        <f t="shared" si="11"/>
        <v>0</v>
      </c>
      <c r="F72" s="123">
        <f t="shared" si="12"/>
        <v>0</v>
      </c>
      <c r="G72" s="123">
        <f t="shared" si="12"/>
        <v>0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44"/>
      <c r="ED72" s="44"/>
      <c r="EE72" s="44"/>
      <c r="EF72" s="44"/>
      <c r="EG72" s="44"/>
      <c r="EH72" s="45">
        <f t="shared" si="13"/>
        <v>0</v>
      </c>
      <c r="EI72" s="45">
        <f t="shared" si="13"/>
        <v>0</v>
      </c>
      <c r="EJ72" s="45">
        <f t="shared" si="13"/>
        <v>0</v>
      </c>
      <c r="EK72" s="45">
        <f t="shared" si="13"/>
        <v>0</v>
      </c>
      <c r="EL72" s="45">
        <f t="shared" si="13"/>
        <v>0</v>
      </c>
      <c r="EM72" s="45">
        <f t="shared" ref="EM72:EQ76" si="14">M72+W72+AG72+AQ72+BA72+BK72+BU72+CE72+CO72+CY72+DI72+DS72+EC72</f>
        <v>0</v>
      </c>
      <c r="EN72" s="45">
        <f t="shared" si="14"/>
        <v>0</v>
      </c>
      <c r="EO72" s="45">
        <f t="shared" si="14"/>
        <v>0</v>
      </c>
      <c r="EP72" s="45">
        <f t="shared" si="14"/>
        <v>0</v>
      </c>
      <c r="EQ72" s="45">
        <f t="shared" si="14"/>
        <v>0</v>
      </c>
    </row>
    <row r="73" spans="1:147" s="124" customFormat="1" ht="20.399999999999999" x14ac:dyDescent="0.25">
      <c r="A73" s="42" t="s">
        <v>596</v>
      </c>
      <c r="B73" s="121" t="s">
        <v>152</v>
      </c>
      <c r="C73" s="122" t="s">
        <v>95</v>
      </c>
      <c r="D73" s="122" t="s">
        <v>81</v>
      </c>
      <c r="E73" s="123">
        <f t="shared" si="11"/>
        <v>0</v>
      </c>
      <c r="F73" s="123">
        <f t="shared" si="12"/>
        <v>0</v>
      </c>
      <c r="G73" s="123">
        <f t="shared" si="12"/>
        <v>0</v>
      </c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/>
      <c r="EC73" s="44"/>
      <c r="ED73" s="44"/>
      <c r="EE73" s="44"/>
      <c r="EF73" s="44"/>
      <c r="EG73" s="44"/>
      <c r="EH73" s="45">
        <f t="shared" ref="EH73:EL76" si="15">H73+R73+AB73+AL73+AV73+BF73+BP73+BZ73+CJ73+CT73+DD73+DN73+DX73</f>
        <v>0</v>
      </c>
      <c r="EI73" s="45">
        <f t="shared" si="15"/>
        <v>0</v>
      </c>
      <c r="EJ73" s="45">
        <f t="shared" si="15"/>
        <v>0</v>
      </c>
      <c r="EK73" s="45">
        <f t="shared" si="15"/>
        <v>0</v>
      </c>
      <c r="EL73" s="45">
        <f t="shared" si="15"/>
        <v>0</v>
      </c>
      <c r="EM73" s="45">
        <f t="shared" si="14"/>
        <v>0</v>
      </c>
      <c r="EN73" s="45">
        <f t="shared" si="14"/>
        <v>0</v>
      </c>
      <c r="EO73" s="45">
        <f t="shared" si="14"/>
        <v>0</v>
      </c>
      <c r="EP73" s="45">
        <f t="shared" si="14"/>
        <v>0</v>
      </c>
      <c r="EQ73" s="45">
        <f t="shared" si="14"/>
        <v>0</v>
      </c>
    </row>
    <row r="74" spans="1:147" s="124" customFormat="1" ht="20.399999999999999" x14ac:dyDescent="0.25">
      <c r="A74" s="42" t="s">
        <v>596</v>
      </c>
      <c r="B74" s="121" t="s">
        <v>153</v>
      </c>
      <c r="C74" s="122" t="s">
        <v>95</v>
      </c>
      <c r="D74" s="122" t="s">
        <v>81</v>
      </c>
      <c r="E74" s="123">
        <f t="shared" si="11"/>
        <v>0</v>
      </c>
      <c r="F74" s="123">
        <f t="shared" si="12"/>
        <v>0</v>
      </c>
      <c r="G74" s="123">
        <f t="shared" si="12"/>
        <v>0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/>
      <c r="CH74" s="44"/>
      <c r="CI74" s="44"/>
      <c r="CJ74" s="44"/>
      <c r="CK74" s="44"/>
      <c r="CL74" s="44"/>
      <c r="CM74" s="44"/>
      <c r="CN74" s="44"/>
      <c r="CO74" s="44"/>
      <c r="CP74" s="44"/>
      <c r="CQ74" s="44"/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/>
      <c r="EF74" s="44"/>
      <c r="EG74" s="44"/>
      <c r="EH74" s="45">
        <f t="shared" si="15"/>
        <v>0</v>
      </c>
      <c r="EI74" s="45">
        <f t="shared" si="15"/>
        <v>0</v>
      </c>
      <c r="EJ74" s="45">
        <f t="shared" si="15"/>
        <v>0</v>
      </c>
      <c r="EK74" s="45">
        <f t="shared" si="15"/>
        <v>0</v>
      </c>
      <c r="EL74" s="45">
        <f t="shared" si="15"/>
        <v>0</v>
      </c>
      <c r="EM74" s="45">
        <f t="shared" si="14"/>
        <v>0</v>
      </c>
      <c r="EN74" s="45">
        <f t="shared" si="14"/>
        <v>0</v>
      </c>
      <c r="EO74" s="45">
        <f t="shared" si="14"/>
        <v>0</v>
      </c>
      <c r="EP74" s="45">
        <f t="shared" si="14"/>
        <v>0</v>
      </c>
      <c r="EQ74" s="45">
        <f t="shared" si="14"/>
        <v>0</v>
      </c>
    </row>
    <row r="75" spans="1:147" s="124" customFormat="1" ht="20.399999999999999" x14ac:dyDescent="0.25">
      <c r="A75" s="42" t="s">
        <v>596</v>
      </c>
      <c r="B75" s="121" t="s">
        <v>154</v>
      </c>
      <c r="C75" s="122" t="s">
        <v>95</v>
      </c>
      <c r="D75" s="122" t="s">
        <v>81</v>
      </c>
      <c r="E75" s="123">
        <f t="shared" si="11"/>
        <v>0</v>
      </c>
      <c r="F75" s="123">
        <f t="shared" si="12"/>
        <v>0</v>
      </c>
      <c r="G75" s="123">
        <f t="shared" si="12"/>
        <v>0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5">
        <f t="shared" si="15"/>
        <v>0</v>
      </c>
      <c r="EI75" s="45">
        <f t="shared" si="15"/>
        <v>0</v>
      </c>
      <c r="EJ75" s="45">
        <f t="shared" si="15"/>
        <v>0</v>
      </c>
      <c r="EK75" s="45">
        <f t="shared" si="15"/>
        <v>0</v>
      </c>
      <c r="EL75" s="45">
        <f t="shared" si="15"/>
        <v>0</v>
      </c>
      <c r="EM75" s="45">
        <f t="shared" si="14"/>
        <v>0</v>
      </c>
      <c r="EN75" s="45">
        <f t="shared" si="14"/>
        <v>0</v>
      </c>
      <c r="EO75" s="45">
        <f t="shared" si="14"/>
        <v>0</v>
      </c>
      <c r="EP75" s="45">
        <f t="shared" si="14"/>
        <v>0</v>
      </c>
      <c r="EQ75" s="45">
        <f t="shared" si="14"/>
        <v>0</v>
      </c>
    </row>
    <row r="76" spans="1:147" s="124" customFormat="1" ht="20.399999999999999" x14ac:dyDescent="0.25">
      <c r="A76" s="42" t="s">
        <v>596</v>
      </c>
      <c r="B76" s="121" t="s">
        <v>155</v>
      </c>
      <c r="C76" s="122" t="s">
        <v>95</v>
      </c>
      <c r="D76" s="122" t="s">
        <v>81</v>
      </c>
      <c r="E76" s="123">
        <f t="shared" si="11"/>
        <v>0</v>
      </c>
      <c r="F76" s="123">
        <f t="shared" si="12"/>
        <v>0</v>
      </c>
      <c r="G76" s="123">
        <f t="shared" si="12"/>
        <v>0</v>
      </c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5"/>
      <c r="CJ76" s="125"/>
      <c r="CK76" s="125"/>
      <c r="CL76" s="125"/>
      <c r="CM76" s="125"/>
      <c r="CN76" s="125"/>
      <c r="CO76" s="125"/>
      <c r="CP76" s="125"/>
      <c r="CQ76" s="125"/>
      <c r="CR76" s="125"/>
      <c r="CS76" s="125"/>
      <c r="CT76" s="125"/>
      <c r="CU76" s="125"/>
      <c r="CV76" s="125"/>
      <c r="CW76" s="125"/>
      <c r="CX76" s="125"/>
      <c r="CY76" s="125"/>
      <c r="CZ76" s="125"/>
      <c r="DA76" s="125"/>
      <c r="DB76" s="125"/>
      <c r="DC76" s="125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  <c r="DN76" s="125"/>
      <c r="DO76" s="125"/>
      <c r="DP76" s="125"/>
      <c r="DQ76" s="125"/>
      <c r="DR76" s="125"/>
      <c r="DS76" s="125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5"/>
      <c r="EG76" s="126"/>
      <c r="EH76" s="45">
        <f t="shared" si="15"/>
        <v>0</v>
      </c>
      <c r="EI76" s="45">
        <f t="shared" si="15"/>
        <v>0</v>
      </c>
      <c r="EJ76" s="45">
        <f t="shared" si="15"/>
        <v>0</v>
      </c>
      <c r="EK76" s="45">
        <f t="shared" si="15"/>
        <v>0</v>
      </c>
      <c r="EL76" s="45">
        <f t="shared" si="15"/>
        <v>0</v>
      </c>
      <c r="EM76" s="45">
        <f t="shared" si="14"/>
        <v>0</v>
      </c>
      <c r="EN76" s="45">
        <f t="shared" si="14"/>
        <v>0</v>
      </c>
      <c r="EO76" s="45">
        <f t="shared" si="14"/>
        <v>0</v>
      </c>
      <c r="EP76" s="45">
        <f t="shared" si="14"/>
        <v>0</v>
      </c>
      <c r="EQ76" s="45">
        <f t="shared" si="14"/>
        <v>0</v>
      </c>
    </row>
    <row r="77" spans="1:147" s="50" customFormat="1" x14ac:dyDescent="0.25">
      <c r="A77" s="47" t="s">
        <v>597</v>
      </c>
      <c r="B77" s="53" t="s">
        <v>102</v>
      </c>
      <c r="C77" s="53"/>
      <c r="D77" s="53"/>
      <c r="E77" s="117">
        <f>SUBTOTAL(9,E47:E76)</f>
        <v>594</v>
      </c>
      <c r="F77" s="117">
        <f>SUBTOTAL(9,F47:F76)</f>
        <v>0</v>
      </c>
      <c r="G77" s="117">
        <f>SUBTOTAL(9,G47:G76)</f>
        <v>594</v>
      </c>
      <c r="H77" s="117">
        <f>SUBTOTAL(9,H47:H76)</f>
        <v>0</v>
      </c>
      <c r="I77" s="117">
        <f t="shared" ref="I77:BT77" si="16">SUBTOTAL(9,I47:I76)</f>
        <v>0</v>
      </c>
      <c r="J77" s="117">
        <f t="shared" si="16"/>
        <v>0</v>
      </c>
      <c r="K77" s="117">
        <f t="shared" si="16"/>
        <v>58</v>
      </c>
      <c r="L77" s="117">
        <f t="shared" si="16"/>
        <v>0</v>
      </c>
      <c r="M77" s="117">
        <f t="shared" si="16"/>
        <v>368</v>
      </c>
      <c r="N77" s="117">
        <f t="shared" si="16"/>
        <v>0</v>
      </c>
      <c r="O77" s="117">
        <f t="shared" si="16"/>
        <v>0</v>
      </c>
      <c r="P77" s="117">
        <f t="shared" si="16"/>
        <v>0</v>
      </c>
      <c r="Q77" s="117">
        <f t="shared" si="16"/>
        <v>0</v>
      </c>
      <c r="R77" s="117">
        <f t="shared" si="16"/>
        <v>0</v>
      </c>
      <c r="S77" s="117">
        <f t="shared" si="16"/>
        <v>0</v>
      </c>
      <c r="T77" s="117">
        <f t="shared" si="16"/>
        <v>0</v>
      </c>
      <c r="U77" s="117">
        <f t="shared" si="16"/>
        <v>0</v>
      </c>
      <c r="V77" s="117">
        <f t="shared" si="16"/>
        <v>0</v>
      </c>
      <c r="W77" s="117">
        <f t="shared" si="16"/>
        <v>0</v>
      </c>
      <c r="X77" s="117">
        <f t="shared" si="16"/>
        <v>0</v>
      </c>
      <c r="Y77" s="117">
        <f t="shared" si="16"/>
        <v>0</v>
      </c>
      <c r="Z77" s="117">
        <f t="shared" si="16"/>
        <v>0</v>
      </c>
      <c r="AA77" s="117">
        <f t="shared" si="16"/>
        <v>0</v>
      </c>
      <c r="AB77" s="117">
        <f t="shared" si="16"/>
        <v>0</v>
      </c>
      <c r="AC77" s="117">
        <f t="shared" si="16"/>
        <v>0</v>
      </c>
      <c r="AD77" s="117">
        <f t="shared" si="16"/>
        <v>0</v>
      </c>
      <c r="AE77" s="117">
        <f t="shared" si="16"/>
        <v>0</v>
      </c>
      <c r="AF77" s="117">
        <f t="shared" si="16"/>
        <v>0</v>
      </c>
      <c r="AG77" s="117">
        <f t="shared" si="16"/>
        <v>0</v>
      </c>
      <c r="AH77" s="117">
        <f t="shared" si="16"/>
        <v>0</v>
      </c>
      <c r="AI77" s="117">
        <f t="shared" si="16"/>
        <v>0</v>
      </c>
      <c r="AJ77" s="117">
        <f t="shared" si="16"/>
        <v>0</v>
      </c>
      <c r="AK77" s="117">
        <f t="shared" si="16"/>
        <v>0</v>
      </c>
      <c r="AL77" s="117">
        <f t="shared" si="16"/>
        <v>0</v>
      </c>
      <c r="AM77" s="117">
        <f t="shared" si="16"/>
        <v>0</v>
      </c>
      <c r="AN77" s="117">
        <f t="shared" si="16"/>
        <v>0</v>
      </c>
      <c r="AO77" s="117">
        <f t="shared" si="16"/>
        <v>0</v>
      </c>
      <c r="AP77" s="117">
        <f t="shared" si="16"/>
        <v>0</v>
      </c>
      <c r="AQ77" s="117">
        <f t="shared" si="16"/>
        <v>0</v>
      </c>
      <c r="AR77" s="117">
        <f t="shared" si="16"/>
        <v>0</v>
      </c>
      <c r="AS77" s="117">
        <f t="shared" si="16"/>
        <v>0</v>
      </c>
      <c r="AT77" s="117">
        <f t="shared" si="16"/>
        <v>0</v>
      </c>
      <c r="AU77" s="117">
        <f t="shared" si="16"/>
        <v>0</v>
      </c>
      <c r="AV77" s="117">
        <f t="shared" si="16"/>
        <v>0</v>
      </c>
      <c r="AW77" s="117">
        <f t="shared" si="16"/>
        <v>0</v>
      </c>
      <c r="AX77" s="117">
        <f t="shared" si="16"/>
        <v>0</v>
      </c>
      <c r="AY77" s="117">
        <f t="shared" si="16"/>
        <v>0</v>
      </c>
      <c r="AZ77" s="117">
        <f t="shared" si="16"/>
        <v>0</v>
      </c>
      <c r="BA77" s="117">
        <f t="shared" si="16"/>
        <v>0</v>
      </c>
      <c r="BB77" s="117">
        <f t="shared" si="16"/>
        <v>0</v>
      </c>
      <c r="BC77" s="117">
        <f t="shared" si="16"/>
        <v>0</v>
      </c>
      <c r="BD77" s="117">
        <f t="shared" si="16"/>
        <v>0</v>
      </c>
      <c r="BE77" s="117">
        <f t="shared" si="16"/>
        <v>0</v>
      </c>
      <c r="BF77" s="117">
        <f t="shared" si="16"/>
        <v>0</v>
      </c>
      <c r="BG77" s="117">
        <f t="shared" si="16"/>
        <v>0</v>
      </c>
      <c r="BH77" s="117">
        <f t="shared" si="16"/>
        <v>0</v>
      </c>
      <c r="BI77" s="117">
        <f t="shared" si="16"/>
        <v>0</v>
      </c>
      <c r="BJ77" s="117">
        <f t="shared" si="16"/>
        <v>0</v>
      </c>
      <c r="BK77" s="117">
        <f t="shared" si="16"/>
        <v>35</v>
      </c>
      <c r="BL77" s="117">
        <f t="shared" si="16"/>
        <v>0</v>
      </c>
      <c r="BM77" s="117">
        <f t="shared" si="16"/>
        <v>0</v>
      </c>
      <c r="BN77" s="117">
        <f t="shared" si="16"/>
        <v>0</v>
      </c>
      <c r="BO77" s="117">
        <f t="shared" si="16"/>
        <v>0</v>
      </c>
      <c r="BP77" s="117">
        <f t="shared" si="16"/>
        <v>0</v>
      </c>
      <c r="BQ77" s="117">
        <f t="shared" si="16"/>
        <v>0</v>
      </c>
      <c r="BR77" s="117">
        <f t="shared" si="16"/>
        <v>0</v>
      </c>
      <c r="BS77" s="117">
        <f t="shared" si="16"/>
        <v>0</v>
      </c>
      <c r="BT77" s="117">
        <f t="shared" si="16"/>
        <v>0</v>
      </c>
      <c r="BU77" s="117">
        <f t="shared" ref="BU77:EF77" si="17">SUBTOTAL(9,BU47:BU76)</f>
        <v>0</v>
      </c>
      <c r="BV77" s="117">
        <f t="shared" si="17"/>
        <v>0</v>
      </c>
      <c r="BW77" s="117">
        <f t="shared" si="17"/>
        <v>0</v>
      </c>
      <c r="BX77" s="117">
        <f t="shared" si="17"/>
        <v>0</v>
      </c>
      <c r="BY77" s="117">
        <f t="shared" si="17"/>
        <v>0</v>
      </c>
      <c r="BZ77" s="117">
        <f t="shared" si="17"/>
        <v>0</v>
      </c>
      <c r="CA77" s="117">
        <f t="shared" si="17"/>
        <v>0</v>
      </c>
      <c r="CB77" s="117">
        <f t="shared" si="17"/>
        <v>0</v>
      </c>
      <c r="CC77" s="117">
        <f t="shared" si="17"/>
        <v>0</v>
      </c>
      <c r="CD77" s="117">
        <f t="shared" si="17"/>
        <v>0</v>
      </c>
      <c r="CE77" s="117">
        <f t="shared" si="17"/>
        <v>133</v>
      </c>
      <c r="CF77" s="117">
        <f t="shared" si="17"/>
        <v>0</v>
      </c>
      <c r="CG77" s="117">
        <f t="shared" si="17"/>
        <v>0</v>
      </c>
      <c r="CH77" s="117">
        <f t="shared" si="17"/>
        <v>0</v>
      </c>
      <c r="CI77" s="117">
        <f t="shared" si="17"/>
        <v>0</v>
      </c>
      <c r="CJ77" s="117">
        <f t="shared" si="17"/>
        <v>0</v>
      </c>
      <c r="CK77" s="117">
        <f t="shared" si="17"/>
        <v>0</v>
      </c>
      <c r="CL77" s="117">
        <f t="shared" si="17"/>
        <v>0</v>
      </c>
      <c r="CM77" s="117">
        <f t="shared" si="17"/>
        <v>0</v>
      </c>
      <c r="CN77" s="117">
        <f t="shared" si="17"/>
        <v>0</v>
      </c>
      <c r="CO77" s="117">
        <f t="shared" si="17"/>
        <v>0</v>
      </c>
      <c r="CP77" s="117">
        <f t="shared" si="17"/>
        <v>0</v>
      </c>
      <c r="CQ77" s="117">
        <f t="shared" si="17"/>
        <v>0</v>
      </c>
      <c r="CR77" s="117">
        <f t="shared" si="17"/>
        <v>0</v>
      </c>
      <c r="CS77" s="117">
        <f t="shared" si="17"/>
        <v>0</v>
      </c>
      <c r="CT77" s="117">
        <f t="shared" si="17"/>
        <v>0</v>
      </c>
      <c r="CU77" s="117">
        <f t="shared" si="17"/>
        <v>0</v>
      </c>
      <c r="CV77" s="117">
        <f t="shared" si="17"/>
        <v>0</v>
      </c>
      <c r="CW77" s="117">
        <f t="shared" si="17"/>
        <v>0</v>
      </c>
      <c r="CX77" s="117">
        <f t="shared" si="17"/>
        <v>0</v>
      </c>
      <c r="CY77" s="117">
        <f t="shared" si="17"/>
        <v>0</v>
      </c>
      <c r="CZ77" s="117">
        <f t="shared" si="17"/>
        <v>0</v>
      </c>
      <c r="DA77" s="117">
        <f t="shared" si="17"/>
        <v>0</v>
      </c>
      <c r="DB77" s="117">
        <f t="shared" si="17"/>
        <v>0</v>
      </c>
      <c r="DC77" s="117">
        <f t="shared" si="17"/>
        <v>0</v>
      </c>
      <c r="DD77" s="117">
        <f t="shared" si="17"/>
        <v>0</v>
      </c>
      <c r="DE77" s="117">
        <f t="shared" si="17"/>
        <v>0</v>
      </c>
      <c r="DF77" s="117">
        <f t="shared" si="17"/>
        <v>0</v>
      </c>
      <c r="DG77" s="117">
        <f t="shared" si="17"/>
        <v>0</v>
      </c>
      <c r="DH77" s="117">
        <f t="shared" si="17"/>
        <v>0</v>
      </c>
      <c r="DI77" s="117">
        <f t="shared" si="17"/>
        <v>0</v>
      </c>
      <c r="DJ77" s="117">
        <f t="shared" si="17"/>
        <v>0</v>
      </c>
      <c r="DK77" s="117">
        <f t="shared" si="17"/>
        <v>0</v>
      </c>
      <c r="DL77" s="117">
        <f t="shared" si="17"/>
        <v>0</v>
      </c>
      <c r="DM77" s="117">
        <f t="shared" si="17"/>
        <v>0</v>
      </c>
      <c r="DN77" s="117">
        <f t="shared" si="17"/>
        <v>0</v>
      </c>
      <c r="DO77" s="117">
        <f t="shared" si="17"/>
        <v>0</v>
      </c>
      <c r="DP77" s="117">
        <f t="shared" si="17"/>
        <v>0</v>
      </c>
      <c r="DQ77" s="117">
        <f t="shared" si="17"/>
        <v>0</v>
      </c>
      <c r="DR77" s="117">
        <f t="shared" si="17"/>
        <v>0</v>
      </c>
      <c r="DS77" s="117">
        <f t="shared" si="17"/>
        <v>0</v>
      </c>
      <c r="DT77" s="117">
        <f t="shared" si="17"/>
        <v>0</v>
      </c>
      <c r="DU77" s="117">
        <f t="shared" si="17"/>
        <v>0</v>
      </c>
      <c r="DV77" s="117">
        <f t="shared" si="17"/>
        <v>0</v>
      </c>
      <c r="DW77" s="117">
        <f t="shared" si="17"/>
        <v>0</v>
      </c>
      <c r="DX77" s="117">
        <f t="shared" si="17"/>
        <v>0</v>
      </c>
      <c r="DY77" s="117">
        <f t="shared" si="17"/>
        <v>0</v>
      </c>
      <c r="DZ77" s="117">
        <f t="shared" si="17"/>
        <v>0</v>
      </c>
      <c r="EA77" s="117">
        <f t="shared" si="17"/>
        <v>0</v>
      </c>
      <c r="EB77" s="117">
        <f t="shared" si="17"/>
        <v>0</v>
      </c>
      <c r="EC77" s="117">
        <f t="shared" si="17"/>
        <v>0</v>
      </c>
      <c r="ED77" s="117">
        <f t="shared" si="17"/>
        <v>0</v>
      </c>
      <c r="EE77" s="117">
        <f t="shared" si="17"/>
        <v>0</v>
      </c>
      <c r="EF77" s="117">
        <f t="shared" si="17"/>
        <v>0</v>
      </c>
      <c r="EG77" s="117">
        <f t="shared" ref="EG77:EQ77" si="18">SUBTOTAL(9,EG47:EG76)</f>
        <v>0</v>
      </c>
      <c r="EH77" s="117">
        <f t="shared" si="18"/>
        <v>0</v>
      </c>
      <c r="EI77" s="117">
        <f t="shared" si="18"/>
        <v>0</v>
      </c>
      <c r="EJ77" s="117">
        <f t="shared" si="18"/>
        <v>0</v>
      </c>
      <c r="EK77" s="117">
        <f t="shared" si="18"/>
        <v>58</v>
      </c>
      <c r="EL77" s="117">
        <f t="shared" si="18"/>
        <v>0</v>
      </c>
      <c r="EM77" s="117">
        <f t="shared" si="18"/>
        <v>536</v>
      </c>
      <c r="EN77" s="117">
        <f t="shared" si="18"/>
        <v>0</v>
      </c>
      <c r="EO77" s="117">
        <f t="shared" si="18"/>
        <v>0</v>
      </c>
      <c r="EP77" s="117">
        <f t="shared" si="18"/>
        <v>0</v>
      </c>
      <c r="EQ77" s="117">
        <f t="shared" si="18"/>
        <v>0</v>
      </c>
    </row>
    <row r="78" spans="1:147" s="50" customFormat="1" x14ac:dyDescent="0.25">
      <c r="A78" s="42" t="s">
        <v>157</v>
      </c>
      <c r="B78" s="15" t="str">
        <f>гр.общеразв.напрв.!B78</f>
        <v>МДОБУ "ДСКВ "Южный" г.Всеволожска</v>
      </c>
      <c r="C78" s="15" t="str">
        <f>гр.общеразв.напрв.!C78</f>
        <v>город</v>
      </c>
      <c r="D78" s="15" t="str">
        <f>гр.общеразв.напрв.!D78</f>
        <v>детей</v>
      </c>
      <c r="E78" s="123">
        <f t="shared" ref="E78:E137" si="19">F78+G78</f>
        <v>174</v>
      </c>
      <c r="F78" s="123">
        <f t="shared" ref="F78:G114" si="20">EH78+EJ78+EL78+EN78+EP78</f>
        <v>0</v>
      </c>
      <c r="G78" s="123">
        <f t="shared" si="20"/>
        <v>174</v>
      </c>
      <c r="H78" s="118"/>
      <c r="I78" s="118"/>
      <c r="J78" s="118"/>
      <c r="K78" s="118"/>
      <c r="L78" s="118"/>
      <c r="M78" s="118">
        <v>146</v>
      </c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  <c r="BL78" s="118"/>
      <c r="BM78" s="118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18"/>
      <c r="CA78" s="118"/>
      <c r="CB78" s="118"/>
      <c r="CC78" s="118"/>
      <c r="CD78" s="118"/>
      <c r="CE78" s="118">
        <v>28</v>
      </c>
      <c r="CF78" s="118"/>
      <c r="CG78" s="118"/>
      <c r="CH78" s="118"/>
      <c r="CI78" s="118"/>
      <c r="CJ78" s="118"/>
      <c r="CK78" s="118"/>
      <c r="CL78" s="118"/>
      <c r="CM78" s="118"/>
      <c r="CN78" s="118"/>
      <c r="CO78" s="118"/>
      <c r="CP78" s="118"/>
      <c r="CQ78" s="118"/>
      <c r="CR78" s="118"/>
      <c r="CS78" s="118"/>
      <c r="CT78" s="118"/>
      <c r="CU78" s="118"/>
      <c r="CV78" s="118"/>
      <c r="CW78" s="118"/>
      <c r="CX78" s="118"/>
      <c r="CY78" s="118"/>
      <c r="CZ78" s="118"/>
      <c r="DA78" s="118"/>
      <c r="DB78" s="118"/>
      <c r="DC78" s="118"/>
      <c r="DD78" s="118"/>
      <c r="DE78" s="118"/>
      <c r="DF78" s="118"/>
      <c r="DG78" s="118"/>
      <c r="DH78" s="118"/>
      <c r="DI78" s="118"/>
      <c r="DJ78" s="118"/>
      <c r="DK78" s="118"/>
      <c r="DL78" s="118"/>
      <c r="DM78" s="118"/>
      <c r="DN78" s="118"/>
      <c r="DO78" s="118"/>
      <c r="DP78" s="118"/>
      <c r="DQ78" s="118"/>
      <c r="DR78" s="118"/>
      <c r="DS78" s="118"/>
      <c r="DT78" s="118"/>
      <c r="DU78" s="118"/>
      <c r="DV78" s="118"/>
      <c r="DW78" s="118"/>
      <c r="DX78" s="118"/>
      <c r="DY78" s="118"/>
      <c r="DZ78" s="118"/>
      <c r="EA78" s="118"/>
      <c r="EB78" s="118"/>
      <c r="EC78" s="118"/>
      <c r="ED78" s="118"/>
      <c r="EE78" s="118"/>
      <c r="EF78" s="118"/>
      <c r="EG78" s="118"/>
      <c r="EH78" s="45">
        <f t="shared" ref="EH78:EQ103" si="21">H78+R78+AB78+AL78+AV78+BF78+BP78+BZ78+CJ78+CT78+DD78+DN78+DX78</f>
        <v>0</v>
      </c>
      <c r="EI78" s="45">
        <f t="shared" si="21"/>
        <v>0</v>
      </c>
      <c r="EJ78" s="45">
        <f t="shared" si="21"/>
        <v>0</v>
      </c>
      <c r="EK78" s="45">
        <f t="shared" si="21"/>
        <v>0</v>
      </c>
      <c r="EL78" s="45">
        <f t="shared" si="21"/>
        <v>0</v>
      </c>
      <c r="EM78" s="45">
        <f t="shared" si="21"/>
        <v>174</v>
      </c>
      <c r="EN78" s="45">
        <f t="shared" si="21"/>
        <v>0</v>
      </c>
      <c r="EO78" s="45">
        <f t="shared" si="21"/>
        <v>0</v>
      </c>
      <c r="EP78" s="45">
        <f t="shared" si="21"/>
        <v>0</v>
      </c>
      <c r="EQ78" s="45">
        <f t="shared" si="21"/>
        <v>0</v>
      </c>
    </row>
    <row r="79" spans="1:147" s="50" customFormat="1" x14ac:dyDescent="0.25">
      <c r="A79" s="42" t="s">
        <v>157</v>
      </c>
      <c r="B79" s="15" t="str">
        <f>гр.общеразв.напрв.!B79</f>
        <v>МДОУ "ЦРР - д./с № 4" г.Всеволожска</v>
      </c>
      <c r="C79" s="15" t="str">
        <f>гр.общеразв.напрв.!C79</f>
        <v>город</v>
      </c>
      <c r="D79" s="15" t="str">
        <f>гр.общеразв.напрв.!D79</f>
        <v>детей</v>
      </c>
      <c r="E79" s="123">
        <f t="shared" si="19"/>
        <v>117</v>
      </c>
      <c r="F79" s="123">
        <f t="shared" si="20"/>
        <v>0</v>
      </c>
      <c r="G79" s="123">
        <f t="shared" si="20"/>
        <v>117</v>
      </c>
      <c r="H79" s="118"/>
      <c r="I79" s="118"/>
      <c r="J79" s="118"/>
      <c r="K79" s="118"/>
      <c r="L79" s="118"/>
      <c r="M79" s="118">
        <v>87</v>
      </c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8"/>
      <c r="BD79" s="118"/>
      <c r="BE79" s="118"/>
      <c r="BF79" s="118"/>
      <c r="BG79" s="118"/>
      <c r="BH79" s="118"/>
      <c r="BI79" s="118"/>
      <c r="BJ79" s="118"/>
      <c r="BK79" s="118"/>
      <c r="BL79" s="118"/>
      <c r="BM79" s="118"/>
      <c r="BN79" s="118"/>
      <c r="BO79" s="118"/>
      <c r="BP79" s="118"/>
      <c r="BQ79" s="118"/>
      <c r="BR79" s="118"/>
      <c r="BS79" s="118"/>
      <c r="BT79" s="118"/>
      <c r="BU79" s="118"/>
      <c r="BV79" s="118"/>
      <c r="BW79" s="118"/>
      <c r="BX79" s="118"/>
      <c r="BY79" s="118"/>
      <c r="BZ79" s="118"/>
      <c r="CA79" s="118"/>
      <c r="CB79" s="118"/>
      <c r="CC79" s="118"/>
      <c r="CD79" s="118"/>
      <c r="CE79" s="118">
        <v>30</v>
      </c>
      <c r="CF79" s="118"/>
      <c r="CG79" s="118"/>
      <c r="CH79" s="118"/>
      <c r="CI79" s="118"/>
      <c r="CJ79" s="118"/>
      <c r="CK79" s="118"/>
      <c r="CL79" s="118"/>
      <c r="CM79" s="118"/>
      <c r="CN79" s="118"/>
      <c r="CO79" s="118"/>
      <c r="CP79" s="118"/>
      <c r="CQ79" s="118"/>
      <c r="CR79" s="118"/>
      <c r="CS79" s="118"/>
      <c r="CT79" s="118"/>
      <c r="CU79" s="118"/>
      <c r="CV79" s="118"/>
      <c r="CW79" s="118"/>
      <c r="CX79" s="118"/>
      <c r="CY79" s="118"/>
      <c r="CZ79" s="118"/>
      <c r="DA79" s="118"/>
      <c r="DB79" s="118"/>
      <c r="DC79" s="118"/>
      <c r="DD79" s="118"/>
      <c r="DE79" s="118"/>
      <c r="DF79" s="118"/>
      <c r="DG79" s="118"/>
      <c r="DH79" s="118"/>
      <c r="DI79" s="118"/>
      <c r="DJ79" s="118"/>
      <c r="DK79" s="118"/>
      <c r="DL79" s="118"/>
      <c r="DM79" s="118"/>
      <c r="DN79" s="118"/>
      <c r="DO79" s="118"/>
      <c r="DP79" s="118"/>
      <c r="DQ79" s="118"/>
      <c r="DR79" s="118"/>
      <c r="DS79" s="118"/>
      <c r="DT79" s="118"/>
      <c r="DU79" s="118"/>
      <c r="DV79" s="118"/>
      <c r="DW79" s="118"/>
      <c r="DX79" s="118"/>
      <c r="DY79" s="118"/>
      <c r="DZ79" s="118"/>
      <c r="EA79" s="118"/>
      <c r="EB79" s="118"/>
      <c r="EC79" s="118"/>
      <c r="ED79" s="118"/>
      <c r="EE79" s="118"/>
      <c r="EF79" s="118"/>
      <c r="EG79" s="118"/>
      <c r="EH79" s="45">
        <f t="shared" si="21"/>
        <v>0</v>
      </c>
      <c r="EI79" s="45">
        <f t="shared" si="21"/>
        <v>0</v>
      </c>
      <c r="EJ79" s="45">
        <f t="shared" si="21"/>
        <v>0</v>
      </c>
      <c r="EK79" s="45">
        <f t="shared" si="21"/>
        <v>0</v>
      </c>
      <c r="EL79" s="45">
        <f t="shared" si="21"/>
        <v>0</v>
      </c>
      <c r="EM79" s="45">
        <f t="shared" si="21"/>
        <v>117</v>
      </c>
      <c r="EN79" s="45">
        <f t="shared" si="21"/>
        <v>0</v>
      </c>
      <c r="EO79" s="45">
        <f t="shared" si="21"/>
        <v>0</v>
      </c>
      <c r="EP79" s="45">
        <f t="shared" si="21"/>
        <v>0</v>
      </c>
      <c r="EQ79" s="45">
        <f t="shared" si="21"/>
        <v>0</v>
      </c>
    </row>
    <row r="80" spans="1:147" s="50" customFormat="1" x14ac:dyDescent="0.25">
      <c r="A80" s="42" t="s">
        <v>157</v>
      </c>
      <c r="B80" s="15" t="str">
        <f>гр.общеразв.напрв.!B80</f>
        <v>МДОБУ "ДСКВ № 6" г.Всеволожска</v>
      </c>
      <c r="C80" s="15" t="str">
        <f>гр.общеразв.напрв.!C80</f>
        <v>город</v>
      </c>
      <c r="D80" s="15" t="str">
        <f>гр.общеразв.напрв.!D80</f>
        <v>детей</v>
      </c>
      <c r="E80" s="123">
        <f t="shared" si="19"/>
        <v>211</v>
      </c>
      <c r="F80" s="123">
        <f t="shared" si="20"/>
        <v>0</v>
      </c>
      <c r="G80" s="123">
        <f t="shared" si="20"/>
        <v>211</v>
      </c>
      <c r="H80" s="118"/>
      <c r="I80" s="118"/>
      <c r="J80" s="118"/>
      <c r="K80" s="118"/>
      <c r="L80" s="118"/>
      <c r="M80" s="118">
        <v>151</v>
      </c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E80" s="118">
        <v>49</v>
      </c>
      <c r="CF80" s="118"/>
      <c r="CG80" s="118"/>
      <c r="CH80" s="118"/>
      <c r="CI80" s="118"/>
      <c r="CJ80" s="118"/>
      <c r="CK80" s="118"/>
      <c r="CL80" s="118"/>
      <c r="CM80" s="118"/>
      <c r="CN80" s="118"/>
      <c r="CO80" s="118"/>
      <c r="CP80" s="118"/>
      <c r="CQ80" s="118"/>
      <c r="CR80" s="118"/>
      <c r="CS80" s="118"/>
      <c r="CT80" s="118"/>
      <c r="CU80" s="118"/>
      <c r="CV80" s="118"/>
      <c r="CW80" s="118"/>
      <c r="CX80" s="118"/>
      <c r="CY80" s="118"/>
      <c r="CZ80" s="118"/>
      <c r="DA80" s="118"/>
      <c r="DB80" s="118"/>
      <c r="DC80" s="118"/>
      <c r="DD80" s="118"/>
      <c r="DE80" s="118"/>
      <c r="DF80" s="118"/>
      <c r="DG80" s="118"/>
      <c r="DH80" s="118"/>
      <c r="DI80" s="118"/>
      <c r="DJ80" s="118"/>
      <c r="DK80" s="118"/>
      <c r="DL80" s="118"/>
      <c r="DM80" s="118"/>
      <c r="DN80" s="118"/>
      <c r="DO80" s="118"/>
      <c r="DP80" s="118"/>
      <c r="DQ80" s="118"/>
      <c r="DR80" s="118"/>
      <c r="DS80" s="118">
        <v>11</v>
      </c>
      <c r="DT80" s="118"/>
      <c r="DU80" s="118"/>
      <c r="DV80" s="118"/>
      <c r="DW80" s="118"/>
      <c r="DX80" s="118"/>
      <c r="DY80" s="118"/>
      <c r="DZ80" s="118"/>
      <c r="EA80" s="118"/>
      <c r="EB80" s="118"/>
      <c r="EC80" s="118"/>
      <c r="ED80" s="118"/>
      <c r="EE80" s="118"/>
      <c r="EF80" s="118"/>
      <c r="EG80" s="118"/>
      <c r="EH80" s="45">
        <f t="shared" si="21"/>
        <v>0</v>
      </c>
      <c r="EI80" s="45">
        <f t="shared" si="21"/>
        <v>0</v>
      </c>
      <c r="EJ80" s="45">
        <f t="shared" si="21"/>
        <v>0</v>
      </c>
      <c r="EK80" s="45">
        <f t="shared" si="21"/>
        <v>0</v>
      </c>
      <c r="EL80" s="45">
        <f t="shared" si="21"/>
        <v>0</v>
      </c>
      <c r="EM80" s="45">
        <f t="shared" si="21"/>
        <v>211</v>
      </c>
      <c r="EN80" s="45">
        <f t="shared" si="21"/>
        <v>0</v>
      </c>
      <c r="EO80" s="45">
        <f t="shared" si="21"/>
        <v>0</v>
      </c>
      <c r="EP80" s="45">
        <f t="shared" si="21"/>
        <v>0</v>
      </c>
      <c r="EQ80" s="45">
        <f t="shared" si="21"/>
        <v>0</v>
      </c>
    </row>
    <row r="81" spans="1:147" s="50" customFormat="1" x14ac:dyDescent="0.25">
      <c r="A81" s="42" t="s">
        <v>157</v>
      </c>
      <c r="B81" s="15" t="str">
        <f>гр.общеразв.напрв.!B81</f>
        <v>МДОБУ "ДСКВ № 10" г.Всеволожска</v>
      </c>
      <c r="C81" s="15" t="str">
        <f>гр.общеразв.напрв.!C81</f>
        <v>город</v>
      </c>
      <c r="D81" s="15" t="str">
        <f>гр.общеразв.напрв.!D81</f>
        <v>детей</v>
      </c>
      <c r="E81" s="123">
        <f t="shared" si="19"/>
        <v>86</v>
      </c>
      <c r="F81" s="123">
        <f t="shared" si="20"/>
        <v>0</v>
      </c>
      <c r="G81" s="123">
        <f t="shared" si="20"/>
        <v>86</v>
      </c>
      <c r="H81" s="118"/>
      <c r="I81" s="118"/>
      <c r="J81" s="118"/>
      <c r="K81" s="118"/>
      <c r="L81" s="118"/>
      <c r="M81" s="118">
        <v>68</v>
      </c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8"/>
      <c r="AZ81" s="118"/>
      <c r="BA81" s="118"/>
      <c r="BB81" s="118"/>
      <c r="BC81" s="118"/>
      <c r="BD81" s="118"/>
      <c r="BE81" s="118"/>
      <c r="BF81" s="118"/>
      <c r="BG81" s="118"/>
      <c r="BH81" s="118"/>
      <c r="BI81" s="118"/>
      <c r="BJ81" s="118"/>
      <c r="BK81" s="118"/>
      <c r="BL81" s="118"/>
      <c r="BM81" s="118"/>
      <c r="BN81" s="118"/>
      <c r="BO81" s="118"/>
      <c r="BP81" s="118"/>
      <c r="BQ81" s="118"/>
      <c r="BR81" s="118"/>
      <c r="BS81" s="118"/>
      <c r="BT81" s="118"/>
      <c r="BU81" s="118"/>
      <c r="BV81" s="118"/>
      <c r="BW81" s="118"/>
      <c r="BX81" s="118"/>
      <c r="BY81" s="118"/>
      <c r="BZ81" s="118"/>
      <c r="CA81" s="118"/>
      <c r="CB81" s="118"/>
      <c r="CC81" s="118"/>
      <c r="CD81" s="118"/>
      <c r="CE81" s="118">
        <v>18</v>
      </c>
      <c r="CF81" s="118"/>
      <c r="CG81" s="118"/>
      <c r="CH81" s="118"/>
      <c r="CI81" s="118"/>
      <c r="CJ81" s="118"/>
      <c r="CK81" s="118"/>
      <c r="CL81" s="118"/>
      <c r="CM81" s="118"/>
      <c r="CN81" s="118"/>
      <c r="CO81" s="118"/>
      <c r="CP81" s="118"/>
      <c r="CQ81" s="118"/>
      <c r="CR81" s="118"/>
      <c r="CS81" s="118"/>
      <c r="CT81" s="118"/>
      <c r="CU81" s="118"/>
      <c r="CV81" s="118"/>
      <c r="CW81" s="118"/>
      <c r="CX81" s="118"/>
      <c r="CY81" s="118"/>
      <c r="CZ81" s="118"/>
      <c r="DA81" s="118"/>
      <c r="DB81" s="118"/>
      <c r="DC81" s="118"/>
      <c r="DD81" s="118"/>
      <c r="DE81" s="118"/>
      <c r="DF81" s="118"/>
      <c r="DG81" s="118"/>
      <c r="DH81" s="118"/>
      <c r="DI81" s="118"/>
      <c r="DJ81" s="118"/>
      <c r="DK81" s="118"/>
      <c r="DL81" s="118"/>
      <c r="DM81" s="118"/>
      <c r="DN81" s="118"/>
      <c r="DO81" s="118"/>
      <c r="DP81" s="118"/>
      <c r="DQ81" s="118"/>
      <c r="DR81" s="118"/>
      <c r="DS81" s="118"/>
      <c r="DT81" s="118"/>
      <c r="DU81" s="118"/>
      <c r="DV81" s="118"/>
      <c r="DW81" s="118"/>
      <c r="DX81" s="118"/>
      <c r="DY81" s="118"/>
      <c r="DZ81" s="118"/>
      <c r="EA81" s="118"/>
      <c r="EB81" s="118"/>
      <c r="EC81" s="118"/>
      <c r="ED81" s="118"/>
      <c r="EE81" s="118"/>
      <c r="EF81" s="118"/>
      <c r="EG81" s="118"/>
      <c r="EH81" s="45">
        <f t="shared" si="21"/>
        <v>0</v>
      </c>
      <c r="EI81" s="45">
        <f t="shared" si="21"/>
        <v>0</v>
      </c>
      <c r="EJ81" s="45">
        <f t="shared" si="21"/>
        <v>0</v>
      </c>
      <c r="EK81" s="45">
        <f t="shared" si="21"/>
        <v>0</v>
      </c>
      <c r="EL81" s="45">
        <f t="shared" si="21"/>
        <v>0</v>
      </c>
      <c r="EM81" s="45">
        <f t="shared" si="21"/>
        <v>86</v>
      </c>
      <c r="EN81" s="45">
        <f t="shared" si="21"/>
        <v>0</v>
      </c>
      <c r="EO81" s="45">
        <f t="shared" si="21"/>
        <v>0</v>
      </c>
      <c r="EP81" s="45">
        <f t="shared" si="21"/>
        <v>0</v>
      </c>
      <c r="EQ81" s="45">
        <f t="shared" si="21"/>
        <v>0</v>
      </c>
    </row>
    <row r="82" spans="1:147" s="50" customFormat="1" x14ac:dyDescent="0.25">
      <c r="A82" s="42" t="s">
        <v>157</v>
      </c>
      <c r="B82" s="15" t="str">
        <f>гр.общеразв.напрв.!B82</f>
        <v>МДОБУ "Морозовский ДСКВ"</v>
      </c>
      <c r="C82" s="15" t="str">
        <f>гр.общеразв.напрв.!C82</f>
        <v>пгт</v>
      </c>
      <c r="D82" s="15" t="str">
        <f>гр.общеразв.напрв.!D82</f>
        <v>детей</v>
      </c>
      <c r="E82" s="123">
        <f t="shared" si="19"/>
        <v>116</v>
      </c>
      <c r="F82" s="123">
        <f t="shared" si="20"/>
        <v>0</v>
      </c>
      <c r="G82" s="123">
        <f t="shared" si="20"/>
        <v>116</v>
      </c>
      <c r="H82" s="118"/>
      <c r="I82" s="118"/>
      <c r="J82" s="118"/>
      <c r="K82" s="118"/>
      <c r="L82" s="118"/>
      <c r="M82" s="118">
        <v>96</v>
      </c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BI82" s="118"/>
      <c r="BJ82" s="118"/>
      <c r="BK82" s="118"/>
      <c r="BL82" s="118"/>
      <c r="BM82" s="118"/>
      <c r="BN82" s="118"/>
      <c r="BO82" s="118"/>
      <c r="BP82" s="118"/>
      <c r="BQ82" s="118"/>
      <c r="BR82" s="118"/>
      <c r="BS82" s="118"/>
      <c r="BT82" s="118"/>
      <c r="BU82" s="118"/>
      <c r="BV82" s="118"/>
      <c r="BW82" s="118"/>
      <c r="BX82" s="118"/>
      <c r="BY82" s="118"/>
      <c r="BZ82" s="118"/>
      <c r="CA82" s="118"/>
      <c r="CB82" s="118"/>
      <c r="CC82" s="118"/>
      <c r="CD82" s="118"/>
      <c r="CE82" s="118">
        <v>20</v>
      </c>
      <c r="CF82" s="118"/>
      <c r="CG82" s="118"/>
      <c r="CH82" s="118"/>
      <c r="CI82" s="118"/>
      <c r="CJ82" s="118"/>
      <c r="CK82" s="118"/>
      <c r="CL82" s="118"/>
      <c r="CM82" s="118"/>
      <c r="CN82" s="118"/>
      <c r="CO82" s="118"/>
      <c r="CP82" s="118"/>
      <c r="CQ82" s="118"/>
      <c r="CR82" s="118"/>
      <c r="CS82" s="118"/>
      <c r="CT82" s="118"/>
      <c r="CU82" s="118"/>
      <c r="CV82" s="118"/>
      <c r="CW82" s="118"/>
      <c r="CX82" s="118"/>
      <c r="CY82" s="118"/>
      <c r="CZ82" s="118"/>
      <c r="DA82" s="118"/>
      <c r="DB82" s="118"/>
      <c r="DC82" s="118"/>
      <c r="DD82" s="118"/>
      <c r="DE82" s="118"/>
      <c r="DF82" s="118"/>
      <c r="DG82" s="118"/>
      <c r="DH82" s="118"/>
      <c r="DI82" s="118"/>
      <c r="DJ82" s="118"/>
      <c r="DK82" s="118"/>
      <c r="DL82" s="118"/>
      <c r="DM82" s="118"/>
      <c r="DN82" s="118"/>
      <c r="DO82" s="118"/>
      <c r="DP82" s="118"/>
      <c r="DQ82" s="118"/>
      <c r="DR82" s="118"/>
      <c r="DS82" s="118"/>
      <c r="DT82" s="118"/>
      <c r="DU82" s="118"/>
      <c r="DV82" s="118"/>
      <c r="DW82" s="118"/>
      <c r="DX82" s="118"/>
      <c r="DY82" s="118"/>
      <c r="DZ82" s="118"/>
      <c r="EA82" s="118"/>
      <c r="EB82" s="118"/>
      <c r="EC82" s="118"/>
      <c r="ED82" s="118"/>
      <c r="EE82" s="118"/>
      <c r="EF82" s="118"/>
      <c r="EG82" s="118"/>
      <c r="EH82" s="45">
        <f t="shared" si="21"/>
        <v>0</v>
      </c>
      <c r="EI82" s="45">
        <f t="shared" si="21"/>
        <v>0</v>
      </c>
      <c r="EJ82" s="45">
        <f t="shared" si="21"/>
        <v>0</v>
      </c>
      <c r="EK82" s="45">
        <f t="shared" si="21"/>
        <v>0</v>
      </c>
      <c r="EL82" s="45">
        <f t="shared" si="21"/>
        <v>0</v>
      </c>
      <c r="EM82" s="45">
        <f t="shared" si="21"/>
        <v>116</v>
      </c>
      <c r="EN82" s="45">
        <f t="shared" si="21"/>
        <v>0</v>
      </c>
      <c r="EO82" s="45">
        <f t="shared" si="21"/>
        <v>0</v>
      </c>
      <c r="EP82" s="45">
        <f t="shared" si="21"/>
        <v>0</v>
      </c>
      <c r="EQ82" s="45">
        <f t="shared" si="21"/>
        <v>0</v>
      </c>
    </row>
    <row r="83" spans="1:147" s="50" customFormat="1" x14ac:dyDescent="0.25">
      <c r="A83" s="42" t="s">
        <v>157</v>
      </c>
      <c r="B83" s="15" t="str">
        <f>гр.общеразв.напрв.!B83</f>
        <v>МДОБУ "Кузьмоловский ДСКВ"</v>
      </c>
      <c r="C83" s="15" t="str">
        <f>гр.общеразв.напрв.!C83</f>
        <v>пгт</v>
      </c>
      <c r="D83" s="15" t="str">
        <f>гр.общеразв.напрв.!D83</f>
        <v>детей</v>
      </c>
      <c r="E83" s="123">
        <f t="shared" si="19"/>
        <v>53</v>
      </c>
      <c r="F83" s="123">
        <f t="shared" si="20"/>
        <v>0</v>
      </c>
      <c r="G83" s="123">
        <f t="shared" si="20"/>
        <v>53</v>
      </c>
      <c r="H83" s="118"/>
      <c r="I83" s="118"/>
      <c r="J83" s="118"/>
      <c r="K83" s="118"/>
      <c r="L83" s="118"/>
      <c r="M83" s="118">
        <v>38</v>
      </c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/>
      <c r="BU83" s="118"/>
      <c r="BV83" s="118"/>
      <c r="BW83" s="118"/>
      <c r="BX83" s="118"/>
      <c r="BY83" s="118"/>
      <c r="BZ83" s="118"/>
      <c r="CA83" s="118"/>
      <c r="CB83" s="118"/>
      <c r="CC83" s="118"/>
      <c r="CD83" s="118"/>
      <c r="CE83" s="118">
        <v>15</v>
      </c>
      <c r="CF83" s="118"/>
      <c r="CG83" s="118"/>
      <c r="CH83" s="118"/>
      <c r="CI83" s="118"/>
      <c r="CJ83" s="118"/>
      <c r="CK83" s="118"/>
      <c r="CL83" s="118"/>
      <c r="CM83" s="118"/>
      <c r="CN83" s="118"/>
      <c r="CO83" s="118"/>
      <c r="CP83" s="118"/>
      <c r="CQ83" s="118"/>
      <c r="CR83" s="118"/>
      <c r="CS83" s="118"/>
      <c r="CT83" s="118"/>
      <c r="CU83" s="118"/>
      <c r="CV83" s="118"/>
      <c r="CW83" s="118"/>
      <c r="CX83" s="118"/>
      <c r="CY83" s="118"/>
      <c r="CZ83" s="118"/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8"/>
      <c r="DO83" s="118"/>
      <c r="DP83" s="118"/>
      <c r="DQ83" s="118"/>
      <c r="DR83" s="118"/>
      <c r="DS83" s="118"/>
      <c r="DT83" s="118"/>
      <c r="DU83" s="118"/>
      <c r="DV83" s="118"/>
      <c r="DW83" s="118"/>
      <c r="DX83" s="118"/>
      <c r="DY83" s="118"/>
      <c r="DZ83" s="118"/>
      <c r="EA83" s="118"/>
      <c r="EB83" s="118"/>
      <c r="EC83" s="118"/>
      <c r="ED83" s="118"/>
      <c r="EE83" s="118"/>
      <c r="EF83" s="118"/>
      <c r="EG83" s="118"/>
      <c r="EH83" s="45">
        <f t="shared" si="21"/>
        <v>0</v>
      </c>
      <c r="EI83" s="45">
        <f t="shared" si="21"/>
        <v>0</v>
      </c>
      <c r="EJ83" s="45">
        <f t="shared" si="21"/>
        <v>0</v>
      </c>
      <c r="EK83" s="45">
        <f t="shared" si="21"/>
        <v>0</v>
      </c>
      <c r="EL83" s="45">
        <f t="shared" si="21"/>
        <v>0</v>
      </c>
      <c r="EM83" s="45">
        <f t="shared" si="21"/>
        <v>53</v>
      </c>
      <c r="EN83" s="45">
        <f t="shared" si="21"/>
        <v>0</v>
      </c>
      <c r="EO83" s="45">
        <f t="shared" si="21"/>
        <v>0</v>
      </c>
      <c r="EP83" s="45">
        <f t="shared" si="21"/>
        <v>0</v>
      </c>
      <c r="EQ83" s="45">
        <f t="shared" si="21"/>
        <v>0</v>
      </c>
    </row>
    <row r="84" spans="1:147" s="50" customFormat="1" x14ac:dyDescent="0.25">
      <c r="A84" s="42" t="s">
        <v>157</v>
      </c>
      <c r="B84" s="15" t="str">
        <f>гр.общеразв.напрв.!B84</f>
        <v>МДОУ "ДСКВ № 12" п. Романовка</v>
      </c>
      <c r="C84" s="15" t="str">
        <f>гр.общеразв.напрв.!C84</f>
        <v>село</v>
      </c>
      <c r="D84" s="15" t="str">
        <f>гр.общеразв.напрв.!D84</f>
        <v>детей</v>
      </c>
      <c r="E84" s="123">
        <f t="shared" si="19"/>
        <v>79</v>
      </c>
      <c r="F84" s="123">
        <f t="shared" si="20"/>
        <v>0</v>
      </c>
      <c r="G84" s="123">
        <f t="shared" si="20"/>
        <v>79</v>
      </c>
      <c r="H84" s="118"/>
      <c r="I84" s="118"/>
      <c r="J84" s="118"/>
      <c r="K84" s="118"/>
      <c r="L84" s="118"/>
      <c r="M84" s="118">
        <v>40</v>
      </c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8"/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8"/>
      <c r="BL84" s="118"/>
      <c r="BM84" s="118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8"/>
      <c r="BZ84" s="118"/>
      <c r="CA84" s="118"/>
      <c r="CB84" s="118"/>
      <c r="CC84" s="118"/>
      <c r="CD84" s="118"/>
      <c r="CE84" s="118">
        <v>39</v>
      </c>
      <c r="CF84" s="118"/>
      <c r="CG84" s="118"/>
      <c r="CH84" s="118"/>
      <c r="CI84" s="118"/>
      <c r="CJ84" s="118"/>
      <c r="CK84" s="118"/>
      <c r="CL84" s="118"/>
      <c r="CM84" s="118"/>
      <c r="CN84" s="118"/>
      <c r="CO84" s="118"/>
      <c r="CP84" s="118"/>
      <c r="CQ84" s="118"/>
      <c r="CR84" s="118"/>
      <c r="CS84" s="118"/>
      <c r="CT84" s="118"/>
      <c r="CU84" s="118"/>
      <c r="CV84" s="118"/>
      <c r="CW84" s="118"/>
      <c r="CX84" s="118"/>
      <c r="CY84" s="118"/>
      <c r="CZ84" s="118"/>
      <c r="DA84" s="118"/>
      <c r="DB84" s="118"/>
      <c r="DC84" s="118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118"/>
      <c r="DO84" s="118"/>
      <c r="DP84" s="118"/>
      <c r="DQ84" s="118"/>
      <c r="DR84" s="118"/>
      <c r="DS84" s="118"/>
      <c r="DT84" s="118"/>
      <c r="DU84" s="118"/>
      <c r="DV84" s="118"/>
      <c r="DW84" s="118"/>
      <c r="DX84" s="118"/>
      <c r="DY84" s="118"/>
      <c r="DZ84" s="118"/>
      <c r="EA84" s="118"/>
      <c r="EB84" s="118"/>
      <c r="EC84" s="118"/>
      <c r="ED84" s="118"/>
      <c r="EE84" s="118"/>
      <c r="EF84" s="118"/>
      <c r="EG84" s="118"/>
      <c r="EH84" s="45">
        <f t="shared" si="21"/>
        <v>0</v>
      </c>
      <c r="EI84" s="45">
        <f t="shared" si="21"/>
        <v>0</v>
      </c>
      <c r="EJ84" s="45">
        <f t="shared" si="21"/>
        <v>0</v>
      </c>
      <c r="EK84" s="45">
        <f t="shared" si="21"/>
        <v>0</v>
      </c>
      <c r="EL84" s="45">
        <f t="shared" si="21"/>
        <v>0</v>
      </c>
      <c r="EM84" s="45">
        <f t="shared" si="21"/>
        <v>79</v>
      </c>
      <c r="EN84" s="45">
        <f t="shared" si="21"/>
        <v>0</v>
      </c>
      <c r="EO84" s="45">
        <f t="shared" si="21"/>
        <v>0</v>
      </c>
      <c r="EP84" s="45">
        <f t="shared" si="21"/>
        <v>0</v>
      </c>
      <c r="EQ84" s="45">
        <f t="shared" si="21"/>
        <v>0</v>
      </c>
    </row>
    <row r="85" spans="1:147" s="50" customFormat="1" x14ac:dyDescent="0.25">
      <c r="A85" s="42" t="s">
        <v>157</v>
      </c>
      <c r="B85" s="15" t="str">
        <f>гр.общеразв.напрв.!B85</f>
        <v>МДОУ "ДСКВ № 13" п.Щеглово</v>
      </c>
      <c r="C85" s="15" t="str">
        <f>гр.общеразв.напрв.!C85</f>
        <v>село</v>
      </c>
      <c r="D85" s="15" t="str">
        <f>гр.общеразв.напрв.!D85</f>
        <v>детей</v>
      </c>
      <c r="E85" s="123">
        <f t="shared" si="19"/>
        <v>86</v>
      </c>
      <c r="F85" s="123">
        <f t="shared" si="20"/>
        <v>0</v>
      </c>
      <c r="G85" s="123">
        <f t="shared" si="20"/>
        <v>86</v>
      </c>
      <c r="H85" s="118"/>
      <c r="I85" s="118"/>
      <c r="J85" s="118"/>
      <c r="K85" s="118"/>
      <c r="L85" s="118"/>
      <c r="M85" s="118">
        <v>73</v>
      </c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>
        <v>13</v>
      </c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8"/>
      <c r="CQ85" s="118"/>
      <c r="CR85" s="118"/>
      <c r="CS85" s="118"/>
      <c r="CT85" s="118"/>
      <c r="CU85" s="118"/>
      <c r="CV85" s="118"/>
      <c r="CW85" s="118"/>
      <c r="CX85" s="118"/>
      <c r="CY85" s="118"/>
      <c r="CZ85" s="118"/>
      <c r="DA85" s="118"/>
      <c r="DB85" s="118"/>
      <c r="DC85" s="118"/>
      <c r="DD85" s="118"/>
      <c r="DE85" s="118"/>
      <c r="DF85" s="118"/>
      <c r="DG85" s="118"/>
      <c r="DH85" s="118"/>
      <c r="DI85" s="118"/>
      <c r="DJ85" s="118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118"/>
      <c r="ED85" s="118"/>
      <c r="EE85" s="118"/>
      <c r="EF85" s="118"/>
      <c r="EG85" s="118"/>
      <c r="EH85" s="45">
        <f t="shared" si="21"/>
        <v>0</v>
      </c>
      <c r="EI85" s="45">
        <f t="shared" si="21"/>
        <v>0</v>
      </c>
      <c r="EJ85" s="45">
        <f t="shared" si="21"/>
        <v>0</v>
      </c>
      <c r="EK85" s="45">
        <f t="shared" si="21"/>
        <v>0</v>
      </c>
      <c r="EL85" s="45">
        <f t="shared" si="21"/>
        <v>0</v>
      </c>
      <c r="EM85" s="45">
        <f t="shared" si="21"/>
        <v>86</v>
      </c>
      <c r="EN85" s="45">
        <f t="shared" si="21"/>
        <v>0</v>
      </c>
      <c r="EO85" s="45">
        <f t="shared" si="21"/>
        <v>0</v>
      </c>
      <c r="EP85" s="45">
        <f t="shared" si="21"/>
        <v>0</v>
      </c>
      <c r="EQ85" s="45">
        <f t="shared" si="21"/>
        <v>0</v>
      </c>
    </row>
    <row r="86" spans="1:147" s="50" customFormat="1" x14ac:dyDescent="0.25">
      <c r="A86" s="42" t="s">
        <v>157</v>
      </c>
      <c r="B86" s="15" t="str">
        <f>гр.общеразв.напрв.!B86</f>
        <v>МАДОУ "ДСКВ № 35" п.Бугры</v>
      </c>
      <c r="C86" s="15" t="str">
        <f>гр.общеразв.напрв.!C86</f>
        <v>село</v>
      </c>
      <c r="D86" s="15" t="str">
        <f>гр.общеразв.напрв.!D86</f>
        <v>детей</v>
      </c>
      <c r="E86" s="123">
        <f t="shared" si="19"/>
        <v>62</v>
      </c>
      <c r="F86" s="123">
        <f t="shared" si="20"/>
        <v>0</v>
      </c>
      <c r="G86" s="123">
        <f t="shared" si="20"/>
        <v>62</v>
      </c>
      <c r="H86" s="118"/>
      <c r="I86" s="118"/>
      <c r="J86" s="118"/>
      <c r="K86" s="118"/>
      <c r="L86" s="118"/>
      <c r="M86" s="118">
        <v>44</v>
      </c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>
        <v>18</v>
      </c>
      <c r="CF86" s="118"/>
      <c r="CG86" s="118"/>
      <c r="CH86" s="118"/>
      <c r="CI86" s="118"/>
      <c r="CJ86" s="118"/>
      <c r="CK86" s="118"/>
      <c r="CL86" s="118"/>
      <c r="CM86" s="118"/>
      <c r="CN86" s="118"/>
      <c r="CO86" s="118"/>
      <c r="CP86" s="118"/>
      <c r="CQ86" s="118"/>
      <c r="CR86" s="118"/>
      <c r="CS86" s="118"/>
      <c r="CT86" s="118"/>
      <c r="CU86" s="118"/>
      <c r="CV86" s="118"/>
      <c r="CW86" s="118"/>
      <c r="CX86" s="118"/>
      <c r="CY86" s="118"/>
      <c r="CZ86" s="118"/>
      <c r="DA86" s="118"/>
      <c r="DB86" s="118"/>
      <c r="DC86" s="118"/>
      <c r="DD86" s="118"/>
      <c r="DE86" s="118"/>
      <c r="DF86" s="118"/>
      <c r="DG86" s="118"/>
      <c r="DH86" s="118"/>
      <c r="DI86" s="118"/>
      <c r="DJ86" s="118"/>
      <c r="DK86" s="118"/>
      <c r="DL86" s="118"/>
      <c r="DM86" s="118"/>
      <c r="DN86" s="118"/>
      <c r="DO86" s="118"/>
      <c r="DP86" s="118"/>
      <c r="DQ86" s="118"/>
      <c r="DR86" s="118"/>
      <c r="DS86" s="118"/>
      <c r="DT86" s="118"/>
      <c r="DU86" s="118"/>
      <c r="DV86" s="118"/>
      <c r="DW86" s="118"/>
      <c r="DX86" s="118"/>
      <c r="DY86" s="118"/>
      <c r="DZ86" s="118"/>
      <c r="EA86" s="118"/>
      <c r="EB86" s="118"/>
      <c r="EC86" s="118"/>
      <c r="ED86" s="118"/>
      <c r="EE86" s="118"/>
      <c r="EF86" s="118"/>
      <c r="EG86" s="118"/>
      <c r="EH86" s="45">
        <f t="shared" si="21"/>
        <v>0</v>
      </c>
      <c r="EI86" s="45">
        <f t="shared" si="21"/>
        <v>0</v>
      </c>
      <c r="EJ86" s="45">
        <f t="shared" si="21"/>
        <v>0</v>
      </c>
      <c r="EK86" s="45">
        <f t="shared" si="21"/>
        <v>0</v>
      </c>
      <c r="EL86" s="45">
        <f t="shared" si="21"/>
        <v>0</v>
      </c>
      <c r="EM86" s="45">
        <f t="shared" si="21"/>
        <v>62</v>
      </c>
      <c r="EN86" s="45">
        <f t="shared" si="21"/>
        <v>0</v>
      </c>
      <c r="EO86" s="45">
        <f t="shared" si="21"/>
        <v>0</v>
      </c>
      <c r="EP86" s="45">
        <f t="shared" si="21"/>
        <v>0</v>
      </c>
      <c r="EQ86" s="45">
        <f t="shared" si="21"/>
        <v>0</v>
      </c>
    </row>
    <row r="87" spans="1:147" s="50" customFormat="1" x14ac:dyDescent="0.25">
      <c r="A87" s="42" t="s">
        <v>157</v>
      </c>
      <c r="B87" s="15" t="str">
        <f>гр.общеразв.напрв.!B87</f>
        <v>МАДОУ "ДСКВ № 28" п.Лупполово</v>
      </c>
      <c r="C87" s="15" t="str">
        <f>гр.общеразв.напрв.!C87</f>
        <v>село</v>
      </c>
      <c r="D87" s="15" t="str">
        <f>гр.общеразв.напрв.!D87</f>
        <v>детей</v>
      </c>
      <c r="E87" s="123">
        <f t="shared" si="19"/>
        <v>52</v>
      </c>
      <c r="F87" s="123">
        <f t="shared" si="20"/>
        <v>0</v>
      </c>
      <c r="G87" s="123">
        <f t="shared" si="20"/>
        <v>52</v>
      </c>
      <c r="H87" s="118"/>
      <c r="I87" s="118"/>
      <c r="J87" s="118"/>
      <c r="K87" s="118"/>
      <c r="L87" s="118"/>
      <c r="M87" s="118">
        <v>52</v>
      </c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18"/>
      <c r="CO87" s="118"/>
      <c r="CP87" s="118"/>
      <c r="CQ87" s="118"/>
      <c r="CR87" s="118"/>
      <c r="CS87" s="118"/>
      <c r="CT87" s="118"/>
      <c r="CU87" s="118"/>
      <c r="CV87" s="118"/>
      <c r="CW87" s="118"/>
      <c r="CX87" s="118"/>
      <c r="CY87" s="118"/>
      <c r="CZ87" s="118"/>
      <c r="DA87" s="118"/>
      <c r="DB87" s="118"/>
      <c r="DC87" s="118"/>
      <c r="DD87" s="118"/>
      <c r="DE87" s="118"/>
      <c r="DF87" s="118"/>
      <c r="DG87" s="118"/>
      <c r="DH87" s="118"/>
      <c r="DI87" s="118"/>
      <c r="DJ87" s="118"/>
      <c r="DK87" s="118"/>
      <c r="DL87" s="118"/>
      <c r="DM87" s="118"/>
      <c r="DN87" s="118"/>
      <c r="DO87" s="118"/>
      <c r="DP87" s="118"/>
      <c r="DQ87" s="118"/>
      <c r="DR87" s="118"/>
      <c r="DS87" s="118"/>
      <c r="DT87" s="118"/>
      <c r="DU87" s="118"/>
      <c r="DV87" s="118"/>
      <c r="DW87" s="118"/>
      <c r="DX87" s="118"/>
      <c r="DY87" s="118"/>
      <c r="DZ87" s="118"/>
      <c r="EA87" s="118"/>
      <c r="EB87" s="118"/>
      <c r="EC87" s="118"/>
      <c r="ED87" s="118"/>
      <c r="EE87" s="118"/>
      <c r="EF87" s="118"/>
      <c r="EG87" s="118"/>
      <c r="EH87" s="45">
        <f t="shared" si="21"/>
        <v>0</v>
      </c>
      <c r="EI87" s="45">
        <f t="shared" si="21"/>
        <v>0</v>
      </c>
      <c r="EJ87" s="45">
        <f t="shared" si="21"/>
        <v>0</v>
      </c>
      <c r="EK87" s="45">
        <f t="shared" si="21"/>
        <v>0</v>
      </c>
      <c r="EL87" s="45">
        <f t="shared" si="21"/>
        <v>0</v>
      </c>
      <c r="EM87" s="45">
        <f t="shared" si="21"/>
        <v>52</v>
      </c>
      <c r="EN87" s="45">
        <f t="shared" si="21"/>
        <v>0</v>
      </c>
      <c r="EO87" s="45">
        <f t="shared" si="21"/>
        <v>0</v>
      </c>
      <c r="EP87" s="45">
        <f t="shared" si="21"/>
        <v>0</v>
      </c>
      <c r="EQ87" s="45">
        <f t="shared" si="21"/>
        <v>0</v>
      </c>
    </row>
    <row r="88" spans="1:147" s="50" customFormat="1" x14ac:dyDescent="0.25">
      <c r="A88" s="42" t="s">
        <v>157</v>
      </c>
      <c r="B88" s="15" t="str">
        <f>гр.общеразв.напрв.!B88</f>
        <v>МДОУ "ДСКВ № 59" д.Новое Девяткино</v>
      </c>
      <c r="C88" s="15" t="str">
        <f>гр.общеразв.напрв.!C88</f>
        <v>село</v>
      </c>
      <c r="D88" s="15" t="str">
        <f>гр.общеразв.напрв.!D88</f>
        <v>детей</v>
      </c>
      <c r="E88" s="123">
        <f t="shared" si="19"/>
        <v>45</v>
      </c>
      <c r="F88" s="123">
        <f t="shared" si="20"/>
        <v>0</v>
      </c>
      <c r="G88" s="123">
        <f t="shared" si="20"/>
        <v>45</v>
      </c>
      <c r="H88" s="118"/>
      <c r="I88" s="118"/>
      <c r="J88" s="118"/>
      <c r="K88" s="118"/>
      <c r="L88" s="118"/>
      <c r="M88" s="118">
        <v>45</v>
      </c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  <c r="BJ88" s="118"/>
      <c r="BK88" s="118"/>
      <c r="BL88" s="118"/>
      <c r="BM88" s="118"/>
      <c r="BN88" s="118"/>
      <c r="BO88" s="118"/>
      <c r="BP88" s="118"/>
      <c r="BQ88" s="118"/>
      <c r="BR88" s="118"/>
      <c r="BS88" s="118"/>
      <c r="BT88" s="118"/>
      <c r="BU88" s="118"/>
      <c r="BV88" s="118"/>
      <c r="BW88" s="118"/>
      <c r="BX88" s="118"/>
      <c r="BY88" s="118"/>
      <c r="BZ88" s="118"/>
      <c r="CA88" s="118"/>
      <c r="CB88" s="118"/>
      <c r="CC88" s="118"/>
      <c r="CD88" s="118"/>
      <c r="CE88" s="118"/>
      <c r="CF88" s="118"/>
      <c r="CG88" s="118"/>
      <c r="CH88" s="118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118"/>
      <c r="CT88" s="118"/>
      <c r="CU88" s="118"/>
      <c r="CV88" s="118"/>
      <c r="CW88" s="118"/>
      <c r="CX88" s="118"/>
      <c r="CY88" s="118"/>
      <c r="CZ88" s="118"/>
      <c r="DA88" s="118"/>
      <c r="DB88" s="118"/>
      <c r="DC88" s="118"/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118"/>
      <c r="DO88" s="118"/>
      <c r="DP88" s="118"/>
      <c r="DQ88" s="118"/>
      <c r="DR88" s="118"/>
      <c r="DS88" s="118"/>
      <c r="DT88" s="118"/>
      <c r="DU88" s="118"/>
      <c r="DV88" s="118"/>
      <c r="DW88" s="118"/>
      <c r="DX88" s="118"/>
      <c r="DY88" s="118"/>
      <c r="DZ88" s="118"/>
      <c r="EA88" s="118"/>
      <c r="EB88" s="118"/>
      <c r="EC88" s="118"/>
      <c r="ED88" s="118"/>
      <c r="EE88" s="118"/>
      <c r="EF88" s="118"/>
      <c r="EG88" s="118"/>
      <c r="EH88" s="45">
        <f t="shared" si="21"/>
        <v>0</v>
      </c>
      <c r="EI88" s="45">
        <f t="shared" si="21"/>
        <v>0</v>
      </c>
      <c r="EJ88" s="45">
        <f t="shared" si="21"/>
        <v>0</v>
      </c>
      <c r="EK88" s="45">
        <f t="shared" si="21"/>
        <v>0</v>
      </c>
      <c r="EL88" s="45">
        <f t="shared" si="21"/>
        <v>0</v>
      </c>
      <c r="EM88" s="45">
        <f t="shared" si="21"/>
        <v>45</v>
      </c>
      <c r="EN88" s="45">
        <f t="shared" si="21"/>
        <v>0</v>
      </c>
      <c r="EO88" s="45">
        <f t="shared" si="21"/>
        <v>0</v>
      </c>
      <c r="EP88" s="45">
        <f t="shared" si="21"/>
        <v>0</v>
      </c>
      <c r="EQ88" s="45">
        <f t="shared" si="21"/>
        <v>0</v>
      </c>
    </row>
    <row r="89" spans="1:147" s="50" customFormat="1" x14ac:dyDescent="0.25">
      <c r="A89" s="42" t="s">
        <v>157</v>
      </c>
      <c r="B89" s="15" t="str">
        <f>гр.общеразв.напрв.!B89</f>
        <v>МДОБУ "ДСКВ № 61" Медвежий Стан</v>
      </c>
      <c r="C89" s="15" t="str">
        <f>гр.общеразв.напрв.!C89</f>
        <v>село</v>
      </c>
      <c r="D89" s="15" t="str">
        <f>гр.общеразв.напрв.!D89</f>
        <v>детей</v>
      </c>
      <c r="E89" s="123">
        <f t="shared" si="19"/>
        <v>210</v>
      </c>
      <c r="F89" s="123">
        <f t="shared" si="20"/>
        <v>0</v>
      </c>
      <c r="G89" s="123">
        <f t="shared" si="20"/>
        <v>210</v>
      </c>
      <c r="H89" s="118"/>
      <c r="I89" s="118"/>
      <c r="J89" s="118"/>
      <c r="K89" s="118"/>
      <c r="L89" s="118"/>
      <c r="M89" s="118">
        <v>165</v>
      </c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  <c r="AY89" s="118"/>
      <c r="AZ89" s="118"/>
      <c r="BA89" s="118"/>
      <c r="BB89" s="118"/>
      <c r="BC89" s="118"/>
      <c r="BD89" s="118"/>
      <c r="BE89" s="118"/>
      <c r="BF89" s="118"/>
      <c r="BG89" s="118"/>
      <c r="BH89" s="118"/>
      <c r="BI89" s="118"/>
      <c r="BJ89" s="118"/>
      <c r="BK89" s="118"/>
      <c r="BL89" s="118"/>
      <c r="BM89" s="118"/>
      <c r="BN89" s="118"/>
      <c r="BO89" s="118"/>
      <c r="BP89" s="118"/>
      <c r="BQ89" s="118"/>
      <c r="BR89" s="118"/>
      <c r="BS89" s="118"/>
      <c r="BT89" s="118"/>
      <c r="BU89" s="118"/>
      <c r="BV89" s="118"/>
      <c r="BW89" s="118"/>
      <c r="BX89" s="118"/>
      <c r="BY89" s="118"/>
      <c r="BZ89" s="118"/>
      <c r="CA89" s="118"/>
      <c r="CB89" s="118"/>
      <c r="CC89" s="118"/>
      <c r="CD89" s="118"/>
      <c r="CE89" s="118">
        <v>45</v>
      </c>
      <c r="CF89" s="118"/>
      <c r="CG89" s="118"/>
      <c r="CH89" s="118"/>
      <c r="CI89" s="118"/>
      <c r="CJ89" s="118"/>
      <c r="CK89" s="118"/>
      <c r="CL89" s="118"/>
      <c r="CM89" s="118"/>
      <c r="CN89" s="118"/>
      <c r="CO89" s="118"/>
      <c r="CP89" s="118"/>
      <c r="CQ89" s="118"/>
      <c r="CR89" s="118"/>
      <c r="CS89" s="118"/>
      <c r="CT89" s="118"/>
      <c r="CU89" s="118"/>
      <c r="CV89" s="118"/>
      <c r="CW89" s="118"/>
      <c r="CX89" s="118"/>
      <c r="CY89" s="118"/>
      <c r="CZ89" s="118"/>
      <c r="DA89" s="118"/>
      <c r="DB89" s="118"/>
      <c r="DC89" s="118"/>
      <c r="DD89" s="118"/>
      <c r="DE89" s="118"/>
      <c r="DF89" s="118"/>
      <c r="DG89" s="118"/>
      <c r="DH89" s="118"/>
      <c r="DI89" s="118"/>
      <c r="DJ89" s="118"/>
      <c r="DK89" s="118"/>
      <c r="DL89" s="118"/>
      <c r="DM89" s="118"/>
      <c r="DN89" s="118"/>
      <c r="DO89" s="118"/>
      <c r="DP89" s="118"/>
      <c r="DQ89" s="118"/>
      <c r="DR89" s="118"/>
      <c r="DS89" s="118"/>
      <c r="DT89" s="118"/>
      <c r="DU89" s="118"/>
      <c r="DV89" s="118"/>
      <c r="DW89" s="118"/>
      <c r="DX89" s="118"/>
      <c r="DY89" s="118"/>
      <c r="DZ89" s="118"/>
      <c r="EA89" s="118"/>
      <c r="EB89" s="118"/>
      <c r="EC89" s="118"/>
      <c r="ED89" s="118"/>
      <c r="EE89" s="118"/>
      <c r="EF89" s="118"/>
      <c r="EG89" s="118"/>
      <c r="EH89" s="45">
        <f t="shared" si="21"/>
        <v>0</v>
      </c>
      <c r="EI89" s="45">
        <f t="shared" si="21"/>
        <v>0</v>
      </c>
      <c r="EJ89" s="45">
        <f t="shared" si="21"/>
        <v>0</v>
      </c>
      <c r="EK89" s="45">
        <f t="shared" si="21"/>
        <v>0</v>
      </c>
      <c r="EL89" s="45">
        <f t="shared" si="21"/>
        <v>0</v>
      </c>
      <c r="EM89" s="45">
        <f t="shared" si="21"/>
        <v>210</v>
      </c>
      <c r="EN89" s="45">
        <f t="shared" si="21"/>
        <v>0</v>
      </c>
      <c r="EO89" s="45">
        <f t="shared" si="21"/>
        <v>0</v>
      </c>
      <c r="EP89" s="45">
        <f t="shared" si="21"/>
        <v>0</v>
      </c>
      <c r="EQ89" s="45">
        <f t="shared" si="21"/>
        <v>0</v>
      </c>
    </row>
    <row r="90" spans="1:147" s="50" customFormat="1" x14ac:dyDescent="0.25">
      <c r="A90" s="42" t="s">
        <v>157</v>
      </c>
      <c r="B90" s="15" t="str">
        <f>гр.общеразв.напрв.!B90</f>
        <v>МДОУ "ДСКВ № 62" д.Старая</v>
      </c>
      <c r="C90" s="15" t="str">
        <f>гр.общеразв.напрв.!C90</f>
        <v>село</v>
      </c>
      <c r="D90" s="15" t="str">
        <f>гр.общеразв.напрв.!D90</f>
        <v>детей</v>
      </c>
      <c r="E90" s="123">
        <f t="shared" si="19"/>
        <v>65</v>
      </c>
      <c r="F90" s="123">
        <f t="shared" si="20"/>
        <v>0</v>
      </c>
      <c r="G90" s="123">
        <f t="shared" si="20"/>
        <v>65</v>
      </c>
      <c r="H90" s="118"/>
      <c r="I90" s="118"/>
      <c r="J90" s="118"/>
      <c r="K90" s="118"/>
      <c r="L90" s="118"/>
      <c r="M90" s="118">
        <v>32</v>
      </c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8"/>
      <c r="BD90" s="118"/>
      <c r="BE90" s="118"/>
      <c r="BF90" s="118"/>
      <c r="BG90" s="118"/>
      <c r="BH90" s="118"/>
      <c r="BI90" s="118"/>
      <c r="BJ90" s="118"/>
      <c r="BK90" s="118"/>
      <c r="BL90" s="118"/>
      <c r="BM90" s="118"/>
      <c r="BN90" s="118"/>
      <c r="BO90" s="118"/>
      <c r="BP90" s="118"/>
      <c r="BQ90" s="118"/>
      <c r="BR90" s="118"/>
      <c r="BS90" s="118"/>
      <c r="BT90" s="118"/>
      <c r="BU90" s="118"/>
      <c r="BV90" s="118"/>
      <c r="BW90" s="118"/>
      <c r="BX90" s="118"/>
      <c r="BY90" s="118"/>
      <c r="BZ90" s="118"/>
      <c r="CA90" s="118"/>
      <c r="CB90" s="118"/>
      <c r="CC90" s="118"/>
      <c r="CD90" s="118"/>
      <c r="CE90" s="118">
        <v>33</v>
      </c>
      <c r="CF90" s="118"/>
      <c r="CG90" s="118"/>
      <c r="CH90" s="118"/>
      <c r="CI90" s="118"/>
      <c r="CJ90" s="118"/>
      <c r="CK90" s="118"/>
      <c r="CL90" s="118"/>
      <c r="CM90" s="118"/>
      <c r="CN90" s="118"/>
      <c r="CO90" s="118"/>
      <c r="CP90" s="118"/>
      <c r="CQ90" s="118"/>
      <c r="CR90" s="118"/>
      <c r="CS90" s="118"/>
      <c r="CT90" s="118"/>
      <c r="CU90" s="118"/>
      <c r="CV90" s="118"/>
      <c r="CW90" s="118"/>
      <c r="CX90" s="118"/>
      <c r="CY90" s="118"/>
      <c r="CZ90" s="118"/>
      <c r="DA90" s="118"/>
      <c r="DB90" s="118"/>
      <c r="DC90" s="118"/>
      <c r="DD90" s="118"/>
      <c r="DE90" s="118"/>
      <c r="DF90" s="118"/>
      <c r="DG90" s="118"/>
      <c r="DH90" s="118"/>
      <c r="DI90" s="118"/>
      <c r="DJ90" s="118"/>
      <c r="DK90" s="118"/>
      <c r="DL90" s="118"/>
      <c r="DM90" s="118"/>
      <c r="DN90" s="118"/>
      <c r="DO90" s="118"/>
      <c r="DP90" s="118"/>
      <c r="DQ90" s="118"/>
      <c r="DR90" s="118"/>
      <c r="DS90" s="118"/>
      <c r="DT90" s="118"/>
      <c r="DU90" s="118"/>
      <c r="DV90" s="118"/>
      <c r="DW90" s="118"/>
      <c r="DX90" s="118"/>
      <c r="DY90" s="118"/>
      <c r="DZ90" s="118"/>
      <c r="EA90" s="118"/>
      <c r="EB90" s="118"/>
      <c r="EC90" s="118"/>
      <c r="ED90" s="118"/>
      <c r="EE90" s="118"/>
      <c r="EF90" s="118"/>
      <c r="EG90" s="118"/>
      <c r="EH90" s="45">
        <f t="shared" si="21"/>
        <v>0</v>
      </c>
      <c r="EI90" s="45">
        <f t="shared" si="21"/>
        <v>0</v>
      </c>
      <c r="EJ90" s="45">
        <f t="shared" si="21"/>
        <v>0</v>
      </c>
      <c r="EK90" s="45">
        <f t="shared" si="21"/>
        <v>0</v>
      </c>
      <c r="EL90" s="45">
        <f t="shared" si="21"/>
        <v>0</v>
      </c>
      <c r="EM90" s="45">
        <f t="shared" si="21"/>
        <v>65</v>
      </c>
      <c r="EN90" s="45">
        <f t="shared" si="21"/>
        <v>0</v>
      </c>
      <c r="EO90" s="45">
        <f t="shared" si="21"/>
        <v>0</v>
      </c>
      <c r="EP90" s="45">
        <f t="shared" si="21"/>
        <v>0</v>
      </c>
      <c r="EQ90" s="45">
        <f t="shared" si="21"/>
        <v>0</v>
      </c>
    </row>
    <row r="91" spans="1:147" s="50" customFormat="1" x14ac:dyDescent="0.25">
      <c r="A91" s="42" t="s">
        <v>157</v>
      </c>
      <c r="B91" s="15" t="str">
        <f>гр.общеразв.напрв.!B91</f>
        <v>МДОБУ "Васкеловский ДСКВ"</v>
      </c>
      <c r="C91" s="15" t="str">
        <f>гр.общеразв.напрв.!C91</f>
        <v>село</v>
      </c>
      <c r="D91" s="15" t="str">
        <f>гр.общеразв.напрв.!D91</f>
        <v>детей</v>
      </c>
      <c r="E91" s="123">
        <f t="shared" si="19"/>
        <v>35</v>
      </c>
      <c r="F91" s="123">
        <f t="shared" si="20"/>
        <v>0</v>
      </c>
      <c r="G91" s="123">
        <f t="shared" si="20"/>
        <v>35</v>
      </c>
      <c r="H91" s="118"/>
      <c r="I91" s="118"/>
      <c r="J91" s="118"/>
      <c r="K91" s="118"/>
      <c r="L91" s="118"/>
      <c r="M91" s="118">
        <v>29</v>
      </c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8"/>
      <c r="BA91" s="118"/>
      <c r="BB91" s="118"/>
      <c r="BC91" s="118"/>
      <c r="BD91" s="118"/>
      <c r="BE91" s="118"/>
      <c r="BF91" s="118"/>
      <c r="BG91" s="118"/>
      <c r="BH91" s="118"/>
      <c r="BI91" s="118"/>
      <c r="BJ91" s="118"/>
      <c r="BK91" s="118"/>
      <c r="BL91" s="118"/>
      <c r="BM91" s="118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8"/>
      <c r="BZ91" s="118"/>
      <c r="CA91" s="118"/>
      <c r="CB91" s="118"/>
      <c r="CC91" s="118"/>
      <c r="CD91" s="118"/>
      <c r="CE91" s="118">
        <v>6</v>
      </c>
      <c r="CF91" s="118"/>
      <c r="CG91" s="118"/>
      <c r="CH91" s="118"/>
      <c r="CI91" s="118"/>
      <c r="CJ91" s="118"/>
      <c r="CK91" s="118"/>
      <c r="CL91" s="118"/>
      <c r="CM91" s="118"/>
      <c r="CN91" s="118"/>
      <c r="CO91" s="118"/>
      <c r="CP91" s="118"/>
      <c r="CQ91" s="118"/>
      <c r="CR91" s="118"/>
      <c r="CS91" s="118"/>
      <c r="CT91" s="118"/>
      <c r="CU91" s="118"/>
      <c r="CV91" s="118"/>
      <c r="CW91" s="118"/>
      <c r="CX91" s="118"/>
      <c r="CY91" s="118"/>
      <c r="CZ91" s="118"/>
      <c r="DA91" s="118"/>
      <c r="DB91" s="118"/>
      <c r="DC91" s="118"/>
      <c r="DD91" s="118"/>
      <c r="DE91" s="118"/>
      <c r="DF91" s="118"/>
      <c r="DG91" s="118"/>
      <c r="DH91" s="118"/>
      <c r="DI91" s="118"/>
      <c r="DJ91" s="118"/>
      <c r="DK91" s="118"/>
      <c r="DL91" s="118"/>
      <c r="DM91" s="118"/>
      <c r="DN91" s="118"/>
      <c r="DO91" s="118"/>
      <c r="DP91" s="118"/>
      <c r="DQ91" s="118"/>
      <c r="DR91" s="118"/>
      <c r="DS91" s="118"/>
      <c r="DT91" s="118"/>
      <c r="DU91" s="118"/>
      <c r="DV91" s="118"/>
      <c r="DW91" s="118"/>
      <c r="DX91" s="118"/>
      <c r="DY91" s="118"/>
      <c r="DZ91" s="118"/>
      <c r="EA91" s="118"/>
      <c r="EB91" s="118"/>
      <c r="EC91" s="118"/>
      <c r="ED91" s="118"/>
      <c r="EE91" s="118"/>
      <c r="EF91" s="118"/>
      <c r="EG91" s="118"/>
      <c r="EH91" s="45">
        <f t="shared" si="21"/>
        <v>0</v>
      </c>
      <c r="EI91" s="45">
        <f t="shared" si="21"/>
        <v>0</v>
      </c>
      <c r="EJ91" s="45">
        <f t="shared" si="21"/>
        <v>0</v>
      </c>
      <c r="EK91" s="45">
        <f t="shared" si="21"/>
        <v>0</v>
      </c>
      <c r="EL91" s="45">
        <f t="shared" si="21"/>
        <v>0</v>
      </c>
      <c r="EM91" s="45">
        <f t="shared" si="21"/>
        <v>35</v>
      </c>
      <c r="EN91" s="45">
        <f t="shared" si="21"/>
        <v>0</v>
      </c>
      <c r="EO91" s="45">
        <f t="shared" si="21"/>
        <v>0</v>
      </c>
      <c r="EP91" s="45">
        <f t="shared" si="21"/>
        <v>0</v>
      </c>
      <c r="EQ91" s="45">
        <f t="shared" si="21"/>
        <v>0</v>
      </c>
    </row>
    <row r="92" spans="1:147" s="50" customFormat="1" x14ac:dyDescent="0.25">
      <c r="A92" s="42" t="s">
        <v>157</v>
      </c>
      <c r="B92" s="15" t="str">
        <f>гр.общеразв.напрв.!B92</f>
        <v>МДОБУ "Агалатовский ДСКВ №1"</v>
      </c>
      <c r="C92" s="15" t="str">
        <f>гр.общеразв.напрв.!C92</f>
        <v>село</v>
      </c>
      <c r="D92" s="15" t="str">
        <f>гр.общеразв.напрв.!D92</f>
        <v>детей</v>
      </c>
      <c r="E92" s="123">
        <f t="shared" si="19"/>
        <v>140</v>
      </c>
      <c r="F92" s="123">
        <f t="shared" si="20"/>
        <v>0</v>
      </c>
      <c r="G92" s="123">
        <f t="shared" si="20"/>
        <v>140</v>
      </c>
      <c r="H92" s="118"/>
      <c r="I92" s="118"/>
      <c r="J92" s="118"/>
      <c r="K92" s="118"/>
      <c r="L92" s="118"/>
      <c r="M92" s="118">
        <v>108</v>
      </c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/>
      <c r="CC92" s="118"/>
      <c r="CD92" s="118"/>
      <c r="CE92" s="118">
        <v>32</v>
      </c>
      <c r="CF92" s="118"/>
      <c r="CG92" s="118"/>
      <c r="CH92" s="118"/>
      <c r="CI92" s="118"/>
      <c r="CJ92" s="118"/>
      <c r="CK92" s="118"/>
      <c r="CL92" s="118"/>
      <c r="CM92" s="118"/>
      <c r="CN92" s="118"/>
      <c r="CO92" s="118"/>
      <c r="CP92" s="118"/>
      <c r="CQ92" s="118"/>
      <c r="CR92" s="118"/>
      <c r="CS92" s="118"/>
      <c r="CT92" s="118"/>
      <c r="CU92" s="118"/>
      <c r="CV92" s="118"/>
      <c r="CW92" s="118"/>
      <c r="CX92" s="118"/>
      <c r="CY92" s="118"/>
      <c r="CZ92" s="118"/>
      <c r="DA92" s="118"/>
      <c r="DB92" s="118"/>
      <c r="DC92" s="118"/>
      <c r="DD92" s="118"/>
      <c r="DE92" s="118"/>
      <c r="DF92" s="118"/>
      <c r="DG92" s="118"/>
      <c r="DH92" s="118"/>
      <c r="DI92" s="118"/>
      <c r="DJ92" s="118"/>
      <c r="DK92" s="118"/>
      <c r="DL92" s="118"/>
      <c r="DM92" s="118"/>
      <c r="DN92" s="118"/>
      <c r="DO92" s="118"/>
      <c r="DP92" s="118"/>
      <c r="DQ92" s="118"/>
      <c r="DR92" s="118"/>
      <c r="DS92" s="118"/>
      <c r="DT92" s="118"/>
      <c r="DU92" s="118"/>
      <c r="DV92" s="118"/>
      <c r="DW92" s="118"/>
      <c r="DX92" s="118"/>
      <c r="DY92" s="118"/>
      <c r="DZ92" s="118"/>
      <c r="EA92" s="118"/>
      <c r="EB92" s="118"/>
      <c r="EC92" s="118"/>
      <c r="ED92" s="118"/>
      <c r="EE92" s="118"/>
      <c r="EF92" s="118"/>
      <c r="EG92" s="118"/>
      <c r="EH92" s="45">
        <f t="shared" si="21"/>
        <v>0</v>
      </c>
      <c r="EI92" s="45">
        <f t="shared" si="21"/>
        <v>0</v>
      </c>
      <c r="EJ92" s="45">
        <f t="shared" si="21"/>
        <v>0</v>
      </c>
      <c r="EK92" s="45">
        <f t="shared" si="21"/>
        <v>0</v>
      </c>
      <c r="EL92" s="45">
        <f t="shared" si="21"/>
        <v>0</v>
      </c>
      <c r="EM92" s="45">
        <f t="shared" si="21"/>
        <v>140</v>
      </c>
      <c r="EN92" s="45">
        <f t="shared" si="21"/>
        <v>0</v>
      </c>
      <c r="EO92" s="45">
        <f t="shared" si="21"/>
        <v>0</v>
      </c>
      <c r="EP92" s="45">
        <f t="shared" si="21"/>
        <v>0</v>
      </c>
      <c r="EQ92" s="45">
        <f t="shared" si="21"/>
        <v>0</v>
      </c>
    </row>
    <row r="93" spans="1:147" s="50" customFormat="1" x14ac:dyDescent="0.25">
      <c r="A93" s="42" t="s">
        <v>157</v>
      </c>
      <c r="B93" s="15" t="str">
        <f>гр.общеразв.напрв.!B93</f>
        <v>МДОБУ "Сертоловский ДСКВ № 1"</v>
      </c>
      <c r="C93" s="15" t="str">
        <f>гр.общеразв.напрв.!C93</f>
        <v>город</v>
      </c>
      <c r="D93" s="15" t="str">
        <f>гр.общеразв.напрв.!D93</f>
        <v>детей</v>
      </c>
      <c r="E93" s="123">
        <f t="shared" si="19"/>
        <v>94</v>
      </c>
      <c r="F93" s="123">
        <f t="shared" si="20"/>
        <v>0</v>
      </c>
      <c r="G93" s="123">
        <f t="shared" si="20"/>
        <v>94</v>
      </c>
      <c r="H93" s="118"/>
      <c r="I93" s="118"/>
      <c r="J93" s="118"/>
      <c r="K93" s="118"/>
      <c r="L93" s="118"/>
      <c r="M93" s="118">
        <v>79</v>
      </c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  <c r="BG93" s="118"/>
      <c r="BH93" s="118"/>
      <c r="BI93" s="118"/>
      <c r="BJ93" s="118"/>
      <c r="BK93" s="118"/>
      <c r="BL93" s="118"/>
      <c r="BM93" s="118"/>
      <c r="BN93" s="118"/>
      <c r="BO93" s="118"/>
      <c r="BP93" s="118"/>
      <c r="BQ93" s="118"/>
      <c r="BR93" s="118"/>
      <c r="BS93" s="118"/>
      <c r="BT93" s="118"/>
      <c r="BU93" s="118"/>
      <c r="BV93" s="118"/>
      <c r="BW93" s="118"/>
      <c r="BX93" s="118"/>
      <c r="BY93" s="118"/>
      <c r="BZ93" s="118"/>
      <c r="CA93" s="118"/>
      <c r="CB93" s="118"/>
      <c r="CC93" s="118"/>
      <c r="CD93" s="118"/>
      <c r="CE93" s="118">
        <v>15</v>
      </c>
      <c r="CF93" s="118"/>
      <c r="CG93" s="118"/>
      <c r="CH93" s="118"/>
      <c r="CI93" s="118"/>
      <c r="CJ93" s="118"/>
      <c r="CK93" s="118"/>
      <c r="CL93" s="118"/>
      <c r="CM93" s="118"/>
      <c r="CN93" s="118"/>
      <c r="CO93" s="118"/>
      <c r="CP93" s="118"/>
      <c r="CQ93" s="118"/>
      <c r="CR93" s="118"/>
      <c r="CS93" s="118"/>
      <c r="CT93" s="118"/>
      <c r="CU93" s="118"/>
      <c r="CV93" s="118"/>
      <c r="CW93" s="118"/>
      <c r="CX93" s="118"/>
      <c r="CY93" s="118"/>
      <c r="CZ93" s="118"/>
      <c r="DA93" s="118"/>
      <c r="DB93" s="118"/>
      <c r="DC93" s="118"/>
      <c r="DD93" s="118"/>
      <c r="DE93" s="118"/>
      <c r="DF93" s="118"/>
      <c r="DG93" s="118"/>
      <c r="DH93" s="118"/>
      <c r="DI93" s="118"/>
      <c r="DJ93" s="118"/>
      <c r="DK93" s="118"/>
      <c r="DL93" s="118"/>
      <c r="DM93" s="118"/>
      <c r="DN93" s="118"/>
      <c r="DO93" s="118"/>
      <c r="DP93" s="118"/>
      <c r="DQ93" s="118"/>
      <c r="DR93" s="118"/>
      <c r="DS93" s="118"/>
      <c r="DT93" s="118"/>
      <c r="DU93" s="118"/>
      <c r="DV93" s="118"/>
      <c r="DW93" s="118"/>
      <c r="DX93" s="118"/>
      <c r="DY93" s="118"/>
      <c r="DZ93" s="118"/>
      <c r="EA93" s="118"/>
      <c r="EB93" s="118"/>
      <c r="EC93" s="118"/>
      <c r="ED93" s="118"/>
      <c r="EE93" s="118"/>
      <c r="EF93" s="118"/>
      <c r="EG93" s="118"/>
      <c r="EH93" s="45">
        <f t="shared" si="21"/>
        <v>0</v>
      </c>
      <c r="EI93" s="45">
        <f t="shared" si="21"/>
        <v>0</v>
      </c>
      <c r="EJ93" s="45">
        <f t="shared" si="21"/>
        <v>0</v>
      </c>
      <c r="EK93" s="45">
        <f t="shared" si="21"/>
        <v>0</v>
      </c>
      <c r="EL93" s="45">
        <f t="shared" si="21"/>
        <v>0</v>
      </c>
      <c r="EM93" s="45">
        <f t="shared" si="21"/>
        <v>94</v>
      </c>
      <c r="EN93" s="45">
        <f t="shared" si="21"/>
        <v>0</v>
      </c>
      <c r="EO93" s="45">
        <f t="shared" si="21"/>
        <v>0</v>
      </c>
      <c r="EP93" s="45">
        <f t="shared" si="21"/>
        <v>0</v>
      </c>
      <c r="EQ93" s="45">
        <f t="shared" si="21"/>
        <v>0</v>
      </c>
    </row>
    <row r="94" spans="1:147" s="50" customFormat="1" x14ac:dyDescent="0.25">
      <c r="A94" s="42" t="s">
        <v>157</v>
      </c>
      <c r="B94" s="15" t="str">
        <f>гр.общеразв.напрв.!B94</f>
        <v>МДОБУ "Сертоловский ДСКВ № 2"</v>
      </c>
      <c r="C94" s="15" t="str">
        <f>гр.общеразв.напрв.!C94</f>
        <v>город</v>
      </c>
      <c r="D94" s="15" t="str">
        <f>гр.общеразв.напрв.!D94</f>
        <v>детей</v>
      </c>
      <c r="E94" s="123">
        <f t="shared" si="19"/>
        <v>75</v>
      </c>
      <c r="F94" s="123">
        <f t="shared" si="20"/>
        <v>0</v>
      </c>
      <c r="G94" s="123">
        <f t="shared" si="20"/>
        <v>75</v>
      </c>
      <c r="H94" s="118"/>
      <c r="I94" s="118"/>
      <c r="J94" s="118"/>
      <c r="K94" s="118"/>
      <c r="L94" s="118"/>
      <c r="M94" s="118">
        <v>60</v>
      </c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  <c r="AV94" s="118"/>
      <c r="AW94" s="118"/>
      <c r="AX94" s="118"/>
      <c r="AY94" s="118"/>
      <c r="AZ94" s="118"/>
      <c r="BA94" s="118"/>
      <c r="BB94" s="118"/>
      <c r="BC94" s="118"/>
      <c r="BD94" s="118"/>
      <c r="BE94" s="118"/>
      <c r="BF94" s="118"/>
      <c r="BG94" s="118"/>
      <c r="BH94" s="118"/>
      <c r="BI94" s="118"/>
      <c r="BJ94" s="118"/>
      <c r="BK94" s="118"/>
      <c r="BL94" s="118"/>
      <c r="BM94" s="118"/>
      <c r="BN94" s="118"/>
      <c r="BO94" s="118"/>
      <c r="BP94" s="118"/>
      <c r="BQ94" s="118"/>
      <c r="BR94" s="118"/>
      <c r="BS94" s="118"/>
      <c r="BT94" s="118"/>
      <c r="BU94" s="118"/>
      <c r="BV94" s="118"/>
      <c r="BW94" s="118"/>
      <c r="BX94" s="118"/>
      <c r="BY94" s="118"/>
      <c r="BZ94" s="118"/>
      <c r="CA94" s="118"/>
      <c r="CB94" s="118"/>
      <c r="CC94" s="118"/>
      <c r="CD94" s="118"/>
      <c r="CE94" s="118">
        <v>15</v>
      </c>
      <c r="CF94" s="118"/>
      <c r="CG94" s="118"/>
      <c r="CH94" s="118"/>
      <c r="CI94" s="118"/>
      <c r="CJ94" s="118"/>
      <c r="CK94" s="118"/>
      <c r="CL94" s="118"/>
      <c r="CM94" s="118"/>
      <c r="CN94" s="118"/>
      <c r="CO94" s="118"/>
      <c r="CP94" s="118"/>
      <c r="CQ94" s="118"/>
      <c r="CR94" s="118"/>
      <c r="CS94" s="118"/>
      <c r="CT94" s="118"/>
      <c r="CU94" s="118"/>
      <c r="CV94" s="118"/>
      <c r="CW94" s="118"/>
      <c r="CX94" s="118"/>
      <c r="CY94" s="118"/>
      <c r="CZ94" s="118"/>
      <c r="DA94" s="118"/>
      <c r="DB94" s="118"/>
      <c r="DC94" s="118"/>
      <c r="DD94" s="118"/>
      <c r="DE94" s="118"/>
      <c r="DF94" s="118"/>
      <c r="DG94" s="118"/>
      <c r="DH94" s="118"/>
      <c r="DI94" s="118"/>
      <c r="DJ94" s="118"/>
      <c r="DK94" s="118"/>
      <c r="DL94" s="118"/>
      <c r="DM94" s="118"/>
      <c r="DN94" s="118"/>
      <c r="DO94" s="118"/>
      <c r="DP94" s="118"/>
      <c r="DQ94" s="118"/>
      <c r="DR94" s="118"/>
      <c r="DS94" s="118"/>
      <c r="DT94" s="118"/>
      <c r="DU94" s="118"/>
      <c r="DV94" s="118"/>
      <c r="DW94" s="118"/>
      <c r="DX94" s="118"/>
      <c r="DY94" s="118"/>
      <c r="DZ94" s="118"/>
      <c r="EA94" s="118"/>
      <c r="EB94" s="118"/>
      <c r="EC94" s="118"/>
      <c r="ED94" s="118"/>
      <c r="EE94" s="118"/>
      <c r="EF94" s="118"/>
      <c r="EG94" s="118"/>
      <c r="EH94" s="45">
        <f t="shared" si="21"/>
        <v>0</v>
      </c>
      <c r="EI94" s="45">
        <f t="shared" si="21"/>
        <v>0</v>
      </c>
      <c r="EJ94" s="45">
        <f t="shared" si="21"/>
        <v>0</v>
      </c>
      <c r="EK94" s="45">
        <f t="shared" si="21"/>
        <v>0</v>
      </c>
      <c r="EL94" s="45">
        <f t="shared" si="21"/>
        <v>0</v>
      </c>
      <c r="EM94" s="45">
        <f t="shared" si="21"/>
        <v>75</v>
      </c>
      <c r="EN94" s="45">
        <f t="shared" si="21"/>
        <v>0</v>
      </c>
      <c r="EO94" s="45">
        <f t="shared" si="21"/>
        <v>0</v>
      </c>
      <c r="EP94" s="45">
        <f t="shared" si="21"/>
        <v>0</v>
      </c>
      <c r="EQ94" s="45">
        <f t="shared" si="21"/>
        <v>0</v>
      </c>
    </row>
    <row r="95" spans="1:147" s="50" customFormat="1" x14ac:dyDescent="0.25">
      <c r="A95" s="42" t="s">
        <v>157</v>
      </c>
      <c r="B95" s="15" t="str">
        <f>гр.общеразв.напрв.!B95</f>
        <v xml:space="preserve">МДОБУ "Сертоловский ДСКВ № 3" </v>
      </c>
      <c r="C95" s="15" t="str">
        <f>гр.общеразв.напрв.!C95</f>
        <v>город</v>
      </c>
      <c r="D95" s="15" t="str">
        <f>гр.общеразв.напрв.!D95</f>
        <v>детей</v>
      </c>
      <c r="E95" s="123">
        <f t="shared" si="19"/>
        <v>90</v>
      </c>
      <c r="F95" s="123">
        <f t="shared" si="20"/>
        <v>0</v>
      </c>
      <c r="G95" s="123">
        <f t="shared" si="20"/>
        <v>90</v>
      </c>
      <c r="H95" s="118"/>
      <c r="I95" s="118"/>
      <c r="J95" s="118"/>
      <c r="K95" s="118"/>
      <c r="L95" s="118"/>
      <c r="M95" s="118">
        <v>67</v>
      </c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  <c r="AV95" s="118"/>
      <c r="AW95" s="118"/>
      <c r="AX95" s="118"/>
      <c r="AY95" s="118"/>
      <c r="AZ95" s="118"/>
      <c r="BA95" s="118"/>
      <c r="BB95" s="118"/>
      <c r="BC95" s="118"/>
      <c r="BD95" s="118"/>
      <c r="BE95" s="118"/>
      <c r="BF95" s="118"/>
      <c r="BG95" s="118"/>
      <c r="BH95" s="118"/>
      <c r="BI95" s="118"/>
      <c r="BJ95" s="118"/>
      <c r="BK95" s="118"/>
      <c r="BL95" s="118"/>
      <c r="BM95" s="118"/>
      <c r="BN95" s="118"/>
      <c r="BO95" s="118"/>
      <c r="BP95" s="118"/>
      <c r="BQ95" s="118"/>
      <c r="BR95" s="118"/>
      <c r="BS95" s="118"/>
      <c r="BT95" s="118"/>
      <c r="BU95" s="118"/>
      <c r="BV95" s="118"/>
      <c r="BW95" s="118"/>
      <c r="BX95" s="118"/>
      <c r="BY95" s="118"/>
      <c r="BZ95" s="118"/>
      <c r="CA95" s="118"/>
      <c r="CB95" s="118"/>
      <c r="CC95" s="118"/>
      <c r="CD95" s="118"/>
      <c r="CE95" s="118">
        <v>23</v>
      </c>
      <c r="CF95" s="118"/>
      <c r="CG95" s="118"/>
      <c r="CH95" s="118"/>
      <c r="CI95" s="118"/>
      <c r="CJ95" s="118"/>
      <c r="CK95" s="118"/>
      <c r="CL95" s="118"/>
      <c r="CM95" s="118"/>
      <c r="CN95" s="118"/>
      <c r="CO95" s="118"/>
      <c r="CP95" s="118"/>
      <c r="CQ95" s="118"/>
      <c r="CR95" s="118"/>
      <c r="CS95" s="118"/>
      <c r="CT95" s="118"/>
      <c r="CU95" s="118"/>
      <c r="CV95" s="118"/>
      <c r="CW95" s="118"/>
      <c r="CX95" s="118"/>
      <c r="CY95" s="118"/>
      <c r="CZ95" s="118"/>
      <c r="DA95" s="118"/>
      <c r="DB95" s="118"/>
      <c r="DC95" s="118"/>
      <c r="DD95" s="118"/>
      <c r="DE95" s="118"/>
      <c r="DF95" s="118"/>
      <c r="DG95" s="118"/>
      <c r="DH95" s="118"/>
      <c r="DI95" s="118"/>
      <c r="DJ95" s="118"/>
      <c r="DK95" s="118"/>
      <c r="DL95" s="118"/>
      <c r="DM95" s="118"/>
      <c r="DN95" s="118"/>
      <c r="DO95" s="118"/>
      <c r="DP95" s="118"/>
      <c r="DQ95" s="118"/>
      <c r="DR95" s="118"/>
      <c r="DS95" s="118"/>
      <c r="DT95" s="118"/>
      <c r="DU95" s="118"/>
      <c r="DV95" s="118"/>
      <c r="DW95" s="118"/>
      <c r="DX95" s="118"/>
      <c r="DY95" s="118"/>
      <c r="DZ95" s="118"/>
      <c r="EA95" s="118"/>
      <c r="EB95" s="118"/>
      <c r="EC95" s="118"/>
      <c r="ED95" s="118"/>
      <c r="EE95" s="118"/>
      <c r="EF95" s="118"/>
      <c r="EG95" s="118"/>
      <c r="EH95" s="45">
        <f t="shared" si="21"/>
        <v>0</v>
      </c>
      <c r="EI95" s="45">
        <f t="shared" si="21"/>
        <v>0</v>
      </c>
      <c r="EJ95" s="45">
        <f t="shared" si="21"/>
        <v>0</v>
      </c>
      <c r="EK95" s="45">
        <f t="shared" si="21"/>
        <v>0</v>
      </c>
      <c r="EL95" s="45">
        <f t="shared" si="21"/>
        <v>0</v>
      </c>
      <c r="EM95" s="45">
        <f t="shared" si="21"/>
        <v>90</v>
      </c>
      <c r="EN95" s="45">
        <f t="shared" si="21"/>
        <v>0</v>
      </c>
      <c r="EO95" s="45">
        <f t="shared" si="21"/>
        <v>0</v>
      </c>
      <c r="EP95" s="45">
        <f t="shared" si="21"/>
        <v>0</v>
      </c>
      <c r="EQ95" s="45">
        <f t="shared" si="21"/>
        <v>0</v>
      </c>
    </row>
    <row r="96" spans="1:147" s="50" customFormat="1" x14ac:dyDescent="0.25">
      <c r="A96" s="42" t="s">
        <v>157</v>
      </c>
      <c r="B96" s="15" t="str">
        <f>гр.общеразв.напрв.!B96</f>
        <v>МДОБУ "Чернореченский ДСКВ"</v>
      </c>
      <c r="C96" s="15" t="str">
        <f>гр.общеразв.напрв.!C96</f>
        <v>город</v>
      </c>
      <c r="D96" s="15" t="str">
        <f>гр.общеразв.напрв.!D96</f>
        <v>детей</v>
      </c>
      <c r="E96" s="123">
        <f t="shared" si="19"/>
        <v>56</v>
      </c>
      <c r="F96" s="123">
        <f t="shared" si="20"/>
        <v>0</v>
      </c>
      <c r="G96" s="123">
        <f t="shared" si="20"/>
        <v>56</v>
      </c>
      <c r="H96" s="118"/>
      <c r="I96" s="118"/>
      <c r="J96" s="118"/>
      <c r="K96" s="118"/>
      <c r="L96" s="118"/>
      <c r="M96" s="118">
        <v>44</v>
      </c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/>
      <c r="BN96" s="118"/>
      <c r="BO96" s="118"/>
      <c r="BP96" s="118"/>
      <c r="BQ96" s="118"/>
      <c r="BR96" s="118"/>
      <c r="BS96" s="118"/>
      <c r="BT96" s="118"/>
      <c r="BU96" s="118"/>
      <c r="BV96" s="118"/>
      <c r="BW96" s="118"/>
      <c r="BX96" s="118"/>
      <c r="BY96" s="118"/>
      <c r="BZ96" s="118"/>
      <c r="CA96" s="118"/>
      <c r="CB96" s="118"/>
      <c r="CC96" s="118"/>
      <c r="CD96" s="118"/>
      <c r="CE96" s="118">
        <v>12</v>
      </c>
      <c r="CF96" s="118"/>
      <c r="CG96" s="118"/>
      <c r="CH96" s="118"/>
      <c r="CI96" s="118"/>
      <c r="CJ96" s="118"/>
      <c r="CK96" s="118"/>
      <c r="CL96" s="118"/>
      <c r="CM96" s="118"/>
      <c r="CN96" s="118"/>
      <c r="CO96" s="118"/>
      <c r="CP96" s="118"/>
      <c r="CQ96" s="118"/>
      <c r="CR96" s="118"/>
      <c r="CS96" s="118"/>
      <c r="CT96" s="118"/>
      <c r="CU96" s="118"/>
      <c r="CV96" s="118"/>
      <c r="CW96" s="118"/>
      <c r="CX96" s="118"/>
      <c r="CY96" s="118"/>
      <c r="CZ96" s="118"/>
      <c r="DA96" s="118"/>
      <c r="DB96" s="118"/>
      <c r="DC96" s="118"/>
      <c r="DD96" s="118"/>
      <c r="DE96" s="118"/>
      <c r="DF96" s="118"/>
      <c r="DG96" s="118"/>
      <c r="DH96" s="118"/>
      <c r="DI96" s="118"/>
      <c r="DJ96" s="118"/>
      <c r="DK96" s="118"/>
      <c r="DL96" s="118"/>
      <c r="DM96" s="118"/>
      <c r="DN96" s="118"/>
      <c r="DO96" s="118"/>
      <c r="DP96" s="118"/>
      <c r="DQ96" s="118"/>
      <c r="DR96" s="118"/>
      <c r="DS96" s="118"/>
      <c r="DT96" s="118"/>
      <c r="DU96" s="118"/>
      <c r="DV96" s="118"/>
      <c r="DW96" s="118"/>
      <c r="DX96" s="118"/>
      <c r="DY96" s="118"/>
      <c r="DZ96" s="118"/>
      <c r="EA96" s="118"/>
      <c r="EB96" s="118"/>
      <c r="EC96" s="118"/>
      <c r="ED96" s="118"/>
      <c r="EE96" s="118"/>
      <c r="EF96" s="118"/>
      <c r="EG96" s="118"/>
      <c r="EH96" s="45">
        <f t="shared" si="21"/>
        <v>0</v>
      </c>
      <c r="EI96" s="45">
        <f t="shared" si="21"/>
        <v>0</v>
      </c>
      <c r="EJ96" s="45">
        <f t="shared" si="21"/>
        <v>0</v>
      </c>
      <c r="EK96" s="45">
        <f t="shared" si="21"/>
        <v>0</v>
      </c>
      <c r="EL96" s="45">
        <f t="shared" si="21"/>
        <v>0</v>
      </c>
      <c r="EM96" s="45">
        <f t="shared" si="21"/>
        <v>56</v>
      </c>
      <c r="EN96" s="45">
        <f t="shared" si="21"/>
        <v>0</v>
      </c>
      <c r="EO96" s="45">
        <f t="shared" si="21"/>
        <v>0</v>
      </c>
      <c r="EP96" s="45">
        <f t="shared" si="21"/>
        <v>0</v>
      </c>
      <c r="EQ96" s="45">
        <f t="shared" si="21"/>
        <v>0</v>
      </c>
    </row>
    <row r="97" spans="1:147" s="50" customFormat="1" x14ac:dyDescent="0.25">
      <c r="A97" s="42" t="s">
        <v>157</v>
      </c>
      <c r="B97" s="15" t="str">
        <f>гр.общеразв.напрв.!B97</f>
        <v>МДОБУ "Ново-Девяткинский ДСКВ №1"</v>
      </c>
      <c r="C97" s="15" t="str">
        <f>гр.общеразв.напрв.!C97</f>
        <v>село</v>
      </c>
      <c r="D97" s="15" t="str">
        <f>гр.общеразв.напрв.!D97</f>
        <v>детей</v>
      </c>
      <c r="E97" s="123">
        <f t="shared" si="19"/>
        <v>57</v>
      </c>
      <c r="F97" s="123">
        <f t="shared" si="20"/>
        <v>0</v>
      </c>
      <c r="G97" s="123">
        <f t="shared" si="20"/>
        <v>57</v>
      </c>
      <c r="H97" s="118"/>
      <c r="I97" s="118"/>
      <c r="J97" s="118"/>
      <c r="K97" s="118"/>
      <c r="L97" s="118"/>
      <c r="M97" s="118">
        <v>40</v>
      </c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118"/>
      <c r="BS97" s="118"/>
      <c r="BT97" s="118"/>
      <c r="BU97" s="118"/>
      <c r="BV97" s="118"/>
      <c r="BW97" s="118"/>
      <c r="BX97" s="118"/>
      <c r="BY97" s="118"/>
      <c r="BZ97" s="118"/>
      <c r="CA97" s="118"/>
      <c r="CB97" s="118"/>
      <c r="CC97" s="118"/>
      <c r="CD97" s="118"/>
      <c r="CE97" s="118">
        <v>17</v>
      </c>
      <c r="CF97" s="118"/>
      <c r="CG97" s="118"/>
      <c r="CH97" s="118"/>
      <c r="CI97" s="118"/>
      <c r="CJ97" s="118"/>
      <c r="CK97" s="118"/>
      <c r="CL97" s="118"/>
      <c r="CM97" s="118"/>
      <c r="CN97" s="118"/>
      <c r="CO97" s="118"/>
      <c r="CP97" s="118"/>
      <c r="CQ97" s="118"/>
      <c r="CR97" s="118"/>
      <c r="CS97" s="118"/>
      <c r="CT97" s="118"/>
      <c r="CU97" s="118"/>
      <c r="CV97" s="118"/>
      <c r="CW97" s="118"/>
      <c r="CX97" s="118"/>
      <c r="CY97" s="118"/>
      <c r="CZ97" s="118"/>
      <c r="DA97" s="118"/>
      <c r="DB97" s="118"/>
      <c r="DC97" s="118"/>
      <c r="DD97" s="118"/>
      <c r="DE97" s="118"/>
      <c r="DF97" s="118"/>
      <c r="DG97" s="118"/>
      <c r="DH97" s="118"/>
      <c r="DI97" s="118"/>
      <c r="DJ97" s="118"/>
      <c r="DK97" s="118"/>
      <c r="DL97" s="118"/>
      <c r="DM97" s="118"/>
      <c r="DN97" s="118"/>
      <c r="DO97" s="118"/>
      <c r="DP97" s="118"/>
      <c r="DQ97" s="118"/>
      <c r="DR97" s="118"/>
      <c r="DS97" s="118"/>
      <c r="DT97" s="118"/>
      <c r="DU97" s="118"/>
      <c r="DV97" s="118"/>
      <c r="DW97" s="118"/>
      <c r="DX97" s="118"/>
      <c r="DY97" s="118"/>
      <c r="DZ97" s="118"/>
      <c r="EA97" s="118"/>
      <c r="EB97" s="118"/>
      <c r="EC97" s="118"/>
      <c r="ED97" s="118"/>
      <c r="EE97" s="118"/>
      <c r="EF97" s="118"/>
      <c r="EG97" s="118"/>
      <c r="EH97" s="45">
        <f t="shared" si="21"/>
        <v>0</v>
      </c>
      <c r="EI97" s="45">
        <f t="shared" si="21"/>
        <v>0</v>
      </c>
      <c r="EJ97" s="45">
        <f t="shared" si="21"/>
        <v>0</v>
      </c>
      <c r="EK97" s="45">
        <f t="shared" si="21"/>
        <v>0</v>
      </c>
      <c r="EL97" s="45">
        <f t="shared" si="21"/>
        <v>0</v>
      </c>
      <c r="EM97" s="45">
        <f t="shared" si="21"/>
        <v>57</v>
      </c>
      <c r="EN97" s="45">
        <f t="shared" si="21"/>
        <v>0</v>
      </c>
      <c r="EO97" s="45">
        <f t="shared" si="21"/>
        <v>0</v>
      </c>
      <c r="EP97" s="45">
        <f t="shared" si="21"/>
        <v>0</v>
      </c>
      <c r="EQ97" s="45">
        <f t="shared" si="21"/>
        <v>0</v>
      </c>
    </row>
    <row r="98" spans="1:147" s="50" customFormat="1" x14ac:dyDescent="0.25">
      <c r="A98" s="42" t="s">
        <v>157</v>
      </c>
      <c r="B98" s="15" t="str">
        <f>гр.общеразв.напрв.!B98</f>
        <v>МДОБУ "Муринский ДСКВ № 1"</v>
      </c>
      <c r="C98" s="15" t="str">
        <f>гр.общеразв.напрв.!C98</f>
        <v>город</v>
      </c>
      <c r="D98" s="15" t="str">
        <f>гр.общеразв.напрв.!D98</f>
        <v>детей</v>
      </c>
      <c r="E98" s="123">
        <f t="shared" si="19"/>
        <v>93</v>
      </c>
      <c r="F98" s="123">
        <f t="shared" si="20"/>
        <v>0</v>
      </c>
      <c r="G98" s="123">
        <f t="shared" si="20"/>
        <v>93</v>
      </c>
      <c r="H98" s="118"/>
      <c r="I98" s="118"/>
      <c r="J98" s="118"/>
      <c r="K98" s="118"/>
      <c r="L98" s="118"/>
      <c r="M98" s="118">
        <v>61</v>
      </c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  <c r="AY98" s="118"/>
      <c r="AZ98" s="118"/>
      <c r="BA98" s="118"/>
      <c r="BB98" s="118"/>
      <c r="BC98" s="118"/>
      <c r="BD98" s="118"/>
      <c r="BE98" s="118"/>
      <c r="BF98" s="118"/>
      <c r="BG98" s="118"/>
      <c r="BH98" s="118"/>
      <c r="BI98" s="118"/>
      <c r="BJ98" s="118"/>
      <c r="BK98" s="118"/>
      <c r="BL98" s="118"/>
      <c r="BM98" s="118"/>
      <c r="BN98" s="118"/>
      <c r="BO98" s="118"/>
      <c r="BP98" s="118"/>
      <c r="BQ98" s="118"/>
      <c r="BR98" s="118"/>
      <c r="BS98" s="118"/>
      <c r="BT98" s="118"/>
      <c r="BU98" s="118"/>
      <c r="BV98" s="118"/>
      <c r="BW98" s="118"/>
      <c r="BX98" s="118"/>
      <c r="BY98" s="118"/>
      <c r="BZ98" s="118"/>
      <c r="CA98" s="118"/>
      <c r="CB98" s="118"/>
      <c r="CC98" s="118"/>
      <c r="CD98" s="118"/>
      <c r="CE98" s="118">
        <v>32</v>
      </c>
      <c r="CF98" s="118"/>
      <c r="CG98" s="118"/>
      <c r="CH98" s="118"/>
      <c r="CI98" s="118"/>
      <c r="CJ98" s="118"/>
      <c r="CK98" s="118"/>
      <c r="CL98" s="118"/>
      <c r="CM98" s="118"/>
      <c r="CN98" s="118"/>
      <c r="CO98" s="118"/>
      <c r="CP98" s="118"/>
      <c r="CQ98" s="118"/>
      <c r="CR98" s="118"/>
      <c r="CS98" s="118"/>
      <c r="CT98" s="118"/>
      <c r="CU98" s="118"/>
      <c r="CV98" s="118"/>
      <c r="CW98" s="118"/>
      <c r="CX98" s="118"/>
      <c r="CY98" s="118"/>
      <c r="CZ98" s="118"/>
      <c r="DA98" s="118"/>
      <c r="DB98" s="118"/>
      <c r="DC98" s="118"/>
      <c r="DD98" s="118"/>
      <c r="DE98" s="118"/>
      <c r="DF98" s="118"/>
      <c r="DG98" s="118"/>
      <c r="DH98" s="118"/>
      <c r="DI98" s="118"/>
      <c r="DJ98" s="118"/>
      <c r="DK98" s="118"/>
      <c r="DL98" s="118"/>
      <c r="DM98" s="118"/>
      <c r="DN98" s="118"/>
      <c r="DO98" s="118"/>
      <c r="DP98" s="118"/>
      <c r="DQ98" s="118"/>
      <c r="DR98" s="118"/>
      <c r="DS98" s="118"/>
      <c r="DT98" s="118"/>
      <c r="DU98" s="118"/>
      <c r="DV98" s="118"/>
      <c r="DW98" s="118"/>
      <c r="DX98" s="118"/>
      <c r="DY98" s="118"/>
      <c r="DZ98" s="118"/>
      <c r="EA98" s="118"/>
      <c r="EB98" s="118"/>
      <c r="EC98" s="118"/>
      <c r="ED98" s="118"/>
      <c r="EE98" s="118"/>
      <c r="EF98" s="118"/>
      <c r="EG98" s="118"/>
      <c r="EH98" s="45">
        <f t="shared" si="21"/>
        <v>0</v>
      </c>
      <c r="EI98" s="45">
        <f t="shared" si="21"/>
        <v>0</v>
      </c>
      <c r="EJ98" s="45">
        <f t="shared" si="21"/>
        <v>0</v>
      </c>
      <c r="EK98" s="45">
        <f t="shared" si="21"/>
        <v>0</v>
      </c>
      <c r="EL98" s="45">
        <f t="shared" si="21"/>
        <v>0</v>
      </c>
      <c r="EM98" s="45">
        <f t="shared" si="21"/>
        <v>93</v>
      </c>
      <c r="EN98" s="45">
        <f t="shared" si="21"/>
        <v>0</v>
      </c>
      <c r="EO98" s="45">
        <f t="shared" si="21"/>
        <v>0</v>
      </c>
      <c r="EP98" s="45">
        <f t="shared" si="21"/>
        <v>0</v>
      </c>
      <c r="EQ98" s="45">
        <f t="shared" si="21"/>
        <v>0</v>
      </c>
    </row>
    <row r="99" spans="1:147" s="50" customFormat="1" x14ac:dyDescent="0.25">
      <c r="A99" s="42" t="s">
        <v>157</v>
      </c>
      <c r="B99" s="15" t="str">
        <f>гр.общеразв.напрв.!B99</f>
        <v xml:space="preserve">МОБУ "СОШ "Муринский ЦО № 1" </v>
      </c>
      <c r="C99" s="15" t="str">
        <f>гр.общеразв.напрв.!C99</f>
        <v>город</v>
      </c>
      <c r="D99" s="15" t="str">
        <f>гр.общеразв.напрв.!D99</f>
        <v>детей</v>
      </c>
      <c r="E99" s="123">
        <f t="shared" si="19"/>
        <v>47</v>
      </c>
      <c r="F99" s="123">
        <f t="shared" si="20"/>
        <v>0</v>
      </c>
      <c r="G99" s="123">
        <f t="shared" si="20"/>
        <v>47</v>
      </c>
      <c r="H99" s="118"/>
      <c r="I99" s="118"/>
      <c r="J99" s="118"/>
      <c r="K99" s="118"/>
      <c r="L99" s="118"/>
      <c r="M99" s="118">
        <v>47</v>
      </c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  <c r="BI99" s="118"/>
      <c r="BJ99" s="118"/>
      <c r="BK99" s="118"/>
      <c r="BL99" s="118"/>
      <c r="BM99" s="118"/>
      <c r="BN99" s="118"/>
      <c r="BO99" s="118"/>
      <c r="BP99" s="118"/>
      <c r="BQ99" s="118"/>
      <c r="BR99" s="118"/>
      <c r="BS99" s="118"/>
      <c r="BT99" s="118"/>
      <c r="BU99" s="118"/>
      <c r="BV99" s="118"/>
      <c r="BW99" s="118"/>
      <c r="BX99" s="118"/>
      <c r="BY99" s="118"/>
      <c r="BZ99" s="118"/>
      <c r="CA99" s="118"/>
      <c r="CB99" s="118"/>
      <c r="CC99" s="118"/>
      <c r="CD99" s="118"/>
      <c r="CE99" s="118"/>
      <c r="CF99" s="118"/>
      <c r="CG99" s="118"/>
      <c r="CH99" s="118"/>
      <c r="CI99" s="118"/>
      <c r="CJ99" s="118"/>
      <c r="CK99" s="118"/>
      <c r="CL99" s="118"/>
      <c r="CM99" s="118"/>
      <c r="CN99" s="118"/>
      <c r="CO99" s="118"/>
      <c r="CP99" s="118"/>
      <c r="CQ99" s="118"/>
      <c r="CR99" s="118"/>
      <c r="CS99" s="118"/>
      <c r="CT99" s="118"/>
      <c r="CU99" s="118"/>
      <c r="CV99" s="118"/>
      <c r="CW99" s="118"/>
      <c r="CX99" s="118"/>
      <c r="CY99" s="118"/>
      <c r="CZ99" s="118"/>
      <c r="DA99" s="118"/>
      <c r="DB99" s="118"/>
      <c r="DC99" s="118"/>
      <c r="DD99" s="118"/>
      <c r="DE99" s="118"/>
      <c r="DF99" s="118"/>
      <c r="DG99" s="118"/>
      <c r="DH99" s="118"/>
      <c r="DI99" s="118"/>
      <c r="DJ99" s="118"/>
      <c r="DK99" s="118"/>
      <c r="DL99" s="118"/>
      <c r="DM99" s="118"/>
      <c r="DN99" s="118"/>
      <c r="DO99" s="118"/>
      <c r="DP99" s="118"/>
      <c r="DQ99" s="118"/>
      <c r="DR99" s="118"/>
      <c r="DS99" s="118"/>
      <c r="DT99" s="118"/>
      <c r="DU99" s="118"/>
      <c r="DV99" s="118"/>
      <c r="DW99" s="118"/>
      <c r="DX99" s="118"/>
      <c r="DY99" s="118"/>
      <c r="DZ99" s="118"/>
      <c r="EA99" s="118"/>
      <c r="EB99" s="118"/>
      <c r="EC99" s="118"/>
      <c r="ED99" s="118"/>
      <c r="EE99" s="118"/>
      <c r="EF99" s="118"/>
      <c r="EG99" s="118"/>
      <c r="EH99" s="45">
        <f t="shared" si="21"/>
        <v>0</v>
      </c>
      <c r="EI99" s="45">
        <f t="shared" si="21"/>
        <v>0</v>
      </c>
      <c r="EJ99" s="45">
        <f t="shared" si="21"/>
        <v>0</v>
      </c>
      <c r="EK99" s="45">
        <f t="shared" si="21"/>
        <v>0</v>
      </c>
      <c r="EL99" s="45">
        <f t="shared" si="21"/>
        <v>0</v>
      </c>
      <c r="EM99" s="45">
        <f t="shared" si="21"/>
        <v>47</v>
      </c>
      <c r="EN99" s="45">
        <f t="shared" si="21"/>
        <v>0</v>
      </c>
      <c r="EO99" s="45">
        <f t="shared" si="21"/>
        <v>0</v>
      </c>
      <c r="EP99" s="45">
        <f t="shared" si="21"/>
        <v>0</v>
      </c>
      <c r="EQ99" s="45">
        <f t="shared" si="21"/>
        <v>0</v>
      </c>
    </row>
    <row r="100" spans="1:147" s="50" customFormat="1" x14ac:dyDescent="0.25">
      <c r="A100" s="42" t="s">
        <v>157</v>
      </c>
      <c r="B100" s="15" t="str">
        <f>гр.общеразв.напрв.!B100</f>
        <v xml:space="preserve">МДОБУ "ДСКВ № 1" г. Всеволожска </v>
      </c>
      <c r="C100" s="15" t="str">
        <f>гр.общеразв.напрв.!C100</f>
        <v>город</v>
      </c>
      <c r="D100" s="15" t="str">
        <f>гр.общеразв.напрв.!D100</f>
        <v>детей</v>
      </c>
      <c r="E100" s="123">
        <f t="shared" si="19"/>
        <v>103</v>
      </c>
      <c r="F100" s="123">
        <f t="shared" si="20"/>
        <v>0</v>
      </c>
      <c r="G100" s="123">
        <f t="shared" si="20"/>
        <v>103</v>
      </c>
      <c r="H100" s="118"/>
      <c r="I100" s="118"/>
      <c r="J100" s="118"/>
      <c r="K100" s="118"/>
      <c r="L100" s="118"/>
      <c r="M100" s="118">
        <v>81</v>
      </c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  <c r="AY100" s="118"/>
      <c r="AZ100" s="118"/>
      <c r="BA100" s="118"/>
      <c r="BB100" s="118"/>
      <c r="BC100" s="118"/>
      <c r="BD100" s="118"/>
      <c r="BE100" s="118"/>
      <c r="BF100" s="118"/>
      <c r="BG100" s="118"/>
      <c r="BH100" s="118"/>
      <c r="BI100" s="118"/>
      <c r="BJ100" s="118"/>
      <c r="BK100" s="118"/>
      <c r="BL100" s="118"/>
      <c r="BM100" s="118"/>
      <c r="BN100" s="118"/>
      <c r="BO100" s="118"/>
      <c r="BP100" s="118"/>
      <c r="BQ100" s="118"/>
      <c r="BR100" s="118"/>
      <c r="BS100" s="118"/>
      <c r="BT100" s="118"/>
      <c r="BU100" s="118"/>
      <c r="BV100" s="118"/>
      <c r="BW100" s="118"/>
      <c r="BX100" s="118"/>
      <c r="BY100" s="118"/>
      <c r="BZ100" s="118"/>
      <c r="CA100" s="118"/>
      <c r="CB100" s="118"/>
      <c r="CC100" s="118"/>
      <c r="CD100" s="118"/>
      <c r="CE100" s="118">
        <v>22</v>
      </c>
      <c r="CF100" s="118"/>
      <c r="CG100" s="118"/>
      <c r="CH100" s="118"/>
      <c r="CI100" s="118"/>
      <c r="CJ100" s="118"/>
      <c r="CK100" s="118"/>
      <c r="CL100" s="118"/>
      <c r="CM100" s="118"/>
      <c r="CN100" s="118"/>
      <c r="CO100" s="118"/>
      <c r="CP100" s="118"/>
      <c r="CQ100" s="118"/>
      <c r="CR100" s="118"/>
      <c r="CS100" s="118"/>
      <c r="CT100" s="118"/>
      <c r="CU100" s="118"/>
      <c r="CV100" s="118"/>
      <c r="CW100" s="118"/>
      <c r="CX100" s="118"/>
      <c r="CY100" s="118"/>
      <c r="CZ100" s="118"/>
      <c r="DA100" s="118"/>
      <c r="DB100" s="118"/>
      <c r="DC100" s="118"/>
      <c r="DD100" s="118"/>
      <c r="DE100" s="118"/>
      <c r="DF100" s="118"/>
      <c r="DG100" s="118"/>
      <c r="DH100" s="118"/>
      <c r="DI100" s="118"/>
      <c r="DJ100" s="118"/>
      <c r="DK100" s="118"/>
      <c r="DL100" s="118"/>
      <c r="DM100" s="118"/>
      <c r="DN100" s="118"/>
      <c r="DO100" s="118"/>
      <c r="DP100" s="118"/>
      <c r="DQ100" s="118"/>
      <c r="DR100" s="118"/>
      <c r="DS100" s="118"/>
      <c r="DT100" s="118"/>
      <c r="DU100" s="118"/>
      <c r="DV100" s="118"/>
      <c r="DW100" s="118"/>
      <c r="DX100" s="118"/>
      <c r="DY100" s="118"/>
      <c r="DZ100" s="118"/>
      <c r="EA100" s="118"/>
      <c r="EB100" s="118"/>
      <c r="EC100" s="118"/>
      <c r="ED100" s="118"/>
      <c r="EE100" s="118"/>
      <c r="EF100" s="118"/>
      <c r="EG100" s="118"/>
      <c r="EH100" s="45">
        <f t="shared" si="21"/>
        <v>0</v>
      </c>
      <c r="EI100" s="45">
        <f t="shared" si="21"/>
        <v>0</v>
      </c>
      <c r="EJ100" s="45">
        <f t="shared" si="21"/>
        <v>0</v>
      </c>
      <c r="EK100" s="45">
        <f t="shared" si="21"/>
        <v>0</v>
      </c>
      <c r="EL100" s="45">
        <f t="shared" si="21"/>
        <v>0</v>
      </c>
      <c r="EM100" s="45">
        <f t="shared" si="21"/>
        <v>103</v>
      </c>
      <c r="EN100" s="45">
        <f t="shared" si="21"/>
        <v>0</v>
      </c>
      <c r="EO100" s="45">
        <f t="shared" si="21"/>
        <v>0</v>
      </c>
      <c r="EP100" s="45">
        <f t="shared" si="21"/>
        <v>0</v>
      </c>
      <c r="EQ100" s="45">
        <f t="shared" si="21"/>
        <v>0</v>
      </c>
    </row>
    <row r="101" spans="1:147" s="50" customFormat="1" x14ac:dyDescent="0.25">
      <c r="A101" s="42" t="s">
        <v>157</v>
      </c>
      <c r="B101" s="15" t="str">
        <f>гр.общеразв.напрв.!B101</f>
        <v xml:space="preserve">МДОБУ "ДСКВ № 2" г. Всеволожска </v>
      </c>
      <c r="C101" s="15" t="str">
        <f>гр.общеразв.напрв.!C101</f>
        <v>город</v>
      </c>
      <c r="D101" s="15" t="str">
        <f>гр.общеразв.напрв.!D101</f>
        <v>детей</v>
      </c>
      <c r="E101" s="123">
        <f t="shared" si="19"/>
        <v>119</v>
      </c>
      <c r="F101" s="123">
        <f t="shared" si="20"/>
        <v>0</v>
      </c>
      <c r="G101" s="123">
        <f t="shared" si="20"/>
        <v>119</v>
      </c>
      <c r="H101" s="118"/>
      <c r="I101" s="118"/>
      <c r="J101" s="118"/>
      <c r="K101" s="118"/>
      <c r="L101" s="118"/>
      <c r="M101" s="118">
        <v>102</v>
      </c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8"/>
      <c r="AZ101" s="118"/>
      <c r="BA101" s="118"/>
      <c r="BB101" s="118"/>
      <c r="BC101" s="118"/>
      <c r="BD101" s="118"/>
      <c r="BE101" s="118"/>
      <c r="BF101" s="118"/>
      <c r="BG101" s="118"/>
      <c r="BH101" s="118"/>
      <c r="BI101" s="118"/>
      <c r="BJ101" s="118"/>
      <c r="BK101" s="118"/>
      <c r="BL101" s="118"/>
      <c r="BM101" s="118"/>
      <c r="BN101" s="118"/>
      <c r="BO101" s="118"/>
      <c r="BP101" s="118"/>
      <c r="BQ101" s="118"/>
      <c r="BR101" s="118"/>
      <c r="BS101" s="118"/>
      <c r="BT101" s="118"/>
      <c r="BU101" s="118"/>
      <c r="BV101" s="118"/>
      <c r="BW101" s="118"/>
      <c r="BX101" s="118"/>
      <c r="BY101" s="118"/>
      <c r="BZ101" s="118"/>
      <c r="CA101" s="118"/>
      <c r="CB101" s="118"/>
      <c r="CC101" s="118"/>
      <c r="CD101" s="118"/>
      <c r="CE101" s="118">
        <v>17</v>
      </c>
      <c r="CF101" s="118"/>
      <c r="CG101" s="118"/>
      <c r="CH101" s="118"/>
      <c r="CI101" s="118"/>
      <c r="CJ101" s="118"/>
      <c r="CK101" s="118"/>
      <c r="CL101" s="118"/>
      <c r="CM101" s="118"/>
      <c r="CN101" s="118"/>
      <c r="CO101" s="118"/>
      <c r="CP101" s="118"/>
      <c r="CQ101" s="118"/>
      <c r="CR101" s="118"/>
      <c r="CS101" s="118"/>
      <c r="CT101" s="118"/>
      <c r="CU101" s="118"/>
      <c r="CV101" s="118"/>
      <c r="CW101" s="118"/>
      <c r="CX101" s="118"/>
      <c r="CY101" s="118"/>
      <c r="CZ101" s="118"/>
      <c r="DA101" s="118"/>
      <c r="DB101" s="118"/>
      <c r="DC101" s="118"/>
      <c r="DD101" s="118"/>
      <c r="DE101" s="118"/>
      <c r="DF101" s="118"/>
      <c r="DG101" s="118"/>
      <c r="DH101" s="118"/>
      <c r="DI101" s="118"/>
      <c r="DJ101" s="118"/>
      <c r="DK101" s="118"/>
      <c r="DL101" s="118"/>
      <c r="DM101" s="118"/>
      <c r="DN101" s="118"/>
      <c r="DO101" s="118"/>
      <c r="DP101" s="118"/>
      <c r="DQ101" s="118"/>
      <c r="DR101" s="118"/>
      <c r="DS101" s="118"/>
      <c r="DT101" s="118"/>
      <c r="DU101" s="118"/>
      <c r="DV101" s="118"/>
      <c r="DW101" s="118"/>
      <c r="DX101" s="118"/>
      <c r="DY101" s="118"/>
      <c r="DZ101" s="118"/>
      <c r="EA101" s="118"/>
      <c r="EB101" s="118"/>
      <c r="EC101" s="118"/>
      <c r="ED101" s="118"/>
      <c r="EE101" s="118"/>
      <c r="EF101" s="118"/>
      <c r="EG101" s="118"/>
      <c r="EH101" s="45">
        <f t="shared" si="21"/>
        <v>0</v>
      </c>
      <c r="EI101" s="45">
        <f t="shared" si="21"/>
        <v>0</v>
      </c>
      <c r="EJ101" s="45">
        <f t="shared" si="21"/>
        <v>0</v>
      </c>
      <c r="EK101" s="45">
        <f t="shared" si="21"/>
        <v>0</v>
      </c>
      <c r="EL101" s="45">
        <f t="shared" si="21"/>
        <v>0</v>
      </c>
      <c r="EM101" s="45">
        <f t="shared" si="21"/>
        <v>119</v>
      </c>
      <c r="EN101" s="45">
        <f t="shared" si="21"/>
        <v>0</v>
      </c>
      <c r="EO101" s="45">
        <f t="shared" si="21"/>
        <v>0</v>
      </c>
      <c r="EP101" s="45">
        <f t="shared" si="21"/>
        <v>0</v>
      </c>
      <c r="EQ101" s="45">
        <f t="shared" si="21"/>
        <v>0</v>
      </c>
    </row>
    <row r="102" spans="1:147" s="50" customFormat="1" x14ac:dyDescent="0.25">
      <c r="A102" s="42" t="s">
        <v>157</v>
      </c>
      <c r="B102" s="15" t="str">
        <f>гр.общеразв.напрв.!B102</f>
        <v>МОБУ "СОШ Всеволожский ЦО"</v>
      </c>
      <c r="C102" s="15" t="str">
        <f>гр.общеразв.напрв.!C102</f>
        <v>город</v>
      </c>
      <c r="D102" s="15" t="str">
        <f>гр.общеразв.напрв.!D102</f>
        <v>детей</v>
      </c>
      <c r="E102" s="123">
        <f t="shared" si="19"/>
        <v>118</v>
      </c>
      <c r="F102" s="123">
        <f t="shared" si="20"/>
        <v>0</v>
      </c>
      <c r="G102" s="123">
        <f t="shared" si="20"/>
        <v>118</v>
      </c>
      <c r="H102" s="118"/>
      <c r="I102" s="118"/>
      <c r="J102" s="118"/>
      <c r="K102" s="118"/>
      <c r="L102" s="118"/>
      <c r="M102" s="118">
        <v>97</v>
      </c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>
        <v>21</v>
      </c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/>
      <c r="CR102" s="118"/>
      <c r="CS102" s="118"/>
      <c r="CT102" s="118"/>
      <c r="CU102" s="118"/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  <c r="DM102" s="118"/>
      <c r="DN102" s="118"/>
      <c r="DO102" s="118"/>
      <c r="DP102" s="118"/>
      <c r="DQ102" s="118"/>
      <c r="DR102" s="118"/>
      <c r="DS102" s="118"/>
      <c r="DT102" s="118"/>
      <c r="DU102" s="118"/>
      <c r="DV102" s="118"/>
      <c r="DW102" s="118"/>
      <c r="DX102" s="118"/>
      <c r="DY102" s="118"/>
      <c r="DZ102" s="118"/>
      <c r="EA102" s="118"/>
      <c r="EB102" s="118"/>
      <c r="EC102" s="118"/>
      <c r="ED102" s="118"/>
      <c r="EE102" s="118"/>
      <c r="EF102" s="118"/>
      <c r="EG102" s="118"/>
      <c r="EH102" s="45">
        <f t="shared" si="21"/>
        <v>0</v>
      </c>
      <c r="EI102" s="45">
        <f t="shared" si="21"/>
        <v>0</v>
      </c>
      <c r="EJ102" s="45">
        <f t="shared" si="21"/>
        <v>0</v>
      </c>
      <c r="EK102" s="45">
        <f t="shared" si="21"/>
        <v>0</v>
      </c>
      <c r="EL102" s="45">
        <f t="shared" si="21"/>
        <v>0</v>
      </c>
      <c r="EM102" s="45">
        <f t="shared" si="21"/>
        <v>118</v>
      </c>
      <c r="EN102" s="45">
        <f t="shared" si="21"/>
        <v>0</v>
      </c>
      <c r="EO102" s="45">
        <f t="shared" si="21"/>
        <v>0</v>
      </c>
      <c r="EP102" s="45">
        <f t="shared" si="21"/>
        <v>0</v>
      </c>
      <c r="EQ102" s="45">
        <f t="shared" si="21"/>
        <v>0</v>
      </c>
    </row>
    <row r="103" spans="1:147" s="50" customFormat="1" x14ac:dyDescent="0.25">
      <c r="A103" s="42" t="s">
        <v>157</v>
      </c>
      <c r="B103" s="15" t="str">
        <f>гр.общеразв.напрв.!B103</f>
        <v>МОУ "СОШ "Сертоловский ЦО №2"</v>
      </c>
      <c r="C103" s="15" t="str">
        <f>гр.общеразв.напрв.!C103</f>
        <v>город</v>
      </c>
      <c r="D103" s="15" t="str">
        <f>гр.общеразв.напрв.!D103</f>
        <v>детей</v>
      </c>
      <c r="E103" s="123">
        <f t="shared" si="19"/>
        <v>89</v>
      </c>
      <c r="F103" s="123">
        <f t="shared" si="20"/>
        <v>0</v>
      </c>
      <c r="G103" s="123">
        <f t="shared" si="20"/>
        <v>89</v>
      </c>
      <c r="H103" s="118"/>
      <c r="I103" s="118"/>
      <c r="J103" s="118"/>
      <c r="K103" s="118"/>
      <c r="L103" s="118"/>
      <c r="M103" s="118">
        <v>61</v>
      </c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/>
      <c r="CC103" s="118"/>
      <c r="CD103" s="118"/>
      <c r="CE103" s="118">
        <v>28</v>
      </c>
      <c r="CF103" s="118"/>
      <c r="CG103" s="118"/>
      <c r="CH103" s="118"/>
      <c r="CI103" s="118"/>
      <c r="CJ103" s="118"/>
      <c r="CK103" s="118"/>
      <c r="CL103" s="118"/>
      <c r="CM103" s="118"/>
      <c r="CN103" s="118"/>
      <c r="CO103" s="118"/>
      <c r="CP103" s="118"/>
      <c r="CQ103" s="118"/>
      <c r="CR103" s="118"/>
      <c r="CS103" s="118"/>
      <c r="CT103" s="118"/>
      <c r="CU103" s="118"/>
      <c r="CV103" s="118"/>
      <c r="CW103" s="118"/>
      <c r="CX103" s="118"/>
      <c r="CY103" s="118"/>
      <c r="CZ103" s="118"/>
      <c r="DA103" s="118"/>
      <c r="DB103" s="118"/>
      <c r="DC103" s="118"/>
      <c r="DD103" s="118"/>
      <c r="DE103" s="118"/>
      <c r="DF103" s="118"/>
      <c r="DG103" s="118"/>
      <c r="DH103" s="118"/>
      <c r="DI103" s="118"/>
      <c r="DJ103" s="118"/>
      <c r="DK103" s="118"/>
      <c r="DL103" s="118"/>
      <c r="DM103" s="118"/>
      <c r="DN103" s="118"/>
      <c r="DO103" s="118"/>
      <c r="DP103" s="118"/>
      <c r="DQ103" s="118"/>
      <c r="DR103" s="118"/>
      <c r="DS103" s="118"/>
      <c r="DT103" s="118"/>
      <c r="DU103" s="118"/>
      <c r="DV103" s="118"/>
      <c r="DW103" s="118"/>
      <c r="DX103" s="118"/>
      <c r="DY103" s="118"/>
      <c r="DZ103" s="118"/>
      <c r="EA103" s="118"/>
      <c r="EB103" s="118"/>
      <c r="EC103" s="118"/>
      <c r="ED103" s="118"/>
      <c r="EE103" s="118"/>
      <c r="EF103" s="118"/>
      <c r="EG103" s="118"/>
      <c r="EH103" s="45">
        <f t="shared" si="21"/>
        <v>0</v>
      </c>
      <c r="EI103" s="45">
        <f t="shared" si="21"/>
        <v>0</v>
      </c>
      <c r="EJ103" s="45">
        <f t="shared" si="21"/>
        <v>0</v>
      </c>
      <c r="EK103" s="45">
        <f t="shared" si="21"/>
        <v>0</v>
      </c>
      <c r="EL103" s="45">
        <f t="shared" si="21"/>
        <v>0</v>
      </c>
      <c r="EM103" s="45">
        <f t="shared" ref="EM103:EQ137" si="22">M103+W103+AG103+AQ103+BA103+BK103+BU103+CE103+CO103+CY103+DI103+DS103+EC103</f>
        <v>89</v>
      </c>
      <c r="EN103" s="45">
        <f t="shared" si="22"/>
        <v>0</v>
      </c>
      <c r="EO103" s="45">
        <f t="shared" si="22"/>
        <v>0</v>
      </c>
      <c r="EP103" s="45">
        <f t="shared" si="22"/>
        <v>0</v>
      </c>
      <c r="EQ103" s="45">
        <f t="shared" si="22"/>
        <v>0</v>
      </c>
    </row>
    <row r="104" spans="1:147" s="50" customFormat="1" x14ac:dyDescent="0.25">
      <c r="A104" s="42" t="s">
        <v>157</v>
      </c>
      <c r="B104" s="15" t="str">
        <f>гр.общеразв.напрв.!B104</f>
        <v>МОУ "Дубровская СОШ"</v>
      </c>
      <c r="C104" s="15" t="str">
        <f>гр.общеразв.напрв.!C104</f>
        <v>пгт</v>
      </c>
      <c r="D104" s="15" t="str">
        <f>гр.общеразв.напрв.!D104</f>
        <v>детей</v>
      </c>
      <c r="E104" s="123">
        <f t="shared" si="19"/>
        <v>64</v>
      </c>
      <c r="F104" s="123">
        <f t="shared" si="20"/>
        <v>0</v>
      </c>
      <c r="G104" s="123">
        <f t="shared" si="20"/>
        <v>64</v>
      </c>
      <c r="H104" s="118"/>
      <c r="I104" s="118"/>
      <c r="J104" s="118"/>
      <c r="K104" s="118"/>
      <c r="L104" s="118"/>
      <c r="M104" s="118">
        <v>34</v>
      </c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  <c r="CD104" s="118"/>
      <c r="CE104" s="118">
        <v>30</v>
      </c>
      <c r="CF104" s="118"/>
      <c r="CG104" s="118"/>
      <c r="CH104" s="118"/>
      <c r="CI104" s="118"/>
      <c r="CJ104" s="118"/>
      <c r="CK104" s="118"/>
      <c r="CL104" s="118"/>
      <c r="CM104" s="118"/>
      <c r="CN104" s="118"/>
      <c r="CO104" s="118"/>
      <c r="CP104" s="118"/>
      <c r="CQ104" s="118"/>
      <c r="CR104" s="118"/>
      <c r="CS104" s="118"/>
      <c r="CT104" s="118"/>
      <c r="CU104" s="118"/>
      <c r="CV104" s="118"/>
      <c r="CW104" s="118"/>
      <c r="CX104" s="118"/>
      <c r="CY104" s="118"/>
      <c r="CZ104" s="118"/>
      <c r="DA104" s="118"/>
      <c r="DB104" s="118"/>
      <c r="DC104" s="118"/>
      <c r="DD104" s="118"/>
      <c r="DE104" s="118"/>
      <c r="DF104" s="118"/>
      <c r="DG104" s="118"/>
      <c r="DH104" s="118"/>
      <c r="DI104" s="118"/>
      <c r="DJ104" s="118"/>
      <c r="DK104" s="118"/>
      <c r="DL104" s="118"/>
      <c r="DM104" s="118"/>
      <c r="DN104" s="118"/>
      <c r="DO104" s="118"/>
      <c r="DP104" s="118"/>
      <c r="DQ104" s="118"/>
      <c r="DR104" s="118"/>
      <c r="DS104" s="118"/>
      <c r="DT104" s="118"/>
      <c r="DU104" s="118"/>
      <c r="DV104" s="118"/>
      <c r="DW104" s="118"/>
      <c r="DX104" s="118"/>
      <c r="DY104" s="118"/>
      <c r="DZ104" s="118"/>
      <c r="EA104" s="118"/>
      <c r="EB104" s="118"/>
      <c r="EC104" s="118"/>
      <c r="ED104" s="118"/>
      <c r="EE104" s="118"/>
      <c r="EF104" s="118"/>
      <c r="EG104" s="118"/>
      <c r="EH104" s="45">
        <f t="shared" ref="EH104:EL137" si="23">H104+R104+AB104+AL104+AV104+BF104+BP104+BZ104+CJ104+CT104+DD104+DN104+DX104</f>
        <v>0</v>
      </c>
      <c r="EI104" s="45">
        <f t="shared" si="23"/>
        <v>0</v>
      </c>
      <c r="EJ104" s="45">
        <f t="shared" si="23"/>
        <v>0</v>
      </c>
      <c r="EK104" s="45">
        <f t="shared" si="23"/>
        <v>0</v>
      </c>
      <c r="EL104" s="45">
        <f t="shared" si="23"/>
        <v>0</v>
      </c>
      <c r="EM104" s="45">
        <f t="shared" si="22"/>
        <v>64</v>
      </c>
      <c r="EN104" s="45">
        <f t="shared" si="22"/>
        <v>0</v>
      </c>
      <c r="EO104" s="45">
        <f t="shared" si="22"/>
        <v>0</v>
      </c>
      <c r="EP104" s="45">
        <f t="shared" si="22"/>
        <v>0</v>
      </c>
      <c r="EQ104" s="45">
        <f t="shared" si="22"/>
        <v>0</v>
      </c>
    </row>
    <row r="105" spans="1:147" s="50" customFormat="1" x14ac:dyDescent="0.25">
      <c r="A105" s="42" t="s">
        <v>157</v>
      </c>
      <c r="B105" s="15" t="str">
        <f>гр.общеразв.напрв.!B105</f>
        <v>МОУ СОШ "Рахьинский ЦО"</v>
      </c>
      <c r="C105" s="15" t="str">
        <f>гр.общеразв.напрв.!C105</f>
        <v>пгт</v>
      </c>
      <c r="D105" s="15" t="str">
        <f>гр.общеразв.напрв.!D105</f>
        <v>детей</v>
      </c>
      <c r="E105" s="123">
        <f t="shared" si="19"/>
        <v>0</v>
      </c>
      <c r="F105" s="123">
        <f t="shared" si="20"/>
        <v>0</v>
      </c>
      <c r="G105" s="123">
        <f t="shared" si="20"/>
        <v>0</v>
      </c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8"/>
      <c r="BF105" s="118"/>
      <c r="BG105" s="118"/>
      <c r="BH105" s="118"/>
      <c r="BI105" s="118"/>
      <c r="BJ105" s="118"/>
      <c r="BK105" s="118"/>
      <c r="BL105" s="118"/>
      <c r="BM105" s="118"/>
      <c r="BN105" s="118"/>
      <c r="BO105" s="118"/>
      <c r="BP105" s="118"/>
      <c r="BQ105" s="118"/>
      <c r="BR105" s="118"/>
      <c r="BS105" s="118"/>
      <c r="BT105" s="118"/>
      <c r="BU105" s="118"/>
      <c r="BV105" s="118"/>
      <c r="BW105" s="118"/>
      <c r="BX105" s="118"/>
      <c r="BY105" s="118"/>
      <c r="BZ105" s="118"/>
      <c r="CA105" s="118"/>
      <c r="CB105" s="118"/>
      <c r="CC105" s="118"/>
      <c r="CD105" s="118"/>
      <c r="CE105" s="118"/>
      <c r="CF105" s="118"/>
      <c r="CG105" s="118"/>
      <c r="CH105" s="118"/>
      <c r="CI105" s="118"/>
      <c r="CJ105" s="118"/>
      <c r="CK105" s="118"/>
      <c r="CL105" s="118"/>
      <c r="CM105" s="118"/>
      <c r="CN105" s="118"/>
      <c r="CO105" s="118"/>
      <c r="CP105" s="118"/>
      <c r="CQ105" s="118"/>
      <c r="CR105" s="118"/>
      <c r="CS105" s="118"/>
      <c r="CT105" s="118"/>
      <c r="CU105" s="118"/>
      <c r="CV105" s="118"/>
      <c r="CW105" s="118"/>
      <c r="CX105" s="118"/>
      <c r="CY105" s="118"/>
      <c r="CZ105" s="118"/>
      <c r="DA105" s="118"/>
      <c r="DB105" s="118"/>
      <c r="DC105" s="118"/>
      <c r="DD105" s="118"/>
      <c r="DE105" s="118"/>
      <c r="DF105" s="118"/>
      <c r="DG105" s="118"/>
      <c r="DH105" s="118"/>
      <c r="DI105" s="118"/>
      <c r="DJ105" s="118"/>
      <c r="DK105" s="118"/>
      <c r="DL105" s="118"/>
      <c r="DM105" s="118"/>
      <c r="DN105" s="118"/>
      <c r="DO105" s="118"/>
      <c r="DP105" s="118"/>
      <c r="DQ105" s="118"/>
      <c r="DR105" s="118"/>
      <c r="DS105" s="118"/>
      <c r="DT105" s="118"/>
      <c r="DU105" s="118"/>
      <c r="DV105" s="118"/>
      <c r="DW105" s="118"/>
      <c r="DX105" s="118"/>
      <c r="DY105" s="118"/>
      <c r="DZ105" s="118"/>
      <c r="EA105" s="118"/>
      <c r="EB105" s="118"/>
      <c r="EC105" s="118"/>
      <c r="ED105" s="118"/>
      <c r="EE105" s="118"/>
      <c r="EF105" s="118"/>
      <c r="EG105" s="118"/>
      <c r="EH105" s="45">
        <f t="shared" si="23"/>
        <v>0</v>
      </c>
      <c r="EI105" s="45">
        <f t="shared" si="23"/>
        <v>0</v>
      </c>
      <c r="EJ105" s="45">
        <f t="shared" si="23"/>
        <v>0</v>
      </c>
      <c r="EK105" s="45">
        <f t="shared" si="23"/>
        <v>0</v>
      </c>
      <c r="EL105" s="45">
        <f t="shared" si="23"/>
        <v>0</v>
      </c>
      <c r="EM105" s="45">
        <f t="shared" si="22"/>
        <v>0</v>
      </c>
      <c r="EN105" s="45">
        <f t="shared" si="22"/>
        <v>0</v>
      </c>
      <c r="EO105" s="45">
        <f t="shared" si="22"/>
        <v>0</v>
      </c>
      <c r="EP105" s="45">
        <f t="shared" si="22"/>
        <v>0</v>
      </c>
      <c r="EQ105" s="45">
        <f t="shared" si="22"/>
        <v>0</v>
      </c>
    </row>
    <row r="106" spans="1:147" s="50" customFormat="1" x14ac:dyDescent="0.25">
      <c r="A106" s="42" t="s">
        <v>157</v>
      </c>
      <c r="B106" s="15" t="str">
        <f>гр.общеразв.напрв.!B106</f>
        <v>МОУ "СОШ "Свердловский ЦО"</v>
      </c>
      <c r="C106" s="15" t="str">
        <f>гр.общеразв.напрв.!C106</f>
        <v>пгт</v>
      </c>
      <c r="D106" s="15" t="str">
        <f>гр.общеразв.напрв.!D106</f>
        <v>детей</v>
      </c>
      <c r="E106" s="123">
        <f t="shared" si="19"/>
        <v>56.867000000000004</v>
      </c>
      <c r="F106" s="123">
        <f t="shared" si="20"/>
        <v>0</v>
      </c>
      <c r="G106" s="123">
        <f t="shared" si="20"/>
        <v>56.867000000000004</v>
      </c>
      <c r="H106" s="118"/>
      <c r="I106" s="118"/>
      <c r="J106" s="118"/>
      <c r="K106" s="118"/>
      <c r="L106" s="118"/>
      <c r="M106" s="118">
        <f>25+19.867</f>
        <v>44.867000000000004</v>
      </c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118"/>
      <c r="BA106" s="118"/>
      <c r="BB106" s="118"/>
      <c r="BC106" s="118"/>
      <c r="BD106" s="118"/>
      <c r="BE106" s="118"/>
      <c r="BF106" s="118"/>
      <c r="BG106" s="118"/>
      <c r="BH106" s="118"/>
      <c r="BI106" s="118"/>
      <c r="BJ106" s="118"/>
      <c r="BK106" s="118"/>
      <c r="BL106" s="118"/>
      <c r="BM106" s="118"/>
      <c r="BN106" s="118"/>
      <c r="BO106" s="118"/>
      <c r="BP106" s="118"/>
      <c r="BQ106" s="118"/>
      <c r="BR106" s="118"/>
      <c r="BS106" s="118"/>
      <c r="BT106" s="118"/>
      <c r="BU106" s="118"/>
      <c r="BV106" s="118"/>
      <c r="BW106" s="118"/>
      <c r="BX106" s="118"/>
      <c r="BY106" s="118"/>
      <c r="BZ106" s="118"/>
      <c r="CA106" s="118"/>
      <c r="CB106" s="118"/>
      <c r="CC106" s="118"/>
      <c r="CD106" s="118"/>
      <c r="CE106" s="118">
        <v>12</v>
      </c>
      <c r="CF106" s="118"/>
      <c r="CG106" s="118"/>
      <c r="CH106" s="118"/>
      <c r="CI106" s="118"/>
      <c r="CJ106" s="118"/>
      <c r="CK106" s="118"/>
      <c r="CL106" s="118"/>
      <c r="CM106" s="118"/>
      <c r="CN106" s="118"/>
      <c r="CO106" s="118"/>
      <c r="CP106" s="118"/>
      <c r="CQ106" s="118"/>
      <c r="CR106" s="118"/>
      <c r="CS106" s="118"/>
      <c r="CT106" s="118"/>
      <c r="CU106" s="118"/>
      <c r="CV106" s="118"/>
      <c r="CW106" s="118"/>
      <c r="CX106" s="118"/>
      <c r="CY106" s="118"/>
      <c r="CZ106" s="118"/>
      <c r="DA106" s="118"/>
      <c r="DB106" s="118"/>
      <c r="DC106" s="118"/>
      <c r="DD106" s="118"/>
      <c r="DE106" s="118"/>
      <c r="DF106" s="118"/>
      <c r="DG106" s="118"/>
      <c r="DH106" s="118"/>
      <c r="DI106" s="118"/>
      <c r="DJ106" s="118"/>
      <c r="DK106" s="118"/>
      <c r="DL106" s="118"/>
      <c r="DM106" s="118"/>
      <c r="DN106" s="118"/>
      <c r="DO106" s="118"/>
      <c r="DP106" s="118"/>
      <c r="DQ106" s="118"/>
      <c r="DR106" s="118"/>
      <c r="DS106" s="118"/>
      <c r="DT106" s="118"/>
      <c r="DU106" s="118"/>
      <c r="DV106" s="118"/>
      <c r="DW106" s="118"/>
      <c r="DX106" s="118"/>
      <c r="DY106" s="118"/>
      <c r="DZ106" s="118"/>
      <c r="EA106" s="118"/>
      <c r="EB106" s="118"/>
      <c r="EC106" s="118"/>
      <c r="ED106" s="118"/>
      <c r="EE106" s="118"/>
      <c r="EF106" s="118"/>
      <c r="EG106" s="118"/>
      <c r="EH106" s="45">
        <f t="shared" si="23"/>
        <v>0</v>
      </c>
      <c r="EI106" s="45">
        <f t="shared" si="23"/>
        <v>0</v>
      </c>
      <c r="EJ106" s="45">
        <f t="shared" si="23"/>
        <v>0</v>
      </c>
      <c r="EK106" s="45">
        <f t="shared" si="23"/>
        <v>0</v>
      </c>
      <c r="EL106" s="45">
        <f t="shared" si="23"/>
        <v>0</v>
      </c>
      <c r="EM106" s="45">
        <f t="shared" si="22"/>
        <v>56.867000000000004</v>
      </c>
      <c r="EN106" s="45">
        <f t="shared" si="22"/>
        <v>0</v>
      </c>
      <c r="EO106" s="45">
        <f t="shared" si="22"/>
        <v>0</v>
      </c>
      <c r="EP106" s="45">
        <f t="shared" si="22"/>
        <v>0</v>
      </c>
      <c r="EQ106" s="45">
        <f t="shared" si="22"/>
        <v>0</v>
      </c>
    </row>
    <row r="107" spans="1:147" s="50" customFormat="1" x14ac:dyDescent="0.25">
      <c r="A107" s="42" t="s">
        <v>157</v>
      </c>
      <c r="B107" s="15" t="str">
        <f>гр.общеразв.напрв.!B107</f>
        <v>МОУ "СОШ "Токсовский ЦО"</v>
      </c>
      <c r="C107" s="15" t="str">
        <f>гр.общеразв.напрв.!C107</f>
        <v>пгт</v>
      </c>
      <c r="D107" s="15" t="str">
        <f>гр.общеразв.напрв.!D107</f>
        <v>детей</v>
      </c>
      <c r="E107" s="123">
        <f t="shared" si="19"/>
        <v>40</v>
      </c>
      <c r="F107" s="123">
        <f t="shared" si="20"/>
        <v>0</v>
      </c>
      <c r="G107" s="123">
        <f t="shared" si="20"/>
        <v>40</v>
      </c>
      <c r="H107" s="118"/>
      <c r="I107" s="118"/>
      <c r="J107" s="118"/>
      <c r="K107" s="118"/>
      <c r="L107" s="118"/>
      <c r="M107" s="118">
        <v>30</v>
      </c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8"/>
      <c r="BF107" s="118"/>
      <c r="BG107" s="118"/>
      <c r="BH107" s="118"/>
      <c r="BI107" s="118"/>
      <c r="BJ107" s="118"/>
      <c r="BK107" s="118"/>
      <c r="BL107" s="118"/>
      <c r="BM107" s="118"/>
      <c r="BN107" s="118"/>
      <c r="BO107" s="118"/>
      <c r="BP107" s="118"/>
      <c r="BQ107" s="118"/>
      <c r="BR107" s="118"/>
      <c r="BS107" s="118"/>
      <c r="BT107" s="118"/>
      <c r="BU107" s="118"/>
      <c r="BV107" s="118"/>
      <c r="BW107" s="118"/>
      <c r="BX107" s="118"/>
      <c r="BY107" s="118"/>
      <c r="BZ107" s="118"/>
      <c r="CA107" s="118"/>
      <c r="CB107" s="118"/>
      <c r="CC107" s="118"/>
      <c r="CD107" s="118"/>
      <c r="CE107" s="118">
        <v>10</v>
      </c>
      <c r="CF107" s="118"/>
      <c r="CG107" s="118"/>
      <c r="CH107" s="118"/>
      <c r="CI107" s="118"/>
      <c r="CJ107" s="118"/>
      <c r="CK107" s="118"/>
      <c r="CL107" s="118"/>
      <c r="CM107" s="118"/>
      <c r="CN107" s="118"/>
      <c r="CO107" s="118"/>
      <c r="CP107" s="118"/>
      <c r="CQ107" s="118"/>
      <c r="CR107" s="118"/>
      <c r="CS107" s="118"/>
      <c r="CT107" s="118"/>
      <c r="CU107" s="118"/>
      <c r="CV107" s="118"/>
      <c r="CW107" s="118"/>
      <c r="CX107" s="118"/>
      <c r="CY107" s="118"/>
      <c r="CZ107" s="118"/>
      <c r="DA107" s="118"/>
      <c r="DB107" s="118"/>
      <c r="DC107" s="118"/>
      <c r="DD107" s="118"/>
      <c r="DE107" s="118"/>
      <c r="DF107" s="118"/>
      <c r="DG107" s="118"/>
      <c r="DH107" s="118"/>
      <c r="DI107" s="118"/>
      <c r="DJ107" s="118"/>
      <c r="DK107" s="118"/>
      <c r="DL107" s="118"/>
      <c r="DM107" s="118"/>
      <c r="DN107" s="118"/>
      <c r="DO107" s="118"/>
      <c r="DP107" s="118"/>
      <c r="DQ107" s="118"/>
      <c r="DR107" s="118"/>
      <c r="DS107" s="118"/>
      <c r="DT107" s="118"/>
      <c r="DU107" s="118"/>
      <c r="DV107" s="118"/>
      <c r="DW107" s="118"/>
      <c r="DX107" s="118"/>
      <c r="DY107" s="118"/>
      <c r="DZ107" s="118"/>
      <c r="EA107" s="118"/>
      <c r="EB107" s="118"/>
      <c r="EC107" s="118"/>
      <c r="ED107" s="118"/>
      <c r="EE107" s="118"/>
      <c r="EF107" s="118"/>
      <c r="EG107" s="118"/>
      <c r="EH107" s="45">
        <f t="shared" si="23"/>
        <v>0</v>
      </c>
      <c r="EI107" s="45">
        <f t="shared" si="23"/>
        <v>0</v>
      </c>
      <c r="EJ107" s="45">
        <f t="shared" si="23"/>
        <v>0</v>
      </c>
      <c r="EK107" s="45">
        <f t="shared" si="23"/>
        <v>0</v>
      </c>
      <c r="EL107" s="45">
        <f t="shared" si="23"/>
        <v>0</v>
      </c>
      <c r="EM107" s="45">
        <f t="shared" si="22"/>
        <v>40</v>
      </c>
      <c r="EN107" s="45">
        <f t="shared" si="22"/>
        <v>0</v>
      </c>
      <c r="EO107" s="45">
        <f t="shared" si="22"/>
        <v>0</v>
      </c>
      <c r="EP107" s="45">
        <f t="shared" si="22"/>
        <v>0</v>
      </c>
      <c r="EQ107" s="45">
        <f t="shared" si="22"/>
        <v>0</v>
      </c>
    </row>
    <row r="108" spans="1:147" s="50" customFormat="1" x14ac:dyDescent="0.25">
      <c r="A108" s="42" t="s">
        <v>157</v>
      </c>
      <c r="B108" s="15" t="str">
        <f>гр.общеразв.напрв.!B108</f>
        <v>МОБУ "СОШ "Агалатовский ЦО"</v>
      </c>
      <c r="C108" s="15" t="str">
        <f>гр.общеразв.напрв.!C108</f>
        <v>село</v>
      </c>
      <c r="D108" s="15" t="str">
        <f>гр.общеразв.напрв.!D108</f>
        <v>детей</v>
      </c>
      <c r="E108" s="123">
        <f t="shared" si="19"/>
        <v>0</v>
      </c>
      <c r="F108" s="123">
        <f t="shared" si="20"/>
        <v>0</v>
      </c>
      <c r="G108" s="123">
        <f t="shared" si="20"/>
        <v>0</v>
      </c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  <c r="CD108" s="118"/>
      <c r="CE108" s="118"/>
      <c r="CF108" s="118"/>
      <c r="CG108" s="118"/>
      <c r="CH108" s="118"/>
      <c r="CI108" s="118"/>
      <c r="CJ108" s="118"/>
      <c r="CK108" s="118"/>
      <c r="CL108" s="118"/>
      <c r="CM108" s="118"/>
      <c r="CN108" s="118"/>
      <c r="CO108" s="118"/>
      <c r="CP108" s="118"/>
      <c r="CQ108" s="118"/>
      <c r="CR108" s="118"/>
      <c r="CS108" s="118"/>
      <c r="CT108" s="118"/>
      <c r="CU108" s="118"/>
      <c r="CV108" s="118"/>
      <c r="CW108" s="118"/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18"/>
      <c r="DI108" s="118"/>
      <c r="DJ108" s="118"/>
      <c r="DK108" s="118"/>
      <c r="DL108" s="118"/>
      <c r="DM108" s="118"/>
      <c r="DN108" s="118"/>
      <c r="DO108" s="118"/>
      <c r="DP108" s="118"/>
      <c r="DQ108" s="118"/>
      <c r="DR108" s="118"/>
      <c r="DS108" s="118"/>
      <c r="DT108" s="118"/>
      <c r="DU108" s="118"/>
      <c r="DV108" s="118"/>
      <c r="DW108" s="118"/>
      <c r="DX108" s="118"/>
      <c r="DY108" s="118"/>
      <c r="DZ108" s="118"/>
      <c r="EA108" s="118"/>
      <c r="EB108" s="118"/>
      <c r="EC108" s="118"/>
      <c r="ED108" s="118"/>
      <c r="EE108" s="118"/>
      <c r="EF108" s="118"/>
      <c r="EG108" s="118"/>
      <c r="EH108" s="45">
        <f t="shared" si="23"/>
        <v>0</v>
      </c>
      <c r="EI108" s="45">
        <f t="shared" si="23"/>
        <v>0</v>
      </c>
      <c r="EJ108" s="45">
        <f t="shared" si="23"/>
        <v>0</v>
      </c>
      <c r="EK108" s="45">
        <f t="shared" si="23"/>
        <v>0</v>
      </c>
      <c r="EL108" s="45">
        <f t="shared" si="23"/>
        <v>0</v>
      </c>
      <c r="EM108" s="45">
        <f t="shared" si="22"/>
        <v>0</v>
      </c>
      <c r="EN108" s="45">
        <f t="shared" si="22"/>
        <v>0</v>
      </c>
      <c r="EO108" s="45">
        <f t="shared" si="22"/>
        <v>0</v>
      </c>
      <c r="EP108" s="45">
        <f t="shared" si="22"/>
        <v>0</v>
      </c>
      <c r="EQ108" s="45">
        <f t="shared" si="22"/>
        <v>0</v>
      </c>
    </row>
    <row r="109" spans="1:147" s="50" customFormat="1" x14ac:dyDescent="0.25">
      <c r="A109" s="42" t="s">
        <v>157</v>
      </c>
      <c r="B109" s="15" t="str">
        <f>гр.общеразв.напрв.!B109</f>
        <v>МОУ "Гарболовская СОШ"</v>
      </c>
      <c r="C109" s="15" t="str">
        <f>гр.общеразв.напрв.!C109</f>
        <v>село</v>
      </c>
      <c r="D109" s="15" t="str">
        <f>гр.общеразв.напрв.!D109</f>
        <v>детей</v>
      </c>
      <c r="E109" s="123">
        <f t="shared" si="19"/>
        <v>0</v>
      </c>
      <c r="F109" s="123">
        <f t="shared" si="20"/>
        <v>0</v>
      </c>
      <c r="G109" s="123">
        <f t="shared" si="20"/>
        <v>0</v>
      </c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/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/>
      <c r="CC109" s="118"/>
      <c r="CD109" s="118"/>
      <c r="CE109" s="118"/>
      <c r="CF109" s="118"/>
      <c r="CG109" s="118"/>
      <c r="CH109" s="118"/>
      <c r="CI109" s="118"/>
      <c r="CJ109" s="118"/>
      <c r="CK109" s="118"/>
      <c r="CL109" s="118"/>
      <c r="CM109" s="118"/>
      <c r="CN109" s="118"/>
      <c r="CO109" s="118"/>
      <c r="CP109" s="118"/>
      <c r="CQ109" s="118"/>
      <c r="CR109" s="118"/>
      <c r="CS109" s="118"/>
      <c r="CT109" s="118"/>
      <c r="CU109" s="118"/>
      <c r="CV109" s="118"/>
      <c r="CW109" s="118"/>
      <c r="CX109" s="118"/>
      <c r="CY109" s="118"/>
      <c r="CZ109" s="118"/>
      <c r="DA109" s="118"/>
      <c r="DB109" s="118"/>
      <c r="DC109" s="118"/>
      <c r="DD109" s="118"/>
      <c r="DE109" s="118"/>
      <c r="DF109" s="118"/>
      <c r="DG109" s="118"/>
      <c r="DH109" s="118"/>
      <c r="DI109" s="118"/>
      <c r="DJ109" s="118"/>
      <c r="DK109" s="118"/>
      <c r="DL109" s="118"/>
      <c r="DM109" s="118"/>
      <c r="DN109" s="118"/>
      <c r="DO109" s="118"/>
      <c r="DP109" s="118"/>
      <c r="DQ109" s="118"/>
      <c r="DR109" s="118"/>
      <c r="DS109" s="118"/>
      <c r="DT109" s="118"/>
      <c r="DU109" s="118"/>
      <c r="DV109" s="118"/>
      <c r="DW109" s="118"/>
      <c r="DX109" s="118"/>
      <c r="DY109" s="118"/>
      <c r="DZ109" s="118"/>
      <c r="EA109" s="118"/>
      <c r="EB109" s="118"/>
      <c r="EC109" s="118"/>
      <c r="ED109" s="118"/>
      <c r="EE109" s="118"/>
      <c r="EF109" s="118"/>
      <c r="EG109" s="118"/>
      <c r="EH109" s="45">
        <f t="shared" si="23"/>
        <v>0</v>
      </c>
      <c r="EI109" s="45">
        <f t="shared" si="23"/>
        <v>0</v>
      </c>
      <c r="EJ109" s="45">
        <f t="shared" si="23"/>
        <v>0</v>
      </c>
      <c r="EK109" s="45">
        <f t="shared" si="23"/>
        <v>0</v>
      </c>
      <c r="EL109" s="45">
        <f t="shared" si="23"/>
        <v>0</v>
      </c>
      <c r="EM109" s="45">
        <f t="shared" si="22"/>
        <v>0</v>
      </c>
      <c r="EN109" s="45">
        <f t="shared" si="22"/>
        <v>0</v>
      </c>
      <c r="EO109" s="45">
        <f t="shared" si="22"/>
        <v>0</v>
      </c>
      <c r="EP109" s="45">
        <f t="shared" si="22"/>
        <v>0</v>
      </c>
      <c r="EQ109" s="45">
        <f t="shared" si="22"/>
        <v>0</v>
      </c>
    </row>
    <row r="110" spans="1:147" s="50" customFormat="1" x14ac:dyDescent="0.25">
      <c r="A110" s="42" t="s">
        <v>157</v>
      </c>
      <c r="B110" s="15" t="str">
        <f>гр.общеразв.напрв.!B110</f>
        <v>МОУ "СОШ "Лесколовский ЦО"</v>
      </c>
      <c r="C110" s="15" t="str">
        <f>гр.общеразв.напрв.!C110</f>
        <v>село</v>
      </c>
      <c r="D110" s="15" t="str">
        <f>гр.общеразв.напрв.!D110</f>
        <v>детей</v>
      </c>
      <c r="E110" s="123">
        <f t="shared" si="19"/>
        <v>41</v>
      </c>
      <c r="F110" s="123">
        <f t="shared" si="20"/>
        <v>0</v>
      </c>
      <c r="G110" s="123">
        <f t="shared" si="20"/>
        <v>41</v>
      </c>
      <c r="H110" s="118"/>
      <c r="I110" s="118"/>
      <c r="J110" s="118"/>
      <c r="K110" s="118"/>
      <c r="L110" s="118"/>
      <c r="M110" s="118">
        <v>19</v>
      </c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8"/>
      <c r="BF110" s="118"/>
      <c r="BG110" s="118"/>
      <c r="BH110" s="118"/>
      <c r="BI110" s="118"/>
      <c r="BJ110" s="118"/>
      <c r="BK110" s="118"/>
      <c r="BL110" s="118"/>
      <c r="BM110" s="118"/>
      <c r="BN110" s="118"/>
      <c r="BO110" s="118"/>
      <c r="BP110" s="118"/>
      <c r="BQ110" s="118"/>
      <c r="BR110" s="118"/>
      <c r="BS110" s="118"/>
      <c r="BT110" s="118"/>
      <c r="BU110" s="118"/>
      <c r="BV110" s="118"/>
      <c r="BW110" s="118"/>
      <c r="BX110" s="118"/>
      <c r="BY110" s="118"/>
      <c r="BZ110" s="118"/>
      <c r="CA110" s="118"/>
      <c r="CB110" s="118"/>
      <c r="CC110" s="118"/>
      <c r="CD110" s="118"/>
      <c r="CE110" s="118">
        <v>17</v>
      </c>
      <c r="CF110" s="118"/>
      <c r="CG110" s="118"/>
      <c r="CH110" s="118"/>
      <c r="CI110" s="118"/>
      <c r="CJ110" s="118"/>
      <c r="CK110" s="118"/>
      <c r="CL110" s="118"/>
      <c r="CM110" s="118"/>
      <c r="CN110" s="118"/>
      <c r="CO110" s="118"/>
      <c r="CP110" s="118"/>
      <c r="CQ110" s="118"/>
      <c r="CR110" s="118"/>
      <c r="CS110" s="118"/>
      <c r="CT110" s="118"/>
      <c r="CU110" s="118"/>
      <c r="CV110" s="118"/>
      <c r="CW110" s="118"/>
      <c r="CX110" s="118"/>
      <c r="CY110" s="118"/>
      <c r="CZ110" s="118"/>
      <c r="DA110" s="118"/>
      <c r="DB110" s="118"/>
      <c r="DC110" s="118"/>
      <c r="DD110" s="118"/>
      <c r="DE110" s="118"/>
      <c r="DF110" s="118"/>
      <c r="DG110" s="118"/>
      <c r="DH110" s="118"/>
      <c r="DI110" s="118"/>
      <c r="DJ110" s="118"/>
      <c r="DK110" s="118"/>
      <c r="DL110" s="118"/>
      <c r="DM110" s="118"/>
      <c r="DN110" s="118"/>
      <c r="DO110" s="118">
        <v>5</v>
      </c>
      <c r="DP110" s="118"/>
      <c r="DQ110" s="118"/>
      <c r="DR110" s="118"/>
      <c r="DS110" s="118"/>
      <c r="DT110" s="118"/>
      <c r="DU110" s="118"/>
      <c r="DV110" s="118"/>
      <c r="DW110" s="118"/>
      <c r="DX110" s="118"/>
      <c r="DY110" s="118"/>
      <c r="DZ110" s="118"/>
      <c r="EA110" s="118"/>
      <c r="EB110" s="118"/>
      <c r="EC110" s="118"/>
      <c r="ED110" s="118"/>
      <c r="EE110" s="118"/>
      <c r="EF110" s="118"/>
      <c r="EG110" s="118"/>
      <c r="EH110" s="45">
        <f t="shared" si="23"/>
        <v>0</v>
      </c>
      <c r="EI110" s="45">
        <f t="shared" si="23"/>
        <v>5</v>
      </c>
      <c r="EJ110" s="45">
        <f t="shared" si="23"/>
        <v>0</v>
      </c>
      <c r="EK110" s="45">
        <f t="shared" si="23"/>
        <v>0</v>
      </c>
      <c r="EL110" s="45">
        <f t="shared" si="23"/>
        <v>0</v>
      </c>
      <c r="EM110" s="45">
        <f t="shared" si="22"/>
        <v>36</v>
      </c>
      <c r="EN110" s="45">
        <f t="shared" si="22"/>
        <v>0</v>
      </c>
      <c r="EO110" s="45">
        <f t="shared" si="22"/>
        <v>0</v>
      </c>
      <c r="EP110" s="45">
        <f t="shared" si="22"/>
        <v>0</v>
      </c>
      <c r="EQ110" s="45">
        <f t="shared" si="22"/>
        <v>0</v>
      </c>
    </row>
    <row r="111" spans="1:147" s="50" customFormat="1" x14ac:dyDescent="0.25">
      <c r="A111" s="42" t="s">
        <v>157</v>
      </c>
      <c r="B111" s="15" t="str">
        <f>гр.общеразв.напрв.!B111</f>
        <v>МОУ "СОШ "Лесновский ЦО"</v>
      </c>
      <c r="C111" s="15" t="str">
        <f>гр.общеразв.напрв.!C111</f>
        <v>село</v>
      </c>
      <c r="D111" s="15" t="str">
        <f>гр.общеразв.напрв.!D111</f>
        <v>детей</v>
      </c>
      <c r="E111" s="123">
        <f t="shared" si="19"/>
        <v>0</v>
      </c>
      <c r="F111" s="123">
        <f t="shared" si="20"/>
        <v>0</v>
      </c>
      <c r="G111" s="123">
        <f t="shared" si="20"/>
        <v>0</v>
      </c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8"/>
      <c r="BF111" s="118"/>
      <c r="BG111" s="118"/>
      <c r="BH111" s="118"/>
      <c r="BI111" s="118"/>
      <c r="BJ111" s="118"/>
      <c r="BK111" s="118"/>
      <c r="BL111" s="118"/>
      <c r="BM111" s="118"/>
      <c r="BN111" s="118"/>
      <c r="BO111" s="118"/>
      <c r="BP111" s="118"/>
      <c r="BQ111" s="118"/>
      <c r="BR111" s="118"/>
      <c r="BS111" s="118"/>
      <c r="BT111" s="118"/>
      <c r="BU111" s="118"/>
      <c r="BV111" s="118"/>
      <c r="BW111" s="118"/>
      <c r="BX111" s="118"/>
      <c r="BY111" s="118"/>
      <c r="BZ111" s="118"/>
      <c r="CA111" s="118"/>
      <c r="CB111" s="118"/>
      <c r="CC111" s="118"/>
      <c r="CD111" s="118"/>
      <c r="CE111" s="118"/>
      <c r="CF111" s="118"/>
      <c r="CG111" s="118"/>
      <c r="CH111" s="118"/>
      <c r="CI111" s="118"/>
      <c r="CJ111" s="118"/>
      <c r="CK111" s="118"/>
      <c r="CL111" s="118"/>
      <c r="CM111" s="118"/>
      <c r="CN111" s="118"/>
      <c r="CO111" s="118"/>
      <c r="CP111" s="118"/>
      <c r="CQ111" s="118"/>
      <c r="CR111" s="118"/>
      <c r="CS111" s="118"/>
      <c r="CT111" s="118"/>
      <c r="CU111" s="118"/>
      <c r="CV111" s="118"/>
      <c r="CW111" s="118"/>
      <c r="CX111" s="118"/>
      <c r="CY111" s="118"/>
      <c r="CZ111" s="118"/>
      <c r="DA111" s="118"/>
      <c r="DB111" s="118"/>
      <c r="DC111" s="118"/>
      <c r="DD111" s="118"/>
      <c r="DE111" s="118"/>
      <c r="DF111" s="118"/>
      <c r="DG111" s="118"/>
      <c r="DH111" s="118"/>
      <c r="DI111" s="118"/>
      <c r="DJ111" s="118"/>
      <c r="DK111" s="118"/>
      <c r="DL111" s="118"/>
      <c r="DM111" s="118"/>
      <c r="DN111" s="118"/>
      <c r="DO111" s="118"/>
      <c r="DP111" s="118"/>
      <c r="DQ111" s="118"/>
      <c r="DR111" s="118"/>
      <c r="DS111" s="118"/>
      <c r="DT111" s="118"/>
      <c r="DU111" s="118"/>
      <c r="DV111" s="118"/>
      <c r="DW111" s="118"/>
      <c r="DX111" s="118"/>
      <c r="DY111" s="118"/>
      <c r="DZ111" s="118"/>
      <c r="EA111" s="118"/>
      <c r="EB111" s="118"/>
      <c r="EC111" s="118"/>
      <c r="ED111" s="118"/>
      <c r="EE111" s="118"/>
      <c r="EF111" s="118"/>
      <c r="EG111" s="118"/>
      <c r="EH111" s="45">
        <f t="shared" si="23"/>
        <v>0</v>
      </c>
      <c r="EI111" s="45">
        <f t="shared" si="23"/>
        <v>0</v>
      </c>
      <c r="EJ111" s="45">
        <f t="shared" si="23"/>
        <v>0</v>
      </c>
      <c r="EK111" s="45">
        <f t="shared" si="23"/>
        <v>0</v>
      </c>
      <c r="EL111" s="45">
        <f t="shared" si="23"/>
        <v>0</v>
      </c>
      <c r="EM111" s="45">
        <f t="shared" si="22"/>
        <v>0</v>
      </c>
      <c r="EN111" s="45">
        <f t="shared" si="22"/>
        <v>0</v>
      </c>
      <c r="EO111" s="45">
        <f t="shared" si="22"/>
        <v>0</v>
      </c>
      <c r="EP111" s="45">
        <f t="shared" si="22"/>
        <v>0</v>
      </c>
      <c r="EQ111" s="45">
        <f t="shared" si="22"/>
        <v>0</v>
      </c>
    </row>
    <row r="112" spans="1:147" s="50" customFormat="1" x14ac:dyDescent="0.25">
      <c r="A112" s="42" t="s">
        <v>157</v>
      </c>
      <c r="B112" s="15" t="str">
        <f>гр.общеразв.напрв.!B112</f>
        <v>МОУ "Разметелевская СОШ"</v>
      </c>
      <c r="C112" s="15" t="str">
        <f>гр.общеразв.напрв.!C112</f>
        <v>село</v>
      </c>
      <c r="D112" s="15" t="str">
        <f>гр.общеразв.напрв.!D112</f>
        <v>детей</v>
      </c>
      <c r="E112" s="123">
        <f t="shared" si="19"/>
        <v>20</v>
      </c>
      <c r="F112" s="123">
        <f t="shared" si="20"/>
        <v>0</v>
      </c>
      <c r="G112" s="123">
        <f t="shared" si="20"/>
        <v>20</v>
      </c>
      <c r="H112" s="118"/>
      <c r="I112" s="118"/>
      <c r="J112" s="118"/>
      <c r="K112" s="118"/>
      <c r="L112" s="118"/>
      <c r="M112" s="118">
        <v>20</v>
      </c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8"/>
      <c r="BX112" s="118"/>
      <c r="BY112" s="118"/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118"/>
      <c r="CS112" s="118"/>
      <c r="CT112" s="118"/>
      <c r="CU112" s="118"/>
      <c r="CV112" s="118"/>
      <c r="CW112" s="118"/>
      <c r="CX112" s="118"/>
      <c r="CY112" s="118"/>
      <c r="CZ112" s="118"/>
      <c r="DA112" s="118"/>
      <c r="DB112" s="118"/>
      <c r="DC112" s="118"/>
      <c r="DD112" s="118"/>
      <c r="DE112" s="118"/>
      <c r="DF112" s="118"/>
      <c r="DG112" s="118"/>
      <c r="DH112" s="118"/>
      <c r="DI112" s="118"/>
      <c r="DJ112" s="118"/>
      <c r="DK112" s="118"/>
      <c r="DL112" s="118"/>
      <c r="DM112" s="118"/>
      <c r="DN112" s="118"/>
      <c r="DO112" s="118"/>
      <c r="DP112" s="118"/>
      <c r="DQ112" s="118"/>
      <c r="DR112" s="118"/>
      <c r="DS112" s="118"/>
      <c r="DT112" s="118"/>
      <c r="DU112" s="118"/>
      <c r="DV112" s="118"/>
      <c r="DW112" s="118"/>
      <c r="DX112" s="118"/>
      <c r="DY112" s="118"/>
      <c r="DZ112" s="118"/>
      <c r="EA112" s="118"/>
      <c r="EB112" s="118"/>
      <c r="EC112" s="118"/>
      <c r="ED112" s="118"/>
      <c r="EE112" s="118"/>
      <c r="EF112" s="118"/>
      <c r="EG112" s="118"/>
      <c r="EH112" s="45">
        <f t="shared" si="23"/>
        <v>0</v>
      </c>
      <c r="EI112" s="45">
        <f t="shared" si="23"/>
        <v>0</v>
      </c>
      <c r="EJ112" s="45">
        <f t="shared" si="23"/>
        <v>0</v>
      </c>
      <c r="EK112" s="45">
        <f t="shared" si="23"/>
        <v>0</v>
      </c>
      <c r="EL112" s="45">
        <f t="shared" si="23"/>
        <v>0</v>
      </c>
      <c r="EM112" s="45">
        <f t="shared" si="22"/>
        <v>20</v>
      </c>
      <c r="EN112" s="45">
        <f t="shared" si="22"/>
        <v>0</v>
      </c>
      <c r="EO112" s="45">
        <f t="shared" si="22"/>
        <v>0</v>
      </c>
      <c r="EP112" s="45">
        <f t="shared" si="22"/>
        <v>0</v>
      </c>
      <c r="EQ112" s="45">
        <f t="shared" si="22"/>
        <v>0</v>
      </c>
    </row>
    <row r="113" spans="1:147" s="50" customFormat="1" x14ac:dyDescent="0.25">
      <c r="A113" s="42" t="s">
        <v>157</v>
      </c>
      <c r="B113" s="15" t="str">
        <f>гр.общеразв.напрв.!B113</f>
        <v>МОУ "Янинская СОШ"</v>
      </c>
      <c r="C113" s="15" t="str">
        <f>гр.общеразв.напрв.!C113</f>
        <v>пгт</v>
      </c>
      <c r="D113" s="15" t="str">
        <f>гр.общеразв.напрв.!D113</f>
        <v>детей</v>
      </c>
      <c r="E113" s="123">
        <f t="shared" si="19"/>
        <v>0</v>
      </c>
      <c r="F113" s="123">
        <f t="shared" si="20"/>
        <v>0</v>
      </c>
      <c r="G113" s="123">
        <f t="shared" si="20"/>
        <v>0</v>
      </c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118"/>
      <c r="BG113" s="118"/>
      <c r="BH113" s="118"/>
      <c r="BI113" s="118"/>
      <c r="BJ113" s="118"/>
      <c r="BK113" s="118"/>
      <c r="BL113" s="118"/>
      <c r="BM113" s="118"/>
      <c r="BN113" s="118"/>
      <c r="BO113" s="118"/>
      <c r="BP113" s="118"/>
      <c r="BQ113" s="118"/>
      <c r="BR113" s="118"/>
      <c r="BS113" s="118"/>
      <c r="BT113" s="118"/>
      <c r="BU113" s="118"/>
      <c r="BV113" s="118"/>
      <c r="BW113" s="118"/>
      <c r="BX113" s="118"/>
      <c r="BY113" s="118"/>
      <c r="BZ113" s="118"/>
      <c r="CA113" s="118"/>
      <c r="CB113" s="118"/>
      <c r="CC113" s="118"/>
      <c r="CD113" s="118"/>
      <c r="CE113" s="118"/>
      <c r="CF113" s="118"/>
      <c r="CG113" s="118"/>
      <c r="CH113" s="118"/>
      <c r="CI113" s="118"/>
      <c r="CJ113" s="118"/>
      <c r="CK113" s="118"/>
      <c r="CL113" s="118"/>
      <c r="CM113" s="118"/>
      <c r="CN113" s="118"/>
      <c r="CO113" s="118"/>
      <c r="CP113" s="118"/>
      <c r="CQ113" s="118"/>
      <c r="CR113" s="118"/>
      <c r="CS113" s="118"/>
      <c r="CT113" s="118"/>
      <c r="CU113" s="118"/>
      <c r="CV113" s="118"/>
      <c r="CW113" s="118"/>
      <c r="CX113" s="118"/>
      <c r="CY113" s="118"/>
      <c r="CZ113" s="118"/>
      <c r="DA113" s="118"/>
      <c r="DB113" s="118"/>
      <c r="DC113" s="118"/>
      <c r="DD113" s="118"/>
      <c r="DE113" s="118"/>
      <c r="DF113" s="118"/>
      <c r="DG113" s="118"/>
      <c r="DH113" s="118"/>
      <c r="DI113" s="118"/>
      <c r="DJ113" s="118"/>
      <c r="DK113" s="118"/>
      <c r="DL113" s="118"/>
      <c r="DM113" s="118"/>
      <c r="DN113" s="118"/>
      <c r="DO113" s="118"/>
      <c r="DP113" s="118"/>
      <c r="DQ113" s="118"/>
      <c r="DR113" s="118"/>
      <c r="DS113" s="118"/>
      <c r="DT113" s="118"/>
      <c r="DU113" s="118"/>
      <c r="DV113" s="118"/>
      <c r="DW113" s="118"/>
      <c r="DX113" s="118"/>
      <c r="DY113" s="118"/>
      <c r="DZ113" s="118"/>
      <c r="EA113" s="118"/>
      <c r="EB113" s="118"/>
      <c r="EC113" s="118"/>
      <c r="ED113" s="118"/>
      <c r="EE113" s="118"/>
      <c r="EF113" s="118"/>
      <c r="EG113" s="118"/>
      <c r="EH113" s="45">
        <f t="shared" si="23"/>
        <v>0</v>
      </c>
      <c r="EI113" s="45">
        <f t="shared" si="23"/>
        <v>0</v>
      </c>
      <c r="EJ113" s="45">
        <f t="shared" si="23"/>
        <v>0</v>
      </c>
      <c r="EK113" s="45">
        <f t="shared" si="23"/>
        <v>0</v>
      </c>
      <c r="EL113" s="45">
        <f t="shared" si="23"/>
        <v>0</v>
      </c>
      <c r="EM113" s="45">
        <f t="shared" si="22"/>
        <v>0</v>
      </c>
      <c r="EN113" s="45">
        <f t="shared" si="22"/>
        <v>0</v>
      </c>
      <c r="EO113" s="45">
        <f t="shared" si="22"/>
        <v>0</v>
      </c>
      <c r="EP113" s="45">
        <f t="shared" si="22"/>
        <v>0</v>
      </c>
      <c r="EQ113" s="45">
        <f t="shared" si="22"/>
        <v>0</v>
      </c>
    </row>
    <row r="114" spans="1:147" s="50" customFormat="1" x14ac:dyDescent="0.25">
      <c r="A114" s="42" t="s">
        <v>157</v>
      </c>
      <c r="B114" s="15" t="str">
        <f>гр.общеразв.напрв.!B114</f>
        <v xml:space="preserve">МОБУ "СОШ "Кудровский ЦО № 1" </v>
      </c>
      <c r="C114" s="15" t="str">
        <f>гр.общеразв.напрв.!C114</f>
        <v>город</v>
      </c>
      <c r="D114" s="15" t="str">
        <f>гр.общеразв.напрв.!D114</f>
        <v>детей</v>
      </c>
      <c r="E114" s="123">
        <f t="shared" si="19"/>
        <v>31</v>
      </c>
      <c r="F114" s="123">
        <f t="shared" si="20"/>
        <v>0</v>
      </c>
      <c r="G114" s="123">
        <f t="shared" si="20"/>
        <v>31</v>
      </c>
      <c r="H114" s="118"/>
      <c r="I114" s="118"/>
      <c r="J114" s="118"/>
      <c r="K114" s="118"/>
      <c r="L114" s="118"/>
      <c r="M114" s="118">
        <v>27</v>
      </c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  <c r="BH114" s="118"/>
      <c r="BI114" s="118"/>
      <c r="BJ114" s="118"/>
      <c r="BK114" s="118"/>
      <c r="BL114" s="118"/>
      <c r="BM114" s="118"/>
      <c r="BN114" s="118"/>
      <c r="BO114" s="118"/>
      <c r="BP114" s="118"/>
      <c r="BQ114" s="118"/>
      <c r="BR114" s="118"/>
      <c r="BS114" s="118"/>
      <c r="BT114" s="118"/>
      <c r="BU114" s="118"/>
      <c r="BV114" s="118"/>
      <c r="BW114" s="118"/>
      <c r="BX114" s="118"/>
      <c r="BY114" s="118"/>
      <c r="BZ114" s="118"/>
      <c r="CA114" s="118"/>
      <c r="CB114" s="118"/>
      <c r="CC114" s="118"/>
      <c r="CD114" s="118"/>
      <c r="CE114" s="118">
        <v>4</v>
      </c>
      <c r="CF114" s="118"/>
      <c r="CG114" s="118"/>
      <c r="CH114" s="118"/>
      <c r="CI114" s="118"/>
      <c r="CJ114" s="118"/>
      <c r="CK114" s="118"/>
      <c r="CL114" s="118"/>
      <c r="CM114" s="118"/>
      <c r="CN114" s="118"/>
      <c r="CO114" s="118"/>
      <c r="CP114" s="118"/>
      <c r="CQ114" s="118"/>
      <c r="CR114" s="118"/>
      <c r="CS114" s="118"/>
      <c r="CT114" s="118"/>
      <c r="CU114" s="118"/>
      <c r="CV114" s="118"/>
      <c r="CW114" s="118"/>
      <c r="CX114" s="118"/>
      <c r="CY114" s="118"/>
      <c r="CZ114" s="118"/>
      <c r="DA114" s="118"/>
      <c r="DB114" s="118"/>
      <c r="DC114" s="118"/>
      <c r="DD114" s="118"/>
      <c r="DE114" s="118"/>
      <c r="DF114" s="118"/>
      <c r="DG114" s="118"/>
      <c r="DH114" s="118"/>
      <c r="DI114" s="118"/>
      <c r="DJ114" s="118"/>
      <c r="DK114" s="118"/>
      <c r="DL114" s="118"/>
      <c r="DM114" s="118"/>
      <c r="DN114" s="118"/>
      <c r="DO114" s="118"/>
      <c r="DP114" s="118"/>
      <c r="DQ114" s="118"/>
      <c r="DR114" s="118"/>
      <c r="DS114" s="118"/>
      <c r="DT114" s="118"/>
      <c r="DU114" s="118"/>
      <c r="DV114" s="118"/>
      <c r="DW114" s="118"/>
      <c r="DX114" s="118"/>
      <c r="DY114" s="118"/>
      <c r="DZ114" s="118"/>
      <c r="EA114" s="118"/>
      <c r="EB114" s="118"/>
      <c r="EC114" s="118"/>
      <c r="ED114" s="118"/>
      <c r="EE114" s="118"/>
      <c r="EF114" s="118"/>
      <c r="EG114" s="118"/>
      <c r="EH114" s="45">
        <f t="shared" si="23"/>
        <v>0</v>
      </c>
      <c r="EI114" s="45">
        <f t="shared" si="23"/>
        <v>0</v>
      </c>
      <c r="EJ114" s="45">
        <f t="shared" si="23"/>
        <v>0</v>
      </c>
      <c r="EK114" s="45">
        <f t="shared" si="23"/>
        <v>0</v>
      </c>
      <c r="EL114" s="45">
        <f t="shared" si="23"/>
        <v>0</v>
      </c>
      <c r="EM114" s="45">
        <f t="shared" si="22"/>
        <v>31</v>
      </c>
      <c r="EN114" s="45">
        <f t="shared" si="22"/>
        <v>0</v>
      </c>
      <c r="EO114" s="45">
        <f t="shared" si="22"/>
        <v>0</v>
      </c>
      <c r="EP114" s="45">
        <f t="shared" si="22"/>
        <v>0</v>
      </c>
      <c r="EQ114" s="45">
        <f t="shared" si="22"/>
        <v>0</v>
      </c>
    </row>
    <row r="115" spans="1:147" s="50" customFormat="1" x14ac:dyDescent="0.25">
      <c r="A115" s="42" t="s">
        <v>157</v>
      </c>
      <c r="B115" s="15" t="str">
        <f>гр.общеразв.напрв.!B115</f>
        <v>МОБУ "СОШ "ЦО "Кудрово"</v>
      </c>
      <c r="C115" s="15" t="str">
        <f>гр.общеразв.напрв.!C115</f>
        <v>город</v>
      </c>
      <c r="D115" s="15" t="str">
        <f>гр.общеразв.напрв.!D115</f>
        <v>детей</v>
      </c>
      <c r="E115" s="123">
        <f t="shared" si="19"/>
        <v>0</v>
      </c>
      <c r="F115" s="123">
        <f t="shared" ref="F115:G137" si="24">EH115+EJ115+EL115+EN115+EP115</f>
        <v>0</v>
      </c>
      <c r="G115" s="123">
        <f t="shared" si="24"/>
        <v>0</v>
      </c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  <c r="BH115" s="118"/>
      <c r="BI115" s="118"/>
      <c r="BJ115" s="118"/>
      <c r="BK115" s="118"/>
      <c r="BL115" s="118"/>
      <c r="BM115" s="118"/>
      <c r="BN115" s="118"/>
      <c r="BO115" s="118"/>
      <c r="BP115" s="118"/>
      <c r="BQ115" s="118"/>
      <c r="BR115" s="118"/>
      <c r="BS115" s="118"/>
      <c r="BT115" s="118"/>
      <c r="BU115" s="118"/>
      <c r="BV115" s="118"/>
      <c r="BW115" s="118"/>
      <c r="BX115" s="118"/>
      <c r="BY115" s="118"/>
      <c r="BZ115" s="118"/>
      <c r="CA115" s="118"/>
      <c r="CB115" s="118"/>
      <c r="CC115" s="118"/>
      <c r="CD115" s="118"/>
      <c r="CE115" s="118"/>
      <c r="CF115" s="118"/>
      <c r="CG115" s="118"/>
      <c r="CH115" s="118"/>
      <c r="CI115" s="118"/>
      <c r="CJ115" s="118"/>
      <c r="CK115" s="118"/>
      <c r="CL115" s="118"/>
      <c r="CM115" s="118"/>
      <c r="CN115" s="118"/>
      <c r="CO115" s="118"/>
      <c r="CP115" s="118"/>
      <c r="CQ115" s="118"/>
      <c r="CR115" s="118"/>
      <c r="CS115" s="118"/>
      <c r="CT115" s="118"/>
      <c r="CU115" s="118"/>
      <c r="CV115" s="118"/>
      <c r="CW115" s="118"/>
      <c r="CX115" s="118"/>
      <c r="CY115" s="118"/>
      <c r="CZ115" s="118"/>
      <c r="DA115" s="118"/>
      <c r="DB115" s="118"/>
      <c r="DC115" s="118"/>
      <c r="DD115" s="118"/>
      <c r="DE115" s="118"/>
      <c r="DF115" s="118"/>
      <c r="DG115" s="118"/>
      <c r="DH115" s="118"/>
      <c r="DI115" s="118"/>
      <c r="DJ115" s="118"/>
      <c r="DK115" s="118"/>
      <c r="DL115" s="118"/>
      <c r="DM115" s="118"/>
      <c r="DN115" s="118"/>
      <c r="DO115" s="118"/>
      <c r="DP115" s="118"/>
      <c r="DQ115" s="118"/>
      <c r="DR115" s="118"/>
      <c r="DS115" s="118"/>
      <c r="DT115" s="118"/>
      <c r="DU115" s="118"/>
      <c r="DV115" s="118"/>
      <c r="DW115" s="118"/>
      <c r="DX115" s="118"/>
      <c r="DY115" s="118"/>
      <c r="DZ115" s="118"/>
      <c r="EA115" s="118"/>
      <c r="EB115" s="118"/>
      <c r="EC115" s="118"/>
      <c r="ED115" s="118"/>
      <c r="EE115" s="118"/>
      <c r="EF115" s="118"/>
      <c r="EG115" s="118"/>
      <c r="EH115" s="45">
        <f t="shared" si="23"/>
        <v>0</v>
      </c>
      <c r="EI115" s="45">
        <f t="shared" si="23"/>
        <v>0</v>
      </c>
      <c r="EJ115" s="45">
        <f t="shared" si="23"/>
        <v>0</v>
      </c>
      <c r="EK115" s="45">
        <f t="shared" si="23"/>
        <v>0</v>
      </c>
      <c r="EL115" s="45">
        <f t="shared" si="23"/>
        <v>0</v>
      </c>
      <c r="EM115" s="45">
        <f t="shared" si="22"/>
        <v>0</v>
      </c>
      <c r="EN115" s="45">
        <f t="shared" si="22"/>
        <v>0</v>
      </c>
      <c r="EO115" s="45">
        <f t="shared" si="22"/>
        <v>0</v>
      </c>
      <c r="EP115" s="45">
        <f t="shared" si="22"/>
        <v>0</v>
      </c>
      <c r="EQ115" s="45">
        <f t="shared" si="22"/>
        <v>0</v>
      </c>
    </row>
    <row r="116" spans="1:147" s="50" customFormat="1" x14ac:dyDescent="0.25">
      <c r="A116" s="42" t="s">
        <v>157</v>
      </c>
      <c r="B116" s="15" t="str">
        <f>гр.общеразв.напрв.!B116</f>
        <v>МОБУ "СОШ "Муринский ЦО № 2"</v>
      </c>
      <c r="C116" s="15" t="str">
        <f>гр.общеразв.напрв.!C116</f>
        <v>город</v>
      </c>
      <c r="D116" s="15" t="str">
        <f>гр.общеразв.напрв.!D116</f>
        <v>детей</v>
      </c>
      <c r="E116" s="123">
        <f t="shared" si="19"/>
        <v>23</v>
      </c>
      <c r="F116" s="123">
        <f t="shared" si="24"/>
        <v>0</v>
      </c>
      <c r="G116" s="123">
        <f t="shared" si="24"/>
        <v>23</v>
      </c>
      <c r="H116" s="118"/>
      <c r="I116" s="118"/>
      <c r="J116" s="118"/>
      <c r="K116" s="118"/>
      <c r="L116" s="118"/>
      <c r="M116" s="118">
        <v>11</v>
      </c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  <c r="BH116" s="118"/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8"/>
      <c r="BU116" s="118"/>
      <c r="BV116" s="118"/>
      <c r="BW116" s="118"/>
      <c r="BX116" s="118"/>
      <c r="BY116" s="118"/>
      <c r="BZ116" s="118"/>
      <c r="CA116" s="118"/>
      <c r="CB116" s="118"/>
      <c r="CC116" s="118"/>
      <c r="CD116" s="118"/>
      <c r="CE116" s="118">
        <v>12</v>
      </c>
      <c r="CF116" s="118"/>
      <c r="CG116" s="118"/>
      <c r="CH116" s="118"/>
      <c r="CI116" s="118"/>
      <c r="CJ116" s="118"/>
      <c r="CK116" s="118"/>
      <c r="CL116" s="118"/>
      <c r="CM116" s="118"/>
      <c r="CN116" s="118"/>
      <c r="CO116" s="118"/>
      <c r="CP116" s="118"/>
      <c r="CQ116" s="118"/>
      <c r="CR116" s="118"/>
      <c r="CS116" s="118"/>
      <c r="CT116" s="118"/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8"/>
      <c r="DH116" s="118"/>
      <c r="DI116" s="118"/>
      <c r="DJ116" s="118"/>
      <c r="DK116" s="118"/>
      <c r="DL116" s="118"/>
      <c r="DM116" s="118"/>
      <c r="DN116" s="118"/>
      <c r="DO116" s="118"/>
      <c r="DP116" s="118"/>
      <c r="DQ116" s="118"/>
      <c r="DR116" s="118"/>
      <c r="DS116" s="118"/>
      <c r="DT116" s="118"/>
      <c r="DU116" s="118"/>
      <c r="DV116" s="118"/>
      <c r="DW116" s="118"/>
      <c r="DX116" s="118"/>
      <c r="DY116" s="118"/>
      <c r="DZ116" s="118"/>
      <c r="EA116" s="118"/>
      <c r="EB116" s="118"/>
      <c r="EC116" s="118"/>
      <c r="ED116" s="118"/>
      <c r="EE116" s="118"/>
      <c r="EF116" s="118"/>
      <c r="EG116" s="118"/>
      <c r="EH116" s="45">
        <f t="shared" si="23"/>
        <v>0</v>
      </c>
      <c r="EI116" s="45">
        <f t="shared" si="23"/>
        <v>0</v>
      </c>
      <c r="EJ116" s="45">
        <f t="shared" si="23"/>
        <v>0</v>
      </c>
      <c r="EK116" s="45">
        <f t="shared" si="23"/>
        <v>0</v>
      </c>
      <c r="EL116" s="45">
        <f t="shared" si="23"/>
        <v>0</v>
      </c>
      <c r="EM116" s="45">
        <f t="shared" si="22"/>
        <v>23</v>
      </c>
      <c r="EN116" s="45">
        <f t="shared" si="22"/>
        <v>0</v>
      </c>
      <c r="EO116" s="45">
        <f t="shared" si="22"/>
        <v>0</v>
      </c>
      <c r="EP116" s="45">
        <f t="shared" si="22"/>
        <v>0</v>
      </c>
      <c r="EQ116" s="45">
        <f t="shared" si="22"/>
        <v>0</v>
      </c>
    </row>
    <row r="117" spans="1:147" s="50" customFormat="1" x14ac:dyDescent="0.25">
      <c r="A117" s="42" t="s">
        <v>157</v>
      </c>
      <c r="B117" s="15" t="str">
        <f>гр.общеразв.напрв.!B117</f>
        <v xml:space="preserve">МДОБУ "Муринский ДСКВ № 3" </v>
      </c>
      <c r="C117" s="15" t="str">
        <f>гр.общеразв.напрв.!C117</f>
        <v>город</v>
      </c>
      <c r="D117" s="15" t="str">
        <f>гр.общеразв.напрв.!D117</f>
        <v>детей</v>
      </c>
      <c r="E117" s="123">
        <f t="shared" si="19"/>
        <v>0</v>
      </c>
      <c r="F117" s="123">
        <f t="shared" si="24"/>
        <v>0</v>
      </c>
      <c r="G117" s="123">
        <f t="shared" si="24"/>
        <v>0</v>
      </c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  <c r="CD117" s="118"/>
      <c r="CE117" s="118"/>
      <c r="CF117" s="118"/>
      <c r="CG117" s="118"/>
      <c r="CH117" s="118"/>
      <c r="CI117" s="118"/>
      <c r="CJ117" s="118"/>
      <c r="CK117" s="118"/>
      <c r="CL117" s="118"/>
      <c r="CM117" s="118"/>
      <c r="CN117" s="118"/>
      <c r="CO117" s="118"/>
      <c r="CP117" s="118"/>
      <c r="CQ117" s="118"/>
      <c r="CR117" s="118"/>
      <c r="CS117" s="118"/>
      <c r="CT117" s="118"/>
      <c r="CU117" s="118"/>
      <c r="CV117" s="118"/>
      <c r="CW117" s="118"/>
      <c r="CX117" s="118"/>
      <c r="CY117" s="118"/>
      <c r="CZ117" s="118"/>
      <c r="DA117" s="118"/>
      <c r="DB117" s="118"/>
      <c r="DC117" s="118"/>
      <c r="DD117" s="118"/>
      <c r="DE117" s="118"/>
      <c r="DF117" s="118"/>
      <c r="DG117" s="118"/>
      <c r="DH117" s="118"/>
      <c r="DI117" s="118"/>
      <c r="DJ117" s="118"/>
      <c r="DK117" s="118"/>
      <c r="DL117" s="118"/>
      <c r="DM117" s="118"/>
      <c r="DN117" s="118"/>
      <c r="DO117" s="118"/>
      <c r="DP117" s="118"/>
      <c r="DQ117" s="118"/>
      <c r="DR117" s="118"/>
      <c r="DS117" s="118"/>
      <c r="DT117" s="118"/>
      <c r="DU117" s="118"/>
      <c r="DV117" s="118"/>
      <c r="DW117" s="118"/>
      <c r="DX117" s="118"/>
      <c r="DY117" s="118"/>
      <c r="DZ117" s="118"/>
      <c r="EA117" s="118"/>
      <c r="EB117" s="118"/>
      <c r="EC117" s="118"/>
      <c r="ED117" s="118"/>
      <c r="EE117" s="118"/>
      <c r="EF117" s="118"/>
      <c r="EG117" s="118"/>
      <c r="EH117" s="45">
        <f t="shared" si="23"/>
        <v>0</v>
      </c>
      <c r="EI117" s="45">
        <f t="shared" si="23"/>
        <v>0</v>
      </c>
      <c r="EJ117" s="45">
        <f t="shared" si="23"/>
        <v>0</v>
      </c>
      <c r="EK117" s="45">
        <f t="shared" si="23"/>
        <v>0</v>
      </c>
      <c r="EL117" s="45">
        <f t="shared" si="23"/>
        <v>0</v>
      </c>
      <c r="EM117" s="45">
        <f t="shared" si="22"/>
        <v>0</v>
      </c>
      <c r="EN117" s="45">
        <f t="shared" si="22"/>
        <v>0</v>
      </c>
      <c r="EO117" s="45">
        <f t="shared" si="22"/>
        <v>0</v>
      </c>
      <c r="EP117" s="45">
        <f t="shared" si="22"/>
        <v>0</v>
      </c>
      <c r="EQ117" s="45">
        <f t="shared" si="22"/>
        <v>0</v>
      </c>
    </row>
    <row r="118" spans="1:147" s="50" customFormat="1" x14ac:dyDescent="0.25">
      <c r="A118" s="42" t="s">
        <v>157</v>
      </c>
      <c r="B118" s="15" t="str">
        <f>гр.общеразв.напрв.!B118</f>
        <v xml:space="preserve">МДОБУ "Муринский ДСКВ № 4" </v>
      </c>
      <c r="C118" s="15" t="str">
        <f>гр.общеразв.напрв.!C118</f>
        <v>город</v>
      </c>
      <c r="D118" s="15" t="str">
        <f>гр.общеразв.напрв.!D118</f>
        <v>детей</v>
      </c>
      <c r="E118" s="123">
        <f t="shared" si="19"/>
        <v>0</v>
      </c>
      <c r="F118" s="123">
        <f t="shared" si="24"/>
        <v>0</v>
      </c>
      <c r="G118" s="123">
        <f t="shared" si="24"/>
        <v>0</v>
      </c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18"/>
      <c r="CF118" s="118"/>
      <c r="CG118" s="118"/>
      <c r="CH118" s="118"/>
      <c r="CI118" s="118"/>
      <c r="CJ118" s="118"/>
      <c r="CK118" s="118"/>
      <c r="CL118" s="118"/>
      <c r="CM118" s="118"/>
      <c r="CN118" s="118"/>
      <c r="CO118" s="118"/>
      <c r="CP118" s="118"/>
      <c r="CQ118" s="118"/>
      <c r="CR118" s="118"/>
      <c r="CS118" s="118"/>
      <c r="CT118" s="118"/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  <c r="DK118" s="118"/>
      <c r="DL118" s="118"/>
      <c r="DM118" s="118"/>
      <c r="DN118" s="118"/>
      <c r="DO118" s="118"/>
      <c r="DP118" s="118"/>
      <c r="DQ118" s="118"/>
      <c r="DR118" s="118"/>
      <c r="DS118" s="118"/>
      <c r="DT118" s="118"/>
      <c r="DU118" s="118"/>
      <c r="DV118" s="118"/>
      <c r="DW118" s="118"/>
      <c r="DX118" s="118"/>
      <c r="DY118" s="118"/>
      <c r="DZ118" s="118"/>
      <c r="EA118" s="118"/>
      <c r="EB118" s="118"/>
      <c r="EC118" s="118"/>
      <c r="ED118" s="118"/>
      <c r="EE118" s="118"/>
      <c r="EF118" s="118"/>
      <c r="EG118" s="118"/>
      <c r="EH118" s="45">
        <f t="shared" si="23"/>
        <v>0</v>
      </c>
      <c r="EI118" s="45">
        <f t="shared" si="23"/>
        <v>0</v>
      </c>
      <c r="EJ118" s="45">
        <f t="shared" si="23"/>
        <v>0</v>
      </c>
      <c r="EK118" s="45">
        <f t="shared" si="23"/>
        <v>0</v>
      </c>
      <c r="EL118" s="45">
        <f t="shared" si="23"/>
        <v>0</v>
      </c>
      <c r="EM118" s="45">
        <f t="shared" si="22"/>
        <v>0</v>
      </c>
      <c r="EN118" s="45">
        <f t="shared" si="22"/>
        <v>0</v>
      </c>
      <c r="EO118" s="45">
        <f t="shared" si="22"/>
        <v>0</v>
      </c>
      <c r="EP118" s="45">
        <f t="shared" si="22"/>
        <v>0</v>
      </c>
      <c r="EQ118" s="45">
        <f t="shared" si="22"/>
        <v>0</v>
      </c>
    </row>
    <row r="119" spans="1:147" s="50" customFormat="1" x14ac:dyDescent="0.25">
      <c r="A119" s="42" t="s">
        <v>157</v>
      </c>
      <c r="B119" s="15" t="str">
        <f>гр.общеразв.напрв.!B119</f>
        <v xml:space="preserve">МДОБУ "Кудровский ДСКВ № 1 </v>
      </c>
      <c r="C119" s="15" t="str">
        <f>гр.общеразв.напрв.!C119</f>
        <v>город</v>
      </c>
      <c r="D119" s="15" t="str">
        <f>гр.общеразв.напрв.!D119</f>
        <v>детей</v>
      </c>
      <c r="E119" s="123">
        <f t="shared" si="19"/>
        <v>0</v>
      </c>
      <c r="F119" s="123">
        <f t="shared" si="24"/>
        <v>0</v>
      </c>
      <c r="G119" s="123">
        <f t="shared" si="24"/>
        <v>0</v>
      </c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  <c r="BH119" s="118"/>
      <c r="BI119" s="118"/>
      <c r="BJ119" s="118"/>
      <c r="BK119" s="118"/>
      <c r="BL119" s="118"/>
      <c r="BM119" s="118"/>
      <c r="BN119" s="118"/>
      <c r="BO119" s="118"/>
      <c r="BP119" s="118"/>
      <c r="BQ119" s="118"/>
      <c r="BR119" s="118"/>
      <c r="BS119" s="118"/>
      <c r="BT119" s="118"/>
      <c r="BU119" s="118"/>
      <c r="BV119" s="118"/>
      <c r="BW119" s="118"/>
      <c r="BX119" s="118"/>
      <c r="BY119" s="118"/>
      <c r="BZ119" s="118"/>
      <c r="CA119" s="118"/>
      <c r="CB119" s="118"/>
      <c r="CC119" s="118"/>
      <c r="CD119" s="118"/>
      <c r="CE119" s="118"/>
      <c r="CF119" s="118"/>
      <c r="CG119" s="118"/>
      <c r="CH119" s="118"/>
      <c r="CI119" s="118"/>
      <c r="CJ119" s="118"/>
      <c r="CK119" s="118"/>
      <c r="CL119" s="118"/>
      <c r="CM119" s="118"/>
      <c r="CN119" s="118"/>
      <c r="CO119" s="118"/>
      <c r="CP119" s="118"/>
      <c r="CQ119" s="118"/>
      <c r="CR119" s="118"/>
      <c r="CS119" s="118"/>
      <c r="CT119" s="118"/>
      <c r="CU119" s="118"/>
      <c r="CV119" s="118"/>
      <c r="CW119" s="118"/>
      <c r="CX119" s="118"/>
      <c r="CY119" s="118"/>
      <c r="CZ119" s="118"/>
      <c r="DA119" s="118"/>
      <c r="DB119" s="118"/>
      <c r="DC119" s="118"/>
      <c r="DD119" s="118"/>
      <c r="DE119" s="118"/>
      <c r="DF119" s="118"/>
      <c r="DG119" s="118"/>
      <c r="DH119" s="118"/>
      <c r="DI119" s="118"/>
      <c r="DJ119" s="118"/>
      <c r="DK119" s="118"/>
      <c r="DL119" s="118"/>
      <c r="DM119" s="118"/>
      <c r="DN119" s="118"/>
      <c r="DO119" s="118"/>
      <c r="DP119" s="118"/>
      <c r="DQ119" s="118"/>
      <c r="DR119" s="118"/>
      <c r="DS119" s="118"/>
      <c r="DT119" s="118"/>
      <c r="DU119" s="118"/>
      <c r="DV119" s="118"/>
      <c r="DW119" s="118"/>
      <c r="DX119" s="118"/>
      <c r="DY119" s="118"/>
      <c r="DZ119" s="118"/>
      <c r="EA119" s="118"/>
      <c r="EB119" s="118"/>
      <c r="EC119" s="118"/>
      <c r="ED119" s="118"/>
      <c r="EE119" s="118"/>
      <c r="EF119" s="118"/>
      <c r="EG119" s="118"/>
      <c r="EH119" s="45">
        <f t="shared" si="23"/>
        <v>0</v>
      </c>
      <c r="EI119" s="45">
        <f t="shared" si="23"/>
        <v>0</v>
      </c>
      <c r="EJ119" s="45">
        <f t="shared" si="23"/>
        <v>0</v>
      </c>
      <c r="EK119" s="45">
        <f t="shared" si="23"/>
        <v>0</v>
      </c>
      <c r="EL119" s="45">
        <f t="shared" si="23"/>
        <v>0</v>
      </c>
      <c r="EM119" s="45">
        <f t="shared" si="22"/>
        <v>0</v>
      </c>
      <c r="EN119" s="45">
        <f t="shared" si="22"/>
        <v>0</v>
      </c>
      <c r="EO119" s="45">
        <f t="shared" si="22"/>
        <v>0</v>
      </c>
      <c r="EP119" s="45">
        <f t="shared" si="22"/>
        <v>0</v>
      </c>
      <c r="EQ119" s="45">
        <f t="shared" si="22"/>
        <v>0</v>
      </c>
    </row>
    <row r="120" spans="1:147" s="50" customFormat="1" ht="21" x14ac:dyDescent="0.25">
      <c r="A120" s="42" t="s">
        <v>157</v>
      </c>
      <c r="B120" s="15" t="str">
        <f>гр.общеразв.напрв.!B120</f>
        <v>МДОУ "ДСКВ № 59" д.Новое Девяткино стр. подр. (40+140 с 01.09.19)</v>
      </c>
      <c r="C120" s="15" t="str">
        <f>гр.общеразв.напрв.!C120</f>
        <v>село</v>
      </c>
      <c r="D120" s="15" t="str">
        <f>гр.общеразв.напрв.!D120</f>
        <v>детей</v>
      </c>
      <c r="E120" s="123">
        <f t="shared" si="19"/>
        <v>0</v>
      </c>
      <c r="F120" s="123">
        <f t="shared" si="24"/>
        <v>0</v>
      </c>
      <c r="G120" s="123">
        <f t="shared" si="24"/>
        <v>0</v>
      </c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  <c r="BH120" s="118"/>
      <c r="BI120" s="118"/>
      <c r="BJ120" s="118"/>
      <c r="BK120" s="118"/>
      <c r="BL120" s="118"/>
      <c r="BM120" s="118"/>
      <c r="BN120" s="118"/>
      <c r="BO120" s="118"/>
      <c r="BP120" s="118"/>
      <c r="BQ120" s="118"/>
      <c r="BR120" s="118"/>
      <c r="BS120" s="118"/>
      <c r="BT120" s="118"/>
      <c r="BU120" s="118"/>
      <c r="BV120" s="118"/>
      <c r="BW120" s="118"/>
      <c r="BX120" s="118"/>
      <c r="BY120" s="118"/>
      <c r="BZ120" s="118"/>
      <c r="CA120" s="118"/>
      <c r="CB120" s="118"/>
      <c r="CC120" s="118"/>
      <c r="CD120" s="118"/>
      <c r="CE120" s="118"/>
      <c r="CF120" s="118"/>
      <c r="CG120" s="118"/>
      <c r="CH120" s="118"/>
      <c r="CI120" s="118"/>
      <c r="CJ120" s="118"/>
      <c r="CK120" s="118"/>
      <c r="CL120" s="118"/>
      <c r="CM120" s="118"/>
      <c r="CN120" s="118"/>
      <c r="CO120" s="118"/>
      <c r="CP120" s="118"/>
      <c r="CQ120" s="118"/>
      <c r="CR120" s="118"/>
      <c r="CS120" s="118"/>
      <c r="CT120" s="118"/>
      <c r="CU120" s="118"/>
      <c r="CV120" s="118"/>
      <c r="CW120" s="118"/>
      <c r="CX120" s="118"/>
      <c r="CY120" s="118"/>
      <c r="CZ120" s="118"/>
      <c r="DA120" s="118"/>
      <c r="DB120" s="118"/>
      <c r="DC120" s="118"/>
      <c r="DD120" s="118"/>
      <c r="DE120" s="118"/>
      <c r="DF120" s="118"/>
      <c r="DG120" s="118"/>
      <c r="DH120" s="118"/>
      <c r="DI120" s="118"/>
      <c r="DJ120" s="118"/>
      <c r="DK120" s="118"/>
      <c r="DL120" s="118"/>
      <c r="DM120" s="118"/>
      <c r="DN120" s="118"/>
      <c r="DO120" s="118"/>
      <c r="DP120" s="118"/>
      <c r="DQ120" s="118"/>
      <c r="DR120" s="118"/>
      <c r="DS120" s="118"/>
      <c r="DT120" s="118"/>
      <c r="DU120" s="118"/>
      <c r="DV120" s="118"/>
      <c r="DW120" s="118"/>
      <c r="DX120" s="118"/>
      <c r="DY120" s="118"/>
      <c r="DZ120" s="118"/>
      <c r="EA120" s="118"/>
      <c r="EB120" s="118"/>
      <c r="EC120" s="118"/>
      <c r="ED120" s="118"/>
      <c r="EE120" s="118"/>
      <c r="EF120" s="118"/>
      <c r="EG120" s="118"/>
      <c r="EH120" s="45">
        <f t="shared" si="23"/>
        <v>0</v>
      </c>
      <c r="EI120" s="45">
        <f t="shared" si="23"/>
        <v>0</v>
      </c>
      <c r="EJ120" s="45">
        <f t="shared" si="23"/>
        <v>0</v>
      </c>
      <c r="EK120" s="45">
        <f t="shared" si="23"/>
        <v>0</v>
      </c>
      <c r="EL120" s="45">
        <f t="shared" si="23"/>
        <v>0</v>
      </c>
      <c r="EM120" s="45">
        <f t="shared" si="22"/>
        <v>0</v>
      </c>
      <c r="EN120" s="45">
        <f t="shared" si="22"/>
        <v>0</v>
      </c>
      <c r="EO120" s="45">
        <f t="shared" si="22"/>
        <v>0</v>
      </c>
      <c r="EP120" s="45">
        <f t="shared" si="22"/>
        <v>0</v>
      </c>
      <c r="EQ120" s="45">
        <f t="shared" si="22"/>
        <v>0</v>
      </c>
    </row>
    <row r="121" spans="1:147" s="50" customFormat="1" ht="31.2" x14ac:dyDescent="0.25">
      <c r="A121" s="42" t="s">
        <v>157</v>
      </c>
      <c r="B121" s="15" t="str">
        <f>гр.общеразв.напрв.!B121</f>
        <v>МОБУ "СОШ Всеволожский ЦО", адрес: Всеволожск, ул. Д.Сотникова, д.19, пом. 4Н стр. подр. (20+60 с 01.09.19)</v>
      </c>
      <c r="C121" s="15" t="str">
        <f>гр.общеразв.напрв.!C121</f>
        <v>город</v>
      </c>
      <c r="D121" s="15" t="str">
        <f>гр.общеразв.напрв.!D121</f>
        <v>детей</v>
      </c>
      <c r="E121" s="123">
        <f t="shared" si="19"/>
        <v>0</v>
      </c>
      <c r="F121" s="123">
        <f t="shared" si="24"/>
        <v>0</v>
      </c>
      <c r="G121" s="123">
        <f t="shared" si="24"/>
        <v>0</v>
      </c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118"/>
      <c r="BI121" s="118"/>
      <c r="BJ121" s="118"/>
      <c r="BK121" s="118"/>
      <c r="BL121" s="118"/>
      <c r="BM121" s="118"/>
      <c r="BN121" s="118"/>
      <c r="BO121" s="118"/>
      <c r="BP121" s="118"/>
      <c r="BQ121" s="118"/>
      <c r="BR121" s="118"/>
      <c r="BS121" s="118"/>
      <c r="BT121" s="118"/>
      <c r="BU121" s="118"/>
      <c r="BV121" s="118"/>
      <c r="BW121" s="118"/>
      <c r="BX121" s="118"/>
      <c r="BY121" s="118"/>
      <c r="BZ121" s="118"/>
      <c r="CA121" s="118"/>
      <c r="CB121" s="118"/>
      <c r="CC121" s="118"/>
      <c r="CD121" s="118"/>
      <c r="CE121" s="118"/>
      <c r="CF121" s="118"/>
      <c r="CG121" s="118"/>
      <c r="CH121" s="118"/>
      <c r="CI121" s="118"/>
      <c r="CJ121" s="118"/>
      <c r="CK121" s="118"/>
      <c r="CL121" s="118"/>
      <c r="CM121" s="118"/>
      <c r="CN121" s="118"/>
      <c r="CO121" s="118"/>
      <c r="CP121" s="118"/>
      <c r="CQ121" s="118"/>
      <c r="CR121" s="118"/>
      <c r="CS121" s="118"/>
      <c r="CT121" s="118"/>
      <c r="CU121" s="118"/>
      <c r="CV121" s="118"/>
      <c r="CW121" s="118"/>
      <c r="CX121" s="118"/>
      <c r="CY121" s="118"/>
      <c r="CZ121" s="118"/>
      <c r="DA121" s="118"/>
      <c r="DB121" s="118"/>
      <c r="DC121" s="118"/>
      <c r="DD121" s="118"/>
      <c r="DE121" s="118"/>
      <c r="DF121" s="118"/>
      <c r="DG121" s="118"/>
      <c r="DH121" s="118"/>
      <c r="DI121" s="118"/>
      <c r="DJ121" s="118"/>
      <c r="DK121" s="118"/>
      <c r="DL121" s="118"/>
      <c r="DM121" s="118"/>
      <c r="DN121" s="118"/>
      <c r="DO121" s="118"/>
      <c r="DP121" s="118"/>
      <c r="DQ121" s="118"/>
      <c r="DR121" s="118"/>
      <c r="DS121" s="118"/>
      <c r="DT121" s="118"/>
      <c r="DU121" s="118"/>
      <c r="DV121" s="118"/>
      <c r="DW121" s="118"/>
      <c r="DX121" s="118"/>
      <c r="DY121" s="118"/>
      <c r="DZ121" s="118"/>
      <c r="EA121" s="118"/>
      <c r="EB121" s="118"/>
      <c r="EC121" s="118"/>
      <c r="ED121" s="118"/>
      <c r="EE121" s="118"/>
      <c r="EF121" s="118"/>
      <c r="EG121" s="118"/>
      <c r="EH121" s="45">
        <f t="shared" si="23"/>
        <v>0</v>
      </c>
      <c r="EI121" s="45">
        <f t="shared" si="23"/>
        <v>0</v>
      </c>
      <c r="EJ121" s="45">
        <f t="shared" si="23"/>
        <v>0</v>
      </c>
      <c r="EK121" s="45">
        <f t="shared" si="23"/>
        <v>0</v>
      </c>
      <c r="EL121" s="45">
        <f t="shared" si="23"/>
        <v>0</v>
      </c>
      <c r="EM121" s="45">
        <f t="shared" si="22"/>
        <v>0</v>
      </c>
      <c r="EN121" s="45">
        <f t="shared" si="22"/>
        <v>0</v>
      </c>
      <c r="EO121" s="45">
        <f t="shared" si="22"/>
        <v>0</v>
      </c>
      <c r="EP121" s="45">
        <f t="shared" si="22"/>
        <v>0</v>
      </c>
      <c r="EQ121" s="45">
        <f t="shared" si="22"/>
        <v>0</v>
      </c>
    </row>
    <row r="122" spans="1:147" s="50" customFormat="1" ht="21" x14ac:dyDescent="0.25">
      <c r="A122" s="42" t="s">
        <v>157</v>
      </c>
      <c r="B122" s="15" t="str">
        <f>гр.общеразв.напрв.!B122</f>
        <v xml:space="preserve">МБОУДО ДДЮТ, адрес: Всеволожск, Торговый пр., д.144 стр. подр. (40+180 с 01.09.19) </v>
      </c>
      <c r="C122" s="15" t="str">
        <f>гр.общеразв.напрв.!C122</f>
        <v>город</v>
      </c>
      <c r="D122" s="15" t="str">
        <f>гр.общеразв.напрв.!D122</f>
        <v>детей</v>
      </c>
      <c r="E122" s="123">
        <f t="shared" si="19"/>
        <v>0</v>
      </c>
      <c r="F122" s="123">
        <f t="shared" si="24"/>
        <v>0</v>
      </c>
      <c r="G122" s="123">
        <f t="shared" si="24"/>
        <v>0</v>
      </c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8"/>
      <c r="BF122" s="118"/>
      <c r="BG122" s="118"/>
      <c r="BH122" s="118"/>
      <c r="BI122" s="118"/>
      <c r="BJ122" s="118"/>
      <c r="BK122" s="118"/>
      <c r="BL122" s="118"/>
      <c r="BM122" s="118"/>
      <c r="BN122" s="118"/>
      <c r="BO122" s="118"/>
      <c r="BP122" s="118"/>
      <c r="BQ122" s="118"/>
      <c r="BR122" s="118"/>
      <c r="BS122" s="118"/>
      <c r="BT122" s="118"/>
      <c r="BU122" s="118"/>
      <c r="BV122" s="118"/>
      <c r="BW122" s="118"/>
      <c r="BX122" s="118"/>
      <c r="BY122" s="118"/>
      <c r="BZ122" s="118"/>
      <c r="CA122" s="118"/>
      <c r="CB122" s="118"/>
      <c r="CC122" s="118"/>
      <c r="CD122" s="118"/>
      <c r="CE122" s="118"/>
      <c r="CF122" s="118"/>
      <c r="CG122" s="118"/>
      <c r="CH122" s="118"/>
      <c r="CI122" s="118"/>
      <c r="CJ122" s="118"/>
      <c r="CK122" s="118"/>
      <c r="CL122" s="118"/>
      <c r="CM122" s="118"/>
      <c r="CN122" s="118"/>
      <c r="CO122" s="118"/>
      <c r="CP122" s="118"/>
      <c r="CQ122" s="118"/>
      <c r="CR122" s="118"/>
      <c r="CS122" s="118"/>
      <c r="CT122" s="118"/>
      <c r="CU122" s="118"/>
      <c r="CV122" s="118"/>
      <c r="CW122" s="118"/>
      <c r="CX122" s="118"/>
      <c r="CY122" s="118"/>
      <c r="CZ122" s="118"/>
      <c r="DA122" s="118"/>
      <c r="DB122" s="118"/>
      <c r="DC122" s="118"/>
      <c r="DD122" s="118"/>
      <c r="DE122" s="118"/>
      <c r="DF122" s="118"/>
      <c r="DG122" s="118"/>
      <c r="DH122" s="118"/>
      <c r="DI122" s="118"/>
      <c r="DJ122" s="118"/>
      <c r="DK122" s="118"/>
      <c r="DL122" s="118"/>
      <c r="DM122" s="118"/>
      <c r="DN122" s="118"/>
      <c r="DO122" s="118"/>
      <c r="DP122" s="118"/>
      <c r="DQ122" s="118"/>
      <c r="DR122" s="118"/>
      <c r="DS122" s="118"/>
      <c r="DT122" s="118"/>
      <c r="DU122" s="118"/>
      <c r="DV122" s="118"/>
      <c r="DW122" s="118"/>
      <c r="DX122" s="118"/>
      <c r="DY122" s="118"/>
      <c r="DZ122" s="118"/>
      <c r="EA122" s="118"/>
      <c r="EB122" s="118"/>
      <c r="EC122" s="118"/>
      <c r="ED122" s="118"/>
      <c r="EE122" s="118"/>
      <c r="EF122" s="118"/>
      <c r="EG122" s="118"/>
      <c r="EH122" s="45">
        <f t="shared" si="23"/>
        <v>0</v>
      </c>
      <c r="EI122" s="45">
        <f t="shared" si="23"/>
        <v>0</v>
      </c>
      <c r="EJ122" s="45">
        <f t="shared" si="23"/>
        <v>0</v>
      </c>
      <c r="EK122" s="45">
        <f t="shared" si="23"/>
        <v>0</v>
      </c>
      <c r="EL122" s="45">
        <f t="shared" si="23"/>
        <v>0</v>
      </c>
      <c r="EM122" s="45">
        <f t="shared" si="22"/>
        <v>0</v>
      </c>
      <c r="EN122" s="45">
        <f t="shared" si="22"/>
        <v>0</v>
      </c>
      <c r="EO122" s="45">
        <f t="shared" si="22"/>
        <v>0</v>
      </c>
      <c r="EP122" s="45">
        <f t="shared" si="22"/>
        <v>0</v>
      </c>
      <c r="EQ122" s="45">
        <f t="shared" si="22"/>
        <v>0</v>
      </c>
    </row>
    <row r="123" spans="1:147" s="50" customFormat="1" ht="21" x14ac:dyDescent="0.25">
      <c r="A123" s="42" t="s">
        <v>157</v>
      </c>
      <c r="B123" s="15" t="str">
        <f>гр.общеразв.напрв.!B123</f>
        <v>МАДОУ "ДСКВ № 35" п.Бугры стр. подр. (40+170 с 01.09.19)</v>
      </c>
      <c r="C123" s="15" t="str">
        <f>гр.общеразв.напрв.!C123</f>
        <v>село</v>
      </c>
      <c r="D123" s="15" t="str">
        <f>гр.общеразв.напрв.!D123</f>
        <v>детей</v>
      </c>
      <c r="E123" s="123">
        <f t="shared" si="19"/>
        <v>0</v>
      </c>
      <c r="F123" s="123">
        <f t="shared" si="24"/>
        <v>0</v>
      </c>
      <c r="G123" s="123">
        <f t="shared" si="24"/>
        <v>0</v>
      </c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  <c r="BH123" s="118"/>
      <c r="BI123" s="118"/>
      <c r="BJ123" s="118"/>
      <c r="BK123" s="118"/>
      <c r="BL123" s="118"/>
      <c r="BM123" s="118"/>
      <c r="BN123" s="118"/>
      <c r="BO123" s="118"/>
      <c r="BP123" s="118"/>
      <c r="BQ123" s="118"/>
      <c r="BR123" s="118"/>
      <c r="BS123" s="118"/>
      <c r="BT123" s="118"/>
      <c r="BU123" s="118"/>
      <c r="BV123" s="118"/>
      <c r="BW123" s="118"/>
      <c r="BX123" s="118"/>
      <c r="BY123" s="118"/>
      <c r="BZ123" s="118"/>
      <c r="CA123" s="118"/>
      <c r="CB123" s="118"/>
      <c r="CC123" s="118"/>
      <c r="CD123" s="118"/>
      <c r="CE123" s="118"/>
      <c r="CF123" s="118"/>
      <c r="CG123" s="118"/>
      <c r="CH123" s="118"/>
      <c r="CI123" s="118"/>
      <c r="CJ123" s="118"/>
      <c r="CK123" s="118"/>
      <c r="CL123" s="118"/>
      <c r="CM123" s="118"/>
      <c r="CN123" s="118"/>
      <c r="CO123" s="118"/>
      <c r="CP123" s="118"/>
      <c r="CQ123" s="118"/>
      <c r="CR123" s="118"/>
      <c r="CS123" s="118"/>
      <c r="CT123" s="118"/>
      <c r="CU123" s="118"/>
      <c r="CV123" s="118"/>
      <c r="CW123" s="118"/>
      <c r="CX123" s="118"/>
      <c r="CY123" s="118"/>
      <c r="CZ123" s="118"/>
      <c r="DA123" s="118"/>
      <c r="DB123" s="118"/>
      <c r="DC123" s="118"/>
      <c r="DD123" s="118"/>
      <c r="DE123" s="118"/>
      <c r="DF123" s="118"/>
      <c r="DG123" s="118"/>
      <c r="DH123" s="118"/>
      <c r="DI123" s="118"/>
      <c r="DJ123" s="118"/>
      <c r="DK123" s="118"/>
      <c r="DL123" s="118"/>
      <c r="DM123" s="118"/>
      <c r="DN123" s="118"/>
      <c r="DO123" s="118"/>
      <c r="DP123" s="118"/>
      <c r="DQ123" s="118"/>
      <c r="DR123" s="118"/>
      <c r="DS123" s="118"/>
      <c r="DT123" s="118"/>
      <c r="DU123" s="118"/>
      <c r="DV123" s="118"/>
      <c r="DW123" s="118"/>
      <c r="DX123" s="118"/>
      <c r="DY123" s="118"/>
      <c r="DZ123" s="118"/>
      <c r="EA123" s="118"/>
      <c r="EB123" s="118"/>
      <c r="EC123" s="118"/>
      <c r="ED123" s="118"/>
      <c r="EE123" s="118"/>
      <c r="EF123" s="118"/>
      <c r="EG123" s="118"/>
      <c r="EH123" s="45">
        <f t="shared" si="23"/>
        <v>0</v>
      </c>
      <c r="EI123" s="45">
        <f t="shared" si="23"/>
        <v>0</v>
      </c>
      <c r="EJ123" s="45">
        <f t="shared" si="23"/>
        <v>0</v>
      </c>
      <c r="EK123" s="45">
        <f t="shared" si="23"/>
        <v>0</v>
      </c>
      <c r="EL123" s="45">
        <f t="shared" si="23"/>
        <v>0</v>
      </c>
      <c r="EM123" s="45">
        <f t="shared" si="22"/>
        <v>0</v>
      </c>
      <c r="EN123" s="45">
        <f t="shared" si="22"/>
        <v>0</v>
      </c>
      <c r="EO123" s="45">
        <f t="shared" si="22"/>
        <v>0</v>
      </c>
      <c r="EP123" s="45">
        <f t="shared" si="22"/>
        <v>0</v>
      </c>
      <c r="EQ123" s="45">
        <f t="shared" si="22"/>
        <v>0</v>
      </c>
    </row>
    <row r="124" spans="1:147" s="50" customFormat="1" ht="21" x14ac:dyDescent="0.25">
      <c r="A124" s="42" t="s">
        <v>157</v>
      </c>
      <c r="B124" s="15" t="str">
        <f>гр.общеразв.напрв.!B124</f>
        <v>МДОУ "ДСКВ № 12" п. Романовка стр. подр. (15 с 01.09.19)</v>
      </c>
      <c r="C124" s="15" t="str">
        <f>гр.общеразв.напрв.!C124</f>
        <v>село</v>
      </c>
      <c r="D124" s="15" t="str">
        <f>гр.общеразв.напрв.!D124</f>
        <v>детей</v>
      </c>
      <c r="E124" s="123">
        <f t="shared" si="19"/>
        <v>0</v>
      </c>
      <c r="F124" s="123">
        <f t="shared" si="24"/>
        <v>0</v>
      </c>
      <c r="G124" s="123">
        <f t="shared" si="24"/>
        <v>0</v>
      </c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8"/>
      <c r="BF124" s="118"/>
      <c r="BG124" s="118"/>
      <c r="BH124" s="118"/>
      <c r="BI124" s="118"/>
      <c r="BJ124" s="118"/>
      <c r="BK124" s="118"/>
      <c r="BL124" s="118"/>
      <c r="BM124" s="118"/>
      <c r="BN124" s="118"/>
      <c r="BO124" s="118"/>
      <c r="BP124" s="118"/>
      <c r="BQ124" s="118"/>
      <c r="BR124" s="118"/>
      <c r="BS124" s="118"/>
      <c r="BT124" s="118"/>
      <c r="BU124" s="118"/>
      <c r="BV124" s="118"/>
      <c r="BW124" s="118"/>
      <c r="BX124" s="118"/>
      <c r="BY124" s="118"/>
      <c r="BZ124" s="118"/>
      <c r="CA124" s="118"/>
      <c r="CB124" s="118"/>
      <c r="CC124" s="118"/>
      <c r="CD124" s="118"/>
      <c r="CE124" s="118"/>
      <c r="CF124" s="118"/>
      <c r="CG124" s="118"/>
      <c r="CH124" s="118"/>
      <c r="CI124" s="118"/>
      <c r="CJ124" s="118"/>
      <c r="CK124" s="118"/>
      <c r="CL124" s="118"/>
      <c r="CM124" s="118"/>
      <c r="CN124" s="118"/>
      <c r="CO124" s="118"/>
      <c r="CP124" s="118"/>
      <c r="CQ124" s="118"/>
      <c r="CR124" s="118"/>
      <c r="CS124" s="118"/>
      <c r="CT124" s="118"/>
      <c r="CU124" s="118"/>
      <c r="CV124" s="118"/>
      <c r="CW124" s="118"/>
      <c r="CX124" s="118"/>
      <c r="CY124" s="118"/>
      <c r="CZ124" s="118"/>
      <c r="DA124" s="118"/>
      <c r="DB124" s="118"/>
      <c r="DC124" s="118"/>
      <c r="DD124" s="118"/>
      <c r="DE124" s="118"/>
      <c r="DF124" s="118"/>
      <c r="DG124" s="118"/>
      <c r="DH124" s="118"/>
      <c r="DI124" s="118"/>
      <c r="DJ124" s="118"/>
      <c r="DK124" s="118"/>
      <c r="DL124" s="118"/>
      <c r="DM124" s="118"/>
      <c r="DN124" s="118"/>
      <c r="DO124" s="118"/>
      <c r="DP124" s="118"/>
      <c r="DQ124" s="118"/>
      <c r="DR124" s="118"/>
      <c r="DS124" s="118"/>
      <c r="DT124" s="118"/>
      <c r="DU124" s="118"/>
      <c r="DV124" s="118"/>
      <c r="DW124" s="118"/>
      <c r="DX124" s="118"/>
      <c r="DY124" s="118"/>
      <c r="DZ124" s="118"/>
      <c r="EA124" s="118"/>
      <c r="EB124" s="118"/>
      <c r="EC124" s="118"/>
      <c r="ED124" s="118"/>
      <c r="EE124" s="118"/>
      <c r="EF124" s="118"/>
      <c r="EG124" s="118"/>
      <c r="EH124" s="45">
        <f t="shared" si="23"/>
        <v>0</v>
      </c>
      <c r="EI124" s="45">
        <f t="shared" si="23"/>
        <v>0</v>
      </c>
      <c r="EJ124" s="45">
        <f t="shared" si="23"/>
        <v>0</v>
      </c>
      <c r="EK124" s="45">
        <f t="shared" si="23"/>
        <v>0</v>
      </c>
      <c r="EL124" s="45">
        <f t="shared" si="23"/>
        <v>0</v>
      </c>
      <c r="EM124" s="45">
        <f t="shared" si="22"/>
        <v>0</v>
      </c>
      <c r="EN124" s="45">
        <f t="shared" si="22"/>
        <v>0</v>
      </c>
      <c r="EO124" s="45">
        <f t="shared" si="22"/>
        <v>0</v>
      </c>
      <c r="EP124" s="45">
        <f t="shared" si="22"/>
        <v>0</v>
      </c>
      <c r="EQ124" s="45">
        <f t="shared" si="22"/>
        <v>0</v>
      </c>
    </row>
    <row r="125" spans="1:147" s="50" customFormat="1" ht="21" x14ac:dyDescent="0.25">
      <c r="A125" s="42" t="s">
        <v>157</v>
      </c>
      <c r="B125" s="15" t="str">
        <f>гр.общеразв.напрв.!B125</f>
        <v>МДОБУ "Чернореченский ДСКВ" стр. подр. (40+180 с 01.09.19)</v>
      </c>
      <c r="C125" s="15" t="str">
        <f>гр.общеразв.напрв.!C125</f>
        <v>город</v>
      </c>
      <c r="D125" s="15" t="str">
        <f>гр.общеразв.напрв.!D125</f>
        <v>детей</v>
      </c>
      <c r="E125" s="123">
        <f t="shared" si="19"/>
        <v>0</v>
      </c>
      <c r="F125" s="123">
        <f t="shared" si="24"/>
        <v>0</v>
      </c>
      <c r="G125" s="123">
        <f t="shared" si="24"/>
        <v>0</v>
      </c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  <c r="BH125" s="118"/>
      <c r="BI125" s="118"/>
      <c r="BJ125" s="118"/>
      <c r="BK125" s="118"/>
      <c r="BL125" s="118"/>
      <c r="BM125" s="118"/>
      <c r="BN125" s="118"/>
      <c r="BO125" s="118"/>
      <c r="BP125" s="118"/>
      <c r="BQ125" s="118"/>
      <c r="BR125" s="118"/>
      <c r="BS125" s="118"/>
      <c r="BT125" s="118"/>
      <c r="BU125" s="118"/>
      <c r="BV125" s="118"/>
      <c r="BW125" s="118"/>
      <c r="BX125" s="118"/>
      <c r="BY125" s="118"/>
      <c r="BZ125" s="118"/>
      <c r="CA125" s="118"/>
      <c r="CB125" s="118"/>
      <c r="CC125" s="118"/>
      <c r="CD125" s="118"/>
      <c r="CE125" s="118"/>
      <c r="CF125" s="118"/>
      <c r="CG125" s="118"/>
      <c r="CH125" s="118"/>
      <c r="CI125" s="118"/>
      <c r="CJ125" s="118"/>
      <c r="CK125" s="118"/>
      <c r="CL125" s="118"/>
      <c r="CM125" s="118"/>
      <c r="CN125" s="118"/>
      <c r="CO125" s="118"/>
      <c r="CP125" s="118"/>
      <c r="CQ125" s="118"/>
      <c r="CR125" s="118"/>
      <c r="CS125" s="118"/>
      <c r="CT125" s="118"/>
      <c r="CU125" s="118"/>
      <c r="CV125" s="118"/>
      <c r="CW125" s="118"/>
      <c r="CX125" s="118"/>
      <c r="CY125" s="118"/>
      <c r="CZ125" s="118"/>
      <c r="DA125" s="118"/>
      <c r="DB125" s="118"/>
      <c r="DC125" s="118"/>
      <c r="DD125" s="118"/>
      <c r="DE125" s="118"/>
      <c r="DF125" s="118"/>
      <c r="DG125" s="118"/>
      <c r="DH125" s="118"/>
      <c r="DI125" s="118"/>
      <c r="DJ125" s="118"/>
      <c r="DK125" s="118"/>
      <c r="DL125" s="118"/>
      <c r="DM125" s="118"/>
      <c r="DN125" s="118"/>
      <c r="DO125" s="118"/>
      <c r="DP125" s="118"/>
      <c r="DQ125" s="118"/>
      <c r="DR125" s="118"/>
      <c r="DS125" s="118"/>
      <c r="DT125" s="118"/>
      <c r="DU125" s="118"/>
      <c r="DV125" s="118"/>
      <c r="DW125" s="118"/>
      <c r="DX125" s="118"/>
      <c r="DY125" s="118"/>
      <c r="DZ125" s="118"/>
      <c r="EA125" s="118"/>
      <c r="EB125" s="118"/>
      <c r="EC125" s="118"/>
      <c r="ED125" s="118"/>
      <c r="EE125" s="118"/>
      <c r="EF125" s="118"/>
      <c r="EG125" s="118"/>
      <c r="EH125" s="45">
        <f t="shared" si="23"/>
        <v>0</v>
      </c>
      <c r="EI125" s="45">
        <f t="shared" si="23"/>
        <v>0</v>
      </c>
      <c r="EJ125" s="45">
        <f t="shared" si="23"/>
        <v>0</v>
      </c>
      <c r="EK125" s="45">
        <f t="shared" si="23"/>
        <v>0</v>
      </c>
      <c r="EL125" s="45">
        <f t="shared" si="23"/>
        <v>0</v>
      </c>
      <c r="EM125" s="45">
        <f t="shared" si="22"/>
        <v>0</v>
      </c>
      <c r="EN125" s="45">
        <f t="shared" si="22"/>
        <v>0</v>
      </c>
      <c r="EO125" s="45">
        <f t="shared" si="22"/>
        <v>0</v>
      </c>
      <c r="EP125" s="45">
        <f t="shared" si="22"/>
        <v>0</v>
      </c>
      <c r="EQ125" s="45">
        <f t="shared" si="22"/>
        <v>0</v>
      </c>
    </row>
    <row r="126" spans="1:147" s="50" customFormat="1" ht="31.2" x14ac:dyDescent="0.25">
      <c r="A126" s="42" t="s">
        <v>157</v>
      </c>
      <c r="B126" s="15" t="str">
        <f>гр.общеразв.напрв.!B126</f>
        <v>МДОБУ "Муринский ДСКВ № 3", адрес: п.Мурино, Петровский бул, д. 3, корп. 1 стр. подр. (40+60 с 01.10.19)</v>
      </c>
      <c r="C126" s="15" t="str">
        <f>гр.общеразв.напрв.!C126</f>
        <v>город</v>
      </c>
      <c r="D126" s="15" t="str">
        <f>гр.общеразв.напрв.!D126</f>
        <v>детей</v>
      </c>
      <c r="E126" s="123">
        <f t="shared" si="19"/>
        <v>0</v>
      </c>
      <c r="F126" s="123">
        <f t="shared" si="24"/>
        <v>0</v>
      </c>
      <c r="G126" s="123">
        <f t="shared" si="24"/>
        <v>0</v>
      </c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  <c r="BH126" s="118"/>
      <c r="BI126" s="118"/>
      <c r="BJ126" s="118"/>
      <c r="BK126" s="118"/>
      <c r="BL126" s="118"/>
      <c r="BM126" s="118"/>
      <c r="BN126" s="118"/>
      <c r="BO126" s="118"/>
      <c r="BP126" s="118"/>
      <c r="BQ126" s="118"/>
      <c r="BR126" s="118"/>
      <c r="BS126" s="118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18"/>
      <c r="CO126" s="118"/>
      <c r="CP126" s="118"/>
      <c r="CQ126" s="118"/>
      <c r="CR126" s="118"/>
      <c r="CS126" s="118"/>
      <c r="CT126" s="118"/>
      <c r="CU126" s="118"/>
      <c r="CV126" s="118"/>
      <c r="CW126" s="118"/>
      <c r="CX126" s="118"/>
      <c r="CY126" s="118"/>
      <c r="CZ126" s="118"/>
      <c r="DA126" s="118"/>
      <c r="DB126" s="118"/>
      <c r="DC126" s="118"/>
      <c r="DD126" s="118"/>
      <c r="DE126" s="118"/>
      <c r="DF126" s="118"/>
      <c r="DG126" s="118"/>
      <c r="DH126" s="118"/>
      <c r="DI126" s="118"/>
      <c r="DJ126" s="118"/>
      <c r="DK126" s="118"/>
      <c r="DL126" s="118"/>
      <c r="DM126" s="118"/>
      <c r="DN126" s="118"/>
      <c r="DO126" s="118"/>
      <c r="DP126" s="118"/>
      <c r="DQ126" s="118"/>
      <c r="DR126" s="118"/>
      <c r="DS126" s="118"/>
      <c r="DT126" s="118"/>
      <c r="DU126" s="118"/>
      <c r="DV126" s="118"/>
      <c r="DW126" s="118"/>
      <c r="DX126" s="118"/>
      <c r="DY126" s="118"/>
      <c r="DZ126" s="118"/>
      <c r="EA126" s="118"/>
      <c r="EB126" s="118"/>
      <c r="EC126" s="118"/>
      <c r="ED126" s="118"/>
      <c r="EE126" s="118"/>
      <c r="EF126" s="118"/>
      <c r="EG126" s="118"/>
      <c r="EH126" s="45">
        <f t="shared" si="23"/>
        <v>0</v>
      </c>
      <c r="EI126" s="45">
        <f t="shared" si="23"/>
        <v>0</v>
      </c>
      <c r="EJ126" s="45">
        <f t="shared" si="23"/>
        <v>0</v>
      </c>
      <c r="EK126" s="45">
        <f t="shared" si="23"/>
        <v>0</v>
      </c>
      <c r="EL126" s="45">
        <f t="shared" si="23"/>
        <v>0</v>
      </c>
      <c r="EM126" s="45">
        <f t="shared" si="22"/>
        <v>0</v>
      </c>
      <c r="EN126" s="45">
        <f t="shared" si="22"/>
        <v>0</v>
      </c>
      <c r="EO126" s="45">
        <f t="shared" si="22"/>
        <v>0</v>
      </c>
      <c r="EP126" s="45">
        <f t="shared" si="22"/>
        <v>0</v>
      </c>
      <c r="EQ126" s="45">
        <f t="shared" si="22"/>
        <v>0</v>
      </c>
    </row>
    <row r="127" spans="1:147" s="50" customFormat="1" ht="31.2" x14ac:dyDescent="0.25">
      <c r="A127" s="42" t="s">
        <v>157</v>
      </c>
      <c r="B127" s="15" t="str">
        <f>гр.общеразв.напрв.!B127</f>
        <v>МОБУ "СОШ Муринский ЦО № 1", адрес: п.Мурино, бул. Менделеева, д.11, к. 4 стр. подр. (40+100 с 01.10.19)</v>
      </c>
      <c r="C127" s="15" t="str">
        <f>гр.общеразв.напрв.!C127</f>
        <v>город</v>
      </c>
      <c r="D127" s="15" t="str">
        <f>гр.общеразв.напрв.!D127</f>
        <v>детей</v>
      </c>
      <c r="E127" s="123">
        <f t="shared" si="19"/>
        <v>0</v>
      </c>
      <c r="F127" s="123">
        <f t="shared" si="24"/>
        <v>0</v>
      </c>
      <c r="G127" s="123">
        <f t="shared" si="24"/>
        <v>0</v>
      </c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  <c r="BH127" s="118"/>
      <c r="BI127" s="118"/>
      <c r="BJ127" s="118"/>
      <c r="BK127" s="118"/>
      <c r="BL127" s="118"/>
      <c r="BM127" s="118"/>
      <c r="BN127" s="118"/>
      <c r="BO127" s="118"/>
      <c r="BP127" s="118"/>
      <c r="BQ127" s="118"/>
      <c r="BR127" s="118"/>
      <c r="BS127" s="118"/>
      <c r="BT127" s="118"/>
      <c r="BU127" s="118"/>
      <c r="BV127" s="118"/>
      <c r="BW127" s="118"/>
      <c r="BX127" s="118"/>
      <c r="BY127" s="118"/>
      <c r="BZ127" s="118"/>
      <c r="CA127" s="118"/>
      <c r="CB127" s="118"/>
      <c r="CC127" s="118"/>
      <c r="CD127" s="118"/>
      <c r="CE127" s="118"/>
      <c r="CF127" s="118"/>
      <c r="CG127" s="118"/>
      <c r="CH127" s="118"/>
      <c r="CI127" s="118"/>
      <c r="CJ127" s="118"/>
      <c r="CK127" s="118"/>
      <c r="CL127" s="118"/>
      <c r="CM127" s="118"/>
      <c r="CN127" s="118"/>
      <c r="CO127" s="118"/>
      <c r="CP127" s="118"/>
      <c r="CQ127" s="118"/>
      <c r="CR127" s="118"/>
      <c r="CS127" s="118"/>
      <c r="CT127" s="118"/>
      <c r="CU127" s="118"/>
      <c r="CV127" s="118"/>
      <c r="CW127" s="118"/>
      <c r="CX127" s="118"/>
      <c r="CY127" s="118"/>
      <c r="CZ127" s="118"/>
      <c r="DA127" s="118"/>
      <c r="DB127" s="118"/>
      <c r="DC127" s="118"/>
      <c r="DD127" s="118"/>
      <c r="DE127" s="118"/>
      <c r="DF127" s="118"/>
      <c r="DG127" s="118"/>
      <c r="DH127" s="118"/>
      <c r="DI127" s="118"/>
      <c r="DJ127" s="118"/>
      <c r="DK127" s="118"/>
      <c r="DL127" s="118"/>
      <c r="DM127" s="118"/>
      <c r="DN127" s="118"/>
      <c r="DO127" s="118"/>
      <c r="DP127" s="118"/>
      <c r="DQ127" s="118"/>
      <c r="DR127" s="118"/>
      <c r="DS127" s="118"/>
      <c r="DT127" s="118"/>
      <c r="DU127" s="118"/>
      <c r="DV127" s="118"/>
      <c r="DW127" s="118"/>
      <c r="DX127" s="118"/>
      <c r="DY127" s="118"/>
      <c r="DZ127" s="118"/>
      <c r="EA127" s="118"/>
      <c r="EB127" s="118"/>
      <c r="EC127" s="118"/>
      <c r="ED127" s="118"/>
      <c r="EE127" s="118"/>
      <c r="EF127" s="118"/>
      <c r="EG127" s="118"/>
      <c r="EH127" s="45">
        <f t="shared" si="23"/>
        <v>0</v>
      </c>
      <c r="EI127" s="45">
        <f t="shared" si="23"/>
        <v>0</v>
      </c>
      <c r="EJ127" s="45">
        <f t="shared" si="23"/>
        <v>0</v>
      </c>
      <c r="EK127" s="45">
        <f t="shared" si="23"/>
        <v>0</v>
      </c>
      <c r="EL127" s="45">
        <f t="shared" si="23"/>
        <v>0</v>
      </c>
      <c r="EM127" s="45">
        <f t="shared" si="22"/>
        <v>0</v>
      </c>
      <c r="EN127" s="45">
        <f t="shared" si="22"/>
        <v>0</v>
      </c>
      <c r="EO127" s="45">
        <f t="shared" si="22"/>
        <v>0</v>
      </c>
      <c r="EP127" s="45">
        <f t="shared" si="22"/>
        <v>0</v>
      </c>
      <c r="EQ127" s="45">
        <f t="shared" si="22"/>
        <v>0</v>
      </c>
    </row>
    <row r="128" spans="1:147" s="50" customFormat="1" ht="21" x14ac:dyDescent="0.25">
      <c r="A128" s="42" t="s">
        <v>157</v>
      </c>
      <c r="B128" s="15" t="str">
        <f>гр.общеразв.напрв.!B128</f>
        <v>МДОБУ "Муринский ДСКВ № 4", адрес: п.Мурино, ул. Графская, д.8 стр. подр. (40+60 с 01.10.19)</v>
      </c>
      <c r="C128" s="15" t="str">
        <f>гр.общеразв.напрв.!C128</f>
        <v>город</v>
      </c>
      <c r="D128" s="15" t="str">
        <f>гр.общеразв.напрв.!D128</f>
        <v>детей</v>
      </c>
      <c r="E128" s="123">
        <f t="shared" si="19"/>
        <v>0</v>
      </c>
      <c r="F128" s="123">
        <f t="shared" si="24"/>
        <v>0</v>
      </c>
      <c r="G128" s="123">
        <f t="shared" si="24"/>
        <v>0</v>
      </c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  <c r="CD128" s="118"/>
      <c r="CE128" s="118"/>
      <c r="CF128" s="118"/>
      <c r="CG128" s="118"/>
      <c r="CH128" s="118"/>
      <c r="CI128" s="118"/>
      <c r="CJ128" s="118"/>
      <c r="CK128" s="118"/>
      <c r="CL128" s="118"/>
      <c r="CM128" s="118"/>
      <c r="CN128" s="118"/>
      <c r="CO128" s="118"/>
      <c r="CP128" s="118"/>
      <c r="CQ128" s="118"/>
      <c r="CR128" s="118"/>
      <c r="CS128" s="118"/>
      <c r="CT128" s="118"/>
      <c r="CU128" s="118"/>
      <c r="CV128" s="118"/>
      <c r="CW128" s="118"/>
      <c r="CX128" s="118"/>
      <c r="CY128" s="118"/>
      <c r="CZ128" s="118"/>
      <c r="DA128" s="118"/>
      <c r="DB128" s="118"/>
      <c r="DC128" s="118"/>
      <c r="DD128" s="118"/>
      <c r="DE128" s="118"/>
      <c r="DF128" s="118"/>
      <c r="DG128" s="118"/>
      <c r="DH128" s="118"/>
      <c r="DI128" s="118"/>
      <c r="DJ128" s="118"/>
      <c r="DK128" s="118"/>
      <c r="DL128" s="118"/>
      <c r="DM128" s="118"/>
      <c r="DN128" s="118"/>
      <c r="DO128" s="118"/>
      <c r="DP128" s="118"/>
      <c r="DQ128" s="118"/>
      <c r="DR128" s="118"/>
      <c r="DS128" s="118"/>
      <c r="DT128" s="118"/>
      <c r="DU128" s="118"/>
      <c r="DV128" s="118"/>
      <c r="DW128" s="118"/>
      <c r="DX128" s="118"/>
      <c r="DY128" s="118"/>
      <c r="DZ128" s="118"/>
      <c r="EA128" s="118"/>
      <c r="EB128" s="118"/>
      <c r="EC128" s="118"/>
      <c r="ED128" s="118"/>
      <c r="EE128" s="118"/>
      <c r="EF128" s="118"/>
      <c r="EG128" s="118"/>
      <c r="EH128" s="45">
        <f t="shared" si="23"/>
        <v>0</v>
      </c>
      <c r="EI128" s="45">
        <f t="shared" si="23"/>
        <v>0</v>
      </c>
      <c r="EJ128" s="45">
        <f t="shared" si="23"/>
        <v>0</v>
      </c>
      <c r="EK128" s="45">
        <f t="shared" si="23"/>
        <v>0</v>
      </c>
      <c r="EL128" s="45">
        <f t="shared" si="23"/>
        <v>0</v>
      </c>
      <c r="EM128" s="45">
        <f t="shared" si="22"/>
        <v>0</v>
      </c>
      <c r="EN128" s="45">
        <f t="shared" si="22"/>
        <v>0</v>
      </c>
      <c r="EO128" s="45">
        <f t="shared" si="22"/>
        <v>0</v>
      </c>
      <c r="EP128" s="45">
        <f t="shared" si="22"/>
        <v>0</v>
      </c>
      <c r="EQ128" s="45">
        <f t="shared" si="22"/>
        <v>0</v>
      </c>
    </row>
    <row r="129" spans="1:147" s="50" customFormat="1" ht="21" x14ac:dyDescent="0.25">
      <c r="A129" s="42" t="s">
        <v>157</v>
      </c>
      <c r="B129" s="15" t="str">
        <f>гр.общеразв.напрв.!B129</f>
        <v>МДОБУ "Муринский ДСКВ № 4", адрес: п.Мурино, ул. Графская, д.12 стр. подр. (40+60 с 01.10.19)</v>
      </c>
      <c r="C129" s="15" t="str">
        <f>гр.общеразв.напрв.!C129</f>
        <v>город</v>
      </c>
      <c r="D129" s="15" t="str">
        <f>гр.общеразв.напрв.!D129</f>
        <v>детей</v>
      </c>
      <c r="E129" s="123">
        <f t="shared" si="19"/>
        <v>0</v>
      </c>
      <c r="F129" s="123">
        <f t="shared" si="24"/>
        <v>0</v>
      </c>
      <c r="G129" s="123">
        <f t="shared" si="24"/>
        <v>0</v>
      </c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18"/>
      <c r="CO129" s="118"/>
      <c r="CP129" s="118"/>
      <c r="CQ129" s="118"/>
      <c r="CR129" s="118"/>
      <c r="CS129" s="118"/>
      <c r="CT129" s="118"/>
      <c r="CU129" s="118"/>
      <c r="CV129" s="118"/>
      <c r="CW129" s="118"/>
      <c r="CX129" s="118"/>
      <c r="CY129" s="118"/>
      <c r="CZ129" s="118"/>
      <c r="DA129" s="118"/>
      <c r="DB129" s="118"/>
      <c r="DC129" s="118"/>
      <c r="DD129" s="118"/>
      <c r="DE129" s="118"/>
      <c r="DF129" s="118"/>
      <c r="DG129" s="118"/>
      <c r="DH129" s="118"/>
      <c r="DI129" s="118"/>
      <c r="DJ129" s="118"/>
      <c r="DK129" s="118"/>
      <c r="DL129" s="118"/>
      <c r="DM129" s="118"/>
      <c r="DN129" s="118"/>
      <c r="DO129" s="118"/>
      <c r="DP129" s="118"/>
      <c r="DQ129" s="118"/>
      <c r="DR129" s="118"/>
      <c r="DS129" s="118"/>
      <c r="DT129" s="118"/>
      <c r="DU129" s="118"/>
      <c r="DV129" s="118"/>
      <c r="DW129" s="118"/>
      <c r="DX129" s="118"/>
      <c r="DY129" s="118"/>
      <c r="DZ129" s="118"/>
      <c r="EA129" s="118"/>
      <c r="EB129" s="118"/>
      <c r="EC129" s="118"/>
      <c r="ED129" s="118"/>
      <c r="EE129" s="118"/>
      <c r="EF129" s="118"/>
      <c r="EG129" s="118"/>
      <c r="EH129" s="45">
        <f t="shared" si="23"/>
        <v>0</v>
      </c>
      <c r="EI129" s="45">
        <f t="shared" si="23"/>
        <v>0</v>
      </c>
      <c r="EJ129" s="45">
        <f t="shared" si="23"/>
        <v>0</v>
      </c>
      <c r="EK129" s="45">
        <f t="shared" si="23"/>
        <v>0</v>
      </c>
      <c r="EL129" s="45">
        <f t="shared" si="23"/>
        <v>0</v>
      </c>
      <c r="EM129" s="45">
        <f t="shared" si="22"/>
        <v>0</v>
      </c>
      <c r="EN129" s="45">
        <f t="shared" si="22"/>
        <v>0</v>
      </c>
      <c r="EO129" s="45">
        <f t="shared" si="22"/>
        <v>0</v>
      </c>
      <c r="EP129" s="45">
        <f t="shared" si="22"/>
        <v>0</v>
      </c>
      <c r="EQ129" s="45">
        <f t="shared" si="22"/>
        <v>0</v>
      </c>
    </row>
    <row r="130" spans="1:147" s="50" customFormat="1" ht="21" x14ac:dyDescent="0.25">
      <c r="A130" s="42" t="s">
        <v>157</v>
      </c>
      <c r="B130" s="15" t="str">
        <f>гр.общеразв.напрв.!B130</f>
        <v>МДОБУ "Муринский ДСКВ № 4", Полис Групп стр. подр. (40+60 с 01.11.19)</v>
      </c>
      <c r="C130" s="15" t="str">
        <f>гр.общеразв.напрв.!C130</f>
        <v>город</v>
      </c>
      <c r="D130" s="15" t="str">
        <f>гр.общеразв.напрв.!D130</f>
        <v>детей</v>
      </c>
      <c r="E130" s="123">
        <f t="shared" si="19"/>
        <v>0</v>
      </c>
      <c r="F130" s="123">
        <f t="shared" si="24"/>
        <v>0</v>
      </c>
      <c r="G130" s="123">
        <f t="shared" si="24"/>
        <v>0</v>
      </c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  <c r="BH130" s="118"/>
      <c r="BI130" s="118"/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  <c r="BT130" s="118"/>
      <c r="BU130" s="118"/>
      <c r="BV130" s="118"/>
      <c r="BW130" s="118"/>
      <c r="BX130" s="118"/>
      <c r="BY130" s="118"/>
      <c r="BZ130" s="118"/>
      <c r="CA130" s="118"/>
      <c r="CB130" s="118"/>
      <c r="CC130" s="118"/>
      <c r="CD130" s="118"/>
      <c r="CE130" s="118"/>
      <c r="CF130" s="118"/>
      <c r="CG130" s="118"/>
      <c r="CH130" s="118"/>
      <c r="CI130" s="118"/>
      <c r="CJ130" s="118"/>
      <c r="CK130" s="118"/>
      <c r="CL130" s="118"/>
      <c r="CM130" s="118"/>
      <c r="CN130" s="118"/>
      <c r="CO130" s="118"/>
      <c r="CP130" s="118"/>
      <c r="CQ130" s="118"/>
      <c r="CR130" s="118"/>
      <c r="CS130" s="118"/>
      <c r="CT130" s="118"/>
      <c r="CU130" s="118"/>
      <c r="CV130" s="118"/>
      <c r="CW130" s="118"/>
      <c r="CX130" s="118"/>
      <c r="CY130" s="118"/>
      <c r="CZ130" s="118"/>
      <c r="DA130" s="118"/>
      <c r="DB130" s="118"/>
      <c r="DC130" s="118"/>
      <c r="DD130" s="118"/>
      <c r="DE130" s="118"/>
      <c r="DF130" s="118"/>
      <c r="DG130" s="118"/>
      <c r="DH130" s="118"/>
      <c r="DI130" s="118"/>
      <c r="DJ130" s="118"/>
      <c r="DK130" s="118"/>
      <c r="DL130" s="118"/>
      <c r="DM130" s="118"/>
      <c r="DN130" s="118"/>
      <c r="DO130" s="118"/>
      <c r="DP130" s="118"/>
      <c r="DQ130" s="118"/>
      <c r="DR130" s="118"/>
      <c r="DS130" s="118"/>
      <c r="DT130" s="118"/>
      <c r="DU130" s="118"/>
      <c r="DV130" s="118"/>
      <c r="DW130" s="118"/>
      <c r="DX130" s="118"/>
      <c r="DY130" s="118"/>
      <c r="DZ130" s="118"/>
      <c r="EA130" s="118"/>
      <c r="EB130" s="118"/>
      <c r="EC130" s="118"/>
      <c r="ED130" s="118"/>
      <c r="EE130" s="118"/>
      <c r="EF130" s="118"/>
      <c r="EG130" s="118"/>
      <c r="EH130" s="45">
        <f t="shared" si="23"/>
        <v>0</v>
      </c>
      <c r="EI130" s="45">
        <f t="shared" si="23"/>
        <v>0</v>
      </c>
      <c r="EJ130" s="45">
        <f t="shared" si="23"/>
        <v>0</v>
      </c>
      <c r="EK130" s="45">
        <f t="shared" si="23"/>
        <v>0</v>
      </c>
      <c r="EL130" s="45">
        <f t="shared" si="23"/>
        <v>0</v>
      </c>
      <c r="EM130" s="45">
        <f t="shared" si="22"/>
        <v>0</v>
      </c>
      <c r="EN130" s="45">
        <f t="shared" si="22"/>
        <v>0</v>
      </c>
      <c r="EO130" s="45">
        <f t="shared" si="22"/>
        <v>0</v>
      </c>
      <c r="EP130" s="45">
        <f t="shared" si="22"/>
        <v>0</v>
      </c>
      <c r="EQ130" s="45">
        <f t="shared" si="22"/>
        <v>0</v>
      </c>
    </row>
    <row r="131" spans="1:147" s="50" customFormat="1" ht="21" x14ac:dyDescent="0.25">
      <c r="A131" s="42" t="s">
        <v>157</v>
      </c>
      <c r="B131" s="15" t="str">
        <f>гр.общеразв.напрв.!B131</f>
        <v>ДС Бугровское сельское поселение уч. Мистолово ООО Карелия Девелопмент (35+60 с 01.11.19)</v>
      </c>
      <c r="C131" s="15" t="str">
        <f>гр.общеразв.напрв.!C131</f>
        <v>село</v>
      </c>
      <c r="D131" s="15" t="str">
        <f>гр.общеразв.напрв.!D131</f>
        <v>детей</v>
      </c>
      <c r="E131" s="123">
        <f t="shared" si="19"/>
        <v>0</v>
      </c>
      <c r="F131" s="123">
        <f t="shared" si="24"/>
        <v>0</v>
      </c>
      <c r="G131" s="123">
        <f t="shared" si="24"/>
        <v>0</v>
      </c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  <c r="BH131" s="118"/>
      <c r="BI131" s="118"/>
      <c r="BJ131" s="118"/>
      <c r="BK131" s="118"/>
      <c r="BL131" s="118"/>
      <c r="BM131" s="118"/>
      <c r="BN131" s="118"/>
      <c r="BO131" s="118"/>
      <c r="BP131" s="118"/>
      <c r="BQ131" s="118"/>
      <c r="BR131" s="118"/>
      <c r="BS131" s="118"/>
      <c r="BT131" s="118"/>
      <c r="BU131" s="118"/>
      <c r="BV131" s="118"/>
      <c r="BW131" s="118"/>
      <c r="BX131" s="118"/>
      <c r="BY131" s="118"/>
      <c r="BZ131" s="118"/>
      <c r="CA131" s="118"/>
      <c r="CB131" s="118"/>
      <c r="CC131" s="118"/>
      <c r="CD131" s="118"/>
      <c r="CE131" s="118"/>
      <c r="CF131" s="118"/>
      <c r="CG131" s="118"/>
      <c r="CH131" s="118"/>
      <c r="CI131" s="118"/>
      <c r="CJ131" s="118"/>
      <c r="CK131" s="118"/>
      <c r="CL131" s="118"/>
      <c r="CM131" s="118"/>
      <c r="CN131" s="118"/>
      <c r="CO131" s="118"/>
      <c r="CP131" s="118"/>
      <c r="CQ131" s="118"/>
      <c r="CR131" s="118"/>
      <c r="CS131" s="118"/>
      <c r="CT131" s="118"/>
      <c r="CU131" s="118"/>
      <c r="CV131" s="118"/>
      <c r="CW131" s="118"/>
      <c r="CX131" s="118"/>
      <c r="CY131" s="118"/>
      <c r="CZ131" s="118"/>
      <c r="DA131" s="118"/>
      <c r="DB131" s="118"/>
      <c r="DC131" s="118"/>
      <c r="DD131" s="118"/>
      <c r="DE131" s="118"/>
      <c r="DF131" s="118"/>
      <c r="DG131" s="118"/>
      <c r="DH131" s="118"/>
      <c r="DI131" s="118"/>
      <c r="DJ131" s="118"/>
      <c r="DK131" s="118"/>
      <c r="DL131" s="118"/>
      <c r="DM131" s="118"/>
      <c r="DN131" s="118"/>
      <c r="DO131" s="118"/>
      <c r="DP131" s="118"/>
      <c r="DQ131" s="118"/>
      <c r="DR131" s="118"/>
      <c r="DS131" s="118"/>
      <c r="DT131" s="118"/>
      <c r="DU131" s="118"/>
      <c r="DV131" s="118"/>
      <c r="DW131" s="118"/>
      <c r="DX131" s="118"/>
      <c r="DY131" s="118"/>
      <c r="DZ131" s="118"/>
      <c r="EA131" s="118"/>
      <c r="EB131" s="118"/>
      <c r="EC131" s="118"/>
      <c r="ED131" s="118"/>
      <c r="EE131" s="118"/>
      <c r="EF131" s="118"/>
      <c r="EG131" s="118"/>
      <c r="EH131" s="45">
        <f t="shared" si="23"/>
        <v>0</v>
      </c>
      <c r="EI131" s="45">
        <f t="shared" si="23"/>
        <v>0</v>
      </c>
      <c r="EJ131" s="45">
        <f t="shared" si="23"/>
        <v>0</v>
      </c>
      <c r="EK131" s="45">
        <f t="shared" si="23"/>
        <v>0</v>
      </c>
      <c r="EL131" s="45">
        <f t="shared" si="23"/>
        <v>0</v>
      </c>
      <c r="EM131" s="45">
        <f t="shared" si="22"/>
        <v>0</v>
      </c>
      <c r="EN131" s="45">
        <f t="shared" si="22"/>
        <v>0</v>
      </c>
      <c r="EO131" s="45">
        <f t="shared" si="22"/>
        <v>0</v>
      </c>
      <c r="EP131" s="45">
        <f t="shared" si="22"/>
        <v>0</v>
      </c>
      <c r="EQ131" s="45">
        <f t="shared" si="22"/>
        <v>0</v>
      </c>
    </row>
    <row r="132" spans="1:147" s="50" customFormat="1" ht="31.2" x14ac:dyDescent="0.25">
      <c r="A132" s="42" t="s">
        <v>157</v>
      </c>
      <c r="B132" s="15" t="str">
        <f>гр.общеразв.напрв.!B132</f>
        <v>ДС Муринское сельское поселение п.Мурино ООО Инвестиционная компания Евроинвест (40+60 с 01.11.19)</v>
      </c>
      <c r="C132" s="15" t="str">
        <f>гр.общеразв.напрв.!C132</f>
        <v>город</v>
      </c>
      <c r="D132" s="15" t="str">
        <f>гр.общеразв.напрв.!D132</f>
        <v>детей</v>
      </c>
      <c r="E132" s="123">
        <f t="shared" si="19"/>
        <v>0</v>
      </c>
      <c r="F132" s="123">
        <f t="shared" si="24"/>
        <v>0</v>
      </c>
      <c r="G132" s="123">
        <f t="shared" si="24"/>
        <v>0</v>
      </c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  <c r="BH132" s="118"/>
      <c r="BI132" s="118"/>
      <c r="BJ132" s="118"/>
      <c r="BK132" s="118"/>
      <c r="BL132" s="118"/>
      <c r="BM132" s="118"/>
      <c r="BN132" s="118"/>
      <c r="BO132" s="118"/>
      <c r="BP132" s="118"/>
      <c r="BQ132" s="118"/>
      <c r="BR132" s="118"/>
      <c r="BS132" s="118"/>
      <c r="BT132" s="118"/>
      <c r="BU132" s="118"/>
      <c r="BV132" s="118"/>
      <c r="BW132" s="118"/>
      <c r="BX132" s="118"/>
      <c r="BY132" s="118"/>
      <c r="BZ132" s="118"/>
      <c r="CA132" s="118"/>
      <c r="CB132" s="118"/>
      <c r="CC132" s="118"/>
      <c r="CD132" s="118"/>
      <c r="CE132" s="118"/>
      <c r="CF132" s="118"/>
      <c r="CG132" s="118"/>
      <c r="CH132" s="118"/>
      <c r="CI132" s="118"/>
      <c r="CJ132" s="118"/>
      <c r="CK132" s="118"/>
      <c r="CL132" s="118"/>
      <c r="CM132" s="118"/>
      <c r="CN132" s="118"/>
      <c r="CO132" s="118"/>
      <c r="CP132" s="118"/>
      <c r="CQ132" s="118"/>
      <c r="CR132" s="118"/>
      <c r="CS132" s="118"/>
      <c r="CT132" s="118"/>
      <c r="CU132" s="118"/>
      <c r="CV132" s="118"/>
      <c r="CW132" s="118"/>
      <c r="CX132" s="118"/>
      <c r="CY132" s="118"/>
      <c r="CZ132" s="118"/>
      <c r="DA132" s="118"/>
      <c r="DB132" s="118"/>
      <c r="DC132" s="118"/>
      <c r="DD132" s="118"/>
      <c r="DE132" s="118"/>
      <c r="DF132" s="118"/>
      <c r="DG132" s="118"/>
      <c r="DH132" s="118"/>
      <c r="DI132" s="118"/>
      <c r="DJ132" s="118"/>
      <c r="DK132" s="118"/>
      <c r="DL132" s="118"/>
      <c r="DM132" s="118"/>
      <c r="DN132" s="118"/>
      <c r="DO132" s="118"/>
      <c r="DP132" s="118"/>
      <c r="DQ132" s="118"/>
      <c r="DR132" s="118"/>
      <c r="DS132" s="118"/>
      <c r="DT132" s="118"/>
      <c r="DU132" s="118"/>
      <c r="DV132" s="118"/>
      <c r="DW132" s="118"/>
      <c r="DX132" s="118"/>
      <c r="DY132" s="118"/>
      <c r="DZ132" s="118"/>
      <c r="EA132" s="118"/>
      <c r="EB132" s="118"/>
      <c r="EC132" s="118"/>
      <c r="ED132" s="118"/>
      <c r="EE132" s="118"/>
      <c r="EF132" s="118"/>
      <c r="EG132" s="118"/>
      <c r="EH132" s="45">
        <f t="shared" si="23"/>
        <v>0</v>
      </c>
      <c r="EI132" s="45">
        <f t="shared" si="23"/>
        <v>0</v>
      </c>
      <c r="EJ132" s="45">
        <f t="shared" si="23"/>
        <v>0</v>
      </c>
      <c r="EK132" s="45">
        <f t="shared" si="23"/>
        <v>0</v>
      </c>
      <c r="EL132" s="45">
        <f t="shared" si="23"/>
        <v>0</v>
      </c>
      <c r="EM132" s="45">
        <f t="shared" si="22"/>
        <v>0</v>
      </c>
      <c r="EN132" s="45">
        <f t="shared" si="22"/>
        <v>0</v>
      </c>
      <c r="EO132" s="45">
        <f t="shared" si="22"/>
        <v>0</v>
      </c>
      <c r="EP132" s="45">
        <f t="shared" si="22"/>
        <v>0</v>
      </c>
      <c r="EQ132" s="45">
        <f t="shared" si="22"/>
        <v>0</v>
      </c>
    </row>
    <row r="133" spans="1:147" s="50" customFormat="1" ht="21" x14ac:dyDescent="0.25">
      <c r="A133" s="42" t="s">
        <v>157</v>
      </c>
      <c r="B133" s="15" t="str">
        <f>гр.общеразв.напрв.!B133</f>
        <v>МДОБУ "Кудровский ДСКВ № 1 стр. подр. (20+140 с 01.04.20)</v>
      </c>
      <c r="C133" s="15" t="str">
        <f>гр.общеразв.напрв.!C133</f>
        <v>город</v>
      </c>
      <c r="D133" s="15" t="str">
        <f>гр.общеразв.напрв.!D133</f>
        <v>детей</v>
      </c>
      <c r="E133" s="123">
        <f t="shared" si="19"/>
        <v>0</v>
      </c>
      <c r="F133" s="123">
        <f t="shared" si="24"/>
        <v>0</v>
      </c>
      <c r="G133" s="123">
        <f t="shared" si="24"/>
        <v>0</v>
      </c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  <c r="BH133" s="118"/>
      <c r="BI133" s="118"/>
      <c r="BJ133" s="118"/>
      <c r="BK133" s="118"/>
      <c r="BL133" s="118"/>
      <c r="BM133" s="118"/>
      <c r="BN133" s="118"/>
      <c r="BO133" s="118"/>
      <c r="BP133" s="118"/>
      <c r="BQ133" s="118"/>
      <c r="BR133" s="118"/>
      <c r="BS133" s="118"/>
      <c r="BT133" s="118"/>
      <c r="BU133" s="118"/>
      <c r="BV133" s="118"/>
      <c r="BW133" s="118"/>
      <c r="BX133" s="118"/>
      <c r="BY133" s="118"/>
      <c r="BZ133" s="118"/>
      <c r="CA133" s="118"/>
      <c r="CB133" s="118"/>
      <c r="CC133" s="118"/>
      <c r="CD133" s="118"/>
      <c r="CE133" s="118"/>
      <c r="CF133" s="118"/>
      <c r="CG133" s="118"/>
      <c r="CH133" s="118"/>
      <c r="CI133" s="118"/>
      <c r="CJ133" s="118"/>
      <c r="CK133" s="118"/>
      <c r="CL133" s="118"/>
      <c r="CM133" s="118"/>
      <c r="CN133" s="118"/>
      <c r="CO133" s="118"/>
      <c r="CP133" s="118"/>
      <c r="CQ133" s="118"/>
      <c r="CR133" s="118"/>
      <c r="CS133" s="118"/>
      <c r="CT133" s="118"/>
      <c r="CU133" s="118"/>
      <c r="CV133" s="118"/>
      <c r="CW133" s="118"/>
      <c r="CX133" s="118"/>
      <c r="CY133" s="118"/>
      <c r="CZ133" s="118"/>
      <c r="DA133" s="118"/>
      <c r="DB133" s="118"/>
      <c r="DC133" s="118"/>
      <c r="DD133" s="118"/>
      <c r="DE133" s="118"/>
      <c r="DF133" s="118"/>
      <c r="DG133" s="118"/>
      <c r="DH133" s="118"/>
      <c r="DI133" s="118"/>
      <c r="DJ133" s="118"/>
      <c r="DK133" s="118"/>
      <c r="DL133" s="118"/>
      <c r="DM133" s="118"/>
      <c r="DN133" s="118"/>
      <c r="DO133" s="118"/>
      <c r="DP133" s="118"/>
      <c r="DQ133" s="118"/>
      <c r="DR133" s="118"/>
      <c r="DS133" s="118"/>
      <c r="DT133" s="118"/>
      <c r="DU133" s="118"/>
      <c r="DV133" s="118"/>
      <c r="DW133" s="118"/>
      <c r="DX133" s="118"/>
      <c r="DY133" s="118"/>
      <c r="DZ133" s="118"/>
      <c r="EA133" s="118"/>
      <c r="EB133" s="118"/>
      <c r="EC133" s="118"/>
      <c r="ED133" s="118"/>
      <c r="EE133" s="118"/>
      <c r="EF133" s="118"/>
      <c r="EG133" s="118"/>
      <c r="EH133" s="45">
        <f t="shared" si="23"/>
        <v>0</v>
      </c>
      <c r="EI133" s="45">
        <f t="shared" si="23"/>
        <v>0</v>
      </c>
      <c r="EJ133" s="45">
        <f t="shared" si="23"/>
        <v>0</v>
      </c>
      <c r="EK133" s="45">
        <f t="shared" si="23"/>
        <v>0</v>
      </c>
      <c r="EL133" s="45">
        <f t="shared" si="23"/>
        <v>0</v>
      </c>
      <c r="EM133" s="45">
        <f t="shared" si="22"/>
        <v>0</v>
      </c>
      <c r="EN133" s="45">
        <f t="shared" si="22"/>
        <v>0</v>
      </c>
      <c r="EO133" s="45">
        <f t="shared" si="22"/>
        <v>0</v>
      </c>
      <c r="EP133" s="45">
        <f t="shared" si="22"/>
        <v>0</v>
      </c>
      <c r="EQ133" s="45">
        <f t="shared" si="22"/>
        <v>0</v>
      </c>
    </row>
    <row r="134" spans="1:147" s="50" customFormat="1" ht="21" x14ac:dyDescent="0.25">
      <c r="A134" s="42" t="s">
        <v>157</v>
      </c>
      <c r="B134" s="15" t="str">
        <f>гр.общеразв.напрв.!B134</f>
        <v>МОБУ "СОШ "ЦО "Кудрово" стр. подр. (20+275 с 01.09.20)</v>
      </c>
      <c r="C134" s="15" t="str">
        <f>гр.общеразв.напрв.!C134</f>
        <v>город</v>
      </c>
      <c r="D134" s="15" t="str">
        <f>гр.общеразв.напрв.!D134</f>
        <v>детей</v>
      </c>
      <c r="E134" s="123">
        <f t="shared" si="19"/>
        <v>0</v>
      </c>
      <c r="F134" s="123">
        <f t="shared" si="24"/>
        <v>0</v>
      </c>
      <c r="G134" s="123">
        <f t="shared" si="24"/>
        <v>0</v>
      </c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  <c r="CL134" s="118"/>
      <c r="CM134" s="118"/>
      <c r="CN134" s="118"/>
      <c r="CO134" s="118"/>
      <c r="CP134" s="118"/>
      <c r="CQ134" s="118"/>
      <c r="CR134" s="118"/>
      <c r="CS134" s="118"/>
      <c r="CT134" s="118"/>
      <c r="CU134" s="118"/>
      <c r="CV134" s="118"/>
      <c r="CW134" s="118"/>
      <c r="CX134" s="118"/>
      <c r="CY134" s="118"/>
      <c r="CZ134" s="118"/>
      <c r="DA134" s="118"/>
      <c r="DB134" s="118"/>
      <c r="DC134" s="118"/>
      <c r="DD134" s="118"/>
      <c r="DE134" s="118"/>
      <c r="DF134" s="118"/>
      <c r="DG134" s="118"/>
      <c r="DH134" s="118"/>
      <c r="DI134" s="118"/>
      <c r="DJ134" s="118"/>
      <c r="DK134" s="118"/>
      <c r="DL134" s="118"/>
      <c r="DM134" s="118"/>
      <c r="DN134" s="118"/>
      <c r="DO134" s="118"/>
      <c r="DP134" s="118"/>
      <c r="DQ134" s="118"/>
      <c r="DR134" s="118"/>
      <c r="DS134" s="118"/>
      <c r="DT134" s="118"/>
      <c r="DU134" s="118"/>
      <c r="DV134" s="118"/>
      <c r="DW134" s="118"/>
      <c r="DX134" s="118"/>
      <c r="DY134" s="118"/>
      <c r="DZ134" s="118"/>
      <c r="EA134" s="118"/>
      <c r="EB134" s="118"/>
      <c r="EC134" s="118"/>
      <c r="ED134" s="118"/>
      <c r="EE134" s="118"/>
      <c r="EF134" s="118"/>
      <c r="EG134" s="118"/>
      <c r="EH134" s="45">
        <f t="shared" si="23"/>
        <v>0</v>
      </c>
      <c r="EI134" s="45">
        <f t="shared" si="23"/>
        <v>0</v>
      </c>
      <c r="EJ134" s="45">
        <f t="shared" si="23"/>
        <v>0</v>
      </c>
      <c r="EK134" s="45">
        <f t="shared" si="23"/>
        <v>0</v>
      </c>
      <c r="EL134" s="45">
        <f t="shared" si="23"/>
        <v>0</v>
      </c>
      <c r="EM134" s="45">
        <f t="shared" si="22"/>
        <v>0</v>
      </c>
      <c r="EN134" s="45">
        <f t="shared" si="22"/>
        <v>0</v>
      </c>
      <c r="EO134" s="45">
        <f t="shared" si="22"/>
        <v>0</v>
      </c>
      <c r="EP134" s="45">
        <f t="shared" si="22"/>
        <v>0</v>
      </c>
      <c r="EQ134" s="45">
        <f t="shared" si="22"/>
        <v>0</v>
      </c>
    </row>
    <row r="135" spans="1:147" s="50" customFormat="1" ht="21" x14ac:dyDescent="0.25">
      <c r="A135" s="42" t="s">
        <v>157</v>
      </c>
      <c r="B135" s="15" t="str">
        <f>гр.общеразв.напрв.!B135</f>
        <v>МОУ "СОШ № 3", адрес: Всеволожск, ул. Победы, д.17 стр. подр. (20+120 с 01.09.20)</v>
      </c>
      <c r="C135" s="15" t="str">
        <f>гр.общеразв.напрв.!C135</f>
        <v>город</v>
      </c>
      <c r="D135" s="15" t="str">
        <f>гр.общеразв.напрв.!D135</f>
        <v>детей</v>
      </c>
      <c r="E135" s="123">
        <f t="shared" si="19"/>
        <v>0</v>
      </c>
      <c r="F135" s="123">
        <f t="shared" si="24"/>
        <v>0</v>
      </c>
      <c r="G135" s="123">
        <f t="shared" si="24"/>
        <v>0</v>
      </c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18"/>
      <c r="CO135" s="118"/>
      <c r="CP135" s="118"/>
      <c r="CQ135" s="118"/>
      <c r="CR135" s="118"/>
      <c r="CS135" s="118"/>
      <c r="CT135" s="118"/>
      <c r="CU135" s="118"/>
      <c r="CV135" s="118"/>
      <c r="CW135" s="118"/>
      <c r="CX135" s="118"/>
      <c r="CY135" s="118"/>
      <c r="CZ135" s="118"/>
      <c r="DA135" s="118"/>
      <c r="DB135" s="118"/>
      <c r="DC135" s="118"/>
      <c r="DD135" s="118"/>
      <c r="DE135" s="118"/>
      <c r="DF135" s="118"/>
      <c r="DG135" s="118"/>
      <c r="DH135" s="118"/>
      <c r="DI135" s="118"/>
      <c r="DJ135" s="118"/>
      <c r="DK135" s="118"/>
      <c r="DL135" s="118"/>
      <c r="DM135" s="118"/>
      <c r="DN135" s="118"/>
      <c r="DO135" s="118"/>
      <c r="DP135" s="118"/>
      <c r="DQ135" s="118"/>
      <c r="DR135" s="118"/>
      <c r="DS135" s="118"/>
      <c r="DT135" s="118"/>
      <c r="DU135" s="118"/>
      <c r="DV135" s="118"/>
      <c r="DW135" s="118"/>
      <c r="DX135" s="118"/>
      <c r="DY135" s="118"/>
      <c r="DZ135" s="118"/>
      <c r="EA135" s="118"/>
      <c r="EB135" s="118"/>
      <c r="EC135" s="118"/>
      <c r="ED135" s="118"/>
      <c r="EE135" s="118"/>
      <c r="EF135" s="118"/>
      <c r="EG135" s="118"/>
      <c r="EH135" s="45">
        <f t="shared" si="23"/>
        <v>0</v>
      </c>
      <c r="EI135" s="45">
        <f t="shared" si="23"/>
        <v>0</v>
      </c>
      <c r="EJ135" s="45">
        <f t="shared" si="23"/>
        <v>0</v>
      </c>
      <c r="EK135" s="45">
        <f t="shared" si="23"/>
        <v>0</v>
      </c>
      <c r="EL135" s="45">
        <f t="shared" si="23"/>
        <v>0</v>
      </c>
      <c r="EM135" s="45">
        <f t="shared" si="22"/>
        <v>0</v>
      </c>
      <c r="EN135" s="45">
        <f t="shared" si="22"/>
        <v>0</v>
      </c>
      <c r="EO135" s="45">
        <f t="shared" si="22"/>
        <v>0</v>
      </c>
      <c r="EP135" s="45">
        <f t="shared" si="22"/>
        <v>0</v>
      </c>
      <c r="EQ135" s="45">
        <f t="shared" si="22"/>
        <v>0</v>
      </c>
    </row>
    <row r="136" spans="1:147" s="50" customFormat="1" x14ac:dyDescent="0.25">
      <c r="A136" s="42" t="s">
        <v>157</v>
      </c>
      <c r="B136" s="15" t="str">
        <f>гр.общеразв.напрв.!B136</f>
        <v>МОУ "Янинская СОШ" стр. подр. (20+85 с 01.09.20)</v>
      </c>
      <c r="C136" s="15" t="str">
        <f>гр.общеразв.напрв.!C136</f>
        <v>пгт</v>
      </c>
      <c r="D136" s="15" t="str">
        <f>гр.общеразв.напрв.!D136</f>
        <v>детей</v>
      </c>
      <c r="E136" s="123">
        <f t="shared" si="19"/>
        <v>0</v>
      </c>
      <c r="F136" s="123">
        <f t="shared" si="24"/>
        <v>0</v>
      </c>
      <c r="G136" s="123">
        <f t="shared" si="24"/>
        <v>0</v>
      </c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  <c r="CL136" s="118"/>
      <c r="CM136" s="118"/>
      <c r="CN136" s="118"/>
      <c r="CO136" s="118"/>
      <c r="CP136" s="118"/>
      <c r="CQ136" s="118"/>
      <c r="CR136" s="118"/>
      <c r="CS136" s="118"/>
      <c r="CT136" s="118"/>
      <c r="CU136" s="118"/>
      <c r="CV136" s="118"/>
      <c r="CW136" s="118"/>
      <c r="CX136" s="118"/>
      <c r="CY136" s="118"/>
      <c r="CZ136" s="118"/>
      <c r="DA136" s="118"/>
      <c r="DB136" s="118"/>
      <c r="DC136" s="118"/>
      <c r="DD136" s="118"/>
      <c r="DE136" s="118"/>
      <c r="DF136" s="118"/>
      <c r="DG136" s="118"/>
      <c r="DH136" s="118"/>
      <c r="DI136" s="118"/>
      <c r="DJ136" s="118"/>
      <c r="DK136" s="118"/>
      <c r="DL136" s="118"/>
      <c r="DM136" s="118"/>
      <c r="DN136" s="118"/>
      <c r="DO136" s="118"/>
      <c r="DP136" s="118"/>
      <c r="DQ136" s="118"/>
      <c r="DR136" s="118"/>
      <c r="DS136" s="118"/>
      <c r="DT136" s="118"/>
      <c r="DU136" s="118"/>
      <c r="DV136" s="118"/>
      <c r="DW136" s="118"/>
      <c r="DX136" s="118"/>
      <c r="DY136" s="118"/>
      <c r="DZ136" s="118"/>
      <c r="EA136" s="118"/>
      <c r="EB136" s="118"/>
      <c r="EC136" s="118"/>
      <c r="ED136" s="118"/>
      <c r="EE136" s="118"/>
      <c r="EF136" s="118"/>
      <c r="EG136" s="118"/>
      <c r="EH136" s="45">
        <f t="shared" si="23"/>
        <v>0</v>
      </c>
      <c r="EI136" s="45">
        <f t="shared" si="23"/>
        <v>0</v>
      </c>
      <c r="EJ136" s="45">
        <f t="shared" si="23"/>
        <v>0</v>
      </c>
      <c r="EK136" s="45">
        <f t="shared" si="23"/>
        <v>0</v>
      </c>
      <c r="EL136" s="45">
        <f t="shared" si="23"/>
        <v>0</v>
      </c>
      <c r="EM136" s="45">
        <f t="shared" si="22"/>
        <v>0</v>
      </c>
      <c r="EN136" s="45">
        <f t="shared" si="22"/>
        <v>0</v>
      </c>
      <c r="EO136" s="45">
        <f t="shared" si="22"/>
        <v>0</v>
      </c>
      <c r="EP136" s="45">
        <f t="shared" si="22"/>
        <v>0</v>
      </c>
      <c r="EQ136" s="45">
        <f t="shared" si="22"/>
        <v>0</v>
      </c>
    </row>
    <row r="137" spans="1:147" s="50" customFormat="1" ht="21" x14ac:dyDescent="0.25">
      <c r="A137" s="42" t="s">
        <v>157</v>
      </c>
      <c r="B137" s="15" t="str">
        <f>гр.общеразв.напрв.!B137</f>
        <v xml:space="preserve">МДОБУ "Муринский ДСКВ № 5" 5 дошкольных учреждений по 100 мест (100+400 с 01.09.20) </v>
      </c>
      <c r="C137" s="15" t="str">
        <f>гр.общеразв.напрв.!C137</f>
        <v>город</v>
      </c>
      <c r="D137" s="15" t="str">
        <f>гр.общеразв.напрв.!D137</f>
        <v>детей</v>
      </c>
      <c r="E137" s="123">
        <f t="shared" si="19"/>
        <v>0</v>
      </c>
      <c r="F137" s="123">
        <f t="shared" si="24"/>
        <v>0</v>
      </c>
      <c r="G137" s="123">
        <f t="shared" si="24"/>
        <v>0</v>
      </c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  <c r="CL137" s="118"/>
      <c r="CM137" s="118"/>
      <c r="CN137" s="118"/>
      <c r="CO137" s="118"/>
      <c r="CP137" s="118"/>
      <c r="CQ137" s="118"/>
      <c r="CR137" s="118"/>
      <c r="CS137" s="118"/>
      <c r="CT137" s="118"/>
      <c r="CU137" s="118"/>
      <c r="CV137" s="118"/>
      <c r="CW137" s="118"/>
      <c r="CX137" s="118"/>
      <c r="CY137" s="118"/>
      <c r="CZ137" s="118"/>
      <c r="DA137" s="118"/>
      <c r="DB137" s="118"/>
      <c r="DC137" s="118"/>
      <c r="DD137" s="118"/>
      <c r="DE137" s="118"/>
      <c r="DF137" s="118"/>
      <c r="DG137" s="118"/>
      <c r="DH137" s="118"/>
      <c r="DI137" s="118"/>
      <c r="DJ137" s="118"/>
      <c r="DK137" s="118"/>
      <c r="DL137" s="118"/>
      <c r="DM137" s="118"/>
      <c r="DN137" s="118"/>
      <c r="DO137" s="118"/>
      <c r="DP137" s="118"/>
      <c r="DQ137" s="118"/>
      <c r="DR137" s="118"/>
      <c r="DS137" s="118"/>
      <c r="DT137" s="118"/>
      <c r="DU137" s="118"/>
      <c r="DV137" s="118"/>
      <c r="DW137" s="118"/>
      <c r="DX137" s="118"/>
      <c r="DY137" s="118"/>
      <c r="DZ137" s="118"/>
      <c r="EA137" s="118"/>
      <c r="EB137" s="118"/>
      <c r="EC137" s="118"/>
      <c r="ED137" s="118"/>
      <c r="EE137" s="118"/>
      <c r="EF137" s="118"/>
      <c r="EG137" s="118"/>
      <c r="EH137" s="45">
        <f t="shared" si="23"/>
        <v>0</v>
      </c>
      <c r="EI137" s="45">
        <f t="shared" si="23"/>
        <v>0</v>
      </c>
      <c r="EJ137" s="45">
        <f t="shared" si="23"/>
        <v>0</v>
      </c>
      <c r="EK137" s="45">
        <f t="shared" si="23"/>
        <v>0</v>
      </c>
      <c r="EL137" s="45">
        <f t="shared" si="23"/>
        <v>0</v>
      </c>
      <c r="EM137" s="45">
        <f t="shared" si="22"/>
        <v>0</v>
      </c>
      <c r="EN137" s="45">
        <f t="shared" si="22"/>
        <v>0</v>
      </c>
      <c r="EO137" s="45">
        <f t="shared" si="22"/>
        <v>0</v>
      </c>
      <c r="EP137" s="45">
        <f t="shared" si="22"/>
        <v>0</v>
      </c>
      <c r="EQ137" s="45">
        <f t="shared" si="22"/>
        <v>0</v>
      </c>
    </row>
    <row r="138" spans="1:147" s="50" customFormat="1" x14ac:dyDescent="0.25">
      <c r="A138" s="47" t="s">
        <v>219</v>
      </c>
      <c r="B138" s="53" t="s">
        <v>102</v>
      </c>
      <c r="C138" s="53"/>
      <c r="D138" s="53"/>
      <c r="E138" s="117">
        <f t="shared" ref="E138:BP138" si="25">SUBTOTAL(9,E78:E137)</f>
        <v>2747.8670000000002</v>
      </c>
      <c r="F138" s="117">
        <f t="shared" si="25"/>
        <v>0</v>
      </c>
      <c r="G138" s="117">
        <f t="shared" si="25"/>
        <v>2747.8670000000002</v>
      </c>
      <c r="H138" s="117">
        <f t="shared" si="25"/>
        <v>0</v>
      </c>
      <c r="I138" s="117">
        <f t="shared" si="25"/>
        <v>0</v>
      </c>
      <c r="J138" s="117">
        <f t="shared" si="25"/>
        <v>0</v>
      </c>
      <c r="K138" s="117">
        <f t="shared" si="25"/>
        <v>0</v>
      </c>
      <c r="L138" s="117">
        <f t="shared" si="25"/>
        <v>0</v>
      </c>
      <c r="M138" s="117">
        <f t="shared" si="25"/>
        <v>2098.8670000000002</v>
      </c>
      <c r="N138" s="117">
        <f t="shared" si="25"/>
        <v>0</v>
      </c>
      <c r="O138" s="117">
        <f t="shared" si="25"/>
        <v>0</v>
      </c>
      <c r="P138" s="117">
        <f t="shared" si="25"/>
        <v>0</v>
      </c>
      <c r="Q138" s="117">
        <f t="shared" si="25"/>
        <v>0</v>
      </c>
      <c r="R138" s="117">
        <f t="shared" si="25"/>
        <v>0</v>
      </c>
      <c r="S138" s="117">
        <f t="shared" si="25"/>
        <v>0</v>
      </c>
      <c r="T138" s="117">
        <f t="shared" si="25"/>
        <v>0</v>
      </c>
      <c r="U138" s="117">
        <f t="shared" si="25"/>
        <v>0</v>
      </c>
      <c r="V138" s="117">
        <f t="shared" si="25"/>
        <v>0</v>
      </c>
      <c r="W138" s="117">
        <f t="shared" si="25"/>
        <v>0</v>
      </c>
      <c r="X138" s="117">
        <f t="shared" si="25"/>
        <v>0</v>
      </c>
      <c r="Y138" s="117">
        <f t="shared" si="25"/>
        <v>0</v>
      </c>
      <c r="Z138" s="117">
        <f t="shared" si="25"/>
        <v>0</v>
      </c>
      <c r="AA138" s="117">
        <f t="shared" si="25"/>
        <v>0</v>
      </c>
      <c r="AB138" s="117">
        <f t="shared" si="25"/>
        <v>0</v>
      </c>
      <c r="AC138" s="117">
        <f t="shared" si="25"/>
        <v>0</v>
      </c>
      <c r="AD138" s="117">
        <f t="shared" si="25"/>
        <v>0</v>
      </c>
      <c r="AE138" s="117">
        <f t="shared" si="25"/>
        <v>0</v>
      </c>
      <c r="AF138" s="117">
        <f t="shared" si="25"/>
        <v>0</v>
      </c>
      <c r="AG138" s="117">
        <f t="shared" si="25"/>
        <v>0</v>
      </c>
      <c r="AH138" s="117">
        <f t="shared" si="25"/>
        <v>0</v>
      </c>
      <c r="AI138" s="117">
        <f t="shared" si="25"/>
        <v>0</v>
      </c>
      <c r="AJ138" s="117">
        <f t="shared" si="25"/>
        <v>0</v>
      </c>
      <c r="AK138" s="117">
        <f t="shared" si="25"/>
        <v>0</v>
      </c>
      <c r="AL138" s="117">
        <f t="shared" si="25"/>
        <v>0</v>
      </c>
      <c r="AM138" s="117">
        <f t="shared" si="25"/>
        <v>0</v>
      </c>
      <c r="AN138" s="117">
        <f t="shared" si="25"/>
        <v>0</v>
      </c>
      <c r="AO138" s="117">
        <f t="shared" si="25"/>
        <v>0</v>
      </c>
      <c r="AP138" s="117">
        <f t="shared" si="25"/>
        <v>0</v>
      </c>
      <c r="AQ138" s="117">
        <f t="shared" si="25"/>
        <v>0</v>
      </c>
      <c r="AR138" s="117">
        <f t="shared" si="25"/>
        <v>0</v>
      </c>
      <c r="AS138" s="117">
        <f t="shared" si="25"/>
        <v>0</v>
      </c>
      <c r="AT138" s="117">
        <f t="shared" si="25"/>
        <v>0</v>
      </c>
      <c r="AU138" s="117">
        <f t="shared" si="25"/>
        <v>0</v>
      </c>
      <c r="AV138" s="117">
        <f t="shared" si="25"/>
        <v>0</v>
      </c>
      <c r="AW138" s="117">
        <f t="shared" si="25"/>
        <v>0</v>
      </c>
      <c r="AX138" s="117">
        <f t="shared" si="25"/>
        <v>0</v>
      </c>
      <c r="AY138" s="117">
        <f t="shared" si="25"/>
        <v>0</v>
      </c>
      <c r="AZ138" s="117">
        <f t="shared" si="25"/>
        <v>0</v>
      </c>
      <c r="BA138" s="117">
        <f t="shared" si="25"/>
        <v>0</v>
      </c>
      <c r="BB138" s="117">
        <f t="shared" si="25"/>
        <v>0</v>
      </c>
      <c r="BC138" s="117">
        <f t="shared" si="25"/>
        <v>0</v>
      </c>
      <c r="BD138" s="117">
        <f t="shared" si="25"/>
        <v>0</v>
      </c>
      <c r="BE138" s="117">
        <f t="shared" si="25"/>
        <v>0</v>
      </c>
      <c r="BF138" s="117">
        <f t="shared" si="25"/>
        <v>0</v>
      </c>
      <c r="BG138" s="117">
        <f t="shared" si="25"/>
        <v>0</v>
      </c>
      <c r="BH138" s="117">
        <f t="shared" si="25"/>
        <v>0</v>
      </c>
      <c r="BI138" s="117">
        <f t="shared" si="25"/>
        <v>0</v>
      </c>
      <c r="BJ138" s="117">
        <f t="shared" si="25"/>
        <v>0</v>
      </c>
      <c r="BK138" s="117">
        <f t="shared" si="25"/>
        <v>0</v>
      </c>
      <c r="BL138" s="117">
        <f t="shared" si="25"/>
        <v>0</v>
      </c>
      <c r="BM138" s="117">
        <f t="shared" si="25"/>
        <v>0</v>
      </c>
      <c r="BN138" s="117">
        <f t="shared" si="25"/>
        <v>0</v>
      </c>
      <c r="BO138" s="117">
        <f t="shared" si="25"/>
        <v>0</v>
      </c>
      <c r="BP138" s="117">
        <f t="shared" si="25"/>
        <v>0</v>
      </c>
      <c r="BQ138" s="117">
        <f t="shared" ref="BQ138:EB138" si="26">SUBTOTAL(9,BQ78:BQ137)</f>
        <v>0</v>
      </c>
      <c r="BR138" s="117">
        <f t="shared" si="26"/>
        <v>0</v>
      </c>
      <c r="BS138" s="117">
        <f t="shared" si="26"/>
        <v>0</v>
      </c>
      <c r="BT138" s="117">
        <f t="shared" si="26"/>
        <v>0</v>
      </c>
      <c r="BU138" s="117">
        <f t="shared" si="26"/>
        <v>0</v>
      </c>
      <c r="BV138" s="117">
        <f t="shared" si="26"/>
        <v>0</v>
      </c>
      <c r="BW138" s="117">
        <f t="shared" si="26"/>
        <v>0</v>
      </c>
      <c r="BX138" s="117">
        <f t="shared" si="26"/>
        <v>0</v>
      </c>
      <c r="BY138" s="117">
        <f t="shared" si="26"/>
        <v>0</v>
      </c>
      <c r="BZ138" s="117">
        <f t="shared" si="26"/>
        <v>0</v>
      </c>
      <c r="CA138" s="117">
        <f t="shared" si="26"/>
        <v>0</v>
      </c>
      <c r="CB138" s="117">
        <f t="shared" si="26"/>
        <v>0</v>
      </c>
      <c r="CC138" s="117">
        <f t="shared" si="26"/>
        <v>0</v>
      </c>
      <c r="CD138" s="117">
        <f t="shared" si="26"/>
        <v>0</v>
      </c>
      <c r="CE138" s="117">
        <f t="shared" si="26"/>
        <v>633</v>
      </c>
      <c r="CF138" s="117">
        <f t="shared" si="26"/>
        <v>0</v>
      </c>
      <c r="CG138" s="117">
        <f t="shared" si="26"/>
        <v>0</v>
      </c>
      <c r="CH138" s="117">
        <f t="shared" si="26"/>
        <v>0</v>
      </c>
      <c r="CI138" s="117">
        <f t="shared" si="26"/>
        <v>0</v>
      </c>
      <c r="CJ138" s="117">
        <f t="shared" si="26"/>
        <v>0</v>
      </c>
      <c r="CK138" s="117">
        <f t="shared" si="26"/>
        <v>0</v>
      </c>
      <c r="CL138" s="117">
        <f t="shared" si="26"/>
        <v>0</v>
      </c>
      <c r="CM138" s="117">
        <f t="shared" si="26"/>
        <v>0</v>
      </c>
      <c r="CN138" s="117">
        <f t="shared" si="26"/>
        <v>0</v>
      </c>
      <c r="CO138" s="117">
        <f t="shared" si="26"/>
        <v>0</v>
      </c>
      <c r="CP138" s="117">
        <f t="shared" si="26"/>
        <v>0</v>
      </c>
      <c r="CQ138" s="117">
        <f t="shared" si="26"/>
        <v>0</v>
      </c>
      <c r="CR138" s="117">
        <f t="shared" si="26"/>
        <v>0</v>
      </c>
      <c r="CS138" s="117">
        <f t="shared" si="26"/>
        <v>0</v>
      </c>
      <c r="CT138" s="117">
        <f t="shared" si="26"/>
        <v>0</v>
      </c>
      <c r="CU138" s="117">
        <f t="shared" si="26"/>
        <v>0</v>
      </c>
      <c r="CV138" s="117">
        <f t="shared" si="26"/>
        <v>0</v>
      </c>
      <c r="CW138" s="117">
        <f t="shared" si="26"/>
        <v>0</v>
      </c>
      <c r="CX138" s="117">
        <f t="shared" si="26"/>
        <v>0</v>
      </c>
      <c r="CY138" s="117">
        <f t="shared" si="26"/>
        <v>0</v>
      </c>
      <c r="CZ138" s="117">
        <f t="shared" si="26"/>
        <v>0</v>
      </c>
      <c r="DA138" s="117">
        <f t="shared" si="26"/>
        <v>0</v>
      </c>
      <c r="DB138" s="117">
        <f t="shared" si="26"/>
        <v>0</v>
      </c>
      <c r="DC138" s="117">
        <f t="shared" si="26"/>
        <v>0</v>
      </c>
      <c r="DD138" s="117">
        <f t="shared" si="26"/>
        <v>0</v>
      </c>
      <c r="DE138" s="117">
        <f t="shared" si="26"/>
        <v>0</v>
      </c>
      <c r="DF138" s="117">
        <f t="shared" si="26"/>
        <v>0</v>
      </c>
      <c r="DG138" s="117">
        <f t="shared" si="26"/>
        <v>0</v>
      </c>
      <c r="DH138" s="117">
        <f t="shared" si="26"/>
        <v>0</v>
      </c>
      <c r="DI138" s="117">
        <f t="shared" si="26"/>
        <v>0</v>
      </c>
      <c r="DJ138" s="117">
        <f t="shared" si="26"/>
        <v>0</v>
      </c>
      <c r="DK138" s="117">
        <f t="shared" si="26"/>
        <v>0</v>
      </c>
      <c r="DL138" s="117">
        <f t="shared" si="26"/>
        <v>0</v>
      </c>
      <c r="DM138" s="117">
        <f t="shared" si="26"/>
        <v>0</v>
      </c>
      <c r="DN138" s="117">
        <f t="shared" si="26"/>
        <v>0</v>
      </c>
      <c r="DO138" s="117">
        <f t="shared" si="26"/>
        <v>5</v>
      </c>
      <c r="DP138" s="117">
        <f t="shared" si="26"/>
        <v>0</v>
      </c>
      <c r="DQ138" s="117">
        <f t="shared" si="26"/>
        <v>0</v>
      </c>
      <c r="DR138" s="117">
        <f t="shared" si="26"/>
        <v>0</v>
      </c>
      <c r="DS138" s="117">
        <f t="shared" si="26"/>
        <v>11</v>
      </c>
      <c r="DT138" s="117">
        <f t="shared" si="26"/>
        <v>0</v>
      </c>
      <c r="DU138" s="117">
        <f t="shared" si="26"/>
        <v>0</v>
      </c>
      <c r="DV138" s="117">
        <f t="shared" si="26"/>
        <v>0</v>
      </c>
      <c r="DW138" s="117">
        <f t="shared" si="26"/>
        <v>0</v>
      </c>
      <c r="DX138" s="117">
        <f t="shared" si="26"/>
        <v>0</v>
      </c>
      <c r="DY138" s="117">
        <f t="shared" si="26"/>
        <v>0</v>
      </c>
      <c r="DZ138" s="117">
        <f t="shared" si="26"/>
        <v>0</v>
      </c>
      <c r="EA138" s="117">
        <f t="shared" si="26"/>
        <v>0</v>
      </c>
      <c r="EB138" s="117">
        <f t="shared" si="26"/>
        <v>0</v>
      </c>
      <c r="EC138" s="117">
        <f t="shared" ref="EC138:EQ138" si="27">SUBTOTAL(9,EC78:EC137)</f>
        <v>0</v>
      </c>
      <c r="ED138" s="117">
        <f t="shared" si="27"/>
        <v>0</v>
      </c>
      <c r="EE138" s="117">
        <f t="shared" si="27"/>
        <v>0</v>
      </c>
      <c r="EF138" s="117">
        <f t="shared" si="27"/>
        <v>0</v>
      </c>
      <c r="EG138" s="117">
        <f t="shared" si="27"/>
        <v>0</v>
      </c>
      <c r="EH138" s="117">
        <f t="shared" si="27"/>
        <v>0</v>
      </c>
      <c r="EI138" s="117">
        <f t="shared" si="27"/>
        <v>5</v>
      </c>
      <c r="EJ138" s="117">
        <f t="shared" si="27"/>
        <v>0</v>
      </c>
      <c r="EK138" s="117">
        <f t="shared" si="27"/>
        <v>0</v>
      </c>
      <c r="EL138" s="117">
        <f t="shared" si="27"/>
        <v>0</v>
      </c>
      <c r="EM138" s="117">
        <f t="shared" si="27"/>
        <v>2742.8670000000002</v>
      </c>
      <c r="EN138" s="117">
        <f t="shared" si="27"/>
        <v>0</v>
      </c>
      <c r="EO138" s="117">
        <f t="shared" si="27"/>
        <v>0</v>
      </c>
      <c r="EP138" s="117">
        <f t="shared" si="27"/>
        <v>0</v>
      </c>
      <c r="EQ138" s="117">
        <f t="shared" si="27"/>
        <v>0</v>
      </c>
    </row>
    <row r="139" spans="1:147" s="50" customFormat="1" x14ac:dyDescent="0.25">
      <c r="A139" s="41" t="s">
        <v>220</v>
      </c>
      <c r="B139" s="15" t="str">
        <f>гр.общеразв.напрв.!B139</f>
        <v>МБДОУ "Детский сад №1 г.Выборга"</v>
      </c>
      <c r="C139" s="15" t="str">
        <f>гр.общеразв.напрв.!C139</f>
        <v>город</v>
      </c>
      <c r="D139" s="15" t="str">
        <f>гр.общеразв.напрв.!D139</f>
        <v>детей</v>
      </c>
      <c r="E139" s="123">
        <f t="shared" ref="E139:E193" si="28">F139+G139</f>
        <v>93</v>
      </c>
      <c r="F139" s="123">
        <f t="shared" ref="F139:G193" si="29">EH139+EJ139+EL139+EN139+EP139</f>
        <v>0</v>
      </c>
      <c r="G139" s="123">
        <f t="shared" si="29"/>
        <v>93</v>
      </c>
      <c r="H139" s="10"/>
      <c r="I139" s="127"/>
      <c r="J139" s="10"/>
      <c r="K139" s="10">
        <v>10</v>
      </c>
      <c r="L139" s="127"/>
      <c r="M139" s="10">
        <v>49</v>
      </c>
      <c r="N139" s="10"/>
      <c r="O139" s="127"/>
      <c r="P139" s="10"/>
      <c r="Q139" s="10"/>
      <c r="R139" s="127"/>
      <c r="S139" s="10"/>
      <c r="T139" s="10"/>
      <c r="U139" s="127"/>
      <c r="V139" s="10"/>
      <c r="W139" s="10"/>
      <c r="X139" s="127"/>
      <c r="Y139" s="10"/>
      <c r="Z139" s="10"/>
      <c r="AA139" s="127"/>
      <c r="AB139" s="10"/>
      <c r="AC139" s="10"/>
      <c r="AD139" s="127"/>
      <c r="AE139" s="10"/>
      <c r="AF139" s="10"/>
      <c r="AG139" s="127"/>
      <c r="AH139" s="10"/>
      <c r="AI139" s="10"/>
      <c r="AJ139" s="127"/>
      <c r="AK139" s="10"/>
      <c r="AL139" s="10"/>
      <c r="AM139" s="127"/>
      <c r="AN139" s="10"/>
      <c r="AO139" s="10"/>
      <c r="AP139" s="127"/>
      <c r="AQ139" s="10">
        <v>1</v>
      </c>
      <c r="AR139" s="10"/>
      <c r="AS139" s="127"/>
      <c r="AT139" s="10"/>
      <c r="AU139" s="10"/>
      <c r="AV139" s="127"/>
      <c r="AW139" s="10"/>
      <c r="AX139" s="10"/>
      <c r="AY139" s="127"/>
      <c r="AZ139" s="10"/>
      <c r="BA139" s="10"/>
      <c r="BB139" s="127"/>
      <c r="BC139" s="10"/>
      <c r="BD139" s="10"/>
      <c r="BE139" s="127"/>
      <c r="BF139" s="10"/>
      <c r="BG139" s="10"/>
      <c r="BH139" s="127"/>
      <c r="BI139" s="10"/>
      <c r="BJ139" s="10"/>
      <c r="BK139" s="127">
        <v>2</v>
      </c>
      <c r="BL139" s="10"/>
      <c r="BM139" s="10">
        <v>0</v>
      </c>
      <c r="BN139" s="127"/>
      <c r="BO139" s="10"/>
      <c r="BP139" s="10"/>
      <c r="BQ139" s="127"/>
      <c r="BR139" s="10"/>
      <c r="BS139" s="10"/>
      <c r="BT139" s="127"/>
      <c r="BU139" s="10">
        <v>2</v>
      </c>
      <c r="BV139" s="10"/>
      <c r="BW139" s="127"/>
      <c r="BX139" s="10"/>
      <c r="BY139" s="10"/>
      <c r="BZ139" s="127"/>
      <c r="CA139" s="10"/>
      <c r="CB139" s="10"/>
      <c r="CC139" s="127">
        <v>6</v>
      </c>
      <c r="CD139" s="10"/>
      <c r="CE139" s="10">
        <v>13</v>
      </c>
      <c r="CF139" s="127"/>
      <c r="CG139" s="10"/>
      <c r="CH139" s="10"/>
      <c r="CI139" s="127"/>
      <c r="CJ139" s="10"/>
      <c r="CK139" s="10"/>
      <c r="CL139" s="127"/>
      <c r="CM139" s="10"/>
      <c r="CN139" s="10"/>
      <c r="CO139" s="127"/>
      <c r="CP139" s="10"/>
      <c r="CQ139" s="10"/>
      <c r="CR139" s="127"/>
      <c r="CS139" s="10"/>
      <c r="CT139" s="10"/>
      <c r="CU139" s="127"/>
      <c r="CV139" s="10"/>
      <c r="CW139" s="10"/>
      <c r="CX139" s="127"/>
      <c r="CY139" s="10"/>
      <c r="CZ139" s="10"/>
      <c r="DA139" s="127"/>
      <c r="DB139" s="10"/>
      <c r="DC139" s="10"/>
      <c r="DD139" s="127"/>
      <c r="DE139" s="10"/>
      <c r="DF139" s="10"/>
      <c r="DG139" s="127"/>
      <c r="DH139" s="10"/>
      <c r="DI139" s="10"/>
      <c r="DJ139" s="127"/>
      <c r="DK139" s="10"/>
      <c r="DL139" s="10"/>
      <c r="DM139" s="127"/>
      <c r="DN139" s="10"/>
      <c r="DO139" s="10"/>
      <c r="DP139" s="127"/>
      <c r="DQ139" s="10">
        <v>1</v>
      </c>
      <c r="DR139" s="10"/>
      <c r="DS139" s="127">
        <v>9</v>
      </c>
      <c r="DT139" s="10"/>
      <c r="DU139" s="10"/>
      <c r="DV139" s="127"/>
      <c r="DW139" s="10"/>
      <c r="DX139" s="10"/>
      <c r="DY139" s="127"/>
      <c r="DZ139" s="10"/>
      <c r="EA139" s="10"/>
      <c r="EB139" s="127"/>
      <c r="EC139" s="10"/>
      <c r="ED139" s="10"/>
      <c r="EE139" s="127"/>
      <c r="EF139" s="10"/>
      <c r="EG139" s="10"/>
      <c r="EH139" s="45">
        <f t="shared" ref="EH139:EQ164" si="30">H139+R139+AB139+AL139+AV139+BF139+BP139+BZ139+CJ139+CT139+DD139+DN139+DX139</f>
        <v>0</v>
      </c>
      <c r="EI139" s="45">
        <f t="shared" si="30"/>
        <v>0</v>
      </c>
      <c r="EJ139" s="45">
        <f t="shared" si="30"/>
        <v>0</v>
      </c>
      <c r="EK139" s="45">
        <f t="shared" si="30"/>
        <v>17</v>
      </c>
      <c r="EL139" s="45">
        <f t="shared" si="30"/>
        <v>0</v>
      </c>
      <c r="EM139" s="45">
        <f t="shared" si="30"/>
        <v>76</v>
      </c>
      <c r="EN139" s="45">
        <f t="shared" si="30"/>
        <v>0</v>
      </c>
      <c r="EO139" s="45">
        <f t="shared" si="30"/>
        <v>0</v>
      </c>
      <c r="EP139" s="45">
        <f t="shared" si="30"/>
        <v>0</v>
      </c>
      <c r="EQ139" s="45">
        <f t="shared" si="30"/>
        <v>0</v>
      </c>
    </row>
    <row r="140" spans="1:147" s="50" customFormat="1" x14ac:dyDescent="0.25">
      <c r="A140" s="41" t="s">
        <v>220</v>
      </c>
      <c r="B140" s="15" t="str">
        <f>гр.общеразв.напрв.!B140</f>
        <v>МБДОУ "Детский сад №3 г.Выборга"</v>
      </c>
      <c r="C140" s="15" t="str">
        <f>гр.общеразв.напрв.!C140</f>
        <v>город</v>
      </c>
      <c r="D140" s="15" t="str">
        <f>гр.общеразв.напрв.!D140</f>
        <v>детей</v>
      </c>
      <c r="E140" s="123">
        <f t="shared" si="28"/>
        <v>50</v>
      </c>
      <c r="F140" s="123">
        <f t="shared" si="29"/>
        <v>0</v>
      </c>
      <c r="G140" s="123">
        <f t="shared" si="29"/>
        <v>50</v>
      </c>
      <c r="H140" s="10"/>
      <c r="I140" s="127"/>
      <c r="J140" s="10"/>
      <c r="K140" s="10">
        <v>50</v>
      </c>
      <c r="L140" s="127"/>
      <c r="M140" s="10"/>
      <c r="N140" s="10"/>
      <c r="O140" s="127"/>
      <c r="P140" s="10"/>
      <c r="Q140" s="10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27"/>
      <c r="EF140" s="14"/>
      <c r="EG140" s="14"/>
      <c r="EH140" s="45">
        <f t="shared" si="30"/>
        <v>0</v>
      </c>
      <c r="EI140" s="45">
        <f t="shared" si="30"/>
        <v>0</v>
      </c>
      <c r="EJ140" s="45">
        <f t="shared" si="30"/>
        <v>0</v>
      </c>
      <c r="EK140" s="45">
        <f t="shared" si="30"/>
        <v>50</v>
      </c>
      <c r="EL140" s="45">
        <f t="shared" si="30"/>
        <v>0</v>
      </c>
      <c r="EM140" s="45">
        <f t="shared" si="30"/>
        <v>0</v>
      </c>
      <c r="EN140" s="45">
        <f t="shared" si="30"/>
        <v>0</v>
      </c>
      <c r="EO140" s="45">
        <f t="shared" si="30"/>
        <v>0</v>
      </c>
      <c r="EP140" s="45">
        <f t="shared" si="30"/>
        <v>0</v>
      </c>
      <c r="EQ140" s="45">
        <f t="shared" si="30"/>
        <v>0</v>
      </c>
    </row>
    <row r="141" spans="1:147" s="50" customFormat="1" x14ac:dyDescent="0.25">
      <c r="A141" s="41" t="s">
        <v>220</v>
      </c>
      <c r="B141" s="15" t="str">
        <f>гр.общеразв.напрв.!B141</f>
        <v>МБДОУ "Детский сад №4 г.Выборга"</v>
      </c>
      <c r="C141" s="15" t="str">
        <f>гр.общеразв.напрв.!C141</f>
        <v>город</v>
      </c>
      <c r="D141" s="15" t="str">
        <f>гр.общеразв.напрв.!D141</f>
        <v>детей</v>
      </c>
      <c r="E141" s="123">
        <f t="shared" si="28"/>
        <v>57</v>
      </c>
      <c r="F141" s="123">
        <f t="shared" si="29"/>
        <v>0</v>
      </c>
      <c r="G141" s="123">
        <f t="shared" si="29"/>
        <v>57</v>
      </c>
      <c r="H141" s="10"/>
      <c r="I141" s="127"/>
      <c r="J141" s="10"/>
      <c r="K141" s="10">
        <v>57</v>
      </c>
      <c r="L141" s="127"/>
      <c r="M141" s="10"/>
      <c r="N141" s="10"/>
      <c r="O141" s="127"/>
      <c r="P141" s="10"/>
      <c r="Q141" s="10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27"/>
      <c r="EF141" s="14"/>
      <c r="EG141" s="14"/>
      <c r="EH141" s="45">
        <f t="shared" si="30"/>
        <v>0</v>
      </c>
      <c r="EI141" s="45">
        <f t="shared" si="30"/>
        <v>0</v>
      </c>
      <c r="EJ141" s="45">
        <f t="shared" si="30"/>
        <v>0</v>
      </c>
      <c r="EK141" s="45">
        <f t="shared" si="30"/>
        <v>57</v>
      </c>
      <c r="EL141" s="45">
        <f t="shared" si="30"/>
        <v>0</v>
      </c>
      <c r="EM141" s="45">
        <f t="shared" si="30"/>
        <v>0</v>
      </c>
      <c r="EN141" s="45">
        <f t="shared" si="30"/>
        <v>0</v>
      </c>
      <c r="EO141" s="45">
        <f t="shared" si="30"/>
        <v>0</v>
      </c>
      <c r="EP141" s="45">
        <f t="shared" si="30"/>
        <v>0</v>
      </c>
      <c r="EQ141" s="45">
        <f t="shared" si="30"/>
        <v>0</v>
      </c>
    </row>
    <row r="142" spans="1:147" s="50" customFormat="1" ht="21" x14ac:dyDescent="0.25">
      <c r="A142" s="41" t="s">
        <v>220</v>
      </c>
      <c r="B142" s="15" t="str">
        <f>гр.общеразв.напрв.!B142</f>
        <v>МБДОУ "Детский сад №5 г.Выборга" (в т.ч. Харитоново, Калинина,Селезнево)</v>
      </c>
      <c r="C142" s="15" t="str">
        <f>гр.общеразв.напрв.!C142</f>
        <v>город/село</v>
      </c>
      <c r="D142" s="15" t="str">
        <f>гр.общеразв.напрв.!D142</f>
        <v>детей</v>
      </c>
      <c r="E142" s="123">
        <f t="shared" si="28"/>
        <v>69</v>
      </c>
      <c r="F142" s="123">
        <f t="shared" si="29"/>
        <v>0</v>
      </c>
      <c r="G142" s="123">
        <f t="shared" si="29"/>
        <v>69</v>
      </c>
      <c r="H142" s="10"/>
      <c r="I142" s="127"/>
      <c r="J142" s="10"/>
      <c r="K142" s="10">
        <v>69</v>
      </c>
      <c r="L142" s="127"/>
      <c r="M142" s="10"/>
      <c r="N142" s="10"/>
      <c r="O142" s="127"/>
      <c r="P142" s="10"/>
      <c r="Q142" s="10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27"/>
      <c r="EF142" s="14"/>
      <c r="EG142" s="14"/>
      <c r="EH142" s="45">
        <f t="shared" si="30"/>
        <v>0</v>
      </c>
      <c r="EI142" s="45">
        <f t="shared" si="30"/>
        <v>0</v>
      </c>
      <c r="EJ142" s="45">
        <f t="shared" si="30"/>
        <v>0</v>
      </c>
      <c r="EK142" s="45">
        <f t="shared" si="30"/>
        <v>69</v>
      </c>
      <c r="EL142" s="45">
        <f t="shared" si="30"/>
        <v>0</v>
      </c>
      <c r="EM142" s="45">
        <f t="shared" si="30"/>
        <v>0</v>
      </c>
      <c r="EN142" s="45">
        <f t="shared" si="30"/>
        <v>0</v>
      </c>
      <c r="EO142" s="45">
        <f t="shared" si="30"/>
        <v>0</v>
      </c>
      <c r="EP142" s="45">
        <f t="shared" si="30"/>
        <v>0</v>
      </c>
      <c r="EQ142" s="45">
        <f t="shared" si="30"/>
        <v>0</v>
      </c>
    </row>
    <row r="143" spans="1:147" s="50" customFormat="1" x14ac:dyDescent="0.25">
      <c r="A143" s="41" t="s">
        <v>220</v>
      </c>
      <c r="B143" s="15" t="str">
        <f>гр.общеразв.напрв.!B143</f>
        <v>МБДОУ "Детский сад №8 г.Выборга"</v>
      </c>
      <c r="C143" s="15" t="str">
        <f>гр.общеразв.напрв.!C143</f>
        <v>город</v>
      </c>
      <c r="D143" s="15" t="str">
        <f>гр.общеразв.напрв.!D143</f>
        <v>детей</v>
      </c>
      <c r="E143" s="123">
        <f t="shared" si="28"/>
        <v>45</v>
      </c>
      <c r="F143" s="123">
        <f t="shared" si="29"/>
        <v>0</v>
      </c>
      <c r="G143" s="123">
        <f t="shared" si="29"/>
        <v>45</v>
      </c>
      <c r="H143" s="10"/>
      <c r="I143" s="127"/>
      <c r="J143" s="10"/>
      <c r="K143" s="10"/>
      <c r="L143" s="127"/>
      <c r="M143" s="10"/>
      <c r="N143" s="10"/>
      <c r="O143" s="127"/>
      <c r="P143" s="10"/>
      <c r="Q143" s="10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>
        <v>30</v>
      </c>
      <c r="CD143" s="14"/>
      <c r="CE143" s="14">
        <v>15</v>
      </c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27"/>
      <c r="EF143" s="14"/>
      <c r="EG143" s="14"/>
      <c r="EH143" s="45">
        <f t="shared" si="30"/>
        <v>0</v>
      </c>
      <c r="EI143" s="45">
        <f t="shared" si="30"/>
        <v>0</v>
      </c>
      <c r="EJ143" s="45">
        <f t="shared" si="30"/>
        <v>0</v>
      </c>
      <c r="EK143" s="45">
        <f t="shared" si="30"/>
        <v>30</v>
      </c>
      <c r="EL143" s="45">
        <f t="shared" si="30"/>
        <v>0</v>
      </c>
      <c r="EM143" s="45">
        <f t="shared" si="30"/>
        <v>15</v>
      </c>
      <c r="EN143" s="45">
        <f t="shared" si="30"/>
        <v>0</v>
      </c>
      <c r="EO143" s="45">
        <f t="shared" si="30"/>
        <v>0</v>
      </c>
      <c r="EP143" s="45">
        <f t="shared" si="30"/>
        <v>0</v>
      </c>
      <c r="EQ143" s="45">
        <f t="shared" si="30"/>
        <v>0</v>
      </c>
    </row>
    <row r="144" spans="1:147" s="50" customFormat="1" x14ac:dyDescent="0.25">
      <c r="A144" s="41" t="s">
        <v>220</v>
      </c>
      <c r="B144" s="15" t="str">
        <f>гр.общеразв.напрв.!B144</f>
        <v>МБДОУ "Детский сад №11 г.Выборга"</v>
      </c>
      <c r="C144" s="15" t="str">
        <f>гр.общеразв.напрв.!C144</f>
        <v>город</v>
      </c>
      <c r="D144" s="15" t="str">
        <f>гр.общеразв.напрв.!D144</f>
        <v>детей</v>
      </c>
      <c r="E144" s="123">
        <f t="shared" si="28"/>
        <v>53</v>
      </c>
      <c r="F144" s="123">
        <f t="shared" si="29"/>
        <v>0</v>
      </c>
      <c r="G144" s="123">
        <f t="shared" si="29"/>
        <v>53</v>
      </c>
      <c r="H144" s="10"/>
      <c r="I144" s="127"/>
      <c r="J144" s="10"/>
      <c r="K144" s="10">
        <v>53</v>
      </c>
      <c r="L144" s="127"/>
      <c r="M144" s="10"/>
      <c r="N144" s="10"/>
      <c r="O144" s="127"/>
      <c r="P144" s="10"/>
      <c r="Q144" s="10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27"/>
      <c r="EF144" s="14"/>
      <c r="EG144" s="14"/>
      <c r="EH144" s="45">
        <f t="shared" si="30"/>
        <v>0</v>
      </c>
      <c r="EI144" s="45">
        <f t="shared" si="30"/>
        <v>0</v>
      </c>
      <c r="EJ144" s="45">
        <f t="shared" si="30"/>
        <v>0</v>
      </c>
      <c r="EK144" s="45">
        <f t="shared" si="30"/>
        <v>53</v>
      </c>
      <c r="EL144" s="45">
        <f t="shared" si="30"/>
        <v>0</v>
      </c>
      <c r="EM144" s="45">
        <f t="shared" si="30"/>
        <v>0</v>
      </c>
      <c r="EN144" s="45">
        <f t="shared" si="30"/>
        <v>0</v>
      </c>
      <c r="EO144" s="45">
        <f t="shared" si="30"/>
        <v>0</v>
      </c>
      <c r="EP144" s="45">
        <f t="shared" si="30"/>
        <v>0</v>
      </c>
      <c r="EQ144" s="45">
        <f t="shared" si="30"/>
        <v>0</v>
      </c>
    </row>
    <row r="145" spans="1:147" s="50" customFormat="1" x14ac:dyDescent="0.25">
      <c r="A145" s="41" t="s">
        <v>220</v>
      </c>
      <c r="B145" s="15" t="str">
        <f>гр.общеразв.напрв.!B145</f>
        <v>МБДОУ "Детский сад №13 г.Выборга"</v>
      </c>
      <c r="C145" s="15" t="str">
        <f>гр.общеразв.напрв.!C145</f>
        <v>город</v>
      </c>
      <c r="D145" s="15" t="str">
        <f>гр.общеразв.напрв.!D145</f>
        <v>детей</v>
      </c>
      <c r="E145" s="123">
        <f t="shared" si="28"/>
        <v>71</v>
      </c>
      <c r="F145" s="123">
        <f t="shared" si="29"/>
        <v>0</v>
      </c>
      <c r="G145" s="123">
        <f t="shared" si="29"/>
        <v>71</v>
      </c>
      <c r="H145" s="10"/>
      <c r="I145" s="127"/>
      <c r="J145" s="10"/>
      <c r="K145" s="10">
        <v>67</v>
      </c>
      <c r="L145" s="127"/>
      <c r="M145" s="10"/>
      <c r="N145" s="10"/>
      <c r="O145" s="127"/>
      <c r="P145" s="10"/>
      <c r="Q145" s="10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>
        <v>2</v>
      </c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>
        <v>2</v>
      </c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27"/>
      <c r="EF145" s="14"/>
      <c r="EG145" s="14"/>
      <c r="EH145" s="45">
        <f t="shared" si="30"/>
        <v>0</v>
      </c>
      <c r="EI145" s="45">
        <f t="shared" si="30"/>
        <v>0</v>
      </c>
      <c r="EJ145" s="45">
        <f t="shared" si="30"/>
        <v>0</v>
      </c>
      <c r="EK145" s="45">
        <f t="shared" si="30"/>
        <v>71</v>
      </c>
      <c r="EL145" s="45">
        <f t="shared" si="30"/>
        <v>0</v>
      </c>
      <c r="EM145" s="45">
        <f t="shared" si="30"/>
        <v>0</v>
      </c>
      <c r="EN145" s="45">
        <f t="shared" si="30"/>
        <v>0</v>
      </c>
      <c r="EO145" s="45">
        <f t="shared" si="30"/>
        <v>0</v>
      </c>
      <c r="EP145" s="45">
        <f t="shared" si="30"/>
        <v>0</v>
      </c>
      <c r="EQ145" s="45">
        <f t="shared" si="30"/>
        <v>0</v>
      </c>
    </row>
    <row r="146" spans="1:147" s="50" customFormat="1" x14ac:dyDescent="0.25">
      <c r="A146" s="41" t="s">
        <v>220</v>
      </c>
      <c r="B146" s="15" t="str">
        <f>гр.общеразв.напрв.!B146</f>
        <v>МБДОУ "Детский сад №16 г.Выборга"</v>
      </c>
      <c r="C146" s="15" t="str">
        <f>гр.общеразв.напрв.!C146</f>
        <v>город</v>
      </c>
      <c r="D146" s="15" t="str">
        <f>гр.общеразв.напрв.!D146</f>
        <v>детей</v>
      </c>
      <c r="E146" s="123">
        <f t="shared" si="28"/>
        <v>40</v>
      </c>
      <c r="F146" s="123">
        <f t="shared" si="29"/>
        <v>0</v>
      </c>
      <c r="G146" s="123">
        <f t="shared" si="29"/>
        <v>40</v>
      </c>
      <c r="H146" s="10"/>
      <c r="I146" s="127"/>
      <c r="J146" s="10"/>
      <c r="K146" s="10">
        <v>40</v>
      </c>
      <c r="L146" s="127"/>
      <c r="M146" s="10"/>
      <c r="N146" s="10"/>
      <c r="O146" s="127"/>
      <c r="P146" s="10"/>
      <c r="Q146" s="10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27"/>
      <c r="EF146" s="14"/>
      <c r="EG146" s="14"/>
      <c r="EH146" s="45">
        <f t="shared" si="30"/>
        <v>0</v>
      </c>
      <c r="EI146" s="45">
        <f t="shared" si="30"/>
        <v>0</v>
      </c>
      <c r="EJ146" s="45">
        <f t="shared" si="30"/>
        <v>0</v>
      </c>
      <c r="EK146" s="45">
        <f t="shared" si="30"/>
        <v>40</v>
      </c>
      <c r="EL146" s="45">
        <f t="shared" si="30"/>
        <v>0</v>
      </c>
      <c r="EM146" s="45">
        <f t="shared" si="30"/>
        <v>0</v>
      </c>
      <c r="EN146" s="45">
        <f t="shared" si="30"/>
        <v>0</v>
      </c>
      <c r="EO146" s="45">
        <f t="shared" si="30"/>
        <v>0</v>
      </c>
      <c r="EP146" s="45">
        <f t="shared" si="30"/>
        <v>0</v>
      </c>
      <c r="EQ146" s="45">
        <f t="shared" si="30"/>
        <v>0</v>
      </c>
    </row>
    <row r="147" spans="1:147" s="50" customFormat="1" x14ac:dyDescent="0.25">
      <c r="A147" s="41" t="s">
        <v>220</v>
      </c>
      <c r="B147" s="15" t="str">
        <f>гр.общеразв.напрв.!B147</f>
        <v>МБДОУ "Детский сад №19 г.Выборга"</v>
      </c>
      <c r="C147" s="15" t="str">
        <f>гр.общеразв.напрв.!C147</f>
        <v>город</v>
      </c>
      <c r="D147" s="15" t="str">
        <f>гр.общеразв.напрв.!D147</f>
        <v>детей</v>
      </c>
      <c r="E147" s="123">
        <f t="shared" si="28"/>
        <v>40</v>
      </c>
      <c r="F147" s="123">
        <f t="shared" si="29"/>
        <v>0</v>
      </c>
      <c r="G147" s="123">
        <f t="shared" si="29"/>
        <v>40</v>
      </c>
      <c r="H147" s="10"/>
      <c r="I147" s="127"/>
      <c r="J147" s="10"/>
      <c r="K147" s="10">
        <v>40</v>
      </c>
      <c r="L147" s="127"/>
      <c r="M147" s="10"/>
      <c r="N147" s="10"/>
      <c r="O147" s="127"/>
      <c r="P147" s="10"/>
      <c r="Q147" s="10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27"/>
      <c r="EF147" s="14"/>
      <c r="EG147" s="14"/>
      <c r="EH147" s="45">
        <f t="shared" si="30"/>
        <v>0</v>
      </c>
      <c r="EI147" s="45">
        <f t="shared" si="30"/>
        <v>0</v>
      </c>
      <c r="EJ147" s="45">
        <f t="shared" si="30"/>
        <v>0</v>
      </c>
      <c r="EK147" s="45">
        <f t="shared" si="30"/>
        <v>40</v>
      </c>
      <c r="EL147" s="45">
        <f t="shared" si="30"/>
        <v>0</v>
      </c>
      <c r="EM147" s="45">
        <f t="shared" si="30"/>
        <v>0</v>
      </c>
      <c r="EN147" s="45">
        <f t="shared" si="30"/>
        <v>0</v>
      </c>
      <c r="EO147" s="45">
        <f t="shared" si="30"/>
        <v>0</v>
      </c>
      <c r="EP147" s="45">
        <f t="shared" si="30"/>
        <v>0</v>
      </c>
      <c r="EQ147" s="45">
        <f t="shared" si="30"/>
        <v>0</v>
      </c>
    </row>
    <row r="148" spans="1:147" s="50" customFormat="1" x14ac:dyDescent="0.25">
      <c r="A148" s="41" t="s">
        <v>220</v>
      </c>
      <c r="B148" s="15" t="str">
        <f>гр.общеразв.напрв.!B148</f>
        <v>МБДОУ "Детский сад №20 г.Выборга"</v>
      </c>
      <c r="C148" s="15" t="str">
        <f>гр.общеразв.напрв.!C148</f>
        <v>город</v>
      </c>
      <c r="D148" s="15" t="str">
        <f>гр.общеразв.напрв.!D148</f>
        <v>детей</v>
      </c>
      <c r="E148" s="123">
        <f t="shared" si="28"/>
        <v>41</v>
      </c>
      <c r="F148" s="123">
        <f t="shared" si="29"/>
        <v>0</v>
      </c>
      <c r="G148" s="123">
        <f t="shared" si="29"/>
        <v>41</v>
      </c>
      <c r="H148" s="10"/>
      <c r="I148" s="127"/>
      <c r="J148" s="10"/>
      <c r="K148" s="10">
        <v>41</v>
      </c>
      <c r="L148" s="127"/>
      <c r="M148" s="10"/>
      <c r="N148" s="10"/>
      <c r="O148" s="127"/>
      <c r="P148" s="10"/>
      <c r="Q148" s="10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27"/>
      <c r="EF148" s="14"/>
      <c r="EG148" s="14"/>
      <c r="EH148" s="45">
        <f t="shared" si="30"/>
        <v>0</v>
      </c>
      <c r="EI148" s="45">
        <f t="shared" si="30"/>
        <v>0</v>
      </c>
      <c r="EJ148" s="45">
        <f t="shared" si="30"/>
        <v>0</v>
      </c>
      <c r="EK148" s="45">
        <f t="shared" si="30"/>
        <v>41</v>
      </c>
      <c r="EL148" s="45">
        <f t="shared" si="30"/>
        <v>0</v>
      </c>
      <c r="EM148" s="45">
        <f t="shared" si="30"/>
        <v>0</v>
      </c>
      <c r="EN148" s="45">
        <f t="shared" si="30"/>
        <v>0</v>
      </c>
      <c r="EO148" s="45">
        <f t="shared" si="30"/>
        <v>0</v>
      </c>
      <c r="EP148" s="45">
        <f t="shared" si="30"/>
        <v>0</v>
      </c>
      <c r="EQ148" s="45">
        <f t="shared" si="30"/>
        <v>0</v>
      </c>
    </row>
    <row r="149" spans="1:147" s="50" customFormat="1" x14ac:dyDescent="0.25">
      <c r="A149" s="41" t="s">
        <v>220</v>
      </c>
      <c r="B149" s="15" t="str">
        <f>гр.общеразв.напрв.!B149</f>
        <v>МБДОУ "Детский сад №21 г.Выборга"</v>
      </c>
      <c r="C149" s="15" t="str">
        <f>гр.общеразв.напрв.!C149</f>
        <v>город</v>
      </c>
      <c r="D149" s="15" t="str">
        <f>гр.общеразв.напрв.!D149</f>
        <v>детей</v>
      </c>
      <c r="E149" s="123">
        <f t="shared" si="28"/>
        <v>70</v>
      </c>
      <c r="F149" s="123">
        <f t="shared" si="29"/>
        <v>0</v>
      </c>
      <c r="G149" s="123">
        <f t="shared" si="29"/>
        <v>70</v>
      </c>
      <c r="H149" s="10"/>
      <c r="I149" s="127"/>
      <c r="J149" s="10"/>
      <c r="K149" s="10">
        <v>70</v>
      </c>
      <c r="L149" s="127"/>
      <c r="M149" s="10"/>
      <c r="N149" s="10"/>
      <c r="O149" s="127"/>
      <c r="P149" s="10"/>
      <c r="Q149" s="10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>
        <v>0</v>
      </c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27"/>
      <c r="EF149" s="14"/>
      <c r="EG149" s="14"/>
      <c r="EH149" s="45">
        <f t="shared" si="30"/>
        <v>0</v>
      </c>
      <c r="EI149" s="45">
        <f t="shared" si="30"/>
        <v>0</v>
      </c>
      <c r="EJ149" s="45">
        <f t="shared" si="30"/>
        <v>0</v>
      </c>
      <c r="EK149" s="45">
        <f t="shared" si="30"/>
        <v>70</v>
      </c>
      <c r="EL149" s="45">
        <f t="shared" si="30"/>
        <v>0</v>
      </c>
      <c r="EM149" s="45">
        <f t="shared" si="30"/>
        <v>0</v>
      </c>
      <c r="EN149" s="45">
        <f t="shared" si="30"/>
        <v>0</v>
      </c>
      <c r="EO149" s="45">
        <f t="shared" si="30"/>
        <v>0</v>
      </c>
      <c r="EP149" s="45">
        <f t="shared" si="30"/>
        <v>0</v>
      </c>
      <c r="EQ149" s="45">
        <f t="shared" si="30"/>
        <v>0</v>
      </c>
    </row>
    <row r="150" spans="1:147" s="50" customFormat="1" x14ac:dyDescent="0.25">
      <c r="A150" s="41" t="s">
        <v>220</v>
      </c>
      <c r="B150" s="15" t="str">
        <f>гр.общеразв.напрв.!B150</f>
        <v>МБДОУ "Детский сад №22 г.Выборга"</v>
      </c>
      <c r="C150" s="15" t="str">
        <f>гр.общеразв.напрв.!C150</f>
        <v>город</v>
      </c>
      <c r="D150" s="15" t="str">
        <f>гр.общеразв.напрв.!D150</f>
        <v>детей</v>
      </c>
      <c r="E150" s="123">
        <f t="shared" si="28"/>
        <v>69</v>
      </c>
      <c r="F150" s="123">
        <f t="shared" si="29"/>
        <v>0</v>
      </c>
      <c r="G150" s="123">
        <f t="shared" si="29"/>
        <v>69</v>
      </c>
      <c r="H150" s="10"/>
      <c r="I150" s="127"/>
      <c r="J150" s="10"/>
      <c r="K150" s="10">
        <v>11</v>
      </c>
      <c r="L150" s="127"/>
      <c r="M150" s="10">
        <v>33</v>
      </c>
      <c r="N150" s="10"/>
      <c r="O150" s="127"/>
      <c r="P150" s="10"/>
      <c r="Q150" s="10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>
        <v>11</v>
      </c>
      <c r="CD150" s="14"/>
      <c r="CE150" s="14"/>
      <c r="CF150" s="14"/>
      <c r="CG150" s="14"/>
      <c r="CH150" s="14"/>
      <c r="CI150" s="14">
        <v>14</v>
      </c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27"/>
      <c r="EF150" s="14"/>
      <c r="EG150" s="14"/>
      <c r="EH150" s="45">
        <f t="shared" si="30"/>
        <v>0</v>
      </c>
      <c r="EI150" s="45">
        <f t="shared" si="30"/>
        <v>0</v>
      </c>
      <c r="EJ150" s="45">
        <f t="shared" si="30"/>
        <v>0</v>
      </c>
      <c r="EK150" s="45">
        <f t="shared" si="30"/>
        <v>22</v>
      </c>
      <c r="EL150" s="45">
        <f t="shared" si="30"/>
        <v>0</v>
      </c>
      <c r="EM150" s="45">
        <f t="shared" si="30"/>
        <v>33</v>
      </c>
      <c r="EN150" s="45">
        <f t="shared" si="30"/>
        <v>0</v>
      </c>
      <c r="EO150" s="45">
        <f t="shared" si="30"/>
        <v>0</v>
      </c>
      <c r="EP150" s="45">
        <f t="shared" si="30"/>
        <v>0</v>
      </c>
      <c r="EQ150" s="45">
        <f t="shared" si="30"/>
        <v>14</v>
      </c>
    </row>
    <row r="151" spans="1:147" s="50" customFormat="1" x14ac:dyDescent="0.25">
      <c r="A151" s="41" t="s">
        <v>220</v>
      </c>
      <c r="B151" s="15" t="str">
        <f>гр.общеразв.напрв.!B151</f>
        <v>МБДОУ "Детский сад №23 г.Выборга"</v>
      </c>
      <c r="C151" s="15" t="str">
        <f>гр.общеразв.напрв.!C151</f>
        <v>город</v>
      </c>
      <c r="D151" s="15" t="str">
        <f>гр.общеразв.напрв.!D151</f>
        <v>детей</v>
      </c>
      <c r="E151" s="123">
        <f t="shared" si="28"/>
        <v>28</v>
      </c>
      <c r="F151" s="123">
        <f t="shared" si="29"/>
        <v>0</v>
      </c>
      <c r="G151" s="123">
        <f t="shared" si="29"/>
        <v>28</v>
      </c>
      <c r="H151" s="10"/>
      <c r="I151" s="127"/>
      <c r="J151" s="10"/>
      <c r="K151" s="10">
        <v>28</v>
      </c>
      <c r="L151" s="127"/>
      <c r="M151" s="10"/>
      <c r="N151" s="10"/>
      <c r="O151" s="127"/>
      <c r="P151" s="10"/>
      <c r="Q151" s="10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27"/>
      <c r="EF151" s="14"/>
      <c r="EG151" s="14"/>
      <c r="EH151" s="45">
        <f t="shared" si="30"/>
        <v>0</v>
      </c>
      <c r="EI151" s="45">
        <f t="shared" si="30"/>
        <v>0</v>
      </c>
      <c r="EJ151" s="45">
        <f t="shared" si="30"/>
        <v>0</v>
      </c>
      <c r="EK151" s="45">
        <f t="shared" si="30"/>
        <v>28</v>
      </c>
      <c r="EL151" s="45">
        <f t="shared" si="30"/>
        <v>0</v>
      </c>
      <c r="EM151" s="45">
        <f t="shared" si="30"/>
        <v>0</v>
      </c>
      <c r="EN151" s="45">
        <f t="shared" si="30"/>
        <v>0</v>
      </c>
      <c r="EO151" s="45">
        <f t="shared" si="30"/>
        <v>0</v>
      </c>
      <c r="EP151" s="45">
        <f t="shared" si="30"/>
        <v>0</v>
      </c>
      <c r="EQ151" s="45">
        <f t="shared" si="30"/>
        <v>0</v>
      </c>
    </row>
    <row r="152" spans="1:147" s="50" customFormat="1" x14ac:dyDescent="0.25">
      <c r="A152" s="41" t="s">
        <v>220</v>
      </c>
      <c r="B152" s="15" t="str">
        <f>гр.общеразв.напрв.!B152</f>
        <v>МБДОУ "Детский сад №25 г.Выборга"</v>
      </c>
      <c r="C152" s="15" t="str">
        <f>гр.общеразв.напрв.!C152</f>
        <v>город</v>
      </c>
      <c r="D152" s="15" t="str">
        <f>гр.общеразв.напрв.!D152</f>
        <v>детей</v>
      </c>
      <c r="E152" s="123">
        <f t="shared" si="28"/>
        <v>60</v>
      </c>
      <c r="F152" s="123">
        <f t="shared" si="29"/>
        <v>0</v>
      </c>
      <c r="G152" s="123">
        <f t="shared" si="29"/>
        <v>60</v>
      </c>
      <c r="H152" s="10"/>
      <c r="I152" s="127"/>
      <c r="J152" s="10"/>
      <c r="K152" s="10"/>
      <c r="L152" s="127"/>
      <c r="M152" s="10">
        <v>60</v>
      </c>
      <c r="N152" s="10"/>
      <c r="O152" s="127"/>
      <c r="P152" s="10"/>
      <c r="Q152" s="10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27"/>
      <c r="EF152" s="14"/>
      <c r="EG152" s="14"/>
      <c r="EH152" s="45">
        <f t="shared" si="30"/>
        <v>0</v>
      </c>
      <c r="EI152" s="45">
        <f t="shared" si="30"/>
        <v>0</v>
      </c>
      <c r="EJ152" s="45">
        <f t="shared" si="30"/>
        <v>0</v>
      </c>
      <c r="EK152" s="45">
        <f t="shared" si="30"/>
        <v>0</v>
      </c>
      <c r="EL152" s="45">
        <f t="shared" si="30"/>
        <v>0</v>
      </c>
      <c r="EM152" s="45">
        <f t="shared" si="30"/>
        <v>60</v>
      </c>
      <c r="EN152" s="45">
        <f t="shared" si="30"/>
        <v>0</v>
      </c>
      <c r="EO152" s="45">
        <f t="shared" si="30"/>
        <v>0</v>
      </c>
      <c r="EP152" s="45">
        <f t="shared" si="30"/>
        <v>0</v>
      </c>
      <c r="EQ152" s="45">
        <f t="shared" si="30"/>
        <v>0</v>
      </c>
    </row>
    <row r="153" spans="1:147" s="50" customFormat="1" x14ac:dyDescent="0.25">
      <c r="A153" s="41" t="s">
        <v>220</v>
      </c>
      <c r="B153" s="15" t="str">
        <f>гр.общеразв.напрв.!B153</f>
        <v>МБДОУ "Детский сад №31 г.Выборга"</v>
      </c>
      <c r="C153" s="15" t="str">
        <f>гр.общеразв.напрв.!C153</f>
        <v>город</v>
      </c>
      <c r="D153" s="15" t="str">
        <f>гр.общеразв.напрв.!D153</f>
        <v>детей</v>
      </c>
      <c r="E153" s="123">
        <f t="shared" si="28"/>
        <v>65</v>
      </c>
      <c r="F153" s="123">
        <f t="shared" si="29"/>
        <v>0</v>
      </c>
      <c r="G153" s="123">
        <f t="shared" si="29"/>
        <v>65</v>
      </c>
      <c r="H153" s="10"/>
      <c r="I153" s="127"/>
      <c r="J153" s="10"/>
      <c r="K153" s="10">
        <v>65</v>
      </c>
      <c r="L153" s="127"/>
      <c r="M153" s="10"/>
      <c r="N153" s="10"/>
      <c r="O153" s="127"/>
      <c r="P153" s="10"/>
      <c r="Q153" s="10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27"/>
      <c r="EF153" s="14"/>
      <c r="EG153" s="14"/>
      <c r="EH153" s="45">
        <f t="shared" si="30"/>
        <v>0</v>
      </c>
      <c r="EI153" s="45">
        <f t="shared" si="30"/>
        <v>0</v>
      </c>
      <c r="EJ153" s="45">
        <f t="shared" si="30"/>
        <v>0</v>
      </c>
      <c r="EK153" s="45">
        <f t="shared" si="30"/>
        <v>65</v>
      </c>
      <c r="EL153" s="45">
        <f t="shared" si="30"/>
        <v>0</v>
      </c>
      <c r="EM153" s="45">
        <f t="shared" si="30"/>
        <v>0</v>
      </c>
      <c r="EN153" s="45">
        <f t="shared" si="30"/>
        <v>0</v>
      </c>
      <c r="EO153" s="45">
        <f t="shared" si="30"/>
        <v>0</v>
      </c>
      <c r="EP153" s="45">
        <f t="shared" si="30"/>
        <v>0</v>
      </c>
      <c r="EQ153" s="45">
        <f t="shared" si="30"/>
        <v>0</v>
      </c>
    </row>
    <row r="154" spans="1:147" s="50" customFormat="1" x14ac:dyDescent="0.25">
      <c r="A154" s="41" t="s">
        <v>220</v>
      </c>
      <c r="B154" s="15" t="str">
        <f>гр.общеразв.напрв.!B154</f>
        <v>МБДОУ "Детский сад №32 г.Выборга"</v>
      </c>
      <c r="C154" s="15" t="str">
        <f>гр.общеразв.напрв.!C154</f>
        <v>город</v>
      </c>
      <c r="D154" s="15" t="str">
        <f>гр.общеразв.напрв.!D154</f>
        <v>детей</v>
      </c>
      <c r="E154" s="123">
        <f t="shared" si="28"/>
        <v>105</v>
      </c>
      <c r="F154" s="123">
        <f t="shared" si="29"/>
        <v>0</v>
      </c>
      <c r="G154" s="123">
        <f t="shared" si="29"/>
        <v>105</v>
      </c>
      <c r="H154" s="10"/>
      <c r="I154" s="127"/>
      <c r="J154" s="10"/>
      <c r="K154" s="10">
        <v>90</v>
      </c>
      <c r="L154" s="127"/>
      <c r="M154" s="10"/>
      <c r="N154" s="10"/>
      <c r="O154" s="127"/>
      <c r="P154" s="10"/>
      <c r="Q154" s="10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>
        <v>15</v>
      </c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>
        <v>0</v>
      </c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>
        <v>0</v>
      </c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27"/>
      <c r="EF154" s="14"/>
      <c r="EG154" s="14"/>
      <c r="EH154" s="45">
        <f t="shared" si="30"/>
        <v>0</v>
      </c>
      <c r="EI154" s="45">
        <f t="shared" si="30"/>
        <v>0</v>
      </c>
      <c r="EJ154" s="45">
        <f t="shared" si="30"/>
        <v>0</v>
      </c>
      <c r="EK154" s="45">
        <f t="shared" si="30"/>
        <v>105</v>
      </c>
      <c r="EL154" s="45">
        <f t="shared" si="30"/>
        <v>0</v>
      </c>
      <c r="EM154" s="45">
        <f t="shared" si="30"/>
        <v>0</v>
      </c>
      <c r="EN154" s="45">
        <f t="shared" si="30"/>
        <v>0</v>
      </c>
      <c r="EO154" s="45">
        <f t="shared" si="30"/>
        <v>0</v>
      </c>
      <c r="EP154" s="45">
        <f t="shared" si="30"/>
        <v>0</v>
      </c>
      <c r="EQ154" s="45">
        <f t="shared" si="30"/>
        <v>0</v>
      </c>
    </row>
    <row r="155" spans="1:147" s="50" customFormat="1" ht="21" x14ac:dyDescent="0.25">
      <c r="A155" s="41" t="s">
        <v>220</v>
      </c>
      <c r="B155" s="15" t="str">
        <f>гр.общеразв.напрв.!B155</f>
        <v>МБДОУ "Детский сад №35 г.Выборга" (в т.ч. Ул.Горная и ул.Судостроительная, Лен.ш.)</v>
      </c>
      <c r="C155" s="15" t="str">
        <f>гр.общеразв.напрв.!C155</f>
        <v>город</v>
      </c>
      <c r="D155" s="15" t="str">
        <f>гр.общеразв.напрв.!D155</f>
        <v>детей</v>
      </c>
      <c r="E155" s="123">
        <f t="shared" si="28"/>
        <v>79</v>
      </c>
      <c r="F155" s="123">
        <f t="shared" si="29"/>
        <v>0</v>
      </c>
      <c r="G155" s="123">
        <f t="shared" si="29"/>
        <v>79</v>
      </c>
      <c r="H155" s="10"/>
      <c r="I155" s="127"/>
      <c r="J155" s="10"/>
      <c r="K155" s="10"/>
      <c r="L155" s="127"/>
      <c r="M155" s="10">
        <v>76</v>
      </c>
      <c r="N155" s="10"/>
      <c r="O155" s="127"/>
      <c r="P155" s="10"/>
      <c r="Q155" s="10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>
        <v>3</v>
      </c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27"/>
      <c r="EF155" s="14"/>
      <c r="EG155" s="14"/>
      <c r="EH155" s="45">
        <f t="shared" si="30"/>
        <v>0</v>
      </c>
      <c r="EI155" s="45">
        <f t="shared" si="30"/>
        <v>0</v>
      </c>
      <c r="EJ155" s="45">
        <f t="shared" si="30"/>
        <v>0</v>
      </c>
      <c r="EK155" s="45">
        <f t="shared" si="30"/>
        <v>0</v>
      </c>
      <c r="EL155" s="45">
        <f t="shared" si="30"/>
        <v>0</v>
      </c>
      <c r="EM155" s="45">
        <f t="shared" si="30"/>
        <v>79</v>
      </c>
      <c r="EN155" s="45">
        <f t="shared" si="30"/>
        <v>0</v>
      </c>
      <c r="EO155" s="45">
        <f t="shared" si="30"/>
        <v>0</v>
      </c>
      <c r="EP155" s="45">
        <f t="shared" si="30"/>
        <v>0</v>
      </c>
      <c r="EQ155" s="45">
        <f t="shared" si="30"/>
        <v>0</v>
      </c>
    </row>
    <row r="156" spans="1:147" s="50" customFormat="1" x14ac:dyDescent="0.25">
      <c r="A156" s="41" t="s">
        <v>220</v>
      </c>
      <c r="B156" s="15" t="str">
        <f>гр.общеразв.напрв.!B156</f>
        <v>МБДОУ "Детский сад г.Приморска"</v>
      </c>
      <c r="C156" s="15" t="str">
        <f>гр.общеразв.напрв.!C156</f>
        <v>город</v>
      </c>
      <c r="D156" s="15" t="str">
        <f>гр.общеразв.напрв.!D156</f>
        <v>детей</v>
      </c>
      <c r="E156" s="123">
        <f t="shared" si="28"/>
        <v>26</v>
      </c>
      <c r="F156" s="123">
        <f t="shared" si="29"/>
        <v>0</v>
      </c>
      <c r="G156" s="123">
        <f t="shared" si="29"/>
        <v>26</v>
      </c>
      <c r="H156" s="10"/>
      <c r="I156" s="127"/>
      <c r="J156" s="10"/>
      <c r="K156" s="10"/>
      <c r="L156" s="127"/>
      <c r="M156" s="10">
        <v>26</v>
      </c>
      <c r="N156" s="10"/>
      <c r="O156" s="127"/>
      <c r="P156" s="10"/>
      <c r="Q156" s="10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27"/>
      <c r="EF156" s="14"/>
      <c r="EG156" s="14"/>
      <c r="EH156" s="45">
        <f t="shared" si="30"/>
        <v>0</v>
      </c>
      <c r="EI156" s="45">
        <f t="shared" si="30"/>
        <v>0</v>
      </c>
      <c r="EJ156" s="45">
        <f t="shared" si="30"/>
        <v>0</v>
      </c>
      <c r="EK156" s="45">
        <f t="shared" si="30"/>
        <v>0</v>
      </c>
      <c r="EL156" s="45">
        <f t="shared" si="30"/>
        <v>0</v>
      </c>
      <c r="EM156" s="45">
        <f t="shared" si="30"/>
        <v>26</v>
      </c>
      <c r="EN156" s="45">
        <f t="shared" si="30"/>
        <v>0</v>
      </c>
      <c r="EO156" s="45">
        <f t="shared" si="30"/>
        <v>0</v>
      </c>
      <c r="EP156" s="45">
        <f t="shared" si="30"/>
        <v>0</v>
      </c>
      <c r="EQ156" s="45">
        <f t="shared" si="30"/>
        <v>0</v>
      </c>
    </row>
    <row r="157" spans="1:147" s="50" customFormat="1" x14ac:dyDescent="0.25">
      <c r="A157" s="41" t="s">
        <v>220</v>
      </c>
      <c r="B157" s="15" t="str">
        <f>гр.общеразв.напрв.!B157</f>
        <v>МБДОУ "Детский сад №1 г.Светогорска"</v>
      </c>
      <c r="C157" s="15" t="str">
        <f>гр.общеразв.напрв.!C157</f>
        <v>город</v>
      </c>
      <c r="D157" s="15" t="str">
        <f>гр.общеразв.напрв.!D157</f>
        <v>детей</v>
      </c>
      <c r="E157" s="123">
        <f t="shared" si="28"/>
        <v>27</v>
      </c>
      <c r="F157" s="123">
        <f t="shared" si="29"/>
        <v>0</v>
      </c>
      <c r="G157" s="123">
        <f t="shared" si="29"/>
        <v>27</v>
      </c>
      <c r="H157" s="10"/>
      <c r="I157" s="127"/>
      <c r="J157" s="10"/>
      <c r="K157" s="10">
        <v>26</v>
      </c>
      <c r="L157" s="127"/>
      <c r="M157" s="10"/>
      <c r="N157" s="10"/>
      <c r="O157" s="127"/>
      <c r="P157" s="10"/>
      <c r="Q157" s="10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>
        <v>1</v>
      </c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27"/>
      <c r="EF157" s="14"/>
      <c r="EG157" s="14"/>
      <c r="EH157" s="45">
        <f t="shared" si="30"/>
        <v>0</v>
      </c>
      <c r="EI157" s="45">
        <f t="shared" si="30"/>
        <v>0</v>
      </c>
      <c r="EJ157" s="45">
        <f t="shared" si="30"/>
        <v>0</v>
      </c>
      <c r="EK157" s="45">
        <f t="shared" si="30"/>
        <v>27</v>
      </c>
      <c r="EL157" s="45">
        <f t="shared" si="30"/>
        <v>0</v>
      </c>
      <c r="EM157" s="45">
        <f t="shared" si="30"/>
        <v>0</v>
      </c>
      <c r="EN157" s="45">
        <f t="shared" si="30"/>
        <v>0</v>
      </c>
      <c r="EO157" s="45">
        <f t="shared" si="30"/>
        <v>0</v>
      </c>
      <c r="EP157" s="45">
        <f t="shared" si="30"/>
        <v>0</v>
      </c>
      <c r="EQ157" s="45">
        <f t="shared" si="30"/>
        <v>0</v>
      </c>
    </row>
    <row r="158" spans="1:147" s="50" customFormat="1" x14ac:dyDescent="0.25">
      <c r="A158" s="41" t="s">
        <v>220</v>
      </c>
      <c r="B158" s="15" t="str">
        <f>гр.общеразв.напрв.!B158</f>
        <v>МБДОУ "Детский сад №2 г.Светогорска"</v>
      </c>
      <c r="C158" s="15" t="str">
        <f>гр.общеразв.напрв.!C158</f>
        <v>город</v>
      </c>
      <c r="D158" s="15" t="str">
        <f>гр.общеразв.напрв.!D158</f>
        <v>детей</v>
      </c>
      <c r="E158" s="123">
        <f t="shared" si="28"/>
        <v>58</v>
      </c>
      <c r="F158" s="123">
        <f t="shared" si="29"/>
        <v>0</v>
      </c>
      <c r="G158" s="123">
        <f t="shared" si="29"/>
        <v>58</v>
      </c>
      <c r="H158" s="10"/>
      <c r="I158" s="127"/>
      <c r="J158" s="10"/>
      <c r="K158" s="10"/>
      <c r="L158" s="127"/>
      <c r="M158" s="10">
        <v>58</v>
      </c>
      <c r="N158" s="10"/>
      <c r="O158" s="127"/>
      <c r="P158" s="10"/>
      <c r="Q158" s="10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27"/>
      <c r="EF158" s="14"/>
      <c r="EG158" s="14"/>
      <c r="EH158" s="45">
        <f t="shared" si="30"/>
        <v>0</v>
      </c>
      <c r="EI158" s="45">
        <f t="shared" si="30"/>
        <v>0</v>
      </c>
      <c r="EJ158" s="45">
        <f t="shared" si="30"/>
        <v>0</v>
      </c>
      <c r="EK158" s="45">
        <f t="shared" si="30"/>
        <v>0</v>
      </c>
      <c r="EL158" s="45">
        <f t="shared" si="30"/>
        <v>0</v>
      </c>
      <c r="EM158" s="45">
        <f t="shared" si="30"/>
        <v>58</v>
      </c>
      <c r="EN158" s="45">
        <f t="shared" si="30"/>
        <v>0</v>
      </c>
      <c r="EO158" s="45">
        <f t="shared" si="30"/>
        <v>0</v>
      </c>
      <c r="EP158" s="45">
        <f t="shared" si="30"/>
        <v>0</v>
      </c>
      <c r="EQ158" s="45">
        <f t="shared" si="30"/>
        <v>0</v>
      </c>
    </row>
    <row r="159" spans="1:147" s="50" customFormat="1" x14ac:dyDescent="0.25">
      <c r="A159" s="41" t="s">
        <v>220</v>
      </c>
      <c r="B159" s="15" t="str">
        <f>гр.общеразв.напрв.!B159</f>
        <v>МБДОУ "Детский сад №3 г.Светогорска"</v>
      </c>
      <c r="C159" s="15" t="str">
        <f>гр.общеразв.напрв.!C159</f>
        <v>город</v>
      </c>
      <c r="D159" s="15" t="str">
        <f>гр.общеразв.напрв.!D159</f>
        <v>детей</v>
      </c>
      <c r="E159" s="123">
        <f t="shared" si="28"/>
        <v>28</v>
      </c>
      <c r="F159" s="123">
        <f t="shared" si="29"/>
        <v>0</v>
      </c>
      <c r="G159" s="123">
        <f t="shared" si="29"/>
        <v>28</v>
      </c>
      <c r="H159" s="10"/>
      <c r="I159" s="127"/>
      <c r="J159" s="10"/>
      <c r="K159" s="10"/>
      <c r="L159" s="127"/>
      <c r="M159" s="10">
        <v>27</v>
      </c>
      <c r="N159" s="10"/>
      <c r="O159" s="127"/>
      <c r="P159" s="10"/>
      <c r="Q159" s="10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>
        <v>1</v>
      </c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27"/>
      <c r="EF159" s="14"/>
      <c r="EG159" s="14"/>
      <c r="EH159" s="45">
        <f t="shared" si="30"/>
        <v>0</v>
      </c>
      <c r="EI159" s="45">
        <f t="shared" si="30"/>
        <v>0</v>
      </c>
      <c r="EJ159" s="45">
        <f t="shared" si="30"/>
        <v>0</v>
      </c>
      <c r="EK159" s="45">
        <f t="shared" si="30"/>
        <v>0</v>
      </c>
      <c r="EL159" s="45">
        <f t="shared" si="30"/>
        <v>0</v>
      </c>
      <c r="EM159" s="45">
        <f t="shared" si="30"/>
        <v>28</v>
      </c>
      <c r="EN159" s="45">
        <f t="shared" si="30"/>
        <v>0</v>
      </c>
      <c r="EO159" s="45">
        <f t="shared" si="30"/>
        <v>0</v>
      </c>
      <c r="EP159" s="45">
        <f t="shared" si="30"/>
        <v>0</v>
      </c>
      <c r="EQ159" s="45">
        <f t="shared" si="30"/>
        <v>0</v>
      </c>
    </row>
    <row r="160" spans="1:147" s="50" customFormat="1" ht="21" x14ac:dyDescent="0.25">
      <c r="A160" s="41" t="s">
        <v>220</v>
      </c>
      <c r="B160" s="15" t="str">
        <f>гр.общеразв.напрв.!B160</f>
        <v>МБДОУ "Детский сад гп Рощино" (в т.ч.ул.Детская, Садовый пер., Социалистическая)</v>
      </c>
      <c r="C160" s="15" t="str">
        <f>гр.общеразв.напрв.!C160</f>
        <v>гп</v>
      </c>
      <c r="D160" s="15" t="str">
        <f>гр.общеразв.напрв.!D160</f>
        <v>детей</v>
      </c>
      <c r="E160" s="123">
        <f t="shared" si="28"/>
        <v>125</v>
      </c>
      <c r="F160" s="123">
        <f t="shared" si="29"/>
        <v>0</v>
      </c>
      <c r="G160" s="123">
        <f t="shared" si="29"/>
        <v>125</v>
      </c>
      <c r="H160" s="10"/>
      <c r="I160" s="127"/>
      <c r="J160" s="10"/>
      <c r="K160" s="10"/>
      <c r="L160" s="127"/>
      <c r="M160" s="10">
        <v>114</v>
      </c>
      <c r="N160" s="10"/>
      <c r="O160" s="127"/>
      <c r="P160" s="10"/>
      <c r="Q160" s="10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>
        <v>6</v>
      </c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>
        <v>5</v>
      </c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27"/>
      <c r="EF160" s="14"/>
      <c r="EG160" s="14"/>
      <c r="EH160" s="45">
        <f t="shared" si="30"/>
        <v>0</v>
      </c>
      <c r="EI160" s="45">
        <f t="shared" si="30"/>
        <v>0</v>
      </c>
      <c r="EJ160" s="45">
        <f t="shared" si="30"/>
        <v>0</v>
      </c>
      <c r="EK160" s="45">
        <f t="shared" si="30"/>
        <v>0</v>
      </c>
      <c r="EL160" s="45">
        <f t="shared" si="30"/>
        <v>0</v>
      </c>
      <c r="EM160" s="45">
        <f t="shared" si="30"/>
        <v>125</v>
      </c>
      <c r="EN160" s="45">
        <f t="shared" si="30"/>
        <v>0</v>
      </c>
      <c r="EO160" s="45">
        <f t="shared" si="30"/>
        <v>0</v>
      </c>
      <c r="EP160" s="45">
        <f t="shared" si="30"/>
        <v>0</v>
      </c>
      <c r="EQ160" s="45">
        <f t="shared" si="30"/>
        <v>0</v>
      </c>
    </row>
    <row r="161" spans="1:147" s="50" customFormat="1" x14ac:dyDescent="0.25">
      <c r="A161" s="41" t="s">
        <v>220</v>
      </c>
      <c r="B161" s="15" t="str">
        <f>гр.общеразв.напрв.!B161</f>
        <v>МБДОУ "Детский сад п.Глебычево"</v>
      </c>
      <c r="C161" s="15" t="str">
        <f>гр.общеразв.напрв.!C161</f>
        <v>село</v>
      </c>
      <c r="D161" s="15" t="str">
        <f>гр.общеразв.напрв.!D161</f>
        <v>детей</v>
      </c>
      <c r="E161" s="123">
        <f t="shared" si="28"/>
        <v>22</v>
      </c>
      <c r="F161" s="123">
        <f t="shared" si="29"/>
        <v>0</v>
      </c>
      <c r="G161" s="123">
        <f t="shared" si="29"/>
        <v>22</v>
      </c>
      <c r="H161" s="10"/>
      <c r="I161" s="127"/>
      <c r="J161" s="10"/>
      <c r="K161" s="10">
        <v>21</v>
      </c>
      <c r="L161" s="127"/>
      <c r="M161" s="10"/>
      <c r="N161" s="10"/>
      <c r="O161" s="127"/>
      <c r="P161" s="10"/>
      <c r="Q161" s="10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  <c r="AC161" s="128"/>
      <c r="AD161" s="128"/>
      <c r="AE161" s="128"/>
      <c r="AF161" s="128"/>
      <c r="AG161" s="128"/>
      <c r="AH161" s="128"/>
      <c r="AI161" s="128"/>
      <c r="AJ161" s="128"/>
      <c r="AK161" s="128"/>
      <c r="AL161" s="128"/>
      <c r="AM161" s="128"/>
      <c r="AN161" s="128"/>
      <c r="AO161" s="128">
        <v>1</v>
      </c>
      <c r="AP161" s="128"/>
      <c r="AQ161" s="128"/>
      <c r="AR161" s="128"/>
      <c r="AS161" s="128"/>
      <c r="AT161" s="128"/>
      <c r="AU161" s="128"/>
      <c r="AV161" s="128"/>
      <c r="AW161" s="128"/>
      <c r="AX161" s="128"/>
      <c r="AY161" s="128"/>
      <c r="AZ161" s="128"/>
      <c r="BA161" s="128"/>
      <c r="BB161" s="128"/>
      <c r="BC161" s="128"/>
      <c r="BD161" s="128"/>
      <c r="BE161" s="128"/>
      <c r="BF161" s="128"/>
      <c r="BG161" s="128"/>
      <c r="BH161" s="128"/>
      <c r="BI161" s="128"/>
      <c r="BJ161" s="128"/>
      <c r="BK161" s="128"/>
      <c r="BL161" s="128"/>
      <c r="BM161" s="128"/>
      <c r="BN161" s="128"/>
      <c r="BO161" s="128"/>
      <c r="BP161" s="128"/>
      <c r="BQ161" s="128"/>
      <c r="BR161" s="128"/>
      <c r="BS161" s="128"/>
      <c r="BT161" s="128"/>
      <c r="BU161" s="128"/>
      <c r="BV161" s="128"/>
      <c r="BW161" s="128"/>
      <c r="BX161" s="128"/>
      <c r="BY161" s="128"/>
      <c r="BZ161" s="128"/>
      <c r="CA161" s="128"/>
      <c r="CB161" s="128"/>
      <c r="CC161" s="128"/>
      <c r="CD161" s="128"/>
      <c r="CE161" s="128"/>
      <c r="CF161" s="128"/>
      <c r="CG161" s="128"/>
      <c r="CH161" s="128"/>
      <c r="CI161" s="128"/>
      <c r="CJ161" s="128"/>
      <c r="CK161" s="128"/>
      <c r="CL161" s="128"/>
      <c r="CM161" s="128"/>
      <c r="CN161" s="128"/>
      <c r="CO161" s="128"/>
      <c r="CP161" s="128"/>
      <c r="CQ161" s="128"/>
      <c r="CR161" s="128"/>
      <c r="CS161" s="128"/>
      <c r="CT161" s="128"/>
      <c r="CU161" s="128"/>
      <c r="CV161" s="128"/>
      <c r="CW161" s="128"/>
      <c r="CX161" s="128"/>
      <c r="CY161" s="128"/>
      <c r="CZ161" s="128"/>
      <c r="DA161" s="128"/>
      <c r="DB161" s="128"/>
      <c r="DC161" s="128"/>
      <c r="DD161" s="128"/>
      <c r="DE161" s="128"/>
      <c r="DF161" s="128"/>
      <c r="DG161" s="128"/>
      <c r="DH161" s="128"/>
      <c r="DI161" s="128"/>
      <c r="DJ161" s="128"/>
      <c r="DK161" s="128"/>
      <c r="DL161" s="128"/>
      <c r="DM161" s="128"/>
      <c r="DN161" s="128"/>
      <c r="DO161" s="128"/>
      <c r="DP161" s="128"/>
      <c r="DQ161" s="128"/>
      <c r="DR161" s="128"/>
      <c r="DS161" s="128"/>
      <c r="DT161" s="128"/>
      <c r="DU161" s="128"/>
      <c r="DV161" s="128"/>
      <c r="DW161" s="128"/>
      <c r="DX161" s="128"/>
      <c r="DY161" s="128"/>
      <c r="DZ161" s="128"/>
      <c r="EA161" s="128"/>
      <c r="EB161" s="128"/>
      <c r="EC161" s="128"/>
      <c r="ED161" s="128"/>
      <c r="EE161" s="127"/>
      <c r="EF161" s="128"/>
      <c r="EG161" s="128"/>
      <c r="EH161" s="45">
        <f t="shared" si="30"/>
        <v>0</v>
      </c>
      <c r="EI161" s="45">
        <f t="shared" si="30"/>
        <v>0</v>
      </c>
      <c r="EJ161" s="45">
        <f t="shared" si="30"/>
        <v>0</v>
      </c>
      <c r="EK161" s="45">
        <f t="shared" si="30"/>
        <v>22</v>
      </c>
      <c r="EL161" s="45">
        <f t="shared" si="30"/>
        <v>0</v>
      </c>
      <c r="EM161" s="45">
        <f t="shared" si="30"/>
        <v>0</v>
      </c>
      <c r="EN161" s="45">
        <f t="shared" si="30"/>
        <v>0</v>
      </c>
      <c r="EO161" s="45">
        <f t="shared" si="30"/>
        <v>0</v>
      </c>
      <c r="EP161" s="45">
        <f t="shared" si="30"/>
        <v>0</v>
      </c>
      <c r="EQ161" s="45">
        <f t="shared" si="30"/>
        <v>0</v>
      </c>
    </row>
    <row r="162" spans="1:147" s="50" customFormat="1" ht="21" x14ac:dyDescent="0.25">
      <c r="A162" s="41" t="s">
        <v>220</v>
      </c>
      <c r="B162" s="15" t="str">
        <f>гр.общеразв.напрв.!B162</f>
        <v>МБОУ "Каменногорский ЦО" (в т.ч. Г.Каменногорск и п.Пруды)</v>
      </c>
      <c r="C162" s="15" t="str">
        <f>гр.общеразв.напрв.!C162</f>
        <v>город/село</v>
      </c>
      <c r="D162" s="15" t="str">
        <f>гр.общеразв.напрв.!D162</f>
        <v>детей</v>
      </c>
      <c r="E162" s="123">
        <f t="shared" si="28"/>
        <v>57</v>
      </c>
      <c r="F162" s="123">
        <f t="shared" si="29"/>
        <v>0</v>
      </c>
      <c r="G162" s="123">
        <f t="shared" si="29"/>
        <v>57</v>
      </c>
      <c r="H162" s="10"/>
      <c r="I162" s="127"/>
      <c r="J162" s="10"/>
      <c r="K162" s="10">
        <v>57</v>
      </c>
      <c r="L162" s="127"/>
      <c r="M162" s="10"/>
      <c r="N162" s="10"/>
      <c r="O162" s="127"/>
      <c r="P162" s="10"/>
      <c r="Q162" s="10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27"/>
      <c r="EF162" s="14"/>
      <c r="EG162" s="14"/>
      <c r="EH162" s="45">
        <f t="shared" si="30"/>
        <v>0</v>
      </c>
      <c r="EI162" s="45">
        <f t="shared" si="30"/>
        <v>0</v>
      </c>
      <c r="EJ162" s="45">
        <f t="shared" si="30"/>
        <v>0</v>
      </c>
      <c r="EK162" s="45">
        <f t="shared" si="30"/>
        <v>57</v>
      </c>
      <c r="EL162" s="45">
        <f t="shared" si="30"/>
        <v>0</v>
      </c>
      <c r="EM162" s="45">
        <f t="shared" si="30"/>
        <v>0</v>
      </c>
      <c r="EN162" s="45">
        <f t="shared" si="30"/>
        <v>0</v>
      </c>
      <c r="EO162" s="45">
        <f t="shared" si="30"/>
        <v>0</v>
      </c>
      <c r="EP162" s="45">
        <f t="shared" si="30"/>
        <v>0</v>
      </c>
      <c r="EQ162" s="45">
        <f t="shared" si="30"/>
        <v>0</v>
      </c>
    </row>
    <row r="163" spans="1:147" s="50" customFormat="1" x14ac:dyDescent="0.25">
      <c r="A163" s="41" t="s">
        <v>220</v>
      </c>
      <c r="B163" s="15" t="str">
        <f>гр.общеразв.напрв.!B163</f>
        <v>МБОУ "Семиозерская ООШ" (Семиозерье)</v>
      </c>
      <c r="C163" s="15" t="str">
        <f>гр.общеразв.напрв.!C163</f>
        <v>село</v>
      </c>
      <c r="D163" s="15" t="str">
        <f>гр.общеразв.напрв.!D163</f>
        <v>детей</v>
      </c>
      <c r="E163" s="123">
        <f t="shared" si="28"/>
        <v>9</v>
      </c>
      <c r="F163" s="123">
        <f t="shared" si="29"/>
        <v>0</v>
      </c>
      <c r="G163" s="123">
        <f t="shared" si="29"/>
        <v>9</v>
      </c>
      <c r="H163" s="10"/>
      <c r="I163" s="127"/>
      <c r="J163" s="10"/>
      <c r="K163" s="10"/>
      <c r="L163" s="127"/>
      <c r="M163" s="10">
        <v>9</v>
      </c>
      <c r="N163" s="10"/>
      <c r="O163" s="127"/>
      <c r="P163" s="10"/>
      <c r="Q163" s="10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27"/>
      <c r="EF163" s="14"/>
      <c r="EG163" s="14"/>
      <c r="EH163" s="45">
        <f t="shared" si="30"/>
        <v>0</v>
      </c>
      <c r="EI163" s="45">
        <f t="shared" si="30"/>
        <v>0</v>
      </c>
      <c r="EJ163" s="45">
        <f t="shared" si="30"/>
        <v>0</v>
      </c>
      <c r="EK163" s="45">
        <f t="shared" si="30"/>
        <v>0</v>
      </c>
      <c r="EL163" s="45">
        <f t="shared" si="30"/>
        <v>0</v>
      </c>
      <c r="EM163" s="45">
        <f t="shared" si="30"/>
        <v>9</v>
      </c>
      <c r="EN163" s="45">
        <f t="shared" si="30"/>
        <v>0</v>
      </c>
      <c r="EO163" s="45">
        <f t="shared" si="30"/>
        <v>0</v>
      </c>
      <c r="EP163" s="45">
        <f t="shared" si="30"/>
        <v>0</v>
      </c>
      <c r="EQ163" s="45">
        <f t="shared" si="30"/>
        <v>0</v>
      </c>
    </row>
    <row r="164" spans="1:147" s="50" customFormat="1" x14ac:dyDescent="0.25">
      <c r="A164" s="41" t="s">
        <v>220</v>
      </c>
      <c r="B164" s="15" t="str">
        <f>гр.общеразв.напрв.!B164</f>
        <v>МБОУ "Бородинская СОШ" (Михалево)</v>
      </c>
      <c r="C164" s="15" t="str">
        <f>гр.общеразв.напрв.!C164</f>
        <v>село</v>
      </c>
      <c r="D164" s="15" t="str">
        <f>гр.общеразв.напрв.!D164</f>
        <v>детей</v>
      </c>
      <c r="E164" s="123">
        <f t="shared" si="28"/>
        <v>10</v>
      </c>
      <c r="F164" s="123">
        <f t="shared" si="29"/>
        <v>0</v>
      </c>
      <c r="G164" s="123">
        <f t="shared" si="29"/>
        <v>10</v>
      </c>
      <c r="H164" s="10"/>
      <c r="I164" s="127"/>
      <c r="J164" s="10"/>
      <c r="K164" s="10">
        <v>4</v>
      </c>
      <c r="L164" s="127"/>
      <c r="M164" s="10">
        <v>6</v>
      </c>
      <c r="N164" s="10"/>
      <c r="O164" s="127"/>
      <c r="P164" s="10"/>
      <c r="Q164" s="10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27"/>
      <c r="EF164" s="14"/>
      <c r="EG164" s="14"/>
      <c r="EH164" s="45">
        <f t="shared" si="30"/>
        <v>0</v>
      </c>
      <c r="EI164" s="45">
        <f t="shared" si="30"/>
        <v>0</v>
      </c>
      <c r="EJ164" s="45">
        <f t="shared" si="30"/>
        <v>0</v>
      </c>
      <c r="EK164" s="45">
        <f t="shared" si="30"/>
        <v>4</v>
      </c>
      <c r="EL164" s="45">
        <f t="shared" si="30"/>
        <v>0</v>
      </c>
      <c r="EM164" s="45">
        <f t="shared" ref="EM164:EQ193" si="31">M164+W164+AG164+AQ164+BA164+BK164+BU164+CE164+CO164+CY164+DI164+DS164+EC164</f>
        <v>6</v>
      </c>
      <c r="EN164" s="45">
        <f t="shared" si="31"/>
        <v>0</v>
      </c>
      <c r="EO164" s="45">
        <f t="shared" si="31"/>
        <v>0</v>
      </c>
      <c r="EP164" s="45">
        <f t="shared" si="31"/>
        <v>0</v>
      </c>
      <c r="EQ164" s="45">
        <f t="shared" si="31"/>
        <v>0</v>
      </c>
    </row>
    <row r="165" spans="1:147" s="50" customFormat="1" x14ac:dyDescent="0.25">
      <c r="A165" s="41" t="s">
        <v>220</v>
      </c>
      <c r="B165" s="15" t="str">
        <f>гр.общеразв.напрв.!B165</f>
        <v>МБОУ "Вещевская ООШ" (Вещево)</v>
      </c>
      <c r="C165" s="15" t="str">
        <f>гр.общеразв.напрв.!C165</f>
        <v>село</v>
      </c>
      <c r="D165" s="15" t="str">
        <f>гр.общеразв.напрв.!D165</f>
        <v>детей</v>
      </c>
      <c r="E165" s="123">
        <f t="shared" si="28"/>
        <v>9</v>
      </c>
      <c r="F165" s="123">
        <f t="shared" si="29"/>
        <v>0</v>
      </c>
      <c r="G165" s="123">
        <f t="shared" si="29"/>
        <v>9</v>
      </c>
      <c r="H165" s="10"/>
      <c r="I165" s="127"/>
      <c r="J165" s="10"/>
      <c r="K165" s="10"/>
      <c r="L165" s="127"/>
      <c r="M165" s="10">
        <v>9</v>
      </c>
      <c r="N165" s="10"/>
      <c r="O165" s="127"/>
      <c r="P165" s="10"/>
      <c r="Q165" s="10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27"/>
      <c r="EF165" s="14"/>
      <c r="EG165" s="14"/>
      <c r="EH165" s="45">
        <f t="shared" ref="EH165:EL193" si="32">H165+R165+AB165+AL165+AV165+BF165+BP165+BZ165+CJ165+CT165+DD165+DN165+DX165</f>
        <v>0</v>
      </c>
      <c r="EI165" s="45">
        <f t="shared" si="32"/>
        <v>0</v>
      </c>
      <c r="EJ165" s="45">
        <f t="shared" si="32"/>
        <v>0</v>
      </c>
      <c r="EK165" s="45">
        <f t="shared" si="32"/>
        <v>0</v>
      </c>
      <c r="EL165" s="45">
        <f t="shared" si="32"/>
        <v>0</v>
      </c>
      <c r="EM165" s="45">
        <f t="shared" si="31"/>
        <v>9</v>
      </c>
      <c r="EN165" s="45">
        <f t="shared" si="31"/>
        <v>0</v>
      </c>
      <c r="EO165" s="45">
        <f t="shared" si="31"/>
        <v>0</v>
      </c>
      <c r="EP165" s="45">
        <f t="shared" si="31"/>
        <v>0</v>
      </c>
      <c r="EQ165" s="45">
        <f t="shared" si="31"/>
        <v>0</v>
      </c>
    </row>
    <row r="166" spans="1:147" s="50" customFormat="1" x14ac:dyDescent="0.25">
      <c r="A166" s="41" t="s">
        <v>220</v>
      </c>
      <c r="B166" s="15" t="str">
        <f>гр.общеразв.напрв.!B166</f>
        <v>МБОУ "Высоцкая ООШ" (Высоцк)</v>
      </c>
      <c r="C166" s="15" t="str">
        <f>гр.общеразв.напрв.!C166</f>
        <v>город</v>
      </c>
      <c r="D166" s="15" t="str">
        <f>гр.общеразв.напрв.!D166</f>
        <v>детей</v>
      </c>
      <c r="E166" s="123">
        <f t="shared" si="28"/>
        <v>0</v>
      </c>
      <c r="F166" s="123">
        <f t="shared" si="29"/>
        <v>0</v>
      </c>
      <c r="G166" s="123">
        <f t="shared" si="29"/>
        <v>0</v>
      </c>
      <c r="H166" s="10"/>
      <c r="I166" s="127"/>
      <c r="J166" s="10"/>
      <c r="K166" s="10"/>
      <c r="L166" s="127"/>
      <c r="M166" s="10"/>
      <c r="N166" s="10"/>
      <c r="O166" s="127"/>
      <c r="P166" s="10"/>
      <c r="Q166" s="10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27"/>
      <c r="EF166" s="14"/>
      <c r="EG166" s="14"/>
      <c r="EH166" s="45">
        <f t="shared" si="32"/>
        <v>0</v>
      </c>
      <c r="EI166" s="45">
        <f t="shared" si="32"/>
        <v>0</v>
      </c>
      <c r="EJ166" s="45">
        <f t="shared" si="32"/>
        <v>0</v>
      </c>
      <c r="EK166" s="45">
        <f t="shared" si="32"/>
        <v>0</v>
      </c>
      <c r="EL166" s="45">
        <f t="shared" si="32"/>
        <v>0</v>
      </c>
      <c r="EM166" s="45">
        <f t="shared" si="31"/>
        <v>0</v>
      </c>
      <c r="EN166" s="45">
        <f t="shared" si="31"/>
        <v>0</v>
      </c>
      <c r="EO166" s="45">
        <f t="shared" si="31"/>
        <v>0</v>
      </c>
      <c r="EP166" s="45">
        <f t="shared" si="31"/>
        <v>0</v>
      </c>
      <c r="EQ166" s="45">
        <f t="shared" si="31"/>
        <v>0</v>
      </c>
    </row>
    <row r="167" spans="1:147" s="50" customFormat="1" x14ac:dyDescent="0.25">
      <c r="A167" s="41" t="s">
        <v>220</v>
      </c>
      <c r="B167" s="15" t="str">
        <f>гр.общеразв.напрв.!B167</f>
        <v>МБОУ "Гавриловская СОШ" (Гаврилово)</v>
      </c>
      <c r="C167" s="15" t="str">
        <f>гр.общеразв.напрв.!C167</f>
        <v>село</v>
      </c>
      <c r="D167" s="15" t="str">
        <f>гр.общеразв.напрв.!D167</f>
        <v>детей</v>
      </c>
      <c r="E167" s="123">
        <f t="shared" si="28"/>
        <v>29</v>
      </c>
      <c r="F167" s="123">
        <f t="shared" si="29"/>
        <v>0</v>
      </c>
      <c r="G167" s="123">
        <f t="shared" si="29"/>
        <v>29</v>
      </c>
      <c r="H167" s="10"/>
      <c r="I167" s="127"/>
      <c r="J167" s="10"/>
      <c r="K167" s="10">
        <v>29</v>
      </c>
      <c r="L167" s="127"/>
      <c r="M167" s="10"/>
      <c r="N167" s="10"/>
      <c r="O167" s="127"/>
      <c r="P167" s="10"/>
      <c r="Q167" s="10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27"/>
      <c r="EF167" s="14"/>
      <c r="EG167" s="14"/>
      <c r="EH167" s="45">
        <f t="shared" si="32"/>
        <v>0</v>
      </c>
      <c r="EI167" s="45">
        <f t="shared" si="32"/>
        <v>0</v>
      </c>
      <c r="EJ167" s="45">
        <f t="shared" si="32"/>
        <v>0</v>
      </c>
      <c r="EK167" s="45">
        <f t="shared" si="32"/>
        <v>29</v>
      </c>
      <c r="EL167" s="45">
        <f t="shared" si="32"/>
        <v>0</v>
      </c>
      <c r="EM167" s="45">
        <f t="shared" si="31"/>
        <v>0</v>
      </c>
      <c r="EN167" s="45">
        <f t="shared" si="31"/>
        <v>0</v>
      </c>
      <c r="EO167" s="45">
        <f t="shared" si="31"/>
        <v>0</v>
      </c>
      <c r="EP167" s="45">
        <f t="shared" si="31"/>
        <v>0</v>
      </c>
      <c r="EQ167" s="45">
        <f t="shared" si="31"/>
        <v>0</v>
      </c>
    </row>
    <row r="168" spans="1:147" s="50" customFormat="1" x14ac:dyDescent="0.25">
      <c r="A168" s="41" t="s">
        <v>220</v>
      </c>
      <c r="B168" s="15" t="str">
        <f>гр.общеразв.напрв.!B168</f>
        <v>МБОУ "Гончаровская СОШ" (Гончарово, Перово)</v>
      </c>
      <c r="C168" s="15" t="str">
        <f>гр.общеразв.напрв.!C168</f>
        <v>село</v>
      </c>
      <c r="D168" s="15" t="str">
        <f>гр.общеразв.напрв.!D168</f>
        <v>детей</v>
      </c>
      <c r="E168" s="123">
        <f t="shared" si="28"/>
        <v>41</v>
      </c>
      <c r="F168" s="123">
        <f t="shared" si="29"/>
        <v>0</v>
      </c>
      <c r="G168" s="123">
        <f t="shared" si="29"/>
        <v>41</v>
      </c>
      <c r="H168" s="10"/>
      <c r="I168" s="127"/>
      <c r="J168" s="10"/>
      <c r="K168" s="10"/>
      <c r="L168" s="127"/>
      <c r="M168" s="10">
        <v>40</v>
      </c>
      <c r="N168" s="10"/>
      <c r="O168" s="127"/>
      <c r="P168" s="10"/>
      <c r="Q168" s="10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>
        <v>1</v>
      </c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27"/>
      <c r="EF168" s="14"/>
      <c r="EG168" s="14"/>
      <c r="EH168" s="45">
        <f t="shared" si="32"/>
        <v>0</v>
      </c>
      <c r="EI168" s="45">
        <f t="shared" si="32"/>
        <v>0</v>
      </c>
      <c r="EJ168" s="45">
        <f t="shared" si="32"/>
        <v>0</v>
      </c>
      <c r="EK168" s="45">
        <f t="shared" si="32"/>
        <v>0</v>
      </c>
      <c r="EL168" s="45">
        <f t="shared" si="32"/>
        <v>0</v>
      </c>
      <c r="EM168" s="45">
        <f t="shared" si="31"/>
        <v>41</v>
      </c>
      <c r="EN168" s="45">
        <f t="shared" si="31"/>
        <v>0</v>
      </c>
      <c r="EO168" s="45">
        <f t="shared" si="31"/>
        <v>0</v>
      </c>
      <c r="EP168" s="45">
        <f t="shared" si="31"/>
        <v>0</v>
      </c>
      <c r="EQ168" s="45">
        <f t="shared" si="31"/>
        <v>0</v>
      </c>
    </row>
    <row r="169" spans="1:147" s="50" customFormat="1" ht="21" x14ac:dyDescent="0.25">
      <c r="A169" s="41" t="s">
        <v>220</v>
      </c>
      <c r="B169" s="15" t="str">
        <f>гр.общеразв.напрв.!B169</f>
        <v>МБОУ "Кирилловская СОШ" (Кирилловское, Кирпичное)</v>
      </c>
      <c r="C169" s="15" t="str">
        <f>гр.общеразв.напрв.!C169</f>
        <v>село</v>
      </c>
      <c r="D169" s="15" t="str">
        <f>гр.общеразв.напрв.!D169</f>
        <v>детей</v>
      </c>
      <c r="E169" s="123">
        <f t="shared" si="28"/>
        <v>19</v>
      </c>
      <c r="F169" s="123">
        <f t="shared" si="29"/>
        <v>0</v>
      </c>
      <c r="G169" s="123">
        <f t="shared" si="29"/>
        <v>19</v>
      </c>
      <c r="H169" s="10"/>
      <c r="I169" s="127"/>
      <c r="J169" s="10"/>
      <c r="K169" s="10"/>
      <c r="L169" s="127"/>
      <c r="M169" s="10">
        <v>19</v>
      </c>
      <c r="N169" s="10"/>
      <c r="O169" s="127"/>
      <c r="P169" s="10"/>
      <c r="Q169" s="10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27"/>
      <c r="EF169" s="14"/>
      <c r="EG169" s="14"/>
      <c r="EH169" s="45">
        <f t="shared" si="32"/>
        <v>0</v>
      </c>
      <c r="EI169" s="45">
        <f t="shared" si="32"/>
        <v>0</v>
      </c>
      <c r="EJ169" s="45">
        <f t="shared" si="32"/>
        <v>0</v>
      </c>
      <c r="EK169" s="45">
        <f t="shared" si="32"/>
        <v>0</v>
      </c>
      <c r="EL169" s="45">
        <f t="shared" si="32"/>
        <v>0</v>
      </c>
      <c r="EM169" s="45">
        <f t="shared" si="31"/>
        <v>19</v>
      </c>
      <c r="EN169" s="45">
        <f t="shared" si="31"/>
        <v>0</v>
      </c>
      <c r="EO169" s="45">
        <f t="shared" si="31"/>
        <v>0</v>
      </c>
      <c r="EP169" s="45">
        <f t="shared" si="31"/>
        <v>0</v>
      </c>
      <c r="EQ169" s="45">
        <f t="shared" si="31"/>
        <v>0</v>
      </c>
    </row>
    <row r="170" spans="1:147" s="50" customFormat="1" ht="21" x14ac:dyDescent="0.25">
      <c r="A170" s="41" t="s">
        <v>220</v>
      </c>
      <c r="B170" s="15" t="str">
        <f>гр.общеразв.напрв.!B170</f>
        <v>МБОУ "Лесогорская СОШ" (Лосево, Лесогорский - ул.Московская, Летчиков)</v>
      </c>
      <c r="C170" s="15" t="str">
        <f>гр.общеразв.напрв.!C170</f>
        <v>село/пгт</v>
      </c>
      <c r="D170" s="15" t="str">
        <f>гр.общеразв.напрв.!D170</f>
        <v>детей</v>
      </c>
      <c r="E170" s="123">
        <f t="shared" si="28"/>
        <v>40</v>
      </c>
      <c r="F170" s="123">
        <f t="shared" si="29"/>
        <v>0</v>
      </c>
      <c r="G170" s="123">
        <f t="shared" si="29"/>
        <v>40</v>
      </c>
      <c r="H170" s="10"/>
      <c r="I170" s="127"/>
      <c r="J170" s="10"/>
      <c r="K170" s="10">
        <v>40</v>
      </c>
      <c r="L170" s="127"/>
      <c r="M170" s="10"/>
      <c r="N170" s="10"/>
      <c r="O170" s="127"/>
      <c r="P170" s="10"/>
      <c r="Q170" s="10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27"/>
      <c r="EF170" s="14"/>
      <c r="EG170" s="14"/>
      <c r="EH170" s="45">
        <f t="shared" si="32"/>
        <v>0</v>
      </c>
      <c r="EI170" s="45">
        <f t="shared" si="32"/>
        <v>0</v>
      </c>
      <c r="EJ170" s="45">
        <f t="shared" si="32"/>
        <v>0</v>
      </c>
      <c r="EK170" s="45">
        <f t="shared" si="32"/>
        <v>40</v>
      </c>
      <c r="EL170" s="45">
        <f t="shared" si="32"/>
        <v>0</v>
      </c>
      <c r="EM170" s="45">
        <f t="shared" si="31"/>
        <v>0</v>
      </c>
      <c r="EN170" s="45">
        <f t="shared" si="31"/>
        <v>0</v>
      </c>
      <c r="EO170" s="45">
        <f t="shared" si="31"/>
        <v>0</v>
      </c>
      <c r="EP170" s="45">
        <f t="shared" si="31"/>
        <v>0</v>
      </c>
      <c r="EQ170" s="45">
        <f t="shared" si="31"/>
        <v>0</v>
      </c>
    </row>
    <row r="171" spans="1:147" s="50" customFormat="1" ht="21" x14ac:dyDescent="0.25">
      <c r="A171" s="41" t="s">
        <v>220</v>
      </c>
      <c r="B171" s="15" t="str">
        <f>гр.общеразв.напрв.!B171</f>
        <v>МБОУ "СОШ гп Советский" (Токарево, п.Советский - ул.Садовая, комсомольская)</v>
      </c>
      <c r="C171" s="15" t="str">
        <f>гр.общеразв.напрв.!C171</f>
        <v>село/гп</v>
      </c>
      <c r="D171" s="15" t="str">
        <f>гр.общеразв.напрв.!D171</f>
        <v>детей</v>
      </c>
      <c r="E171" s="123">
        <f t="shared" si="28"/>
        <v>51</v>
      </c>
      <c r="F171" s="123">
        <f t="shared" si="29"/>
        <v>0</v>
      </c>
      <c r="G171" s="123">
        <f t="shared" si="29"/>
        <v>51</v>
      </c>
      <c r="H171" s="10"/>
      <c r="I171" s="127"/>
      <c r="J171" s="10"/>
      <c r="K171" s="10"/>
      <c r="L171" s="127"/>
      <c r="M171" s="10">
        <v>51</v>
      </c>
      <c r="N171" s="10"/>
      <c r="O171" s="127"/>
      <c r="P171" s="10"/>
      <c r="Q171" s="10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27"/>
      <c r="EF171" s="14"/>
      <c r="EG171" s="14"/>
      <c r="EH171" s="45">
        <f t="shared" si="32"/>
        <v>0</v>
      </c>
      <c r="EI171" s="45">
        <f t="shared" si="32"/>
        <v>0</v>
      </c>
      <c r="EJ171" s="45">
        <f t="shared" si="32"/>
        <v>0</v>
      </c>
      <c r="EK171" s="45">
        <f t="shared" si="32"/>
        <v>0</v>
      </c>
      <c r="EL171" s="45">
        <f t="shared" si="32"/>
        <v>0</v>
      </c>
      <c r="EM171" s="45">
        <f t="shared" si="31"/>
        <v>51</v>
      </c>
      <c r="EN171" s="45">
        <f t="shared" si="31"/>
        <v>0</v>
      </c>
      <c r="EO171" s="45">
        <f t="shared" si="31"/>
        <v>0</v>
      </c>
      <c r="EP171" s="45">
        <f t="shared" si="31"/>
        <v>0</v>
      </c>
      <c r="EQ171" s="45">
        <f t="shared" si="31"/>
        <v>0</v>
      </c>
    </row>
    <row r="172" spans="1:147" s="50" customFormat="1" x14ac:dyDescent="0.25">
      <c r="A172" s="41" t="s">
        <v>220</v>
      </c>
      <c r="B172" s="15" t="str">
        <f>гр.общеразв.напрв.!B172</f>
        <v>МБОУ "Возрожденская СОШ" (Возрождение)</v>
      </c>
      <c r="C172" s="15" t="str">
        <f>гр.общеразв.напрв.!C172</f>
        <v>село</v>
      </c>
      <c r="D172" s="15" t="str">
        <f>гр.общеразв.напрв.!D172</f>
        <v>детей</v>
      </c>
      <c r="E172" s="123">
        <f t="shared" si="28"/>
        <v>15</v>
      </c>
      <c r="F172" s="123">
        <f t="shared" si="29"/>
        <v>0</v>
      </c>
      <c r="G172" s="123">
        <f t="shared" si="29"/>
        <v>15</v>
      </c>
      <c r="H172" s="10"/>
      <c r="I172" s="127"/>
      <c r="J172" s="10"/>
      <c r="K172" s="10">
        <v>15</v>
      </c>
      <c r="L172" s="127"/>
      <c r="M172" s="10"/>
      <c r="N172" s="10"/>
      <c r="O172" s="127"/>
      <c r="P172" s="10"/>
      <c r="Q172" s="10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27"/>
      <c r="EF172" s="14"/>
      <c r="EG172" s="14"/>
      <c r="EH172" s="45">
        <f t="shared" si="32"/>
        <v>0</v>
      </c>
      <c r="EI172" s="45">
        <f t="shared" si="32"/>
        <v>0</v>
      </c>
      <c r="EJ172" s="45">
        <f t="shared" si="32"/>
        <v>0</v>
      </c>
      <c r="EK172" s="45">
        <f t="shared" si="32"/>
        <v>15</v>
      </c>
      <c r="EL172" s="45">
        <f t="shared" si="32"/>
        <v>0</v>
      </c>
      <c r="EM172" s="45">
        <f t="shared" si="31"/>
        <v>0</v>
      </c>
      <c r="EN172" s="45">
        <f t="shared" si="31"/>
        <v>0</v>
      </c>
      <c r="EO172" s="45">
        <f t="shared" si="31"/>
        <v>0</v>
      </c>
      <c r="EP172" s="45">
        <f t="shared" si="31"/>
        <v>0</v>
      </c>
      <c r="EQ172" s="45">
        <f t="shared" si="31"/>
        <v>0</v>
      </c>
    </row>
    <row r="173" spans="1:147" s="50" customFormat="1" x14ac:dyDescent="0.25">
      <c r="A173" s="41" t="s">
        <v>220</v>
      </c>
      <c r="B173" s="15" t="str">
        <f>гр.общеразв.напрв.!B173</f>
        <v>МБОУ "Житковская СОШ" (Житково)</v>
      </c>
      <c r="C173" s="15" t="str">
        <f>гр.общеразв.напрв.!C173</f>
        <v>село</v>
      </c>
      <c r="D173" s="15" t="str">
        <f>гр.общеразв.напрв.!D173</f>
        <v>детей</v>
      </c>
      <c r="E173" s="123">
        <f t="shared" si="28"/>
        <v>0</v>
      </c>
      <c r="F173" s="123">
        <f t="shared" si="29"/>
        <v>0</v>
      </c>
      <c r="G173" s="123">
        <f t="shared" si="29"/>
        <v>0</v>
      </c>
      <c r="H173" s="10"/>
      <c r="I173" s="127"/>
      <c r="J173" s="10"/>
      <c r="K173" s="10"/>
      <c r="L173" s="127"/>
      <c r="M173" s="10"/>
      <c r="N173" s="10"/>
      <c r="O173" s="127"/>
      <c r="P173" s="10"/>
      <c r="Q173" s="10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27"/>
      <c r="EF173" s="14"/>
      <c r="EG173" s="14"/>
      <c r="EH173" s="45">
        <f t="shared" si="32"/>
        <v>0</v>
      </c>
      <c r="EI173" s="45">
        <f t="shared" si="32"/>
        <v>0</v>
      </c>
      <c r="EJ173" s="45">
        <f t="shared" si="32"/>
        <v>0</v>
      </c>
      <c r="EK173" s="45">
        <f t="shared" si="32"/>
        <v>0</v>
      </c>
      <c r="EL173" s="45">
        <f t="shared" si="32"/>
        <v>0</v>
      </c>
      <c r="EM173" s="45">
        <f t="shared" si="31"/>
        <v>0</v>
      </c>
      <c r="EN173" s="45">
        <f t="shared" si="31"/>
        <v>0</v>
      </c>
      <c r="EO173" s="45">
        <f t="shared" si="31"/>
        <v>0</v>
      </c>
      <c r="EP173" s="45">
        <f t="shared" si="31"/>
        <v>0</v>
      </c>
      <c r="EQ173" s="45">
        <f t="shared" si="31"/>
        <v>0</v>
      </c>
    </row>
    <row r="174" spans="1:147" s="50" customFormat="1" x14ac:dyDescent="0.25">
      <c r="A174" s="41" t="s">
        <v>220</v>
      </c>
      <c r="B174" s="15" t="str">
        <f>гр.общеразв.напрв.!B174</f>
        <v>МБОУ "Кондратьевская СОШ" (Кондратьево)</v>
      </c>
      <c r="C174" s="15" t="str">
        <f>гр.общеразв.напрв.!C174</f>
        <v>село</v>
      </c>
      <c r="D174" s="15" t="str">
        <f>гр.общеразв.напрв.!D174</f>
        <v>детей</v>
      </c>
      <c r="E174" s="123">
        <f t="shared" si="28"/>
        <v>10</v>
      </c>
      <c r="F174" s="123">
        <f t="shared" si="29"/>
        <v>0</v>
      </c>
      <c r="G174" s="123">
        <f t="shared" si="29"/>
        <v>10</v>
      </c>
      <c r="H174" s="10"/>
      <c r="I174" s="127"/>
      <c r="J174" s="10"/>
      <c r="K174" s="10"/>
      <c r="L174" s="127"/>
      <c r="M174" s="10">
        <v>10</v>
      </c>
      <c r="N174" s="10"/>
      <c r="O174" s="127"/>
      <c r="P174" s="10"/>
      <c r="Q174" s="10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27"/>
      <c r="EF174" s="14"/>
      <c r="EG174" s="14"/>
      <c r="EH174" s="45">
        <f t="shared" si="32"/>
        <v>0</v>
      </c>
      <c r="EI174" s="45">
        <f t="shared" si="32"/>
        <v>0</v>
      </c>
      <c r="EJ174" s="45">
        <f t="shared" si="32"/>
        <v>0</v>
      </c>
      <c r="EK174" s="45">
        <f t="shared" si="32"/>
        <v>0</v>
      </c>
      <c r="EL174" s="45">
        <f t="shared" si="32"/>
        <v>0</v>
      </c>
      <c r="EM174" s="45">
        <f t="shared" si="31"/>
        <v>10</v>
      </c>
      <c r="EN174" s="45">
        <f t="shared" si="31"/>
        <v>0</v>
      </c>
      <c r="EO174" s="45">
        <f t="shared" si="31"/>
        <v>0</v>
      </c>
      <c r="EP174" s="45">
        <f t="shared" si="31"/>
        <v>0</v>
      </c>
      <c r="EQ174" s="45">
        <f t="shared" si="31"/>
        <v>0</v>
      </c>
    </row>
    <row r="175" spans="1:147" s="50" customFormat="1" ht="21" x14ac:dyDescent="0.25">
      <c r="A175" s="41" t="s">
        <v>220</v>
      </c>
      <c r="B175" s="15" t="str">
        <f>гр.общеразв.напрв.!B175</f>
        <v>МБОУ "Коробицынская СОШ" (Коробицыно, Красносельское)</v>
      </c>
      <c r="C175" s="15" t="str">
        <f>гр.общеразв.напрв.!C175</f>
        <v>село</v>
      </c>
      <c r="D175" s="15" t="str">
        <f>гр.общеразв.напрв.!D175</f>
        <v>детей</v>
      </c>
      <c r="E175" s="123">
        <f t="shared" si="28"/>
        <v>30</v>
      </c>
      <c r="F175" s="123">
        <f t="shared" si="29"/>
        <v>0</v>
      </c>
      <c r="G175" s="123">
        <f t="shared" si="29"/>
        <v>30</v>
      </c>
      <c r="H175" s="10"/>
      <c r="I175" s="127"/>
      <c r="J175" s="10"/>
      <c r="K175" s="10">
        <v>30</v>
      </c>
      <c r="L175" s="127"/>
      <c r="M175" s="10"/>
      <c r="N175" s="10"/>
      <c r="O175" s="127"/>
      <c r="P175" s="10"/>
      <c r="Q175" s="10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27"/>
      <c r="EF175" s="14"/>
      <c r="EG175" s="14"/>
      <c r="EH175" s="45">
        <f t="shared" si="32"/>
        <v>0</v>
      </c>
      <c r="EI175" s="45">
        <f t="shared" si="32"/>
        <v>0</v>
      </c>
      <c r="EJ175" s="45">
        <f t="shared" si="32"/>
        <v>0</v>
      </c>
      <c r="EK175" s="45">
        <f t="shared" si="32"/>
        <v>30</v>
      </c>
      <c r="EL175" s="45">
        <f t="shared" si="32"/>
        <v>0</v>
      </c>
      <c r="EM175" s="45">
        <f t="shared" si="31"/>
        <v>0</v>
      </c>
      <c r="EN175" s="45">
        <f t="shared" si="31"/>
        <v>0</v>
      </c>
      <c r="EO175" s="45">
        <f t="shared" si="31"/>
        <v>0</v>
      </c>
      <c r="EP175" s="45">
        <f t="shared" si="31"/>
        <v>0</v>
      </c>
      <c r="EQ175" s="45">
        <f t="shared" si="31"/>
        <v>0</v>
      </c>
    </row>
    <row r="176" spans="1:147" s="50" customFormat="1" x14ac:dyDescent="0.25">
      <c r="A176" s="41" t="s">
        <v>220</v>
      </c>
      <c r="B176" s="15" t="str">
        <f>гр.общеразв.напрв.!B176</f>
        <v>МБОУ "Краснодолинская СОШ" (Кр.Долина)</v>
      </c>
      <c r="C176" s="15" t="str">
        <f>гр.общеразв.напрв.!C176</f>
        <v>село</v>
      </c>
      <c r="D176" s="15" t="str">
        <f>гр.общеразв.напрв.!D176</f>
        <v>детей</v>
      </c>
      <c r="E176" s="123">
        <f t="shared" si="28"/>
        <v>8</v>
      </c>
      <c r="F176" s="123">
        <f t="shared" si="29"/>
        <v>0</v>
      </c>
      <c r="G176" s="123">
        <f t="shared" si="29"/>
        <v>8</v>
      </c>
      <c r="H176" s="10"/>
      <c r="I176" s="127"/>
      <c r="J176" s="10"/>
      <c r="K176" s="10"/>
      <c r="L176" s="127"/>
      <c r="M176" s="10">
        <v>8</v>
      </c>
      <c r="N176" s="10"/>
      <c r="O176" s="127"/>
      <c r="P176" s="10"/>
      <c r="Q176" s="10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27"/>
      <c r="EF176" s="14"/>
      <c r="EG176" s="14"/>
      <c r="EH176" s="45">
        <f t="shared" si="32"/>
        <v>0</v>
      </c>
      <c r="EI176" s="45">
        <f t="shared" si="32"/>
        <v>0</v>
      </c>
      <c r="EJ176" s="45">
        <f t="shared" si="32"/>
        <v>0</v>
      </c>
      <c r="EK176" s="45">
        <f t="shared" si="32"/>
        <v>0</v>
      </c>
      <c r="EL176" s="45">
        <f t="shared" si="32"/>
        <v>0</v>
      </c>
      <c r="EM176" s="45">
        <f t="shared" si="31"/>
        <v>8</v>
      </c>
      <c r="EN176" s="45">
        <f t="shared" si="31"/>
        <v>0</v>
      </c>
      <c r="EO176" s="45">
        <f t="shared" si="31"/>
        <v>0</v>
      </c>
      <c r="EP176" s="45">
        <f t="shared" si="31"/>
        <v>0</v>
      </c>
      <c r="EQ176" s="45">
        <f t="shared" si="31"/>
        <v>0</v>
      </c>
    </row>
    <row r="177" spans="1:147" s="50" customFormat="1" ht="21" x14ac:dyDescent="0.25">
      <c r="A177" s="41" t="s">
        <v>220</v>
      </c>
      <c r="B177" s="15" t="str">
        <f>гр.общеразв.напрв.!B177</f>
        <v>МБОУ "Первомайский ЦО" (Первомайское, Ильичево, Ленинское)</v>
      </c>
      <c r="C177" s="15" t="str">
        <f>гр.общеразв.напрв.!C177</f>
        <v>село</v>
      </c>
      <c r="D177" s="15" t="str">
        <f>гр.общеразв.напрв.!D177</f>
        <v>детей</v>
      </c>
      <c r="E177" s="123">
        <f t="shared" si="28"/>
        <v>50</v>
      </c>
      <c r="F177" s="123">
        <f t="shared" si="29"/>
        <v>0</v>
      </c>
      <c r="G177" s="123">
        <f t="shared" si="29"/>
        <v>50</v>
      </c>
      <c r="H177" s="10"/>
      <c r="I177" s="127"/>
      <c r="J177" s="10"/>
      <c r="K177" s="10">
        <v>50</v>
      </c>
      <c r="L177" s="127"/>
      <c r="M177" s="10"/>
      <c r="N177" s="10"/>
      <c r="O177" s="127"/>
      <c r="P177" s="10"/>
      <c r="Q177" s="10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27"/>
      <c r="EF177" s="14"/>
      <c r="EG177" s="14"/>
      <c r="EH177" s="45">
        <f t="shared" si="32"/>
        <v>0</v>
      </c>
      <c r="EI177" s="45">
        <f t="shared" si="32"/>
        <v>0</v>
      </c>
      <c r="EJ177" s="45">
        <f t="shared" si="32"/>
        <v>0</v>
      </c>
      <c r="EK177" s="45">
        <f t="shared" si="32"/>
        <v>50</v>
      </c>
      <c r="EL177" s="45">
        <f t="shared" si="32"/>
        <v>0</v>
      </c>
      <c r="EM177" s="45">
        <f t="shared" si="31"/>
        <v>0</v>
      </c>
      <c r="EN177" s="45">
        <f t="shared" si="31"/>
        <v>0</v>
      </c>
      <c r="EO177" s="45">
        <f t="shared" si="31"/>
        <v>0</v>
      </c>
      <c r="EP177" s="45">
        <f t="shared" si="31"/>
        <v>0</v>
      </c>
      <c r="EQ177" s="45">
        <f t="shared" si="31"/>
        <v>0</v>
      </c>
    </row>
    <row r="178" spans="1:147" s="50" customFormat="1" x14ac:dyDescent="0.25">
      <c r="A178" s="41" t="s">
        <v>220</v>
      </c>
      <c r="B178" s="15" t="str">
        <f>гр.общеразв.напрв.!B178</f>
        <v>МБОУ "Победовская СОШ" (Победы)</v>
      </c>
      <c r="C178" s="15" t="str">
        <f>гр.общеразв.напрв.!C178</f>
        <v>село</v>
      </c>
      <c r="D178" s="15" t="str">
        <f>гр.общеразв.напрв.!D178</f>
        <v>детей</v>
      </c>
      <c r="E178" s="123">
        <f t="shared" si="28"/>
        <v>16</v>
      </c>
      <c r="F178" s="123">
        <f t="shared" si="29"/>
        <v>0</v>
      </c>
      <c r="G178" s="123">
        <f t="shared" si="29"/>
        <v>16</v>
      </c>
      <c r="H178" s="10"/>
      <c r="I178" s="127"/>
      <c r="J178" s="10"/>
      <c r="K178" s="10">
        <v>16</v>
      </c>
      <c r="L178" s="127"/>
      <c r="M178" s="10"/>
      <c r="N178" s="10"/>
      <c r="O178" s="127"/>
      <c r="P178" s="10"/>
      <c r="Q178" s="10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27"/>
      <c r="EF178" s="14"/>
      <c r="EG178" s="14"/>
      <c r="EH178" s="45">
        <f t="shared" si="32"/>
        <v>0</v>
      </c>
      <c r="EI178" s="45">
        <f t="shared" si="32"/>
        <v>0</v>
      </c>
      <c r="EJ178" s="45">
        <f t="shared" si="32"/>
        <v>0</v>
      </c>
      <c r="EK178" s="45">
        <f t="shared" si="32"/>
        <v>16</v>
      </c>
      <c r="EL178" s="45">
        <f t="shared" si="32"/>
        <v>0</v>
      </c>
      <c r="EM178" s="45">
        <f t="shared" si="31"/>
        <v>0</v>
      </c>
      <c r="EN178" s="45">
        <f t="shared" si="31"/>
        <v>0</v>
      </c>
      <c r="EO178" s="45">
        <f t="shared" si="31"/>
        <v>0</v>
      </c>
      <c r="EP178" s="45">
        <f t="shared" si="31"/>
        <v>0</v>
      </c>
      <c r="EQ178" s="45">
        <f t="shared" si="31"/>
        <v>0</v>
      </c>
    </row>
    <row r="179" spans="1:147" s="50" customFormat="1" x14ac:dyDescent="0.25">
      <c r="A179" s="41" t="s">
        <v>220</v>
      </c>
      <c r="B179" s="15" t="str">
        <f>гр.общеразв.напрв.!B179</f>
        <v>МБОУ "Полянская СОШ" (Поляны)</v>
      </c>
      <c r="C179" s="15" t="str">
        <f>гр.общеразв.напрв.!C179</f>
        <v>село</v>
      </c>
      <c r="D179" s="15" t="str">
        <f>гр.общеразв.напрв.!D179</f>
        <v>детей</v>
      </c>
      <c r="E179" s="123">
        <f t="shared" si="28"/>
        <v>16</v>
      </c>
      <c r="F179" s="123">
        <f t="shared" si="29"/>
        <v>0</v>
      </c>
      <c r="G179" s="123">
        <f t="shared" si="29"/>
        <v>16</v>
      </c>
      <c r="H179" s="10"/>
      <c r="I179" s="127"/>
      <c r="J179" s="10"/>
      <c r="K179" s="10">
        <v>16</v>
      </c>
      <c r="L179" s="127"/>
      <c r="M179" s="10"/>
      <c r="N179" s="10"/>
      <c r="O179" s="127"/>
      <c r="P179" s="10"/>
      <c r="Q179" s="10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27"/>
      <c r="EF179" s="14"/>
      <c r="EG179" s="14"/>
      <c r="EH179" s="45">
        <f t="shared" si="32"/>
        <v>0</v>
      </c>
      <c r="EI179" s="45">
        <f t="shared" si="32"/>
        <v>0</v>
      </c>
      <c r="EJ179" s="45">
        <f t="shared" si="32"/>
        <v>0</v>
      </c>
      <c r="EK179" s="45">
        <f t="shared" si="32"/>
        <v>16</v>
      </c>
      <c r="EL179" s="45">
        <f t="shared" si="32"/>
        <v>0</v>
      </c>
      <c r="EM179" s="45">
        <f t="shared" si="31"/>
        <v>0</v>
      </c>
      <c r="EN179" s="45">
        <f t="shared" si="31"/>
        <v>0</v>
      </c>
      <c r="EO179" s="45">
        <f t="shared" si="31"/>
        <v>0</v>
      </c>
      <c r="EP179" s="45">
        <f t="shared" si="31"/>
        <v>0</v>
      </c>
      <c r="EQ179" s="45">
        <f t="shared" si="31"/>
        <v>0</v>
      </c>
    </row>
    <row r="180" spans="1:147" s="50" customFormat="1" x14ac:dyDescent="0.25">
      <c r="A180" s="41" t="s">
        <v>220</v>
      </c>
      <c r="B180" s="15" t="str">
        <f>гр.общеразв.напрв.!B180</f>
        <v>МБОУ "Пушновская СОШ" (Пушное)</v>
      </c>
      <c r="C180" s="15" t="str">
        <f>гр.общеразв.напрв.!C180</f>
        <v>село</v>
      </c>
      <c r="D180" s="15" t="str">
        <f>гр.общеразв.напрв.!D180</f>
        <v>детей</v>
      </c>
      <c r="E180" s="123">
        <f t="shared" si="28"/>
        <v>19</v>
      </c>
      <c r="F180" s="123">
        <f t="shared" si="29"/>
        <v>0</v>
      </c>
      <c r="G180" s="123">
        <f t="shared" si="29"/>
        <v>19</v>
      </c>
      <c r="H180" s="10"/>
      <c r="I180" s="127"/>
      <c r="J180" s="10"/>
      <c r="K180" s="10"/>
      <c r="L180" s="127"/>
      <c r="M180" s="10">
        <v>19</v>
      </c>
      <c r="N180" s="10"/>
      <c r="O180" s="127"/>
      <c r="P180" s="10"/>
      <c r="Q180" s="10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27"/>
      <c r="EF180" s="14"/>
      <c r="EG180" s="14"/>
      <c r="EH180" s="45">
        <f t="shared" si="32"/>
        <v>0</v>
      </c>
      <c r="EI180" s="45">
        <f t="shared" si="32"/>
        <v>0</v>
      </c>
      <c r="EJ180" s="45">
        <f t="shared" si="32"/>
        <v>0</v>
      </c>
      <c r="EK180" s="45">
        <f t="shared" si="32"/>
        <v>0</v>
      </c>
      <c r="EL180" s="45">
        <f t="shared" si="32"/>
        <v>0</v>
      </c>
      <c r="EM180" s="45">
        <f t="shared" si="31"/>
        <v>19</v>
      </c>
      <c r="EN180" s="45">
        <f t="shared" si="31"/>
        <v>0</v>
      </c>
      <c r="EO180" s="45">
        <f t="shared" si="31"/>
        <v>0</v>
      </c>
      <c r="EP180" s="45">
        <f t="shared" si="31"/>
        <v>0</v>
      </c>
      <c r="EQ180" s="45">
        <f t="shared" si="31"/>
        <v>0</v>
      </c>
    </row>
    <row r="181" spans="1:147" s="50" customFormat="1" x14ac:dyDescent="0.25">
      <c r="A181" s="41" t="s">
        <v>220</v>
      </c>
      <c r="B181" s="15" t="str">
        <f>гр.общеразв.напрв.!B181</f>
        <v>МБОУ "Цвелодубовская ООШ" (Цвелодубово)</v>
      </c>
      <c r="C181" s="15" t="str">
        <f>гр.общеразв.напрв.!C181</f>
        <v>село</v>
      </c>
      <c r="D181" s="15" t="str">
        <f>гр.общеразв.напрв.!D181</f>
        <v>детей</v>
      </c>
      <c r="E181" s="123">
        <f t="shared" si="28"/>
        <v>12</v>
      </c>
      <c r="F181" s="123">
        <f t="shared" si="29"/>
        <v>0</v>
      </c>
      <c r="G181" s="123">
        <f t="shared" si="29"/>
        <v>12</v>
      </c>
      <c r="H181" s="10"/>
      <c r="I181" s="127"/>
      <c r="J181" s="10"/>
      <c r="K181" s="10"/>
      <c r="L181" s="127"/>
      <c r="M181" s="10">
        <v>12</v>
      </c>
      <c r="N181" s="10"/>
      <c r="O181" s="127"/>
      <c r="P181" s="10"/>
      <c r="Q181" s="10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27"/>
      <c r="EF181" s="14"/>
      <c r="EG181" s="14"/>
      <c r="EH181" s="45">
        <f t="shared" si="32"/>
        <v>0</v>
      </c>
      <c r="EI181" s="45">
        <f t="shared" si="32"/>
        <v>0</v>
      </c>
      <c r="EJ181" s="45">
        <f t="shared" si="32"/>
        <v>0</v>
      </c>
      <c r="EK181" s="45">
        <f t="shared" si="32"/>
        <v>0</v>
      </c>
      <c r="EL181" s="45">
        <f t="shared" si="32"/>
        <v>0</v>
      </c>
      <c r="EM181" s="45">
        <f t="shared" si="31"/>
        <v>12</v>
      </c>
      <c r="EN181" s="45">
        <f t="shared" si="31"/>
        <v>0</v>
      </c>
      <c r="EO181" s="45">
        <f t="shared" si="31"/>
        <v>0</v>
      </c>
      <c r="EP181" s="45">
        <f t="shared" si="31"/>
        <v>0</v>
      </c>
      <c r="EQ181" s="45">
        <f t="shared" si="31"/>
        <v>0</v>
      </c>
    </row>
    <row r="182" spans="1:147" s="50" customFormat="1" x14ac:dyDescent="0.25">
      <c r="A182" s="41" t="s">
        <v>220</v>
      </c>
      <c r="B182" s="15" t="str">
        <f>гр.общеразв.напрв.!B182</f>
        <v>МБОУ "Приветненская СОШ" (Песочное)</v>
      </c>
      <c r="C182" s="15" t="str">
        <f>гр.общеразв.напрв.!C182</f>
        <v>село</v>
      </c>
      <c r="D182" s="15" t="str">
        <f>гр.общеразв.напрв.!D182</f>
        <v>детей</v>
      </c>
      <c r="E182" s="123">
        <f t="shared" si="28"/>
        <v>10</v>
      </c>
      <c r="F182" s="123">
        <f t="shared" si="29"/>
        <v>0</v>
      </c>
      <c r="G182" s="123">
        <f t="shared" si="29"/>
        <v>10</v>
      </c>
      <c r="H182" s="10"/>
      <c r="I182" s="127"/>
      <c r="J182" s="10"/>
      <c r="K182" s="10"/>
      <c r="L182" s="127"/>
      <c r="M182" s="10">
        <v>10</v>
      </c>
      <c r="N182" s="10"/>
      <c r="O182" s="127"/>
      <c r="P182" s="10"/>
      <c r="Q182" s="10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27"/>
      <c r="EF182" s="14"/>
      <c r="EG182" s="14"/>
      <c r="EH182" s="45">
        <f t="shared" si="32"/>
        <v>0</v>
      </c>
      <c r="EI182" s="45">
        <f t="shared" si="32"/>
        <v>0</v>
      </c>
      <c r="EJ182" s="45">
        <f t="shared" si="32"/>
        <v>0</v>
      </c>
      <c r="EK182" s="45">
        <f t="shared" si="32"/>
        <v>0</v>
      </c>
      <c r="EL182" s="45">
        <f t="shared" si="32"/>
        <v>0</v>
      </c>
      <c r="EM182" s="45">
        <f t="shared" si="31"/>
        <v>10</v>
      </c>
      <c r="EN182" s="45">
        <f t="shared" si="31"/>
        <v>0</v>
      </c>
      <c r="EO182" s="45">
        <f t="shared" si="31"/>
        <v>0</v>
      </c>
      <c r="EP182" s="45">
        <f t="shared" si="31"/>
        <v>0</v>
      </c>
      <c r="EQ182" s="45">
        <f t="shared" si="31"/>
        <v>0</v>
      </c>
    </row>
    <row r="183" spans="1:147" s="50" customFormat="1" x14ac:dyDescent="0.25">
      <c r="A183" s="41" t="s">
        <v>220</v>
      </c>
      <c r="B183" s="15">
        <f>гр.общеразв.напрв.!B183</f>
        <v>0</v>
      </c>
      <c r="C183" s="15">
        <f>гр.общеразв.напрв.!C183</f>
        <v>0</v>
      </c>
      <c r="D183" s="15">
        <f>гр.общеразв.напрв.!D183</f>
        <v>0</v>
      </c>
      <c r="E183" s="123">
        <f t="shared" si="28"/>
        <v>0</v>
      </c>
      <c r="F183" s="123">
        <f t="shared" si="29"/>
        <v>0</v>
      </c>
      <c r="G183" s="123">
        <f t="shared" si="29"/>
        <v>0</v>
      </c>
      <c r="H183" s="10"/>
      <c r="I183" s="127"/>
      <c r="J183" s="10"/>
      <c r="K183" s="10"/>
      <c r="L183" s="127"/>
      <c r="M183" s="10"/>
      <c r="N183" s="10"/>
      <c r="O183" s="127"/>
      <c r="P183" s="10"/>
      <c r="Q183" s="10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27"/>
      <c r="EF183" s="14"/>
      <c r="EG183" s="14"/>
      <c r="EH183" s="45">
        <f t="shared" si="32"/>
        <v>0</v>
      </c>
      <c r="EI183" s="45">
        <f t="shared" si="32"/>
        <v>0</v>
      </c>
      <c r="EJ183" s="45">
        <f t="shared" si="32"/>
        <v>0</v>
      </c>
      <c r="EK183" s="45">
        <f t="shared" si="32"/>
        <v>0</v>
      </c>
      <c r="EL183" s="45">
        <f t="shared" si="32"/>
        <v>0</v>
      </c>
      <c r="EM183" s="45">
        <f t="shared" si="31"/>
        <v>0</v>
      </c>
      <c r="EN183" s="45">
        <f t="shared" si="31"/>
        <v>0</v>
      </c>
      <c r="EO183" s="45">
        <f t="shared" si="31"/>
        <v>0</v>
      </c>
      <c r="EP183" s="45">
        <f t="shared" si="31"/>
        <v>0</v>
      </c>
      <c r="EQ183" s="45">
        <f t="shared" si="31"/>
        <v>0</v>
      </c>
    </row>
    <row r="184" spans="1:147" s="50" customFormat="1" x14ac:dyDescent="0.25">
      <c r="A184" s="41" t="s">
        <v>220</v>
      </c>
      <c r="B184" s="15">
        <f>гр.общеразв.напрв.!B184</f>
        <v>0</v>
      </c>
      <c r="C184" s="15">
        <f>гр.общеразв.напрв.!C184</f>
        <v>0</v>
      </c>
      <c r="D184" s="15">
        <f>гр.общеразв.напрв.!D184</f>
        <v>0</v>
      </c>
      <c r="E184" s="123">
        <f t="shared" si="28"/>
        <v>0</v>
      </c>
      <c r="F184" s="123">
        <f t="shared" si="29"/>
        <v>0</v>
      </c>
      <c r="G184" s="123">
        <f t="shared" si="29"/>
        <v>0</v>
      </c>
      <c r="H184" s="10"/>
      <c r="I184" s="127"/>
      <c r="J184" s="10"/>
      <c r="K184" s="10"/>
      <c r="L184" s="127"/>
      <c r="M184" s="10"/>
      <c r="N184" s="10"/>
      <c r="O184" s="127"/>
      <c r="P184" s="10"/>
      <c r="Q184" s="10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27"/>
      <c r="EF184" s="14"/>
      <c r="EG184" s="14"/>
      <c r="EH184" s="45">
        <f t="shared" si="32"/>
        <v>0</v>
      </c>
      <c r="EI184" s="45">
        <f t="shared" si="32"/>
        <v>0</v>
      </c>
      <c r="EJ184" s="45">
        <f t="shared" si="32"/>
        <v>0</v>
      </c>
      <c r="EK184" s="45">
        <f t="shared" si="32"/>
        <v>0</v>
      </c>
      <c r="EL184" s="45">
        <f t="shared" si="32"/>
        <v>0</v>
      </c>
      <c r="EM184" s="45">
        <f t="shared" si="31"/>
        <v>0</v>
      </c>
      <c r="EN184" s="45">
        <f t="shared" si="31"/>
        <v>0</v>
      </c>
      <c r="EO184" s="45">
        <f t="shared" si="31"/>
        <v>0</v>
      </c>
      <c r="EP184" s="45">
        <f t="shared" si="31"/>
        <v>0</v>
      </c>
      <c r="EQ184" s="45">
        <f t="shared" si="31"/>
        <v>0</v>
      </c>
    </row>
    <row r="185" spans="1:147" s="50" customFormat="1" x14ac:dyDescent="0.25">
      <c r="A185" s="41" t="s">
        <v>220</v>
      </c>
      <c r="B185" s="15">
        <f>гр.общеразв.напрв.!B185</f>
        <v>0</v>
      </c>
      <c r="C185" s="15">
        <f>гр.общеразв.напрв.!C185</f>
        <v>0</v>
      </c>
      <c r="D185" s="15">
        <f>гр.общеразв.напрв.!D185</f>
        <v>0</v>
      </c>
      <c r="E185" s="123">
        <f t="shared" si="28"/>
        <v>0</v>
      </c>
      <c r="F185" s="123">
        <f t="shared" si="29"/>
        <v>0</v>
      </c>
      <c r="G185" s="123">
        <f t="shared" si="29"/>
        <v>0</v>
      </c>
      <c r="H185" s="10"/>
      <c r="I185" s="127"/>
      <c r="J185" s="10"/>
      <c r="K185" s="10"/>
      <c r="L185" s="127"/>
      <c r="M185" s="10"/>
      <c r="N185" s="10"/>
      <c r="O185" s="127"/>
      <c r="P185" s="10"/>
      <c r="Q185" s="10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27"/>
      <c r="EF185" s="14"/>
      <c r="EG185" s="14"/>
      <c r="EH185" s="45">
        <f t="shared" si="32"/>
        <v>0</v>
      </c>
      <c r="EI185" s="45">
        <f t="shared" si="32"/>
        <v>0</v>
      </c>
      <c r="EJ185" s="45">
        <f t="shared" si="32"/>
        <v>0</v>
      </c>
      <c r="EK185" s="45">
        <f t="shared" si="32"/>
        <v>0</v>
      </c>
      <c r="EL185" s="45">
        <f t="shared" si="32"/>
        <v>0</v>
      </c>
      <c r="EM185" s="45">
        <f t="shared" si="31"/>
        <v>0</v>
      </c>
      <c r="EN185" s="45">
        <f t="shared" si="31"/>
        <v>0</v>
      </c>
      <c r="EO185" s="45">
        <f t="shared" si="31"/>
        <v>0</v>
      </c>
      <c r="EP185" s="45">
        <f t="shared" si="31"/>
        <v>0</v>
      </c>
      <c r="EQ185" s="45">
        <f t="shared" si="31"/>
        <v>0</v>
      </c>
    </row>
    <row r="186" spans="1:147" s="50" customFormat="1" x14ac:dyDescent="0.25">
      <c r="A186" s="41" t="s">
        <v>220</v>
      </c>
      <c r="B186" s="15">
        <f>гр.общеразв.напрв.!B186</f>
        <v>0</v>
      </c>
      <c r="C186" s="15">
        <f>гр.общеразв.напрв.!C186</f>
        <v>0</v>
      </c>
      <c r="D186" s="15">
        <f>гр.общеразв.напрв.!D186</f>
        <v>0</v>
      </c>
      <c r="E186" s="123">
        <f t="shared" si="28"/>
        <v>0</v>
      </c>
      <c r="F186" s="123">
        <f t="shared" si="29"/>
        <v>0</v>
      </c>
      <c r="G186" s="123">
        <f t="shared" si="29"/>
        <v>0</v>
      </c>
      <c r="H186" s="10"/>
      <c r="I186" s="127"/>
      <c r="J186" s="10"/>
      <c r="K186" s="10"/>
      <c r="L186" s="127"/>
      <c r="M186" s="10"/>
      <c r="N186" s="10"/>
      <c r="O186" s="127"/>
      <c r="P186" s="10"/>
      <c r="Q186" s="10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27"/>
      <c r="EF186" s="14"/>
      <c r="EG186" s="14"/>
      <c r="EH186" s="45">
        <f t="shared" si="32"/>
        <v>0</v>
      </c>
      <c r="EI186" s="45">
        <f t="shared" si="32"/>
        <v>0</v>
      </c>
      <c r="EJ186" s="45">
        <f t="shared" si="32"/>
        <v>0</v>
      </c>
      <c r="EK186" s="45">
        <f t="shared" si="32"/>
        <v>0</v>
      </c>
      <c r="EL186" s="45">
        <f t="shared" si="32"/>
        <v>0</v>
      </c>
      <c r="EM186" s="45">
        <f t="shared" si="31"/>
        <v>0</v>
      </c>
      <c r="EN186" s="45">
        <f t="shared" si="31"/>
        <v>0</v>
      </c>
      <c r="EO186" s="45">
        <f t="shared" si="31"/>
        <v>0</v>
      </c>
      <c r="EP186" s="45">
        <f t="shared" si="31"/>
        <v>0</v>
      </c>
      <c r="EQ186" s="45">
        <f t="shared" si="31"/>
        <v>0</v>
      </c>
    </row>
    <row r="187" spans="1:147" s="50" customFormat="1" x14ac:dyDescent="0.25">
      <c r="A187" s="41" t="s">
        <v>220</v>
      </c>
      <c r="B187" s="15">
        <f>гр.общеразв.напрв.!B187</f>
        <v>0</v>
      </c>
      <c r="C187" s="15">
        <f>гр.общеразв.напрв.!C187</f>
        <v>0</v>
      </c>
      <c r="D187" s="15">
        <f>гр.общеразв.напрв.!D187</f>
        <v>0</v>
      </c>
      <c r="E187" s="123">
        <f t="shared" si="28"/>
        <v>0</v>
      </c>
      <c r="F187" s="123">
        <f t="shared" si="29"/>
        <v>0</v>
      </c>
      <c r="G187" s="123">
        <f t="shared" si="29"/>
        <v>0</v>
      </c>
      <c r="H187" s="10"/>
      <c r="I187" s="127"/>
      <c r="J187" s="10"/>
      <c r="K187" s="10"/>
      <c r="L187" s="127"/>
      <c r="M187" s="10"/>
      <c r="N187" s="10"/>
      <c r="O187" s="127"/>
      <c r="P187" s="10"/>
      <c r="Q187" s="10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27"/>
      <c r="EF187" s="14"/>
      <c r="EG187" s="14"/>
      <c r="EH187" s="45">
        <f t="shared" si="32"/>
        <v>0</v>
      </c>
      <c r="EI187" s="45">
        <f t="shared" si="32"/>
        <v>0</v>
      </c>
      <c r="EJ187" s="45">
        <f t="shared" si="32"/>
        <v>0</v>
      </c>
      <c r="EK187" s="45">
        <f t="shared" si="32"/>
        <v>0</v>
      </c>
      <c r="EL187" s="45">
        <f t="shared" si="32"/>
        <v>0</v>
      </c>
      <c r="EM187" s="45">
        <f t="shared" si="31"/>
        <v>0</v>
      </c>
      <c r="EN187" s="45">
        <f t="shared" si="31"/>
        <v>0</v>
      </c>
      <c r="EO187" s="45">
        <f t="shared" si="31"/>
        <v>0</v>
      </c>
      <c r="EP187" s="45">
        <f t="shared" si="31"/>
        <v>0</v>
      </c>
      <c r="EQ187" s="45">
        <f t="shared" si="31"/>
        <v>0</v>
      </c>
    </row>
    <row r="188" spans="1:147" s="50" customFormat="1" x14ac:dyDescent="0.25">
      <c r="A188" s="41" t="s">
        <v>220</v>
      </c>
      <c r="B188" s="15">
        <f>гр.общеразв.напрв.!B188</f>
        <v>0</v>
      </c>
      <c r="C188" s="15">
        <f>гр.общеразв.напрв.!C188</f>
        <v>0</v>
      </c>
      <c r="D188" s="15">
        <f>гр.общеразв.напрв.!D188</f>
        <v>0</v>
      </c>
      <c r="E188" s="123">
        <f t="shared" si="28"/>
        <v>0</v>
      </c>
      <c r="F188" s="123">
        <f t="shared" si="29"/>
        <v>0</v>
      </c>
      <c r="G188" s="123">
        <f t="shared" si="29"/>
        <v>0</v>
      </c>
      <c r="H188" s="10"/>
      <c r="I188" s="127"/>
      <c r="J188" s="10"/>
      <c r="K188" s="10"/>
      <c r="L188" s="127"/>
      <c r="M188" s="10"/>
      <c r="N188" s="10"/>
      <c r="O188" s="127"/>
      <c r="P188" s="10"/>
      <c r="Q188" s="10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27"/>
      <c r="EF188" s="14"/>
      <c r="EG188" s="14"/>
      <c r="EH188" s="45">
        <f t="shared" si="32"/>
        <v>0</v>
      </c>
      <c r="EI188" s="45">
        <f t="shared" si="32"/>
        <v>0</v>
      </c>
      <c r="EJ188" s="45">
        <f t="shared" si="32"/>
        <v>0</v>
      </c>
      <c r="EK188" s="45">
        <f t="shared" si="32"/>
        <v>0</v>
      </c>
      <c r="EL188" s="45">
        <f t="shared" si="32"/>
        <v>0</v>
      </c>
      <c r="EM188" s="45">
        <f t="shared" si="31"/>
        <v>0</v>
      </c>
      <c r="EN188" s="45">
        <f t="shared" si="31"/>
        <v>0</v>
      </c>
      <c r="EO188" s="45">
        <f t="shared" si="31"/>
        <v>0</v>
      </c>
      <c r="EP188" s="45">
        <f t="shared" si="31"/>
        <v>0</v>
      </c>
      <c r="EQ188" s="45">
        <f t="shared" si="31"/>
        <v>0</v>
      </c>
    </row>
    <row r="189" spans="1:147" s="50" customFormat="1" x14ac:dyDescent="0.25">
      <c r="A189" s="41" t="s">
        <v>220</v>
      </c>
      <c r="B189" s="15">
        <f>гр.общеразв.напрв.!B189</f>
        <v>0</v>
      </c>
      <c r="C189" s="15">
        <f>гр.общеразв.напрв.!C189</f>
        <v>0</v>
      </c>
      <c r="D189" s="15">
        <f>гр.общеразв.напрв.!D189</f>
        <v>0</v>
      </c>
      <c r="E189" s="123">
        <f t="shared" si="28"/>
        <v>0</v>
      </c>
      <c r="F189" s="123">
        <f t="shared" si="29"/>
        <v>0</v>
      </c>
      <c r="G189" s="123">
        <f t="shared" si="29"/>
        <v>0</v>
      </c>
      <c r="H189" s="10"/>
      <c r="I189" s="127"/>
      <c r="J189" s="10"/>
      <c r="K189" s="10"/>
      <c r="L189" s="127"/>
      <c r="M189" s="10"/>
      <c r="N189" s="10"/>
      <c r="O189" s="127"/>
      <c r="P189" s="10"/>
      <c r="Q189" s="10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27"/>
      <c r="EF189" s="14"/>
      <c r="EG189" s="14"/>
      <c r="EH189" s="45">
        <f t="shared" si="32"/>
        <v>0</v>
      </c>
      <c r="EI189" s="45">
        <f t="shared" si="32"/>
        <v>0</v>
      </c>
      <c r="EJ189" s="45">
        <f t="shared" si="32"/>
        <v>0</v>
      </c>
      <c r="EK189" s="45">
        <f t="shared" si="32"/>
        <v>0</v>
      </c>
      <c r="EL189" s="45">
        <f t="shared" si="32"/>
        <v>0</v>
      </c>
      <c r="EM189" s="45">
        <f t="shared" si="31"/>
        <v>0</v>
      </c>
      <c r="EN189" s="45">
        <f t="shared" si="31"/>
        <v>0</v>
      </c>
      <c r="EO189" s="45">
        <f t="shared" si="31"/>
        <v>0</v>
      </c>
      <c r="EP189" s="45">
        <f t="shared" si="31"/>
        <v>0</v>
      </c>
      <c r="EQ189" s="45">
        <f t="shared" si="31"/>
        <v>0</v>
      </c>
    </row>
    <row r="190" spans="1:147" s="50" customFormat="1" x14ac:dyDescent="0.25">
      <c r="A190" s="41" t="s">
        <v>220</v>
      </c>
      <c r="B190" s="15">
        <f>гр.общеразв.напрв.!B190</f>
        <v>0</v>
      </c>
      <c r="C190" s="15">
        <f>гр.общеразв.напрв.!C190</f>
        <v>0</v>
      </c>
      <c r="D190" s="15">
        <f>гр.общеразв.напрв.!D190</f>
        <v>0</v>
      </c>
      <c r="E190" s="123">
        <f t="shared" si="28"/>
        <v>0</v>
      </c>
      <c r="F190" s="123">
        <f t="shared" si="29"/>
        <v>0</v>
      </c>
      <c r="G190" s="123">
        <f t="shared" si="29"/>
        <v>0</v>
      </c>
      <c r="H190" s="10"/>
      <c r="I190" s="127"/>
      <c r="J190" s="10"/>
      <c r="K190" s="10"/>
      <c r="L190" s="127"/>
      <c r="M190" s="10"/>
      <c r="N190" s="10"/>
      <c r="O190" s="127"/>
      <c r="P190" s="10"/>
      <c r="Q190" s="10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27"/>
      <c r="EF190" s="14"/>
      <c r="EG190" s="14"/>
      <c r="EH190" s="45">
        <f t="shared" si="32"/>
        <v>0</v>
      </c>
      <c r="EI190" s="45">
        <f t="shared" si="32"/>
        <v>0</v>
      </c>
      <c r="EJ190" s="45">
        <f t="shared" si="32"/>
        <v>0</v>
      </c>
      <c r="EK190" s="45">
        <f t="shared" si="32"/>
        <v>0</v>
      </c>
      <c r="EL190" s="45">
        <f t="shared" si="32"/>
        <v>0</v>
      </c>
      <c r="EM190" s="45">
        <f t="shared" si="31"/>
        <v>0</v>
      </c>
      <c r="EN190" s="45">
        <f t="shared" si="31"/>
        <v>0</v>
      </c>
      <c r="EO190" s="45">
        <f t="shared" si="31"/>
        <v>0</v>
      </c>
      <c r="EP190" s="45">
        <f t="shared" si="31"/>
        <v>0</v>
      </c>
      <c r="EQ190" s="45">
        <f t="shared" si="31"/>
        <v>0</v>
      </c>
    </row>
    <row r="191" spans="1:147" s="50" customFormat="1" x14ac:dyDescent="0.25">
      <c r="A191" s="41" t="s">
        <v>220</v>
      </c>
      <c r="B191" s="15">
        <f>гр.общеразв.напрв.!B191</f>
        <v>0</v>
      </c>
      <c r="C191" s="15">
        <f>гр.общеразв.напрв.!C191</f>
        <v>0</v>
      </c>
      <c r="D191" s="15">
        <f>гр.общеразв.напрв.!D191</f>
        <v>0</v>
      </c>
      <c r="E191" s="123">
        <f t="shared" si="28"/>
        <v>0</v>
      </c>
      <c r="F191" s="123">
        <f t="shared" si="29"/>
        <v>0</v>
      </c>
      <c r="G191" s="123">
        <f t="shared" si="29"/>
        <v>0</v>
      </c>
      <c r="H191" s="10"/>
      <c r="I191" s="127"/>
      <c r="J191" s="10"/>
      <c r="K191" s="10"/>
      <c r="L191" s="127"/>
      <c r="M191" s="10"/>
      <c r="N191" s="10"/>
      <c r="O191" s="127"/>
      <c r="P191" s="10"/>
      <c r="Q191" s="10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27"/>
      <c r="EF191" s="14"/>
      <c r="EG191" s="14"/>
      <c r="EH191" s="45">
        <f t="shared" si="32"/>
        <v>0</v>
      </c>
      <c r="EI191" s="45">
        <f t="shared" si="32"/>
        <v>0</v>
      </c>
      <c r="EJ191" s="45">
        <f t="shared" si="32"/>
        <v>0</v>
      </c>
      <c r="EK191" s="45">
        <f t="shared" si="32"/>
        <v>0</v>
      </c>
      <c r="EL191" s="45">
        <f t="shared" si="32"/>
        <v>0</v>
      </c>
      <c r="EM191" s="45">
        <f t="shared" si="31"/>
        <v>0</v>
      </c>
      <c r="EN191" s="45">
        <f t="shared" si="31"/>
        <v>0</v>
      </c>
      <c r="EO191" s="45">
        <f t="shared" si="31"/>
        <v>0</v>
      </c>
      <c r="EP191" s="45">
        <f t="shared" si="31"/>
        <v>0</v>
      </c>
      <c r="EQ191" s="45">
        <f t="shared" si="31"/>
        <v>0</v>
      </c>
    </row>
    <row r="192" spans="1:147" s="50" customFormat="1" x14ac:dyDescent="0.25">
      <c r="A192" s="41" t="s">
        <v>220</v>
      </c>
      <c r="B192" s="15">
        <f>гр.общеразв.напрв.!B192</f>
        <v>0</v>
      </c>
      <c r="C192" s="15">
        <f>гр.общеразв.напрв.!C192</f>
        <v>0</v>
      </c>
      <c r="D192" s="15">
        <f>гр.общеразв.напрв.!D192</f>
        <v>0</v>
      </c>
      <c r="E192" s="123">
        <f t="shared" si="28"/>
        <v>0</v>
      </c>
      <c r="F192" s="123">
        <f t="shared" si="29"/>
        <v>0</v>
      </c>
      <c r="G192" s="123">
        <f t="shared" si="29"/>
        <v>0</v>
      </c>
      <c r="H192" s="10"/>
      <c r="I192" s="127"/>
      <c r="J192" s="10"/>
      <c r="K192" s="10"/>
      <c r="L192" s="127"/>
      <c r="M192" s="10"/>
      <c r="N192" s="10"/>
      <c r="O192" s="127"/>
      <c r="P192" s="10"/>
      <c r="Q192" s="10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27"/>
      <c r="EF192" s="14"/>
      <c r="EG192" s="14"/>
      <c r="EH192" s="45">
        <f t="shared" si="32"/>
        <v>0</v>
      </c>
      <c r="EI192" s="45">
        <f t="shared" si="32"/>
        <v>0</v>
      </c>
      <c r="EJ192" s="45">
        <f t="shared" si="32"/>
        <v>0</v>
      </c>
      <c r="EK192" s="45">
        <f t="shared" si="32"/>
        <v>0</v>
      </c>
      <c r="EL192" s="45">
        <f t="shared" si="32"/>
        <v>0</v>
      </c>
      <c r="EM192" s="45">
        <f t="shared" si="31"/>
        <v>0</v>
      </c>
      <c r="EN192" s="45">
        <f t="shared" si="31"/>
        <v>0</v>
      </c>
      <c r="EO192" s="45">
        <f t="shared" si="31"/>
        <v>0</v>
      </c>
      <c r="EP192" s="45">
        <f t="shared" si="31"/>
        <v>0</v>
      </c>
      <c r="EQ192" s="45">
        <f t="shared" si="31"/>
        <v>0</v>
      </c>
    </row>
    <row r="193" spans="1:147" s="50" customFormat="1" x14ac:dyDescent="0.25">
      <c r="A193" s="41" t="s">
        <v>220</v>
      </c>
      <c r="B193" s="15">
        <f>гр.общеразв.напрв.!B193</f>
        <v>0</v>
      </c>
      <c r="C193" s="15">
        <f>гр.общеразв.напрв.!C193</f>
        <v>0</v>
      </c>
      <c r="D193" s="15">
        <f>гр.общеразв.напрв.!D193</f>
        <v>0</v>
      </c>
      <c r="E193" s="123">
        <f t="shared" si="28"/>
        <v>0</v>
      </c>
      <c r="F193" s="123">
        <f t="shared" si="29"/>
        <v>0</v>
      </c>
      <c r="G193" s="123">
        <f t="shared" si="29"/>
        <v>0</v>
      </c>
      <c r="H193" s="61"/>
      <c r="I193" s="129"/>
      <c r="J193" s="61"/>
      <c r="K193" s="61"/>
      <c r="L193" s="129"/>
      <c r="M193" s="61"/>
      <c r="N193" s="61"/>
      <c r="O193" s="129"/>
      <c r="P193" s="61"/>
      <c r="Q193" s="6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  <c r="CI193" s="71"/>
      <c r="CJ193" s="71"/>
      <c r="CK193" s="71"/>
      <c r="CL193" s="71"/>
      <c r="CM193" s="71"/>
      <c r="CN193" s="71"/>
      <c r="CO193" s="71"/>
      <c r="CP193" s="71"/>
      <c r="CQ193" s="71"/>
      <c r="CR193" s="71"/>
      <c r="CS193" s="71"/>
      <c r="CT193" s="71"/>
      <c r="CU193" s="71"/>
      <c r="CV193" s="71"/>
      <c r="CW193" s="71"/>
      <c r="CX193" s="71"/>
      <c r="CY193" s="71"/>
      <c r="CZ193" s="71"/>
      <c r="DA193" s="71"/>
      <c r="DB193" s="71"/>
      <c r="DC193" s="71"/>
      <c r="DD193" s="71"/>
      <c r="DE193" s="71"/>
      <c r="DF193" s="71"/>
      <c r="DG193" s="71"/>
      <c r="DH193" s="71"/>
      <c r="DI193" s="71"/>
      <c r="DJ193" s="71"/>
      <c r="DK193" s="71"/>
      <c r="DL193" s="71"/>
      <c r="DM193" s="71"/>
      <c r="DN193" s="71"/>
      <c r="DO193" s="71"/>
      <c r="DP193" s="71"/>
      <c r="DQ193" s="71"/>
      <c r="DR193" s="71"/>
      <c r="DS193" s="71"/>
      <c r="DT193" s="71"/>
      <c r="DU193" s="71"/>
      <c r="DV193" s="71"/>
      <c r="DW193" s="71"/>
      <c r="DX193" s="71"/>
      <c r="DY193" s="71"/>
      <c r="DZ193" s="71"/>
      <c r="EA193" s="71"/>
      <c r="EB193" s="71"/>
      <c r="EC193" s="71"/>
      <c r="ED193" s="71"/>
      <c r="EE193" s="129"/>
      <c r="EF193" s="71"/>
      <c r="EG193" s="71"/>
      <c r="EH193" s="45">
        <f t="shared" si="32"/>
        <v>0</v>
      </c>
      <c r="EI193" s="45">
        <f t="shared" si="32"/>
        <v>0</v>
      </c>
      <c r="EJ193" s="45">
        <f t="shared" si="32"/>
        <v>0</v>
      </c>
      <c r="EK193" s="45">
        <f t="shared" si="32"/>
        <v>0</v>
      </c>
      <c r="EL193" s="45">
        <f t="shared" si="32"/>
        <v>0</v>
      </c>
      <c r="EM193" s="45">
        <f t="shared" si="31"/>
        <v>0</v>
      </c>
      <c r="EN193" s="45">
        <f t="shared" si="31"/>
        <v>0</v>
      </c>
      <c r="EO193" s="45">
        <f t="shared" si="31"/>
        <v>0</v>
      </c>
      <c r="EP193" s="45">
        <f t="shared" si="31"/>
        <v>0</v>
      </c>
      <c r="EQ193" s="45">
        <f t="shared" si="31"/>
        <v>0</v>
      </c>
    </row>
    <row r="194" spans="1:147" s="50" customFormat="1" x14ac:dyDescent="0.25">
      <c r="A194" s="47" t="s">
        <v>269</v>
      </c>
      <c r="B194" s="53" t="s">
        <v>102</v>
      </c>
      <c r="C194" s="53"/>
      <c r="D194" s="53"/>
      <c r="E194" s="117">
        <f>SUBTOTAL(9,E139:E193)</f>
        <v>1772</v>
      </c>
      <c r="F194" s="117">
        <f t="shared" ref="F194:BQ194" si="33">SUBTOTAL(9,F139:F193)</f>
        <v>0</v>
      </c>
      <c r="G194" s="117">
        <f t="shared" si="33"/>
        <v>1772</v>
      </c>
      <c r="H194" s="117">
        <f t="shared" si="33"/>
        <v>0</v>
      </c>
      <c r="I194" s="117">
        <f t="shared" si="33"/>
        <v>0</v>
      </c>
      <c r="J194" s="117">
        <f t="shared" si="33"/>
        <v>0</v>
      </c>
      <c r="K194" s="117">
        <f t="shared" si="33"/>
        <v>995</v>
      </c>
      <c r="L194" s="117">
        <f t="shared" si="33"/>
        <v>0</v>
      </c>
      <c r="M194" s="117">
        <f t="shared" si="33"/>
        <v>636</v>
      </c>
      <c r="N194" s="117">
        <f t="shared" si="33"/>
        <v>0</v>
      </c>
      <c r="O194" s="117">
        <f t="shared" si="33"/>
        <v>0</v>
      </c>
      <c r="P194" s="117">
        <f t="shared" si="33"/>
        <v>0</v>
      </c>
      <c r="Q194" s="117">
        <f t="shared" si="33"/>
        <v>0</v>
      </c>
      <c r="R194" s="117">
        <f t="shared" si="33"/>
        <v>0</v>
      </c>
      <c r="S194" s="117">
        <f t="shared" si="33"/>
        <v>0</v>
      </c>
      <c r="T194" s="117">
        <f t="shared" si="33"/>
        <v>0</v>
      </c>
      <c r="U194" s="117">
        <f t="shared" si="33"/>
        <v>0</v>
      </c>
      <c r="V194" s="117">
        <f t="shared" si="33"/>
        <v>0</v>
      </c>
      <c r="W194" s="117">
        <f t="shared" si="33"/>
        <v>0</v>
      </c>
      <c r="X194" s="117">
        <f t="shared" si="33"/>
        <v>0</v>
      </c>
      <c r="Y194" s="117">
        <f t="shared" si="33"/>
        <v>0</v>
      </c>
      <c r="Z194" s="117">
        <f t="shared" si="33"/>
        <v>0</v>
      </c>
      <c r="AA194" s="117">
        <f t="shared" si="33"/>
        <v>0</v>
      </c>
      <c r="AB194" s="117">
        <f t="shared" si="33"/>
        <v>0</v>
      </c>
      <c r="AC194" s="117">
        <f t="shared" si="33"/>
        <v>0</v>
      </c>
      <c r="AD194" s="117">
        <f t="shared" si="33"/>
        <v>0</v>
      </c>
      <c r="AE194" s="117">
        <f t="shared" si="33"/>
        <v>0</v>
      </c>
      <c r="AF194" s="117">
        <f t="shared" si="33"/>
        <v>0</v>
      </c>
      <c r="AG194" s="117">
        <f t="shared" si="33"/>
        <v>0</v>
      </c>
      <c r="AH194" s="117">
        <f t="shared" si="33"/>
        <v>0</v>
      </c>
      <c r="AI194" s="117">
        <f t="shared" si="33"/>
        <v>0</v>
      </c>
      <c r="AJ194" s="117">
        <f t="shared" si="33"/>
        <v>0</v>
      </c>
      <c r="AK194" s="117">
        <f t="shared" si="33"/>
        <v>0</v>
      </c>
      <c r="AL194" s="117">
        <f t="shared" si="33"/>
        <v>0</v>
      </c>
      <c r="AM194" s="117">
        <f t="shared" si="33"/>
        <v>0</v>
      </c>
      <c r="AN194" s="117">
        <f t="shared" si="33"/>
        <v>0</v>
      </c>
      <c r="AO194" s="117">
        <f t="shared" si="33"/>
        <v>1</v>
      </c>
      <c r="AP194" s="117">
        <f t="shared" si="33"/>
        <v>0</v>
      </c>
      <c r="AQ194" s="117">
        <f t="shared" si="33"/>
        <v>1</v>
      </c>
      <c r="AR194" s="117">
        <f t="shared" si="33"/>
        <v>0</v>
      </c>
      <c r="AS194" s="117">
        <f t="shared" si="33"/>
        <v>0</v>
      </c>
      <c r="AT194" s="117">
        <f t="shared" si="33"/>
        <v>0</v>
      </c>
      <c r="AU194" s="117">
        <f t="shared" si="33"/>
        <v>0</v>
      </c>
      <c r="AV194" s="117">
        <f t="shared" si="33"/>
        <v>0</v>
      </c>
      <c r="AW194" s="117">
        <f t="shared" si="33"/>
        <v>0</v>
      </c>
      <c r="AX194" s="117">
        <f t="shared" si="33"/>
        <v>0</v>
      </c>
      <c r="AY194" s="117">
        <f t="shared" si="33"/>
        <v>0</v>
      </c>
      <c r="AZ194" s="117">
        <f t="shared" si="33"/>
        <v>0</v>
      </c>
      <c r="BA194" s="117">
        <f t="shared" si="33"/>
        <v>0</v>
      </c>
      <c r="BB194" s="117">
        <f t="shared" si="33"/>
        <v>0</v>
      </c>
      <c r="BC194" s="117">
        <f t="shared" si="33"/>
        <v>0</v>
      </c>
      <c r="BD194" s="117">
        <f t="shared" si="33"/>
        <v>0</v>
      </c>
      <c r="BE194" s="117">
        <f t="shared" si="33"/>
        <v>0</v>
      </c>
      <c r="BF194" s="117">
        <f t="shared" si="33"/>
        <v>0</v>
      </c>
      <c r="BG194" s="117">
        <f t="shared" si="33"/>
        <v>0</v>
      </c>
      <c r="BH194" s="117">
        <f t="shared" si="33"/>
        <v>0</v>
      </c>
      <c r="BI194" s="117">
        <f t="shared" si="33"/>
        <v>15</v>
      </c>
      <c r="BJ194" s="117">
        <f t="shared" si="33"/>
        <v>0</v>
      </c>
      <c r="BK194" s="117">
        <f t="shared" si="33"/>
        <v>2</v>
      </c>
      <c r="BL194" s="117">
        <f t="shared" si="33"/>
        <v>0</v>
      </c>
      <c r="BM194" s="117">
        <f t="shared" si="33"/>
        <v>0</v>
      </c>
      <c r="BN194" s="117">
        <f t="shared" si="33"/>
        <v>0</v>
      </c>
      <c r="BO194" s="117">
        <f t="shared" si="33"/>
        <v>0</v>
      </c>
      <c r="BP194" s="117">
        <f t="shared" si="33"/>
        <v>0</v>
      </c>
      <c r="BQ194" s="117">
        <f t="shared" si="33"/>
        <v>0</v>
      </c>
      <c r="BR194" s="117">
        <f t="shared" ref="BR194:EC194" si="34">SUBTOTAL(9,BR139:BR193)</f>
        <v>0</v>
      </c>
      <c r="BS194" s="117">
        <f t="shared" si="34"/>
        <v>0</v>
      </c>
      <c r="BT194" s="117">
        <f t="shared" si="34"/>
        <v>0</v>
      </c>
      <c r="BU194" s="117">
        <f t="shared" si="34"/>
        <v>2</v>
      </c>
      <c r="BV194" s="117">
        <f t="shared" si="34"/>
        <v>0</v>
      </c>
      <c r="BW194" s="117">
        <f t="shared" si="34"/>
        <v>0</v>
      </c>
      <c r="BX194" s="117">
        <f t="shared" si="34"/>
        <v>0</v>
      </c>
      <c r="BY194" s="117">
        <f t="shared" si="34"/>
        <v>0</v>
      </c>
      <c r="BZ194" s="117">
        <f t="shared" si="34"/>
        <v>0</v>
      </c>
      <c r="CA194" s="117">
        <f t="shared" si="34"/>
        <v>0</v>
      </c>
      <c r="CB194" s="117">
        <f t="shared" si="34"/>
        <v>0</v>
      </c>
      <c r="CC194" s="117">
        <f t="shared" si="34"/>
        <v>49</v>
      </c>
      <c r="CD194" s="117">
        <f t="shared" si="34"/>
        <v>0</v>
      </c>
      <c r="CE194" s="117">
        <f t="shared" si="34"/>
        <v>38</v>
      </c>
      <c r="CF194" s="117">
        <f t="shared" si="34"/>
        <v>0</v>
      </c>
      <c r="CG194" s="117">
        <f t="shared" si="34"/>
        <v>0</v>
      </c>
      <c r="CH194" s="117">
        <f t="shared" si="34"/>
        <v>0</v>
      </c>
      <c r="CI194" s="117">
        <f t="shared" si="34"/>
        <v>14</v>
      </c>
      <c r="CJ194" s="117">
        <f t="shared" si="34"/>
        <v>0</v>
      </c>
      <c r="CK194" s="117">
        <f t="shared" si="34"/>
        <v>0</v>
      </c>
      <c r="CL194" s="117">
        <f t="shared" si="34"/>
        <v>0</v>
      </c>
      <c r="CM194" s="117">
        <f t="shared" si="34"/>
        <v>0</v>
      </c>
      <c r="CN194" s="117">
        <f t="shared" si="34"/>
        <v>0</v>
      </c>
      <c r="CO194" s="117">
        <f t="shared" si="34"/>
        <v>0</v>
      </c>
      <c r="CP194" s="117">
        <f t="shared" si="34"/>
        <v>0</v>
      </c>
      <c r="CQ194" s="117">
        <f t="shared" si="34"/>
        <v>0</v>
      </c>
      <c r="CR194" s="117">
        <f t="shared" si="34"/>
        <v>0</v>
      </c>
      <c r="CS194" s="117">
        <f t="shared" si="34"/>
        <v>0</v>
      </c>
      <c r="CT194" s="117">
        <f t="shared" si="34"/>
        <v>0</v>
      </c>
      <c r="CU194" s="117">
        <f t="shared" si="34"/>
        <v>0</v>
      </c>
      <c r="CV194" s="117">
        <f t="shared" si="34"/>
        <v>0</v>
      </c>
      <c r="CW194" s="117">
        <f t="shared" si="34"/>
        <v>0</v>
      </c>
      <c r="CX194" s="117">
        <f t="shared" si="34"/>
        <v>0</v>
      </c>
      <c r="CY194" s="117">
        <f t="shared" si="34"/>
        <v>0</v>
      </c>
      <c r="CZ194" s="117">
        <f t="shared" si="34"/>
        <v>0</v>
      </c>
      <c r="DA194" s="117">
        <f t="shared" si="34"/>
        <v>0</v>
      </c>
      <c r="DB194" s="117">
        <f t="shared" si="34"/>
        <v>0</v>
      </c>
      <c r="DC194" s="117">
        <f t="shared" si="34"/>
        <v>0</v>
      </c>
      <c r="DD194" s="117">
        <f t="shared" si="34"/>
        <v>0</v>
      </c>
      <c r="DE194" s="117">
        <f t="shared" si="34"/>
        <v>0</v>
      </c>
      <c r="DF194" s="117">
        <f t="shared" si="34"/>
        <v>0</v>
      </c>
      <c r="DG194" s="117">
        <f t="shared" si="34"/>
        <v>0</v>
      </c>
      <c r="DH194" s="117">
        <f t="shared" si="34"/>
        <v>0</v>
      </c>
      <c r="DI194" s="117">
        <f t="shared" si="34"/>
        <v>0</v>
      </c>
      <c r="DJ194" s="117">
        <f t="shared" si="34"/>
        <v>0</v>
      </c>
      <c r="DK194" s="117">
        <f t="shared" si="34"/>
        <v>0</v>
      </c>
      <c r="DL194" s="117">
        <f t="shared" si="34"/>
        <v>0</v>
      </c>
      <c r="DM194" s="117">
        <f t="shared" si="34"/>
        <v>0</v>
      </c>
      <c r="DN194" s="117">
        <f t="shared" si="34"/>
        <v>0</v>
      </c>
      <c r="DO194" s="117">
        <f t="shared" si="34"/>
        <v>0</v>
      </c>
      <c r="DP194" s="117">
        <f t="shared" si="34"/>
        <v>0</v>
      </c>
      <c r="DQ194" s="117">
        <f t="shared" si="34"/>
        <v>4</v>
      </c>
      <c r="DR194" s="117">
        <f t="shared" si="34"/>
        <v>0</v>
      </c>
      <c r="DS194" s="117">
        <f t="shared" si="34"/>
        <v>15</v>
      </c>
      <c r="DT194" s="117">
        <f t="shared" si="34"/>
        <v>0</v>
      </c>
      <c r="DU194" s="117">
        <f t="shared" si="34"/>
        <v>0</v>
      </c>
      <c r="DV194" s="117">
        <f t="shared" si="34"/>
        <v>0</v>
      </c>
      <c r="DW194" s="117">
        <f t="shared" si="34"/>
        <v>0</v>
      </c>
      <c r="DX194" s="117">
        <f t="shared" si="34"/>
        <v>0</v>
      </c>
      <c r="DY194" s="117">
        <f t="shared" si="34"/>
        <v>0</v>
      </c>
      <c r="DZ194" s="117">
        <f t="shared" si="34"/>
        <v>0</v>
      </c>
      <c r="EA194" s="117">
        <f t="shared" si="34"/>
        <v>0</v>
      </c>
      <c r="EB194" s="117">
        <f t="shared" si="34"/>
        <v>0</v>
      </c>
      <c r="EC194" s="117">
        <f t="shared" si="34"/>
        <v>0</v>
      </c>
      <c r="ED194" s="117">
        <f t="shared" ref="ED194:EQ194" si="35">SUBTOTAL(9,ED139:ED193)</f>
        <v>0</v>
      </c>
      <c r="EE194" s="117">
        <f t="shared" si="35"/>
        <v>0</v>
      </c>
      <c r="EF194" s="117">
        <f t="shared" si="35"/>
        <v>0</v>
      </c>
      <c r="EG194" s="117">
        <f t="shared" si="35"/>
        <v>0</v>
      </c>
      <c r="EH194" s="117">
        <f t="shared" si="35"/>
        <v>0</v>
      </c>
      <c r="EI194" s="117">
        <f t="shared" si="35"/>
        <v>0</v>
      </c>
      <c r="EJ194" s="117">
        <f t="shared" si="35"/>
        <v>0</v>
      </c>
      <c r="EK194" s="117">
        <f t="shared" si="35"/>
        <v>1064</v>
      </c>
      <c r="EL194" s="117">
        <f t="shared" si="35"/>
        <v>0</v>
      </c>
      <c r="EM194" s="117">
        <f t="shared" si="35"/>
        <v>694</v>
      </c>
      <c r="EN194" s="117">
        <f t="shared" si="35"/>
        <v>0</v>
      </c>
      <c r="EO194" s="117">
        <f t="shared" si="35"/>
        <v>0</v>
      </c>
      <c r="EP194" s="117">
        <f t="shared" si="35"/>
        <v>0</v>
      </c>
      <c r="EQ194" s="117">
        <f t="shared" si="35"/>
        <v>14</v>
      </c>
    </row>
    <row r="195" spans="1:147" x14ac:dyDescent="0.25">
      <c r="A195" s="42" t="s">
        <v>270</v>
      </c>
      <c r="B195" s="15" t="str">
        <f>гр.общеразв.напрв.!B195</f>
        <v>МБДОУ "Детский сад №2 комбинированного вида"</v>
      </c>
      <c r="C195" s="15" t="str">
        <f>гр.общеразв.напрв.!C195</f>
        <v>село</v>
      </c>
      <c r="D195" s="15" t="str">
        <f>гр.общеразв.напрв.!D195</f>
        <v>детей</v>
      </c>
      <c r="E195" s="123">
        <f t="shared" ref="E195:E255" si="36">F195+G195</f>
        <v>29</v>
      </c>
      <c r="F195" s="123">
        <f t="shared" ref="F195:G255" si="37">EH195+EJ195+EL195+EN195+EP195</f>
        <v>0</v>
      </c>
      <c r="G195" s="123">
        <f t="shared" si="37"/>
        <v>29</v>
      </c>
      <c r="H195" s="92"/>
      <c r="I195" s="92"/>
      <c r="J195" s="92"/>
      <c r="K195" s="92">
        <v>29</v>
      </c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52">
        <f t="shared" ref="EH195:EQ220" si="38">H195+R195+AB195+AL195+AV195+BF195+BP195+BZ195+CJ195+CT195+DD195+DN195+DX195</f>
        <v>0</v>
      </c>
      <c r="EI195" s="52">
        <f t="shared" si="38"/>
        <v>0</v>
      </c>
      <c r="EJ195" s="52">
        <f t="shared" si="38"/>
        <v>0</v>
      </c>
      <c r="EK195" s="52">
        <f t="shared" si="38"/>
        <v>29</v>
      </c>
      <c r="EL195" s="52">
        <f t="shared" si="38"/>
        <v>0</v>
      </c>
      <c r="EM195" s="52">
        <f t="shared" si="38"/>
        <v>0</v>
      </c>
      <c r="EN195" s="52">
        <f t="shared" si="38"/>
        <v>0</v>
      </c>
      <c r="EO195" s="52">
        <f t="shared" si="38"/>
        <v>0</v>
      </c>
      <c r="EP195" s="52">
        <f t="shared" si="38"/>
        <v>0</v>
      </c>
      <c r="EQ195" s="52">
        <f t="shared" si="38"/>
        <v>0</v>
      </c>
    </row>
    <row r="196" spans="1:147" x14ac:dyDescent="0.25">
      <c r="A196" s="42" t="s">
        <v>270</v>
      </c>
      <c r="B196" s="15" t="str">
        <f>гр.общеразв.напрв.!B196</f>
        <v>МБДОУ "Детский сад №7 комбинированного вида"</v>
      </c>
      <c r="C196" s="15" t="str">
        <f>гр.общеразв.напрв.!C196</f>
        <v>село</v>
      </c>
      <c r="D196" s="15" t="str">
        <f>гр.общеразв.напрв.!D196</f>
        <v>детей</v>
      </c>
      <c r="E196" s="123">
        <f t="shared" si="36"/>
        <v>125</v>
      </c>
      <c r="F196" s="123">
        <f t="shared" si="37"/>
        <v>0</v>
      </c>
      <c r="G196" s="123">
        <f t="shared" si="37"/>
        <v>125</v>
      </c>
      <c r="H196" s="92"/>
      <c r="I196" s="92"/>
      <c r="J196" s="92"/>
      <c r="K196" s="92">
        <v>112</v>
      </c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>
        <v>13</v>
      </c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52">
        <f t="shared" si="38"/>
        <v>0</v>
      </c>
      <c r="EI196" s="52">
        <f t="shared" si="38"/>
        <v>0</v>
      </c>
      <c r="EJ196" s="52">
        <f t="shared" si="38"/>
        <v>0</v>
      </c>
      <c r="EK196" s="52">
        <f t="shared" si="38"/>
        <v>125</v>
      </c>
      <c r="EL196" s="52">
        <f t="shared" si="38"/>
        <v>0</v>
      </c>
      <c r="EM196" s="52">
        <f t="shared" si="38"/>
        <v>0</v>
      </c>
      <c r="EN196" s="52">
        <f t="shared" si="38"/>
        <v>0</v>
      </c>
      <c r="EO196" s="52">
        <f t="shared" si="38"/>
        <v>0</v>
      </c>
      <c r="EP196" s="52">
        <f t="shared" si="38"/>
        <v>0</v>
      </c>
      <c r="EQ196" s="52">
        <f t="shared" si="38"/>
        <v>0</v>
      </c>
    </row>
    <row r="197" spans="1:147" x14ac:dyDescent="0.25">
      <c r="A197" s="42" t="s">
        <v>270</v>
      </c>
      <c r="B197" s="15" t="str">
        <f>гр.общеразв.напрв.!B197</f>
        <v>МБДОУ "Детский сад №17 комбинированного вида"</v>
      </c>
      <c r="C197" s="15" t="str">
        <f>гр.общеразв.напрв.!C197</f>
        <v>село</v>
      </c>
      <c r="D197" s="15" t="str">
        <f>гр.общеразв.напрв.!D197</f>
        <v>детей</v>
      </c>
      <c r="E197" s="123">
        <f t="shared" si="36"/>
        <v>32</v>
      </c>
      <c r="F197" s="123">
        <f t="shared" si="37"/>
        <v>0</v>
      </c>
      <c r="G197" s="123">
        <f t="shared" si="37"/>
        <v>32</v>
      </c>
      <c r="H197" s="92"/>
      <c r="I197" s="92"/>
      <c r="J197" s="92"/>
      <c r="K197" s="92">
        <v>32</v>
      </c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52">
        <f t="shared" si="38"/>
        <v>0</v>
      </c>
      <c r="EI197" s="52">
        <f t="shared" si="38"/>
        <v>0</v>
      </c>
      <c r="EJ197" s="52">
        <f t="shared" si="38"/>
        <v>0</v>
      </c>
      <c r="EK197" s="52">
        <f t="shared" si="38"/>
        <v>32</v>
      </c>
      <c r="EL197" s="52">
        <f t="shared" si="38"/>
        <v>0</v>
      </c>
      <c r="EM197" s="52">
        <f t="shared" si="38"/>
        <v>0</v>
      </c>
      <c r="EN197" s="52">
        <f t="shared" si="38"/>
        <v>0</v>
      </c>
      <c r="EO197" s="52">
        <f t="shared" si="38"/>
        <v>0</v>
      </c>
      <c r="EP197" s="52">
        <f t="shared" si="38"/>
        <v>0</v>
      </c>
      <c r="EQ197" s="52">
        <f t="shared" si="38"/>
        <v>0</v>
      </c>
    </row>
    <row r="198" spans="1:147" x14ac:dyDescent="0.25">
      <c r="A198" s="42" t="s">
        <v>270</v>
      </c>
      <c r="B198" s="15" t="str">
        <f>гр.общеразв.напрв.!B198</f>
        <v>МБДОУ "Детский сад №21 комбинированного вида"</v>
      </c>
      <c r="C198" s="15" t="str">
        <f>гр.общеразв.напрв.!C198</f>
        <v>село</v>
      </c>
      <c r="D198" s="15" t="str">
        <f>гр.общеразв.напрв.!D198</f>
        <v>детей</v>
      </c>
      <c r="E198" s="123">
        <f t="shared" si="36"/>
        <v>32</v>
      </c>
      <c r="F198" s="123">
        <f t="shared" si="37"/>
        <v>0</v>
      </c>
      <c r="G198" s="123">
        <f t="shared" si="37"/>
        <v>32</v>
      </c>
      <c r="H198" s="92"/>
      <c r="I198" s="92"/>
      <c r="J198" s="92"/>
      <c r="K198" s="92">
        <v>32</v>
      </c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52">
        <f t="shared" si="38"/>
        <v>0</v>
      </c>
      <c r="EI198" s="52">
        <f t="shared" si="38"/>
        <v>0</v>
      </c>
      <c r="EJ198" s="52">
        <f t="shared" si="38"/>
        <v>0</v>
      </c>
      <c r="EK198" s="52">
        <f t="shared" si="38"/>
        <v>32</v>
      </c>
      <c r="EL198" s="52">
        <f t="shared" si="38"/>
        <v>0</v>
      </c>
      <c r="EM198" s="52">
        <f t="shared" si="38"/>
        <v>0</v>
      </c>
      <c r="EN198" s="52">
        <f t="shared" si="38"/>
        <v>0</v>
      </c>
      <c r="EO198" s="52">
        <f t="shared" si="38"/>
        <v>0</v>
      </c>
      <c r="EP198" s="52">
        <f t="shared" si="38"/>
        <v>0</v>
      </c>
      <c r="EQ198" s="52">
        <f t="shared" si="38"/>
        <v>0</v>
      </c>
    </row>
    <row r="199" spans="1:147" x14ac:dyDescent="0.25">
      <c r="A199" s="42" t="s">
        <v>270</v>
      </c>
      <c r="B199" s="15" t="str">
        <f>гр.общеразв.напрв.!B199</f>
        <v>МБДОУ "Детский сад №28 комбинированного вида"</v>
      </c>
      <c r="C199" s="15" t="str">
        <f>гр.общеразв.напрв.!C199</f>
        <v>село</v>
      </c>
      <c r="D199" s="15" t="str">
        <f>гр.общеразв.напрв.!D199</f>
        <v>детей</v>
      </c>
      <c r="E199" s="123">
        <f t="shared" si="36"/>
        <v>22</v>
      </c>
      <c r="F199" s="123">
        <f t="shared" si="37"/>
        <v>0</v>
      </c>
      <c r="G199" s="123">
        <f t="shared" si="37"/>
        <v>22</v>
      </c>
      <c r="H199" s="92"/>
      <c r="I199" s="92"/>
      <c r="J199" s="92"/>
      <c r="K199" s="92">
        <v>22</v>
      </c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52">
        <f t="shared" si="38"/>
        <v>0</v>
      </c>
      <c r="EI199" s="52">
        <f t="shared" si="38"/>
        <v>0</v>
      </c>
      <c r="EJ199" s="52">
        <f t="shared" si="38"/>
        <v>0</v>
      </c>
      <c r="EK199" s="52">
        <f t="shared" si="38"/>
        <v>22</v>
      </c>
      <c r="EL199" s="52">
        <f t="shared" si="38"/>
        <v>0</v>
      </c>
      <c r="EM199" s="52">
        <f t="shared" si="38"/>
        <v>0</v>
      </c>
      <c r="EN199" s="52">
        <f t="shared" si="38"/>
        <v>0</v>
      </c>
      <c r="EO199" s="52">
        <f t="shared" si="38"/>
        <v>0</v>
      </c>
      <c r="EP199" s="52">
        <f t="shared" si="38"/>
        <v>0</v>
      </c>
      <c r="EQ199" s="52">
        <f t="shared" si="38"/>
        <v>0</v>
      </c>
    </row>
    <row r="200" spans="1:147" x14ac:dyDescent="0.25">
      <c r="A200" s="42" t="s">
        <v>270</v>
      </c>
      <c r="B200" s="15" t="str">
        <f>гр.общеразв.напрв.!B200</f>
        <v>МБДОУ "Детский сад №30 комбинированного вида"</v>
      </c>
      <c r="C200" s="15" t="str">
        <f>гр.общеразв.напрв.!C200</f>
        <v>село</v>
      </c>
      <c r="D200" s="15" t="str">
        <f>гр.общеразв.напрв.!D200</f>
        <v>детей</v>
      </c>
      <c r="E200" s="123">
        <f t="shared" si="36"/>
        <v>44</v>
      </c>
      <c r="F200" s="123">
        <f t="shared" si="37"/>
        <v>0</v>
      </c>
      <c r="G200" s="123">
        <f t="shared" si="37"/>
        <v>44</v>
      </c>
      <c r="H200" s="92"/>
      <c r="I200" s="92"/>
      <c r="J200" s="92"/>
      <c r="K200" s="92">
        <v>44</v>
      </c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52">
        <f t="shared" si="38"/>
        <v>0</v>
      </c>
      <c r="EI200" s="52">
        <f t="shared" si="38"/>
        <v>0</v>
      </c>
      <c r="EJ200" s="52">
        <f t="shared" si="38"/>
        <v>0</v>
      </c>
      <c r="EK200" s="52">
        <f t="shared" si="38"/>
        <v>44</v>
      </c>
      <c r="EL200" s="52">
        <f t="shared" si="38"/>
        <v>0</v>
      </c>
      <c r="EM200" s="52">
        <f t="shared" si="38"/>
        <v>0</v>
      </c>
      <c r="EN200" s="52">
        <f t="shared" si="38"/>
        <v>0</v>
      </c>
      <c r="EO200" s="52">
        <f t="shared" si="38"/>
        <v>0</v>
      </c>
      <c r="EP200" s="52">
        <f t="shared" si="38"/>
        <v>0</v>
      </c>
      <c r="EQ200" s="52">
        <f t="shared" si="38"/>
        <v>0</v>
      </c>
    </row>
    <row r="201" spans="1:147" x14ac:dyDescent="0.25">
      <c r="A201" s="42" t="s">
        <v>270</v>
      </c>
      <c r="B201" s="15" t="str">
        <f>гр.общеразв.напрв.!B201</f>
        <v>МБДОУ "Детский сад №32 комбинированного вида"</v>
      </c>
      <c r="C201" s="15" t="str">
        <f>гр.общеразв.напрв.!C201</f>
        <v>село</v>
      </c>
      <c r="D201" s="15" t="str">
        <f>гр.общеразв.напрв.!D201</f>
        <v>детей</v>
      </c>
      <c r="E201" s="123">
        <f t="shared" si="36"/>
        <v>76</v>
      </c>
      <c r="F201" s="123">
        <f t="shared" si="37"/>
        <v>0</v>
      </c>
      <c r="G201" s="123">
        <f t="shared" si="37"/>
        <v>76</v>
      </c>
      <c r="H201" s="92"/>
      <c r="I201" s="92"/>
      <c r="J201" s="92"/>
      <c r="K201" s="92">
        <v>59</v>
      </c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>
        <v>17</v>
      </c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52">
        <f t="shared" si="38"/>
        <v>0</v>
      </c>
      <c r="EI201" s="52">
        <f t="shared" si="38"/>
        <v>0</v>
      </c>
      <c r="EJ201" s="52">
        <f t="shared" si="38"/>
        <v>0</v>
      </c>
      <c r="EK201" s="52">
        <f t="shared" si="38"/>
        <v>76</v>
      </c>
      <c r="EL201" s="52">
        <f t="shared" si="38"/>
        <v>0</v>
      </c>
      <c r="EM201" s="52">
        <f t="shared" si="38"/>
        <v>0</v>
      </c>
      <c r="EN201" s="52">
        <f t="shared" si="38"/>
        <v>0</v>
      </c>
      <c r="EO201" s="52">
        <f t="shared" si="38"/>
        <v>0</v>
      </c>
      <c r="EP201" s="52">
        <f t="shared" si="38"/>
        <v>0</v>
      </c>
      <c r="EQ201" s="52">
        <f t="shared" si="38"/>
        <v>0</v>
      </c>
    </row>
    <row r="202" spans="1:147" x14ac:dyDescent="0.25">
      <c r="A202" s="42" t="s">
        <v>270</v>
      </c>
      <c r="B202" s="15" t="str">
        <f>гр.общеразв.напрв.!B202</f>
        <v>МБДОУ "Детский сад №41 комбинированного вида"</v>
      </c>
      <c r="C202" s="15" t="str">
        <f>гр.общеразв.напрв.!C202</f>
        <v>село</v>
      </c>
      <c r="D202" s="15" t="str">
        <f>гр.общеразв.напрв.!D202</f>
        <v>детей</v>
      </c>
      <c r="E202" s="123">
        <f t="shared" si="36"/>
        <v>73</v>
      </c>
      <c r="F202" s="123">
        <f t="shared" si="37"/>
        <v>0</v>
      </c>
      <c r="G202" s="123">
        <f t="shared" si="37"/>
        <v>73</v>
      </c>
      <c r="H202" s="92"/>
      <c r="I202" s="92"/>
      <c r="J202" s="92"/>
      <c r="K202" s="92">
        <v>73</v>
      </c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52">
        <f t="shared" si="38"/>
        <v>0</v>
      </c>
      <c r="EI202" s="52">
        <f t="shared" si="38"/>
        <v>0</v>
      </c>
      <c r="EJ202" s="52">
        <f t="shared" si="38"/>
        <v>0</v>
      </c>
      <c r="EK202" s="52">
        <f t="shared" si="38"/>
        <v>73</v>
      </c>
      <c r="EL202" s="52">
        <f t="shared" si="38"/>
        <v>0</v>
      </c>
      <c r="EM202" s="52">
        <f t="shared" si="38"/>
        <v>0</v>
      </c>
      <c r="EN202" s="52">
        <f t="shared" si="38"/>
        <v>0</v>
      </c>
      <c r="EO202" s="52">
        <f t="shared" si="38"/>
        <v>0</v>
      </c>
      <c r="EP202" s="52">
        <f t="shared" si="38"/>
        <v>0</v>
      </c>
      <c r="EQ202" s="52">
        <f t="shared" si="38"/>
        <v>0</v>
      </c>
    </row>
    <row r="203" spans="1:147" x14ac:dyDescent="0.25">
      <c r="A203" s="42" t="s">
        <v>270</v>
      </c>
      <c r="B203" s="15" t="str">
        <f>гр.общеразв.напрв.!B203</f>
        <v>МБДОУ "Детский сад №43 комбинированного вида"</v>
      </c>
      <c r="C203" s="15" t="str">
        <f>гр.общеразв.напрв.!C203</f>
        <v>село</v>
      </c>
      <c r="D203" s="15" t="str">
        <f>гр.общеразв.напрв.!D203</f>
        <v>детей</v>
      </c>
      <c r="E203" s="123">
        <f t="shared" si="36"/>
        <v>64</v>
      </c>
      <c r="F203" s="123">
        <f t="shared" si="37"/>
        <v>0</v>
      </c>
      <c r="G203" s="123">
        <f t="shared" si="37"/>
        <v>64</v>
      </c>
      <c r="H203" s="92"/>
      <c r="I203" s="92"/>
      <c r="J203" s="92"/>
      <c r="K203" s="92">
        <v>64</v>
      </c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52">
        <f t="shared" si="38"/>
        <v>0</v>
      </c>
      <c r="EI203" s="52">
        <f t="shared" si="38"/>
        <v>0</v>
      </c>
      <c r="EJ203" s="52">
        <f t="shared" si="38"/>
        <v>0</v>
      </c>
      <c r="EK203" s="52">
        <f t="shared" si="38"/>
        <v>64</v>
      </c>
      <c r="EL203" s="52">
        <f t="shared" si="38"/>
        <v>0</v>
      </c>
      <c r="EM203" s="52">
        <f t="shared" si="38"/>
        <v>0</v>
      </c>
      <c r="EN203" s="52">
        <f t="shared" si="38"/>
        <v>0</v>
      </c>
      <c r="EO203" s="52">
        <f t="shared" si="38"/>
        <v>0</v>
      </c>
      <c r="EP203" s="52">
        <f t="shared" si="38"/>
        <v>0</v>
      </c>
      <c r="EQ203" s="52">
        <f t="shared" si="38"/>
        <v>0</v>
      </c>
    </row>
    <row r="204" spans="1:147" x14ac:dyDescent="0.25">
      <c r="A204" s="42" t="s">
        <v>270</v>
      </c>
      <c r="B204" s="15" t="str">
        <f>гр.общеразв.напрв.!B204</f>
        <v>МБДОУ "Детский сад №44 комбинированного вида"</v>
      </c>
      <c r="C204" s="15" t="str">
        <f>гр.общеразв.напрв.!C204</f>
        <v>село</v>
      </c>
      <c r="D204" s="15" t="str">
        <f>гр.общеразв.напрв.!D204</f>
        <v>детей</v>
      </c>
      <c r="E204" s="123">
        <f t="shared" si="36"/>
        <v>27</v>
      </c>
      <c r="F204" s="123">
        <f t="shared" si="37"/>
        <v>0</v>
      </c>
      <c r="G204" s="123">
        <f t="shared" si="37"/>
        <v>27</v>
      </c>
      <c r="H204" s="92"/>
      <c r="I204" s="92"/>
      <c r="J204" s="92"/>
      <c r="K204" s="92">
        <v>27</v>
      </c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52">
        <f t="shared" si="38"/>
        <v>0</v>
      </c>
      <c r="EI204" s="52">
        <f t="shared" si="38"/>
        <v>0</v>
      </c>
      <c r="EJ204" s="52">
        <f t="shared" si="38"/>
        <v>0</v>
      </c>
      <c r="EK204" s="52">
        <f t="shared" si="38"/>
        <v>27</v>
      </c>
      <c r="EL204" s="52">
        <f t="shared" si="38"/>
        <v>0</v>
      </c>
      <c r="EM204" s="52">
        <f t="shared" si="38"/>
        <v>0</v>
      </c>
      <c r="EN204" s="52">
        <f t="shared" si="38"/>
        <v>0</v>
      </c>
      <c r="EO204" s="52">
        <f t="shared" si="38"/>
        <v>0</v>
      </c>
      <c r="EP204" s="52">
        <f t="shared" si="38"/>
        <v>0</v>
      </c>
      <c r="EQ204" s="52">
        <f t="shared" si="38"/>
        <v>0</v>
      </c>
    </row>
    <row r="205" spans="1:147" x14ac:dyDescent="0.25">
      <c r="A205" s="42" t="s">
        <v>270</v>
      </c>
      <c r="B205" s="15" t="str">
        <f>гр.общеразв.напрв.!B205</f>
        <v>МБДОУ "Детский сад №47"</v>
      </c>
      <c r="C205" s="15" t="str">
        <f>гр.общеразв.напрв.!C205</f>
        <v>село</v>
      </c>
      <c r="D205" s="15" t="str">
        <f>гр.общеразв.напрв.!D205</f>
        <v>детей</v>
      </c>
      <c r="E205" s="123">
        <f t="shared" si="36"/>
        <v>52</v>
      </c>
      <c r="F205" s="123">
        <f t="shared" si="37"/>
        <v>0</v>
      </c>
      <c r="G205" s="123">
        <f t="shared" si="37"/>
        <v>52</v>
      </c>
      <c r="H205" s="92"/>
      <c r="I205" s="92"/>
      <c r="J205" s="92"/>
      <c r="K205" s="92">
        <v>52</v>
      </c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52">
        <f t="shared" si="38"/>
        <v>0</v>
      </c>
      <c r="EI205" s="52">
        <f t="shared" si="38"/>
        <v>0</v>
      </c>
      <c r="EJ205" s="52">
        <f t="shared" si="38"/>
        <v>0</v>
      </c>
      <c r="EK205" s="52">
        <f t="shared" si="38"/>
        <v>52</v>
      </c>
      <c r="EL205" s="52">
        <f t="shared" si="38"/>
        <v>0</v>
      </c>
      <c r="EM205" s="52">
        <f t="shared" si="38"/>
        <v>0</v>
      </c>
      <c r="EN205" s="52">
        <f t="shared" si="38"/>
        <v>0</v>
      </c>
      <c r="EO205" s="52">
        <f t="shared" si="38"/>
        <v>0</v>
      </c>
      <c r="EP205" s="52">
        <f t="shared" si="38"/>
        <v>0</v>
      </c>
      <c r="EQ205" s="52">
        <f t="shared" si="38"/>
        <v>0</v>
      </c>
    </row>
    <row r="206" spans="1:147" x14ac:dyDescent="0.25">
      <c r="A206" s="42" t="s">
        <v>270</v>
      </c>
      <c r="B206" s="15" t="str">
        <f>гр.общеразв.напрв.!B206</f>
        <v>МБДОУ "Детский сад №49 комбинированного вида"</v>
      </c>
      <c r="C206" s="15" t="str">
        <f>гр.общеразв.напрв.!C206</f>
        <v>село</v>
      </c>
      <c r="D206" s="15" t="str">
        <f>гр.общеразв.напрв.!D206</f>
        <v>детей</v>
      </c>
      <c r="E206" s="123">
        <f t="shared" si="36"/>
        <v>11</v>
      </c>
      <c r="F206" s="123">
        <f t="shared" si="37"/>
        <v>0</v>
      </c>
      <c r="G206" s="123">
        <f t="shared" si="37"/>
        <v>11</v>
      </c>
      <c r="H206" s="92"/>
      <c r="I206" s="92"/>
      <c r="J206" s="92"/>
      <c r="K206" s="92">
        <v>11</v>
      </c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52">
        <f t="shared" si="38"/>
        <v>0</v>
      </c>
      <c r="EI206" s="52">
        <f t="shared" si="38"/>
        <v>0</v>
      </c>
      <c r="EJ206" s="52">
        <f t="shared" si="38"/>
        <v>0</v>
      </c>
      <c r="EK206" s="52">
        <f t="shared" si="38"/>
        <v>11</v>
      </c>
      <c r="EL206" s="52">
        <f t="shared" si="38"/>
        <v>0</v>
      </c>
      <c r="EM206" s="52">
        <f t="shared" si="38"/>
        <v>0</v>
      </c>
      <c r="EN206" s="52">
        <f t="shared" si="38"/>
        <v>0</v>
      </c>
      <c r="EO206" s="52">
        <f t="shared" si="38"/>
        <v>0</v>
      </c>
      <c r="EP206" s="52">
        <f t="shared" si="38"/>
        <v>0</v>
      </c>
      <c r="EQ206" s="52">
        <f t="shared" si="38"/>
        <v>0</v>
      </c>
    </row>
    <row r="207" spans="1:147" x14ac:dyDescent="0.25">
      <c r="A207" s="42" t="s">
        <v>270</v>
      </c>
      <c r="B207" s="15" t="str">
        <f>гр.общеразв.напрв.!B207</f>
        <v>МБДОУ "Детский сад №50 комбинированного вида"</v>
      </c>
      <c r="C207" s="15" t="str">
        <f>гр.общеразв.напрв.!C207</f>
        <v>ПГТ</v>
      </c>
      <c r="D207" s="15" t="str">
        <f>гр.общеразв.напрв.!D207</f>
        <v>детей</v>
      </c>
      <c r="E207" s="123">
        <f t="shared" si="36"/>
        <v>57</v>
      </c>
      <c r="F207" s="123">
        <f t="shared" si="37"/>
        <v>0</v>
      </c>
      <c r="G207" s="123">
        <f t="shared" si="37"/>
        <v>57</v>
      </c>
      <c r="H207" s="92"/>
      <c r="I207" s="92"/>
      <c r="J207" s="92"/>
      <c r="K207" s="92">
        <v>57</v>
      </c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52">
        <f t="shared" si="38"/>
        <v>0</v>
      </c>
      <c r="EI207" s="52">
        <f t="shared" si="38"/>
        <v>0</v>
      </c>
      <c r="EJ207" s="52">
        <f t="shared" si="38"/>
        <v>0</v>
      </c>
      <c r="EK207" s="52">
        <f t="shared" si="38"/>
        <v>57</v>
      </c>
      <c r="EL207" s="52">
        <f t="shared" si="38"/>
        <v>0</v>
      </c>
      <c r="EM207" s="52">
        <f t="shared" si="38"/>
        <v>0</v>
      </c>
      <c r="EN207" s="52">
        <f t="shared" si="38"/>
        <v>0</v>
      </c>
      <c r="EO207" s="52">
        <f t="shared" si="38"/>
        <v>0</v>
      </c>
      <c r="EP207" s="52">
        <f t="shared" si="38"/>
        <v>0</v>
      </c>
      <c r="EQ207" s="52">
        <f t="shared" si="38"/>
        <v>0</v>
      </c>
    </row>
    <row r="208" spans="1:147" x14ac:dyDescent="0.25">
      <c r="A208" s="42" t="s">
        <v>270</v>
      </c>
      <c r="B208" s="15" t="str">
        <f>гр.общеразв.напрв.!B208</f>
        <v>МБДОУ "Детский сад №54 комбинированного вида"</v>
      </c>
      <c r="C208" s="15" t="str">
        <f>гр.общеразв.напрв.!C208</f>
        <v>ПГТ</v>
      </c>
      <c r="D208" s="15" t="str">
        <f>гр.общеразв.напрв.!D208</f>
        <v>детей</v>
      </c>
      <c r="E208" s="123">
        <f t="shared" si="36"/>
        <v>46</v>
      </c>
      <c r="F208" s="123">
        <f t="shared" si="37"/>
        <v>0</v>
      </c>
      <c r="G208" s="123">
        <f t="shared" si="37"/>
        <v>46</v>
      </c>
      <c r="H208" s="92"/>
      <c r="I208" s="92"/>
      <c r="J208" s="92"/>
      <c r="K208" s="92">
        <v>22</v>
      </c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>
        <v>24</v>
      </c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52">
        <f t="shared" si="38"/>
        <v>0</v>
      </c>
      <c r="EI208" s="52">
        <f t="shared" si="38"/>
        <v>0</v>
      </c>
      <c r="EJ208" s="52">
        <f t="shared" si="38"/>
        <v>0</v>
      </c>
      <c r="EK208" s="52">
        <f t="shared" si="38"/>
        <v>46</v>
      </c>
      <c r="EL208" s="52">
        <f t="shared" si="38"/>
        <v>0</v>
      </c>
      <c r="EM208" s="52">
        <f t="shared" si="38"/>
        <v>0</v>
      </c>
      <c r="EN208" s="52">
        <f t="shared" si="38"/>
        <v>0</v>
      </c>
      <c r="EO208" s="52">
        <f t="shared" si="38"/>
        <v>0</v>
      </c>
      <c r="EP208" s="52">
        <f t="shared" si="38"/>
        <v>0</v>
      </c>
      <c r="EQ208" s="52">
        <f t="shared" si="38"/>
        <v>0</v>
      </c>
    </row>
    <row r="209" spans="1:147" x14ac:dyDescent="0.25">
      <c r="A209" s="42" t="s">
        <v>270</v>
      </c>
      <c r="B209" s="15" t="str">
        <f>гр.общеразв.напрв.!B209</f>
        <v>МБДОУ "Детский сад №55 комбинированного вида"</v>
      </c>
      <c r="C209" s="15" t="str">
        <f>гр.общеразв.напрв.!C209</f>
        <v>село</v>
      </c>
      <c r="D209" s="15" t="str">
        <f>гр.общеразв.напрв.!D209</f>
        <v>детей</v>
      </c>
      <c r="E209" s="123">
        <f t="shared" si="36"/>
        <v>23</v>
      </c>
      <c r="F209" s="123">
        <f t="shared" si="37"/>
        <v>0</v>
      </c>
      <c r="G209" s="123">
        <f t="shared" si="37"/>
        <v>23</v>
      </c>
      <c r="H209" s="92"/>
      <c r="I209" s="92"/>
      <c r="J209" s="92"/>
      <c r="K209" s="92">
        <v>23</v>
      </c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52">
        <f t="shared" si="38"/>
        <v>0</v>
      </c>
      <c r="EI209" s="52">
        <f t="shared" si="38"/>
        <v>0</v>
      </c>
      <c r="EJ209" s="52">
        <f t="shared" si="38"/>
        <v>0</v>
      </c>
      <c r="EK209" s="52">
        <f t="shared" si="38"/>
        <v>23</v>
      </c>
      <c r="EL209" s="52">
        <f t="shared" si="38"/>
        <v>0</v>
      </c>
      <c r="EM209" s="52">
        <f t="shared" si="38"/>
        <v>0</v>
      </c>
      <c r="EN209" s="52">
        <f t="shared" si="38"/>
        <v>0</v>
      </c>
      <c r="EO209" s="52">
        <f t="shared" si="38"/>
        <v>0</v>
      </c>
      <c r="EP209" s="52">
        <f t="shared" si="38"/>
        <v>0</v>
      </c>
      <c r="EQ209" s="52">
        <f t="shared" si="38"/>
        <v>0</v>
      </c>
    </row>
    <row r="210" spans="1:147" ht="21" x14ac:dyDescent="0.25">
      <c r="A210" s="42" t="s">
        <v>270</v>
      </c>
      <c r="B210" s="15" t="str">
        <f>гр.общеразв.напрв.!B210</f>
        <v>МБДОУ "Детский сад №1 общеразвивающего вида вида"</v>
      </c>
      <c r="C210" s="15" t="str">
        <f>гр.общеразв.напрв.!C210</f>
        <v>город</v>
      </c>
      <c r="D210" s="15" t="str">
        <f>гр.общеразв.напрв.!D210</f>
        <v>детей</v>
      </c>
      <c r="E210" s="123">
        <f t="shared" si="36"/>
        <v>0</v>
      </c>
      <c r="F210" s="123">
        <f t="shared" si="37"/>
        <v>0</v>
      </c>
      <c r="G210" s="123">
        <f t="shared" si="37"/>
        <v>0</v>
      </c>
      <c r="H210" s="92"/>
      <c r="I210" s="92"/>
      <c r="J210" s="92"/>
      <c r="K210" s="92">
        <v>0</v>
      </c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52">
        <f t="shared" si="38"/>
        <v>0</v>
      </c>
      <c r="EI210" s="52">
        <f t="shared" si="38"/>
        <v>0</v>
      </c>
      <c r="EJ210" s="52">
        <f t="shared" si="38"/>
        <v>0</v>
      </c>
      <c r="EK210" s="52">
        <f t="shared" si="38"/>
        <v>0</v>
      </c>
      <c r="EL210" s="52">
        <f t="shared" si="38"/>
        <v>0</v>
      </c>
      <c r="EM210" s="52">
        <f t="shared" si="38"/>
        <v>0</v>
      </c>
      <c r="EN210" s="52">
        <f t="shared" si="38"/>
        <v>0</v>
      </c>
      <c r="EO210" s="52">
        <f t="shared" si="38"/>
        <v>0</v>
      </c>
      <c r="EP210" s="52">
        <f t="shared" si="38"/>
        <v>0</v>
      </c>
      <c r="EQ210" s="52">
        <f t="shared" si="38"/>
        <v>0</v>
      </c>
    </row>
    <row r="211" spans="1:147" ht="21" x14ac:dyDescent="0.25">
      <c r="A211" s="42" t="s">
        <v>270</v>
      </c>
      <c r="B211" s="15" t="str">
        <f>гр.общеразв.напрв.!B211</f>
        <v>МБДОУ "Детский сад №3 общеразвивающего вида вида"</v>
      </c>
      <c r="C211" s="15" t="str">
        <f>гр.общеразв.напрв.!C211</f>
        <v>город</v>
      </c>
      <c r="D211" s="15" t="str">
        <f>гр.общеразв.напрв.!D211</f>
        <v>детей</v>
      </c>
      <c r="E211" s="123">
        <f t="shared" si="36"/>
        <v>0</v>
      </c>
      <c r="F211" s="123">
        <f t="shared" si="37"/>
        <v>0</v>
      </c>
      <c r="G211" s="123">
        <f t="shared" si="37"/>
        <v>0</v>
      </c>
      <c r="H211" s="92"/>
      <c r="I211" s="92"/>
      <c r="J211" s="92"/>
      <c r="K211" s="92">
        <v>0</v>
      </c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52">
        <f t="shared" si="38"/>
        <v>0</v>
      </c>
      <c r="EI211" s="52">
        <f t="shared" si="38"/>
        <v>0</v>
      </c>
      <c r="EJ211" s="52">
        <f t="shared" si="38"/>
        <v>0</v>
      </c>
      <c r="EK211" s="52">
        <f t="shared" si="38"/>
        <v>0</v>
      </c>
      <c r="EL211" s="52">
        <f t="shared" si="38"/>
        <v>0</v>
      </c>
      <c r="EM211" s="52">
        <f t="shared" si="38"/>
        <v>0</v>
      </c>
      <c r="EN211" s="52">
        <f t="shared" si="38"/>
        <v>0</v>
      </c>
      <c r="EO211" s="52">
        <f t="shared" si="38"/>
        <v>0</v>
      </c>
      <c r="EP211" s="52">
        <f t="shared" si="38"/>
        <v>0</v>
      </c>
      <c r="EQ211" s="52">
        <f t="shared" si="38"/>
        <v>0</v>
      </c>
    </row>
    <row r="212" spans="1:147" x14ac:dyDescent="0.25">
      <c r="A212" s="42" t="s">
        <v>270</v>
      </c>
      <c r="B212" s="15" t="str">
        <f>гр.общеразв.напрв.!B212</f>
        <v>МБДОУ "Детский сад №8 комбинированного вида"</v>
      </c>
      <c r="C212" s="15" t="str">
        <f>гр.общеразв.напрв.!C212</f>
        <v>город</v>
      </c>
      <c r="D212" s="15" t="str">
        <f>гр.общеразв.напрв.!D212</f>
        <v>детей</v>
      </c>
      <c r="E212" s="123">
        <f t="shared" si="36"/>
        <v>57</v>
      </c>
      <c r="F212" s="123">
        <f t="shared" si="37"/>
        <v>0</v>
      </c>
      <c r="G212" s="123">
        <f t="shared" si="37"/>
        <v>57</v>
      </c>
      <c r="H212" s="92"/>
      <c r="I212" s="92"/>
      <c r="J212" s="92"/>
      <c r="K212" s="92">
        <v>27</v>
      </c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>
        <v>30</v>
      </c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52">
        <f t="shared" si="38"/>
        <v>0</v>
      </c>
      <c r="EI212" s="52">
        <f t="shared" si="38"/>
        <v>0</v>
      </c>
      <c r="EJ212" s="52">
        <f t="shared" si="38"/>
        <v>0</v>
      </c>
      <c r="EK212" s="52">
        <f t="shared" si="38"/>
        <v>57</v>
      </c>
      <c r="EL212" s="52">
        <f t="shared" si="38"/>
        <v>0</v>
      </c>
      <c r="EM212" s="52">
        <f t="shared" si="38"/>
        <v>0</v>
      </c>
      <c r="EN212" s="52">
        <f t="shared" si="38"/>
        <v>0</v>
      </c>
      <c r="EO212" s="52">
        <f t="shared" si="38"/>
        <v>0</v>
      </c>
      <c r="EP212" s="52">
        <f t="shared" si="38"/>
        <v>0</v>
      </c>
      <c r="EQ212" s="52">
        <f t="shared" si="38"/>
        <v>0</v>
      </c>
    </row>
    <row r="213" spans="1:147" x14ac:dyDescent="0.25">
      <c r="A213" s="42" t="s">
        <v>270</v>
      </c>
      <c r="B213" s="15" t="str">
        <f>гр.общеразв.напрв.!B213</f>
        <v>МБДОУ "Центр развития ребенка-детский сад №9 "</v>
      </c>
      <c r="C213" s="15" t="str">
        <f>гр.общеразв.напрв.!C213</f>
        <v>город</v>
      </c>
      <c r="D213" s="15" t="str">
        <f>гр.общеразв.напрв.!D213</f>
        <v>детей</v>
      </c>
      <c r="E213" s="123">
        <f t="shared" si="36"/>
        <v>42</v>
      </c>
      <c r="F213" s="123">
        <f t="shared" si="37"/>
        <v>0</v>
      </c>
      <c r="G213" s="123">
        <f t="shared" si="37"/>
        <v>42</v>
      </c>
      <c r="H213" s="92"/>
      <c r="I213" s="92"/>
      <c r="J213" s="92"/>
      <c r="K213" s="92">
        <v>42</v>
      </c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52">
        <f t="shared" si="38"/>
        <v>0</v>
      </c>
      <c r="EI213" s="52">
        <f t="shared" si="38"/>
        <v>0</v>
      </c>
      <c r="EJ213" s="52">
        <f t="shared" si="38"/>
        <v>0</v>
      </c>
      <c r="EK213" s="52">
        <f t="shared" si="38"/>
        <v>42</v>
      </c>
      <c r="EL213" s="52">
        <f t="shared" si="38"/>
        <v>0</v>
      </c>
      <c r="EM213" s="52">
        <f t="shared" si="38"/>
        <v>0</v>
      </c>
      <c r="EN213" s="52">
        <f t="shared" si="38"/>
        <v>0</v>
      </c>
      <c r="EO213" s="52">
        <f t="shared" si="38"/>
        <v>0</v>
      </c>
      <c r="EP213" s="52">
        <f t="shared" si="38"/>
        <v>0</v>
      </c>
      <c r="EQ213" s="52">
        <f t="shared" si="38"/>
        <v>0</v>
      </c>
    </row>
    <row r="214" spans="1:147" x14ac:dyDescent="0.25">
      <c r="A214" s="42" t="s">
        <v>270</v>
      </c>
      <c r="B214" s="15" t="str">
        <f>гр.общеразв.напрв.!B214</f>
        <v>МБДОУ "Детский сад №10 комбинированного вида"</v>
      </c>
      <c r="C214" s="15" t="str">
        <f>гр.общеразв.напрв.!C214</f>
        <v>город</v>
      </c>
      <c r="D214" s="15" t="str">
        <f>гр.общеразв.напрв.!D214</f>
        <v>детей</v>
      </c>
      <c r="E214" s="123">
        <f t="shared" si="36"/>
        <v>44</v>
      </c>
      <c r="F214" s="123">
        <f t="shared" si="37"/>
        <v>0</v>
      </c>
      <c r="G214" s="123">
        <f t="shared" si="37"/>
        <v>44</v>
      </c>
      <c r="H214" s="92"/>
      <c r="I214" s="92"/>
      <c r="J214" s="92"/>
      <c r="K214" s="92">
        <v>44</v>
      </c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52">
        <f t="shared" si="38"/>
        <v>0</v>
      </c>
      <c r="EI214" s="52">
        <f t="shared" si="38"/>
        <v>0</v>
      </c>
      <c r="EJ214" s="52">
        <f t="shared" si="38"/>
        <v>0</v>
      </c>
      <c r="EK214" s="52">
        <f t="shared" si="38"/>
        <v>44</v>
      </c>
      <c r="EL214" s="52">
        <f t="shared" si="38"/>
        <v>0</v>
      </c>
      <c r="EM214" s="52">
        <f t="shared" si="38"/>
        <v>0</v>
      </c>
      <c r="EN214" s="52">
        <f t="shared" si="38"/>
        <v>0</v>
      </c>
      <c r="EO214" s="52">
        <f t="shared" si="38"/>
        <v>0</v>
      </c>
      <c r="EP214" s="52">
        <f t="shared" si="38"/>
        <v>0</v>
      </c>
      <c r="EQ214" s="52">
        <f t="shared" si="38"/>
        <v>0</v>
      </c>
    </row>
    <row r="215" spans="1:147" x14ac:dyDescent="0.25">
      <c r="A215" s="42" t="s">
        <v>270</v>
      </c>
      <c r="B215" s="15" t="str">
        <f>гр.общеразв.напрв.!B215</f>
        <v>МБДОУ "Детский сад №11 комбинированного вида"</v>
      </c>
      <c r="C215" s="15" t="str">
        <f>гр.общеразв.напрв.!C215</f>
        <v>город</v>
      </c>
      <c r="D215" s="15" t="str">
        <f>гр.общеразв.напрв.!D215</f>
        <v>детей</v>
      </c>
      <c r="E215" s="123">
        <f t="shared" si="36"/>
        <v>38</v>
      </c>
      <c r="F215" s="123">
        <f t="shared" si="37"/>
        <v>0</v>
      </c>
      <c r="G215" s="123">
        <f t="shared" si="37"/>
        <v>38</v>
      </c>
      <c r="H215" s="92"/>
      <c r="I215" s="92"/>
      <c r="J215" s="92"/>
      <c r="K215" s="92">
        <v>38</v>
      </c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52">
        <f t="shared" si="38"/>
        <v>0</v>
      </c>
      <c r="EI215" s="52">
        <f t="shared" si="38"/>
        <v>0</v>
      </c>
      <c r="EJ215" s="52">
        <f t="shared" si="38"/>
        <v>0</v>
      </c>
      <c r="EK215" s="52">
        <f t="shared" si="38"/>
        <v>38</v>
      </c>
      <c r="EL215" s="52">
        <f t="shared" si="38"/>
        <v>0</v>
      </c>
      <c r="EM215" s="52">
        <f t="shared" si="38"/>
        <v>0</v>
      </c>
      <c r="EN215" s="52">
        <f t="shared" si="38"/>
        <v>0</v>
      </c>
      <c r="EO215" s="52">
        <f t="shared" si="38"/>
        <v>0</v>
      </c>
      <c r="EP215" s="52">
        <f t="shared" si="38"/>
        <v>0</v>
      </c>
      <c r="EQ215" s="52">
        <f t="shared" si="38"/>
        <v>0</v>
      </c>
    </row>
    <row r="216" spans="1:147" x14ac:dyDescent="0.25">
      <c r="A216" s="42" t="s">
        <v>270</v>
      </c>
      <c r="B216" s="15" t="str">
        <f>гр.общеразв.напрв.!B216</f>
        <v>МБДОУ "Детский сад №12 компенсирующего вида"</v>
      </c>
      <c r="C216" s="15" t="str">
        <f>гр.общеразв.напрв.!C216</f>
        <v>город</v>
      </c>
      <c r="D216" s="15" t="str">
        <f>гр.общеразв.напрв.!D216</f>
        <v>детей</v>
      </c>
      <c r="E216" s="123">
        <f t="shared" si="36"/>
        <v>180</v>
      </c>
      <c r="F216" s="123">
        <f t="shared" si="37"/>
        <v>0</v>
      </c>
      <c r="G216" s="123">
        <f t="shared" si="37"/>
        <v>180</v>
      </c>
      <c r="H216" s="92"/>
      <c r="I216" s="92"/>
      <c r="J216" s="92"/>
      <c r="K216" s="92">
        <v>50</v>
      </c>
      <c r="L216" s="92"/>
      <c r="M216" s="92">
        <v>8</v>
      </c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>
        <v>62</v>
      </c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>
        <v>60</v>
      </c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52">
        <f t="shared" si="38"/>
        <v>0</v>
      </c>
      <c r="EI216" s="52">
        <f t="shared" si="38"/>
        <v>0</v>
      </c>
      <c r="EJ216" s="52">
        <f t="shared" si="38"/>
        <v>0</v>
      </c>
      <c r="EK216" s="52">
        <f t="shared" si="38"/>
        <v>172</v>
      </c>
      <c r="EL216" s="52">
        <f t="shared" si="38"/>
        <v>0</v>
      </c>
      <c r="EM216" s="52">
        <f t="shared" si="38"/>
        <v>8</v>
      </c>
      <c r="EN216" s="52">
        <f t="shared" si="38"/>
        <v>0</v>
      </c>
      <c r="EO216" s="52">
        <f t="shared" si="38"/>
        <v>0</v>
      </c>
      <c r="EP216" s="52">
        <f t="shared" si="38"/>
        <v>0</v>
      </c>
      <c r="EQ216" s="52">
        <f t="shared" si="38"/>
        <v>0</v>
      </c>
    </row>
    <row r="217" spans="1:147" x14ac:dyDescent="0.25">
      <c r="A217" s="42" t="s">
        <v>270</v>
      </c>
      <c r="B217" s="15" t="str">
        <f>гр.общеразв.напрв.!B217</f>
        <v>МБДОУ "Детский сад №13 комбинированного вида"</v>
      </c>
      <c r="C217" s="15" t="str">
        <f>гр.общеразв.напрв.!C217</f>
        <v>город</v>
      </c>
      <c r="D217" s="15" t="str">
        <f>гр.общеразв.напрв.!D217</f>
        <v>детей</v>
      </c>
      <c r="E217" s="123">
        <f t="shared" si="36"/>
        <v>44</v>
      </c>
      <c r="F217" s="123">
        <f t="shared" si="37"/>
        <v>0</v>
      </c>
      <c r="G217" s="123">
        <f t="shared" si="37"/>
        <v>44</v>
      </c>
      <c r="H217" s="92"/>
      <c r="I217" s="92"/>
      <c r="J217" s="92"/>
      <c r="K217" s="92">
        <v>44</v>
      </c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52">
        <f t="shared" si="38"/>
        <v>0</v>
      </c>
      <c r="EI217" s="52">
        <f t="shared" si="38"/>
        <v>0</v>
      </c>
      <c r="EJ217" s="52">
        <f t="shared" si="38"/>
        <v>0</v>
      </c>
      <c r="EK217" s="52">
        <f t="shared" si="38"/>
        <v>44</v>
      </c>
      <c r="EL217" s="52">
        <f t="shared" si="38"/>
        <v>0</v>
      </c>
      <c r="EM217" s="52">
        <f t="shared" si="38"/>
        <v>0</v>
      </c>
      <c r="EN217" s="52">
        <f t="shared" si="38"/>
        <v>0</v>
      </c>
      <c r="EO217" s="52">
        <f t="shared" si="38"/>
        <v>0</v>
      </c>
      <c r="EP217" s="52">
        <f t="shared" si="38"/>
        <v>0</v>
      </c>
      <c r="EQ217" s="52">
        <f t="shared" si="38"/>
        <v>0</v>
      </c>
    </row>
    <row r="218" spans="1:147" x14ac:dyDescent="0.25">
      <c r="A218" s="42" t="s">
        <v>270</v>
      </c>
      <c r="B218" s="15" t="str">
        <f>гр.общеразв.напрв.!B218</f>
        <v>МБДОУ "Детский сад №18 комбинированного вида"</v>
      </c>
      <c r="C218" s="15" t="str">
        <f>гр.общеразв.напрв.!C218</f>
        <v>город</v>
      </c>
      <c r="D218" s="15" t="str">
        <f>гр.общеразв.напрв.!D218</f>
        <v>детей</v>
      </c>
      <c r="E218" s="123">
        <f t="shared" si="36"/>
        <v>49</v>
      </c>
      <c r="F218" s="123">
        <f t="shared" si="37"/>
        <v>0</v>
      </c>
      <c r="G218" s="123">
        <f t="shared" si="37"/>
        <v>49</v>
      </c>
      <c r="H218" s="92"/>
      <c r="I218" s="92"/>
      <c r="J218" s="92"/>
      <c r="K218" s="92">
        <v>49</v>
      </c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52">
        <f t="shared" si="38"/>
        <v>0</v>
      </c>
      <c r="EI218" s="52">
        <f t="shared" si="38"/>
        <v>0</v>
      </c>
      <c r="EJ218" s="52">
        <f t="shared" si="38"/>
        <v>0</v>
      </c>
      <c r="EK218" s="52">
        <f t="shared" si="38"/>
        <v>49</v>
      </c>
      <c r="EL218" s="52">
        <f t="shared" si="38"/>
        <v>0</v>
      </c>
      <c r="EM218" s="52">
        <f t="shared" si="38"/>
        <v>0</v>
      </c>
      <c r="EN218" s="52">
        <f t="shared" si="38"/>
        <v>0</v>
      </c>
      <c r="EO218" s="52">
        <f t="shared" si="38"/>
        <v>0</v>
      </c>
      <c r="EP218" s="52">
        <f t="shared" si="38"/>
        <v>0</v>
      </c>
      <c r="EQ218" s="52">
        <f t="shared" si="38"/>
        <v>0</v>
      </c>
    </row>
    <row r="219" spans="1:147" x14ac:dyDescent="0.25">
      <c r="A219" s="42" t="s">
        <v>270</v>
      </c>
      <c r="B219" s="15" t="str">
        <f>гр.общеразв.напрв.!B219</f>
        <v>МБДОУ "Детский сад №22"</v>
      </c>
      <c r="C219" s="15" t="str">
        <f>гр.общеразв.напрв.!C219</f>
        <v>город</v>
      </c>
      <c r="D219" s="15" t="str">
        <f>гр.общеразв.напрв.!D219</f>
        <v>детей</v>
      </c>
      <c r="E219" s="123">
        <f t="shared" si="36"/>
        <v>28</v>
      </c>
      <c r="F219" s="123">
        <f t="shared" si="37"/>
        <v>0</v>
      </c>
      <c r="G219" s="123">
        <f t="shared" si="37"/>
        <v>28</v>
      </c>
      <c r="H219" s="92"/>
      <c r="I219" s="92"/>
      <c r="J219" s="92"/>
      <c r="K219" s="92">
        <v>28</v>
      </c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52">
        <f t="shared" si="38"/>
        <v>0</v>
      </c>
      <c r="EI219" s="52">
        <f t="shared" si="38"/>
        <v>0</v>
      </c>
      <c r="EJ219" s="52">
        <f t="shared" si="38"/>
        <v>0</v>
      </c>
      <c r="EK219" s="52">
        <f t="shared" si="38"/>
        <v>28</v>
      </c>
      <c r="EL219" s="52">
        <f t="shared" si="38"/>
        <v>0</v>
      </c>
      <c r="EM219" s="52">
        <f t="shared" si="38"/>
        <v>0</v>
      </c>
      <c r="EN219" s="52">
        <f t="shared" si="38"/>
        <v>0</v>
      </c>
      <c r="EO219" s="52">
        <f t="shared" si="38"/>
        <v>0</v>
      </c>
      <c r="EP219" s="52">
        <f t="shared" si="38"/>
        <v>0</v>
      </c>
      <c r="EQ219" s="52">
        <f t="shared" si="38"/>
        <v>0</v>
      </c>
    </row>
    <row r="220" spans="1:147" x14ac:dyDescent="0.25">
      <c r="A220" s="42" t="s">
        <v>270</v>
      </c>
      <c r="B220" s="15" t="str">
        <f>гр.общеразв.напрв.!B220</f>
        <v>МБДОУ "Детский сад №23 комбинированного вида"</v>
      </c>
      <c r="C220" s="15" t="str">
        <f>гр.общеразв.напрв.!C220</f>
        <v>город</v>
      </c>
      <c r="D220" s="15" t="str">
        <f>гр.общеразв.напрв.!D220</f>
        <v>детей</v>
      </c>
      <c r="E220" s="123">
        <f t="shared" si="36"/>
        <v>42</v>
      </c>
      <c r="F220" s="123">
        <f t="shared" si="37"/>
        <v>0</v>
      </c>
      <c r="G220" s="123">
        <f t="shared" si="37"/>
        <v>42</v>
      </c>
      <c r="H220" s="92"/>
      <c r="I220" s="92"/>
      <c r="J220" s="92"/>
      <c r="K220" s="92">
        <v>42</v>
      </c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52">
        <f t="shared" si="38"/>
        <v>0</v>
      </c>
      <c r="EI220" s="52">
        <f t="shared" si="38"/>
        <v>0</v>
      </c>
      <c r="EJ220" s="52">
        <f t="shared" si="38"/>
        <v>0</v>
      </c>
      <c r="EK220" s="52">
        <f t="shared" si="38"/>
        <v>42</v>
      </c>
      <c r="EL220" s="52">
        <f t="shared" si="38"/>
        <v>0</v>
      </c>
      <c r="EM220" s="52">
        <f t="shared" ref="EM220:EQ255" si="39">M220+W220+AG220+AQ220+BA220+BK220+BU220+CE220+CO220+CY220+DI220+DS220+EC220</f>
        <v>0</v>
      </c>
      <c r="EN220" s="52">
        <f t="shared" si="39"/>
        <v>0</v>
      </c>
      <c r="EO220" s="52">
        <f t="shared" si="39"/>
        <v>0</v>
      </c>
      <c r="EP220" s="52">
        <f t="shared" si="39"/>
        <v>0</v>
      </c>
      <c r="EQ220" s="52">
        <f t="shared" si="39"/>
        <v>0</v>
      </c>
    </row>
    <row r="221" spans="1:147" x14ac:dyDescent="0.25">
      <c r="A221" s="42" t="s">
        <v>270</v>
      </c>
      <c r="B221" s="15" t="str">
        <f>гр.общеразв.напрв.!B221</f>
        <v>МБДОУ "Детский сад №24 комбинированного вида"</v>
      </c>
      <c r="C221" s="15" t="str">
        <f>гр.общеразв.напрв.!C221</f>
        <v>город</v>
      </c>
      <c r="D221" s="15" t="str">
        <f>гр.общеразв.напрв.!D221</f>
        <v>детей</v>
      </c>
      <c r="E221" s="123">
        <f t="shared" si="36"/>
        <v>38</v>
      </c>
      <c r="F221" s="123">
        <f t="shared" si="37"/>
        <v>0</v>
      </c>
      <c r="G221" s="123">
        <f t="shared" si="37"/>
        <v>38</v>
      </c>
      <c r="H221" s="92"/>
      <c r="I221" s="92"/>
      <c r="J221" s="92"/>
      <c r="K221" s="92">
        <v>38</v>
      </c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52">
        <f t="shared" ref="EH221:EL255" si="40">H221+R221+AB221+AL221+AV221+BF221+BP221+BZ221+CJ221+CT221+DD221+DN221+DX221</f>
        <v>0</v>
      </c>
      <c r="EI221" s="52">
        <f t="shared" si="40"/>
        <v>0</v>
      </c>
      <c r="EJ221" s="52">
        <f t="shared" si="40"/>
        <v>0</v>
      </c>
      <c r="EK221" s="52">
        <f t="shared" si="40"/>
        <v>38</v>
      </c>
      <c r="EL221" s="52">
        <f t="shared" si="40"/>
        <v>0</v>
      </c>
      <c r="EM221" s="52">
        <f t="shared" si="39"/>
        <v>0</v>
      </c>
      <c r="EN221" s="52">
        <f t="shared" si="39"/>
        <v>0</v>
      </c>
      <c r="EO221" s="52">
        <f t="shared" si="39"/>
        <v>0</v>
      </c>
      <c r="EP221" s="52">
        <f t="shared" si="39"/>
        <v>0</v>
      </c>
      <c r="EQ221" s="52">
        <f t="shared" si="39"/>
        <v>0</v>
      </c>
    </row>
    <row r="222" spans="1:147" ht="21" x14ac:dyDescent="0.25">
      <c r="A222" s="42" t="s">
        <v>270</v>
      </c>
      <c r="B222" s="15" t="str">
        <f>гр.общеразв.напрв.!B222</f>
        <v>МБДОУ "Центр развития ребенка-детский сад №26 "</v>
      </c>
      <c r="C222" s="15" t="str">
        <f>гр.общеразв.напрв.!C222</f>
        <v>город</v>
      </c>
      <c r="D222" s="15" t="str">
        <f>гр.общеразв.напрв.!D222</f>
        <v>детей</v>
      </c>
      <c r="E222" s="123">
        <f t="shared" si="36"/>
        <v>82</v>
      </c>
      <c r="F222" s="123">
        <f t="shared" si="37"/>
        <v>0</v>
      </c>
      <c r="G222" s="123">
        <f t="shared" si="37"/>
        <v>82</v>
      </c>
      <c r="H222" s="92"/>
      <c r="I222" s="92"/>
      <c r="J222" s="92"/>
      <c r="K222" s="92">
        <v>82</v>
      </c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52">
        <f t="shared" si="40"/>
        <v>0</v>
      </c>
      <c r="EI222" s="52">
        <f t="shared" si="40"/>
        <v>0</v>
      </c>
      <c r="EJ222" s="52">
        <f t="shared" si="40"/>
        <v>0</v>
      </c>
      <c r="EK222" s="52">
        <f t="shared" si="40"/>
        <v>82</v>
      </c>
      <c r="EL222" s="52">
        <f t="shared" si="40"/>
        <v>0</v>
      </c>
      <c r="EM222" s="52">
        <f t="shared" si="39"/>
        <v>0</v>
      </c>
      <c r="EN222" s="52">
        <f t="shared" si="39"/>
        <v>0</v>
      </c>
      <c r="EO222" s="52">
        <f t="shared" si="39"/>
        <v>0</v>
      </c>
      <c r="EP222" s="52">
        <f t="shared" si="39"/>
        <v>0</v>
      </c>
      <c r="EQ222" s="52">
        <f t="shared" si="39"/>
        <v>0</v>
      </c>
    </row>
    <row r="223" spans="1:147" x14ac:dyDescent="0.25">
      <c r="A223" s="42" t="s">
        <v>270</v>
      </c>
      <c r="B223" s="15" t="str">
        <f>гр.общеразв.напрв.!B223</f>
        <v>МБДОУ "Детский сад №31 комбинированного вида"</v>
      </c>
      <c r="C223" s="15" t="str">
        <f>гр.общеразв.напрв.!C223</f>
        <v>город</v>
      </c>
      <c r="D223" s="15" t="str">
        <f>гр.общеразв.напрв.!D223</f>
        <v>детей</v>
      </c>
      <c r="E223" s="123">
        <f t="shared" si="36"/>
        <v>29</v>
      </c>
      <c r="F223" s="123">
        <f t="shared" si="37"/>
        <v>0</v>
      </c>
      <c r="G223" s="123">
        <f t="shared" si="37"/>
        <v>29</v>
      </c>
      <c r="H223" s="92"/>
      <c r="I223" s="92"/>
      <c r="J223" s="92"/>
      <c r="K223" s="92">
        <v>29</v>
      </c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52">
        <f t="shared" si="40"/>
        <v>0</v>
      </c>
      <c r="EI223" s="52">
        <f t="shared" si="40"/>
        <v>0</v>
      </c>
      <c r="EJ223" s="52">
        <f t="shared" si="40"/>
        <v>0</v>
      </c>
      <c r="EK223" s="52">
        <f t="shared" si="40"/>
        <v>29</v>
      </c>
      <c r="EL223" s="52">
        <f t="shared" si="40"/>
        <v>0</v>
      </c>
      <c r="EM223" s="52">
        <f t="shared" si="39"/>
        <v>0</v>
      </c>
      <c r="EN223" s="52">
        <f t="shared" si="39"/>
        <v>0</v>
      </c>
      <c r="EO223" s="52">
        <f t="shared" si="39"/>
        <v>0</v>
      </c>
      <c r="EP223" s="52">
        <f t="shared" si="39"/>
        <v>0</v>
      </c>
      <c r="EQ223" s="52">
        <f t="shared" si="39"/>
        <v>0</v>
      </c>
    </row>
    <row r="224" spans="1:147" x14ac:dyDescent="0.25">
      <c r="A224" s="42" t="s">
        <v>270</v>
      </c>
      <c r="B224" s="15" t="str">
        <f>гр.общеразв.напрв.!B224</f>
        <v>МБДОУ "Детский сад №40 комбинированного вида"</v>
      </c>
      <c r="C224" s="15" t="str">
        <f>гр.общеразв.напрв.!C224</f>
        <v>город</v>
      </c>
      <c r="D224" s="15" t="str">
        <f>гр.общеразв.напрв.!D224</f>
        <v>детей</v>
      </c>
      <c r="E224" s="123">
        <f t="shared" si="36"/>
        <v>49</v>
      </c>
      <c r="F224" s="123">
        <f t="shared" si="37"/>
        <v>0</v>
      </c>
      <c r="G224" s="123">
        <f t="shared" si="37"/>
        <v>49</v>
      </c>
      <c r="H224" s="92"/>
      <c r="I224" s="92"/>
      <c r="J224" s="92"/>
      <c r="K224" s="92">
        <v>49</v>
      </c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52">
        <f t="shared" si="40"/>
        <v>0</v>
      </c>
      <c r="EI224" s="52">
        <f t="shared" si="40"/>
        <v>0</v>
      </c>
      <c r="EJ224" s="52">
        <f t="shared" si="40"/>
        <v>0</v>
      </c>
      <c r="EK224" s="52">
        <f t="shared" si="40"/>
        <v>49</v>
      </c>
      <c r="EL224" s="52">
        <f t="shared" si="40"/>
        <v>0</v>
      </c>
      <c r="EM224" s="52">
        <f t="shared" si="39"/>
        <v>0</v>
      </c>
      <c r="EN224" s="52">
        <f t="shared" si="39"/>
        <v>0</v>
      </c>
      <c r="EO224" s="52">
        <f t="shared" si="39"/>
        <v>0</v>
      </c>
      <c r="EP224" s="52">
        <f t="shared" si="39"/>
        <v>0</v>
      </c>
      <c r="EQ224" s="52">
        <f t="shared" si="39"/>
        <v>0</v>
      </c>
    </row>
    <row r="225" spans="1:147" x14ac:dyDescent="0.25">
      <c r="A225" s="42" t="s">
        <v>270</v>
      </c>
      <c r="B225" s="15" t="str">
        <f>гр.общеразв.напрв.!B225</f>
        <v>МБДОУ "Детский сад №45 комбинированного вида"</v>
      </c>
      <c r="C225" s="15" t="str">
        <f>гр.общеразв.напрв.!C225</f>
        <v>город</v>
      </c>
      <c r="D225" s="15" t="str">
        <f>гр.общеразв.напрв.!D225</f>
        <v>детей</v>
      </c>
      <c r="E225" s="123">
        <f t="shared" si="36"/>
        <v>63</v>
      </c>
      <c r="F225" s="123">
        <f t="shared" si="37"/>
        <v>0</v>
      </c>
      <c r="G225" s="123">
        <f t="shared" si="37"/>
        <v>63</v>
      </c>
      <c r="H225" s="92"/>
      <c r="I225" s="92"/>
      <c r="J225" s="92"/>
      <c r="K225" s="92">
        <v>36</v>
      </c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>
        <v>27</v>
      </c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52">
        <f t="shared" si="40"/>
        <v>0</v>
      </c>
      <c r="EI225" s="52">
        <f t="shared" si="40"/>
        <v>0</v>
      </c>
      <c r="EJ225" s="52">
        <f t="shared" si="40"/>
        <v>0</v>
      </c>
      <c r="EK225" s="52">
        <f t="shared" si="40"/>
        <v>63</v>
      </c>
      <c r="EL225" s="52">
        <f t="shared" si="40"/>
        <v>0</v>
      </c>
      <c r="EM225" s="52">
        <f t="shared" si="39"/>
        <v>0</v>
      </c>
      <c r="EN225" s="52">
        <f t="shared" si="39"/>
        <v>0</v>
      </c>
      <c r="EO225" s="52">
        <f t="shared" si="39"/>
        <v>0</v>
      </c>
      <c r="EP225" s="52">
        <f t="shared" si="39"/>
        <v>0</v>
      </c>
      <c r="EQ225" s="52">
        <f t="shared" si="39"/>
        <v>0</v>
      </c>
    </row>
    <row r="226" spans="1:147" x14ac:dyDescent="0.25">
      <c r="A226" s="42" t="s">
        <v>270</v>
      </c>
      <c r="B226" s="15" t="str">
        <f>гр.общеразв.напрв.!B226</f>
        <v>МБДОУ "Детский сад №46 комбинированного вида"</v>
      </c>
      <c r="C226" s="15" t="str">
        <f>гр.общеразв.напрв.!C226</f>
        <v>город</v>
      </c>
      <c r="D226" s="15" t="str">
        <f>гр.общеразв.напрв.!D226</f>
        <v>детей</v>
      </c>
      <c r="E226" s="123">
        <f t="shared" si="36"/>
        <v>42</v>
      </c>
      <c r="F226" s="123">
        <f t="shared" si="37"/>
        <v>0</v>
      </c>
      <c r="G226" s="123">
        <f t="shared" si="37"/>
        <v>42</v>
      </c>
      <c r="H226" s="92"/>
      <c r="I226" s="92"/>
      <c r="J226" s="92"/>
      <c r="K226" s="92">
        <v>42</v>
      </c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52">
        <f t="shared" si="40"/>
        <v>0</v>
      </c>
      <c r="EI226" s="52">
        <f t="shared" si="40"/>
        <v>0</v>
      </c>
      <c r="EJ226" s="52">
        <f t="shared" si="40"/>
        <v>0</v>
      </c>
      <c r="EK226" s="52">
        <f t="shared" si="40"/>
        <v>42</v>
      </c>
      <c r="EL226" s="52">
        <f t="shared" si="40"/>
        <v>0</v>
      </c>
      <c r="EM226" s="52">
        <f t="shared" si="39"/>
        <v>0</v>
      </c>
      <c r="EN226" s="52">
        <f t="shared" si="39"/>
        <v>0</v>
      </c>
      <c r="EO226" s="52">
        <f t="shared" si="39"/>
        <v>0</v>
      </c>
      <c r="EP226" s="52">
        <f t="shared" si="39"/>
        <v>0</v>
      </c>
      <c r="EQ226" s="52">
        <f t="shared" si="39"/>
        <v>0</v>
      </c>
    </row>
    <row r="227" spans="1:147" x14ac:dyDescent="0.25">
      <c r="A227" s="42" t="s">
        <v>270</v>
      </c>
      <c r="B227" s="15" t="str">
        <f>гр.общеразв.напрв.!B227</f>
        <v>МБДОУ "Детский сад №51 комбинированного вида"</v>
      </c>
      <c r="C227" s="15" t="str">
        <f>гр.общеразв.напрв.!C227</f>
        <v>город</v>
      </c>
      <c r="D227" s="15" t="str">
        <f>гр.общеразв.напрв.!D227</f>
        <v>детей</v>
      </c>
      <c r="E227" s="123">
        <f t="shared" si="36"/>
        <v>44</v>
      </c>
      <c r="F227" s="123">
        <f t="shared" si="37"/>
        <v>0</v>
      </c>
      <c r="G227" s="123">
        <f t="shared" si="37"/>
        <v>44</v>
      </c>
      <c r="H227" s="92"/>
      <c r="I227" s="92"/>
      <c r="J227" s="92"/>
      <c r="K227" s="92">
        <v>44</v>
      </c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52">
        <f t="shared" si="40"/>
        <v>0</v>
      </c>
      <c r="EI227" s="52">
        <f t="shared" si="40"/>
        <v>0</v>
      </c>
      <c r="EJ227" s="52">
        <f t="shared" si="40"/>
        <v>0</v>
      </c>
      <c r="EK227" s="52">
        <f t="shared" si="40"/>
        <v>44</v>
      </c>
      <c r="EL227" s="52">
        <f t="shared" si="40"/>
        <v>0</v>
      </c>
      <c r="EM227" s="52">
        <f t="shared" si="39"/>
        <v>0</v>
      </c>
      <c r="EN227" s="52">
        <f t="shared" si="39"/>
        <v>0</v>
      </c>
      <c r="EO227" s="52">
        <f t="shared" si="39"/>
        <v>0</v>
      </c>
      <c r="EP227" s="52">
        <f t="shared" si="39"/>
        <v>0</v>
      </c>
      <c r="EQ227" s="52">
        <f t="shared" si="39"/>
        <v>0</v>
      </c>
    </row>
    <row r="228" spans="1:147" x14ac:dyDescent="0.25">
      <c r="A228" s="42" t="s">
        <v>270</v>
      </c>
      <c r="B228" s="15" t="str">
        <f>гр.общеразв.напрв.!B228</f>
        <v>МБДОУ "Детский сад №35 комбинированного вида"</v>
      </c>
      <c r="C228" s="15" t="str">
        <f>гр.общеразв.напрв.!C228</f>
        <v>город</v>
      </c>
      <c r="D228" s="15" t="str">
        <f>гр.общеразв.напрв.!D228</f>
        <v>детей</v>
      </c>
      <c r="E228" s="123">
        <f t="shared" si="36"/>
        <v>77</v>
      </c>
      <c r="F228" s="123">
        <f t="shared" si="37"/>
        <v>0</v>
      </c>
      <c r="G228" s="123">
        <f t="shared" si="37"/>
        <v>77</v>
      </c>
      <c r="H228" s="92"/>
      <c r="I228" s="92"/>
      <c r="J228" s="92"/>
      <c r="K228" s="92">
        <v>77</v>
      </c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52">
        <f t="shared" si="40"/>
        <v>0</v>
      </c>
      <c r="EI228" s="52">
        <f t="shared" si="40"/>
        <v>0</v>
      </c>
      <c r="EJ228" s="52">
        <f t="shared" si="40"/>
        <v>0</v>
      </c>
      <c r="EK228" s="52">
        <f t="shared" si="40"/>
        <v>77</v>
      </c>
      <c r="EL228" s="52">
        <f t="shared" si="40"/>
        <v>0</v>
      </c>
      <c r="EM228" s="52">
        <f t="shared" si="39"/>
        <v>0</v>
      </c>
      <c r="EN228" s="52">
        <f t="shared" si="39"/>
        <v>0</v>
      </c>
      <c r="EO228" s="52">
        <f t="shared" si="39"/>
        <v>0</v>
      </c>
      <c r="EP228" s="52">
        <f t="shared" si="39"/>
        <v>0</v>
      </c>
      <c r="EQ228" s="52">
        <f t="shared" si="39"/>
        <v>0</v>
      </c>
    </row>
    <row r="229" spans="1:147" x14ac:dyDescent="0.25">
      <c r="A229" s="42" t="s">
        <v>270</v>
      </c>
      <c r="B229" s="15" t="str">
        <f>гр.общеразв.напрв.!B229</f>
        <v>МБДОУ "Детский сад №38 комбинированного вида"</v>
      </c>
      <c r="C229" s="15" t="str">
        <f>гр.общеразв.напрв.!C229</f>
        <v>город</v>
      </c>
      <c r="D229" s="15" t="str">
        <f>гр.общеразв.напрв.!D229</f>
        <v>детей</v>
      </c>
      <c r="E229" s="123">
        <f t="shared" si="36"/>
        <v>52</v>
      </c>
      <c r="F229" s="123">
        <f t="shared" si="37"/>
        <v>0</v>
      </c>
      <c r="G229" s="123">
        <f t="shared" si="37"/>
        <v>52</v>
      </c>
      <c r="H229" s="92"/>
      <c r="I229" s="92"/>
      <c r="J229" s="92"/>
      <c r="K229" s="92">
        <v>52</v>
      </c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52">
        <f t="shared" si="40"/>
        <v>0</v>
      </c>
      <c r="EI229" s="52">
        <f t="shared" si="40"/>
        <v>0</v>
      </c>
      <c r="EJ229" s="52">
        <f t="shared" si="40"/>
        <v>0</v>
      </c>
      <c r="EK229" s="52">
        <f t="shared" si="40"/>
        <v>52</v>
      </c>
      <c r="EL229" s="52">
        <f t="shared" si="40"/>
        <v>0</v>
      </c>
      <c r="EM229" s="52">
        <f t="shared" si="39"/>
        <v>0</v>
      </c>
      <c r="EN229" s="52">
        <f t="shared" si="39"/>
        <v>0</v>
      </c>
      <c r="EO229" s="52">
        <f t="shared" si="39"/>
        <v>0</v>
      </c>
      <c r="EP229" s="52">
        <f t="shared" si="39"/>
        <v>0</v>
      </c>
      <c r="EQ229" s="52">
        <f t="shared" si="39"/>
        <v>0</v>
      </c>
    </row>
    <row r="230" spans="1:147" x14ac:dyDescent="0.25">
      <c r="A230" s="42" t="s">
        <v>270</v>
      </c>
      <c r="B230" s="15" t="str">
        <f>гр.общеразв.напрв.!B230</f>
        <v>МБДОУ "Детский сад №42"</v>
      </c>
      <c r="C230" s="15" t="str">
        <f>гр.общеразв.напрв.!C230</f>
        <v>город</v>
      </c>
      <c r="D230" s="15" t="str">
        <f>гр.общеразв.напрв.!D230</f>
        <v>детей</v>
      </c>
      <c r="E230" s="123">
        <f t="shared" si="36"/>
        <v>40</v>
      </c>
      <c r="F230" s="123">
        <f t="shared" si="37"/>
        <v>0</v>
      </c>
      <c r="G230" s="123">
        <f t="shared" si="37"/>
        <v>40</v>
      </c>
      <c r="H230" s="92"/>
      <c r="I230" s="92"/>
      <c r="J230" s="92"/>
      <c r="K230" s="92">
        <v>40</v>
      </c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52">
        <f t="shared" si="40"/>
        <v>0</v>
      </c>
      <c r="EI230" s="52">
        <f t="shared" si="40"/>
        <v>0</v>
      </c>
      <c r="EJ230" s="52">
        <f t="shared" si="40"/>
        <v>0</v>
      </c>
      <c r="EK230" s="52">
        <f t="shared" si="40"/>
        <v>40</v>
      </c>
      <c r="EL230" s="52">
        <f t="shared" si="40"/>
        <v>0</v>
      </c>
      <c r="EM230" s="52">
        <f t="shared" si="39"/>
        <v>0</v>
      </c>
      <c r="EN230" s="52">
        <f t="shared" si="39"/>
        <v>0</v>
      </c>
      <c r="EO230" s="52">
        <f t="shared" si="39"/>
        <v>0</v>
      </c>
      <c r="EP230" s="52">
        <f t="shared" si="39"/>
        <v>0</v>
      </c>
      <c r="EQ230" s="52">
        <f t="shared" si="39"/>
        <v>0</v>
      </c>
    </row>
    <row r="231" spans="1:147" x14ac:dyDescent="0.25">
      <c r="A231" s="42" t="s">
        <v>270</v>
      </c>
      <c r="B231" s="15" t="str">
        <f>гр.общеразв.напрв.!B231</f>
        <v xml:space="preserve">МБОУ "Минкая школа-д/сад" (дошк.группы) </v>
      </c>
      <c r="C231" s="15" t="str">
        <f>гр.общеразв.напрв.!C231</f>
        <v>село</v>
      </c>
      <c r="D231" s="15" t="str">
        <f>гр.общеразв.напрв.!D231</f>
        <v>детей</v>
      </c>
      <c r="E231" s="123">
        <f t="shared" si="36"/>
        <v>53</v>
      </c>
      <c r="F231" s="123">
        <f t="shared" si="37"/>
        <v>0</v>
      </c>
      <c r="G231" s="123">
        <f t="shared" si="37"/>
        <v>53</v>
      </c>
      <c r="H231" s="92"/>
      <c r="I231" s="92"/>
      <c r="J231" s="92"/>
      <c r="K231" s="92">
        <v>53</v>
      </c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52">
        <f t="shared" si="40"/>
        <v>0</v>
      </c>
      <c r="EI231" s="52">
        <f t="shared" si="40"/>
        <v>0</v>
      </c>
      <c r="EJ231" s="52">
        <f t="shared" si="40"/>
        <v>0</v>
      </c>
      <c r="EK231" s="52">
        <f t="shared" si="40"/>
        <v>53</v>
      </c>
      <c r="EL231" s="52">
        <f t="shared" si="40"/>
        <v>0</v>
      </c>
      <c r="EM231" s="52">
        <f t="shared" si="39"/>
        <v>0</v>
      </c>
      <c r="EN231" s="52">
        <f t="shared" si="39"/>
        <v>0</v>
      </c>
      <c r="EO231" s="52">
        <f t="shared" si="39"/>
        <v>0</v>
      </c>
      <c r="EP231" s="52">
        <f t="shared" si="39"/>
        <v>0</v>
      </c>
      <c r="EQ231" s="52">
        <f t="shared" si="39"/>
        <v>0</v>
      </c>
    </row>
    <row r="232" spans="1:147" x14ac:dyDescent="0.25">
      <c r="A232" s="42" t="s">
        <v>270</v>
      </c>
      <c r="B232" s="15" t="str">
        <f>гр.общеразв.напрв.!B232</f>
        <v xml:space="preserve">МБОУ "Белогорская школа-д/сад" (дошк.группы) </v>
      </c>
      <c r="C232" s="15" t="str">
        <f>гр.общеразв.напрв.!C232</f>
        <v>село</v>
      </c>
      <c r="D232" s="15" t="str">
        <f>гр.общеразв.напрв.!D232</f>
        <v>детей</v>
      </c>
      <c r="E232" s="123">
        <f t="shared" si="36"/>
        <v>25</v>
      </c>
      <c r="F232" s="123">
        <f t="shared" si="37"/>
        <v>0</v>
      </c>
      <c r="G232" s="123">
        <f t="shared" si="37"/>
        <v>25</v>
      </c>
      <c r="H232" s="92"/>
      <c r="I232" s="92"/>
      <c r="J232" s="92"/>
      <c r="K232" s="92">
        <v>25</v>
      </c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52">
        <f t="shared" si="40"/>
        <v>0</v>
      </c>
      <c r="EI232" s="52">
        <f t="shared" si="40"/>
        <v>0</v>
      </c>
      <c r="EJ232" s="52">
        <f t="shared" si="40"/>
        <v>0</v>
      </c>
      <c r="EK232" s="52">
        <f t="shared" si="40"/>
        <v>25</v>
      </c>
      <c r="EL232" s="52">
        <f t="shared" si="40"/>
        <v>0</v>
      </c>
      <c r="EM232" s="52">
        <f t="shared" si="39"/>
        <v>0</v>
      </c>
      <c r="EN232" s="52">
        <f t="shared" si="39"/>
        <v>0</v>
      </c>
      <c r="EO232" s="52">
        <f t="shared" si="39"/>
        <v>0</v>
      </c>
      <c r="EP232" s="52">
        <f t="shared" si="39"/>
        <v>0</v>
      </c>
      <c r="EQ232" s="52">
        <f t="shared" si="39"/>
        <v>0</v>
      </c>
    </row>
    <row r="233" spans="1:147" x14ac:dyDescent="0.25">
      <c r="A233" s="42" t="s">
        <v>270</v>
      </c>
      <c r="B233" s="15" t="str">
        <f>гр.общеразв.напрв.!B233</f>
        <v>МБОУ "Никольская ООШ" (дошк.группы)</v>
      </c>
      <c r="C233" s="15" t="str">
        <f>гр.общеразв.напрв.!C233</f>
        <v>село</v>
      </c>
      <c r="D233" s="15" t="str">
        <f>гр.общеразв.напрв.!D233</f>
        <v>детей</v>
      </c>
      <c r="E233" s="123">
        <f t="shared" si="36"/>
        <v>13</v>
      </c>
      <c r="F233" s="123">
        <f t="shared" si="37"/>
        <v>0</v>
      </c>
      <c r="G233" s="123">
        <f t="shared" si="37"/>
        <v>13</v>
      </c>
      <c r="H233" s="92"/>
      <c r="I233" s="92"/>
      <c r="J233" s="92"/>
      <c r="K233" s="92">
        <v>13</v>
      </c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52">
        <f t="shared" si="40"/>
        <v>0</v>
      </c>
      <c r="EI233" s="52">
        <f t="shared" si="40"/>
        <v>0</v>
      </c>
      <c r="EJ233" s="52">
        <f t="shared" si="40"/>
        <v>0</v>
      </c>
      <c r="EK233" s="52">
        <f t="shared" si="40"/>
        <v>13</v>
      </c>
      <c r="EL233" s="52">
        <f t="shared" si="40"/>
        <v>0</v>
      </c>
      <c r="EM233" s="52">
        <f t="shared" si="39"/>
        <v>0</v>
      </c>
      <c r="EN233" s="52">
        <f t="shared" si="39"/>
        <v>0</v>
      </c>
      <c r="EO233" s="52">
        <f t="shared" si="39"/>
        <v>0</v>
      </c>
      <c r="EP233" s="52">
        <f t="shared" si="39"/>
        <v>0</v>
      </c>
      <c r="EQ233" s="52">
        <f t="shared" si="39"/>
        <v>0</v>
      </c>
    </row>
    <row r="234" spans="1:147" x14ac:dyDescent="0.25">
      <c r="A234" s="42" t="s">
        <v>270</v>
      </c>
      <c r="B234" s="15" t="str">
        <f>гр.общеразв.напрв.!B234</f>
        <v>МБОУ "Сусанинская СОШ" (дошк.группы)</v>
      </c>
      <c r="C234" s="15" t="str">
        <f>гр.общеразв.напрв.!C234</f>
        <v>село</v>
      </c>
      <c r="D234" s="15" t="str">
        <f>гр.общеразв.напрв.!D234</f>
        <v>детей</v>
      </c>
      <c r="E234" s="123">
        <f t="shared" si="36"/>
        <v>33</v>
      </c>
      <c r="F234" s="123">
        <f t="shared" si="37"/>
        <v>0</v>
      </c>
      <c r="G234" s="123">
        <f t="shared" si="37"/>
        <v>33</v>
      </c>
      <c r="H234" s="92"/>
      <c r="I234" s="92"/>
      <c r="J234" s="92"/>
      <c r="K234" s="92">
        <v>33</v>
      </c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52">
        <f t="shared" si="40"/>
        <v>0</v>
      </c>
      <c r="EI234" s="52">
        <f t="shared" si="40"/>
        <v>0</v>
      </c>
      <c r="EJ234" s="52">
        <f t="shared" si="40"/>
        <v>0</v>
      </c>
      <c r="EK234" s="52">
        <f t="shared" si="40"/>
        <v>33</v>
      </c>
      <c r="EL234" s="52">
        <f t="shared" si="40"/>
        <v>0</v>
      </c>
      <c r="EM234" s="52">
        <f t="shared" si="39"/>
        <v>0</v>
      </c>
      <c r="EN234" s="52">
        <f t="shared" si="39"/>
        <v>0</v>
      </c>
      <c r="EO234" s="52">
        <f t="shared" si="39"/>
        <v>0</v>
      </c>
      <c r="EP234" s="52">
        <f t="shared" si="39"/>
        <v>0</v>
      </c>
      <c r="EQ234" s="52">
        <f t="shared" si="39"/>
        <v>0</v>
      </c>
    </row>
    <row r="235" spans="1:147" x14ac:dyDescent="0.25">
      <c r="A235" s="42" t="s">
        <v>270</v>
      </c>
      <c r="B235" s="15" t="str">
        <f>гр.общеразв.напрв.!B235</f>
        <v>МБОУ "Сиверская СОШ №3"(дошк.группы)</v>
      </c>
      <c r="C235" s="15" t="str">
        <f>гр.общеразв.напрв.!C235</f>
        <v>ПГТ</v>
      </c>
      <c r="D235" s="15" t="str">
        <f>гр.общеразв.напрв.!D235</f>
        <v>детей</v>
      </c>
      <c r="E235" s="123">
        <f t="shared" si="36"/>
        <v>33</v>
      </c>
      <c r="F235" s="123">
        <f t="shared" si="37"/>
        <v>0</v>
      </c>
      <c r="G235" s="123">
        <f t="shared" si="37"/>
        <v>33</v>
      </c>
      <c r="H235" s="92"/>
      <c r="I235" s="92"/>
      <c r="J235" s="92"/>
      <c r="K235" s="92">
        <v>33</v>
      </c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52">
        <f t="shared" si="40"/>
        <v>0</v>
      </c>
      <c r="EI235" s="52">
        <f t="shared" si="40"/>
        <v>0</v>
      </c>
      <c r="EJ235" s="52">
        <f t="shared" si="40"/>
        <v>0</v>
      </c>
      <c r="EK235" s="52">
        <f t="shared" si="40"/>
        <v>33</v>
      </c>
      <c r="EL235" s="52">
        <f t="shared" si="40"/>
        <v>0</v>
      </c>
      <c r="EM235" s="52">
        <f t="shared" si="39"/>
        <v>0</v>
      </c>
      <c r="EN235" s="52">
        <f t="shared" si="39"/>
        <v>0</v>
      </c>
      <c r="EO235" s="52">
        <f t="shared" si="39"/>
        <v>0</v>
      </c>
      <c r="EP235" s="52">
        <f t="shared" si="39"/>
        <v>0</v>
      </c>
      <c r="EQ235" s="52">
        <f t="shared" si="39"/>
        <v>0</v>
      </c>
    </row>
    <row r="236" spans="1:147" x14ac:dyDescent="0.25">
      <c r="A236" s="42" t="s">
        <v>270</v>
      </c>
      <c r="B236" s="15" t="str">
        <f>гр.общеразв.напрв.!B236</f>
        <v>МБОУ "Войсковицкая СОШ №1" (дошк.группы)</v>
      </c>
      <c r="C236" s="15" t="str">
        <f>гр.общеразв.напрв.!C236</f>
        <v>село</v>
      </c>
      <c r="D236" s="15" t="str">
        <f>гр.общеразв.напрв.!D236</f>
        <v>детей</v>
      </c>
      <c r="E236" s="123">
        <f t="shared" si="36"/>
        <v>33</v>
      </c>
      <c r="F236" s="123">
        <f t="shared" si="37"/>
        <v>0</v>
      </c>
      <c r="G236" s="123">
        <f t="shared" si="37"/>
        <v>33</v>
      </c>
      <c r="H236" s="92"/>
      <c r="I236" s="92"/>
      <c r="J236" s="92"/>
      <c r="K236" s="92">
        <v>33</v>
      </c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52">
        <f t="shared" si="40"/>
        <v>0</v>
      </c>
      <c r="EI236" s="52">
        <f t="shared" si="40"/>
        <v>0</v>
      </c>
      <c r="EJ236" s="52">
        <f t="shared" si="40"/>
        <v>0</v>
      </c>
      <c r="EK236" s="52">
        <f t="shared" si="40"/>
        <v>33</v>
      </c>
      <c r="EL236" s="52">
        <f t="shared" si="40"/>
        <v>0</v>
      </c>
      <c r="EM236" s="52">
        <f t="shared" si="39"/>
        <v>0</v>
      </c>
      <c r="EN236" s="52">
        <f t="shared" si="39"/>
        <v>0</v>
      </c>
      <c r="EO236" s="52">
        <f t="shared" si="39"/>
        <v>0</v>
      </c>
      <c r="EP236" s="52">
        <f t="shared" si="39"/>
        <v>0</v>
      </c>
      <c r="EQ236" s="52">
        <f t="shared" si="39"/>
        <v>0</v>
      </c>
    </row>
    <row r="237" spans="1:147" x14ac:dyDescent="0.25">
      <c r="A237" s="42" t="s">
        <v>270</v>
      </c>
      <c r="B237" s="15" t="str">
        <f>гр.общеразв.напрв.!B237</f>
        <v>МБОУ "Гатчинская СОШ №7" (дошк.группы)</v>
      </c>
      <c r="C237" s="15" t="str">
        <f>гр.общеразв.напрв.!C237</f>
        <v>город</v>
      </c>
      <c r="D237" s="15" t="str">
        <f>гр.общеразв.напрв.!D237</f>
        <v>детей</v>
      </c>
      <c r="E237" s="123">
        <f t="shared" si="36"/>
        <v>16</v>
      </c>
      <c r="F237" s="123">
        <f t="shared" si="37"/>
        <v>0</v>
      </c>
      <c r="G237" s="123">
        <f t="shared" si="37"/>
        <v>16</v>
      </c>
      <c r="H237" s="92"/>
      <c r="I237" s="92"/>
      <c r="J237" s="92"/>
      <c r="K237" s="92">
        <v>16</v>
      </c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52">
        <f t="shared" si="40"/>
        <v>0</v>
      </c>
      <c r="EI237" s="52">
        <f t="shared" si="40"/>
        <v>0</v>
      </c>
      <c r="EJ237" s="52">
        <f t="shared" si="40"/>
        <v>0</v>
      </c>
      <c r="EK237" s="52">
        <f t="shared" si="40"/>
        <v>16</v>
      </c>
      <c r="EL237" s="52">
        <f t="shared" si="40"/>
        <v>0</v>
      </c>
      <c r="EM237" s="52">
        <f t="shared" si="39"/>
        <v>0</v>
      </c>
      <c r="EN237" s="52">
        <f t="shared" si="39"/>
        <v>0</v>
      </c>
      <c r="EO237" s="52">
        <f t="shared" si="39"/>
        <v>0</v>
      </c>
      <c r="EP237" s="52">
        <f t="shared" si="39"/>
        <v>0</v>
      </c>
      <c r="EQ237" s="52">
        <f t="shared" si="39"/>
        <v>0</v>
      </c>
    </row>
    <row r="238" spans="1:147" x14ac:dyDescent="0.25">
      <c r="A238" s="42" t="s">
        <v>270</v>
      </c>
      <c r="B238" s="15" t="str">
        <f>гр.общеразв.напрв.!B238</f>
        <v>МБОУ "Веревская СОШ" (дошк.группы)</v>
      </c>
      <c r="C238" s="15" t="str">
        <f>гр.общеразв.напрв.!C238</f>
        <v>село</v>
      </c>
      <c r="D238" s="15" t="str">
        <f>гр.общеразв.напрв.!D238</f>
        <v>детей</v>
      </c>
      <c r="E238" s="123">
        <f t="shared" si="36"/>
        <v>71</v>
      </c>
      <c r="F238" s="123">
        <f t="shared" si="37"/>
        <v>0</v>
      </c>
      <c r="G238" s="123">
        <f t="shared" si="37"/>
        <v>71</v>
      </c>
      <c r="H238" s="92"/>
      <c r="I238" s="92"/>
      <c r="J238" s="92"/>
      <c r="K238" s="92">
        <v>71</v>
      </c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52">
        <f t="shared" si="40"/>
        <v>0</v>
      </c>
      <c r="EI238" s="52">
        <f t="shared" si="40"/>
        <v>0</v>
      </c>
      <c r="EJ238" s="52">
        <f t="shared" si="40"/>
        <v>0</v>
      </c>
      <c r="EK238" s="52">
        <f t="shared" si="40"/>
        <v>71</v>
      </c>
      <c r="EL238" s="52">
        <f t="shared" si="40"/>
        <v>0</v>
      </c>
      <c r="EM238" s="52">
        <f t="shared" si="39"/>
        <v>0</v>
      </c>
      <c r="EN238" s="52">
        <f t="shared" si="39"/>
        <v>0</v>
      </c>
      <c r="EO238" s="52">
        <f t="shared" si="39"/>
        <v>0</v>
      </c>
      <c r="EP238" s="52">
        <f t="shared" si="39"/>
        <v>0</v>
      </c>
      <c r="EQ238" s="52">
        <f t="shared" si="39"/>
        <v>0</v>
      </c>
    </row>
    <row r="239" spans="1:147" x14ac:dyDescent="0.25">
      <c r="A239" s="42" t="s">
        <v>270</v>
      </c>
      <c r="B239" s="15" t="str">
        <f>гр.общеразв.напрв.!B239</f>
        <v>МБОУ "Большеколпанская СОШ" (дошк.группы)</v>
      </c>
      <c r="C239" s="15" t="str">
        <f>гр.общеразв.напрв.!C239</f>
        <v>село</v>
      </c>
      <c r="D239" s="15" t="str">
        <f>гр.общеразв.напрв.!D239</f>
        <v>детей</v>
      </c>
      <c r="E239" s="123">
        <f t="shared" si="36"/>
        <v>37</v>
      </c>
      <c r="F239" s="123">
        <f t="shared" si="37"/>
        <v>0</v>
      </c>
      <c r="G239" s="123">
        <f t="shared" si="37"/>
        <v>37</v>
      </c>
      <c r="H239" s="92"/>
      <c r="I239" s="92"/>
      <c r="J239" s="92"/>
      <c r="K239" s="92">
        <v>37</v>
      </c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52">
        <f t="shared" si="40"/>
        <v>0</v>
      </c>
      <c r="EI239" s="52">
        <f t="shared" si="40"/>
        <v>0</v>
      </c>
      <c r="EJ239" s="52">
        <f t="shared" si="40"/>
        <v>0</v>
      </c>
      <c r="EK239" s="52">
        <f t="shared" si="40"/>
        <v>37</v>
      </c>
      <c r="EL239" s="52">
        <f t="shared" si="40"/>
        <v>0</v>
      </c>
      <c r="EM239" s="52">
        <f t="shared" si="39"/>
        <v>0</v>
      </c>
      <c r="EN239" s="52">
        <f t="shared" si="39"/>
        <v>0</v>
      </c>
      <c r="EO239" s="52">
        <f t="shared" si="39"/>
        <v>0</v>
      </c>
      <c r="EP239" s="52">
        <f t="shared" si="39"/>
        <v>0</v>
      </c>
      <c r="EQ239" s="52">
        <f t="shared" si="39"/>
        <v>0</v>
      </c>
    </row>
    <row r="240" spans="1:147" x14ac:dyDescent="0.25">
      <c r="A240" s="42" t="s">
        <v>270</v>
      </c>
      <c r="B240" s="15" t="str">
        <f>гр.общеразв.напрв.!B240</f>
        <v>МБОУ "Пламенская СОШ" (дошк.группы)</v>
      </c>
      <c r="C240" s="15" t="str">
        <f>гр.общеразв.напрв.!C240</f>
        <v>село</v>
      </c>
      <c r="D240" s="15" t="str">
        <f>гр.общеразв.напрв.!D240</f>
        <v>детей</v>
      </c>
      <c r="E240" s="123">
        <f t="shared" si="36"/>
        <v>38</v>
      </c>
      <c r="F240" s="123">
        <f t="shared" si="37"/>
        <v>0</v>
      </c>
      <c r="G240" s="123">
        <f t="shared" si="37"/>
        <v>38</v>
      </c>
      <c r="H240" s="92"/>
      <c r="I240" s="92"/>
      <c r="J240" s="92"/>
      <c r="K240" s="92">
        <v>38</v>
      </c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52">
        <f t="shared" si="40"/>
        <v>0</v>
      </c>
      <c r="EI240" s="52">
        <f t="shared" si="40"/>
        <v>0</v>
      </c>
      <c r="EJ240" s="52">
        <f t="shared" si="40"/>
        <v>0</v>
      </c>
      <c r="EK240" s="52">
        <f t="shared" si="40"/>
        <v>38</v>
      </c>
      <c r="EL240" s="52">
        <f t="shared" si="40"/>
        <v>0</v>
      </c>
      <c r="EM240" s="52">
        <f t="shared" si="39"/>
        <v>0</v>
      </c>
      <c r="EN240" s="52">
        <f t="shared" si="39"/>
        <v>0</v>
      </c>
      <c r="EO240" s="52">
        <f t="shared" si="39"/>
        <v>0</v>
      </c>
      <c r="EP240" s="52">
        <f t="shared" si="39"/>
        <v>0</v>
      </c>
      <c r="EQ240" s="52">
        <f t="shared" si="39"/>
        <v>0</v>
      </c>
    </row>
    <row r="241" spans="1:147" x14ac:dyDescent="0.25">
      <c r="A241" s="42" t="s">
        <v>270</v>
      </c>
      <c r="B241" s="15" t="str">
        <f>гр.общеразв.напрв.!B241</f>
        <v>МБОУ "Терволовская ООШ" (дошк.группы)</v>
      </c>
      <c r="C241" s="15" t="str">
        <f>гр.общеразв.напрв.!C241</f>
        <v>село</v>
      </c>
      <c r="D241" s="15" t="str">
        <f>гр.общеразв.напрв.!D241</f>
        <v>детей</v>
      </c>
      <c r="E241" s="123">
        <f t="shared" si="36"/>
        <v>29</v>
      </c>
      <c r="F241" s="123">
        <f t="shared" si="37"/>
        <v>0</v>
      </c>
      <c r="G241" s="123">
        <f t="shared" si="37"/>
        <v>29</v>
      </c>
      <c r="H241" s="92"/>
      <c r="I241" s="92"/>
      <c r="J241" s="92"/>
      <c r="K241" s="92">
        <v>29</v>
      </c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52">
        <f t="shared" si="40"/>
        <v>0</v>
      </c>
      <c r="EI241" s="52">
        <f t="shared" si="40"/>
        <v>0</v>
      </c>
      <c r="EJ241" s="52">
        <f t="shared" si="40"/>
        <v>0</v>
      </c>
      <c r="EK241" s="52">
        <f t="shared" si="40"/>
        <v>29</v>
      </c>
      <c r="EL241" s="52">
        <f t="shared" si="40"/>
        <v>0</v>
      </c>
      <c r="EM241" s="52">
        <f t="shared" si="39"/>
        <v>0</v>
      </c>
      <c r="EN241" s="52">
        <f t="shared" si="39"/>
        <v>0</v>
      </c>
      <c r="EO241" s="52">
        <f t="shared" si="39"/>
        <v>0</v>
      </c>
      <c r="EP241" s="52">
        <f t="shared" si="39"/>
        <v>0</v>
      </c>
      <c r="EQ241" s="52">
        <f t="shared" si="39"/>
        <v>0</v>
      </c>
    </row>
    <row r="242" spans="1:147" x14ac:dyDescent="0.25">
      <c r="A242" s="42" t="s">
        <v>270</v>
      </c>
      <c r="B242" s="15" t="str">
        <f>гр.общеразв.напрв.!B242</f>
        <v>МБОУ "Кобраловская ООШ" (дошк.группы)</v>
      </c>
      <c r="C242" s="15" t="str">
        <f>гр.общеразв.напрв.!C242</f>
        <v>село</v>
      </c>
      <c r="D242" s="15" t="str">
        <f>гр.общеразв.напрв.!D242</f>
        <v>детей</v>
      </c>
      <c r="E242" s="123">
        <f t="shared" si="36"/>
        <v>19</v>
      </c>
      <c r="F242" s="123">
        <f t="shared" si="37"/>
        <v>0</v>
      </c>
      <c r="G242" s="123">
        <f t="shared" si="37"/>
        <v>19</v>
      </c>
      <c r="H242" s="92"/>
      <c r="I242" s="92"/>
      <c r="J242" s="92"/>
      <c r="K242" s="92">
        <v>19</v>
      </c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52">
        <f t="shared" si="40"/>
        <v>0</v>
      </c>
      <c r="EI242" s="52">
        <f t="shared" si="40"/>
        <v>0</v>
      </c>
      <c r="EJ242" s="52">
        <f t="shared" si="40"/>
        <v>0</v>
      </c>
      <c r="EK242" s="52">
        <f t="shared" si="40"/>
        <v>19</v>
      </c>
      <c r="EL242" s="52">
        <f t="shared" si="40"/>
        <v>0</v>
      </c>
      <c r="EM242" s="52">
        <f t="shared" si="39"/>
        <v>0</v>
      </c>
      <c r="EN242" s="52">
        <f t="shared" si="39"/>
        <v>0</v>
      </c>
      <c r="EO242" s="52">
        <f t="shared" si="39"/>
        <v>0</v>
      </c>
      <c r="EP242" s="52">
        <f t="shared" si="39"/>
        <v>0</v>
      </c>
      <c r="EQ242" s="52">
        <f t="shared" si="39"/>
        <v>0</v>
      </c>
    </row>
    <row r="243" spans="1:147" x14ac:dyDescent="0.25">
      <c r="A243" s="42" t="s">
        <v>270</v>
      </c>
      <c r="B243" s="15" t="str">
        <f>гр.общеразв.напрв.!B243</f>
        <v>МБОУ "Кобринская ООШ" (дошк.группы)</v>
      </c>
      <c r="C243" s="15" t="str">
        <f>гр.общеразв.напрв.!C243</f>
        <v>село</v>
      </c>
      <c r="D243" s="15" t="str">
        <f>гр.общеразв.напрв.!D243</f>
        <v>детей</v>
      </c>
      <c r="E243" s="123">
        <f t="shared" si="36"/>
        <v>25</v>
      </c>
      <c r="F243" s="123">
        <f t="shared" si="37"/>
        <v>0</v>
      </c>
      <c r="G243" s="123">
        <f t="shared" si="37"/>
        <v>25</v>
      </c>
      <c r="H243" s="92"/>
      <c r="I243" s="92"/>
      <c r="J243" s="92"/>
      <c r="K243" s="92">
        <v>25</v>
      </c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52">
        <f t="shared" si="40"/>
        <v>0</v>
      </c>
      <c r="EI243" s="52">
        <f t="shared" si="40"/>
        <v>0</v>
      </c>
      <c r="EJ243" s="52">
        <f t="shared" si="40"/>
        <v>0</v>
      </c>
      <c r="EK243" s="52">
        <f t="shared" si="40"/>
        <v>25</v>
      </c>
      <c r="EL243" s="52">
        <f t="shared" si="40"/>
        <v>0</v>
      </c>
      <c r="EM243" s="52">
        <f t="shared" si="39"/>
        <v>0</v>
      </c>
      <c r="EN243" s="52">
        <f t="shared" si="39"/>
        <v>0</v>
      </c>
      <c r="EO243" s="52">
        <f t="shared" si="39"/>
        <v>0</v>
      </c>
      <c r="EP243" s="52">
        <f t="shared" si="39"/>
        <v>0</v>
      </c>
      <c r="EQ243" s="52">
        <f t="shared" si="39"/>
        <v>0</v>
      </c>
    </row>
    <row r="244" spans="1:147" x14ac:dyDescent="0.25">
      <c r="A244" s="42" t="s">
        <v>270</v>
      </c>
      <c r="B244" s="15" t="str">
        <f>гр.общеразв.напрв.!B244</f>
        <v>МБОУ "Дружногорская СОШ" (дошк.группы)</v>
      </c>
      <c r="C244" s="15" t="str">
        <f>гр.общеразв.напрв.!C244</f>
        <v>ПГТ</v>
      </c>
      <c r="D244" s="15" t="str">
        <f>гр.общеразв.напрв.!D244</f>
        <v>детей</v>
      </c>
      <c r="E244" s="123">
        <f t="shared" si="36"/>
        <v>26</v>
      </c>
      <c r="F244" s="123">
        <f t="shared" si="37"/>
        <v>0</v>
      </c>
      <c r="G244" s="123">
        <f t="shared" si="37"/>
        <v>26</v>
      </c>
      <c r="H244" s="92"/>
      <c r="I244" s="92"/>
      <c r="J244" s="92"/>
      <c r="K244" s="92">
        <v>26</v>
      </c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52">
        <f t="shared" si="40"/>
        <v>0</v>
      </c>
      <c r="EI244" s="52">
        <f t="shared" si="40"/>
        <v>0</v>
      </c>
      <c r="EJ244" s="52">
        <f t="shared" si="40"/>
        <v>0</v>
      </c>
      <c r="EK244" s="52">
        <f t="shared" si="40"/>
        <v>26</v>
      </c>
      <c r="EL244" s="52">
        <f t="shared" si="40"/>
        <v>0</v>
      </c>
      <c r="EM244" s="52">
        <f t="shared" si="39"/>
        <v>0</v>
      </c>
      <c r="EN244" s="52">
        <f t="shared" si="39"/>
        <v>0</v>
      </c>
      <c r="EO244" s="52">
        <f t="shared" si="39"/>
        <v>0</v>
      </c>
      <c r="EP244" s="52">
        <f t="shared" si="39"/>
        <v>0</v>
      </c>
      <c r="EQ244" s="52">
        <f t="shared" si="39"/>
        <v>0</v>
      </c>
    </row>
    <row r="245" spans="1:147" x14ac:dyDescent="0.25">
      <c r="A245" s="42" t="s">
        <v>270</v>
      </c>
      <c r="B245" s="15" t="str">
        <f>гр.общеразв.напрв.!B245</f>
        <v>МБОУ "Сиверская гимназия" (дошк.группы)</v>
      </c>
      <c r="C245" s="15" t="str">
        <f>гр.общеразв.напрв.!C245</f>
        <v>ПГТ</v>
      </c>
      <c r="D245" s="15" t="str">
        <f>гр.общеразв.напрв.!D245</f>
        <v>детей</v>
      </c>
      <c r="E245" s="123">
        <f t="shared" si="36"/>
        <v>46</v>
      </c>
      <c r="F245" s="123">
        <f t="shared" si="37"/>
        <v>0</v>
      </c>
      <c r="G245" s="123">
        <f t="shared" si="37"/>
        <v>46</v>
      </c>
      <c r="H245" s="92"/>
      <c r="I245" s="92"/>
      <c r="J245" s="92"/>
      <c r="K245" s="92">
        <v>46</v>
      </c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52">
        <f t="shared" si="40"/>
        <v>0</v>
      </c>
      <c r="EI245" s="52">
        <f t="shared" si="40"/>
        <v>0</v>
      </c>
      <c r="EJ245" s="52">
        <f t="shared" si="40"/>
        <v>0</v>
      </c>
      <c r="EK245" s="52">
        <f t="shared" si="40"/>
        <v>46</v>
      </c>
      <c r="EL245" s="52">
        <f t="shared" si="40"/>
        <v>0</v>
      </c>
      <c r="EM245" s="52">
        <f t="shared" si="39"/>
        <v>0</v>
      </c>
      <c r="EN245" s="52">
        <f t="shared" si="39"/>
        <v>0</v>
      </c>
      <c r="EO245" s="52">
        <f t="shared" si="39"/>
        <v>0</v>
      </c>
      <c r="EP245" s="52">
        <f t="shared" si="39"/>
        <v>0</v>
      </c>
      <c r="EQ245" s="52">
        <f t="shared" si="39"/>
        <v>0</v>
      </c>
    </row>
    <row r="246" spans="1:147" x14ac:dyDescent="0.25">
      <c r="A246" s="42" t="s">
        <v>270</v>
      </c>
      <c r="B246" s="15">
        <f>гр.общеразв.напрв.!B246</f>
        <v>0</v>
      </c>
      <c r="C246" s="15">
        <f>гр.общеразв.напрв.!C246</f>
        <v>0</v>
      </c>
      <c r="D246" s="15">
        <f>гр.общеразв.напрв.!D246</f>
        <v>0</v>
      </c>
      <c r="E246" s="123">
        <f t="shared" si="36"/>
        <v>0</v>
      </c>
      <c r="F246" s="123">
        <f t="shared" si="37"/>
        <v>0</v>
      </c>
      <c r="G246" s="123">
        <f t="shared" si="37"/>
        <v>0</v>
      </c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52">
        <f t="shared" si="40"/>
        <v>0</v>
      </c>
      <c r="EI246" s="52">
        <f t="shared" si="40"/>
        <v>0</v>
      </c>
      <c r="EJ246" s="52">
        <f t="shared" si="40"/>
        <v>0</v>
      </c>
      <c r="EK246" s="52">
        <f t="shared" si="40"/>
        <v>0</v>
      </c>
      <c r="EL246" s="52">
        <f t="shared" si="40"/>
        <v>0</v>
      </c>
      <c r="EM246" s="52">
        <f t="shared" si="39"/>
        <v>0</v>
      </c>
      <c r="EN246" s="52">
        <f t="shared" si="39"/>
        <v>0</v>
      </c>
      <c r="EO246" s="52">
        <f t="shared" si="39"/>
        <v>0</v>
      </c>
      <c r="EP246" s="52">
        <f t="shared" si="39"/>
        <v>0</v>
      </c>
      <c r="EQ246" s="52">
        <f t="shared" si="39"/>
        <v>0</v>
      </c>
    </row>
    <row r="247" spans="1:147" x14ac:dyDescent="0.25">
      <c r="A247" s="42" t="s">
        <v>270</v>
      </c>
      <c r="B247" s="15">
        <f>гр.общеразв.напрв.!B247</f>
        <v>0</v>
      </c>
      <c r="C247" s="15">
        <f>гр.общеразв.напрв.!C247</f>
        <v>0</v>
      </c>
      <c r="D247" s="15">
        <f>гр.общеразв.напрв.!D247</f>
        <v>0</v>
      </c>
      <c r="E247" s="123">
        <f t="shared" si="36"/>
        <v>0</v>
      </c>
      <c r="F247" s="123">
        <f t="shared" si="37"/>
        <v>0</v>
      </c>
      <c r="G247" s="123">
        <f t="shared" si="37"/>
        <v>0</v>
      </c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52">
        <f t="shared" si="40"/>
        <v>0</v>
      </c>
      <c r="EI247" s="52">
        <f t="shared" si="40"/>
        <v>0</v>
      </c>
      <c r="EJ247" s="52">
        <f t="shared" si="40"/>
        <v>0</v>
      </c>
      <c r="EK247" s="52">
        <f t="shared" si="40"/>
        <v>0</v>
      </c>
      <c r="EL247" s="52">
        <f t="shared" si="40"/>
        <v>0</v>
      </c>
      <c r="EM247" s="52">
        <f t="shared" si="39"/>
        <v>0</v>
      </c>
      <c r="EN247" s="52">
        <f t="shared" si="39"/>
        <v>0</v>
      </c>
      <c r="EO247" s="52">
        <f t="shared" si="39"/>
        <v>0</v>
      </c>
      <c r="EP247" s="52">
        <f t="shared" si="39"/>
        <v>0</v>
      </c>
      <c r="EQ247" s="52">
        <f t="shared" si="39"/>
        <v>0</v>
      </c>
    </row>
    <row r="248" spans="1:147" x14ac:dyDescent="0.25">
      <c r="A248" s="42" t="s">
        <v>270</v>
      </c>
      <c r="B248" s="15">
        <f>гр.общеразв.напрв.!B248</f>
        <v>0</v>
      </c>
      <c r="C248" s="15">
        <f>гр.общеразв.напрв.!C248</f>
        <v>0</v>
      </c>
      <c r="D248" s="15">
        <f>гр.общеразв.напрв.!D248</f>
        <v>0</v>
      </c>
      <c r="E248" s="123">
        <f t="shared" si="36"/>
        <v>0</v>
      </c>
      <c r="F248" s="123">
        <f t="shared" si="37"/>
        <v>0</v>
      </c>
      <c r="G248" s="123">
        <f t="shared" si="37"/>
        <v>0</v>
      </c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52">
        <f t="shared" si="40"/>
        <v>0</v>
      </c>
      <c r="EI248" s="52">
        <f t="shared" si="40"/>
        <v>0</v>
      </c>
      <c r="EJ248" s="52">
        <f t="shared" si="40"/>
        <v>0</v>
      </c>
      <c r="EK248" s="52">
        <f t="shared" si="40"/>
        <v>0</v>
      </c>
      <c r="EL248" s="52">
        <f t="shared" si="40"/>
        <v>0</v>
      </c>
      <c r="EM248" s="52">
        <f t="shared" si="39"/>
        <v>0</v>
      </c>
      <c r="EN248" s="52">
        <f t="shared" si="39"/>
        <v>0</v>
      </c>
      <c r="EO248" s="52">
        <f t="shared" si="39"/>
        <v>0</v>
      </c>
      <c r="EP248" s="52">
        <f t="shared" si="39"/>
        <v>0</v>
      </c>
      <c r="EQ248" s="52">
        <f t="shared" si="39"/>
        <v>0</v>
      </c>
    </row>
    <row r="249" spans="1:147" x14ac:dyDescent="0.25">
      <c r="A249" s="42" t="s">
        <v>270</v>
      </c>
      <c r="B249" s="15">
        <f>гр.общеразв.напрв.!B249</f>
        <v>0</v>
      </c>
      <c r="C249" s="15">
        <f>гр.общеразв.напрв.!C249</f>
        <v>0</v>
      </c>
      <c r="D249" s="15">
        <f>гр.общеразв.напрв.!D249</f>
        <v>0</v>
      </c>
      <c r="E249" s="123">
        <f t="shared" si="36"/>
        <v>0</v>
      </c>
      <c r="F249" s="123">
        <f t="shared" si="37"/>
        <v>0</v>
      </c>
      <c r="G249" s="123">
        <f t="shared" si="37"/>
        <v>0</v>
      </c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52">
        <f t="shared" si="40"/>
        <v>0</v>
      </c>
      <c r="EI249" s="52">
        <f t="shared" si="40"/>
        <v>0</v>
      </c>
      <c r="EJ249" s="52">
        <f t="shared" si="40"/>
        <v>0</v>
      </c>
      <c r="EK249" s="52">
        <f t="shared" si="40"/>
        <v>0</v>
      </c>
      <c r="EL249" s="52">
        <f t="shared" si="40"/>
        <v>0</v>
      </c>
      <c r="EM249" s="52">
        <f t="shared" si="39"/>
        <v>0</v>
      </c>
      <c r="EN249" s="52">
        <f t="shared" si="39"/>
        <v>0</v>
      </c>
      <c r="EO249" s="52">
        <f t="shared" si="39"/>
        <v>0</v>
      </c>
      <c r="EP249" s="52">
        <f t="shared" si="39"/>
        <v>0</v>
      </c>
      <c r="EQ249" s="52">
        <f t="shared" si="39"/>
        <v>0</v>
      </c>
    </row>
    <row r="250" spans="1:147" x14ac:dyDescent="0.25">
      <c r="A250" s="42" t="s">
        <v>270</v>
      </c>
      <c r="B250" s="15">
        <f>гр.общеразв.напрв.!B250</f>
        <v>0</v>
      </c>
      <c r="C250" s="15">
        <f>гр.общеразв.напрв.!C250</f>
        <v>0</v>
      </c>
      <c r="D250" s="15">
        <f>гр.общеразв.напрв.!D250</f>
        <v>0</v>
      </c>
      <c r="E250" s="123">
        <f t="shared" si="36"/>
        <v>0</v>
      </c>
      <c r="F250" s="123">
        <f t="shared" si="37"/>
        <v>0</v>
      </c>
      <c r="G250" s="123">
        <f t="shared" si="37"/>
        <v>0</v>
      </c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52">
        <f t="shared" si="40"/>
        <v>0</v>
      </c>
      <c r="EI250" s="52">
        <f t="shared" si="40"/>
        <v>0</v>
      </c>
      <c r="EJ250" s="52">
        <f t="shared" si="40"/>
        <v>0</v>
      </c>
      <c r="EK250" s="52">
        <f t="shared" si="40"/>
        <v>0</v>
      </c>
      <c r="EL250" s="52">
        <f t="shared" si="40"/>
        <v>0</v>
      </c>
      <c r="EM250" s="52">
        <f t="shared" si="39"/>
        <v>0</v>
      </c>
      <c r="EN250" s="52">
        <f t="shared" si="39"/>
        <v>0</v>
      </c>
      <c r="EO250" s="52">
        <f t="shared" si="39"/>
        <v>0</v>
      </c>
      <c r="EP250" s="52">
        <f t="shared" si="39"/>
        <v>0</v>
      </c>
      <c r="EQ250" s="52">
        <f t="shared" si="39"/>
        <v>0</v>
      </c>
    </row>
    <row r="251" spans="1:147" x14ac:dyDescent="0.25">
      <c r="A251" s="42" t="s">
        <v>270</v>
      </c>
      <c r="B251" s="15">
        <f>гр.общеразв.напрв.!B251</f>
        <v>0</v>
      </c>
      <c r="C251" s="15">
        <f>гр.общеразв.напрв.!C251</f>
        <v>0</v>
      </c>
      <c r="D251" s="15">
        <f>гр.общеразв.напрв.!D251</f>
        <v>0</v>
      </c>
      <c r="E251" s="123">
        <f t="shared" si="36"/>
        <v>0</v>
      </c>
      <c r="F251" s="123">
        <f t="shared" si="37"/>
        <v>0</v>
      </c>
      <c r="G251" s="123">
        <f t="shared" si="37"/>
        <v>0</v>
      </c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52">
        <f t="shared" si="40"/>
        <v>0</v>
      </c>
      <c r="EI251" s="52">
        <f t="shared" si="40"/>
        <v>0</v>
      </c>
      <c r="EJ251" s="52">
        <f t="shared" si="40"/>
        <v>0</v>
      </c>
      <c r="EK251" s="52">
        <f t="shared" si="40"/>
        <v>0</v>
      </c>
      <c r="EL251" s="52">
        <f t="shared" si="40"/>
        <v>0</v>
      </c>
      <c r="EM251" s="52">
        <f t="shared" si="39"/>
        <v>0</v>
      </c>
      <c r="EN251" s="52">
        <f t="shared" si="39"/>
        <v>0</v>
      </c>
      <c r="EO251" s="52">
        <f t="shared" si="39"/>
        <v>0</v>
      </c>
      <c r="EP251" s="52">
        <f t="shared" si="39"/>
        <v>0</v>
      </c>
      <c r="EQ251" s="52">
        <f t="shared" si="39"/>
        <v>0</v>
      </c>
    </row>
    <row r="252" spans="1:147" x14ac:dyDescent="0.25">
      <c r="A252" s="42" t="s">
        <v>270</v>
      </c>
      <c r="B252" s="15">
        <f>гр.общеразв.напрв.!B252</f>
        <v>0</v>
      </c>
      <c r="C252" s="15">
        <f>гр.общеразв.напрв.!C252</f>
        <v>0</v>
      </c>
      <c r="D252" s="15">
        <f>гр.общеразв.напрв.!D252</f>
        <v>0</v>
      </c>
      <c r="E252" s="123">
        <f t="shared" si="36"/>
        <v>0</v>
      </c>
      <c r="F252" s="123">
        <f t="shared" si="37"/>
        <v>0</v>
      </c>
      <c r="G252" s="123">
        <f t="shared" si="37"/>
        <v>0</v>
      </c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52">
        <f t="shared" si="40"/>
        <v>0</v>
      </c>
      <c r="EI252" s="52">
        <f t="shared" si="40"/>
        <v>0</v>
      </c>
      <c r="EJ252" s="52">
        <f t="shared" si="40"/>
        <v>0</v>
      </c>
      <c r="EK252" s="52">
        <f t="shared" si="40"/>
        <v>0</v>
      </c>
      <c r="EL252" s="52">
        <f t="shared" si="40"/>
        <v>0</v>
      </c>
      <c r="EM252" s="52">
        <f t="shared" si="39"/>
        <v>0</v>
      </c>
      <c r="EN252" s="52">
        <f t="shared" si="39"/>
        <v>0</v>
      </c>
      <c r="EO252" s="52">
        <f t="shared" si="39"/>
        <v>0</v>
      </c>
      <c r="EP252" s="52">
        <f t="shared" si="39"/>
        <v>0</v>
      </c>
      <c r="EQ252" s="52">
        <f t="shared" si="39"/>
        <v>0</v>
      </c>
    </row>
    <row r="253" spans="1:147" x14ac:dyDescent="0.25">
      <c r="A253" s="42" t="s">
        <v>270</v>
      </c>
      <c r="B253" s="15">
        <f>гр.общеразв.напрв.!B253</f>
        <v>0</v>
      </c>
      <c r="C253" s="15">
        <f>гр.общеразв.напрв.!C253</f>
        <v>0</v>
      </c>
      <c r="D253" s="15">
        <f>гр.общеразв.напрв.!D253</f>
        <v>0</v>
      </c>
      <c r="E253" s="123">
        <f t="shared" si="36"/>
        <v>0</v>
      </c>
      <c r="F253" s="123">
        <f t="shared" si="37"/>
        <v>0</v>
      </c>
      <c r="G253" s="123">
        <f t="shared" si="37"/>
        <v>0</v>
      </c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52">
        <f t="shared" si="40"/>
        <v>0</v>
      </c>
      <c r="EI253" s="52">
        <f t="shared" si="40"/>
        <v>0</v>
      </c>
      <c r="EJ253" s="52">
        <f t="shared" si="40"/>
        <v>0</v>
      </c>
      <c r="EK253" s="52">
        <f t="shared" si="40"/>
        <v>0</v>
      </c>
      <c r="EL253" s="52">
        <f t="shared" si="40"/>
        <v>0</v>
      </c>
      <c r="EM253" s="52">
        <f t="shared" si="39"/>
        <v>0</v>
      </c>
      <c r="EN253" s="52">
        <f t="shared" si="39"/>
        <v>0</v>
      </c>
      <c r="EO253" s="52">
        <f t="shared" si="39"/>
        <v>0</v>
      </c>
      <c r="EP253" s="52">
        <f t="shared" si="39"/>
        <v>0</v>
      </c>
      <c r="EQ253" s="52">
        <f t="shared" si="39"/>
        <v>0</v>
      </c>
    </row>
    <row r="254" spans="1:147" x14ac:dyDescent="0.25">
      <c r="A254" s="42" t="s">
        <v>270</v>
      </c>
      <c r="B254" s="15">
        <f>гр.общеразв.напрв.!B254</f>
        <v>0</v>
      </c>
      <c r="C254" s="15">
        <f>гр.общеразв.напрв.!C254</f>
        <v>0</v>
      </c>
      <c r="D254" s="15">
        <f>гр.общеразв.напрв.!D254</f>
        <v>0</v>
      </c>
      <c r="E254" s="123">
        <f t="shared" si="36"/>
        <v>0</v>
      </c>
      <c r="F254" s="123">
        <f t="shared" si="37"/>
        <v>0</v>
      </c>
      <c r="G254" s="123">
        <f t="shared" si="37"/>
        <v>0</v>
      </c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52">
        <f t="shared" si="40"/>
        <v>0</v>
      </c>
      <c r="EI254" s="52">
        <f t="shared" si="40"/>
        <v>0</v>
      </c>
      <c r="EJ254" s="52">
        <f t="shared" si="40"/>
        <v>0</v>
      </c>
      <c r="EK254" s="52">
        <f t="shared" si="40"/>
        <v>0</v>
      </c>
      <c r="EL254" s="52">
        <f t="shared" si="40"/>
        <v>0</v>
      </c>
      <c r="EM254" s="52">
        <f t="shared" si="39"/>
        <v>0</v>
      </c>
      <c r="EN254" s="52">
        <f t="shared" si="39"/>
        <v>0</v>
      </c>
      <c r="EO254" s="52">
        <f t="shared" si="39"/>
        <v>0</v>
      </c>
      <c r="EP254" s="52">
        <f t="shared" si="39"/>
        <v>0</v>
      </c>
      <c r="EQ254" s="52">
        <f t="shared" si="39"/>
        <v>0</v>
      </c>
    </row>
    <row r="255" spans="1:147" x14ac:dyDescent="0.25">
      <c r="A255" s="42" t="s">
        <v>270</v>
      </c>
      <c r="B255" s="15">
        <f>гр.общеразв.напрв.!B255</f>
        <v>0</v>
      </c>
      <c r="C255" s="15">
        <f>гр.общеразв.напрв.!C255</f>
        <v>0</v>
      </c>
      <c r="D255" s="15">
        <f>гр.общеразв.напрв.!D255</f>
        <v>0</v>
      </c>
      <c r="E255" s="123">
        <f t="shared" si="36"/>
        <v>0</v>
      </c>
      <c r="F255" s="123">
        <f t="shared" si="37"/>
        <v>0</v>
      </c>
      <c r="G255" s="123">
        <f t="shared" si="37"/>
        <v>0</v>
      </c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52">
        <f t="shared" si="40"/>
        <v>0</v>
      </c>
      <c r="EI255" s="52">
        <f t="shared" si="40"/>
        <v>0</v>
      </c>
      <c r="EJ255" s="52">
        <f t="shared" si="40"/>
        <v>0</v>
      </c>
      <c r="EK255" s="52">
        <f t="shared" si="40"/>
        <v>0</v>
      </c>
      <c r="EL255" s="52">
        <f t="shared" si="40"/>
        <v>0</v>
      </c>
      <c r="EM255" s="52">
        <f t="shared" si="39"/>
        <v>0</v>
      </c>
      <c r="EN255" s="52">
        <f t="shared" si="39"/>
        <v>0</v>
      </c>
      <c r="EO255" s="52">
        <f t="shared" si="39"/>
        <v>0</v>
      </c>
      <c r="EP255" s="52">
        <f t="shared" si="39"/>
        <v>0</v>
      </c>
      <c r="EQ255" s="52">
        <f t="shared" si="39"/>
        <v>0</v>
      </c>
    </row>
    <row r="256" spans="1:147" s="50" customFormat="1" x14ac:dyDescent="0.25">
      <c r="A256" s="47" t="s">
        <v>322</v>
      </c>
      <c r="B256" s="53" t="s">
        <v>102</v>
      </c>
      <c r="C256" s="53"/>
      <c r="D256" s="53"/>
      <c r="E256" s="117">
        <f>SUBTOTAL(9,E195:E255)</f>
        <v>2250</v>
      </c>
      <c r="F256" s="117">
        <f t="shared" ref="F256:BQ256" si="41">SUBTOTAL(9,F195:F255)</f>
        <v>0</v>
      </c>
      <c r="G256" s="117">
        <f t="shared" si="41"/>
        <v>2250</v>
      </c>
      <c r="H256" s="117">
        <f t="shared" si="41"/>
        <v>0</v>
      </c>
      <c r="I256" s="117">
        <f t="shared" si="41"/>
        <v>0</v>
      </c>
      <c r="J256" s="117">
        <f t="shared" si="41"/>
        <v>0</v>
      </c>
      <c r="K256" s="117">
        <f t="shared" si="41"/>
        <v>2009</v>
      </c>
      <c r="L256" s="117">
        <f t="shared" si="41"/>
        <v>0</v>
      </c>
      <c r="M256" s="117">
        <f t="shared" si="41"/>
        <v>8</v>
      </c>
      <c r="N256" s="117">
        <f t="shared" si="41"/>
        <v>0</v>
      </c>
      <c r="O256" s="117">
        <f t="shared" si="41"/>
        <v>0</v>
      </c>
      <c r="P256" s="117">
        <f t="shared" si="41"/>
        <v>0</v>
      </c>
      <c r="Q256" s="117">
        <f t="shared" si="41"/>
        <v>0</v>
      </c>
      <c r="R256" s="117">
        <f t="shared" si="41"/>
        <v>0</v>
      </c>
      <c r="S256" s="117">
        <f t="shared" si="41"/>
        <v>0</v>
      </c>
      <c r="T256" s="117">
        <f t="shared" si="41"/>
        <v>0</v>
      </c>
      <c r="U256" s="117">
        <f t="shared" si="41"/>
        <v>0</v>
      </c>
      <c r="V256" s="117">
        <f t="shared" si="41"/>
        <v>0</v>
      </c>
      <c r="W256" s="117">
        <f t="shared" si="41"/>
        <v>0</v>
      </c>
      <c r="X256" s="117">
        <f t="shared" si="41"/>
        <v>0</v>
      </c>
      <c r="Y256" s="117">
        <f t="shared" si="41"/>
        <v>0</v>
      </c>
      <c r="Z256" s="117">
        <f t="shared" si="41"/>
        <v>0</v>
      </c>
      <c r="AA256" s="117">
        <f t="shared" si="41"/>
        <v>0</v>
      </c>
      <c r="AB256" s="117">
        <f t="shared" si="41"/>
        <v>0</v>
      </c>
      <c r="AC256" s="117">
        <f t="shared" si="41"/>
        <v>0</v>
      </c>
      <c r="AD256" s="117">
        <f t="shared" si="41"/>
        <v>0</v>
      </c>
      <c r="AE256" s="117">
        <f t="shared" si="41"/>
        <v>0</v>
      </c>
      <c r="AF256" s="117">
        <f t="shared" si="41"/>
        <v>0</v>
      </c>
      <c r="AG256" s="117">
        <f t="shared" si="41"/>
        <v>0</v>
      </c>
      <c r="AH256" s="117">
        <f t="shared" si="41"/>
        <v>0</v>
      </c>
      <c r="AI256" s="117">
        <f t="shared" si="41"/>
        <v>0</v>
      </c>
      <c r="AJ256" s="117">
        <f t="shared" si="41"/>
        <v>0</v>
      </c>
      <c r="AK256" s="117">
        <f t="shared" si="41"/>
        <v>0</v>
      </c>
      <c r="AL256" s="117">
        <f t="shared" si="41"/>
        <v>0</v>
      </c>
      <c r="AM256" s="117">
        <f t="shared" si="41"/>
        <v>0</v>
      </c>
      <c r="AN256" s="117">
        <f t="shared" si="41"/>
        <v>0</v>
      </c>
      <c r="AO256" s="117">
        <f t="shared" si="41"/>
        <v>0</v>
      </c>
      <c r="AP256" s="117">
        <f t="shared" si="41"/>
        <v>0</v>
      </c>
      <c r="AQ256" s="117">
        <f t="shared" si="41"/>
        <v>0</v>
      </c>
      <c r="AR256" s="117">
        <f t="shared" si="41"/>
        <v>0</v>
      </c>
      <c r="AS256" s="117">
        <f t="shared" si="41"/>
        <v>0</v>
      </c>
      <c r="AT256" s="117">
        <f t="shared" si="41"/>
        <v>0</v>
      </c>
      <c r="AU256" s="117">
        <f t="shared" si="41"/>
        <v>0</v>
      </c>
      <c r="AV256" s="117">
        <f t="shared" si="41"/>
        <v>0</v>
      </c>
      <c r="AW256" s="117">
        <f t="shared" si="41"/>
        <v>0</v>
      </c>
      <c r="AX256" s="117">
        <f t="shared" si="41"/>
        <v>0</v>
      </c>
      <c r="AY256" s="117">
        <f t="shared" si="41"/>
        <v>0</v>
      </c>
      <c r="AZ256" s="117">
        <f t="shared" si="41"/>
        <v>0</v>
      </c>
      <c r="BA256" s="117">
        <f t="shared" si="41"/>
        <v>0</v>
      </c>
      <c r="BB256" s="117">
        <f t="shared" si="41"/>
        <v>0</v>
      </c>
      <c r="BC256" s="117">
        <f t="shared" si="41"/>
        <v>0</v>
      </c>
      <c r="BD256" s="117">
        <f t="shared" si="41"/>
        <v>0</v>
      </c>
      <c r="BE256" s="117">
        <f t="shared" si="41"/>
        <v>0</v>
      </c>
      <c r="BF256" s="117">
        <f t="shared" si="41"/>
        <v>0</v>
      </c>
      <c r="BG256" s="117">
        <f t="shared" si="41"/>
        <v>0</v>
      </c>
      <c r="BH256" s="117">
        <f t="shared" si="41"/>
        <v>0</v>
      </c>
      <c r="BI256" s="117">
        <f t="shared" si="41"/>
        <v>62</v>
      </c>
      <c r="BJ256" s="117">
        <f t="shared" si="41"/>
        <v>0</v>
      </c>
      <c r="BK256" s="117">
        <f t="shared" si="41"/>
        <v>0</v>
      </c>
      <c r="BL256" s="117">
        <f t="shared" si="41"/>
        <v>0</v>
      </c>
      <c r="BM256" s="117">
        <f t="shared" si="41"/>
        <v>0</v>
      </c>
      <c r="BN256" s="117">
        <f t="shared" si="41"/>
        <v>0</v>
      </c>
      <c r="BO256" s="117">
        <f t="shared" si="41"/>
        <v>0</v>
      </c>
      <c r="BP256" s="117">
        <f t="shared" si="41"/>
        <v>0</v>
      </c>
      <c r="BQ256" s="117">
        <f t="shared" si="41"/>
        <v>0</v>
      </c>
      <c r="BR256" s="117">
        <f t="shared" ref="BR256:EC256" si="42">SUBTOTAL(9,BR195:BR255)</f>
        <v>0</v>
      </c>
      <c r="BS256" s="117">
        <f t="shared" si="42"/>
        <v>0</v>
      </c>
      <c r="BT256" s="117">
        <f t="shared" si="42"/>
        <v>0</v>
      </c>
      <c r="BU256" s="117">
        <f t="shared" si="42"/>
        <v>0</v>
      </c>
      <c r="BV256" s="117">
        <f t="shared" si="42"/>
        <v>0</v>
      </c>
      <c r="BW256" s="117">
        <f t="shared" si="42"/>
        <v>0</v>
      </c>
      <c r="BX256" s="117">
        <f t="shared" si="42"/>
        <v>0</v>
      </c>
      <c r="BY256" s="117">
        <f t="shared" si="42"/>
        <v>0</v>
      </c>
      <c r="BZ256" s="117">
        <f t="shared" si="42"/>
        <v>0</v>
      </c>
      <c r="CA256" s="117">
        <f t="shared" si="42"/>
        <v>0</v>
      </c>
      <c r="CB256" s="117">
        <f t="shared" si="42"/>
        <v>0</v>
      </c>
      <c r="CC256" s="117">
        <f t="shared" si="42"/>
        <v>120</v>
      </c>
      <c r="CD256" s="117">
        <f t="shared" si="42"/>
        <v>0</v>
      </c>
      <c r="CE256" s="117">
        <f t="shared" si="42"/>
        <v>0</v>
      </c>
      <c r="CF256" s="117">
        <f t="shared" si="42"/>
        <v>0</v>
      </c>
      <c r="CG256" s="117">
        <f t="shared" si="42"/>
        <v>0</v>
      </c>
      <c r="CH256" s="117">
        <f t="shared" si="42"/>
        <v>0</v>
      </c>
      <c r="CI256" s="117">
        <f t="shared" si="42"/>
        <v>0</v>
      </c>
      <c r="CJ256" s="117">
        <f t="shared" si="42"/>
        <v>0</v>
      </c>
      <c r="CK256" s="117">
        <f t="shared" si="42"/>
        <v>0</v>
      </c>
      <c r="CL256" s="117">
        <f t="shared" si="42"/>
        <v>0</v>
      </c>
      <c r="CM256" s="117">
        <f t="shared" si="42"/>
        <v>0</v>
      </c>
      <c r="CN256" s="117">
        <f t="shared" si="42"/>
        <v>0</v>
      </c>
      <c r="CO256" s="117">
        <f t="shared" si="42"/>
        <v>0</v>
      </c>
      <c r="CP256" s="117">
        <f t="shared" si="42"/>
        <v>0</v>
      </c>
      <c r="CQ256" s="117">
        <f t="shared" si="42"/>
        <v>0</v>
      </c>
      <c r="CR256" s="117">
        <f t="shared" si="42"/>
        <v>0</v>
      </c>
      <c r="CS256" s="117">
        <f t="shared" si="42"/>
        <v>0</v>
      </c>
      <c r="CT256" s="117">
        <f t="shared" si="42"/>
        <v>0</v>
      </c>
      <c r="CU256" s="117">
        <f t="shared" si="42"/>
        <v>0</v>
      </c>
      <c r="CV256" s="117">
        <f t="shared" si="42"/>
        <v>0</v>
      </c>
      <c r="CW256" s="117">
        <f t="shared" si="42"/>
        <v>0</v>
      </c>
      <c r="CX256" s="117">
        <f t="shared" si="42"/>
        <v>0</v>
      </c>
      <c r="CY256" s="117">
        <f t="shared" si="42"/>
        <v>0</v>
      </c>
      <c r="CZ256" s="117">
        <f t="shared" si="42"/>
        <v>0</v>
      </c>
      <c r="DA256" s="117">
        <f t="shared" si="42"/>
        <v>0</v>
      </c>
      <c r="DB256" s="117">
        <f t="shared" si="42"/>
        <v>0</v>
      </c>
      <c r="DC256" s="117">
        <f t="shared" si="42"/>
        <v>0</v>
      </c>
      <c r="DD256" s="117">
        <f t="shared" si="42"/>
        <v>0</v>
      </c>
      <c r="DE256" s="117">
        <f t="shared" si="42"/>
        <v>0</v>
      </c>
      <c r="DF256" s="117">
        <f t="shared" si="42"/>
        <v>0</v>
      </c>
      <c r="DG256" s="117">
        <f t="shared" si="42"/>
        <v>0</v>
      </c>
      <c r="DH256" s="117">
        <f t="shared" si="42"/>
        <v>0</v>
      </c>
      <c r="DI256" s="117">
        <f t="shared" si="42"/>
        <v>0</v>
      </c>
      <c r="DJ256" s="117">
        <f t="shared" si="42"/>
        <v>0</v>
      </c>
      <c r="DK256" s="117">
        <f t="shared" si="42"/>
        <v>0</v>
      </c>
      <c r="DL256" s="117">
        <f t="shared" si="42"/>
        <v>0</v>
      </c>
      <c r="DM256" s="117">
        <f t="shared" si="42"/>
        <v>0</v>
      </c>
      <c r="DN256" s="117">
        <f t="shared" si="42"/>
        <v>0</v>
      </c>
      <c r="DO256" s="117">
        <f t="shared" si="42"/>
        <v>0</v>
      </c>
      <c r="DP256" s="117">
        <f t="shared" si="42"/>
        <v>0</v>
      </c>
      <c r="DQ256" s="117">
        <f t="shared" si="42"/>
        <v>51</v>
      </c>
      <c r="DR256" s="117">
        <f t="shared" si="42"/>
        <v>0</v>
      </c>
      <c r="DS256" s="117">
        <f t="shared" si="42"/>
        <v>0</v>
      </c>
      <c r="DT256" s="117">
        <f t="shared" si="42"/>
        <v>0</v>
      </c>
      <c r="DU256" s="117">
        <f t="shared" si="42"/>
        <v>0</v>
      </c>
      <c r="DV256" s="117">
        <f t="shared" si="42"/>
        <v>0</v>
      </c>
      <c r="DW256" s="117">
        <f t="shared" si="42"/>
        <v>0</v>
      </c>
      <c r="DX256" s="117">
        <f t="shared" si="42"/>
        <v>0</v>
      </c>
      <c r="DY256" s="117">
        <f t="shared" si="42"/>
        <v>0</v>
      </c>
      <c r="DZ256" s="117">
        <f t="shared" si="42"/>
        <v>0</v>
      </c>
      <c r="EA256" s="117">
        <f t="shared" si="42"/>
        <v>0</v>
      </c>
      <c r="EB256" s="117">
        <f t="shared" si="42"/>
        <v>0</v>
      </c>
      <c r="EC256" s="117">
        <f t="shared" si="42"/>
        <v>0</v>
      </c>
      <c r="ED256" s="117">
        <f t="shared" ref="ED256:EQ256" si="43">SUBTOTAL(9,ED195:ED255)</f>
        <v>0</v>
      </c>
      <c r="EE256" s="117">
        <f t="shared" si="43"/>
        <v>0</v>
      </c>
      <c r="EF256" s="117">
        <f t="shared" si="43"/>
        <v>0</v>
      </c>
      <c r="EG256" s="117">
        <f t="shared" si="43"/>
        <v>0</v>
      </c>
      <c r="EH256" s="117">
        <f>SUBTOTAL(9,EH195:EH255)</f>
        <v>0</v>
      </c>
      <c r="EI256" s="117">
        <f t="shared" si="43"/>
        <v>0</v>
      </c>
      <c r="EJ256" s="117">
        <f t="shared" si="43"/>
        <v>0</v>
      </c>
      <c r="EK256" s="117">
        <f t="shared" si="43"/>
        <v>2242</v>
      </c>
      <c r="EL256" s="117">
        <f t="shared" si="43"/>
        <v>0</v>
      </c>
      <c r="EM256" s="117">
        <f t="shared" si="43"/>
        <v>8</v>
      </c>
      <c r="EN256" s="117">
        <f t="shared" si="43"/>
        <v>0</v>
      </c>
      <c r="EO256" s="117">
        <f t="shared" si="43"/>
        <v>0</v>
      </c>
      <c r="EP256" s="117">
        <f t="shared" si="43"/>
        <v>0</v>
      </c>
      <c r="EQ256" s="117">
        <f t="shared" si="43"/>
        <v>0</v>
      </c>
    </row>
    <row r="257" spans="1:147" x14ac:dyDescent="0.25">
      <c r="A257" s="42" t="s">
        <v>323</v>
      </c>
      <c r="B257" s="15" t="str">
        <f>гр.общеразв.напрв.!B257</f>
        <v>МБДОУ №1 "Детский сад" г.Кингисепп</v>
      </c>
      <c r="C257" s="15" t="str">
        <f>гр.общеразв.напрв.!C257</f>
        <v>город</v>
      </c>
      <c r="D257" s="15" t="str">
        <f>гр.общеразв.напрв.!D257</f>
        <v>детей</v>
      </c>
      <c r="E257" s="123">
        <f t="shared" ref="E257:E279" si="44">F257+G257</f>
        <v>23</v>
      </c>
      <c r="F257" s="123">
        <f t="shared" ref="F257:G279" si="45">EH257+EJ257+EL257+EN257+EP257</f>
        <v>0</v>
      </c>
      <c r="G257" s="123">
        <f t="shared" si="45"/>
        <v>23</v>
      </c>
      <c r="H257" s="9"/>
      <c r="I257" s="9"/>
      <c r="J257" s="9"/>
      <c r="K257" s="9">
        <v>23</v>
      </c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52">
        <f t="shared" ref="EH257:EQ279" si="46">H257+R257+AB257+AL257+AV257+BF257+BP257+BZ257+CJ257+CT257+DD257+DN257+DX257</f>
        <v>0</v>
      </c>
      <c r="EI257" s="52">
        <f t="shared" si="46"/>
        <v>0</v>
      </c>
      <c r="EJ257" s="52">
        <f t="shared" si="46"/>
        <v>0</v>
      </c>
      <c r="EK257" s="52">
        <f t="shared" si="46"/>
        <v>23</v>
      </c>
      <c r="EL257" s="52">
        <f t="shared" si="46"/>
        <v>0</v>
      </c>
      <c r="EM257" s="52">
        <f t="shared" si="46"/>
        <v>0</v>
      </c>
      <c r="EN257" s="52">
        <f t="shared" si="46"/>
        <v>0</v>
      </c>
      <c r="EO257" s="52">
        <f t="shared" si="46"/>
        <v>0</v>
      </c>
      <c r="EP257" s="52">
        <f t="shared" si="46"/>
        <v>0</v>
      </c>
      <c r="EQ257" s="52">
        <f t="shared" si="46"/>
        <v>0</v>
      </c>
    </row>
    <row r="258" spans="1:147" ht="41.4" x14ac:dyDescent="0.25">
      <c r="A258" s="42" t="s">
        <v>323</v>
      </c>
      <c r="B258" s="15" t="str">
        <f>гр.общеразв.напрв.!B258</f>
        <v>МБДОУ № 2 "Детский сад общеразвивающего вида с приоритетным осуществлением деятельности по физическому развитию детей" г. Кингисеппа</v>
      </c>
      <c r="C258" s="15" t="str">
        <f>гр.общеразв.напрв.!C258</f>
        <v>город</v>
      </c>
      <c r="D258" s="15" t="str">
        <f>гр.общеразв.напрв.!D258</f>
        <v>детей</v>
      </c>
      <c r="E258" s="123">
        <f t="shared" si="44"/>
        <v>0</v>
      </c>
      <c r="F258" s="123">
        <f t="shared" si="45"/>
        <v>0</v>
      </c>
      <c r="G258" s="123">
        <f t="shared" si="45"/>
        <v>0</v>
      </c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  <c r="BH258" s="118"/>
      <c r="BI258" s="118"/>
      <c r="BJ258" s="118"/>
      <c r="BK258" s="118"/>
      <c r="BL258" s="118"/>
      <c r="BM258" s="118"/>
      <c r="BN258" s="118"/>
      <c r="BO258" s="118"/>
      <c r="BP258" s="118"/>
      <c r="BQ258" s="118"/>
      <c r="BR258" s="118"/>
      <c r="BS258" s="118"/>
      <c r="BT258" s="118"/>
      <c r="BU258" s="118"/>
      <c r="BV258" s="118"/>
      <c r="BW258" s="118"/>
      <c r="BX258" s="118"/>
      <c r="BY258" s="118"/>
      <c r="BZ258" s="118"/>
      <c r="CA258" s="118"/>
      <c r="CB258" s="118"/>
      <c r="CC258" s="118"/>
      <c r="CD258" s="118"/>
      <c r="CE258" s="118"/>
      <c r="CF258" s="118"/>
      <c r="CG258" s="118"/>
      <c r="CH258" s="118"/>
      <c r="CI258" s="118"/>
      <c r="CJ258" s="118"/>
      <c r="CK258" s="118"/>
      <c r="CL258" s="118"/>
      <c r="CM258" s="118"/>
      <c r="CN258" s="118"/>
      <c r="CO258" s="118"/>
      <c r="CP258" s="118"/>
      <c r="CQ258" s="118"/>
      <c r="CR258" s="118"/>
      <c r="CS258" s="118"/>
      <c r="CT258" s="118"/>
      <c r="CU258" s="118"/>
      <c r="CV258" s="118"/>
      <c r="CW258" s="118"/>
      <c r="CX258" s="118"/>
      <c r="CY258" s="118"/>
      <c r="CZ258" s="118"/>
      <c r="DA258" s="118"/>
      <c r="DB258" s="118"/>
      <c r="DC258" s="118"/>
      <c r="DD258" s="118"/>
      <c r="DE258" s="118"/>
      <c r="DF258" s="118"/>
      <c r="DG258" s="118"/>
      <c r="DH258" s="118"/>
      <c r="DI258" s="118"/>
      <c r="DJ258" s="118"/>
      <c r="DK258" s="118"/>
      <c r="DL258" s="118"/>
      <c r="DM258" s="118"/>
      <c r="DN258" s="118"/>
      <c r="DO258" s="118"/>
      <c r="DP258" s="118"/>
      <c r="DQ258" s="118"/>
      <c r="DR258" s="118"/>
      <c r="DS258" s="118"/>
      <c r="DT258" s="118"/>
      <c r="DU258" s="118"/>
      <c r="DV258" s="118"/>
      <c r="DW258" s="118"/>
      <c r="DX258" s="118"/>
      <c r="DY258" s="118"/>
      <c r="DZ258" s="118"/>
      <c r="EA258" s="118"/>
      <c r="EB258" s="118"/>
      <c r="EC258" s="118"/>
      <c r="ED258" s="118"/>
      <c r="EE258" s="118"/>
      <c r="EF258" s="118"/>
      <c r="EG258" s="118"/>
      <c r="EH258" s="52">
        <f t="shared" si="46"/>
        <v>0</v>
      </c>
      <c r="EI258" s="52">
        <f t="shared" si="46"/>
        <v>0</v>
      </c>
      <c r="EJ258" s="52">
        <f t="shared" si="46"/>
        <v>0</v>
      </c>
      <c r="EK258" s="52">
        <f t="shared" si="46"/>
        <v>0</v>
      </c>
      <c r="EL258" s="52">
        <f t="shared" si="46"/>
        <v>0</v>
      </c>
      <c r="EM258" s="52">
        <f t="shared" si="46"/>
        <v>0</v>
      </c>
      <c r="EN258" s="52">
        <f t="shared" si="46"/>
        <v>0</v>
      </c>
      <c r="EO258" s="52">
        <f t="shared" si="46"/>
        <v>0</v>
      </c>
      <c r="EP258" s="52">
        <f t="shared" si="46"/>
        <v>0</v>
      </c>
      <c r="EQ258" s="52">
        <f t="shared" si="46"/>
        <v>0</v>
      </c>
    </row>
    <row r="259" spans="1:147" ht="41.4" x14ac:dyDescent="0.25">
      <c r="A259" s="42" t="s">
        <v>323</v>
      </c>
      <c r="B259" s="15" t="str">
        <f>гр.общеразв.напрв.!B259</f>
        <v>МБДОУ № 3 "Детский сад общеразвивающего вида с приоритетным осуществлением деятельности по физическому развитию детей" г. Кингисеппа</v>
      </c>
      <c r="C259" s="15" t="str">
        <f>гр.общеразв.напрв.!C259</f>
        <v>город</v>
      </c>
      <c r="D259" s="15" t="str">
        <f>гр.общеразв.напрв.!D259</f>
        <v>детей</v>
      </c>
      <c r="E259" s="123">
        <f t="shared" si="44"/>
        <v>4</v>
      </c>
      <c r="F259" s="123">
        <f t="shared" si="45"/>
        <v>0</v>
      </c>
      <c r="G259" s="123">
        <f t="shared" si="45"/>
        <v>4</v>
      </c>
      <c r="H259" s="118"/>
      <c r="I259" s="118"/>
      <c r="J259" s="118"/>
      <c r="K259" s="118">
        <v>4</v>
      </c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  <c r="BH259" s="118"/>
      <c r="BI259" s="118"/>
      <c r="BJ259" s="118"/>
      <c r="BK259" s="118"/>
      <c r="BL259" s="118"/>
      <c r="BM259" s="118"/>
      <c r="BN259" s="118"/>
      <c r="BO259" s="118"/>
      <c r="BP259" s="118"/>
      <c r="BQ259" s="118"/>
      <c r="BR259" s="118"/>
      <c r="BS259" s="118"/>
      <c r="BT259" s="118"/>
      <c r="BU259" s="118"/>
      <c r="BV259" s="118"/>
      <c r="BW259" s="118"/>
      <c r="BX259" s="118"/>
      <c r="BY259" s="118"/>
      <c r="BZ259" s="118"/>
      <c r="CA259" s="118"/>
      <c r="CB259" s="118"/>
      <c r="CC259" s="118"/>
      <c r="CD259" s="118"/>
      <c r="CE259" s="118"/>
      <c r="CF259" s="118"/>
      <c r="CG259" s="118"/>
      <c r="CH259" s="118"/>
      <c r="CI259" s="118"/>
      <c r="CJ259" s="118"/>
      <c r="CK259" s="118"/>
      <c r="CL259" s="118"/>
      <c r="CM259" s="118"/>
      <c r="CN259" s="118"/>
      <c r="CO259" s="118"/>
      <c r="CP259" s="118"/>
      <c r="CQ259" s="118"/>
      <c r="CR259" s="118"/>
      <c r="CS259" s="118"/>
      <c r="CT259" s="118"/>
      <c r="CU259" s="118"/>
      <c r="CV259" s="118"/>
      <c r="CW259" s="118"/>
      <c r="CX259" s="118"/>
      <c r="CY259" s="118"/>
      <c r="CZ259" s="118"/>
      <c r="DA259" s="118"/>
      <c r="DB259" s="118"/>
      <c r="DC259" s="118"/>
      <c r="DD259" s="118"/>
      <c r="DE259" s="118"/>
      <c r="DF259" s="118"/>
      <c r="DG259" s="118"/>
      <c r="DH259" s="118"/>
      <c r="DI259" s="118"/>
      <c r="DJ259" s="118"/>
      <c r="DK259" s="118"/>
      <c r="DL259" s="118"/>
      <c r="DM259" s="118"/>
      <c r="DN259" s="118"/>
      <c r="DO259" s="118"/>
      <c r="DP259" s="118"/>
      <c r="DQ259" s="118"/>
      <c r="DR259" s="118"/>
      <c r="DS259" s="118"/>
      <c r="DT259" s="118"/>
      <c r="DU259" s="118"/>
      <c r="DV259" s="118"/>
      <c r="DW259" s="118"/>
      <c r="DX259" s="118"/>
      <c r="DY259" s="118"/>
      <c r="DZ259" s="118"/>
      <c r="EA259" s="118"/>
      <c r="EB259" s="118"/>
      <c r="EC259" s="118"/>
      <c r="ED259" s="118"/>
      <c r="EE259" s="118"/>
      <c r="EF259" s="118"/>
      <c r="EG259" s="118"/>
      <c r="EH259" s="52">
        <f t="shared" si="46"/>
        <v>0</v>
      </c>
      <c r="EI259" s="52">
        <f t="shared" si="46"/>
        <v>0</v>
      </c>
      <c r="EJ259" s="52">
        <f t="shared" si="46"/>
        <v>0</v>
      </c>
      <c r="EK259" s="52">
        <f t="shared" si="46"/>
        <v>4</v>
      </c>
      <c r="EL259" s="52">
        <f t="shared" si="46"/>
        <v>0</v>
      </c>
      <c r="EM259" s="52">
        <f t="shared" si="46"/>
        <v>0</v>
      </c>
      <c r="EN259" s="52">
        <f t="shared" si="46"/>
        <v>0</v>
      </c>
      <c r="EO259" s="52">
        <f t="shared" si="46"/>
        <v>0</v>
      </c>
      <c r="EP259" s="52">
        <f t="shared" si="46"/>
        <v>0</v>
      </c>
      <c r="EQ259" s="52">
        <f t="shared" si="46"/>
        <v>0</v>
      </c>
    </row>
    <row r="260" spans="1:147" ht="21" x14ac:dyDescent="0.25">
      <c r="A260" s="42" t="s">
        <v>323</v>
      </c>
      <c r="B260" s="15" t="str">
        <f>гр.общеразв.напрв.!B260</f>
        <v>МБДОУ № 6 "Центр развития ребенка - детский сад" г.Кингисеппа</v>
      </c>
      <c r="C260" s="15" t="str">
        <f>гр.общеразв.напрв.!C260</f>
        <v>город</v>
      </c>
      <c r="D260" s="15" t="str">
        <f>гр.общеразв.напрв.!D260</f>
        <v>детей</v>
      </c>
      <c r="E260" s="123">
        <f t="shared" si="44"/>
        <v>0</v>
      </c>
      <c r="F260" s="123">
        <f t="shared" si="45"/>
        <v>0</v>
      </c>
      <c r="G260" s="123">
        <f t="shared" si="45"/>
        <v>0</v>
      </c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  <c r="CL260" s="118"/>
      <c r="CM260" s="118"/>
      <c r="CN260" s="118"/>
      <c r="CO260" s="118"/>
      <c r="CP260" s="118"/>
      <c r="CQ260" s="118"/>
      <c r="CR260" s="118"/>
      <c r="CS260" s="118"/>
      <c r="CT260" s="118"/>
      <c r="CU260" s="118"/>
      <c r="CV260" s="118"/>
      <c r="CW260" s="118"/>
      <c r="CX260" s="118"/>
      <c r="CY260" s="118"/>
      <c r="CZ260" s="118"/>
      <c r="DA260" s="118"/>
      <c r="DB260" s="118"/>
      <c r="DC260" s="118"/>
      <c r="DD260" s="118"/>
      <c r="DE260" s="118"/>
      <c r="DF260" s="118"/>
      <c r="DG260" s="118"/>
      <c r="DH260" s="118"/>
      <c r="DI260" s="118"/>
      <c r="DJ260" s="118"/>
      <c r="DK260" s="118"/>
      <c r="DL260" s="118"/>
      <c r="DM260" s="118"/>
      <c r="DN260" s="118"/>
      <c r="DO260" s="118"/>
      <c r="DP260" s="118"/>
      <c r="DQ260" s="118"/>
      <c r="DR260" s="118"/>
      <c r="DS260" s="118"/>
      <c r="DT260" s="118"/>
      <c r="DU260" s="118"/>
      <c r="DV260" s="118"/>
      <c r="DW260" s="118"/>
      <c r="DX260" s="118"/>
      <c r="DY260" s="118"/>
      <c r="DZ260" s="118"/>
      <c r="EA260" s="118"/>
      <c r="EB260" s="118"/>
      <c r="EC260" s="118"/>
      <c r="ED260" s="118"/>
      <c r="EE260" s="118"/>
      <c r="EF260" s="118"/>
      <c r="EG260" s="118"/>
      <c r="EH260" s="52">
        <f t="shared" si="46"/>
        <v>0</v>
      </c>
      <c r="EI260" s="52">
        <f t="shared" si="46"/>
        <v>0</v>
      </c>
      <c r="EJ260" s="52">
        <f t="shared" si="46"/>
        <v>0</v>
      </c>
      <c r="EK260" s="52">
        <f t="shared" si="46"/>
        <v>0</v>
      </c>
      <c r="EL260" s="52">
        <f t="shared" si="46"/>
        <v>0</v>
      </c>
      <c r="EM260" s="52">
        <f t="shared" si="46"/>
        <v>0</v>
      </c>
      <c r="EN260" s="52">
        <f t="shared" si="46"/>
        <v>0</v>
      </c>
      <c r="EO260" s="52">
        <f t="shared" si="46"/>
        <v>0</v>
      </c>
      <c r="EP260" s="52">
        <f t="shared" si="46"/>
        <v>0</v>
      </c>
      <c r="EQ260" s="52">
        <f t="shared" si="46"/>
        <v>0</v>
      </c>
    </row>
    <row r="261" spans="1:147" ht="41.4" x14ac:dyDescent="0.25">
      <c r="A261" s="42" t="s">
        <v>323</v>
      </c>
      <c r="B261" s="15" t="str">
        <f>гр.общеразв.напрв.!B261</f>
        <v>МБДОУ № 10 "Детский сад общеразвивающего вида с приоритетным осуществлением деятельности по социально-личностному развитию детей" г.Кингисеппа</v>
      </c>
      <c r="C261" s="15" t="str">
        <f>гр.общеразв.напрв.!C261</f>
        <v>город</v>
      </c>
      <c r="D261" s="15" t="str">
        <f>гр.общеразв.напрв.!D261</f>
        <v>детей</v>
      </c>
      <c r="E261" s="123">
        <f t="shared" si="44"/>
        <v>0</v>
      </c>
      <c r="F261" s="123">
        <f t="shared" si="45"/>
        <v>0</v>
      </c>
      <c r="G261" s="123">
        <f t="shared" si="45"/>
        <v>0</v>
      </c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  <c r="BH261" s="118"/>
      <c r="BI261" s="118"/>
      <c r="BJ261" s="118"/>
      <c r="BK261" s="118"/>
      <c r="BL261" s="118"/>
      <c r="BM261" s="118"/>
      <c r="BN261" s="118"/>
      <c r="BO261" s="118"/>
      <c r="BP261" s="118"/>
      <c r="BQ261" s="118"/>
      <c r="BR261" s="118"/>
      <c r="BS261" s="118"/>
      <c r="BT261" s="118"/>
      <c r="BU261" s="118"/>
      <c r="BV261" s="118"/>
      <c r="BW261" s="118"/>
      <c r="BX261" s="118"/>
      <c r="BY261" s="118"/>
      <c r="BZ261" s="118"/>
      <c r="CA261" s="118"/>
      <c r="CB261" s="118"/>
      <c r="CC261" s="118"/>
      <c r="CD261" s="118"/>
      <c r="CE261" s="118"/>
      <c r="CF261" s="118"/>
      <c r="CG261" s="118"/>
      <c r="CH261" s="118"/>
      <c r="CI261" s="118"/>
      <c r="CJ261" s="118"/>
      <c r="CK261" s="118"/>
      <c r="CL261" s="118"/>
      <c r="CM261" s="118"/>
      <c r="CN261" s="118"/>
      <c r="CO261" s="118"/>
      <c r="CP261" s="118"/>
      <c r="CQ261" s="118"/>
      <c r="CR261" s="118"/>
      <c r="CS261" s="118"/>
      <c r="CT261" s="118"/>
      <c r="CU261" s="118"/>
      <c r="CV261" s="118"/>
      <c r="CW261" s="118"/>
      <c r="CX261" s="118"/>
      <c r="CY261" s="118"/>
      <c r="CZ261" s="118"/>
      <c r="DA261" s="118"/>
      <c r="DB261" s="118"/>
      <c r="DC261" s="118"/>
      <c r="DD261" s="118"/>
      <c r="DE261" s="118"/>
      <c r="DF261" s="118"/>
      <c r="DG261" s="118"/>
      <c r="DH261" s="118"/>
      <c r="DI261" s="118"/>
      <c r="DJ261" s="118"/>
      <c r="DK261" s="118"/>
      <c r="DL261" s="118"/>
      <c r="DM261" s="118"/>
      <c r="DN261" s="118"/>
      <c r="DO261" s="118"/>
      <c r="DP261" s="118"/>
      <c r="DQ261" s="118"/>
      <c r="DR261" s="118"/>
      <c r="DS261" s="118"/>
      <c r="DT261" s="118"/>
      <c r="DU261" s="118"/>
      <c r="DV261" s="118"/>
      <c r="DW261" s="118"/>
      <c r="DX261" s="118"/>
      <c r="DY261" s="118"/>
      <c r="DZ261" s="118"/>
      <c r="EA261" s="118"/>
      <c r="EB261" s="118"/>
      <c r="EC261" s="118"/>
      <c r="ED261" s="118"/>
      <c r="EE261" s="118"/>
      <c r="EF261" s="118"/>
      <c r="EG261" s="118"/>
      <c r="EH261" s="52">
        <f t="shared" si="46"/>
        <v>0</v>
      </c>
      <c r="EI261" s="52">
        <f t="shared" si="46"/>
        <v>0</v>
      </c>
      <c r="EJ261" s="52">
        <f t="shared" si="46"/>
        <v>0</v>
      </c>
      <c r="EK261" s="52">
        <f t="shared" si="46"/>
        <v>0</v>
      </c>
      <c r="EL261" s="52">
        <f t="shared" si="46"/>
        <v>0</v>
      </c>
      <c r="EM261" s="52">
        <f t="shared" si="46"/>
        <v>0</v>
      </c>
      <c r="EN261" s="52">
        <f t="shared" si="46"/>
        <v>0</v>
      </c>
      <c r="EO261" s="52">
        <f t="shared" si="46"/>
        <v>0</v>
      </c>
      <c r="EP261" s="52">
        <f t="shared" si="46"/>
        <v>0</v>
      </c>
      <c r="EQ261" s="52">
        <f t="shared" si="46"/>
        <v>0</v>
      </c>
    </row>
    <row r="262" spans="1:147" ht="41.4" x14ac:dyDescent="0.25">
      <c r="A262" s="42" t="s">
        <v>323</v>
      </c>
      <c r="B262" s="15" t="str">
        <f>гр.общеразв.напрв.!B262</f>
        <v>МБДОУ № 12 "Детский сад общеразвивающего вида с приоритетным осуществлением деятельности по физическому развитию детей" г.Кингисеппа</v>
      </c>
      <c r="C262" s="15" t="str">
        <f>гр.общеразв.напрв.!C262</f>
        <v>город</v>
      </c>
      <c r="D262" s="15" t="str">
        <f>гр.общеразв.напрв.!D262</f>
        <v>детей</v>
      </c>
      <c r="E262" s="123">
        <f t="shared" si="44"/>
        <v>3</v>
      </c>
      <c r="F262" s="123">
        <f t="shared" si="45"/>
        <v>0</v>
      </c>
      <c r="G262" s="123">
        <f t="shared" si="45"/>
        <v>3</v>
      </c>
      <c r="H262" s="118"/>
      <c r="I262" s="118"/>
      <c r="J262" s="118"/>
      <c r="K262" s="118">
        <v>3</v>
      </c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  <c r="BH262" s="118"/>
      <c r="BI262" s="118"/>
      <c r="BJ262" s="118"/>
      <c r="BK262" s="118"/>
      <c r="BL262" s="118"/>
      <c r="BM262" s="118"/>
      <c r="BN262" s="118"/>
      <c r="BO262" s="118"/>
      <c r="BP262" s="118"/>
      <c r="BQ262" s="118"/>
      <c r="BR262" s="118"/>
      <c r="BS262" s="118"/>
      <c r="BT262" s="118"/>
      <c r="BU262" s="118"/>
      <c r="BV262" s="118"/>
      <c r="BW262" s="118"/>
      <c r="BX262" s="118"/>
      <c r="BY262" s="118"/>
      <c r="BZ262" s="118"/>
      <c r="CA262" s="118"/>
      <c r="CB262" s="118"/>
      <c r="CC262" s="118"/>
      <c r="CD262" s="118"/>
      <c r="CE262" s="118"/>
      <c r="CF262" s="118"/>
      <c r="CG262" s="118"/>
      <c r="CH262" s="118"/>
      <c r="CI262" s="118"/>
      <c r="CJ262" s="118"/>
      <c r="CK262" s="118"/>
      <c r="CL262" s="118"/>
      <c r="CM262" s="118"/>
      <c r="CN262" s="118"/>
      <c r="CO262" s="118"/>
      <c r="CP262" s="118"/>
      <c r="CQ262" s="118"/>
      <c r="CR262" s="118"/>
      <c r="CS262" s="118"/>
      <c r="CT262" s="118"/>
      <c r="CU262" s="118"/>
      <c r="CV262" s="118"/>
      <c r="CW262" s="118"/>
      <c r="CX262" s="118"/>
      <c r="CY262" s="118"/>
      <c r="CZ262" s="118"/>
      <c r="DA262" s="118"/>
      <c r="DB262" s="118"/>
      <c r="DC262" s="118"/>
      <c r="DD262" s="118"/>
      <c r="DE262" s="118"/>
      <c r="DF262" s="118"/>
      <c r="DG262" s="118"/>
      <c r="DH262" s="118"/>
      <c r="DI262" s="118"/>
      <c r="DJ262" s="118"/>
      <c r="DK262" s="118"/>
      <c r="DL262" s="118"/>
      <c r="DM262" s="118"/>
      <c r="DN262" s="118"/>
      <c r="DO262" s="118"/>
      <c r="DP262" s="118"/>
      <c r="DQ262" s="118"/>
      <c r="DR262" s="118"/>
      <c r="DS262" s="118"/>
      <c r="DT262" s="118"/>
      <c r="DU262" s="118"/>
      <c r="DV262" s="118"/>
      <c r="DW262" s="118"/>
      <c r="DX262" s="118"/>
      <c r="DY262" s="118"/>
      <c r="DZ262" s="118"/>
      <c r="EA262" s="118"/>
      <c r="EB262" s="118"/>
      <c r="EC262" s="118"/>
      <c r="ED262" s="118"/>
      <c r="EE262" s="118"/>
      <c r="EF262" s="118"/>
      <c r="EG262" s="118"/>
      <c r="EH262" s="52">
        <f t="shared" si="46"/>
        <v>0</v>
      </c>
      <c r="EI262" s="52">
        <f t="shared" si="46"/>
        <v>0</v>
      </c>
      <c r="EJ262" s="52">
        <f t="shared" si="46"/>
        <v>0</v>
      </c>
      <c r="EK262" s="52">
        <f t="shared" si="46"/>
        <v>3</v>
      </c>
      <c r="EL262" s="52">
        <f t="shared" si="46"/>
        <v>0</v>
      </c>
      <c r="EM262" s="52">
        <f t="shared" si="46"/>
        <v>0</v>
      </c>
      <c r="EN262" s="52">
        <f t="shared" si="46"/>
        <v>0</v>
      </c>
      <c r="EO262" s="52">
        <f t="shared" si="46"/>
        <v>0</v>
      </c>
      <c r="EP262" s="52">
        <f t="shared" si="46"/>
        <v>0</v>
      </c>
      <c r="EQ262" s="52">
        <f t="shared" si="46"/>
        <v>0</v>
      </c>
    </row>
    <row r="263" spans="1:147" ht="21" x14ac:dyDescent="0.25">
      <c r="A263" s="42" t="s">
        <v>323</v>
      </c>
      <c r="B263" s="15" t="str">
        <f>гр.общеразв.напрв.!B263</f>
        <v>МБДОУ № 13 "Центр развития ребенка - детский сад" г.Кингисеппа</v>
      </c>
      <c r="C263" s="15" t="str">
        <f>гр.общеразв.напрв.!C263</f>
        <v>город</v>
      </c>
      <c r="D263" s="15" t="str">
        <f>гр.общеразв.напрв.!D263</f>
        <v>детей</v>
      </c>
      <c r="E263" s="123">
        <f t="shared" si="44"/>
        <v>0</v>
      </c>
      <c r="F263" s="123">
        <f t="shared" si="45"/>
        <v>0</v>
      </c>
      <c r="G263" s="123">
        <f t="shared" si="45"/>
        <v>0</v>
      </c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  <c r="BH263" s="118"/>
      <c r="BI263" s="118"/>
      <c r="BJ263" s="118"/>
      <c r="BK263" s="118"/>
      <c r="BL263" s="118"/>
      <c r="BM263" s="118"/>
      <c r="BN263" s="118"/>
      <c r="BO263" s="118"/>
      <c r="BP263" s="118"/>
      <c r="BQ263" s="118"/>
      <c r="BR263" s="118"/>
      <c r="BS263" s="118"/>
      <c r="BT263" s="118"/>
      <c r="BU263" s="118"/>
      <c r="BV263" s="118"/>
      <c r="BW263" s="118"/>
      <c r="BX263" s="118"/>
      <c r="BY263" s="118"/>
      <c r="BZ263" s="118"/>
      <c r="CA263" s="118"/>
      <c r="CB263" s="118"/>
      <c r="CC263" s="118"/>
      <c r="CD263" s="118"/>
      <c r="CE263" s="118"/>
      <c r="CF263" s="118"/>
      <c r="CG263" s="118"/>
      <c r="CH263" s="118"/>
      <c r="CI263" s="118"/>
      <c r="CJ263" s="118"/>
      <c r="CK263" s="118"/>
      <c r="CL263" s="118"/>
      <c r="CM263" s="118"/>
      <c r="CN263" s="118"/>
      <c r="CO263" s="118"/>
      <c r="CP263" s="118"/>
      <c r="CQ263" s="118"/>
      <c r="CR263" s="118"/>
      <c r="CS263" s="118"/>
      <c r="CT263" s="118"/>
      <c r="CU263" s="118"/>
      <c r="CV263" s="118"/>
      <c r="CW263" s="118"/>
      <c r="CX263" s="118"/>
      <c r="CY263" s="118"/>
      <c r="CZ263" s="118"/>
      <c r="DA263" s="118"/>
      <c r="DB263" s="118"/>
      <c r="DC263" s="118"/>
      <c r="DD263" s="118"/>
      <c r="DE263" s="118"/>
      <c r="DF263" s="118"/>
      <c r="DG263" s="118"/>
      <c r="DH263" s="118"/>
      <c r="DI263" s="118"/>
      <c r="DJ263" s="118"/>
      <c r="DK263" s="118"/>
      <c r="DL263" s="118"/>
      <c r="DM263" s="118"/>
      <c r="DN263" s="118"/>
      <c r="DO263" s="118"/>
      <c r="DP263" s="118"/>
      <c r="DQ263" s="118"/>
      <c r="DR263" s="118"/>
      <c r="DS263" s="118"/>
      <c r="DT263" s="118"/>
      <c r="DU263" s="118"/>
      <c r="DV263" s="118"/>
      <c r="DW263" s="118"/>
      <c r="DX263" s="118"/>
      <c r="DY263" s="118"/>
      <c r="DZ263" s="118"/>
      <c r="EA263" s="118"/>
      <c r="EB263" s="118"/>
      <c r="EC263" s="118"/>
      <c r="ED263" s="118"/>
      <c r="EE263" s="118"/>
      <c r="EF263" s="118"/>
      <c r="EG263" s="118"/>
      <c r="EH263" s="52">
        <f t="shared" si="46"/>
        <v>0</v>
      </c>
      <c r="EI263" s="52">
        <f t="shared" si="46"/>
        <v>0</v>
      </c>
      <c r="EJ263" s="52">
        <f t="shared" si="46"/>
        <v>0</v>
      </c>
      <c r="EK263" s="52">
        <f t="shared" si="46"/>
        <v>0</v>
      </c>
      <c r="EL263" s="52">
        <f t="shared" si="46"/>
        <v>0</v>
      </c>
      <c r="EM263" s="52">
        <f t="shared" si="46"/>
        <v>0</v>
      </c>
      <c r="EN263" s="52">
        <f t="shared" si="46"/>
        <v>0</v>
      </c>
      <c r="EO263" s="52">
        <f t="shared" si="46"/>
        <v>0</v>
      </c>
      <c r="EP263" s="52">
        <f t="shared" si="46"/>
        <v>0</v>
      </c>
      <c r="EQ263" s="52">
        <f t="shared" si="46"/>
        <v>0</v>
      </c>
    </row>
    <row r="264" spans="1:147" ht="41.4" x14ac:dyDescent="0.25">
      <c r="A264" s="42" t="s">
        <v>323</v>
      </c>
      <c r="B264" s="15" t="str">
        <f>гр.общеразв.напрв.!B264</f>
        <v>МБДОУ № 14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4" s="15" t="str">
        <f>гр.общеразв.напрв.!C264</f>
        <v>город</v>
      </c>
      <c r="D264" s="15" t="str">
        <f>гр.общеразв.напрв.!D264</f>
        <v>детей</v>
      </c>
      <c r="E264" s="123">
        <f t="shared" si="44"/>
        <v>0</v>
      </c>
      <c r="F264" s="123">
        <f t="shared" si="45"/>
        <v>0</v>
      </c>
      <c r="G264" s="123">
        <f t="shared" si="45"/>
        <v>0</v>
      </c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  <c r="CL264" s="118"/>
      <c r="CM264" s="118"/>
      <c r="CN264" s="118"/>
      <c r="CO264" s="118"/>
      <c r="CP264" s="118"/>
      <c r="CQ264" s="118"/>
      <c r="CR264" s="118"/>
      <c r="CS264" s="118"/>
      <c r="CT264" s="118"/>
      <c r="CU264" s="118"/>
      <c r="CV264" s="118"/>
      <c r="CW264" s="118"/>
      <c r="CX264" s="118"/>
      <c r="CY264" s="118"/>
      <c r="CZ264" s="118"/>
      <c r="DA264" s="118"/>
      <c r="DB264" s="118"/>
      <c r="DC264" s="118"/>
      <c r="DD264" s="118"/>
      <c r="DE264" s="118"/>
      <c r="DF264" s="118"/>
      <c r="DG264" s="118"/>
      <c r="DH264" s="118"/>
      <c r="DI264" s="118"/>
      <c r="DJ264" s="118"/>
      <c r="DK264" s="118"/>
      <c r="DL264" s="118"/>
      <c r="DM264" s="118"/>
      <c r="DN264" s="118"/>
      <c r="DO264" s="118"/>
      <c r="DP264" s="118"/>
      <c r="DQ264" s="118"/>
      <c r="DR264" s="118"/>
      <c r="DS264" s="118"/>
      <c r="DT264" s="118"/>
      <c r="DU264" s="118"/>
      <c r="DV264" s="118"/>
      <c r="DW264" s="118"/>
      <c r="DX264" s="118"/>
      <c r="DY264" s="118"/>
      <c r="DZ264" s="118"/>
      <c r="EA264" s="118"/>
      <c r="EB264" s="118"/>
      <c r="EC264" s="118"/>
      <c r="ED264" s="118"/>
      <c r="EE264" s="118"/>
      <c r="EF264" s="118"/>
      <c r="EG264" s="118"/>
      <c r="EH264" s="52">
        <f t="shared" si="46"/>
        <v>0</v>
      </c>
      <c r="EI264" s="52">
        <f t="shared" si="46"/>
        <v>0</v>
      </c>
      <c r="EJ264" s="52">
        <f t="shared" si="46"/>
        <v>0</v>
      </c>
      <c r="EK264" s="52">
        <f t="shared" si="46"/>
        <v>0</v>
      </c>
      <c r="EL264" s="52">
        <f t="shared" si="46"/>
        <v>0</v>
      </c>
      <c r="EM264" s="52">
        <f t="shared" si="46"/>
        <v>0</v>
      </c>
      <c r="EN264" s="52">
        <f t="shared" si="46"/>
        <v>0</v>
      </c>
      <c r="EO264" s="52">
        <f t="shared" si="46"/>
        <v>0</v>
      </c>
      <c r="EP264" s="52">
        <f t="shared" si="46"/>
        <v>0</v>
      </c>
      <c r="EQ264" s="52">
        <f t="shared" si="46"/>
        <v>0</v>
      </c>
    </row>
    <row r="265" spans="1:147" ht="41.4" x14ac:dyDescent="0.25">
      <c r="A265" s="42" t="s">
        <v>323</v>
      </c>
      <c r="B265" s="15" t="str">
        <f>гр.общеразв.напрв.!B265</f>
        <v>МБДОУ № 15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5" s="15" t="str">
        <f>гр.общеразв.напрв.!C265</f>
        <v>город</v>
      </c>
      <c r="D265" s="15" t="str">
        <f>гр.общеразв.напрв.!D265</f>
        <v>детей</v>
      </c>
      <c r="E265" s="123">
        <f t="shared" si="44"/>
        <v>26</v>
      </c>
      <c r="F265" s="123">
        <f t="shared" si="45"/>
        <v>0</v>
      </c>
      <c r="G265" s="123">
        <f t="shared" si="45"/>
        <v>26</v>
      </c>
      <c r="H265" s="9"/>
      <c r="I265" s="9"/>
      <c r="J265" s="9"/>
      <c r="K265" s="9">
        <v>13</v>
      </c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>
        <v>13</v>
      </c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52">
        <f t="shared" si="46"/>
        <v>0</v>
      </c>
      <c r="EI265" s="52">
        <f t="shared" si="46"/>
        <v>0</v>
      </c>
      <c r="EJ265" s="52">
        <f t="shared" si="46"/>
        <v>0</v>
      </c>
      <c r="EK265" s="52">
        <f t="shared" si="46"/>
        <v>26</v>
      </c>
      <c r="EL265" s="52">
        <f t="shared" si="46"/>
        <v>0</v>
      </c>
      <c r="EM265" s="52">
        <f t="shared" si="46"/>
        <v>0</v>
      </c>
      <c r="EN265" s="52">
        <f t="shared" si="46"/>
        <v>0</v>
      </c>
      <c r="EO265" s="52">
        <f t="shared" si="46"/>
        <v>0</v>
      </c>
      <c r="EP265" s="52">
        <f t="shared" si="46"/>
        <v>0</v>
      </c>
      <c r="EQ265" s="52">
        <f t="shared" si="46"/>
        <v>0</v>
      </c>
    </row>
    <row r="266" spans="1:147" x14ac:dyDescent="0.25">
      <c r="A266" s="42" t="s">
        <v>323</v>
      </c>
      <c r="B266" s="15" t="str">
        <f>гр.общеразв.напрв.!B266</f>
        <v>МБДОУ № 16 "Детский сад" г.Кингисеппа</v>
      </c>
      <c r="C266" s="15" t="str">
        <f>гр.общеразв.напрв.!C266</f>
        <v>город</v>
      </c>
      <c r="D266" s="15" t="str">
        <f>гр.общеразв.напрв.!D266</f>
        <v>детей</v>
      </c>
      <c r="E266" s="123">
        <f t="shared" si="44"/>
        <v>132</v>
      </c>
      <c r="F266" s="123">
        <f t="shared" si="45"/>
        <v>0</v>
      </c>
      <c r="G266" s="123">
        <f t="shared" si="45"/>
        <v>132</v>
      </c>
      <c r="H266" s="9"/>
      <c r="I266" s="9"/>
      <c r="J266" s="9"/>
      <c r="K266" s="9">
        <v>98</v>
      </c>
      <c r="L266" s="9"/>
      <c r="M266" s="9">
        <v>12</v>
      </c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>
        <v>11</v>
      </c>
      <c r="CD266" s="9"/>
      <c r="CE266" s="9">
        <v>4</v>
      </c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>
        <v>7</v>
      </c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52">
        <f t="shared" si="46"/>
        <v>0</v>
      </c>
      <c r="EI266" s="52">
        <f t="shared" si="46"/>
        <v>0</v>
      </c>
      <c r="EJ266" s="52">
        <f t="shared" si="46"/>
        <v>0</v>
      </c>
      <c r="EK266" s="52">
        <f t="shared" si="46"/>
        <v>109</v>
      </c>
      <c r="EL266" s="52">
        <f t="shared" si="46"/>
        <v>0</v>
      </c>
      <c r="EM266" s="52">
        <f t="shared" si="46"/>
        <v>23</v>
      </c>
      <c r="EN266" s="52">
        <f t="shared" si="46"/>
        <v>0</v>
      </c>
      <c r="EO266" s="52">
        <f t="shared" si="46"/>
        <v>0</v>
      </c>
      <c r="EP266" s="52">
        <f t="shared" si="46"/>
        <v>0</v>
      </c>
      <c r="EQ266" s="52">
        <f t="shared" si="46"/>
        <v>0</v>
      </c>
    </row>
    <row r="267" spans="1:147" ht="41.4" x14ac:dyDescent="0.25">
      <c r="A267" s="42" t="s">
        <v>323</v>
      </c>
      <c r="B267" s="15" t="str">
        <f>гр.общеразв.напрв.!B267</f>
        <v>МБДОУ № 18 "Детский сад общеразвивающего вида с приоритетным осуществлением деятельности по художественно-эстетическому развитию детей" г.Кингисеппа</v>
      </c>
      <c r="C267" s="15" t="str">
        <f>гр.общеразв.напрв.!C267</f>
        <v>город</v>
      </c>
      <c r="D267" s="15" t="str">
        <f>гр.общеразв.напрв.!D267</f>
        <v>детей</v>
      </c>
      <c r="E267" s="123">
        <f t="shared" si="44"/>
        <v>0</v>
      </c>
      <c r="F267" s="123">
        <f t="shared" si="45"/>
        <v>0</v>
      </c>
      <c r="G267" s="123">
        <f t="shared" si="45"/>
        <v>0</v>
      </c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  <c r="CD267" s="118"/>
      <c r="CE267" s="118"/>
      <c r="CF267" s="118"/>
      <c r="CG267" s="118"/>
      <c r="CH267" s="118"/>
      <c r="CI267" s="118"/>
      <c r="CJ267" s="118"/>
      <c r="CK267" s="118"/>
      <c r="CL267" s="118"/>
      <c r="CM267" s="118"/>
      <c r="CN267" s="118"/>
      <c r="CO267" s="118"/>
      <c r="CP267" s="118"/>
      <c r="CQ267" s="118"/>
      <c r="CR267" s="118"/>
      <c r="CS267" s="118"/>
      <c r="CT267" s="118"/>
      <c r="CU267" s="118"/>
      <c r="CV267" s="118"/>
      <c r="CW267" s="118"/>
      <c r="CX267" s="118"/>
      <c r="CY267" s="118"/>
      <c r="CZ267" s="118"/>
      <c r="DA267" s="118"/>
      <c r="DB267" s="118"/>
      <c r="DC267" s="118"/>
      <c r="DD267" s="118"/>
      <c r="DE267" s="118"/>
      <c r="DF267" s="118"/>
      <c r="DG267" s="118"/>
      <c r="DH267" s="118"/>
      <c r="DI267" s="118"/>
      <c r="DJ267" s="118"/>
      <c r="DK267" s="118"/>
      <c r="DL267" s="118"/>
      <c r="DM267" s="118"/>
      <c r="DN267" s="118"/>
      <c r="DO267" s="118"/>
      <c r="DP267" s="118"/>
      <c r="DQ267" s="118"/>
      <c r="DR267" s="118"/>
      <c r="DS267" s="118"/>
      <c r="DT267" s="118"/>
      <c r="DU267" s="118"/>
      <c r="DV267" s="118"/>
      <c r="DW267" s="118"/>
      <c r="DX267" s="118"/>
      <c r="DY267" s="118"/>
      <c r="DZ267" s="118"/>
      <c r="EA267" s="118"/>
      <c r="EB267" s="118"/>
      <c r="EC267" s="118"/>
      <c r="ED267" s="118"/>
      <c r="EE267" s="118"/>
      <c r="EF267" s="118"/>
      <c r="EG267" s="118"/>
      <c r="EH267" s="52">
        <f t="shared" si="46"/>
        <v>0</v>
      </c>
      <c r="EI267" s="52">
        <f t="shared" si="46"/>
        <v>0</v>
      </c>
      <c r="EJ267" s="52">
        <f t="shared" si="46"/>
        <v>0</v>
      </c>
      <c r="EK267" s="52">
        <f t="shared" si="46"/>
        <v>0</v>
      </c>
      <c r="EL267" s="52">
        <f t="shared" si="46"/>
        <v>0</v>
      </c>
      <c r="EM267" s="52">
        <f t="shared" si="46"/>
        <v>0</v>
      </c>
      <c r="EN267" s="52">
        <f t="shared" si="46"/>
        <v>0</v>
      </c>
      <c r="EO267" s="52">
        <f t="shared" si="46"/>
        <v>0</v>
      </c>
      <c r="EP267" s="52">
        <f t="shared" si="46"/>
        <v>0</v>
      </c>
      <c r="EQ267" s="52">
        <f t="shared" si="46"/>
        <v>0</v>
      </c>
    </row>
    <row r="268" spans="1:147" ht="41.4" x14ac:dyDescent="0.25">
      <c r="A268" s="42" t="s">
        <v>323</v>
      </c>
      <c r="B268" s="15" t="str">
        <f>гр.общеразв.напрв.!B268</f>
        <v>МБДОУ № 19 "Детский сад общеразвивающего вида с приоритетным осуществлением деятельности по художественно-эстетическому развитию детей" г. Кингисеппа</v>
      </c>
      <c r="C268" s="15" t="str">
        <f>гр.общеразв.напрв.!C268</f>
        <v>город</v>
      </c>
      <c r="D268" s="15" t="str">
        <f>гр.общеразв.напрв.!D268</f>
        <v>детей</v>
      </c>
      <c r="E268" s="123">
        <f t="shared" si="44"/>
        <v>0</v>
      </c>
      <c r="F268" s="123">
        <f t="shared" si="45"/>
        <v>0</v>
      </c>
      <c r="G268" s="123">
        <f t="shared" si="45"/>
        <v>0</v>
      </c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  <c r="CL268" s="118"/>
      <c r="CM268" s="118"/>
      <c r="CN268" s="118"/>
      <c r="CO268" s="118"/>
      <c r="CP268" s="118"/>
      <c r="CQ268" s="118"/>
      <c r="CR268" s="118"/>
      <c r="CS268" s="118"/>
      <c r="CT268" s="118"/>
      <c r="CU268" s="118"/>
      <c r="CV268" s="118"/>
      <c r="CW268" s="118"/>
      <c r="CX268" s="118"/>
      <c r="CY268" s="118"/>
      <c r="CZ268" s="118"/>
      <c r="DA268" s="118"/>
      <c r="DB268" s="118"/>
      <c r="DC268" s="118"/>
      <c r="DD268" s="118"/>
      <c r="DE268" s="118"/>
      <c r="DF268" s="118"/>
      <c r="DG268" s="118"/>
      <c r="DH268" s="118"/>
      <c r="DI268" s="118"/>
      <c r="DJ268" s="118"/>
      <c r="DK268" s="118"/>
      <c r="DL268" s="118"/>
      <c r="DM268" s="118"/>
      <c r="DN268" s="118"/>
      <c r="DO268" s="118"/>
      <c r="DP268" s="118"/>
      <c r="DQ268" s="118"/>
      <c r="DR268" s="118"/>
      <c r="DS268" s="118"/>
      <c r="DT268" s="118"/>
      <c r="DU268" s="118"/>
      <c r="DV268" s="118"/>
      <c r="DW268" s="118"/>
      <c r="DX268" s="118"/>
      <c r="DY268" s="118"/>
      <c r="DZ268" s="118"/>
      <c r="EA268" s="118"/>
      <c r="EB268" s="118"/>
      <c r="EC268" s="118"/>
      <c r="ED268" s="118"/>
      <c r="EE268" s="118"/>
      <c r="EF268" s="118"/>
      <c r="EG268" s="118"/>
      <c r="EH268" s="52">
        <f t="shared" si="46"/>
        <v>0</v>
      </c>
      <c r="EI268" s="52">
        <f t="shared" si="46"/>
        <v>0</v>
      </c>
      <c r="EJ268" s="52">
        <f t="shared" si="46"/>
        <v>0</v>
      </c>
      <c r="EK268" s="52">
        <f t="shared" si="46"/>
        <v>0</v>
      </c>
      <c r="EL268" s="52">
        <f t="shared" si="46"/>
        <v>0</v>
      </c>
      <c r="EM268" s="52">
        <f t="shared" si="46"/>
        <v>0</v>
      </c>
      <c r="EN268" s="52">
        <f t="shared" si="46"/>
        <v>0</v>
      </c>
      <c r="EO268" s="52">
        <f t="shared" si="46"/>
        <v>0</v>
      </c>
      <c r="EP268" s="52">
        <f t="shared" si="46"/>
        <v>0</v>
      </c>
      <c r="EQ268" s="52">
        <f t="shared" si="46"/>
        <v>0</v>
      </c>
    </row>
    <row r="269" spans="1:147" x14ac:dyDescent="0.25">
      <c r="A269" s="42" t="s">
        <v>323</v>
      </c>
      <c r="B269" s="15" t="str">
        <f>гр.общеразв.напрв.!B269</f>
        <v>МБДОУ № 21 "Детский сад" г.Кингисеппа</v>
      </c>
      <c r="C269" s="15" t="str">
        <f>гр.общеразв.напрв.!C269</f>
        <v>город</v>
      </c>
      <c r="D269" s="15" t="str">
        <f>гр.общеразв.напрв.!D269</f>
        <v>детей</v>
      </c>
      <c r="E269" s="123">
        <f t="shared" si="44"/>
        <v>0</v>
      </c>
      <c r="F269" s="123">
        <f t="shared" si="45"/>
        <v>0</v>
      </c>
      <c r="G269" s="123">
        <f t="shared" si="45"/>
        <v>0</v>
      </c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  <c r="BH269" s="118"/>
      <c r="BI269" s="118"/>
      <c r="BJ269" s="118"/>
      <c r="BK269" s="118"/>
      <c r="BL269" s="118"/>
      <c r="BM269" s="118"/>
      <c r="BN269" s="118"/>
      <c r="BO269" s="118"/>
      <c r="BP269" s="118"/>
      <c r="BQ269" s="118"/>
      <c r="BR269" s="118"/>
      <c r="BS269" s="118"/>
      <c r="BT269" s="118"/>
      <c r="BU269" s="118"/>
      <c r="BV269" s="118"/>
      <c r="BW269" s="118"/>
      <c r="BX269" s="118"/>
      <c r="BY269" s="118"/>
      <c r="BZ269" s="118"/>
      <c r="CA269" s="118"/>
      <c r="CB269" s="118"/>
      <c r="CC269" s="118"/>
      <c r="CD269" s="118"/>
      <c r="CE269" s="118"/>
      <c r="CF269" s="118"/>
      <c r="CG269" s="118"/>
      <c r="CH269" s="118"/>
      <c r="CI269" s="118"/>
      <c r="CJ269" s="118"/>
      <c r="CK269" s="118"/>
      <c r="CL269" s="118"/>
      <c r="CM269" s="118"/>
      <c r="CN269" s="118"/>
      <c r="CO269" s="118"/>
      <c r="CP269" s="118"/>
      <c r="CQ269" s="118"/>
      <c r="CR269" s="118"/>
      <c r="CS269" s="118"/>
      <c r="CT269" s="118"/>
      <c r="CU269" s="118"/>
      <c r="CV269" s="118"/>
      <c r="CW269" s="118"/>
      <c r="CX269" s="118"/>
      <c r="CY269" s="118"/>
      <c r="CZ269" s="118"/>
      <c r="DA269" s="118"/>
      <c r="DB269" s="118"/>
      <c r="DC269" s="118"/>
      <c r="DD269" s="118"/>
      <c r="DE269" s="118"/>
      <c r="DF269" s="118"/>
      <c r="DG269" s="118"/>
      <c r="DH269" s="118"/>
      <c r="DI269" s="118"/>
      <c r="DJ269" s="118"/>
      <c r="DK269" s="118"/>
      <c r="DL269" s="118"/>
      <c r="DM269" s="118"/>
      <c r="DN269" s="118"/>
      <c r="DO269" s="118"/>
      <c r="DP269" s="118"/>
      <c r="DQ269" s="118"/>
      <c r="DR269" s="118"/>
      <c r="DS269" s="118"/>
      <c r="DT269" s="118"/>
      <c r="DU269" s="118"/>
      <c r="DV269" s="118"/>
      <c r="DW269" s="118"/>
      <c r="DX269" s="118"/>
      <c r="DY269" s="118"/>
      <c r="DZ269" s="118"/>
      <c r="EA269" s="118"/>
      <c r="EB269" s="118"/>
      <c r="EC269" s="118"/>
      <c r="ED269" s="118"/>
      <c r="EE269" s="118"/>
      <c r="EF269" s="118"/>
      <c r="EG269" s="118"/>
      <c r="EH269" s="52">
        <f t="shared" si="46"/>
        <v>0</v>
      </c>
      <c r="EI269" s="52">
        <f t="shared" si="46"/>
        <v>0</v>
      </c>
      <c r="EJ269" s="52">
        <f t="shared" si="46"/>
        <v>0</v>
      </c>
      <c r="EK269" s="52">
        <f t="shared" si="46"/>
        <v>0</v>
      </c>
      <c r="EL269" s="52">
        <f t="shared" si="46"/>
        <v>0</v>
      </c>
      <c r="EM269" s="52">
        <f t="shared" si="46"/>
        <v>0</v>
      </c>
      <c r="EN269" s="52">
        <f t="shared" si="46"/>
        <v>0</v>
      </c>
      <c r="EO269" s="52">
        <f t="shared" si="46"/>
        <v>0</v>
      </c>
      <c r="EP269" s="52">
        <f t="shared" si="46"/>
        <v>0</v>
      </c>
      <c r="EQ269" s="52">
        <f t="shared" si="46"/>
        <v>0</v>
      </c>
    </row>
    <row r="270" spans="1:147" ht="21" x14ac:dyDescent="0.25">
      <c r="A270" s="42" t="s">
        <v>323</v>
      </c>
      <c r="B270" s="15" t="str">
        <f>гр.общеразв.напрв.!B270</f>
        <v>МБДОУ "Детский сад №1 комбинированного вида" г.Ивангорода</v>
      </c>
      <c r="C270" s="15" t="str">
        <f>гр.общеразв.напрв.!C270</f>
        <v>город</v>
      </c>
      <c r="D270" s="15" t="str">
        <f>гр.общеразв.напрв.!D270</f>
        <v>детей</v>
      </c>
      <c r="E270" s="123">
        <f t="shared" si="44"/>
        <v>17</v>
      </c>
      <c r="F270" s="123">
        <f t="shared" si="45"/>
        <v>0</v>
      </c>
      <c r="G270" s="123">
        <f t="shared" si="45"/>
        <v>17</v>
      </c>
      <c r="H270" s="9"/>
      <c r="I270" s="9"/>
      <c r="J270" s="9"/>
      <c r="K270" s="9">
        <v>17</v>
      </c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52">
        <f t="shared" si="46"/>
        <v>0</v>
      </c>
      <c r="EI270" s="52">
        <f t="shared" si="46"/>
        <v>0</v>
      </c>
      <c r="EJ270" s="52">
        <f t="shared" si="46"/>
        <v>0</v>
      </c>
      <c r="EK270" s="52">
        <f t="shared" si="46"/>
        <v>17</v>
      </c>
      <c r="EL270" s="52">
        <f t="shared" si="46"/>
        <v>0</v>
      </c>
      <c r="EM270" s="52">
        <f t="shared" si="46"/>
        <v>0</v>
      </c>
      <c r="EN270" s="52">
        <f t="shared" si="46"/>
        <v>0</v>
      </c>
      <c r="EO270" s="52">
        <f t="shared" si="46"/>
        <v>0</v>
      </c>
      <c r="EP270" s="52">
        <f t="shared" si="46"/>
        <v>0</v>
      </c>
      <c r="EQ270" s="52">
        <f t="shared" si="46"/>
        <v>0</v>
      </c>
    </row>
    <row r="271" spans="1:147" x14ac:dyDescent="0.25">
      <c r="A271" s="42" t="s">
        <v>323</v>
      </c>
      <c r="B271" s="15" t="str">
        <f>гр.общеразв.напрв.!B271</f>
        <v>МБДОУ "Детский сад № 2" г.Ивангорода</v>
      </c>
      <c r="C271" s="15" t="str">
        <f>гр.общеразв.напрв.!C271</f>
        <v>город</v>
      </c>
      <c r="D271" s="15" t="str">
        <f>гр.общеразв.напрв.!D271</f>
        <v>детей</v>
      </c>
      <c r="E271" s="123">
        <f t="shared" si="44"/>
        <v>0</v>
      </c>
      <c r="F271" s="123">
        <f t="shared" si="45"/>
        <v>0</v>
      </c>
      <c r="G271" s="123">
        <f t="shared" si="45"/>
        <v>0</v>
      </c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  <c r="CD271" s="118"/>
      <c r="CE271" s="118"/>
      <c r="CF271" s="118"/>
      <c r="CG271" s="118"/>
      <c r="CH271" s="118"/>
      <c r="CI271" s="118"/>
      <c r="CJ271" s="118"/>
      <c r="CK271" s="118"/>
      <c r="CL271" s="118"/>
      <c r="CM271" s="118"/>
      <c r="CN271" s="118"/>
      <c r="CO271" s="118"/>
      <c r="CP271" s="118"/>
      <c r="CQ271" s="118"/>
      <c r="CR271" s="118"/>
      <c r="CS271" s="118"/>
      <c r="CT271" s="118"/>
      <c r="CU271" s="118"/>
      <c r="CV271" s="118"/>
      <c r="CW271" s="118"/>
      <c r="CX271" s="118"/>
      <c r="CY271" s="118"/>
      <c r="CZ271" s="118"/>
      <c r="DA271" s="118"/>
      <c r="DB271" s="118"/>
      <c r="DC271" s="118"/>
      <c r="DD271" s="118"/>
      <c r="DE271" s="118"/>
      <c r="DF271" s="118"/>
      <c r="DG271" s="118"/>
      <c r="DH271" s="118"/>
      <c r="DI271" s="118"/>
      <c r="DJ271" s="118"/>
      <c r="DK271" s="118"/>
      <c r="DL271" s="118"/>
      <c r="DM271" s="118"/>
      <c r="DN271" s="118"/>
      <c r="DO271" s="118"/>
      <c r="DP271" s="118"/>
      <c r="DQ271" s="118"/>
      <c r="DR271" s="118"/>
      <c r="DS271" s="118"/>
      <c r="DT271" s="118"/>
      <c r="DU271" s="118"/>
      <c r="DV271" s="118"/>
      <c r="DW271" s="118"/>
      <c r="DX271" s="118"/>
      <c r="DY271" s="118"/>
      <c r="DZ271" s="118"/>
      <c r="EA271" s="118"/>
      <c r="EB271" s="118"/>
      <c r="EC271" s="118"/>
      <c r="ED271" s="118"/>
      <c r="EE271" s="118"/>
      <c r="EF271" s="118"/>
      <c r="EG271" s="118"/>
      <c r="EH271" s="52">
        <f t="shared" si="46"/>
        <v>0</v>
      </c>
      <c r="EI271" s="52">
        <f t="shared" si="46"/>
        <v>0</v>
      </c>
      <c r="EJ271" s="52">
        <f t="shared" si="46"/>
        <v>0</v>
      </c>
      <c r="EK271" s="52">
        <f t="shared" si="46"/>
        <v>0</v>
      </c>
      <c r="EL271" s="52">
        <f t="shared" si="46"/>
        <v>0</v>
      </c>
      <c r="EM271" s="52">
        <f t="shared" si="46"/>
        <v>0</v>
      </c>
      <c r="EN271" s="52">
        <f t="shared" si="46"/>
        <v>0</v>
      </c>
      <c r="EO271" s="52">
        <f t="shared" si="46"/>
        <v>0</v>
      </c>
      <c r="EP271" s="52">
        <f t="shared" si="46"/>
        <v>0</v>
      </c>
      <c r="EQ271" s="52">
        <f t="shared" si="46"/>
        <v>0</v>
      </c>
    </row>
    <row r="272" spans="1:147" x14ac:dyDescent="0.25">
      <c r="A272" s="42" t="s">
        <v>323</v>
      </c>
      <c r="B272" s="15" t="str">
        <f>гр.общеразв.напрв.!B272</f>
        <v>МБДОУ "Детский сад" д.Б.Куземкино</v>
      </c>
      <c r="C272" s="15" t="str">
        <f>гр.общеразв.напрв.!C272</f>
        <v>село</v>
      </c>
      <c r="D272" s="15" t="str">
        <f>гр.общеразв.напрв.!D272</f>
        <v>детей</v>
      </c>
      <c r="E272" s="123">
        <f t="shared" si="44"/>
        <v>0</v>
      </c>
      <c r="F272" s="123">
        <f t="shared" si="45"/>
        <v>0</v>
      </c>
      <c r="G272" s="123">
        <f t="shared" si="45"/>
        <v>0</v>
      </c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118"/>
      <c r="CI272" s="118"/>
      <c r="CJ272" s="118"/>
      <c r="CK272" s="118"/>
      <c r="CL272" s="118"/>
      <c r="CM272" s="118"/>
      <c r="CN272" s="118"/>
      <c r="CO272" s="118"/>
      <c r="CP272" s="118"/>
      <c r="CQ272" s="118"/>
      <c r="CR272" s="118"/>
      <c r="CS272" s="118"/>
      <c r="CT272" s="118"/>
      <c r="CU272" s="118"/>
      <c r="CV272" s="118"/>
      <c r="CW272" s="118"/>
      <c r="CX272" s="118"/>
      <c r="CY272" s="118"/>
      <c r="CZ272" s="118"/>
      <c r="DA272" s="118"/>
      <c r="DB272" s="118"/>
      <c r="DC272" s="118"/>
      <c r="DD272" s="118"/>
      <c r="DE272" s="118"/>
      <c r="DF272" s="118"/>
      <c r="DG272" s="118"/>
      <c r="DH272" s="118"/>
      <c r="DI272" s="118"/>
      <c r="DJ272" s="118"/>
      <c r="DK272" s="118"/>
      <c r="DL272" s="118"/>
      <c r="DM272" s="118"/>
      <c r="DN272" s="118"/>
      <c r="DO272" s="118"/>
      <c r="DP272" s="118"/>
      <c r="DQ272" s="118"/>
      <c r="DR272" s="118"/>
      <c r="DS272" s="118"/>
      <c r="DT272" s="118"/>
      <c r="DU272" s="118"/>
      <c r="DV272" s="118"/>
      <c r="DW272" s="118"/>
      <c r="DX272" s="118"/>
      <c r="DY272" s="118"/>
      <c r="DZ272" s="118"/>
      <c r="EA272" s="118"/>
      <c r="EB272" s="118"/>
      <c r="EC272" s="118"/>
      <c r="ED272" s="118"/>
      <c r="EE272" s="118"/>
      <c r="EF272" s="118"/>
      <c r="EG272" s="118"/>
      <c r="EH272" s="52">
        <f t="shared" si="46"/>
        <v>0</v>
      </c>
      <c r="EI272" s="52">
        <f t="shared" si="46"/>
        <v>0</v>
      </c>
      <c r="EJ272" s="52">
        <f t="shared" si="46"/>
        <v>0</v>
      </c>
      <c r="EK272" s="52">
        <f t="shared" si="46"/>
        <v>0</v>
      </c>
      <c r="EL272" s="52">
        <f t="shared" si="46"/>
        <v>0</v>
      </c>
      <c r="EM272" s="52">
        <f t="shared" si="46"/>
        <v>0</v>
      </c>
      <c r="EN272" s="52">
        <f t="shared" si="46"/>
        <v>0</v>
      </c>
      <c r="EO272" s="52">
        <f t="shared" si="46"/>
        <v>0</v>
      </c>
      <c r="EP272" s="52">
        <f t="shared" si="46"/>
        <v>0</v>
      </c>
      <c r="EQ272" s="52">
        <f t="shared" si="46"/>
        <v>0</v>
      </c>
    </row>
    <row r="273" spans="1:147" x14ac:dyDescent="0.25">
      <c r="A273" s="42" t="s">
        <v>323</v>
      </c>
      <c r="B273" s="15" t="str">
        <f>гр.общеразв.напрв.!B273</f>
        <v>МБДОУ "Детский сад" д. Вистино</v>
      </c>
      <c r="C273" s="15" t="str">
        <f>гр.общеразв.напрв.!C273</f>
        <v>село</v>
      </c>
      <c r="D273" s="15" t="str">
        <f>гр.общеразв.напрв.!D273</f>
        <v>детей</v>
      </c>
      <c r="E273" s="123">
        <f t="shared" si="44"/>
        <v>0</v>
      </c>
      <c r="F273" s="123">
        <f t="shared" si="45"/>
        <v>0</v>
      </c>
      <c r="G273" s="123">
        <f t="shared" si="45"/>
        <v>0</v>
      </c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  <c r="CD273" s="118"/>
      <c r="CE273" s="118"/>
      <c r="CF273" s="118"/>
      <c r="CG273" s="118"/>
      <c r="CH273" s="118"/>
      <c r="CI273" s="118"/>
      <c r="CJ273" s="118"/>
      <c r="CK273" s="118"/>
      <c r="CL273" s="118"/>
      <c r="CM273" s="118"/>
      <c r="CN273" s="118"/>
      <c r="CO273" s="118"/>
      <c r="CP273" s="118"/>
      <c r="CQ273" s="118"/>
      <c r="CR273" s="118"/>
      <c r="CS273" s="118"/>
      <c r="CT273" s="118"/>
      <c r="CU273" s="118"/>
      <c r="CV273" s="118"/>
      <c r="CW273" s="118"/>
      <c r="CX273" s="118"/>
      <c r="CY273" s="118"/>
      <c r="CZ273" s="118"/>
      <c r="DA273" s="118"/>
      <c r="DB273" s="118"/>
      <c r="DC273" s="118"/>
      <c r="DD273" s="118"/>
      <c r="DE273" s="118"/>
      <c r="DF273" s="118"/>
      <c r="DG273" s="118"/>
      <c r="DH273" s="118"/>
      <c r="DI273" s="118"/>
      <c r="DJ273" s="118"/>
      <c r="DK273" s="118"/>
      <c r="DL273" s="118"/>
      <c r="DM273" s="118"/>
      <c r="DN273" s="118"/>
      <c r="DO273" s="118"/>
      <c r="DP273" s="118"/>
      <c r="DQ273" s="118"/>
      <c r="DR273" s="118"/>
      <c r="DS273" s="118"/>
      <c r="DT273" s="118"/>
      <c r="DU273" s="118"/>
      <c r="DV273" s="118"/>
      <c r="DW273" s="118"/>
      <c r="DX273" s="118"/>
      <c r="DY273" s="118"/>
      <c r="DZ273" s="118"/>
      <c r="EA273" s="118"/>
      <c r="EB273" s="118"/>
      <c r="EC273" s="118"/>
      <c r="ED273" s="118"/>
      <c r="EE273" s="118"/>
      <c r="EF273" s="118"/>
      <c r="EG273" s="118"/>
      <c r="EH273" s="52">
        <f t="shared" si="46"/>
        <v>0</v>
      </c>
      <c r="EI273" s="52">
        <f t="shared" si="46"/>
        <v>0</v>
      </c>
      <c r="EJ273" s="52">
        <f t="shared" si="46"/>
        <v>0</v>
      </c>
      <c r="EK273" s="52">
        <f t="shared" si="46"/>
        <v>0</v>
      </c>
      <c r="EL273" s="52">
        <f t="shared" si="46"/>
        <v>0</v>
      </c>
      <c r="EM273" s="52">
        <f t="shared" si="46"/>
        <v>0</v>
      </c>
      <c r="EN273" s="52">
        <f t="shared" si="46"/>
        <v>0</v>
      </c>
      <c r="EO273" s="52">
        <f t="shared" si="46"/>
        <v>0</v>
      </c>
      <c r="EP273" s="52">
        <f t="shared" si="46"/>
        <v>0</v>
      </c>
      <c r="EQ273" s="52">
        <f t="shared" si="46"/>
        <v>0</v>
      </c>
    </row>
    <row r="274" spans="1:147" ht="21" x14ac:dyDescent="0.25">
      <c r="A274" s="42" t="s">
        <v>323</v>
      </c>
      <c r="B274" s="15" t="str">
        <f>гр.общеразв.напрв.!B274</f>
        <v>МБДОУ "Детский сад комбинированного вида" п.Кингисеппский</v>
      </c>
      <c r="C274" s="15" t="str">
        <f>гр.общеразв.напрв.!C274</f>
        <v>село</v>
      </c>
      <c r="D274" s="15" t="str">
        <f>гр.общеразв.напрв.!D274</f>
        <v>детей</v>
      </c>
      <c r="E274" s="123">
        <f t="shared" si="44"/>
        <v>14</v>
      </c>
      <c r="F274" s="123">
        <f t="shared" si="45"/>
        <v>0</v>
      </c>
      <c r="G274" s="123">
        <f t="shared" si="45"/>
        <v>14</v>
      </c>
      <c r="H274" s="118"/>
      <c r="I274" s="118"/>
      <c r="J274" s="118"/>
      <c r="K274" s="9">
        <v>14</v>
      </c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  <c r="CD274" s="118"/>
      <c r="CE274" s="118"/>
      <c r="CF274" s="118"/>
      <c r="CG274" s="118"/>
      <c r="CH274" s="118"/>
      <c r="CI274" s="118"/>
      <c r="CJ274" s="118"/>
      <c r="CK274" s="118"/>
      <c r="CL274" s="118"/>
      <c r="CM274" s="118"/>
      <c r="CN274" s="118"/>
      <c r="CO274" s="118"/>
      <c r="CP274" s="118"/>
      <c r="CQ274" s="118"/>
      <c r="CR274" s="118"/>
      <c r="CS274" s="118"/>
      <c r="CT274" s="118"/>
      <c r="CU274" s="118"/>
      <c r="CV274" s="118"/>
      <c r="CW274" s="118"/>
      <c r="CX274" s="118"/>
      <c r="CY274" s="118"/>
      <c r="CZ274" s="118"/>
      <c r="DA274" s="118"/>
      <c r="DB274" s="118"/>
      <c r="DC274" s="118"/>
      <c r="DD274" s="118"/>
      <c r="DE274" s="118"/>
      <c r="DF274" s="118"/>
      <c r="DG274" s="118"/>
      <c r="DH274" s="118"/>
      <c r="DI274" s="118"/>
      <c r="DJ274" s="118"/>
      <c r="DK274" s="118"/>
      <c r="DL274" s="118"/>
      <c r="DM274" s="118"/>
      <c r="DN274" s="118"/>
      <c r="DO274" s="118"/>
      <c r="DP274" s="118"/>
      <c r="DQ274" s="118"/>
      <c r="DR274" s="118"/>
      <c r="DS274" s="118"/>
      <c r="DT274" s="118"/>
      <c r="DU274" s="118"/>
      <c r="DV274" s="118"/>
      <c r="DW274" s="118"/>
      <c r="DX274" s="118"/>
      <c r="DY274" s="118"/>
      <c r="DZ274" s="118"/>
      <c r="EA274" s="118"/>
      <c r="EB274" s="118"/>
      <c r="EC274" s="118"/>
      <c r="ED274" s="118"/>
      <c r="EE274" s="118"/>
      <c r="EF274" s="118"/>
      <c r="EG274" s="118"/>
      <c r="EH274" s="52">
        <f t="shared" si="46"/>
        <v>0</v>
      </c>
      <c r="EI274" s="52">
        <f t="shared" si="46"/>
        <v>0</v>
      </c>
      <c r="EJ274" s="52">
        <f t="shared" si="46"/>
        <v>0</v>
      </c>
      <c r="EK274" s="52">
        <f t="shared" si="46"/>
        <v>14</v>
      </c>
      <c r="EL274" s="52">
        <f t="shared" si="46"/>
        <v>0</v>
      </c>
      <c r="EM274" s="52">
        <f t="shared" si="46"/>
        <v>0</v>
      </c>
      <c r="EN274" s="52">
        <f t="shared" si="46"/>
        <v>0</v>
      </c>
      <c r="EO274" s="52">
        <f t="shared" si="46"/>
        <v>0</v>
      </c>
      <c r="EP274" s="52">
        <f t="shared" si="46"/>
        <v>0</v>
      </c>
      <c r="EQ274" s="52">
        <f t="shared" si="46"/>
        <v>0</v>
      </c>
    </row>
    <row r="275" spans="1:147" x14ac:dyDescent="0.25">
      <c r="A275" s="42" t="s">
        <v>323</v>
      </c>
      <c r="B275" s="15" t="str">
        <f>гр.общеразв.напрв.!B275</f>
        <v>МБДОУ "Детский сад" п.Котельский</v>
      </c>
      <c r="C275" s="15" t="str">
        <f>гр.общеразв.напрв.!C275</f>
        <v>село</v>
      </c>
      <c r="D275" s="15" t="str">
        <f>гр.общеразв.напрв.!D275</f>
        <v>детей</v>
      </c>
      <c r="E275" s="123">
        <f t="shared" si="44"/>
        <v>4</v>
      </c>
      <c r="F275" s="123">
        <f t="shared" si="45"/>
        <v>0</v>
      </c>
      <c r="G275" s="123">
        <f t="shared" si="45"/>
        <v>4</v>
      </c>
      <c r="H275" s="118"/>
      <c r="I275" s="118"/>
      <c r="J275" s="118"/>
      <c r="K275" s="118">
        <v>4</v>
      </c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  <c r="BH275" s="118"/>
      <c r="BI275" s="118"/>
      <c r="BJ275" s="118"/>
      <c r="BK275" s="118"/>
      <c r="BL275" s="118"/>
      <c r="BM275" s="118"/>
      <c r="BN275" s="118"/>
      <c r="BO275" s="118"/>
      <c r="BP275" s="118"/>
      <c r="BQ275" s="118"/>
      <c r="BR275" s="118"/>
      <c r="BS275" s="118"/>
      <c r="BT275" s="118"/>
      <c r="BU275" s="118"/>
      <c r="BV275" s="118"/>
      <c r="BW275" s="118"/>
      <c r="BX275" s="118"/>
      <c r="BY275" s="118"/>
      <c r="BZ275" s="118"/>
      <c r="CA275" s="118"/>
      <c r="CB275" s="118"/>
      <c r="CC275" s="118"/>
      <c r="CD275" s="118"/>
      <c r="CE275" s="118"/>
      <c r="CF275" s="118"/>
      <c r="CG275" s="118"/>
      <c r="CH275" s="118"/>
      <c r="CI275" s="118"/>
      <c r="CJ275" s="118"/>
      <c r="CK275" s="118"/>
      <c r="CL275" s="118"/>
      <c r="CM275" s="118"/>
      <c r="CN275" s="118"/>
      <c r="CO275" s="118"/>
      <c r="CP275" s="118"/>
      <c r="CQ275" s="118"/>
      <c r="CR275" s="118"/>
      <c r="CS275" s="118"/>
      <c r="CT275" s="118"/>
      <c r="CU275" s="118"/>
      <c r="CV275" s="118"/>
      <c r="CW275" s="118"/>
      <c r="CX275" s="118"/>
      <c r="CY275" s="118"/>
      <c r="CZ275" s="118"/>
      <c r="DA275" s="118"/>
      <c r="DB275" s="118"/>
      <c r="DC275" s="118"/>
      <c r="DD275" s="118"/>
      <c r="DE275" s="118"/>
      <c r="DF275" s="118"/>
      <c r="DG275" s="118"/>
      <c r="DH275" s="118"/>
      <c r="DI275" s="118"/>
      <c r="DJ275" s="118"/>
      <c r="DK275" s="118"/>
      <c r="DL275" s="118"/>
      <c r="DM275" s="118"/>
      <c r="DN275" s="118"/>
      <c r="DO275" s="118"/>
      <c r="DP275" s="118"/>
      <c r="DQ275" s="118"/>
      <c r="DR275" s="118"/>
      <c r="DS275" s="118"/>
      <c r="DT275" s="118"/>
      <c r="DU275" s="118"/>
      <c r="DV275" s="118"/>
      <c r="DW275" s="118"/>
      <c r="DX275" s="118"/>
      <c r="DY275" s="118"/>
      <c r="DZ275" s="118"/>
      <c r="EA275" s="118"/>
      <c r="EB275" s="118"/>
      <c r="EC275" s="118"/>
      <c r="ED275" s="118"/>
      <c r="EE275" s="118"/>
      <c r="EF275" s="118"/>
      <c r="EG275" s="118"/>
      <c r="EH275" s="52">
        <f t="shared" si="46"/>
        <v>0</v>
      </c>
      <c r="EI275" s="52">
        <f t="shared" si="46"/>
        <v>0</v>
      </c>
      <c r="EJ275" s="52">
        <f t="shared" si="46"/>
        <v>0</v>
      </c>
      <c r="EK275" s="52">
        <f t="shared" si="46"/>
        <v>4</v>
      </c>
      <c r="EL275" s="52">
        <f t="shared" si="46"/>
        <v>0</v>
      </c>
      <c r="EM275" s="52">
        <f t="shared" si="46"/>
        <v>0</v>
      </c>
      <c r="EN275" s="52">
        <f t="shared" si="46"/>
        <v>0</v>
      </c>
      <c r="EO275" s="52">
        <f t="shared" si="46"/>
        <v>0</v>
      </c>
      <c r="EP275" s="52">
        <f t="shared" si="46"/>
        <v>0</v>
      </c>
      <c r="EQ275" s="52">
        <f t="shared" si="46"/>
        <v>0</v>
      </c>
    </row>
    <row r="276" spans="1:147" x14ac:dyDescent="0.25">
      <c r="A276" s="42" t="s">
        <v>323</v>
      </c>
      <c r="B276" s="15" t="str">
        <f>гр.общеразв.напрв.!B276</f>
        <v>МБДОУ "Детский сад" д. Ополье</v>
      </c>
      <c r="C276" s="15" t="str">
        <f>гр.общеразв.напрв.!C276</f>
        <v>село</v>
      </c>
      <c r="D276" s="15" t="str">
        <f>гр.общеразв.напрв.!D276</f>
        <v>детей</v>
      </c>
      <c r="E276" s="123">
        <f t="shared" si="44"/>
        <v>0</v>
      </c>
      <c r="F276" s="123">
        <f t="shared" si="45"/>
        <v>0</v>
      </c>
      <c r="G276" s="123">
        <f t="shared" si="45"/>
        <v>0</v>
      </c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  <c r="CL276" s="118"/>
      <c r="CM276" s="118"/>
      <c r="CN276" s="118"/>
      <c r="CO276" s="118"/>
      <c r="CP276" s="118"/>
      <c r="CQ276" s="118"/>
      <c r="CR276" s="118"/>
      <c r="CS276" s="118"/>
      <c r="CT276" s="118"/>
      <c r="CU276" s="118"/>
      <c r="CV276" s="118"/>
      <c r="CW276" s="118"/>
      <c r="CX276" s="118"/>
      <c r="CY276" s="118"/>
      <c r="CZ276" s="118"/>
      <c r="DA276" s="118"/>
      <c r="DB276" s="118"/>
      <c r="DC276" s="118"/>
      <c r="DD276" s="118"/>
      <c r="DE276" s="118"/>
      <c r="DF276" s="118"/>
      <c r="DG276" s="118"/>
      <c r="DH276" s="118"/>
      <c r="DI276" s="118"/>
      <c r="DJ276" s="118"/>
      <c r="DK276" s="118"/>
      <c r="DL276" s="118"/>
      <c r="DM276" s="118"/>
      <c r="DN276" s="118"/>
      <c r="DO276" s="118"/>
      <c r="DP276" s="118"/>
      <c r="DQ276" s="118"/>
      <c r="DR276" s="118"/>
      <c r="DS276" s="118"/>
      <c r="DT276" s="118"/>
      <c r="DU276" s="118"/>
      <c r="DV276" s="118"/>
      <c r="DW276" s="118"/>
      <c r="DX276" s="118"/>
      <c r="DY276" s="118"/>
      <c r="DZ276" s="118"/>
      <c r="EA276" s="118"/>
      <c r="EB276" s="118"/>
      <c r="EC276" s="118"/>
      <c r="ED276" s="118"/>
      <c r="EE276" s="118"/>
      <c r="EF276" s="118"/>
      <c r="EG276" s="118"/>
      <c r="EH276" s="52">
        <f t="shared" si="46"/>
        <v>0</v>
      </c>
      <c r="EI276" s="52">
        <f t="shared" si="46"/>
        <v>0</v>
      </c>
      <c r="EJ276" s="52">
        <f t="shared" si="46"/>
        <v>0</v>
      </c>
      <c r="EK276" s="52">
        <f t="shared" si="46"/>
        <v>0</v>
      </c>
      <c r="EL276" s="52">
        <f t="shared" si="46"/>
        <v>0</v>
      </c>
      <c r="EM276" s="52">
        <f t="shared" si="46"/>
        <v>0</v>
      </c>
      <c r="EN276" s="52">
        <f t="shared" si="46"/>
        <v>0</v>
      </c>
      <c r="EO276" s="52">
        <f t="shared" si="46"/>
        <v>0</v>
      </c>
      <c r="EP276" s="52">
        <f t="shared" si="46"/>
        <v>0</v>
      </c>
      <c r="EQ276" s="52">
        <f t="shared" si="46"/>
        <v>0</v>
      </c>
    </row>
    <row r="277" spans="1:147" x14ac:dyDescent="0.25">
      <c r="A277" s="42" t="s">
        <v>323</v>
      </c>
      <c r="B277" s="15" t="str">
        <f>гр.общеразв.напрв.!B277</f>
        <v>МБДОУ "Детский сад" д.Пустомержа</v>
      </c>
      <c r="C277" s="15" t="str">
        <f>гр.общеразв.напрв.!C277</f>
        <v>село</v>
      </c>
      <c r="D277" s="15" t="str">
        <f>гр.общеразв.напрв.!D277</f>
        <v>детей</v>
      </c>
      <c r="E277" s="123">
        <f t="shared" si="44"/>
        <v>0</v>
      </c>
      <c r="F277" s="123">
        <f t="shared" si="45"/>
        <v>0</v>
      </c>
      <c r="G277" s="123">
        <f t="shared" si="45"/>
        <v>0</v>
      </c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  <c r="CL277" s="118"/>
      <c r="CM277" s="118"/>
      <c r="CN277" s="118"/>
      <c r="CO277" s="118"/>
      <c r="CP277" s="118"/>
      <c r="CQ277" s="118"/>
      <c r="CR277" s="118"/>
      <c r="CS277" s="118"/>
      <c r="CT277" s="118"/>
      <c r="CU277" s="118"/>
      <c r="CV277" s="118"/>
      <c r="CW277" s="118"/>
      <c r="CX277" s="118"/>
      <c r="CY277" s="118"/>
      <c r="CZ277" s="118"/>
      <c r="DA277" s="118"/>
      <c r="DB277" s="118"/>
      <c r="DC277" s="118"/>
      <c r="DD277" s="118"/>
      <c r="DE277" s="118"/>
      <c r="DF277" s="118"/>
      <c r="DG277" s="118"/>
      <c r="DH277" s="118"/>
      <c r="DI277" s="118"/>
      <c r="DJ277" s="118"/>
      <c r="DK277" s="118"/>
      <c r="DL277" s="118"/>
      <c r="DM277" s="118"/>
      <c r="DN277" s="118"/>
      <c r="DO277" s="118"/>
      <c r="DP277" s="118"/>
      <c r="DQ277" s="118"/>
      <c r="DR277" s="118"/>
      <c r="DS277" s="118"/>
      <c r="DT277" s="118"/>
      <c r="DU277" s="118"/>
      <c r="DV277" s="118"/>
      <c r="DW277" s="118"/>
      <c r="DX277" s="118"/>
      <c r="DY277" s="118"/>
      <c r="DZ277" s="118"/>
      <c r="EA277" s="118"/>
      <c r="EB277" s="118"/>
      <c r="EC277" s="118"/>
      <c r="ED277" s="118"/>
      <c r="EE277" s="118"/>
      <c r="EF277" s="118"/>
      <c r="EG277" s="118"/>
      <c r="EH277" s="52">
        <f t="shared" si="46"/>
        <v>0</v>
      </c>
      <c r="EI277" s="52">
        <f t="shared" si="46"/>
        <v>0</v>
      </c>
      <c r="EJ277" s="52">
        <f t="shared" si="46"/>
        <v>0</v>
      </c>
      <c r="EK277" s="52">
        <f t="shared" si="46"/>
        <v>0</v>
      </c>
      <c r="EL277" s="52">
        <f t="shared" si="46"/>
        <v>0</v>
      </c>
      <c r="EM277" s="52">
        <f t="shared" si="46"/>
        <v>0</v>
      </c>
      <c r="EN277" s="52">
        <f t="shared" si="46"/>
        <v>0</v>
      </c>
      <c r="EO277" s="52">
        <f t="shared" si="46"/>
        <v>0</v>
      </c>
      <c r="EP277" s="52">
        <f t="shared" si="46"/>
        <v>0</v>
      </c>
      <c r="EQ277" s="52">
        <f t="shared" si="46"/>
        <v>0</v>
      </c>
    </row>
    <row r="278" spans="1:147" x14ac:dyDescent="0.25">
      <c r="A278" s="42" t="s">
        <v>323</v>
      </c>
      <c r="B278" s="15" t="str">
        <f>гр.общеразв.напрв.!B278</f>
        <v>МБДОУ "Детский сад" п. Усть-Луга</v>
      </c>
      <c r="C278" s="15" t="str">
        <f>гр.общеразв.напрв.!C278</f>
        <v>село</v>
      </c>
      <c r="D278" s="15" t="str">
        <f>гр.общеразв.напрв.!D278</f>
        <v>детей</v>
      </c>
      <c r="E278" s="123">
        <f t="shared" si="44"/>
        <v>0</v>
      </c>
      <c r="F278" s="123">
        <f t="shared" si="45"/>
        <v>0</v>
      </c>
      <c r="G278" s="123">
        <f t="shared" si="45"/>
        <v>0</v>
      </c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  <c r="CL278" s="118"/>
      <c r="CM278" s="118"/>
      <c r="CN278" s="118"/>
      <c r="CO278" s="118"/>
      <c r="CP278" s="118"/>
      <c r="CQ278" s="118"/>
      <c r="CR278" s="118"/>
      <c r="CS278" s="118"/>
      <c r="CT278" s="118"/>
      <c r="CU278" s="118"/>
      <c r="CV278" s="118"/>
      <c r="CW278" s="118"/>
      <c r="CX278" s="118"/>
      <c r="CY278" s="118"/>
      <c r="CZ278" s="118"/>
      <c r="DA278" s="118"/>
      <c r="DB278" s="118"/>
      <c r="DC278" s="118"/>
      <c r="DD278" s="118"/>
      <c r="DE278" s="118"/>
      <c r="DF278" s="118"/>
      <c r="DG278" s="118"/>
      <c r="DH278" s="118"/>
      <c r="DI278" s="118"/>
      <c r="DJ278" s="118"/>
      <c r="DK278" s="118"/>
      <c r="DL278" s="118"/>
      <c r="DM278" s="118"/>
      <c r="DN278" s="118"/>
      <c r="DO278" s="118"/>
      <c r="DP278" s="118"/>
      <c r="DQ278" s="118"/>
      <c r="DR278" s="118"/>
      <c r="DS278" s="118"/>
      <c r="DT278" s="118"/>
      <c r="DU278" s="118"/>
      <c r="DV278" s="118"/>
      <c r="DW278" s="118"/>
      <c r="DX278" s="118"/>
      <c r="DY278" s="118"/>
      <c r="DZ278" s="118"/>
      <c r="EA278" s="118"/>
      <c r="EB278" s="118"/>
      <c r="EC278" s="118"/>
      <c r="ED278" s="118"/>
      <c r="EE278" s="118"/>
      <c r="EF278" s="118"/>
      <c r="EG278" s="118"/>
      <c r="EH278" s="52">
        <f t="shared" si="46"/>
        <v>0</v>
      </c>
      <c r="EI278" s="52">
        <f t="shared" si="46"/>
        <v>0</v>
      </c>
      <c r="EJ278" s="52">
        <f t="shared" si="46"/>
        <v>0</v>
      </c>
      <c r="EK278" s="52">
        <f t="shared" si="46"/>
        <v>0</v>
      </c>
      <c r="EL278" s="52">
        <f t="shared" si="46"/>
        <v>0</v>
      </c>
      <c r="EM278" s="52">
        <f t="shared" si="46"/>
        <v>0</v>
      </c>
      <c r="EN278" s="52">
        <f t="shared" si="46"/>
        <v>0</v>
      </c>
      <c r="EO278" s="52">
        <f t="shared" si="46"/>
        <v>0</v>
      </c>
      <c r="EP278" s="52">
        <f t="shared" si="46"/>
        <v>0</v>
      </c>
      <c r="EQ278" s="52">
        <f t="shared" si="46"/>
        <v>0</v>
      </c>
    </row>
    <row r="279" spans="1:147" x14ac:dyDescent="0.25">
      <c r="A279" s="42" t="s">
        <v>323</v>
      </c>
      <c r="B279" s="15" t="str">
        <f>гр.общеразв.напрв.!B279</f>
        <v>МБДОУ "Детский сад" д.Фалилеево</v>
      </c>
      <c r="C279" s="15" t="str">
        <f>гр.общеразв.напрв.!C279</f>
        <v>село</v>
      </c>
      <c r="D279" s="15" t="str">
        <f>гр.общеразв.напрв.!D279</f>
        <v>детей</v>
      </c>
      <c r="E279" s="123">
        <f t="shared" si="44"/>
        <v>0</v>
      </c>
      <c r="F279" s="123">
        <f t="shared" si="45"/>
        <v>0</v>
      </c>
      <c r="G279" s="123">
        <f t="shared" si="45"/>
        <v>0</v>
      </c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  <c r="BH279" s="118"/>
      <c r="BI279" s="118"/>
      <c r="BJ279" s="118"/>
      <c r="BK279" s="118"/>
      <c r="BL279" s="118"/>
      <c r="BM279" s="118"/>
      <c r="BN279" s="118"/>
      <c r="BO279" s="118"/>
      <c r="BP279" s="118"/>
      <c r="BQ279" s="118"/>
      <c r="BR279" s="118"/>
      <c r="BS279" s="118"/>
      <c r="BT279" s="118"/>
      <c r="BU279" s="118"/>
      <c r="BV279" s="118"/>
      <c r="BW279" s="118"/>
      <c r="BX279" s="118"/>
      <c r="BY279" s="118"/>
      <c r="BZ279" s="118"/>
      <c r="CA279" s="118"/>
      <c r="CB279" s="118"/>
      <c r="CC279" s="118"/>
      <c r="CD279" s="118"/>
      <c r="CE279" s="118"/>
      <c r="CF279" s="118"/>
      <c r="CG279" s="118"/>
      <c r="CH279" s="118"/>
      <c r="CI279" s="118"/>
      <c r="CJ279" s="118"/>
      <c r="CK279" s="118"/>
      <c r="CL279" s="118"/>
      <c r="CM279" s="118"/>
      <c r="CN279" s="118"/>
      <c r="CO279" s="118"/>
      <c r="CP279" s="118"/>
      <c r="CQ279" s="118"/>
      <c r="CR279" s="118"/>
      <c r="CS279" s="118"/>
      <c r="CT279" s="118"/>
      <c r="CU279" s="118"/>
      <c r="CV279" s="118"/>
      <c r="CW279" s="118"/>
      <c r="CX279" s="118"/>
      <c r="CY279" s="118"/>
      <c r="CZ279" s="118"/>
      <c r="DA279" s="118"/>
      <c r="DB279" s="118"/>
      <c r="DC279" s="118"/>
      <c r="DD279" s="118"/>
      <c r="DE279" s="118"/>
      <c r="DF279" s="118"/>
      <c r="DG279" s="118"/>
      <c r="DH279" s="118"/>
      <c r="DI279" s="118"/>
      <c r="DJ279" s="118"/>
      <c r="DK279" s="118"/>
      <c r="DL279" s="118"/>
      <c r="DM279" s="118"/>
      <c r="DN279" s="118"/>
      <c r="DO279" s="118"/>
      <c r="DP279" s="118"/>
      <c r="DQ279" s="118"/>
      <c r="DR279" s="118"/>
      <c r="DS279" s="118"/>
      <c r="DT279" s="118"/>
      <c r="DU279" s="118"/>
      <c r="DV279" s="118"/>
      <c r="DW279" s="118"/>
      <c r="DX279" s="118"/>
      <c r="DY279" s="118"/>
      <c r="DZ279" s="118"/>
      <c r="EA279" s="118"/>
      <c r="EB279" s="118"/>
      <c r="EC279" s="118"/>
      <c r="ED279" s="118"/>
      <c r="EE279" s="118"/>
      <c r="EF279" s="118"/>
      <c r="EG279" s="118"/>
      <c r="EH279" s="52">
        <f t="shared" si="46"/>
        <v>0</v>
      </c>
      <c r="EI279" s="52">
        <f t="shared" si="46"/>
        <v>0</v>
      </c>
      <c r="EJ279" s="52">
        <f t="shared" si="46"/>
        <v>0</v>
      </c>
      <c r="EK279" s="52">
        <f t="shared" si="46"/>
        <v>0</v>
      </c>
      <c r="EL279" s="52">
        <f t="shared" si="46"/>
        <v>0</v>
      </c>
      <c r="EM279" s="52">
        <f t="shared" si="46"/>
        <v>0</v>
      </c>
      <c r="EN279" s="52">
        <f t="shared" si="46"/>
        <v>0</v>
      </c>
      <c r="EO279" s="52">
        <f t="shared" si="46"/>
        <v>0</v>
      </c>
      <c r="EP279" s="52">
        <f t="shared" si="46"/>
        <v>0</v>
      </c>
      <c r="EQ279" s="52">
        <f t="shared" si="46"/>
        <v>0</v>
      </c>
    </row>
    <row r="280" spans="1:147" s="50" customFormat="1" x14ac:dyDescent="0.25">
      <c r="A280" s="47" t="s">
        <v>347</v>
      </c>
      <c r="B280" s="53" t="s">
        <v>102</v>
      </c>
      <c r="C280" s="53"/>
      <c r="D280" s="53"/>
      <c r="E280" s="117">
        <f>SUBTOTAL(9,E257:E279)</f>
        <v>223</v>
      </c>
      <c r="F280" s="117">
        <f t="shared" ref="F280:BQ280" si="47">SUBTOTAL(9,F257:F279)</f>
        <v>0</v>
      </c>
      <c r="G280" s="117">
        <f t="shared" si="47"/>
        <v>223</v>
      </c>
      <c r="H280" s="117">
        <f t="shared" si="47"/>
        <v>0</v>
      </c>
      <c r="I280" s="117">
        <f t="shared" si="47"/>
        <v>0</v>
      </c>
      <c r="J280" s="117">
        <f t="shared" si="47"/>
        <v>0</v>
      </c>
      <c r="K280" s="117">
        <f t="shared" si="47"/>
        <v>176</v>
      </c>
      <c r="L280" s="117">
        <f t="shared" si="47"/>
        <v>0</v>
      </c>
      <c r="M280" s="117">
        <f t="shared" si="47"/>
        <v>12</v>
      </c>
      <c r="N280" s="117">
        <f t="shared" si="47"/>
        <v>0</v>
      </c>
      <c r="O280" s="117">
        <f t="shared" si="47"/>
        <v>0</v>
      </c>
      <c r="P280" s="117">
        <f t="shared" si="47"/>
        <v>0</v>
      </c>
      <c r="Q280" s="117">
        <f t="shared" si="47"/>
        <v>0</v>
      </c>
      <c r="R280" s="117">
        <f t="shared" si="47"/>
        <v>0</v>
      </c>
      <c r="S280" s="117">
        <f t="shared" si="47"/>
        <v>0</v>
      </c>
      <c r="T280" s="117">
        <f t="shared" si="47"/>
        <v>0</v>
      </c>
      <c r="U280" s="117">
        <f t="shared" si="47"/>
        <v>0</v>
      </c>
      <c r="V280" s="117">
        <f t="shared" si="47"/>
        <v>0</v>
      </c>
      <c r="W280" s="117">
        <f t="shared" si="47"/>
        <v>0</v>
      </c>
      <c r="X280" s="117">
        <f t="shared" si="47"/>
        <v>0</v>
      </c>
      <c r="Y280" s="117">
        <f t="shared" si="47"/>
        <v>0</v>
      </c>
      <c r="Z280" s="117">
        <f t="shared" si="47"/>
        <v>0</v>
      </c>
      <c r="AA280" s="117">
        <f t="shared" si="47"/>
        <v>0</v>
      </c>
      <c r="AB280" s="117">
        <f t="shared" si="47"/>
        <v>0</v>
      </c>
      <c r="AC280" s="117">
        <f t="shared" si="47"/>
        <v>0</v>
      </c>
      <c r="AD280" s="117">
        <f t="shared" si="47"/>
        <v>0</v>
      </c>
      <c r="AE280" s="117">
        <f t="shared" si="47"/>
        <v>0</v>
      </c>
      <c r="AF280" s="117">
        <f t="shared" si="47"/>
        <v>0</v>
      </c>
      <c r="AG280" s="117">
        <f t="shared" si="47"/>
        <v>0</v>
      </c>
      <c r="AH280" s="117">
        <f t="shared" si="47"/>
        <v>0</v>
      </c>
      <c r="AI280" s="117">
        <f t="shared" si="47"/>
        <v>0</v>
      </c>
      <c r="AJ280" s="117">
        <f t="shared" si="47"/>
        <v>0</v>
      </c>
      <c r="AK280" s="117">
        <f t="shared" si="47"/>
        <v>0</v>
      </c>
      <c r="AL280" s="117">
        <f t="shared" si="47"/>
        <v>0</v>
      </c>
      <c r="AM280" s="117">
        <f t="shared" si="47"/>
        <v>0</v>
      </c>
      <c r="AN280" s="117">
        <f t="shared" si="47"/>
        <v>0</v>
      </c>
      <c r="AO280" s="117">
        <f t="shared" si="47"/>
        <v>0</v>
      </c>
      <c r="AP280" s="117">
        <f t="shared" si="47"/>
        <v>0</v>
      </c>
      <c r="AQ280" s="117">
        <f t="shared" si="47"/>
        <v>0</v>
      </c>
      <c r="AR280" s="117">
        <f t="shared" si="47"/>
        <v>0</v>
      </c>
      <c r="AS280" s="117">
        <f t="shared" si="47"/>
        <v>0</v>
      </c>
      <c r="AT280" s="117">
        <f t="shared" si="47"/>
        <v>0</v>
      </c>
      <c r="AU280" s="117">
        <f t="shared" si="47"/>
        <v>0</v>
      </c>
      <c r="AV280" s="117">
        <f t="shared" si="47"/>
        <v>0</v>
      </c>
      <c r="AW280" s="117">
        <f t="shared" si="47"/>
        <v>0</v>
      </c>
      <c r="AX280" s="117">
        <f t="shared" si="47"/>
        <v>0</v>
      </c>
      <c r="AY280" s="117">
        <f t="shared" si="47"/>
        <v>0</v>
      </c>
      <c r="AZ280" s="117">
        <f t="shared" si="47"/>
        <v>0</v>
      </c>
      <c r="BA280" s="117">
        <f t="shared" si="47"/>
        <v>0</v>
      </c>
      <c r="BB280" s="117">
        <f t="shared" si="47"/>
        <v>0</v>
      </c>
      <c r="BC280" s="117">
        <f t="shared" si="47"/>
        <v>0</v>
      </c>
      <c r="BD280" s="117">
        <f t="shared" si="47"/>
        <v>0</v>
      </c>
      <c r="BE280" s="117">
        <f t="shared" si="47"/>
        <v>0</v>
      </c>
      <c r="BF280" s="117">
        <f t="shared" si="47"/>
        <v>0</v>
      </c>
      <c r="BG280" s="117">
        <f t="shared" si="47"/>
        <v>0</v>
      </c>
      <c r="BH280" s="117">
        <f t="shared" si="47"/>
        <v>0</v>
      </c>
      <c r="BI280" s="117">
        <f t="shared" si="47"/>
        <v>0</v>
      </c>
      <c r="BJ280" s="117">
        <f t="shared" si="47"/>
        <v>0</v>
      </c>
      <c r="BK280" s="117">
        <f t="shared" si="47"/>
        <v>0</v>
      </c>
      <c r="BL280" s="117">
        <f t="shared" si="47"/>
        <v>0</v>
      </c>
      <c r="BM280" s="117">
        <f t="shared" si="47"/>
        <v>0</v>
      </c>
      <c r="BN280" s="117">
        <f t="shared" si="47"/>
        <v>0</v>
      </c>
      <c r="BO280" s="117">
        <f t="shared" si="47"/>
        <v>0</v>
      </c>
      <c r="BP280" s="117">
        <f t="shared" si="47"/>
        <v>0</v>
      </c>
      <c r="BQ280" s="117">
        <f t="shared" si="47"/>
        <v>0</v>
      </c>
      <c r="BR280" s="117">
        <f t="shared" ref="BR280:EC280" si="48">SUBTOTAL(9,BR257:BR279)</f>
        <v>0</v>
      </c>
      <c r="BS280" s="117">
        <f t="shared" si="48"/>
        <v>0</v>
      </c>
      <c r="BT280" s="117">
        <f t="shared" si="48"/>
        <v>0</v>
      </c>
      <c r="BU280" s="117">
        <f t="shared" si="48"/>
        <v>0</v>
      </c>
      <c r="BV280" s="117">
        <f t="shared" si="48"/>
        <v>0</v>
      </c>
      <c r="BW280" s="117">
        <f t="shared" si="48"/>
        <v>0</v>
      </c>
      <c r="BX280" s="117">
        <f t="shared" si="48"/>
        <v>0</v>
      </c>
      <c r="BY280" s="117">
        <f t="shared" si="48"/>
        <v>0</v>
      </c>
      <c r="BZ280" s="117">
        <f t="shared" si="48"/>
        <v>0</v>
      </c>
      <c r="CA280" s="117">
        <f t="shared" si="48"/>
        <v>0</v>
      </c>
      <c r="CB280" s="117">
        <f t="shared" si="48"/>
        <v>0</v>
      </c>
      <c r="CC280" s="117">
        <f t="shared" si="48"/>
        <v>24</v>
      </c>
      <c r="CD280" s="117">
        <f t="shared" si="48"/>
        <v>0</v>
      </c>
      <c r="CE280" s="117">
        <f t="shared" si="48"/>
        <v>4</v>
      </c>
      <c r="CF280" s="117">
        <f t="shared" si="48"/>
        <v>0</v>
      </c>
      <c r="CG280" s="117">
        <f t="shared" si="48"/>
        <v>0</v>
      </c>
      <c r="CH280" s="117">
        <f t="shared" si="48"/>
        <v>0</v>
      </c>
      <c r="CI280" s="117">
        <f t="shared" si="48"/>
        <v>0</v>
      </c>
      <c r="CJ280" s="117">
        <f t="shared" si="48"/>
        <v>0</v>
      </c>
      <c r="CK280" s="117">
        <f t="shared" si="48"/>
        <v>0</v>
      </c>
      <c r="CL280" s="117">
        <f t="shared" si="48"/>
        <v>0</v>
      </c>
      <c r="CM280" s="117">
        <f t="shared" si="48"/>
        <v>0</v>
      </c>
      <c r="CN280" s="117">
        <f t="shared" si="48"/>
        <v>0</v>
      </c>
      <c r="CO280" s="117">
        <f t="shared" si="48"/>
        <v>0</v>
      </c>
      <c r="CP280" s="117">
        <f t="shared" si="48"/>
        <v>0</v>
      </c>
      <c r="CQ280" s="117">
        <f t="shared" si="48"/>
        <v>0</v>
      </c>
      <c r="CR280" s="117">
        <f t="shared" si="48"/>
        <v>0</v>
      </c>
      <c r="CS280" s="117">
        <f t="shared" si="48"/>
        <v>0</v>
      </c>
      <c r="CT280" s="117">
        <f t="shared" si="48"/>
        <v>0</v>
      </c>
      <c r="CU280" s="117">
        <f t="shared" si="48"/>
        <v>0</v>
      </c>
      <c r="CV280" s="117">
        <f t="shared" si="48"/>
        <v>0</v>
      </c>
      <c r="CW280" s="117">
        <f t="shared" si="48"/>
        <v>0</v>
      </c>
      <c r="CX280" s="117">
        <f t="shared" si="48"/>
        <v>0</v>
      </c>
      <c r="CY280" s="117">
        <f t="shared" si="48"/>
        <v>7</v>
      </c>
      <c r="CZ280" s="117">
        <f t="shared" si="48"/>
        <v>0</v>
      </c>
      <c r="DA280" s="117">
        <f t="shared" si="48"/>
        <v>0</v>
      </c>
      <c r="DB280" s="117">
        <f t="shared" si="48"/>
        <v>0</v>
      </c>
      <c r="DC280" s="117">
        <f t="shared" si="48"/>
        <v>0</v>
      </c>
      <c r="DD280" s="117">
        <f t="shared" si="48"/>
        <v>0</v>
      </c>
      <c r="DE280" s="117">
        <f t="shared" si="48"/>
        <v>0</v>
      </c>
      <c r="DF280" s="117">
        <f t="shared" si="48"/>
        <v>0</v>
      </c>
      <c r="DG280" s="117">
        <f t="shared" si="48"/>
        <v>0</v>
      </c>
      <c r="DH280" s="117">
        <f t="shared" si="48"/>
        <v>0</v>
      </c>
      <c r="DI280" s="117">
        <f t="shared" si="48"/>
        <v>0</v>
      </c>
      <c r="DJ280" s="117">
        <f t="shared" si="48"/>
        <v>0</v>
      </c>
      <c r="DK280" s="117">
        <f t="shared" si="48"/>
        <v>0</v>
      </c>
      <c r="DL280" s="117">
        <f t="shared" si="48"/>
        <v>0</v>
      </c>
      <c r="DM280" s="117">
        <f t="shared" si="48"/>
        <v>0</v>
      </c>
      <c r="DN280" s="117">
        <f t="shared" si="48"/>
        <v>0</v>
      </c>
      <c r="DO280" s="117">
        <f t="shared" si="48"/>
        <v>0</v>
      </c>
      <c r="DP280" s="117">
        <f t="shared" si="48"/>
        <v>0</v>
      </c>
      <c r="DQ280" s="117">
        <f t="shared" si="48"/>
        <v>0</v>
      </c>
      <c r="DR280" s="117">
        <f t="shared" si="48"/>
        <v>0</v>
      </c>
      <c r="DS280" s="117">
        <f t="shared" si="48"/>
        <v>0</v>
      </c>
      <c r="DT280" s="117">
        <f t="shared" si="48"/>
        <v>0</v>
      </c>
      <c r="DU280" s="117">
        <f t="shared" si="48"/>
        <v>0</v>
      </c>
      <c r="DV280" s="117">
        <f t="shared" si="48"/>
        <v>0</v>
      </c>
      <c r="DW280" s="117">
        <f t="shared" si="48"/>
        <v>0</v>
      </c>
      <c r="DX280" s="117">
        <f t="shared" si="48"/>
        <v>0</v>
      </c>
      <c r="DY280" s="117">
        <f t="shared" si="48"/>
        <v>0</v>
      </c>
      <c r="DZ280" s="117">
        <f t="shared" si="48"/>
        <v>0</v>
      </c>
      <c r="EA280" s="117">
        <f t="shared" si="48"/>
        <v>0</v>
      </c>
      <c r="EB280" s="117">
        <f t="shared" si="48"/>
        <v>0</v>
      </c>
      <c r="EC280" s="117">
        <f t="shared" si="48"/>
        <v>0</v>
      </c>
      <c r="ED280" s="117">
        <f t="shared" ref="ED280:EQ280" si="49">SUBTOTAL(9,ED257:ED279)</f>
        <v>0</v>
      </c>
      <c r="EE280" s="117">
        <f t="shared" si="49"/>
        <v>0</v>
      </c>
      <c r="EF280" s="117">
        <f t="shared" si="49"/>
        <v>0</v>
      </c>
      <c r="EG280" s="117">
        <f t="shared" si="49"/>
        <v>0</v>
      </c>
      <c r="EH280" s="117">
        <f>SUBTOTAL(9,EH257:EH279)</f>
        <v>0</v>
      </c>
      <c r="EI280" s="117">
        <f t="shared" si="49"/>
        <v>0</v>
      </c>
      <c r="EJ280" s="117">
        <f t="shared" si="49"/>
        <v>0</v>
      </c>
      <c r="EK280" s="117">
        <f t="shared" si="49"/>
        <v>200</v>
      </c>
      <c r="EL280" s="117">
        <f t="shared" si="49"/>
        <v>0</v>
      </c>
      <c r="EM280" s="117">
        <f t="shared" si="49"/>
        <v>23</v>
      </c>
      <c r="EN280" s="117">
        <f t="shared" si="49"/>
        <v>0</v>
      </c>
      <c r="EO280" s="117">
        <f t="shared" si="49"/>
        <v>0</v>
      </c>
      <c r="EP280" s="117">
        <f t="shared" si="49"/>
        <v>0</v>
      </c>
      <c r="EQ280" s="117">
        <f t="shared" si="49"/>
        <v>0</v>
      </c>
    </row>
    <row r="281" spans="1:147" x14ac:dyDescent="0.25">
      <c r="A281" s="73" t="s">
        <v>348</v>
      </c>
      <c r="B281" s="81" t="str">
        <f>гр.общеразв.напрв.!B281</f>
        <v>МДОУ "Детский сад №1"</v>
      </c>
      <c r="C281" s="81" t="str">
        <f>гр.общеразв.напрв.!C281</f>
        <v>город</v>
      </c>
      <c r="D281" s="81" t="str">
        <f>гр.общеразв.напрв.!D281</f>
        <v>детей</v>
      </c>
      <c r="E281" s="123">
        <f t="shared" ref="E281:E303" si="50">F281+G281</f>
        <v>0</v>
      </c>
      <c r="F281" s="123">
        <f t="shared" ref="F281:G303" si="51">EH281+EJ281+EL281+EN281+EP281</f>
        <v>0</v>
      </c>
      <c r="G281" s="123">
        <f t="shared" si="51"/>
        <v>0</v>
      </c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  <c r="BH281" s="118"/>
      <c r="BI281" s="118"/>
      <c r="BJ281" s="118"/>
      <c r="BK281" s="118"/>
      <c r="BL281" s="118"/>
      <c r="BM281" s="118"/>
      <c r="BN281" s="118"/>
      <c r="BO281" s="118"/>
      <c r="BP281" s="118"/>
      <c r="BQ281" s="118"/>
      <c r="BR281" s="118"/>
      <c r="BS281" s="118"/>
      <c r="BT281" s="118"/>
      <c r="BU281" s="118"/>
      <c r="BV281" s="118"/>
      <c r="BW281" s="118"/>
      <c r="BX281" s="118"/>
      <c r="BY281" s="118"/>
      <c r="BZ281" s="118"/>
      <c r="CA281" s="118"/>
      <c r="CB281" s="118"/>
      <c r="CC281" s="118"/>
      <c r="CD281" s="118"/>
      <c r="CE281" s="118"/>
      <c r="CF281" s="118"/>
      <c r="CG281" s="118"/>
      <c r="CH281" s="118"/>
      <c r="CI281" s="118"/>
      <c r="CJ281" s="118"/>
      <c r="CK281" s="118"/>
      <c r="CL281" s="118"/>
      <c r="CM281" s="118"/>
      <c r="CN281" s="118"/>
      <c r="CO281" s="118"/>
      <c r="CP281" s="118"/>
      <c r="CQ281" s="118"/>
      <c r="CR281" s="118"/>
      <c r="CS281" s="118"/>
      <c r="CT281" s="118"/>
      <c r="CU281" s="118"/>
      <c r="CV281" s="118"/>
      <c r="CW281" s="118"/>
      <c r="CX281" s="118"/>
      <c r="CY281" s="118"/>
      <c r="CZ281" s="118"/>
      <c r="DA281" s="118"/>
      <c r="DB281" s="118"/>
      <c r="DC281" s="118"/>
      <c r="DD281" s="118"/>
      <c r="DE281" s="118"/>
      <c r="DF281" s="118"/>
      <c r="DG281" s="118"/>
      <c r="DH281" s="118"/>
      <c r="DI281" s="118"/>
      <c r="DJ281" s="118"/>
      <c r="DK281" s="118"/>
      <c r="DL281" s="118"/>
      <c r="DM281" s="118"/>
      <c r="DN281" s="118"/>
      <c r="DO281" s="118"/>
      <c r="DP281" s="118"/>
      <c r="DQ281" s="118"/>
      <c r="DR281" s="118"/>
      <c r="DS281" s="118"/>
      <c r="DT281" s="118"/>
      <c r="DU281" s="118"/>
      <c r="DV281" s="118"/>
      <c r="DW281" s="118"/>
      <c r="DX281" s="118"/>
      <c r="DY281" s="118"/>
      <c r="DZ281" s="118"/>
      <c r="EA281" s="118"/>
      <c r="EB281" s="118"/>
      <c r="EC281" s="118"/>
      <c r="ED281" s="118"/>
      <c r="EE281" s="118"/>
      <c r="EF281" s="118"/>
      <c r="EG281" s="118"/>
      <c r="EH281" s="52">
        <f t="shared" ref="EH281:EQ303" si="52">H281+R281+AB281+AL281+AV281+BF281+BP281+BZ281+CJ281+CT281+DD281+DN281+DX281</f>
        <v>0</v>
      </c>
      <c r="EI281" s="52">
        <f t="shared" si="52"/>
        <v>0</v>
      </c>
      <c r="EJ281" s="52">
        <f t="shared" si="52"/>
        <v>0</v>
      </c>
      <c r="EK281" s="52">
        <f t="shared" si="52"/>
        <v>0</v>
      </c>
      <c r="EL281" s="52">
        <f t="shared" si="52"/>
        <v>0</v>
      </c>
      <c r="EM281" s="52">
        <f t="shared" si="52"/>
        <v>0</v>
      </c>
      <c r="EN281" s="52">
        <f t="shared" si="52"/>
        <v>0</v>
      </c>
      <c r="EO281" s="52">
        <f t="shared" si="52"/>
        <v>0</v>
      </c>
      <c r="EP281" s="52">
        <f t="shared" si="52"/>
        <v>0</v>
      </c>
      <c r="EQ281" s="52">
        <f t="shared" si="52"/>
        <v>0</v>
      </c>
    </row>
    <row r="282" spans="1:147" x14ac:dyDescent="0.25">
      <c r="A282" s="73" t="s">
        <v>348</v>
      </c>
      <c r="B282" s="81" t="str">
        <f>гр.общеразв.напрв.!B282</f>
        <v>МДОУ "Детский сад № 3"</v>
      </c>
      <c r="C282" s="81" t="str">
        <f>гр.общеразв.напрв.!C282</f>
        <v>город</v>
      </c>
      <c r="D282" s="81" t="str">
        <f>гр.общеразв.напрв.!D282</f>
        <v>детей</v>
      </c>
      <c r="E282" s="123">
        <f t="shared" si="50"/>
        <v>0</v>
      </c>
      <c r="F282" s="123">
        <f t="shared" si="51"/>
        <v>0</v>
      </c>
      <c r="G282" s="123">
        <f t="shared" si="51"/>
        <v>0</v>
      </c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8"/>
      <c r="BL282" s="118"/>
      <c r="BM282" s="118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18"/>
      <c r="CA282" s="118"/>
      <c r="CB282" s="118"/>
      <c r="CC282" s="118"/>
      <c r="CD282" s="118"/>
      <c r="CE282" s="118"/>
      <c r="CF282" s="118"/>
      <c r="CG282" s="118"/>
      <c r="CH282" s="118"/>
      <c r="CI282" s="118"/>
      <c r="CJ282" s="118"/>
      <c r="CK282" s="118"/>
      <c r="CL282" s="118"/>
      <c r="CM282" s="118"/>
      <c r="CN282" s="118"/>
      <c r="CO282" s="118"/>
      <c r="CP282" s="118"/>
      <c r="CQ282" s="118"/>
      <c r="CR282" s="118"/>
      <c r="CS282" s="118"/>
      <c r="CT282" s="118"/>
      <c r="CU282" s="118"/>
      <c r="CV282" s="118"/>
      <c r="CW282" s="118"/>
      <c r="CX282" s="118"/>
      <c r="CY282" s="118"/>
      <c r="CZ282" s="118"/>
      <c r="DA282" s="118"/>
      <c r="DB282" s="118"/>
      <c r="DC282" s="118"/>
      <c r="DD282" s="118"/>
      <c r="DE282" s="118"/>
      <c r="DF282" s="118"/>
      <c r="DG282" s="118"/>
      <c r="DH282" s="118"/>
      <c r="DI282" s="118"/>
      <c r="DJ282" s="118"/>
      <c r="DK282" s="118"/>
      <c r="DL282" s="118"/>
      <c r="DM282" s="118"/>
      <c r="DN282" s="118"/>
      <c r="DO282" s="118"/>
      <c r="DP282" s="118"/>
      <c r="DQ282" s="118"/>
      <c r="DR282" s="118"/>
      <c r="DS282" s="118"/>
      <c r="DT282" s="118"/>
      <c r="DU282" s="118"/>
      <c r="DV282" s="118"/>
      <c r="DW282" s="118"/>
      <c r="DX282" s="118"/>
      <c r="DY282" s="118"/>
      <c r="DZ282" s="118"/>
      <c r="EA282" s="118"/>
      <c r="EB282" s="118"/>
      <c r="EC282" s="118"/>
      <c r="ED282" s="118"/>
      <c r="EE282" s="118"/>
      <c r="EF282" s="118"/>
      <c r="EG282" s="118"/>
      <c r="EH282" s="52">
        <f t="shared" si="52"/>
        <v>0</v>
      </c>
      <c r="EI282" s="52">
        <f t="shared" si="52"/>
        <v>0</v>
      </c>
      <c r="EJ282" s="52">
        <f t="shared" si="52"/>
        <v>0</v>
      </c>
      <c r="EK282" s="52">
        <f t="shared" si="52"/>
        <v>0</v>
      </c>
      <c r="EL282" s="52">
        <f t="shared" si="52"/>
        <v>0</v>
      </c>
      <c r="EM282" s="52">
        <f t="shared" si="52"/>
        <v>0</v>
      </c>
      <c r="EN282" s="52">
        <f t="shared" si="52"/>
        <v>0</v>
      </c>
      <c r="EO282" s="52">
        <f t="shared" si="52"/>
        <v>0</v>
      </c>
      <c r="EP282" s="52">
        <f t="shared" si="52"/>
        <v>0</v>
      </c>
      <c r="EQ282" s="52">
        <f t="shared" si="52"/>
        <v>0</v>
      </c>
    </row>
    <row r="283" spans="1:147" x14ac:dyDescent="0.25">
      <c r="A283" s="73" t="s">
        <v>348</v>
      </c>
      <c r="B283" s="81" t="str">
        <f>гр.общеразв.напрв.!B283</f>
        <v>МДОУ "Детский сад № 4"</v>
      </c>
      <c r="C283" s="81" t="str">
        <f>гр.общеразв.напрв.!C283</f>
        <v>город</v>
      </c>
      <c r="D283" s="81" t="str">
        <f>гр.общеразв.напрв.!D283</f>
        <v>детей</v>
      </c>
      <c r="E283" s="123">
        <f t="shared" si="50"/>
        <v>0</v>
      </c>
      <c r="F283" s="123">
        <f t="shared" si="51"/>
        <v>0</v>
      </c>
      <c r="G283" s="123">
        <f t="shared" si="51"/>
        <v>0</v>
      </c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  <c r="BH283" s="118"/>
      <c r="BI283" s="118"/>
      <c r="BJ283" s="118"/>
      <c r="BK283" s="118"/>
      <c r="BL283" s="118"/>
      <c r="BM283" s="118"/>
      <c r="BN283" s="118"/>
      <c r="BO283" s="118"/>
      <c r="BP283" s="118"/>
      <c r="BQ283" s="118"/>
      <c r="BR283" s="118"/>
      <c r="BS283" s="118"/>
      <c r="BT283" s="118"/>
      <c r="BU283" s="118"/>
      <c r="BV283" s="118"/>
      <c r="BW283" s="118"/>
      <c r="BX283" s="118"/>
      <c r="BY283" s="118"/>
      <c r="BZ283" s="118"/>
      <c r="CA283" s="118"/>
      <c r="CB283" s="118"/>
      <c r="CC283" s="118"/>
      <c r="CD283" s="118"/>
      <c r="CE283" s="118"/>
      <c r="CF283" s="118"/>
      <c r="CG283" s="118"/>
      <c r="CH283" s="118"/>
      <c r="CI283" s="118"/>
      <c r="CJ283" s="118"/>
      <c r="CK283" s="118"/>
      <c r="CL283" s="118"/>
      <c r="CM283" s="118"/>
      <c r="CN283" s="118"/>
      <c r="CO283" s="118"/>
      <c r="CP283" s="118"/>
      <c r="CQ283" s="118"/>
      <c r="CR283" s="118"/>
      <c r="CS283" s="118"/>
      <c r="CT283" s="118"/>
      <c r="CU283" s="118"/>
      <c r="CV283" s="118"/>
      <c r="CW283" s="118"/>
      <c r="CX283" s="118"/>
      <c r="CY283" s="118"/>
      <c r="CZ283" s="118"/>
      <c r="DA283" s="118"/>
      <c r="DB283" s="118"/>
      <c r="DC283" s="118"/>
      <c r="DD283" s="118"/>
      <c r="DE283" s="118"/>
      <c r="DF283" s="118"/>
      <c r="DG283" s="118"/>
      <c r="DH283" s="118"/>
      <c r="DI283" s="118"/>
      <c r="DJ283" s="118"/>
      <c r="DK283" s="118"/>
      <c r="DL283" s="118"/>
      <c r="DM283" s="118"/>
      <c r="DN283" s="118"/>
      <c r="DO283" s="118"/>
      <c r="DP283" s="118"/>
      <c r="DQ283" s="118"/>
      <c r="DR283" s="118"/>
      <c r="DS283" s="118"/>
      <c r="DT283" s="118"/>
      <c r="DU283" s="118"/>
      <c r="DV283" s="118"/>
      <c r="DW283" s="118"/>
      <c r="DX283" s="118"/>
      <c r="DY283" s="118"/>
      <c r="DZ283" s="118"/>
      <c r="EA283" s="118"/>
      <c r="EB283" s="118"/>
      <c r="EC283" s="118"/>
      <c r="ED283" s="118"/>
      <c r="EE283" s="118"/>
      <c r="EF283" s="118"/>
      <c r="EG283" s="118"/>
      <c r="EH283" s="52">
        <f t="shared" si="52"/>
        <v>0</v>
      </c>
      <c r="EI283" s="52">
        <f t="shared" si="52"/>
        <v>0</v>
      </c>
      <c r="EJ283" s="52">
        <f t="shared" si="52"/>
        <v>0</v>
      </c>
      <c r="EK283" s="52">
        <f t="shared" si="52"/>
        <v>0</v>
      </c>
      <c r="EL283" s="52">
        <f t="shared" si="52"/>
        <v>0</v>
      </c>
      <c r="EM283" s="52">
        <f t="shared" si="52"/>
        <v>0</v>
      </c>
      <c r="EN283" s="52">
        <f t="shared" si="52"/>
        <v>0</v>
      </c>
      <c r="EO283" s="52">
        <f t="shared" si="52"/>
        <v>0</v>
      </c>
      <c r="EP283" s="52">
        <f t="shared" si="52"/>
        <v>0</v>
      </c>
      <c r="EQ283" s="52">
        <f t="shared" si="52"/>
        <v>0</v>
      </c>
    </row>
    <row r="284" spans="1:147" x14ac:dyDescent="0.25">
      <c r="A284" s="73" t="s">
        <v>348</v>
      </c>
      <c r="B284" s="81" t="str">
        <f>гр.общеразв.напрв.!B284</f>
        <v>МДОУ "Детский сад № 5"</v>
      </c>
      <c r="C284" s="81" t="str">
        <f>гр.общеразв.напрв.!C284</f>
        <v>город</v>
      </c>
      <c r="D284" s="81" t="str">
        <f>гр.общеразв.напрв.!D284</f>
        <v>детей</v>
      </c>
      <c r="E284" s="123">
        <f t="shared" si="50"/>
        <v>0</v>
      </c>
      <c r="F284" s="123">
        <f t="shared" si="51"/>
        <v>0</v>
      </c>
      <c r="G284" s="123">
        <f t="shared" si="51"/>
        <v>0</v>
      </c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  <c r="BH284" s="118"/>
      <c r="BI284" s="118"/>
      <c r="BJ284" s="118"/>
      <c r="BK284" s="118"/>
      <c r="BL284" s="118"/>
      <c r="BM284" s="118"/>
      <c r="BN284" s="118"/>
      <c r="BO284" s="118"/>
      <c r="BP284" s="118"/>
      <c r="BQ284" s="118"/>
      <c r="BR284" s="118"/>
      <c r="BS284" s="118"/>
      <c r="BT284" s="118"/>
      <c r="BU284" s="118"/>
      <c r="BV284" s="118"/>
      <c r="BW284" s="118"/>
      <c r="BX284" s="118"/>
      <c r="BY284" s="118"/>
      <c r="BZ284" s="118"/>
      <c r="CA284" s="118"/>
      <c r="CB284" s="118"/>
      <c r="CC284" s="118"/>
      <c r="CD284" s="118"/>
      <c r="CE284" s="118"/>
      <c r="CF284" s="118"/>
      <c r="CG284" s="118"/>
      <c r="CH284" s="118"/>
      <c r="CI284" s="118"/>
      <c r="CJ284" s="118"/>
      <c r="CK284" s="118"/>
      <c r="CL284" s="118"/>
      <c r="CM284" s="118"/>
      <c r="CN284" s="118"/>
      <c r="CO284" s="118"/>
      <c r="CP284" s="118"/>
      <c r="CQ284" s="118"/>
      <c r="CR284" s="118"/>
      <c r="CS284" s="118"/>
      <c r="CT284" s="118"/>
      <c r="CU284" s="118"/>
      <c r="CV284" s="118"/>
      <c r="CW284" s="118"/>
      <c r="CX284" s="118"/>
      <c r="CY284" s="118"/>
      <c r="CZ284" s="118"/>
      <c r="DA284" s="118"/>
      <c r="DB284" s="118"/>
      <c r="DC284" s="118"/>
      <c r="DD284" s="118"/>
      <c r="DE284" s="118"/>
      <c r="DF284" s="118"/>
      <c r="DG284" s="118"/>
      <c r="DH284" s="118"/>
      <c r="DI284" s="118"/>
      <c r="DJ284" s="118"/>
      <c r="DK284" s="118"/>
      <c r="DL284" s="118"/>
      <c r="DM284" s="118"/>
      <c r="DN284" s="118"/>
      <c r="DO284" s="118"/>
      <c r="DP284" s="118"/>
      <c r="DQ284" s="118"/>
      <c r="DR284" s="118"/>
      <c r="DS284" s="118"/>
      <c r="DT284" s="118"/>
      <c r="DU284" s="118"/>
      <c r="DV284" s="118"/>
      <c r="DW284" s="118"/>
      <c r="DX284" s="118"/>
      <c r="DY284" s="118"/>
      <c r="DZ284" s="118"/>
      <c r="EA284" s="118"/>
      <c r="EB284" s="118"/>
      <c r="EC284" s="118"/>
      <c r="ED284" s="118"/>
      <c r="EE284" s="118"/>
      <c r="EF284" s="118"/>
      <c r="EG284" s="118"/>
      <c r="EH284" s="52">
        <f t="shared" si="52"/>
        <v>0</v>
      </c>
      <c r="EI284" s="52">
        <f t="shared" si="52"/>
        <v>0</v>
      </c>
      <c r="EJ284" s="52">
        <f t="shared" si="52"/>
        <v>0</v>
      </c>
      <c r="EK284" s="52">
        <f t="shared" si="52"/>
        <v>0</v>
      </c>
      <c r="EL284" s="52">
        <f t="shared" si="52"/>
        <v>0</v>
      </c>
      <c r="EM284" s="52">
        <f t="shared" si="52"/>
        <v>0</v>
      </c>
      <c r="EN284" s="52">
        <f t="shared" si="52"/>
        <v>0</v>
      </c>
      <c r="EO284" s="52">
        <f t="shared" si="52"/>
        <v>0</v>
      </c>
      <c r="EP284" s="52">
        <f t="shared" si="52"/>
        <v>0</v>
      </c>
      <c r="EQ284" s="52">
        <f t="shared" si="52"/>
        <v>0</v>
      </c>
    </row>
    <row r="285" spans="1:147" x14ac:dyDescent="0.25">
      <c r="A285" s="73" t="s">
        <v>348</v>
      </c>
      <c r="B285" s="81" t="str">
        <f>гр.общеразв.напрв.!B285</f>
        <v>МДОУ "Детский сад № 6"</v>
      </c>
      <c r="C285" s="81" t="str">
        <f>гр.общеразв.напрв.!C285</f>
        <v>город</v>
      </c>
      <c r="D285" s="81" t="str">
        <f>гр.общеразв.напрв.!D285</f>
        <v>детей</v>
      </c>
      <c r="E285" s="123">
        <f t="shared" si="50"/>
        <v>0</v>
      </c>
      <c r="F285" s="123">
        <f t="shared" si="51"/>
        <v>0</v>
      </c>
      <c r="G285" s="123">
        <f t="shared" si="51"/>
        <v>0</v>
      </c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  <c r="BH285" s="118"/>
      <c r="BI285" s="118"/>
      <c r="BJ285" s="118"/>
      <c r="BK285" s="118"/>
      <c r="BL285" s="118"/>
      <c r="BM285" s="118"/>
      <c r="BN285" s="118"/>
      <c r="BO285" s="118"/>
      <c r="BP285" s="118"/>
      <c r="BQ285" s="118"/>
      <c r="BR285" s="118"/>
      <c r="BS285" s="118"/>
      <c r="BT285" s="118"/>
      <c r="BU285" s="118"/>
      <c r="BV285" s="118"/>
      <c r="BW285" s="118"/>
      <c r="BX285" s="118"/>
      <c r="BY285" s="118"/>
      <c r="BZ285" s="118"/>
      <c r="CA285" s="118"/>
      <c r="CB285" s="118"/>
      <c r="CC285" s="118"/>
      <c r="CD285" s="118"/>
      <c r="CE285" s="118"/>
      <c r="CF285" s="118"/>
      <c r="CG285" s="118"/>
      <c r="CH285" s="118"/>
      <c r="CI285" s="118"/>
      <c r="CJ285" s="118"/>
      <c r="CK285" s="118"/>
      <c r="CL285" s="118"/>
      <c r="CM285" s="118"/>
      <c r="CN285" s="118"/>
      <c r="CO285" s="118"/>
      <c r="CP285" s="118"/>
      <c r="CQ285" s="118"/>
      <c r="CR285" s="118"/>
      <c r="CS285" s="118"/>
      <c r="CT285" s="118"/>
      <c r="CU285" s="118"/>
      <c r="CV285" s="118"/>
      <c r="CW285" s="118"/>
      <c r="CX285" s="118"/>
      <c r="CY285" s="118"/>
      <c r="CZ285" s="118"/>
      <c r="DA285" s="118"/>
      <c r="DB285" s="118"/>
      <c r="DC285" s="118"/>
      <c r="DD285" s="118"/>
      <c r="DE285" s="118"/>
      <c r="DF285" s="118"/>
      <c r="DG285" s="118"/>
      <c r="DH285" s="118"/>
      <c r="DI285" s="118"/>
      <c r="DJ285" s="118"/>
      <c r="DK285" s="118"/>
      <c r="DL285" s="118"/>
      <c r="DM285" s="118"/>
      <c r="DN285" s="118"/>
      <c r="DO285" s="118"/>
      <c r="DP285" s="118"/>
      <c r="DQ285" s="118"/>
      <c r="DR285" s="118"/>
      <c r="DS285" s="118"/>
      <c r="DT285" s="118"/>
      <c r="DU285" s="118"/>
      <c r="DV285" s="118"/>
      <c r="DW285" s="118"/>
      <c r="DX285" s="118"/>
      <c r="DY285" s="118"/>
      <c r="DZ285" s="118"/>
      <c r="EA285" s="118"/>
      <c r="EB285" s="118"/>
      <c r="EC285" s="118"/>
      <c r="ED285" s="118"/>
      <c r="EE285" s="118"/>
      <c r="EF285" s="118"/>
      <c r="EG285" s="118"/>
      <c r="EH285" s="52">
        <f t="shared" si="52"/>
        <v>0</v>
      </c>
      <c r="EI285" s="52">
        <f t="shared" si="52"/>
        <v>0</v>
      </c>
      <c r="EJ285" s="52">
        <f t="shared" si="52"/>
        <v>0</v>
      </c>
      <c r="EK285" s="52">
        <f t="shared" si="52"/>
        <v>0</v>
      </c>
      <c r="EL285" s="52">
        <f t="shared" si="52"/>
        <v>0</v>
      </c>
      <c r="EM285" s="52">
        <f t="shared" si="52"/>
        <v>0</v>
      </c>
      <c r="EN285" s="52">
        <f t="shared" si="52"/>
        <v>0</v>
      </c>
      <c r="EO285" s="52">
        <f t="shared" si="52"/>
        <v>0</v>
      </c>
      <c r="EP285" s="52">
        <f t="shared" si="52"/>
        <v>0</v>
      </c>
      <c r="EQ285" s="52">
        <f t="shared" si="52"/>
        <v>0</v>
      </c>
    </row>
    <row r="286" spans="1:147" x14ac:dyDescent="0.25">
      <c r="A286" s="73" t="s">
        <v>348</v>
      </c>
      <c r="B286" s="81" t="str">
        <f>гр.общеразв.напрв.!B286</f>
        <v>МДОУ "Детский сад № 11"</v>
      </c>
      <c r="C286" s="81" t="str">
        <f>гр.общеразв.напрв.!C286</f>
        <v>село</v>
      </c>
      <c r="D286" s="81" t="str">
        <f>гр.общеразв.напрв.!D286</f>
        <v>детей</v>
      </c>
      <c r="E286" s="123">
        <f t="shared" si="50"/>
        <v>0</v>
      </c>
      <c r="F286" s="123">
        <f t="shared" si="51"/>
        <v>0</v>
      </c>
      <c r="G286" s="123">
        <f t="shared" si="51"/>
        <v>0</v>
      </c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  <c r="BH286" s="118"/>
      <c r="BI286" s="118"/>
      <c r="BJ286" s="118"/>
      <c r="BK286" s="118"/>
      <c r="BL286" s="118"/>
      <c r="BM286" s="118"/>
      <c r="BN286" s="118"/>
      <c r="BO286" s="118"/>
      <c r="BP286" s="118"/>
      <c r="BQ286" s="118"/>
      <c r="BR286" s="118"/>
      <c r="BS286" s="118"/>
      <c r="BT286" s="118"/>
      <c r="BU286" s="118"/>
      <c r="BV286" s="118"/>
      <c r="BW286" s="118"/>
      <c r="BX286" s="118"/>
      <c r="BY286" s="118"/>
      <c r="BZ286" s="118"/>
      <c r="CA286" s="118"/>
      <c r="CB286" s="118"/>
      <c r="CC286" s="118"/>
      <c r="CD286" s="118"/>
      <c r="CE286" s="118"/>
      <c r="CF286" s="118"/>
      <c r="CG286" s="118"/>
      <c r="CH286" s="118"/>
      <c r="CI286" s="118"/>
      <c r="CJ286" s="118"/>
      <c r="CK286" s="118"/>
      <c r="CL286" s="118"/>
      <c r="CM286" s="118"/>
      <c r="CN286" s="118"/>
      <c r="CO286" s="118"/>
      <c r="CP286" s="118"/>
      <c r="CQ286" s="118"/>
      <c r="CR286" s="118"/>
      <c r="CS286" s="118"/>
      <c r="CT286" s="118"/>
      <c r="CU286" s="118"/>
      <c r="CV286" s="118"/>
      <c r="CW286" s="118"/>
      <c r="CX286" s="118"/>
      <c r="CY286" s="118"/>
      <c r="CZ286" s="118"/>
      <c r="DA286" s="118"/>
      <c r="DB286" s="118"/>
      <c r="DC286" s="118"/>
      <c r="DD286" s="118"/>
      <c r="DE286" s="118"/>
      <c r="DF286" s="118"/>
      <c r="DG286" s="118"/>
      <c r="DH286" s="118"/>
      <c r="DI286" s="118"/>
      <c r="DJ286" s="118"/>
      <c r="DK286" s="118"/>
      <c r="DL286" s="118"/>
      <c r="DM286" s="118"/>
      <c r="DN286" s="118"/>
      <c r="DO286" s="118"/>
      <c r="DP286" s="118"/>
      <c r="DQ286" s="118"/>
      <c r="DR286" s="118"/>
      <c r="DS286" s="118"/>
      <c r="DT286" s="118"/>
      <c r="DU286" s="118"/>
      <c r="DV286" s="118"/>
      <c r="DW286" s="118"/>
      <c r="DX286" s="118"/>
      <c r="DY286" s="118"/>
      <c r="DZ286" s="118"/>
      <c r="EA286" s="118"/>
      <c r="EB286" s="118"/>
      <c r="EC286" s="118"/>
      <c r="ED286" s="118"/>
      <c r="EE286" s="118"/>
      <c r="EF286" s="118"/>
      <c r="EG286" s="118"/>
      <c r="EH286" s="52">
        <f t="shared" si="52"/>
        <v>0</v>
      </c>
      <c r="EI286" s="52">
        <f t="shared" si="52"/>
        <v>0</v>
      </c>
      <c r="EJ286" s="52">
        <f t="shared" si="52"/>
        <v>0</v>
      </c>
      <c r="EK286" s="52">
        <f t="shared" si="52"/>
        <v>0</v>
      </c>
      <c r="EL286" s="52">
        <f t="shared" si="52"/>
        <v>0</v>
      </c>
      <c r="EM286" s="52">
        <f t="shared" si="52"/>
        <v>0</v>
      </c>
      <c r="EN286" s="52">
        <f t="shared" si="52"/>
        <v>0</v>
      </c>
      <c r="EO286" s="52">
        <f t="shared" si="52"/>
        <v>0</v>
      </c>
      <c r="EP286" s="52">
        <f t="shared" si="52"/>
        <v>0</v>
      </c>
      <c r="EQ286" s="52">
        <f t="shared" si="52"/>
        <v>0</v>
      </c>
    </row>
    <row r="287" spans="1:147" x14ac:dyDescent="0.25">
      <c r="A287" s="73" t="s">
        <v>348</v>
      </c>
      <c r="B287" s="81" t="str">
        <f>гр.общеразв.напрв.!B287</f>
        <v>МДОУ "Детский сад № 12"</v>
      </c>
      <c r="C287" s="81" t="str">
        <f>гр.общеразв.напрв.!C287</f>
        <v>ПГТ</v>
      </c>
      <c r="D287" s="81" t="str">
        <f>гр.общеразв.напрв.!D287</f>
        <v>детей</v>
      </c>
      <c r="E287" s="123">
        <f t="shared" si="50"/>
        <v>24</v>
      </c>
      <c r="F287" s="123">
        <f t="shared" si="51"/>
        <v>0</v>
      </c>
      <c r="G287" s="123">
        <f t="shared" si="51"/>
        <v>24</v>
      </c>
      <c r="H287" s="124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>
        <v>24</v>
      </c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  <c r="CD287" s="118"/>
      <c r="CE287" s="118"/>
      <c r="CF287" s="118"/>
      <c r="CG287" s="118"/>
      <c r="CH287" s="118"/>
      <c r="CI287" s="118"/>
      <c r="CJ287" s="118"/>
      <c r="CK287" s="118"/>
      <c r="CL287" s="118"/>
      <c r="CM287" s="118"/>
      <c r="CN287" s="118"/>
      <c r="CO287" s="118"/>
      <c r="CP287" s="118"/>
      <c r="CQ287" s="118"/>
      <c r="CR287" s="118"/>
      <c r="CS287" s="118"/>
      <c r="CT287" s="118"/>
      <c r="CU287" s="118"/>
      <c r="CV287" s="118"/>
      <c r="CW287" s="118"/>
      <c r="CX287" s="118"/>
      <c r="CY287" s="118"/>
      <c r="CZ287" s="118"/>
      <c r="DA287" s="118"/>
      <c r="DB287" s="118"/>
      <c r="DC287" s="118"/>
      <c r="DD287" s="118"/>
      <c r="DE287" s="118"/>
      <c r="DF287" s="118"/>
      <c r="DG287" s="118"/>
      <c r="DH287" s="118"/>
      <c r="DI287" s="118"/>
      <c r="DJ287" s="118"/>
      <c r="DK287" s="118"/>
      <c r="DL287" s="118"/>
      <c r="DM287" s="118"/>
      <c r="DN287" s="118"/>
      <c r="DO287" s="118"/>
      <c r="DP287" s="118"/>
      <c r="DQ287" s="118"/>
      <c r="DR287" s="118"/>
      <c r="DS287" s="118"/>
      <c r="DT287" s="118"/>
      <c r="DU287" s="118"/>
      <c r="DV287" s="118"/>
      <c r="DW287" s="118"/>
      <c r="DX287" s="118"/>
      <c r="DY287" s="118"/>
      <c r="DZ287" s="118"/>
      <c r="EA287" s="118"/>
      <c r="EB287" s="118"/>
      <c r="EC287" s="118"/>
      <c r="ED287" s="118"/>
      <c r="EE287" s="118"/>
      <c r="EF287" s="118"/>
      <c r="EG287" s="118"/>
      <c r="EH287" s="52">
        <f t="shared" si="52"/>
        <v>0</v>
      </c>
      <c r="EI287" s="52">
        <f t="shared" si="52"/>
        <v>0</v>
      </c>
      <c r="EJ287" s="52">
        <f t="shared" si="52"/>
        <v>0</v>
      </c>
      <c r="EK287" s="52">
        <f t="shared" si="52"/>
        <v>24</v>
      </c>
      <c r="EL287" s="52">
        <f t="shared" si="52"/>
        <v>0</v>
      </c>
      <c r="EM287" s="52">
        <f t="shared" si="52"/>
        <v>0</v>
      </c>
      <c r="EN287" s="52">
        <f t="shared" si="52"/>
        <v>0</v>
      </c>
      <c r="EO287" s="52">
        <f t="shared" si="52"/>
        <v>0</v>
      </c>
      <c r="EP287" s="52">
        <f t="shared" si="52"/>
        <v>0</v>
      </c>
      <c r="EQ287" s="52">
        <f t="shared" si="52"/>
        <v>0</v>
      </c>
    </row>
    <row r="288" spans="1:147" x14ac:dyDescent="0.25">
      <c r="A288" s="73" t="s">
        <v>348</v>
      </c>
      <c r="B288" s="81" t="str">
        <f>гр.общеразв.напрв.!B288</f>
        <v>МДОУ "Детский сад № 14"</v>
      </c>
      <c r="C288" s="81" t="str">
        <f>гр.общеразв.напрв.!C288</f>
        <v>село</v>
      </c>
      <c r="D288" s="81" t="str">
        <f>гр.общеразв.напрв.!D288</f>
        <v>детей</v>
      </c>
      <c r="E288" s="123">
        <f t="shared" si="50"/>
        <v>10</v>
      </c>
      <c r="F288" s="123">
        <f t="shared" si="51"/>
        <v>0</v>
      </c>
      <c r="G288" s="123">
        <f t="shared" si="51"/>
        <v>10</v>
      </c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>
        <v>10</v>
      </c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  <c r="BH288" s="118"/>
      <c r="BI288" s="118"/>
      <c r="BJ288" s="118"/>
      <c r="BK288" s="118"/>
      <c r="BL288" s="118"/>
      <c r="BM288" s="118"/>
      <c r="BN288" s="118"/>
      <c r="BO288" s="118"/>
      <c r="BP288" s="118"/>
      <c r="BQ288" s="118"/>
      <c r="BR288" s="118"/>
      <c r="BS288" s="118"/>
      <c r="BT288" s="118"/>
      <c r="BU288" s="118"/>
      <c r="BV288" s="118"/>
      <c r="BW288" s="118"/>
      <c r="BX288" s="118"/>
      <c r="BY288" s="118"/>
      <c r="BZ288" s="118"/>
      <c r="CA288" s="118"/>
      <c r="CB288" s="118"/>
      <c r="CC288" s="118"/>
      <c r="CD288" s="118"/>
      <c r="CE288" s="118"/>
      <c r="CF288" s="118"/>
      <c r="CG288" s="118"/>
      <c r="CH288" s="118"/>
      <c r="CI288" s="118"/>
      <c r="CJ288" s="118"/>
      <c r="CK288" s="118"/>
      <c r="CL288" s="118"/>
      <c r="CM288" s="118"/>
      <c r="CN288" s="118"/>
      <c r="CO288" s="118"/>
      <c r="CP288" s="118"/>
      <c r="CQ288" s="118"/>
      <c r="CR288" s="118"/>
      <c r="CS288" s="118"/>
      <c r="CT288" s="118"/>
      <c r="CU288" s="118"/>
      <c r="CV288" s="118"/>
      <c r="CW288" s="118"/>
      <c r="CX288" s="118"/>
      <c r="CY288" s="118"/>
      <c r="CZ288" s="118"/>
      <c r="DA288" s="118"/>
      <c r="DB288" s="118"/>
      <c r="DC288" s="118"/>
      <c r="DD288" s="118"/>
      <c r="DE288" s="118"/>
      <c r="DF288" s="118"/>
      <c r="DG288" s="118"/>
      <c r="DH288" s="118"/>
      <c r="DI288" s="118"/>
      <c r="DJ288" s="118"/>
      <c r="DK288" s="118"/>
      <c r="DL288" s="118"/>
      <c r="DM288" s="118"/>
      <c r="DN288" s="118"/>
      <c r="DO288" s="118"/>
      <c r="DP288" s="118"/>
      <c r="DQ288" s="118"/>
      <c r="DR288" s="118"/>
      <c r="DS288" s="118"/>
      <c r="DT288" s="118"/>
      <c r="DU288" s="118"/>
      <c r="DV288" s="118"/>
      <c r="DW288" s="118"/>
      <c r="DX288" s="118"/>
      <c r="DY288" s="118"/>
      <c r="DZ288" s="118"/>
      <c r="EA288" s="118"/>
      <c r="EB288" s="118"/>
      <c r="EC288" s="118"/>
      <c r="ED288" s="118"/>
      <c r="EE288" s="118"/>
      <c r="EF288" s="118"/>
      <c r="EG288" s="118"/>
      <c r="EH288" s="52">
        <f t="shared" si="52"/>
        <v>0</v>
      </c>
      <c r="EI288" s="52">
        <f t="shared" si="52"/>
        <v>0</v>
      </c>
      <c r="EJ288" s="52">
        <f t="shared" si="52"/>
        <v>0</v>
      </c>
      <c r="EK288" s="52">
        <f t="shared" si="52"/>
        <v>10</v>
      </c>
      <c r="EL288" s="52">
        <f t="shared" si="52"/>
        <v>0</v>
      </c>
      <c r="EM288" s="52">
        <f t="shared" si="52"/>
        <v>0</v>
      </c>
      <c r="EN288" s="52">
        <f t="shared" si="52"/>
        <v>0</v>
      </c>
      <c r="EO288" s="52">
        <f t="shared" si="52"/>
        <v>0</v>
      </c>
      <c r="EP288" s="52">
        <f t="shared" si="52"/>
        <v>0</v>
      </c>
      <c r="EQ288" s="52">
        <f t="shared" si="52"/>
        <v>0</v>
      </c>
    </row>
    <row r="289" spans="1:147" x14ac:dyDescent="0.25">
      <c r="A289" s="73" t="s">
        <v>348</v>
      </c>
      <c r="B289" s="81" t="str">
        <f>гр.общеразв.напрв.!B289</f>
        <v>МДОУ "Детский сад № 15"</v>
      </c>
      <c r="C289" s="81" t="str">
        <f>гр.общеразв.напрв.!C289</f>
        <v>село</v>
      </c>
      <c r="D289" s="81" t="str">
        <f>гр.общеразв.напрв.!D289</f>
        <v>детей</v>
      </c>
      <c r="E289" s="123">
        <f t="shared" si="50"/>
        <v>0</v>
      </c>
      <c r="F289" s="123">
        <f t="shared" si="51"/>
        <v>0</v>
      </c>
      <c r="G289" s="123">
        <f t="shared" si="51"/>
        <v>0</v>
      </c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8"/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  <c r="CD289" s="118"/>
      <c r="CE289" s="118"/>
      <c r="CF289" s="118"/>
      <c r="CG289" s="118"/>
      <c r="CH289" s="118"/>
      <c r="CI289" s="118"/>
      <c r="CJ289" s="118"/>
      <c r="CK289" s="118"/>
      <c r="CL289" s="118"/>
      <c r="CM289" s="118"/>
      <c r="CN289" s="118"/>
      <c r="CO289" s="118"/>
      <c r="CP289" s="118"/>
      <c r="CQ289" s="118"/>
      <c r="CR289" s="118"/>
      <c r="CS289" s="118"/>
      <c r="CT289" s="118"/>
      <c r="CU289" s="118"/>
      <c r="CV289" s="118"/>
      <c r="CW289" s="118"/>
      <c r="CX289" s="118"/>
      <c r="CY289" s="118"/>
      <c r="CZ289" s="118"/>
      <c r="DA289" s="118"/>
      <c r="DB289" s="118"/>
      <c r="DC289" s="118"/>
      <c r="DD289" s="118"/>
      <c r="DE289" s="118"/>
      <c r="DF289" s="118"/>
      <c r="DG289" s="118"/>
      <c r="DH289" s="118"/>
      <c r="DI289" s="118"/>
      <c r="DJ289" s="118"/>
      <c r="DK289" s="118"/>
      <c r="DL289" s="118"/>
      <c r="DM289" s="118"/>
      <c r="DN289" s="118"/>
      <c r="DO289" s="118"/>
      <c r="DP289" s="118"/>
      <c r="DQ289" s="118"/>
      <c r="DR289" s="118"/>
      <c r="DS289" s="118"/>
      <c r="DT289" s="118"/>
      <c r="DU289" s="118"/>
      <c r="DV289" s="118"/>
      <c r="DW289" s="118"/>
      <c r="DX289" s="118"/>
      <c r="DY289" s="118"/>
      <c r="DZ289" s="118"/>
      <c r="EA289" s="118"/>
      <c r="EB289" s="118"/>
      <c r="EC289" s="118"/>
      <c r="ED289" s="118"/>
      <c r="EE289" s="118"/>
      <c r="EF289" s="118"/>
      <c r="EG289" s="118"/>
      <c r="EH289" s="52">
        <f t="shared" si="52"/>
        <v>0</v>
      </c>
      <c r="EI289" s="52">
        <f t="shared" si="52"/>
        <v>0</v>
      </c>
      <c r="EJ289" s="52">
        <f t="shared" si="52"/>
        <v>0</v>
      </c>
      <c r="EK289" s="52">
        <f t="shared" si="52"/>
        <v>0</v>
      </c>
      <c r="EL289" s="52">
        <f t="shared" si="52"/>
        <v>0</v>
      </c>
      <c r="EM289" s="52">
        <f t="shared" si="52"/>
        <v>0</v>
      </c>
      <c r="EN289" s="52">
        <f t="shared" si="52"/>
        <v>0</v>
      </c>
      <c r="EO289" s="52">
        <f t="shared" si="52"/>
        <v>0</v>
      </c>
      <c r="EP289" s="52">
        <f t="shared" si="52"/>
        <v>0</v>
      </c>
      <c r="EQ289" s="52">
        <f t="shared" si="52"/>
        <v>0</v>
      </c>
    </row>
    <row r="290" spans="1:147" x14ac:dyDescent="0.25">
      <c r="A290" s="73" t="s">
        <v>348</v>
      </c>
      <c r="B290" s="81" t="str">
        <f>гр.общеразв.напрв.!B290</f>
        <v>МДОУ "Детский сад № 16"</v>
      </c>
      <c r="C290" s="81" t="str">
        <f>гр.общеразв.напрв.!C290</f>
        <v>село</v>
      </c>
      <c r="D290" s="81" t="str">
        <f>гр.общеразв.напрв.!D290</f>
        <v>детей</v>
      </c>
      <c r="E290" s="123">
        <f>F290+G290</f>
        <v>114</v>
      </c>
      <c r="F290" s="123">
        <f t="shared" si="51"/>
        <v>20</v>
      </c>
      <c r="G290" s="123">
        <f t="shared" si="51"/>
        <v>94</v>
      </c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>
        <v>15</v>
      </c>
      <c r="V290" s="118"/>
      <c r="W290" s="118">
        <v>15</v>
      </c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  <c r="BH290" s="118"/>
      <c r="BI290" s="118"/>
      <c r="BJ290" s="118"/>
      <c r="BK290" s="118"/>
      <c r="BL290" s="118"/>
      <c r="BM290" s="118"/>
      <c r="BN290" s="118"/>
      <c r="BO290" s="118"/>
      <c r="BP290" s="118"/>
      <c r="BQ290" s="118"/>
      <c r="BR290" s="118"/>
      <c r="BS290" s="118"/>
      <c r="BT290" s="118"/>
      <c r="BU290" s="118"/>
      <c r="BV290" s="118"/>
      <c r="BW290" s="118"/>
      <c r="BX290" s="118"/>
      <c r="BY290" s="118"/>
      <c r="BZ290" s="118"/>
      <c r="CA290" s="118"/>
      <c r="CB290" s="118"/>
      <c r="CC290" s="118"/>
      <c r="CD290" s="118"/>
      <c r="CE290" s="118"/>
      <c r="CF290" s="118"/>
      <c r="CG290" s="118"/>
      <c r="CH290" s="118"/>
      <c r="CI290" s="118"/>
      <c r="CJ290" s="118"/>
      <c r="CK290" s="118"/>
      <c r="CL290" s="118"/>
      <c r="CM290" s="118"/>
      <c r="CN290" s="118"/>
      <c r="CO290" s="118"/>
      <c r="CP290" s="118"/>
      <c r="CQ290" s="118"/>
      <c r="CR290" s="118"/>
      <c r="CS290" s="118"/>
      <c r="CT290" s="118"/>
      <c r="CU290" s="118"/>
      <c r="CV290" s="118"/>
      <c r="CW290" s="118"/>
      <c r="CX290" s="118"/>
      <c r="CY290" s="118"/>
      <c r="CZ290" s="118"/>
      <c r="DA290" s="118"/>
      <c r="DB290" s="118"/>
      <c r="DC290" s="118"/>
      <c r="DD290" s="118"/>
      <c r="DE290" s="118"/>
      <c r="DF290" s="118"/>
      <c r="DG290" s="118"/>
      <c r="DH290" s="118"/>
      <c r="DI290" s="118"/>
      <c r="DJ290" s="118"/>
      <c r="DK290" s="118"/>
      <c r="DL290" s="118"/>
      <c r="DM290" s="118"/>
      <c r="DN290" s="118"/>
      <c r="DO290" s="118"/>
      <c r="DP290" s="118"/>
      <c r="DQ290" s="118"/>
      <c r="DR290" s="118"/>
      <c r="DS290" s="118"/>
      <c r="DT290" s="118"/>
      <c r="DU290" s="118"/>
      <c r="DV290" s="118"/>
      <c r="DW290" s="118"/>
      <c r="DX290" s="118"/>
      <c r="DY290" s="118"/>
      <c r="DZ290" s="118">
        <v>20</v>
      </c>
      <c r="EA290" s="118">
        <v>64</v>
      </c>
      <c r="EB290" s="118"/>
      <c r="EC290" s="118"/>
      <c r="ED290" s="118"/>
      <c r="EE290" s="118"/>
      <c r="EF290" s="118"/>
      <c r="EG290" s="118"/>
      <c r="EH290" s="52">
        <f t="shared" si="52"/>
        <v>0</v>
      </c>
      <c r="EI290" s="52">
        <f t="shared" si="52"/>
        <v>0</v>
      </c>
      <c r="EJ290" s="52">
        <f t="shared" si="52"/>
        <v>20</v>
      </c>
      <c r="EK290" s="52">
        <f t="shared" si="52"/>
        <v>79</v>
      </c>
      <c r="EL290" s="52">
        <f t="shared" si="52"/>
        <v>0</v>
      </c>
      <c r="EM290" s="52">
        <f t="shared" si="52"/>
        <v>15</v>
      </c>
      <c r="EN290" s="52">
        <f t="shared" si="52"/>
        <v>0</v>
      </c>
      <c r="EO290" s="52">
        <f t="shared" si="52"/>
        <v>0</v>
      </c>
      <c r="EP290" s="52">
        <f t="shared" si="52"/>
        <v>0</v>
      </c>
      <c r="EQ290" s="52">
        <f t="shared" si="52"/>
        <v>0</v>
      </c>
    </row>
    <row r="291" spans="1:147" x14ac:dyDescent="0.25">
      <c r="A291" s="73" t="s">
        <v>348</v>
      </c>
      <c r="B291" s="81" t="str">
        <f>гр.общеразв.напрв.!B291</f>
        <v>МДОУ "Детский сад № 17"</v>
      </c>
      <c r="C291" s="81" t="str">
        <f>гр.общеразв.напрв.!C291</f>
        <v>село</v>
      </c>
      <c r="D291" s="81" t="str">
        <f>гр.общеразв.напрв.!D291</f>
        <v>детей</v>
      </c>
      <c r="E291" s="123">
        <f>F291+G291</f>
        <v>135</v>
      </c>
      <c r="F291" s="123">
        <f t="shared" si="51"/>
        <v>0</v>
      </c>
      <c r="G291" s="123">
        <f t="shared" si="51"/>
        <v>135</v>
      </c>
      <c r="H291" s="118"/>
      <c r="I291" s="118"/>
      <c r="J291" s="118"/>
      <c r="K291" s="118">
        <v>97</v>
      </c>
      <c r="L291" s="118"/>
      <c r="M291" s="118">
        <v>14</v>
      </c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  <c r="BH291" s="118"/>
      <c r="BI291" s="118"/>
      <c r="BJ291" s="118"/>
      <c r="BK291" s="118"/>
      <c r="BL291" s="118"/>
      <c r="BM291" s="118"/>
      <c r="BN291" s="118"/>
      <c r="BO291" s="118"/>
      <c r="BP291" s="118"/>
      <c r="BQ291" s="118"/>
      <c r="BR291" s="118"/>
      <c r="BS291" s="118"/>
      <c r="BT291" s="118"/>
      <c r="BU291" s="118"/>
      <c r="BV291" s="118"/>
      <c r="BW291" s="118"/>
      <c r="BX291" s="118"/>
      <c r="BY291" s="118"/>
      <c r="BZ291" s="118"/>
      <c r="CA291" s="118"/>
      <c r="CB291" s="118"/>
      <c r="CC291" s="118"/>
      <c r="CD291" s="118"/>
      <c r="CE291" s="118">
        <v>14</v>
      </c>
      <c r="CF291" s="118"/>
      <c r="CG291" s="118"/>
      <c r="CH291" s="118"/>
      <c r="CI291" s="118"/>
      <c r="CJ291" s="118"/>
      <c r="CK291" s="118"/>
      <c r="CL291" s="118"/>
      <c r="CM291" s="118"/>
      <c r="CN291" s="118"/>
      <c r="CO291" s="118"/>
      <c r="CP291" s="118"/>
      <c r="CQ291" s="118"/>
      <c r="CR291" s="118"/>
      <c r="CS291" s="118"/>
      <c r="CT291" s="118"/>
      <c r="CU291" s="118"/>
      <c r="CV291" s="118"/>
      <c r="CW291" s="118"/>
      <c r="CX291" s="118"/>
      <c r="CY291" s="118"/>
      <c r="CZ291" s="118"/>
      <c r="DA291" s="118"/>
      <c r="DB291" s="118"/>
      <c r="DC291" s="118"/>
      <c r="DD291" s="118"/>
      <c r="DE291" s="118"/>
      <c r="DF291" s="118"/>
      <c r="DG291" s="118"/>
      <c r="DH291" s="118"/>
      <c r="DI291" s="118"/>
      <c r="DJ291" s="118"/>
      <c r="DK291" s="118"/>
      <c r="DL291" s="118"/>
      <c r="DM291" s="118"/>
      <c r="DN291" s="118"/>
      <c r="DO291" s="118"/>
      <c r="DP291" s="118"/>
      <c r="DQ291" s="118"/>
      <c r="DR291" s="118"/>
      <c r="DS291" s="118">
        <v>10</v>
      </c>
      <c r="DT291" s="118"/>
      <c r="DU291" s="118"/>
      <c r="DV291" s="118"/>
      <c r="DW291" s="118"/>
      <c r="DX291" s="118"/>
      <c r="DY291" s="118"/>
      <c r="DZ291" s="118"/>
      <c r="EA291" s="118"/>
      <c r="EB291" s="118"/>
      <c r="EC291" s="118"/>
      <c r="ED291" s="118"/>
      <c r="EE291" s="118"/>
      <c r="EF291" s="118"/>
      <c r="EG291" s="118"/>
      <c r="EH291" s="52">
        <f t="shared" si="52"/>
        <v>0</v>
      </c>
      <c r="EI291" s="52">
        <f t="shared" si="52"/>
        <v>0</v>
      </c>
      <c r="EJ291" s="52">
        <f t="shared" si="52"/>
        <v>0</v>
      </c>
      <c r="EK291" s="52">
        <f t="shared" si="52"/>
        <v>97</v>
      </c>
      <c r="EL291" s="52">
        <f t="shared" si="52"/>
        <v>0</v>
      </c>
      <c r="EM291" s="52">
        <f t="shared" si="52"/>
        <v>38</v>
      </c>
      <c r="EN291" s="52">
        <f t="shared" si="52"/>
        <v>0</v>
      </c>
      <c r="EO291" s="52">
        <f t="shared" si="52"/>
        <v>0</v>
      </c>
      <c r="EP291" s="52">
        <f t="shared" si="52"/>
        <v>0</v>
      </c>
      <c r="EQ291" s="52">
        <f t="shared" si="52"/>
        <v>0</v>
      </c>
    </row>
    <row r="292" spans="1:147" x14ac:dyDescent="0.25">
      <c r="A292" s="73" t="s">
        <v>348</v>
      </c>
      <c r="B292" s="81" t="str">
        <f>гр.общеразв.напрв.!B292</f>
        <v>МДОУ "Детский сад № 19"</v>
      </c>
      <c r="C292" s="81" t="str">
        <f>гр.общеразв.напрв.!C292</f>
        <v>город</v>
      </c>
      <c r="D292" s="81" t="str">
        <f>гр.общеразв.напрв.!D292</f>
        <v>детей</v>
      </c>
      <c r="E292" s="123">
        <f>F292+G292</f>
        <v>0</v>
      </c>
      <c r="F292" s="123">
        <f t="shared" si="51"/>
        <v>0</v>
      </c>
      <c r="G292" s="123">
        <f t="shared" si="51"/>
        <v>0</v>
      </c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  <c r="BH292" s="118"/>
      <c r="BI292" s="118"/>
      <c r="BJ292" s="118"/>
      <c r="BK292" s="118"/>
      <c r="BL292" s="118"/>
      <c r="BM292" s="118"/>
      <c r="BN292" s="118"/>
      <c r="BO292" s="118"/>
      <c r="BP292" s="118"/>
      <c r="BQ292" s="118"/>
      <c r="BR292" s="118"/>
      <c r="BS292" s="118"/>
      <c r="BT292" s="118"/>
      <c r="BU292" s="118"/>
      <c r="BV292" s="118"/>
      <c r="BW292" s="118"/>
      <c r="BX292" s="118"/>
      <c r="BY292" s="118"/>
      <c r="BZ292" s="118"/>
      <c r="CA292" s="118"/>
      <c r="CB292" s="118"/>
      <c r="CC292" s="118"/>
      <c r="CD292" s="118"/>
      <c r="CE292" s="118"/>
      <c r="CF292" s="118"/>
      <c r="CG292" s="118"/>
      <c r="CH292" s="118"/>
      <c r="CI292" s="118"/>
      <c r="CJ292" s="118"/>
      <c r="CK292" s="118"/>
      <c r="CL292" s="118"/>
      <c r="CM292" s="118"/>
      <c r="CN292" s="118"/>
      <c r="CO292" s="118"/>
      <c r="CP292" s="118"/>
      <c r="CQ292" s="118"/>
      <c r="CR292" s="118"/>
      <c r="CS292" s="118"/>
      <c r="CT292" s="118"/>
      <c r="CU292" s="118"/>
      <c r="CV292" s="118"/>
      <c r="CW292" s="118"/>
      <c r="CX292" s="118"/>
      <c r="CY292" s="118"/>
      <c r="CZ292" s="118"/>
      <c r="DA292" s="118"/>
      <c r="DB292" s="118"/>
      <c r="DC292" s="118"/>
      <c r="DD292" s="118"/>
      <c r="DE292" s="118"/>
      <c r="DF292" s="118"/>
      <c r="DG292" s="118"/>
      <c r="DH292" s="118"/>
      <c r="DI292" s="118"/>
      <c r="DJ292" s="118"/>
      <c r="DK292" s="118"/>
      <c r="DL292" s="118"/>
      <c r="DM292" s="118"/>
      <c r="DN292" s="118"/>
      <c r="DO292" s="118"/>
      <c r="DP292" s="118"/>
      <c r="DQ292" s="118"/>
      <c r="DR292" s="118"/>
      <c r="DS292" s="118"/>
      <c r="DT292" s="118"/>
      <c r="DU292" s="118"/>
      <c r="DV292" s="118"/>
      <c r="DW292" s="118"/>
      <c r="DX292" s="118"/>
      <c r="DY292" s="118"/>
      <c r="DZ292" s="118"/>
      <c r="EA292" s="118"/>
      <c r="EB292" s="118"/>
      <c r="EC292" s="118"/>
      <c r="ED292" s="118"/>
      <c r="EE292" s="118"/>
      <c r="EF292" s="118"/>
      <c r="EG292" s="118"/>
      <c r="EH292" s="52">
        <f t="shared" si="52"/>
        <v>0</v>
      </c>
      <c r="EI292" s="52">
        <f t="shared" si="52"/>
        <v>0</v>
      </c>
      <c r="EJ292" s="52">
        <f t="shared" si="52"/>
        <v>0</v>
      </c>
      <c r="EK292" s="52">
        <f t="shared" si="52"/>
        <v>0</v>
      </c>
      <c r="EL292" s="52">
        <f t="shared" si="52"/>
        <v>0</v>
      </c>
      <c r="EM292" s="52">
        <f t="shared" si="52"/>
        <v>0</v>
      </c>
      <c r="EN292" s="52">
        <f t="shared" si="52"/>
        <v>0</v>
      </c>
      <c r="EO292" s="52">
        <f t="shared" si="52"/>
        <v>0</v>
      </c>
      <c r="EP292" s="52">
        <f t="shared" si="52"/>
        <v>0</v>
      </c>
      <c r="EQ292" s="52">
        <f t="shared" si="52"/>
        <v>0</v>
      </c>
    </row>
    <row r="293" spans="1:147" x14ac:dyDescent="0.25">
      <c r="A293" s="73" t="s">
        <v>348</v>
      </c>
      <c r="B293" s="81" t="str">
        <f>гр.общеразв.напрв.!B293</f>
        <v>МДОУ "Детский сад № 20"</v>
      </c>
      <c r="C293" s="81" t="str">
        <f>гр.общеразв.напрв.!C293</f>
        <v>село</v>
      </c>
      <c r="D293" s="81" t="str">
        <f>гр.общеразв.напрв.!D293</f>
        <v>детей</v>
      </c>
      <c r="E293" s="123">
        <f t="shared" si="50"/>
        <v>0</v>
      </c>
      <c r="F293" s="123">
        <f t="shared" si="51"/>
        <v>0</v>
      </c>
      <c r="G293" s="123">
        <f t="shared" si="51"/>
        <v>0</v>
      </c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  <c r="BH293" s="118"/>
      <c r="BI293" s="118"/>
      <c r="BJ293" s="118"/>
      <c r="BK293" s="118"/>
      <c r="BL293" s="118"/>
      <c r="BM293" s="118"/>
      <c r="BN293" s="118"/>
      <c r="BO293" s="118"/>
      <c r="BP293" s="118"/>
      <c r="BQ293" s="118"/>
      <c r="BR293" s="118"/>
      <c r="BS293" s="118"/>
      <c r="BT293" s="118"/>
      <c r="BU293" s="118"/>
      <c r="BV293" s="118"/>
      <c r="BW293" s="118"/>
      <c r="BX293" s="118"/>
      <c r="BY293" s="118"/>
      <c r="BZ293" s="118"/>
      <c r="CA293" s="118"/>
      <c r="CB293" s="118"/>
      <c r="CC293" s="118"/>
      <c r="CD293" s="118"/>
      <c r="CE293" s="118"/>
      <c r="CF293" s="118"/>
      <c r="CG293" s="118"/>
      <c r="CH293" s="118"/>
      <c r="CI293" s="118"/>
      <c r="CJ293" s="118"/>
      <c r="CK293" s="118"/>
      <c r="CL293" s="118"/>
      <c r="CM293" s="118"/>
      <c r="CN293" s="118"/>
      <c r="CO293" s="118"/>
      <c r="CP293" s="118"/>
      <c r="CQ293" s="118"/>
      <c r="CR293" s="118"/>
      <c r="CS293" s="118"/>
      <c r="CT293" s="118"/>
      <c r="CU293" s="118"/>
      <c r="CV293" s="118"/>
      <c r="CW293" s="118"/>
      <c r="CX293" s="118"/>
      <c r="CY293" s="118"/>
      <c r="CZ293" s="118"/>
      <c r="DA293" s="118"/>
      <c r="DB293" s="118"/>
      <c r="DC293" s="118"/>
      <c r="DD293" s="118"/>
      <c r="DE293" s="118"/>
      <c r="DF293" s="118"/>
      <c r="DG293" s="118"/>
      <c r="DH293" s="118"/>
      <c r="DI293" s="118"/>
      <c r="DJ293" s="118"/>
      <c r="DK293" s="118"/>
      <c r="DL293" s="118"/>
      <c r="DM293" s="118"/>
      <c r="DN293" s="118"/>
      <c r="DO293" s="118"/>
      <c r="DP293" s="118"/>
      <c r="DQ293" s="118"/>
      <c r="DR293" s="118"/>
      <c r="DS293" s="118"/>
      <c r="DT293" s="118"/>
      <c r="DU293" s="118"/>
      <c r="DV293" s="118"/>
      <c r="DW293" s="118"/>
      <c r="DX293" s="118"/>
      <c r="DY293" s="118"/>
      <c r="DZ293" s="118"/>
      <c r="EA293" s="118"/>
      <c r="EB293" s="118"/>
      <c r="EC293" s="118"/>
      <c r="ED293" s="118"/>
      <c r="EE293" s="118"/>
      <c r="EF293" s="118"/>
      <c r="EG293" s="118"/>
      <c r="EH293" s="52">
        <f t="shared" si="52"/>
        <v>0</v>
      </c>
      <c r="EI293" s="52">
        <f t="shared" si="52"/>
        <v>0</v>
      </c>
      <c r="EJ293" s="52">
        <f t="shared" si="52"/>
        <v>0</v>
      </c>
      <c r="EK293" s="52">
        <f t="shared" si="52"/>
        <v>0</v>
      </c>
      <c r="EL293" s="52">
        <f t="shared" si="52"/>
        <v>0</v>
      </c>
      <c r="EM293" s="52">
        <f t="shared" si="52"/>
        <v>0</v>
      </c>
      <c r="EN293" s="52">
        <f t="shared" si="52"/>
        <v>0</v>
      </c>
      <c r="EO293" s="52">
        <f t="shared" si="52"/>
        <v>0</v>
      </c>
      <c r="EP293" s="52">
        <f t="shared" si="52"/>
        <v>0</v>
      </c>
      <c r="EQ293" s="52">
        <f t="shared" si="52"/>
        <v>0</v>
      </c>
    </row>
    <row r="294" spans="1:147" x14ac:dyDescent="0.25">
      <c r="A294" s="73" t="s">
        <v>348</v>
      </c>
      <c r="B294" s="81" t="str">
        <f>гр.общеразв.напрв.!B294</f>
        <v>МДОУ "Детский сад № 21"</v>
      </c>
      <c r="C294" s="81" t="str">
        <f>гр.общеразв.напрв.!C294</f>
        <v>город</v>
      </c>
      <c r="D294" s="81" t="str">
        <f>гр.общеразв.напрв.!D294</f>
        <v>детей</v>
      </c>
      <c r="E294" s="123">
        <f t="shared" si="50"/>
        <v>9</v>
      </c>
      <c r="F294" s="123">
        <f t="shared" si="51"/>
        <v>0</v>
      </c>
      <c r="G294" s="123">
        <f t="shared" si="51"/>
        <v>9</v>
      </c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>
        <v>9</v>
      </c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  <c r="BH294" s="118"/>
      <c r="BI294" s="118"/>
      <c r="BJ294" s="118"/>
      <c r="BK294" s="118"/>
      <c r="BL294" s="118"/>
      <c r="BM294" s="118"/>
      <c r="BN294" s="118"/>
      <c r="BO294" s="118"/>
      <c r="BP294" s="118"/>
      <c r="BQ294" s="118"/>
      <c r="BR294" s="118"/>
      <c r="BS294" s="118"/>
      <c r="BT294" s="118"/>
      <c r="BU294" s="118"/>
      <c r="BV294" s="118"/>
      <c r="BW294" s="118"/>
      <c r="BX294" s="118"/>
      <c r="BY294" s="118"/>
      <c r="BZ294" s="118"/>
      <c r="CA294" s="118"/>
      <c r="CB294" s="118"/>
      <c r="CC294" s="118"/>
      <c r="CD294" s="118"/>
      <c r="CE294" s="118"/>
      <c r="CF294" s="118"/>
      <c r="CG294" s="118"/>
      <c r="CH294" s="118"/>
      <c r="CI294" s="118"/>
      <c r="CJ294" s="118"/>
      <c r="CK294" s="118"/>
      <c r="CL294" s="118"/>
      <c r="CM294" s="118"/>
      <c r="CN294" s="118"/>
      <c r="CO294" s="118"/>
      <c r="CP294" s="118"/>
      <c r="CQ294" s="118"/>
      <c r="CR294" s="118"/>
      <c r="CS294" s="118"/>
      <c r="CT294" s="118"/>
      <c r="CU294" s="118"/>
      <c r="CV294" s="118"/>
      <c r="CW294" s="118"/>
      <c r="CX294" s="118"/>
      <c r="CY294" s="118"/>
      <c r="CZ294" s="118"/>
      <c r="DA294" s="118"/>
      <c r="DB294" s="118"/>
      <c r="DC294" s="118"/>
      <c r="DD294" s="118"/>
      <c r="DE294" s="118"/>
      <c r="DF294" s="118"/>
      <c r="DG294" s="118"/>
      <c r="DH294" s="118"/>
      <c r="DI294" s="118"/>
      <c r="DJ294" s="118"/>
      <c r="DK294" s="118"/>
      <c r="DL294" s="118"/>
      <c r="DM294" s="118"/>
      <c r="DN294" s="118"/>
      <c r="DO294" s="118"/>
      <c r="DP294" s="118"/>
      <c r="DQ294" s="118"/>
      <c r="DR294" s="118"/>
      <c r="DS294" s="118"/>
      <c r="DT294" s="118"/>
      <c r="DU294" s="118"/>
      <c r="DV294" s="118"/>
      <c r="DW294" s="118"/>
      <c r="DX294" s="118"/>
      <c r="DY294" s="118"/>
      <c r="DZ294" s="118"/>
      <c r="EA294" s="118"/>
      <c r="EB294" s="118"/>
      <c r="EC294" s="118"/>
      <c r="ED294" s="118"/>
      <c r="EE294" s="118"/>
      <c r="EF294" s="118"/>
      <c r="EG294" s="118"/>
      <c r="EH294" s="52">
        <f t="shared" si="52"/>
        <v>0</v>
      </c>
      <c r="EI294" s="52">
        <f t="shared" si="52"/>
        <v>0</v>
      </c>
      <c r="EJ294" s="52">
        <f t="shared" si="52"/>
        <v>0</v>
      </c>
      <c r="EK294" s="52">
        <f t="shared" si="52"/>
        <v>9</v>
      </c>
      <c r="EL294" s="52">
        <f t="shared" si="52"/>
        <v>0</v>
      </c>
      <c r="EM294" s="52">
        <f t="shared" si="52"/>
        <v>0</v>
      </c>
      <c r="EN294" s="52">
        <f t="shared" si="52"/>
        <v>0</v>
      </c>
      <c r="EO294" s="52">
        <f t="shared" si="52"/>
        <v>0</v>
      </c>
      <c r="EP294" s="52">
        <f t="shared" si="52"/>
        <v>0</v>
      </c>
      <c r="EQ294" s="52">
        <f t="shared" si="52"/>
        <v>0</v>
      </c>
    </row>
    <row r="295" spans="1:147" x14ac:dyDescent="0.25">
      <c r="A295" s="73" t="s">
        <v>348</v>
      </c>
      <c r="B295" s="81" t="str">
        <f>гр.общеразв.напрв.!B295</f>
        <v>МДОУ "Детский сад № 22"</v>
      </c>
      <c r="C295" s="81" t="str">
        <f>гр.общеразв.напрв.!C295</f>
        <v>город</v>
      </c>
      <c r="D295" s="81" t="str">
        <f>гр.общеразв.напрв.!D295</f>
        <v>детей</v>
      </c>
      <c r="E295" s="123">
        <f t="shared" si="50"/>
        <v>0</v>
      </c>
      <c r="F295" s="123">
        <f t="shared" si="51"/>
        <v>0</v>
      </c>
      <c r="G295" s="123">
        <f t="shared" si="51"/>
        <v>0</v>
      </c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  <c r="BH295" s="118"/>
      <c r="BI295" s="118"/>
      <c r="BJ295" s="118"/>
      <c r="BK295" s="118"/>
      <c r="BL295" s="118"/>
      <c r="BM295" s="118"/>
      <c r="BN295" s="118"/>
      <c r="BO295" s="118"/>
      <c r="BP295" s="118"/>
      <c r="BQ295" s="118"/>
      <c r="BR295" s="118"/>
      <c r="BS295" s="118"/>
      <c r="BT295" s="118"/>
      <c r="BU295" s="118"/>
      <c r="BV295" s="118"/>
      <c r="BW295" s="118"/>
      <c r="BX295" s="118"/>
      <c r="BY295" s="118"/>
      <c r="BZ295" s="118"/>
      <c r="CA295" s="118"/>
      <c r="CB295" s="118"/>
      <c r="CC295" s="118"/>
      <c r="CD295" s="118"/>
      <c r="CE295" s="118"/>
      <c r="CF295" s="118"/>
      <c r="CG295" s="118"/>
      <c r="CH295" s="118"/>
      <c r="CI295" s="118"/>
      <c r="CJ295" s="118"/>
      <c r="CK295" s="118"/>
      <c r="CL295" s="118"/>
      <c r="CM295" s="118"/>
      <c r="CN295" s="118"/>
      <c r="CO295" s="118"/>
      <c r="CP295" s="118"/>
      <c r="CQ295" s="118"/>
      <c r="CR295" s="118"/>
      <c r="CS295" s="118"/>
      <c r="CT295" s="118"/>
      <c r="CU295" s="118"/>
      <c r="CV295" s="118"/>
      <c r="CW295" s="118"/>
      <c r="CX295" s="118"/>
      <c r="CY295" s="118"/>
      <c r="CZ295" s="118"/>
      <c r="DA295" s="118"/>
      <c r="DB295" s="118"/>
      <c r="DC295" s="118"/>
      <c r="DD295" s="118"/>
      <c r="DE295" s="118"/>
      <c r="DF295" s="118"/>
      <c r="DG295" s="118"/>
      <c r="DH295" s="118"/>
      <c r="DI295" s="118"/>
      <c r="DJ295" s="118"/>
      <c r="DK295" s="118"/>
      <c r="DL295" s="118"/>
      <c r="DM295" s="118"/>
      <c r="DN295" s="118"/>
      <c r="DO295" s="118"/>
      <c r="DP295" s="118"/>
      <c r="DQ295" s="118"/>
      <c r="DR295" s="118"/>
      <c r="DS295" s="118"/>
      <c r="DT295" s="118"/>
      <c r="DU295" s="118"/>
      <c r="DV295" s="118"/>
      <c r="DW295" s="118"/>
      <c r="DX295" s="118"/>
      <c r="DY295" s="118"/>
      <c r="DZ295" s="118"/>
      <c r="EA295" s="118"/>
      <c r="EB295" s="118"/>
      <c r="EC295" s="118"/>
      <c r="ED295" s="118"/>
      <c r="EE295" s="118"/>
      <c r="EF295" s="118"/>
      <c r="EG295" s="118"/>
      <c r="EH295" s="52">
        <f t="shared" si="52"/>
        <v>0</v>
      </c>
      <c r="EI295" s="52">
        <f t="shared" si="52"/>
        <v>0</v>
      </c>
      <c r="EJ295" s="52">
        <f t="shared" si="52"/>
        <v>0</v>
      </c>
      <c r="EK295" s="52">
        <f t="shared" si="52"/>
        <v>0</v>
      </c>
      <c r="EL295" s="52">
        <f t="shared" si="52"/>
        <v>0</v>
      </c>
      <c r="EM295" s="52">
        <f t="shared" si="52"/>
        <v>0</v>
      </c>
      <c r="EN295" s="52">
        <f t="shared" si="52"/>
        <v>0</v>
      </c>
      <c r="EO295" s="52">
        <f t="shared" si="52"/>
        <v>0</v>
      </c>
      <c r="EP295" s="52">
        <f t="shared" si="52"/>
        <v>0</v>
      </c>
      <c r="EQ295" s="52">
        <f t="shared" si="52"/>
        <v>0</v>
      </c>
    </row>
    <row r="296" spans="1:147" x14ac:dyDescent="0.25">
      <c r="A296" s="73" t="s">
        <v>348</v>
      </c>
      <c r="B296" s="81" t="str">
        <f>гр.общеразв.напрв.!B296</f>
        <v>МДОУ "Детский сад № 23"</v>
      </c>
      <c r="C296" s="81" t="str">
        <f>гр.общеразв.напрв.!C296</f>
        <v>город</v>
      </c>
      <c r="D296" s="81" t="str">
        <f>гр.общеразв.напрв.!D296</f>
        <v>детей</v>
      </c>
      <c r="E296" s="123">
        <f t="shared" si="50"/>
        <v>0</v>
      </c>
      <c r="F296" s="123">
        <f t="shared" si="51"/>
        <v>0</v>
      </c>
      <c r="G296" s="123">
        <f t="shared" si="51"/>
        <v>0</v>
      </c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  <c r="BH296" s="118"/>
      <c r="BI296" s="118"/>
      <c r="BJ296" s="118"/>
      <c r="BK296" s="118"/>
      <c r="BL296" s="118"/>
      <c r="BM296" s="118"/>
      <c r="BN296" s="118"/>
      <c r="BO296" s="118"/>
      <c r="BP296" s="118"/>
      <c r="BQ296" s="118"/>
      <c r="BR296" s="118"/>
      <c r="BS296" s="118"/>
      <c r="BT296" s="118"/>
      <c r="BU296" s="118"/>
      <c r="BV296" s="118"/>
      <c r="BW296" s="118"/>
      <c r="BX296" s="118"/>
      <c r="BY296" s="118"/>
      <c r="BZ296" s="118"/>
      <c r="CA296" s="118"/>
      <c r="CB296" s="118"/>
      <c r="CC296" s="118"/>
      <c r="CD296" s="118"/>
      <c r="CE296" s="118"/>
      <c r="CF296" s="118"/>
      <c r="CG296" s="118"/>
      <c r="CH296" s="118"/>
      <c r="CI296" s="118"/>
      <c r="CJ296" s="118"/>
      <c r="CK296" s="118"/>
      <c r="CL296" s="118"/>
      <c r="CM296" s="118"/>
      <c r="CN296" s="118"/>
      <c r="CO296" s="118"/>
      <c r="CP296" s="118"/>
      <c r="CQ296" s="118"/>
      <c r="CR296" s="118"/>
      <c r="CS296" s="118"/>
      <c r="CT296" s="118"/>
      <c r="CU296" s="118"/>
      <c r="CV296" s="118"/>
      <c r="CW296" s="118"/>
      <c r="CX296" s="118"/>
      <c r="CY296" s="118"/>
      <c r="CZ296" s="118"/>
      <c r="DA296" s="118"/>
      <c r="DB296" s="118"/>
      <c r="DC296" s="118"/>
      <c r="DD296" s="118"/>
      <c r="DE296" s="118"/>
      <c r="DF296" s="118"/>
      <c r="DG296" s="118"/>
      <c r="DH296" s="118"/>
      <c r="DI296" s="118"/>
      <c r="DJ296" s="118"/>
      <c r="DK296" s="118"/>
      <c r="DL296" s="118"/>
      <c r="DM296" s="118"/>
      <c r="DN296" s="118"/>
      <c r="DO296" s="118"/>
      <c r="DP296" s="118"/>
      <c r="DQ296" s="118"/>
      <c r="DR296" s="118"/>
      <c r="DS296" s="118"/>
      <c r="DT296" s="118"/>
      <c r="DU296" s="118"/>
      <c r="DV296" s="118"/>
      <c r="DW296" s="118"/>
      <c r="DX296" s="118"/>
      <c r="DY296" s="118"/>
      <c r="DZ296" s="118"/>
      <c r="EA296" s="118"/>
      <c r="EB296" s="118"/>
      <c r="EC296" s="118"/>
      <c r="ED296" s="118"/>
      <c r="EE296" s="118"/>
      <c r="EF296" s="118"/>
      <c r="EG296" s="118"/>
      <c r="EH296" s="52">
        <f t="shared" si="52"/>
        <v>0</v>
      </c>
      <c r="EI296" s="52">
        <f t="shared" si="52"/>
        <v>0</v>
      </c>
      <c r="EJ296" s="52">
        <f t="shared" si="52"/>
        <v>0</v>
      </c>
      <c r="EK296" s="52">
        <f t="shared" si="52"/>
        <v>0</v>
      </c>
      <c r="EL296" s="52">
        <f t="shared" si="52"/>
        <v>0</v>
      </c>
      <c r="EM296" s="52">
        <f t="shared" si="52"/>
        <v>0</v>
      </c>
      <c r="EN296" s="52">
        <f t="shared" si="52"/>
        <v>0</v>
      </c>
      <c r="EO296" s="52">
        <f t="shared" si="52"/>
        <v>0</v>
      </c>
      <c r="EP296" s="52">
        <f t="shared" si="52"/>
        <v>0</v>
      </c>
      <c r="EQ296" s="52">
        <f t="shared" si="52"/>
        <v>0</v>
      </c>
    </row>
    <row r="297" spans="1:147" x14ac:dyDescent="0.25">
      <c r="A297" s="73" t="s">
        <v>348</v>
      </c>
      <c r="B297" s="81" t="str">
        <f>гр.общеразв.напрв.!B297</f>
        <v>МДОУ "Детский сад № 24"</v>
      </c>
      <c r="C297" s="81" t="str">
        <f>гр.общеразв.напрв.!C297</f>
        <v>город</v>
      </c>
      <c r="D297" s="81" t="str">
        <f>гр.общеразв.напрв.!D297</f>
        <v>детей</v>
      </c>
      <c r="E297" s="123">
        <f t="shared" si="50"/>
        <v>0</v>
      </c>
      <c r="F297" s="123">
        <f t="shared" si="51"/>
        <v>0</v>
      </c>
      <c r="G297" s="123">
        <f t="shared" si="51"/>
        <v>0</v>
      </c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  <c r="CD297" s="118"/>
      <c r="CE297" s="118"/>
      <c r="CF297" s="118"/>
      <c r="CG297" s="118"/>
      <c r="CH297" s="118"/>
      <c r="CI297" s="118"/>
      <c r="CJ297" s="118"/>
      <c r="CK297" s="118"/>
      <c r="CL297" s="118"/>
      <c r="CM297" s="118"/>
      <c r="CN297" s="118"/>
      <c r="CO297" s="118"/>
      <c r="CP297" s="118"/>
      <c r="CQ297" s="118"/>
      <c r="CR297" s="118"/>
      <c r="CS297" s="118"/>
      <c r="CT297" s="118"/>
      <c r="CU297" s="118"/>
      <c r="CV297" s="118"/>
      <c r="CW297" s="118"/>
      <c r="CX297" s="118"/>
      <c r="CY297" s="118"/>
      <c r="CZ297" s="118"/>
      <c r="DA297" s="118"/>
      <c r="DB297" s="118"/>
      <c r="DC297" s="118"/>
      <c r="DD297" s="118"/>
      <c r="DE297" s="118"/>
      <c r="DF297" s="118"/>
      <c r="DG297" s="118"/>
      <c r="DH297" s="118"/>
      <c r="DI297" s="118"/>
      <c r="DJ297" s="118"/>
      <c r="DK297" s="118"/>
      <c r="DL297" s="118"/>
      <c r="DM297" s="118"/>
      <c r="DN297" s="118"/>
      <c r="DO297" s="118"/>
      <c r="DP297" s="118"/>
      <c r="DQ297" s="118"/>
      <c r="DR297" s="118"/>
      <c r="DS297" s="118"/>
      <c r="DT297" s="118"/>
      <c r="DU297" s="118"/>
      <c r="DV297" s="118"/>
      <c r="DW297" s="118"/>
      <c r="DX297" s="118"/>
      <c r="DY297" s="118"/>
      <c r="DZ297" s="118"/>
      <c r="EA297" s="118"/>
      <c r="EB297" s="118"/>
      <c r="EC297" s="118"/>
      <c r="ED297" s="118"/>
      <c r="EE297" s="118"/>
      <c r="EF297" s="118"/>
      <c r="EG297" s="118"/>
      <c r="EH297" s="52">
        <f t="shared" si="52"/>
        <v>0</v>
      </c>
      <c r="EI297" s="52">
        <f t="shared" si="52"/>
        <v>0</v>
      </c>
      <c r="EJ297" s="52">
        <f t="shared" si="52"/>
        <v>0</v>
      </c>
      <c r="EK297" s="52">
        <f t="shared" si="52"/>
        <v>0</v>
      </c>
      <c r="EL297" s="52">
        <f t="shared" si="52"/>
        <v>0</v>
      </c>
      <c r="EM297" s="52">
        <f t="shared" si="52"/>
        <v>0</v>
      </c>
      <c r="EN297" s="52">
        <f t="shared" si="52"/>
        <v>0</v>
      </c>
      <c r="EO297" s="52">
        <f t="shared" si="52"/>
        <v>0</v>
      </c>
      <c r="EP297" s="52">
        <f t="shared" si="52"/>
        <v>0</v>
      </c>
      <c r="EQ297" s="52">
        <f t="shared" si="52"/>
        <v>0</v>
      </c>
    </row>
    <row r="298" spans="1:147" x14ac:dyDescent="0.25">
      <c r="A298" s="73" t="s">
        <v>348</v>
      </c>
      <c r="B298" s="81" t="str">
        <f>гр.общеразв.напрв.!B298</f>
        <v>МДОУ "Детский сад № 25"</v>
      </c>
      <c r="C298" s="81" t="str">
        <f>гр.общеразв.напрв.!C298</f>
        <v>город</v>
      </c>
      <c r="D298" s="81" t="str">
        <f>гр.общеразв.напрв.!D298</f>
        <v>детей</v>
      </c>
      <c r="E298" s="123">
        <f t="shared" si="50"/>
        <v>0</v>
      </c>
      <c r="F298" s="123">
        <f t="shared" si="51"/>
        <v>0</v>
      </c>
      <c r="G298" s="123">
        <f t="shared" si="51"/>
        <v>0</v>
      </c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  <c r="BH298" s="118"/>
      <c r="BI298" s="118"/>
      <c r="BJ298" s="118"/>
      <c r="BK298" s="118"/>
      <c r="BL298" s="118"/>
      <c r="BM298" s="118"/>
      <c r="BN298" s="118"/>
      <c r="BO298" s="118"/>
      <c r="BP298" s="118"/>
      <c r="BQ298" s="118"/>
      <c r="BR298" s="118"/>
      <c r="BS298" s="118"/>
      <c r="BT298" s="118"/>
      <c r="BU298" s="118"/>
      <c r="BV298" s="118"/>
      <c r="BW298" s="118"/>
      <c r="BX298" s="118"/>
      <c r="BY298" s="118"/>
      <c r="BZ298" s="118"/>
      <c r="CA298" s="118"/>
      <c r="CB298" s="118"/>
      <c r="CC298" s="118"/>
      <c r="CD298" s="118"/>
      <c r="CE298" s="118"/>
      <c r="CF298" s="118"/>
      <c r="CG298" s="118"/>
      <c r="CH298" s="118"/>
      <c r="CI298" s="118"/>
      <c r="CJ298" s="118"/>
      <c r="CK298" s="118"/>
      <c r="CL298" s="118"/>
      <c r="CM298" s="118"/>
      <c r="CN298" s="118"/>
      <c r="CO298" s="118"/>
      <c r="CP298" s="118"/>
      <c r="CQ298" s="118"/>
      <c r="CR298" s="118"/>
      <c r="CS298" s="118"/>
      <c r="CT298" s="118"/>
      <c r="CU298" s="118"/>
      <c r="CV298" s="118"/>
      <c r="CW298" s="118"/>
      <c r="CX298" s="118"/>
      <c r="CY298" s="118"/>
      <c r="CZ298" s="118"/>
      <c r="DA298" s="118"/>
      <c r="DB298" s="118"/>
      <c r="DC298" s="118"/>
      <c r="DD298" s="118"/>
      <c r="DE298" s="118"/>
      <c r="DF298" s="118"/>
      <c r="DG298" s="118"/>
      <c r="DH298" s="118"/>
      <c r="DI298" s="118"/>
      <c r="DJ298" s="118"/>
      <c r="DK298" s="118"/>
      <c r="DL298" s="118"/>
      <c r="DM298" s="118"/>
      <c r="DN298" s="118"/>
      <c r="DO298" s="118"/>
      <c r="DP298" s="118"/>
      <c r="DQ298" s="118"/>
      <c r="DR298" s="118"/>
      <c r="DS298" s="118"/>
      <c r="DT298" s="118"/>
      <c r="DU298" s="118"/>
      <c r="DV298" s="118"/>
      <c r="DW298" s="118"/>
      <c r="DX298" s="118"/>
      <c r="DY298" s="118"/>
      <c r="DZ298" s="118"/>
      <c r="EA298" s="118"/>
      <c r="EB298" s="118"/>
      <c r="EC298" s="118"/>
      <c r="ED298" s="118"/>
      <c r="EE298" s="118"/>
      <c r="EF298" s="118"/>
      <c r="EG298" s="118"/>
      <c r="EH298" s="52">
        <f t="shared" si="52"/>
        <v>0</v>
      </c>
      <c r="EI298" s="52">
        <f t="shared" si="52"/>
        <v>0</v>
      </c>
      <c r="EJ298" s="52">
        <f t="shared" si="52"/>
        <v>0</v>
      </c>
      <c r="EK298" s="52">
        <f t="shared" si="52"/>
        <v>0</v>
      </c>
      <c r="EL298" s="52">
        <f t="shared" si="52"/>
        <v>0</v>
      </c>
      <c r="EM298" s="52">
        <f t="shared" si="52"/>
        <v>0</v>
      </c>
      <c r="EN298" s="52">
        <f t="shared" si="52"/>
        <v>0</v>
      </c>
      <c r="EO298" s="52">
        <f t="shared" si="52"/>
        <v>0</v>
      </c>
      <c r="EP298" s="52">
        <f t="shared" si="52"/>
        <v>0</v>
      </c>
      <c r="EQ298" s="52">
        <f t="shared" si="52"/>
        <v>0</v>
      </c>
    </row>
    <row r="299" spans="1:147" x14ac:dyDescent="0.25">
      <c r="A299" s="73" t="s">
        <v>348</v>
      </c>
      <c r="B299" s="81" t="str">
        <f>гр.общеразв.напрв.!B299</f>
        <v>МДОУ "Детский сад № 26"</v>
      </c>
      <c r="C299" s="81" t="str">
        <f>гр.общеразв.напрв.!C299</f>
        <v>город</v>
      </c>
      <c r="D299" s="81" t="str">
        <f>гр.общеразв.напрв.!D299</f>
        <v>детей</v>
      </c>
      <c r="E299" s="123">
        <f t="shared" si="50"/>
        <v>0</v>
      </c>
      <c r="F299" s="123">
        <f t="shared" si="51"/>
        <v>0</v>
      </c>
      <c r="G299" s="123">
        <f t="shared" si="51"/>
        <v>0</v>
      </c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  <c r="BH299" s="118"/>
      <c r="BI299" s="118"/>
      <c r="BJ299" s="118"/>
      <c r="BK299" s="118"/>
      <c r="BL299" s="118"/>
      <c r="BM299" s="118"/>
      <c r="BN299" s="118"/>
      <c r="BO299" s="118"/>
      <c r="BP299" s="118"/>
      <c r="BQ299" s="118"/>
      <c r="BR299" s="118"/>
      <c r="BS299" s="118"/>
      <c r="BT299" s="118"/>
      <c r="BU299" s="118"/>
      <c r="BV299" s="118"/>
      <c r="BW299" s="118"/>
      <c r="BX299" s="118"/>
      <c r="BY299" s="118"/>
      <c r="BZ299" s="118"/>
      <c r="CA299" s="118"/>
      <c r="CB299" s="118"/>
      <c r="CC299" s="118"/>
      <c r="CD299" s="118"/>
      <c r="CE299" s="118"/>
      <c r="CF299" s="118"/>
      <c r="CG299" s="118"/>
      <c r="CH299" s="118"/>
      <c r="CI299" s="118"/>
      <c r="CJ299" s="118"/>
      <c r="CK299" s="118"/>
      <c r="CL299" s="118"/>
      <c r="CM299" s="118"/>
      <c r="CN299" s="118"/>
      <c r="CO299" s="118"/>
      <c r="CP299" s="118"/>
      <c r="CQ299" s="118"/>
      <c r="CR299" s="118"/>
      <c r="CS299" s="118"/>
      <c r="CT299" s="118"/>
      <c r="CU299" s="118"/>
      <c r="CV299" s="118"/>
      <c r="CW299" s="118"/>
      <c r="CX299" s="118"/>
      <c r="CY299" s="118"/>
      <c r="CZ299" s="118"/>
      <c r="DA299" s="118"/>
      <c r="DB299" s="118"/>
      <c r="DC299" s="118"/>
      <c r="DD299" s="118"/>
      <c r="DE299" s="118"/>
      <c r="DF299" s="118"/>
      <c r="DG299" s="118"/>
      <c r="DH299" s="118"/>
      <c r="DI299" s="118"/>
      <c r="DJ299" s="118"/>
      <c r="DK299" s="118"/>
      <c r="DL299" s="118"/>
      <c r="DM299" s="118"/>
      <c r="DN299" s="118"/>
      <c r="DO299" s="118"/>
      <c r="DP299" s="118"/>
      <c r="DQ299" s="118"/>
      <c r="DR299" s="118"/>
      <c r="DS299" s="118"/>
      <c r="DT299" s="118"/>
      <c r="DU299" s="118"/>
      <c r="DV299" s="118"/>
      <c r="DW299" s="118"/>
      <c r="DX299" s="118"/>
      <c r="DY299" s="118"/>
      <c r="DZ299" s="118"/>
      <c r="EA299" s="118"/>
      <c r="EB299" s="118"/>
      <c r="EC299" s="118"/>
      <c r="ED299" s="118"/>
      <c r="EE299" s="118"/>
      <c r="EF299" s="118"/>
      <c r="EG299" s="118"/>
      <c r="EH299" s="52">
        <f t="shared" si="52"/>
        <v>0</v>
      </c>
      <c r="EI299" s="52">
        <f t="shared" si="52"/>
        <v>0</v>
      </c>
      <c r="EJ299" s="52">
        <f t="shared" si="52"/>
        <v>0</v>
      </c>
      <c r="EK299" s="52">
        <f t="shared" si="52"/>
        <v>0</v>
      </c>
      <c r="EL299" s="52">
        <f t="shared" si="52"/>
        <v>0</v>
      </c>
      <c r="EM299" s="52">
        <f t="shared" si="52"/>
        <v>0</v>
      </c>
      <c r="EN299" s="52">
        <f t="shared" si="52"/>
        <v>0</v>
      </c>
      <c r="EO299" s="52">
        <f t="shared" si="52"/>
        <v>0</v>
      </c>
      <c r="EP299" s="52">
        <f t="shared" si="52"/>
        <v>0</v>
      </c>
      <c r="EQ299" s="52">
        <f t="shared" si="52"/>
        <v>0</v>
      </c>
    </row>
    <row r="300" spans="1:147" x14ac:dyDescent="0.25">
      <c r="A300" s="73" t="s">
        <v>348</v>
      </c>
      <c r="B300" s="81" t="str">
        <f>гр.общеразв.напрв.!B300</f>
        <v>МДОУ "Детский сад № 27"</v>
      </c>
      <c r="C300" s="81" t="str">
        <f>гр.общеразв.напрв.!C300</f>
        <v>город</v>
      </c>
      <c r="D300" s="81" t="str">
        <f>гр.общеразв.напрв.!D300</f>
        <v>детей</v>
      </c>
      <c r="E300" s="123">
        <f t="shared" si="50"/>
        <v>0</v>
      </c>
      <c r="F300" s="123">
        <f t="shared" si="51"/>
        <v>0</v>
      </c>
      <c r="G300" s="123">
        <f t="shared" si="51"/>
        <v>0</v>
      </c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  <c r="BH300" s="118"/>
      <c r="BI300" s="118"/>
      <c r="BJ300" s="118"/>
      <c r="BK300" s="118"/>
      <c r="BL300" s="118"/>
      <c r="BM300" s="118"/>
      <c r="BN300" s="118"/>
      <c r="BO300" s="118"/>
      <c r="BP300" s="118"/>
      <c r="BQ300" s="118"/>
      <c r="BR300" s="118"/>
      <c r="BS300" s="118"/>
      <c r="BT300" s="118"/>
      <c r="BU300" s="118"/>
      <c r="BV300" s="118"/>
      <c r="BW300" s="118"/>
      <c r="BX300" s="118"/>
      <c r="BY300" s="118"/>
      <c r="BZ300" s="118"/>
      <c r="CA300" s="118"/>
      <c r="CB300" s="118"/>
      <c r="CC300" s="118"/>
      <c r="CD300" s="118"/>
      <c r="CE300" s="118"/>
      <c r="CF300" s="118"/>
      <c r="CG300" s="118"/>
      <c r="CH300" s="118"/>
      <c r="CI300" s="118"/>
      <c r="CJ300" s="118"/>
      <c r="CK300" s="118"/>
      <c r="CL300" s="118"/>
      <c r="CM300" s="118"/>
      <c r="CN300" s="118"/>
      <c r="CO300" s="118"/>
      <c r="CP300" s="118"/>
      <c r="CQ300" s="118"/>
      <c r="CR300" s="118"/>
      <c r="CS300" s="118"/>
      <c r="CT300" s="118"/>
      <c r="CU300" s="118"/>
      <c r="CV300" s="118"/>
      <c r="CW300" s="118"/>
      <c r="CX300" s="118"/>
      <c r="CY300" s="118"/>
      <c r="CZ300" s="118"/>
      <c r="DA300" s="118"/>
      <c r="DB300" s="118"/>
      <c r="DC300" s="118"/>
      <c r="DD300" s="118"/>
      <c r="DE300" s="118"/>
      <c r="DF300" s="118"/>
      <c r="DG300" s="118"/>
      <c r="DH300" s="118"/>
      <c r="DI300" s="118"/>
      <c r="DJ300" s="118"/>
      <c r="DK300" s="118"/>
      <c r="DL300" s="118"/>
      <c r="DM300" s="118"/>
      <c r="DN300" s="118"/>
      <c r="DO300" s="118"/>
      <c r="DP300" s="118"/>
      <c r="DQ300" s="118"/>
      <c r="DR300" s="118"/>
      <c r="DS300" s="118"/>
      <c r="DT300" s="118"/>
      <c r="DU300" s="118"/>
      <c r="DV300" s="118"/>
      <c r="DW300" s="118"/>
      <c r="DX300" s="118"/>
      <c r="DY300" s="118"/>
      <c r="DZ300" s="118"/>
      <c r="EA300" s="118"/>
      <c r="EB300" s="118"/>
      <c r="EC300" s="118"/>
      <c r="ED300" s="118"/>
      <c r="EE300" s="118"/>
      <c r="EF300" s="118"/>
      <c r="EG300" s="118"/>
      <c r="EH300" s="52">
        <f t="shared" si="52"/>
        <v>0</v>
      </c>
      <c r="EI300" s="52">
        <f t="shared" si="52"/>
        <v>0</v>
      </c>
      <c r="EJ300" s="52">
        <f t="shared" si="52"/>
        <v>0</v>
      </c>
      <c r="EK300" s="52">
        <f t="shared" si="52"/>
        <v>0</v>
      </c>
      <c r="EL300" s="52">
        <f t="shared" si="52"/>
        <v>0</v>
      </c>
      <c r="EM300" s="52">
        <f t="shared" si="52"/>
        <v>0</v>
      </c>
      <c r="EN300" s="52">
        <f t="shared" si="52"/>
        <v>0</v>
      </c>
      <c r="EO300" s="52">
        <f t="shared" si="52"/>
        <v>0</v>
      </c>
      <c r="EP300" s="52">
        <f t="shared" si="52"/>
        <v>0</v>
      </c>
      <c r="EQ300" s="52">
        <f t="shared" si="52"/>
        <v>0</v>
      </c>
    </row>
    <row r="301" spans="1:147" x14ac:dyDescent="0.25">
      <c r="A301" s="73" t="s">
        <v>348</v>
      </c>
      <c r="B301" s="81" t="str">
        <f>гр.общеразв.напрв.!B301</f>
        <v>МДОУ "Детский сад № 28"</v>
      </c>
      <c r="C301" s="81" t="str">
        <f>гр.общеразв.напрв.!C301</f>
        <v>город</v>
      </c>
      <c r="D301" s="81" t="str">
        <f>гр.общеразв.напрв.!D301</f>
        <v>детей</v>
      </c>
      <c r="E301" s="123">
        <f t="shared" si="50"/>
        <v>0</v>
      </c>
      <c r="F301" s="123">
        <f t="shared" si="51"/>
        <v>0</v>
      </c>
      <c r="G301" s="123">
        <f t="shared" si="51"/>
        <v>0</v>
      </c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  <c r="BH301" s="118"/>
      <c r="BI301" s="118"/>
      <c r="BJ301" s="118"/>
      <c r="BK301" s="118"/>
      <c r="BL301" s="118"/>
      <c r="BM301" s="118"/>
      <c r="BN301" s="118"/>
      <c r="BO301" s="118"/>
      <c r="BP301" s="118"/>
      <c r="BQ301" s="118"/>
      <c r="BR301" s="118"/>
      <c r="BS301" s="118"/>
      <c r="BT301" s="118"/>
      <c r="BU301" s="118"/>
      <c r="BV301" s="118"/>
      <c r="BW301" s="118"/>
      <c r="BX301" s="118"/>
      <c r="BY301" s="118"/>
      <c r="BZ301" s="118"/>
      <c r="CA301" s="118"/>
      <c r="CB301" s="118"/>
      <c r="CC301" s="118"/>
      <c r="CD301" s="118"/>
      <c r="CE301" s="118"/>
      <c r="CF301" s="118"/>
      <c r="CG301" s="118"/>
      <c r="CH301" s="118"/>
      <c r="CI301" s="118"/>
      <c r="CJ301" s="118"/>
      <c r="CK301" s="118"/>
      <c r="CL301" s="118"/>
      <c r="CM301" s="118"/>
      <c r="CN301" s="118"/>
      <c r="CO301" s="118"/>
      <c r="CP301" s="118"/>
      <c r="CQ301" s="118"/>
      <c r="CR301" s="118"/>
      <c r="CS301" s="118"/>
      <c r="CT301" s="118"/>
      <c r="CU301" s="118"/>
      <c r="CV301" s="118"/>
      <c r="CW301" s="118"/>
      <c r="CX301" s="118"/>
      <c r="CY301" s="118"/>
      <c r="CZ301" s="118"/>
      <c r="DA301" s="118"/>
      <c r="DB301" s="118"/>
      <c r="DC301" s="118"/>
      <c r="DD301" s="118"/>
      <c r="DE301" s="118"/>
      <c r="DF301" s="118"/>
      <c r="DG301" s="118"/>
      <c r="DH301" s="118"/>
      <c r="DI301" s="118"/>
      <c r="DJ301" s="118"/>
      <c r="DK301" s="118"/>
      <c r="DL301" s="118"/>
      <c r="DM301" s="118"/>
      <c r="DN301" s="118"/>
      <c r="DO301" s="118"/>
      <c r="DP301" s="118"/>
      <c r="DQ301" s="118"/>
      <c r="DR301" s="118"/>
      <c r="DS301" s="118"/>
      <c r="DT301" s="118"/>
      <c r="DU301" s="118"/>
      <c r="DV301" s="118"/>
      <c r="DW301" s="118"/>
      <c r="DX301" s="118"/>
      <c r="DY301" s="118"/>
      <c r="DZ301" s="118"/>
      <c r="EA301" s="118"/>
      <c r="EB301" s="118"/>
      <c r="EC301" s="118"/>
      <c r="ED301" s="118"/>
      <c r="EE301" s="118"/>
      <c r="EF301" s="118"/>
      <c r="EG301" s="118"/>
      <c r="EH301" s="52">
        <f t="shared" si="52"/>
        <v>0</v>
      </c>
      <c r="EI301" s="52">
        <f t="shared" si="52"/>
        <v>0</v>
      </c>
      <c r="EJ301" s="52">
        <f t="shared" si="52"/>
        <v>0</v>
      </c>
      <c r="EK301" s="52">
        <f t="shared" si="52"/>
        <v>0</v>
      </c>
      <c r="EL301" s="52">
        <f t="shared" si="52"/>
        <v>0</v>
      </c>
      <c r="EM301" s="52">
        <f t="shared" si="52"/>
        <v>0</v>
      </c>
      <c r="EN301" s="52">
        <f t="shared" si="52"/>
        <v>0</v>
      </c>
      <c r="EO301" s="52">
        <f t="shared" si="52"/>
        <v>0</v>
      </c>
      <c r="EP301" s="52">
        <f t="shared" si="52"/>
        <v>0</v>
      </c>
      <c r="EQ301" s="52">
        <f t="shared" si="52"/>
        <v>0</v>
      </c>
    </row>
    <row r="302" spans="1:147" x14ac:dyDescent="0.25">
      <c r="A302" s="73" t="s">
        <v>348</v>
      </c>
      <c r="B302" s="81" t="str">
        <f>гр.общеразв.напрв.!B302</f>
        <v>МДОУ "Детский сад № 29"</v>
      </c>
      <c r="C302" s="81" t="str">
        <f>гр.общеразв.напрв.!C302</f>
        <v>село</v>
      </c>
      <c r="D302" s="81" t="str">
        <f>гр.общеразв.напрв.!D302</f>
        <v>детей</v>
      </c>
      <c r="E302" s="123">
        <f t="shared" si="50"/>
        <v>120</v>
      </c>
      <c r="F302" s="123">
        <f t="shared" si="51"/>
        <v>0</v>
      </c>
      <c r="G302" s="123">
        <f t="shared" si="51"/>
        <v>120</v>
      </c>
      <c r="H302" s="118"/>
      <c r="I302" s="118"/>
      <c r="J302" s="118"/>
      <c r="K302" s="118">
        <v>98</v>
      </c>
      <c r="L302" s="118"/>
      <c r="M302" s="118">
        <v>10</v>
      </c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  <c r="BH302" s="118"/>
      <c r="BI302" s="118"/>
      <c r="BJ302" s="118"/>
      <c r="BK302" s="118"/>
      <c r="BL302" s="118"/>
      <c r="BM302" s="118"/>
      <c r="BN302" s="118"/>
      <c r="BO302" s="118"/>
      <c r="BP302" s="118"/>
      <c r="BQ302" s="118"/>
      <c r="BR302" s="118"/>
      <c r="BS302" s="118"/>
      <c r="BT302" s="118"/>
      <c r="BU302" s="118"/>
      <c r="BV302" s="118"/>
      <c r="BW302" s="118"/>
      <c r="BX302" s="118"/>
      <c r="BY302" s="118"/>
      <c r="BZ302" s="118"/>
      <c r="CA302" s="118"/>
      <c r="CB302" s="118"/>
      <c r="CC302" s="118">
        <v>12</v>
      </c>
      <c r="CD302" s="118"/>
      <c r="CE302" s="118"/>
      <c r="CF302" s="118"/>
      <c r="CG302" s="118"/>
      <c r="CH302" s="118"/>
      <c r="CI302" s="118"/>
      <c r="CJ302" s="118"/>
      <c r="CK302" s="118"/>
      <c r="CL302" s="118"/>
      <c r="CM302" s="118"/>
      <c r="CN302" s="118"/>
      <c r="CO302" s="118"/>
      <c r="CP302" s="118"/>
      <c r="CQ302" s="118"/>
      <c r="CR302" s="118"/>
      <c r="CS302" s="118"/>
      <c r="CT302" s="118"/>
      <c r="CU302" s="118"/>
      <c r="CV302" s="118"/>
      <c r="CW302" s="118"/>
      <c r="CX302" s="118"/>
      <c r="CY302" s="118"/>
      <c r="CZ302" s="118"/>
      <c r="DA302" s="118"/>
      <c r="DB302" s="118"/>
      <c r="DC302" s="118"/>
      <c r="DD302" s="118"/>
      <c r="DE302" s="118"/>
      <c r="DF302" s="118"/>
      <c r="DG302" s="118"/>
      <c r="DH302" s="118"/>
      <c r="DI302" s="118"/>
      <c r="DJ302" s="118"/>
      <c r="DK302" s="118"/>
      <c r="DL302" s="118"/>
      <c r="DM302" s="118"/>
      <c r="DN302" s="118"/>
      <c r="DO302" s="118"/>
      <c r="DP302" s="118"/>
      <c r="DQ302" s="118"/>
      <c r="DR302" s="118"/>
      <c r="DS302" s="118"/>
      <c r="DT302" s="118"/>
      <c r="DU302" s="118"/>
      <c r="DV302" s="118"/>
      <c r="DW302" s="118"/>
      <c r="DX302" s="118"/>
      <c r="DY302" s="118"/>
      <c r="DZ302" s="118"/>
      <c r="EA302" s="118"/>
      <c r="EB302" s="118"/>
      <c r="EC302" s="118"/>
      <c r="ED302" s="118"/>
      <c r="EE302" s="118"/>
      <c r="EF302" s="118"/>
      <c r="EG302" s="118"/>
      <c r="EH302" s="52">
        <f t="shared" si="52"/>
        <v>0</v>
      </c>
      <c r="EI302" s="52">
        <f t="shared" si="52"/>
        <v>0</v>
      </c>
      <c r="EJ302" s="52">
        <f t="shared" si="52"/>
        <v>0</v>
      </c>
      <c r="EK302" s="52">
        <f t="shared" si="52"/>
        <v>110</v>
      </c>
      <c r="EL302" s="52">
        <f t="shared" si="52"/>
        <v>0</v>
      </c>
      <c r="EM302" s="52">
        <f t="shared" si="52"/>
        <v>10</v>
      </c>
      <c r="EN302" s="52">
        <f t="shared" si="52"/>
        <v>0</v>
      </c>
      <c r="EO302" s="52">
        <f t="shared" si="52"/>
        <v>0</v>
      </c>
      <c r="EP302" s="52">
        <f t="shared" si="52"/>
        <v>0</v>
      </c>
      <c r="EQ302" s="52">
        <f t="shared" si="52"/>
        <v>0</v>
      </c>
    </row>
    <row r="303" spans="1:147" x14ac:dyDescent="0.25">
      <c r="A303" s="73" t="s">
        <v>348</v>
      </c>
      <c r="B303" s="81">
        <f>гр.общеразв.напрв.!B303</f>
        <v>0</v>
      </c>
      <c r="C303" s="81">
        <f>гр.общеразв.напрв.!C303</f>
        <v>0</v>
      </c>
      <c r="D303" s="81">
        <f>гр.общеразв.напрв.!D303</f>
        <v>0</v>
      </c>
      <c r="E303" s="123">
        <f t="shared" si="50"/>
        <v>0</v>
      </c>
      <c r="F303" s="123">
        <f t="shared" si="51"/>
        <v>0</v>
      </c>
      <c r="G303" s="123">
        <f t="shared" si="51"/>
        <v>0</v>
      </c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  <c r="BH303" s="118"/>
      <c r="BI303" s="118"/>
      <c r="BJ303" s="118"/>
      <c r="BK303" s="118"/>
      <c r="BL303" s="118"/>
      <c r="BM303" s="118"/>
      <c r="BN303" s="118"/>
      <c r="BO303" s="118"/>
      <c r="BP303" s="118"/>
      <c r="BQ303" s="118"/>
      <c r="BR303" s="118"/>
      <c r="BS303" s="118"/>
      <c r="BT303" s="118"/>
      <c r="BU303" s="118"/>
      <c r="BV303" s="118"/>
      <c r="BW303" s="118"/>
      <c r="BX303" s="118"/>
      <c r="BY303" s="118"/>
      <c r="BZ303" s="118"/>
      <c r="CA303" s="118"/>
      <c r="CB303" s="118"/>
      <c r="CC303" s="118"/>
      <c r="CD303" s="118"/>
      <c r="CE303" s="118"/>
      <c r="CF303" s="118"/>
      <c r="CG303" s="118"/>
      <c r="CH303" s="118"/>
      <c r="CI303" s="118"/>
      <c r="CJ303" s="118"/>
      <c r="CK303" s="118"/>
      <c r="CL303" s="118"/>
      <c r="CM303" s="118"/>
      <c r="CN303" s="118"/>
      <c r="CO303" s="118"/>
      <c r="CP303" s="118"/>
      <c r="CQ303" s="118"/>
      <c r="CR303" s="118"/>
      <c r="CS303" s="118"/>
      <c r="CT303" s="118"/>
      <c r="CU303" s="118"/>
      <c r="CV303" s="118"/>
      <c r="CW303" s="118"/>
      <c r="CX303" s="118"/>
      <c r="CY303" s="118"/>
      <c r="CZ303" s="118"/>
      <c r="DA303" s="118"/>
      <c r="DB303" s="118"/>
      <c r="DC303" s="118"/>
      <c r="DD303" s="118"/>
      <c r="DE303" s="118"/>
      <c r="DF303" s="118"/>
      <c r="DG303" s="118"/>
      <c r="DH303" s="118"/>
      <c r="DI303" s="118"/>
      <c r="DJ303" s="118"/>
      <c r="DK303" s="118"/>
      <c r="DL303" s="118"/>
      <c r="DM303" s="118"/>
      <c r="DN303" s="118"/>
      <c r="DO303" s="118"/>
      <c r="DP303" s="118"/>
      <c r="DQ303" s="118"/>
      <c r="DR303" s="118"/>
      <c r="DS303" s="118"/>
      <c r="DT303" s="118"/>
      <c r="DU303" s="118"/>
      <c r="DV303" s="118"/>
      <c r="DW303" s="118"/>
      <c r="DX303" s="118"/>
      <c r="DY303" s="118"/>
      <c r="DZ303" s="118"/>
      <c r="EA303" s="118"/>
      <c r="EB303" s="118"/>
      <c r="EC303" s="118"/>
      <c r="ED303" s="118"/>
      <c r="EE303" s="118"/>
      <c r="EF303" s="118"/>
      <c r="EG303" s="118"/>
      <c r="EH303" s="52">
        <f t="shared" si="52"/>
        <v>0</v>
      </c>
      <c r="EI303" s="52">
        <f t="shared" si="52"/>
        <v>0</v>
      </c>
      <c r="EJ303" s="52">
        <f t="shared" si="52"/>
        <v>0</v>
      </c>
      <c r="EK303" s="52">
        <f t="shared" si="52"/>
        <v>0</v>
      </c>
      <c r="EL303" s="52">
        <f t="shared" si="52"/>
        <v>0</v>
      </c>
      <c r="EM303" s="52">
        <f t="shared" si="52"/>
        <v>0</v>
      </c>
      <c r="EN303" s="52">
        <f t="shared" si="52"/>
        <v>0</v>
      </c>
      <c r="EO303" s="52">
        <f t="shared" si="52"/>
        <v>0</v>
      </c>
      <c r="EP303" s="52">
        <f t="shared" si="52"/>
        <v>0</v>
      </c>
      <c r="EQ303" s="52">
        <f t="shared" si="52"/>
        <v>0</v>
      </c>
    </row>
    <row r="304" spans="1:147" s="50" customFormat="1" x14ac:dyDescent="0.25">
      <c r="A304" s="47" t="s">
        <v>358</v>
      </c>
      <c r="B304" s="53" t="s">
        <v>102</v>
      </c>
      <c r="C304" s="53"/>
      <c r="D304" s="53"/>
      <c r="E304" s="117">
        <f t="shared" ref="E304:BP304" si="53">SUBTOTAL(9,E281:E303)</f>
        <v>412</v>
      </c>
      <c r="F304" s="117">
        <f t="shared" si="53"/>
        <v>20</v>
      </c>
      <c r="G304" s="117">
        <f t="shared" si="53"/>
        <v>392</v>
      </c>
      <c r="H304" s="117">
        <f t="shared" si="53"/>
        <v>0</v>
      </c>
      <c r="I304" s="117">
        <f t="shared" si="53"/>
        <v>0</v>
      </c>
      <c r="J304" s="117">
        <f t="shared" si="53"/>
        <v>0</v>
      </c>
      <c r="K304" s="117">
        <f t="shared" si="53"/>
        <v>195</v>
      </c>
      <c r="L304" s="117">
        <f t="shared" si="53"/>
        <v>0</v>
      </c>
      <c r="M304" s="117">
        <f t="shared" si="53"/>
        <v>24</v>
      </c>
      <c r="N304" s="117">
        <f t="shared" si="53"/>
        <v>0</v>
      </c>
      <c r="O304" s="117">
        <f t="shared" si="53"/>
        <v>0</v>
      </c>
      <c r="P304" s="117">
        <f t="shared" si="53"/>
        <v>0</v>
      </c>
      <c r="Q304" s="117">
        <f t="shared" si="53"/>
        <v>0</v>
      </c>
      <c r="R304" s="117">
        <f t="shared" si="53"/>
        <v>0</v>
      </c>
      <c r="S304" s="117">
        <f t="shared" si="53"/>
        <v>0</v>
      </c>
      <c r="T304" s="117">
        <f t="shared" si="53"/>
        <v>0</v>
      </c>
      <c r="U304" s="117">
        <f t="shared" si="53"/>
        <v>58</v>
      </c>
      <c r="V304" s="117">
        <f t="shared" si="53"/>
        <v>0</v>
      </c>
      <c r="W304" s="117">
        <f t="shared" si="53"/>
        <v>15</v>
      </c>
      <c r="X304" s="117">
        <f t="shared" si="53"/>
        <v>0</v>
      </c>
      <c r="Y304" s="117">
        <f t="shared" si="53"/>
        <v>0</v>
      </c>
      <c r="Z304" s="117">
        <f t="shared" si="53"/>
        <v>0</v>
      </c>
      <c r="AA304" s="117">
        <f t="shared" si="53"/>
        <v>0</v>
      </c>
      <c r="AB304" s="117">
        <f t="shared" si="53"/>
        <v>0</v>
      </c>
      <c r="AC304" s="117">
        <f t="shared" si="53"/>
        <v>0</v>
      </c>
      <c r="AD304" s="117">
        <f t="shared" si="53"/>
        <v>0</v>
      </c>
      <c r="AE304" s="117">
        <f t="shared" si="53"/>
        <v>0</v>
      </c>
      <c r="AF304" s="117">
        <f t="shared" si="53"/>
        <v>0</v>
      </c>
      <c r="AG304" s="117">
        <f t="shared" si="53"/>
        <v>0</v>
      </c>
      <c r="AH304" s="117">
        <f t="shared" si="53"/>
        <v>0</v>
      </c>
      <c r="AI304" s="117">
        <f t="shared" si="53"/>
        <v>0</v>
      </c>
      <c r="AJ304" s="117">
        <f t="shared" si="53"/>
        <v>0</v>
      </c>
      <c r="AK304" s="117">
        <f t="shared" si="53"/>
        <v>0</v>
      </c>
      <c r="AL304" s="117">
        <f t="shared" si="53"/>
        <v>0</v>
      </c>
      <c r="AM304" s="117">
        <f t="shared" si="53"/>
        <v>0</v>
      </c>
      <c r="AN304" s="117">
        <f t="shared" si="53"/>
        <v>0</v>
      </c>
      <c r="AO304" s="117">
        <f t="shared" si="53"/>
        <v>0</v>
      </c>
      <c r="AP304" s="117">
        <f t="shared" si="53"/>
        <v>0</v>
      </c>
      <c r="AQ304" s="117">
        <f t="shared" si="53"/>
        <v>0</v>
      </c>
      <c r="AR304" s="117">
        <f t="shared" si="53"/>
        <v>0</v>
      </c>
      <c r="AS304" s="117">
        <f t="shared" si="53"/>
        <v>0</v>
      </c>
      <c r="AT304" s="117">
        <f t="shared" si="53"/>
        <v>0</v>
      </c>
      <c r="AU304" s="117">
        <f t="shared" si="53"/>
        <v>0</v>
      </c>
      <c r="AV304" s="117">
        <f t="shared" si="53"/>
        <v>0</v>
      </c>
      <c r="AW304" s="117">
        <f t="shared" si="53"/>
        <v>0</v>
      </c>
      <c r="AX304" s="117">
        <f t="shared" si="53"/>
        <v>0</v>
      </c>
      <c r="AY304" s="117">
        <f t="shared" si="53"/>
        <v>0</v>
      </c>
      <c r="AZ304" s="117">
        <f t="shared" si="53"/>
        <v>0</v>
      </c>
      <c r="BA304" s="117">
        <f t="shared" si="53"/>
        <v>0</v>
      </c>
      <c r="BB304" s="117">
        <f t="shared" si="53"/>
        <v>0</v>
      </c>
      <c r="BC304" s="117">
        <f t="shared" si="53"/>
        <v>0</v>
      </c>
      <c r="BD304" s="117">
        <f t="shared" si="53"/>
        <v>0</v>
      </c>
      <c r="BE304" s="117">
        <f t="shared" si="53"/>
        <v>0</v>
      </c>
      <c r="BF304" s="117">
        <f t="shared" si="53"/>
        <v>0</v>
      </c>
      <c r="BG304" s="117">
        <f t="shared" si="53"/>
        <v>0</v>
      </c>
      <c r="BH304" s="117">
        <f t="shared" si="53"/>
        <v>0</v>
      </c>
      <c r="BI304" s="117">
        <f t="shared" si="53"/>
        <v>0</v>
      </c>
      <c r="BJ304" s="117">
        <f t="shared" si="53"/>
        <v>0</v>
      </c>
      <c r="BK304" s="117">
        <f t="shared" si="53"/>
        <v>0</v>
      </c>
      <c r="BL304" s="117">
        <f t="shared" si="53"/>
        <v>0</v>
      </c>
      <c r="BM304" s="117">
        <f t="shared" si="53"/>
        <v>0</v>
      </c>
      <c r="BN304" s="117">
        <f t="shared" si="53"/>
        <v>0</v>
      </c>
      <c r="BO304" s="117">
        <f t="shared" si="53"/>
        <v>0</v>
      </c>
      <c r="BP304" s="117">
        <f t="shared" si="53"/>
        <v>0</v>
      </c>
      <c r="BQ304" s="117">
        <f t="shared" ref="BQ304:EB304" si="54">SUBTOTAL(9,BQ281:BQ303)</f>
        <v>0</v>
      </c>
      <c r="BR304" s="117">
        <f t="shared" si="54"/>
        <v>0</v>
      </c>
      <c r="BS304" s="117">
        <f t="shared" si="54"/>
        <v>0</v>
      </c>
      <c r="BT304" s="117">
        <f t="shared" si="54"/>
        <v>0</v>
      </c>
      <c r="BU304" s="117">
        <f t="shared" si="54"/>
        <v>0</v>
      </c>
      <c r="BV304" s="117">
        <f t="shared" si="54"/>
        <v>0</v>
      </c>
      <c r="BW304" s="117">
        <f t="shared" si="54"/>
        <v>0</v>
      </c>
      <c r="BX304" s="117">
        <f t="shared" si="54"/>
        <v>0</v>
      </c>
      <c r="BY304" s="117">
        <f t="shared" si="54"/>
        <v>0</v>
      </c>
      <c r="BZ304" s="117">
        <f t="shared" si="54"/>
        <v>0</v>
      </c>
      <c r="CA304" s="117">
        <f t="shared" si="54"/>
        <v>0</v>
      </c>
      <c r="CB304" s="117">
        <f t="shared" si="54"/>
        <v>0</v>
      </c>
      <c r="CC304" s="117">
        <f t="shared" si="54"/>
        <v>12</v>
      </c>
      <c r="CD304" s="117">
        <f t="shared" si="54"/>
        <v>0</v>
      </c>
      <c r="CE304" s="117">
        <f t="shared" si="54"/>
        <v>14</v>
      </c>
      <c r="CF304" s="117">
        <f t="shared" si="54"/>
        <v>0</v>
      </c>
      <c r="CG304" s="117">
        <f t="shared" si="54"/>
        <v>0</v>
      </c>
      <c r="CH304" s="117">
        <f t="shared" si="54"/>
        <v>0</v>
      </c>
      <c r="CI304" s="117">
        <f t="shared" si="54"/>
        <v>0</v>
      </c>
      <c r="CJ304" s="117">
        <f t="shared" si="54"/>
        <v>0</v>
      </c>
      <c r="CK304" s="117">
        <f t="shared" si="54"/>
        <v>0</v>
      </c>
      <c r="CL304" s="117">
        <f t="shared" si="54"/>
        <v>0</v>
      </c>
      <c r="CM304" s="117">
        <f t="shared" si="54"/>
        <v>0</v>
      </c>
      <c r="CN304" s="117">
        <f t="shared" si="54"/>
        <v>0</v>
      </c>
      <c r="CO304" s="117">
        <f t="shared" si="54"/>
        <v>0</v>
      </c>
      <c r="CP304" s="117">
        <f t="shared" si="54"/>
        <v>0</v>
      </c>
      <c r="CQ304" s="117">
        <f t="shared" si="54"/>
        <v>0</v>
      </c>
      <c r="CR304" s="117">
        <f t="shared" si="54"/>
        <v>0</v>
      </c>
      <c r="CS304" s="117">
        <f t="shared" si="54"/>
        <v>0</v>
      </c>
      <c r="CT304" s="117">
        <f t="shared" si="54"/>
        <v>0</v>
      </c>
      <c r="CU304" s="117">
        <f t="shared" si="54"/>
        <v>0</v>
      </c>
      <c r="CV304" s="117">
        <f t="shared" si="54"/>
        <v>0</v>
      </c>
      <c r="CW304" s="117">
        <f t="shared" si="54"/>
        <v>0</v>
      </c>
      <c r="CX304" s="117">
        <f t="shared" si="54"/>
        <v>0</v>
      </c>
      <c r="CY304" s="117">
        <f t="shared" si="54"/>
        <v>0</v>
      </c>
      <c r="CZ304" s="117">
        <f t="shared" si="54"/>
        <v>0</v>
      </c>
      <c r="DA304" s="117">
        <f t="shared" si="54"/>
        <v>0</v>
      </c>
      <c r="DB304" s="117">
        <f t="shared" si="54"/>
        <v>0</v>
      </c>
      <c r="DC304" s="117">
        <f t="shared" si="54"/>
        <v>0</v>
      </c>
      <c r="DD304" s="117">
        <f t="shared" si="54"/>
        <v>0</v>
      </c>
      <c r="DE304" s="117">
        <f t="shared" si="54"/>
        <v>0</v>
      </c>
      <c r="DF304" s="117">
        <f t="shared" si="54"/>
        <v>0</v>
      </c>
      <c r="DG304" s="117">
        <f t="shared" si="54"/>
        <v>0</v>
      </c>
      <c r="DH304" s="117">
        <f t="shared" si="54"/>
        <v>0</v>
      </c>
      <c r="DI304" s="117">
        <f t="shared" si="54"/>
        <v>0</v>
      </c>
      <c r="DJ304" s="117">
        <f t="shared" si="54"/>
        <v>0</v>
      </c>
      <c r="DK304" s="117">
        <f t="shared" si="54"/>
        <v>0</v>
      </c>
      <c r="DL304" s="117">
        <f t="shared" si="54"/>
        <v>0</v>
      </c>
      <c r="DM304" s="117">
        <f t="shared" si="54"/>
        <v>0</v>
      </c>
      <c r="DN304" s="117">
        <f t="shared" si="54"/>
        <v>0</v>
      </c>
      <c r="DO304" s="117">
        <f t="shared" si="54"/>
        <v>0</v>
      </c>
      <c r="DP304" s="117">
        <f t="shared" si="54"/>
        <v>0</v>
      </c>
      <c r="DQ304" s="117">
        <f t="shared" si="54"/>
        <v>0</v>
      </c>
      <c r="DR304" s="117">
        <f t="shared" si="54"/>
        <v>0</v>
      </c>
      <c r="DS304" s="117">
        <f t="shared" si="54"/>
        <v>10</v>
      </c>
      <c r="DT304" s="117">
        <f t="shared" si="54"/>
        <v>0</v>
      </c>
      <c r="DU304" s="117">
        <f t="shared" si="54"/>
        <v>0</v>
      </c>
      <c r="DV304" s="117">
        <f t="shared" si="54"/>
        <v>0</v>
      </c>
      <c r="DW304" s="117">
        <f t="shared" si="54"/>
        <v>0</v>
      </c>
      <c r="DX304" s="117">
        <f t="shared" si="54"/>
        <v>0</v>
      </c>
      <c r="DY304" s="117">
        <f t="shared" si="54"/>
        <v>0</v>
      </c>
      <c r="DZ304" s="117">
        <f t="shared" si="54"/>
        <v>20</v>
      </c>
      <c r="EA304" s="117">
        <f t="shared" si="54"/>
        <v>64</v>
      </c>
      <c r="EB304" s="117">
        <f t="shared" si="54"/>
        <v>0</v>
      </c>
      <c r="EC304" s="117">
        <f t="shared" ref="EC304:EQ304" si="55">SUBTOTAL(9,EC281:EC303)</f>
        <v>0</v>
      </c>
      <c r="ED304" s="117">
        <f t="shared" si="55"/>
        <v>0</v>
      </c>
      <c r="EE304" s="117">
        <f t="shared" si="55"/>
        <v>0</v>
      </c>
      <c r="EF304" s="117">
        <f t="shared" si="55"/>
        <v>0</v>
      </c>
      <c r="EG304" s="117">
        <f t="shared" si="55"/>
        <v>0</v>
      </c>
      <c r="EH304" s="117">
        <f t="shared" si="55"/>
        <v>0</v>
      </c>
      <c r="EI304" s="117">
        <f t="shared" si="55"/>
        <v>0</v>
      </c>
      <c r="EJ304" s="117">
        <f t="shared" si="55"/>
        <v>20</v>
      </c>
      <c r="EK304" s="117">
        <f t="shared" si="55"/>
        <v>329</v>
      </c>
      <c r="EL304" s="117">
        <f t="shared" si="55"/>
        <v>0</v>
      </c>
      <c r="EM304" s="117">
        <f t="shared" si="55"/>
        <v>63</v>
      </c>
      <c r="EN304" s="117">
        <f t="shared" si="55"/>
        <v>0</v>
      </c>
      <c r="EO304" s="117">
        <f t="shared" si="55"/>
        <v>0</v>
      </c>
      <c r="EP304" s="117">
        <f t="shared" si="55"/>
        <v>0</v>
      </c>
      <c r="EQ304" s="117">
        <f t="shared" si="55"/>
        <v>0</v>
      </c>
    </row>
    <row r="305" spans="1:147" x14ac:dyDescent="0.25">
      <c r="A305" s="42" t="s">
        <v>359</v>
      </c>
      <c r="B305" s="83" t="str">
        <f>гр.общеразв.напрв.!B305</f>
        <v>МБДОУ "Детский сад №1 "Березка"</v>
      </c>
      <c r="C305" s="83" t="str">
        <f>гр.общеразв.напрв.!C305</f>
        <v>город</v>
      </c>
      <c r="D305" s="83" t="str">
        <f>гр.общеразв.напрв.!D305</f>
        <v>детей</v>
      </c>
      <c r="E305" s="123">
        <f t="shared" ref="E305:E331" si="56">F305+G305</f>
        <v>0</v>
      </c>
      <c r="F305" s="123">
        <f t="shared" ref="F305:G331" si="57">EH305+EJ305+EL305+EN305+EP305</f>
        <v>0</v>
      </c>
      <c r="G305" s="123">
        <f t="shared" si="57"/>
        <v>0</v>
      </c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  <c r="BH305" s="118"/>
      <c r="BI305" s="118"/>
      <c r="BJ305" s="118"/>
      <c r="BK305" s="118"/>
      <c r="BL305" s="118"/>
      <c r="BM305" s="118"/>
      <c r="BN305" s="118"/>
      <c r="BO305" s="118"/>
      <c r="BP305" s="118"/>
      <c r="BQ305" s="118"/>
      <c r="BR305" s="118"/>
      <c r="BS305" s="118"/>
      <c r="BT305" s="118"/>
      <c r="BU305" s="118"/>
      <c r="BV305" s="118"/>
      <c r="BW305" s="118"/>
      <c r="BX305" s="118"/>
      <c r="BY305" s="118"/>
      <c r="BZ305" s="118"/>
      <c r="CA305" s="118"/>
      <c r="CB305" s="118"/>
      <c r="CC305" s="118"/>
      <c r="CD305" s="118"/>
      <c r="CE305" s="118"/>
      <c r="CF305" s="118"/>
      <c r="CG305" s="118"/>
      <c r="CH305" s="118"/>
      <c r="CI305" s="118"/>
      <c r="CJ305" s="118"/>
      <c r="CK305" s="118"/>
      <c r="CL305" s="118"/>
      <c r="CM305" s="118"/>
      <c r="CN305" s="118"/>
      <c r="CO305" s="118"/>
      <c r="CP305" s="118"/>
      <c r="CQ305" s="118"/>
      <c r="CR305" s="118"/>
      <c r="CS305" s="118"/>
      <c r="CT305" s="118"/>
      <c r="CU305" s="118"/>
      <c r="CV305" s="118"/>
      <c r="CW305" s="118"/>
      <c r="CX305" s="118"/>
      <c r="CY305" s="118"/>
      <c r="CZ305" s="118"/>
      <c r="DA305" s="118"/>
      <c r="DB305" s="118"/>
      <c r="DC305" s="118"/>
      <c r="DD305" s="118"/>
      <c r="DE305" s="118"/>
      <c r="DF305" s="118"/>
      <c r="DG305" s="118"/>
      <c r="DH305" s="118"/>
      <c r="DI305" s="118"/>
      <c r="DJ305" s="118"/>
      <c r="DK305" s="118"/>
      <c r="DL305" s="118"/>
      <c r="DM305" s="118"/>
      <c r="DN305" s="118"/>
      <c r="DO305" s="118"/>
      <c r="DP305" s="118"/>
      <c r="DQ305" s="118"/>
      <c r="DR305" s="118"/>
      <c r="DS305" s="118"/>
      <c r="DT305" s="118"/>
      <c r="DU305" s="118"/>
      <c r="DV305" s="118"/>
      <c r="DW305" s="118"/>
      <c r="DX305" s="118"/>
      <c r="DY305" s="118"/>
      <c r="DZ305" s="118"/>
      <c r="EA305" s="118"/>
      <c r="EB305" s="118"/>
      <c r="EC305" s="118"/>
      <c r="ED305" s="118"/>
      <c r="EE305" s="118"/>
      <c r="EF305" s="118"/>
      <c r="EG305" s="118"/>
      <c r="EH305" s="52">
        <f t="shared" ref="EH305:EQ330" si="58">H305+R305+AB305+AL305+AV305+BF305+BP305+BZ305+CJ305+CT305+DD305+DN305+DX305</f>
        <v>0</v>
      </c>
      <c r="EI305" s="52">
        <f t="shared" si="58"/>
        <v>0</v>
      </c>
      <c r="EJ305" s="52">
        <f t="shared" si="58"/>
        <v>0</v>
      </c>
      <c r="EK305" s="52">
        <f t="shared" si="58"/>
        <v>0</v>
      </c>
      <c r="EL305" s="52">
        <f t="shared" si="58"/>
        <v>0</v>
      </c>
      <c r="EM305" s="52">
        <f t="shared" si="58"/>
        <v>0</v>
      </c>
      <c r="EN305" s="52">
        <f t="shared" si="58"/>
        <v>0</v>
      </c>
      <c r="EO305" s="52">
        <f t="shared" si="58"/>
        <v>0</v>
      </c>
      <c r="EP305" s="52">
        <f t="shared" si="58"/>
        <v>0</v>
      </c>
      <c r="EQ305" s="52">
        <f t="shared" si="58"/>
        <v>0</v>
      </c>
    </row>
    <row r="306" spans="1:147" x14ac:dyDescent="0.25">
      <c r="A306" s="42" t="s">
        <v>359</v>
      </c>
      <c r="B306" s="83" t="str">
        <f>гр.общеразв.напрв.!B306</f>
        <v>МБДОУ "Детский сад комбинированного вида №2"</v>
      </c>
      <c r="C306" s="83" t="str">
        <f>гр.общеразв.напрв.!C306</f>
        <v>город</v>
      </c>
      <c r="D306" s="83" t="str">
        <f>гр.общеразв.напрв.!D306</f>
        <v>детей</v>
      </c>
      <c r="E306" s="123">
        <f t="shared" si="56"/>
        <v>36</v>
      </c>
      <c r="F306" s="123">
        <f t="shared" si="57"/>
        <v>0</v>
      </c>
      <c r="G306" s="123">
        <f t="shared" si="57"/>
        <v>36</v>
      </c>
      <c r="H306" s="118"/>
      <c r="I306" s="118"/>
      <c r="J306" s="118"/>
      <c r="K306" s="118"/>
      <c r="L306" s="118"/>
      <c r="M306" s="118">
        <v>36</v>
      </c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  <c r="BH306" s="118"/>
      <c r="BI306" s="118"/>
      <c r="BJ306" s="118"/>
      <c r="BK306" s="118"/>
      <c r="BL306" s="118"/>
      <c r="BM306" s="118"/>
      <c r="BN306" s="118"/>
      <c r="BO306" s="118"/>
      <c r="BP306" s="118"/>
      <c r="BQ306" s="118"/>
      <c r="BR306" s="118"/>
      <c r="BS306" s="118"/>
      <c r="BT306" s="118"/>
      <c r="BU306" s="118"/>
      <c r="BV306" s="118"/>
      <c r="BW306" s="118"/>
      <c r="BX306" s="118"/>
      <c r="BY306" s="118"/>
      <c r="BZ306" s="118"/>
      <c r="CA306" s="118"/>
      <c r="CB306" s="118"/>
      <c r="CC306" s="118"/>
      <c r="CD306" s="118"/>
      <c r="CE306" s="118"/>
      <c r="CF306" s="118"/>
      <c r="CG306" s="118"/>
      <c r="CH306" s="118"/>
      <c r="CI306" s="118"/>
      <c r="CJ306" s="118"/>
      <c r="CK306" s="118"/>
      <c r="CL306" s="118"/>
      <c r="CM306" s="118"/>
      <c r="CN306" s="118"/>
      <c r="CO306" s="118"/>
      <c r="CP306" s="118"/>
      <c r="CQ306" s="118"/>
      <c r="CR306" s="118"/>
      <c r="CS306" s="118"/>
      <c r="CT306" s="118"/>
      <c r="CU306" s="118"/>
      <c r="CV306" s="118"/>
      <c r="CW306" s="118"/>
      <c r="CX306" s="118"/>
      <c r="CY306" s="118"/>
      <c r="CZ306" s="118"/>
      <c r="DA306" s="118"/>
      <c r="DB306" s="118"/>
      <c r="DC306" s="118"/>
      <c r="DD306" s="118"/>
      <c r="DE306" s="118"/>
      <c r="DF306" s="118"/>
      <c r="DG306" s="118"/>
      <c r="DH306" s="118"/>
      <c r="DI306" s="118"/>
      <c r="DJ306" s="118"/>
      <c r="DK306" s="118"/>
      <c r="DL306" s="118"/>
      <c r="DM306" s="118"/>
      <c r="DN306" s="118"/>
      <c r="DO306" s="118"/>
      <c r="DP306" s="118"/>
      <c r="DQ306" s="118"/>
      <c r="DR306" s="118"/>
      <c r="DS306" s="118"/>
      <c r="DT306" s="118"/>
      <c r="DU306" s="118"/>
      <c r="DV306" s="118"/>
      <c r="DW306" s="118"/>
      <c r="DX306" s="118"/>
      <c r="DY306" s="118"/>
      <c r="DZ306" s="118"/>
      <c r="EA306" s="118"/>
      <c r="EB306" s="118"/>
      <c r="EC306" s="118"/>
      <c r="ED306" s="118"/>
      <c r="EE306" s="118"/>
      <c r="EF306" s="118"/>
      <c r="EG306" s="118"/>
      <c r="EH306" s="52">
        <f t="shared" si="58"/>
        <v>0</v>
      </c>
      <c r="EI306" s="52">
        <f t="shared" si="58"/>
        <v>0</v>
      </c>
      <c r="EJ306" s="52">
        <f t="shared" si="58"/>
        <v>0</v>
      </c>
      <c r="EK306" s="52">
        <f t="shared" si="58"/>
        <v>0</v>
      </c>
      <c r="EL306" s="52">
        <f t="shared" si="58"/>
        <v>0</v>
      </c>
      <c r="EM306" s="52">
        <f t="shared" si="58"/>
        <v>36</v>
      </c>
      <c r="EN306" s="52">
        <f t="shared" si="58"/>
        <v>0</v>
      </c>
      <c r="EO306" s="52">
        <f t="shared" si="58"/>
        <v>0</v>
      </c>
      <c r="EP306" s="52">
        <f t="shared" si="58"/>
        <v>0</v>
      </c>
      <c r="EQ306" s="52">
        <f t="shared" si="58"/>
        <v>0</v>
      </c>
    </row>
    <row r="307" spans="1:147" x14ac:dyDescent="0.25">
      <c r="A307" s="42" t="s">
        <v>359</v>
      </c>
      <c r="B307" s="83" t="str">
        <f>гр.общеразв.напрв.!B307</f>
        <v>МБДОУ "Детский сад №3 "Лучик"</v>
      </c>
      <c r="C307" s="83" t="str">
        <f>гр.общеразв.напрв.!C307</f>
        <v>город</v>
      </c>
      <c r="D307" s="83" t="str">
        <f>гр.общеразв.напрв.!D307</f>
        <v>детей</v>
      </c>
      <c r="E307" s="123">
        <f t="shared" si="56"/>
        <v>0</v>
      </c>
      <c r="F307" s="123">
        <f t="shared" si="57"/>
        <v>0</v>
      </c>
      <c r="G307" s="123">
        <f t="shared" si="57"/>
        <v>0</v>
      </c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  <c r="CD307" s="118"/>
      <c r="CE307" s="118"/>
      <c r="CF307" s="118"/>
      <c r="CG307" s="118"/>
      <c r="CH307" s="118"/>
      <c r="CI307" s="118"/>
      <c r="CJ307" s="118"/>
      <c r="CK307" s="118"/>
      <c r="CL307" s="118"/>
      <c r="CM307" s="118"/>
      <c r="CN307" s="118"/>
      <c r="CO307" s="118"/>
      <c r="CP307" s="118"/>
      <c r="CQ307" s="118"/>
      <c r="CR307" s="118"/>
      <c r="CS307" s="118"/>
      <c r="CT307" s="118"/>
      <c r="CU307" s="118"/>
      <c r="CV307" s="118"/>
      <c r="CW307" s="118"/>
      <c r="CX307" s="118"/>
      <c r="CY307" s="118"/>
      <c r="CZ307" s="118"/>
      <c r="DA307" s="118"/>
      <c r="DB307" s="118"/>
      <c r="DC307" s="118"/>
      <c r="DD307" s="118"/>
      <c r="DE307" s="118"/>
      <c r="DF307" s="118"/>
      <c r="DG307" s="118"/>
      <c r="DH307" s="118"/>
      <c r="DI307" s="118"/>
      <c r="DJ307" s="118"/>
      <c r="DK307" s="118"/>
      <c r="DL307" s="118"/>
      <c r="DM307" s="118"/>
      <c r="DN307" s="118"/>
      <c r="DO307" s="118"/>
      <c r="DP307" s="118"/>
      <c r="DQ307" s="118"/>
      <c r="DR307" s="118"/>
      <c r="DS307" s="118"/>
      <c r="DT307" s="118"/>
      <c r="DU307" s="118"/>
      <c r="DV307" s="118"/>
      <c r="DW307" s="118"/>
      <c r="DX307" s="118"/>
      <c r="DY307" s="118"/>
      <c r="DZ307" s="118"/>
      <c r="EA307" s="118"/>
      <c r="EB307" s="118"/>
      <c r="EC307" s="118"/>
      <c r="ED307" s="118"/>
      <c r="EE307" s="118"/>
      <c r="EF307" s="118"/>
      <c r="EG307" s="118"/>
      <c r="EH307" s="52">
        <f t="shared" si="58"/>
        <v>0</v>
      </c>
      <c r="EI307" s="52">
        <f t="shared" si="58"/>
        <v>0</v>
      </c>
      <c r="EJ307" s="52">
        <f t="shared" si="58"/>
        <v>0</v>
      </c>
      <c r="EK307" s="52">
        <f t="shared" si="58"/>
        <v>0</v>
      </c>
      <c r="EL307" s="52">
        <f t="shared" si="58"/>
        <v>0</v>
      </c>
      <c r="EM307" s="52">
        <f t="shared" si="58"/>
        <v>0</v>
      </c>
      <c r="EN307" s="52">
        <f t="shared" si="58"/>
        <v>0</v>
      </c>
      <c r="EO307" s="52">
        <f t="shared" si="58"/>
        <v>0</v>
      </c>
      <c r="EP307" s="52">
        <f t="shared" si="58"/>
        <v>0</v>
      </c>
      <c r="EQ307" s="52">
        <f t="shared" si="58"/>
        <v>0</v>
      </c>
    </row>
    <row r="308" spans="1:147" ht="20.399999999999999" x14ac:dyDescent="0.25">
      <c r="A308" s="42" t="s">
        <v>359</v>
      </c>
      <c r="B308" s="83" t="str">
        <f>гр.общеразв.напрв.!B308</f>
        <v>МБДОУ "Детский сад комбинированного вида №4 "Семицветик"</v>
      </c>
      <c r="C308" s="83" t="str">
        <f>гр.общеразв.напрв.!C308</f>
        <v>город</v>
      </c>
      <c r="D308" s="83" t="str">
        <f>гр.общеразв.напрв.!D308</f>
        <v>детей</v>
      </c>
      <c r="E308" s="123">
        <f t="shared" si="56"/>
        <v>60</v>
      </c>
      <c r="F308" s="123">
        <f t="shared" si="57"/>
        <v>0</v>
      </c>
      <c r="G308" s="123">
        <f t="shared" si="57"/>
        <v>60</v>
      </c>
      <c r="H308" s="118"/>
      <c r="I308" s="118"/>
      <c r="J308" s="118"/>
      <c r="K308" s="118"/>
      <c r="L308" s="118"/>
      <c r="M308" s="118">
        <v>60</v>
      </c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  <c r="BH308" s="118"/>
      <c r="BI308" s="118"/>
      <c r="BJ308" s="118"/>
      <c r="BK308" s="118"/>
      <c r="BL308" s="118"/>
      <c r="BM308" s="118"/>
      <c r="BN308" s="118"/>
      <c r="BO308" s="118"/>
      <c r="BP308" s="118"/>
      <c r="BQ308" s="118"/>
      <c r="BR308" s="118"/>
      <c r="BS308" s="118"/>
      <c r="BT308" s="118"/>
      <c r="BU308" s="118"/>
      <c r="BV308" s="118"/>
      <c r="BW308" s="118"/>
      <c r="BX308" s="118"/>
      <c r="BY308" s="118"/>
      <c r="BZ308" s="118"/>
      <c r="CA308" s="118"/>
      <c r="CB308" s="118"/>
      <c r="CC308" s="118"/>
      <c r="CD308" s="118"/>
      <c r="CE308" s="118"/>
      <c r="CF308" s="118"/>
      <c r="CG308" s="118"/>
      <c r="CH308" s="118"/>
      <c r="CI308" s="118"/>
      <c r="CJ308" s="118"/>
      <c r="CK308" s="118"/>
      <c r="CL308" s="118"/>
      <c r="CM308" s="118"/>
      <c r="CN308" s="118"/>
      <c r="CO308" s="118"/>
      <c r="CP308" s="118"/>
      <c r="CQ308" s="118"/>
      <c r="CR308" s="118"/>
      <c r="CS308" s="118"/>
      <c r="CT308" s="118"/>
      <c r="CU308" s="118"/>
      <c r="CV308" s="118"/>
      <c r="CW308" s="118"/>
      <c r="CX308" s="118"/>
      <c r="CY308" s="118"/>
      <c r="CZ308" s="118"/>
      <c r="DA308" s="118"/>
      <c r="DB308" s="118"/>
      <c r="DC308" s="118"/>
      <c r="DD308" s="118"/>
      <c r="DE308" s="118"/>
      <c r="DF308" s="118"/>
      <c r="DG308" s="118"/>
      <c r="DH308" s="118"/>
      <c r="DI308" s="118"/>
      <c r="DJ308" s="118"/>
      <c r="DK308" s="118"/>
      <c r="DL308" s="118"/>
      <c r="DM308" s="118"/>
      <c r="DN308" s="118"/>
      <c r="DO308" s="118"/>
      <c r="DP308" s="118"/>
      <c r="DQ308" s="118"/>
      <c r="DR308" s="118"/>
      <c r="DS308" s="118"/>
      <c r="DT308" s="118"/>
      <c r="DU308" s="118"/>
      <c r="DV308" s="118"/>
      <c r="DW308" s="118"/>
      <c r="DX308" s="118"/>
      <c r="DY308" s="118"/>
      <c r="DZ308" s="118"/>
      <c r="EA308" s="118"/>
      <c r="EB308" s="118"/>
      <c r="EC308" s="118"/>
      <c r="ED308" s="118"/>
      <c r="EE308" s="118"/>
      <c r="EF308" s="118"/>
      <c r="EG308" s="118"/>
      <c r="EH308" s="52">
        <f t="shared" si="58"/>
        <v>0</v>
      </c>
      <c r="EI308" s="52">
        <f t="shared" si="58"/>
        <v>0</v>
      </c>
      <c r="EJ308" s="52">
        <f t="shared" si="58"/>
        <v>0</v>
      </c>
      <c r="EK308" s="52">
        <f t="shared" si="58"/>
        <v>0</v>
      </c>
      <c r="EL308" s="52">
        <f t="shared" si="58"/>
        <v>0</v>
      </c>
      <c r="EM308" s="52">
        <f t="shared" si="58"/>
        <v>60</v>
      </c>
      <c r="EN308" s="52">
        <f t="shared" si="58"/>
        <v>0</v>
      </c>
      <c r="EO308" s="52">
        <f t="shared" si="58"/>
        <v>0</v>
      </c>
      <c r="EP308" s="52">
        <f t="shared" si="58"/>
        <v>0</v>
      </c>
      <c r="EQ308" s="52">
        <f t="shared" si="58"/>
        <v>0</v>
      </c>
    </row>
    <row r="309" spans="1:147" x14ac:dyDescent="0.25">
      <c r="A309" s="42" t="s">
        <v>359</v>
      </c>
      <c r="B309" s="83" t="str">
        <f>гр.общеразв.напрв.!B309</f>
        <v>МКДОУ "Детский сад комбинированного вида №5"</v>
      </c>
      <c r="C309" s="83" t="str">
        <f>гр.общеразв.напрв.!C309</f>
        <v>ПГТ</v>
      </c>
      <c r="D309" s="83" t="str">
        <f>гр.общеразв.напрв.!D309</f>
        <v>детей</v>
      </c>
      <c r="E309" s="123">
        <f t="shared" si="56"/>
        <v>27</v>
      </c>
      <c r="F309" s="123">
        <f t="shared" si="57"/>
        <v>0</v>
      </c>
      <c r="G309" s="123">
        <f t="shared" si="57"/>
        <v>27</v>
      </c>
      <c r="H309" s="118"/>
      <c r="I309" s="118"/>
      <c r="J309" s="118"/>
      <c r="K309" s="118"/>
      <c r="L309" s="118"/>
      <c r="M309" s="118">
        <v>27</v>
      </c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  <c r="BH309" s="118"/>
      <c r="BI309" s="118"/>
      <c r="BJ309" s="118"/>
      <c r="BK309" s="118"/>
      <c r="BL309" s="118"/>
      <c r="BM309" s="118"/>
      <c r="BN309" s="118"/>
      <c r="BO309" s="118"/>
      <c r="BP309" s="118"/>
      <c r="BQ309" s="118"/>
      <c r="BR309" s="118"/>
      <c r="BS309" s="118"/>
      <c r="BT309" s="118"/>
      <c r="BU309" s="118"/>
      <c r="BV309" s="118"/>
      <c r="BW309" s="118"/>
      <c r="BX309" s="118"/>
      <c r="BY309" s="118"/>
      <c r="BZ309" s="118"/>
      <c r="CA309" s="118"/>
      <c r="CB309" s="118"/>
      <c r="CC309" s="118"/>
      <c r="CD309" s="118"/>
      <c r="CE309" s="118"/>
      <c r="CF309" s="118"/>
      <c r="CG309" s="118"/>
      <c r="CH309" s="118"/>
      <c r="CI309" s="118"/>
      <c r="CJ309" s="118"/>
      <c r="CK309" s="118"/>
      <c r="CL309" s="118"/>
      <c r="CM309" s="118"/>
      <c r="CN309" s="118"/>
      <c r="CO309" s="118"/>
      <c r="CP309" s="118"/>
      <c r="CQ309" s="118"/>
      <c r="CR309" s="118"/>
      <c r="CS309" s="118"/>
      <c r="CT309" s="118"/>
      <c r="CU309" s="118"/>
      <c r="CV309" s="118"/>
      <c r="CW309" s="118"/>
      <c r="CX309" s="118"/>
      <c r="CY309" s="118"/>
      <c r="CZ309" s="118"/>
      <c r="DA309" s="118"/>
      <c r="DB309" s="118"/>
      <c r="DC309" s="118"/>
      <c r="DD309" s="118"/>
      <c r="DE309" s="118"/>
      <c r="DF309" s="118"/>
      <c r="DG309" s="118"/>
      <c r="DH309" s="118"/>
      <c r="DI309" s="118"/>
      <c r="DJ309" s="118"/>
      <c r="DK309" s="118"/>
      <c r="DL309" s="118"/>
      <c r="DM309" s="118"/>
      <c r="DN309" s="118"/>
      <c r="DO309" s="118"/>
      <c r="DP309" s="118"/>
      <c r="DQ309" s="118"/>
      <c r="DR309" s="118"/>
      <c r="DS309" s="118"/>
      <c r="DT309" s="118"/>
      <c r="DU309" s="118"/>
      <c r="DV309" s="118"/>
      <c r="DW309" s="118"/>
      <c r="DX309" s="118"/>
      <c r="DY309" s="118"/>
      <c r="DZ309" s="118"/>
      <c r="EA309" s="118"/>
      <c r="EB309" s="118"/>
      <c r="EC309" s="118"/>
      <c r="ED309" s="118"/>
      <c r="EE309" s="118"/>
      <c r="EF309" s="118"/>
      <c r="EG309" s="118"/>
      <c r="EH309" s="52">
        <f t="shared" si="58"/>
        <v>0</v>
      </c>
      <c r="EI309" s="52">
        <f t="shared" si="58"/>
        <v>0</v>
      </c>
      <c r="EJ309" s="52">
        <f t="shared" si="58"/>
        <v>0</v>
      </c>
      <c r="EK309" s="52">
        <f t="shared" si="58"/>
        <v>0</v>
      </c>
      <c r="EL309" s="52">
        <f t="shared" si="58"/>
        <v>0</v>
      </c>
      <c r="EM309" s="52">
        <f t="shared" si="58"/>
        <v>27</v>
      </c>
      <c r="EN309" s="52">
        <f t="shared" si="58"/>
        <v>0</v>
      </c>
      <c r="EO309" s="52">
        <f t="shared" si="58"/>
        <v>0</v>
      </c>
      <c r="EP309" s="52">
        <f t="shared" si="58"/>
        <v>0</v>
      </c>
      <c r="EQ309" s="52">
        <f t="shared" si="58"/>
        <v>0</v>
      </c>
    </row>
    <row r="310" spans="1:147" x14ac:dyDescent="0.25">
      <c r="A310" s="42" t="s">
        <v>359</v>
      </c>
      <c r="B310" s="83" t="str">
        <f>гр.общеразв.напрв.!B310</f>
        <v>МКДОУ "Детский сад компенсирующего вида №13"</v>
      </c>
      <c r="C310" s="83" t="str">
        <f>гр.общеразв.напрв.!C310</f>
        <v>село</v>
      </c>
      <c r="D310" s="83" t="str">
        <f>гр.общеразв.напрв.!D310</f>
        <v>детей</v>
      </c>
      <c r="E310" s="123">
        <f t="shared" si="56"/>
        <v>214</v>
      </c>
      <c r="F310" s="123">
        <f t="shared" si="57"/>
        <v>0</v>
      </c>
      <c r="G310" s="123">
        <f t="shared" si="57"/>
        <v>214</v>
      </c>
      <c r="H310" s="118"/>
      <c r="I310" s="118"/>
      <c r="J310" s="118"/>
      <c r="K310" s="118"/>
      <c r="L310" s="118"/>
      <c r="M310" s="118">
        <v>162</v>
      </c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  <c r="BH310" s="118"/>
      <c r="BI310" s="118"/>
      <c r="BJ310" s="118"/>
      <c r="BK310" s="118">
        <v>17</v>
      </c>
      <c r="BL310" s="118"/>
      <c r="BM310" s="118"/>
      <c r="BN310" s="118"/>
      <c r="BO310" s="118"/>
      <c r="BP310" s="118"/>
      <c r="BQ310" s="118"/>
      <c r="BR310" s="118"/>
      <c r="BS310" s="118"/>
      <c r="BT310" s="118"/>
      <c r="BU310" s="118"/>
      <c r="BV310" s="118"/>
      <c r="BW310" s="118"/>
      <c r="BX310" s="118"/>
      <c r="BY310" s="118"/>
      <c r="BZ310" s="118"/>
      <c r="CA310" s="118"/>
      <c r="CB310" s="118"/>
      <c r="CC310" s="118"/>
      <c r="CD310" s="118"/>
      <c r="CE310" s="118">
        <v>35</v>
      </c>
      <c r="CF310" s="118"/>
      <c r="CG310" s="118"/>
      <c r="CH310" s="118"/>
      <c r="CI310" s="118"/>
      <c r="CJ310" s="118"/>
      <c r="CK310" s="118"/>
      <c r="CL310" s="118"/>
      <c r="CM310" s="118"/>
      <c r="CN310" s="118"/>
      <c r="CO310" s="118"/>
      <c r="CP310" s="118"/>
      <c r="CQ310" s="118"/>
      <c r="CR310" s="118"/>
      <c r="CS310" s="118"/>
      <c r="CT310" s="118"/>
      <c r="CU310" s="118"/>
      <c r="CV310" s="118"/>
      <c r="CW310" s="118"/>
      <c r="CX310" s="118"/>
      <c r="CY310" s="118"/>
      <c r="CZ310" s="118"/>
      <c r="DA310" s="118"/>
      <c r="DB310" s="118"/>
      <c r="DC310" s="118"/>
      <c r="DD310" s="118"/>
      <c r="DE310" s="118"/>
      <c r="DF310" s="118"/>
      <c r="DG310" s="118"/>
      <c r="DH310" s="118"/>
      <c r="DI310" s="118"/>
      <c r="DJ310" s="118"/>
      <c r="DK310" s="118"/>
      <c r="DL310" s="118"/>
      <c r="DM310" s="118"/>
      <c r="DN310" s="118"/>
      <c r="DO310" s="118"/>
      <c r="DP310" s="118"/>
      <c r="DQ310" s="118"/>
      <c r="DR310" s="118"/>
      <c r="DS310" s="118"/>
      <c r="DT310" s="118"/>
      <c r="DU310" s="118"/>
      <c r="DV310" s="118"/>
      <c r="DW310" s="118"/>
      <c r="DX310" s="118"/>
      <c r="DY310" s="118"/>
      <c r="DZ310" s="118"/>
      <c r="EA310" s="118"/>
      <c r="EB310" s="118"/>
      <c r="EC310" s="118"/>
      <c r="ED310" s="118"/>
      <c r="EE310" s="118"/>
      <c r="EF310" s="118"/>
      <c r="EG310" s="118"/>
      <c r="EH310" s="52">
        <f t="shared" si="58"/>
        <v>0</v>
      </c>
      <c r="EI310" s="52">
        <f t="shared" si="58"/>
        <v>0</v>
      </c>
      <c r="EJ310" s="52">
        <f t="shared" si="58"/>
        <v>0</v>
      </c>
      <c r="EK310" s="52">
        <f t="shared" si="58"/>
        <v>0</v>
      </c>
      <c r="EL310" s="52">
        <f t="shared" si="58"/>
        <v>0</v>
      </c>
      <c r="EM310" s="52">
        <f t="shared" si="58"/>
        <v>214</v>
      </c>
      <c r="EN310" s="52">
        <f t="shared" si="58"/>
        <v>0</v>
      </c>
      <c r="EO310" s="52">
        <f t="shared" si="58"/>
        <v>0</v>
      </c>
      <c r="EP310" s="52">
        <f t="shared" si="58"/>
        <v>0</v>
      </c>
      <c r="EQ310" s="52">
        <f t="shared" si="58"/>
        <v>0</v>
      </c>
    </row>
    <row r="311" spans="1:147" ht="20.399999999999999" x14ac:dyDescent="0.25">
      <c r="A311" s="42" t="s">
        <v>359</v>
      </c>
      <c r="B311" s="83" t="str">
        <f>гр.общеразв.напрв.!B311</f>
        <v>МКДОУ "Детский сад №24" (село, но больше 100 детей, вместе  с детьми с ТНР)</v>
      </c>
      <c r="C311" s="83" t="str">
        <f>гр.общеразв.напрв.!C311</f>
        <v>село</v>
      </c>
      <c r="D311" s="83" t="str">
        <f>гр.общеразв.напрв.!D311</f>
        <v>детей</v>
      </c>
      <c r="E311" s="123">
        <f t="shared" si="56"/>
        <v>22</v>
      </c>
      <c r="F311" s="123">
        <f t="shared" si="57"/>
        <v>0</v>
      </c>
      <c r="G311" s="123">
        <f t="shared" si="57"/>
        <v>22</v>
      </c>
      <c r="H311" s="118"/>
      <c r="I311" s="118"/>
      <c r="J311" s="118"/>
      <c r="K311" s="118"/>
      <c r="L311" s="118"/>
      <c r="M311" s="118">
        <v>22</v>
      </c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  <c r="BH311" s="118"/>
      <c r="BI311" s="118"/>
      <c r="BJ311" s="118"/>
      <c r="BK311" s="118"/>
      <c r="BL311" s="118"/>
      <c r="BM311" s="118"/>
      <c r="BN311" s="118"/>
      <c r="BO311" s="118"/>
      <c r="BP311" s="118"/>
      <c r="BQ311" s="118"/>
      <c r="BR311" s="118"/>
      <c r="BS311" s="118"/>
      <c r="BT311" s="118"/>
      <c r="BU311" s="118"/>
      <c r="BV311" s="118"/>
      <c r="BW311" s="118"/>
      <c r="BX311" s="118"/>
      <c r="BY311" s="118"/>
      <c r="BZ311" s="118"/>
      <c r="CA311" s="118"/>
      <c r="CB311" s="118"/>
      <c r="CC311" s="118"/>
      <c r="CD311" s="118"/>
      <c r="CE311" s="118"/>
      <c r="CF311" s="118"/>
      <c r="CG311" s="118"/>
      <c r="CH311" s="118"/>
      <c r="CI311" s="118"/>
      <c r="CJ311" s="118"/>
      <c r="CK311" s="118"/>
      <c r="CL311" s="118"/>
      <c r="CM311" s="118"/>
      <c r="CN311" s="118"/>
      <c r="CO311" s="118"/>
      <c r="CP311" s="118"/>
      <c r="CQ311" s="118"/>
      <c r="CR311" s="118"/>
      <c r="CS311" s="118"/>
      <c r="CT311" s="118"/>
      <c r="CU311" s="118"/>
      <c r="CV311" s="118"/>
      <c r="CW311" s="118"/>
      <c r="CX311" s="118"/>
      <c r="CY311" s="118"/>
      <c r="CZ311" s="118"/>
      <c r="DA311" s="118"/>
      <c r="DB311" s="118"/>
      <c r="DC311" s="118"/>
      <c r="DD311" s="118"/>
      <c r="DE311" s="118"/>
      <c r="DF311" s="118"/>
      <c r="DG311" s="118"/>
      <c r="DH311" s="118"/>
      <c r="DI311" s="118"/>
      <c r="DJ311" s="118"/>
      <c r="DK311" s="118"/>
      <c r="DL311" s="118"/>
      <c r="DM311" s="118"/>
      <c r="DN311" s="118"/>
      <c r="DO311" s="118"/>
      <c r="DP311" s="118"/>
      <c r="DQ311" s="118"/>
      <c r="DR311" s="118"/>
      <c r="DS311" s="118"/>
      <c r="DT311" s="118"/>
      <c r="DU311" s="118"/>
      <c r="DV311" s="118"/>
      <c r="DW311" s="118"/>
      <c r="DX311" s="118"/>
      <c r="DY311" s="118"/>
      <c r="DZ311" s="118"/>
      <c r="EA311" s="118"/>
      <c r="EB311" s="118"/>
      <c r="EC311" s="118"/>
      <c r="ED311" s="118"/>
      <c r="EE311" s="118"/>
      <c r="EF311" s="118"/>
      <c r="EG311" s="118"/>
      <c r="EH311" s="52">
        <f t="shared" si="58"/>
        <v>0</v>
      </c>
      <c r="EI311" s="52">
        <f t="shared" si="58"/>
        <v>0</v>
      </c>
      <c r="EJ311" s="52">
        <f t="shared" si="58"/>
        <v>0</v>
      </c>
      <c r="EK311" s="52">
        <f t="shared" si="58"/>
        <v>0</v>
      </c>
      <c r="EL311" s="52">
        <f t="shared" si="58"/>
        <v>0</v>
      </c>
      <c r="EM311" s="52">
        <f t="shared" si="58"/>
        <v>22</v>
      </c>
      <c r="EN311" s="52">
        <f t="shared" si="58"/>
        <v>0</v>
      </c>
      <c r="EO311" s="52">
        <f t="shared" si="58"/>
        <v>0</v>
      </c>
      <c r="EP311" s="52">
        <f t="shared" si="58"/>
        <v>0</v>
      </c>
      <c r="EQ311" s="52">
        <f t="shared" si="58"/>
        <v>0</v>
      </c>
    </row>
    <row r="312" spans="1:147" x14ac:dyDescent="0.25">
      <c r="A312" s="42" t="s">
        <v>359</v>
      </c>
      <c r="B312" s="83" t="str">
        <f>гр.общеразв.напрв.!B312</f>
        <v>МКДОУ "Детский сад №26"</v>
      </c>
      <c r="C312" s="83" t="str">
        <f>гр.общеразв.напрв.!C312</f>
        <v>ПГТ</v>
      </c>
      <c r="D312" s="83" t="str">
        <f>гр.общеразв.напрв.!D312</f>
        <v>детей</v>
      </c>
      <c r="E312" s="123">
        <f t="shared" si="56"/>
        <v>57</v>
      </c>
      <c r="F312" s="123">
        <f t="shared" si="57"/>
        <v>0</v>
      </c>
      <c r="G312" s="123">
        <f t="shared" si="57"/>
        <v>57</v>
      </c>
      <c r="H312" s="118"/>
      <c r="I312" s="118"/>
      <c r="J312" s="118"/>
      <c r="K312" s="118"/>
      <c r="L312" s="118"/>
      <c r="M312" s="118">
        <v>57</v>
      </c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  <c r="BH312" s="118"/>
      <c r="BI312" s="118"/>
      <c r="BJ312" s="118"/>
      <c r="BK312" s="118"/>
      <c r="BL312" s="118"/>
      <c r="BM312" s="118"/>
      <c r="BN312" s="118"/>
      <c r="BO312" s="118"/>
      <c r="BP312" s="118"/>
      <c r="BQ312" s="118"/>
      <c r="BR312" s="118"/>
      <c r="BS312" s="118"/>
      <c r="BT312" s="118"/>
      <c r="BU312" s="118"/>
      <c r="BV312" s="118"/>
      <c r="BW312" s="118"/>
      <c r="BX312" s="118"/>
      <c r="BY312" s="118"/>
      <c r="BZ312" s="118"/>
      <c r="CA312" s="118"/>
      <c r="CB312" s="118"/>
      <c r="CC312" s="118"/>
      <c r="CD312" s="118"/>
      <c r="CE312" s="118"/>
      <c r="CF312" s="118"/>
      <c r="CG312" s="118"/>
      <c r="CH312" s="118"/>
      <c r="CI312" s="118"/>
      <c r="CJ312" s="118"/>
      <c r="CK312" s="118"/>
      <c r="CL312" s="118"/>
      <c r="CM312" s="118"/>
      <c r="CN312" s="118"/>
      <c r="CO312" s="118"/>
      <c r="CP312" s="118"/>
      <c r="CQ312" s="118"/>
      <c r="CR312" s="118"/>
      <c r="CS312" s="118"/>
      <c r="CT312" s="118"/>
      <c r="CU312" s="118"/>
      <c r="CV312" s="118"/>
      <c r="CW312" s="118"/>
      <c r="CX312" s="118"/>
      <c r="CY312" s="118"/>
      <c r="CZ312" s="118"/>
      <c r="DA312" s="118"/>
      <c r="DB312" s="118"/>
      <c r="DC312" s="118"/>
      <c r="DD312" s="118"/>
      <c r="DE312" s="118"/>
      <c r="DF312" s="118"/>
      <c r="DG312" s="118"/>
      <c r="DH312" s="118"/>
      <c r="DI312" s="118"/>
      <c r="DJ312" s="118"/>
      <c r="DK312" s="118"/>
      <c r="DL312" s="118"/>
      <c r="DM312" s="118"/>
      <c r="DN312" s="118"/>
      <c r="DO312" s="118"/>
      <c r="DP312" s="118"/>
      <c r="DQ312" s="118"/>
      <c r="DR312" s="118"/>
      <c r="DS312" s="118"/>
      <c r="DT312" s="118"/>
      <c r="DU312" s="118"/>
      <c r="DV312" s="118"/>
      <c r="DW312" s="118"/>
      <c r="DX312" s="118"/>
      <c r="DY312" s="118"/>
      <c r="DZ312" s="118"/>
      <c r="EA312" s="118"/>
      <c r="EB312" s="118"/>
      <c r="EC312" s="118"/>
      <c r="ED312" s="118"/>
      <c r="EE312" s="118"/>
      <c r="EF312" s="118"/>
      <c r="EG312" s="118"/>
      <c r="EH312" s="52">
        <f t="shared" si="58"/>
        <v>0</v>
      </c>
      <c r="EI312" s="52">
        <f t="shared" si="58"/>
        <v>0</v>
      </c>
      <c r="EJ312" s="52">
        <f t="shared" si="58"/>
        <v>0</v>
      </c>
      <c r="EK312" s="52">
        <f t="shared" si="58"/>
        <v>0</v>
      </c>
      <c r="EL312" s="52">
        <f t="shared" si="58"/>
        <v>0</v>
      </c>
      <c r="EM312" s="52">
        <f t="shared" si="58"/>
        <v>57</v>
      </c>
      <c r="EN312" s="52">
        <f t="shared" si="58"/>
        <v>0</v>
      </c>
      <c r="EO312" s="52">
        <f t="shared" si="58"/>
        <v>0</v>
      </c>
      <c r="EP312" s="52">
        <f t="shared" si="58"/>
        <v>0</v>
      </c>
      <c r="EQ312" s="52">
        <f t="shared" si="58"/>
        <v>0</v>
      </c>
    </row>
    <row r="313" spans="1:147" x14ac:dyDescent="0.25">
      <c r="A313" s="42" t="s">
        <v>359</v>
      </c>
      <c r="B313" s="83" t="str">
        <f>гр.общеразв.напрв.!B313</f>
        <v>МКДОУ "Детский сад комбинированного вида №29"</v>
      </c>
      <c r="C313" s="83" t="str">
        <f>гр.общеразв.напрв.!C313</f>
        <v>ПГТ</v>
      </c>
      <c r="D313" s="83" t="str">
        <f>гр.общеразв.напрв.!D313</f>
        <v>детей</v>
      </c>
      <c r="E313" s="123">
        <f t="shared" si="56"/>
        <v>50</v>
      </c>
      <c r="F313" s="123">
        <f t="shared" si="57"/>
        <v>0</v>
      </c>
      <c r="G313" s="123">
        <f t="shared" si="57"/>
        <v>50</v>
      </c>
      <c r="H313" s="118"/>
      <c r="I313" s="118"/>
      <c r="J313" s="118"/>
      <c r="K313" s="118"/>
      <c r="L313" s="118"/>
      <c r="M313" s="118">
        <v>36</v>
      </c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  <c r="BH313" s="118"/>
      <c r="BI313" s="118"/>
      <c r="BJ313" s="118"/>
      <c r="BK313" s="118"/>
      <c r="BL313" s="118"/>
      <c r="BM313" s="118"/>
      <c r="BN313" s="118"/>
      <c r="BO313" s="118"/>
      <c r="BP313" s="118"/>
      <c r="BQ313" s="118"/>
      <c r="BR313" s="118"/>
      <c r="BS313" s="118"/>
      <c r="BT313" s="118"/>
      <c r="BU313" s="118"/>
      <c r="BV313" s="118"/>
      <c r="BW313" s="118"/>
      <c r="BX313" s="118"/>
      <c r="BY313" s="118"/>
      <c r="BZ313" s="118"/>
      <c r="CA313" s="118"/>
      <c r="CB313" s="118"/>
      <c r="CC313" s="118"/>
      <c r="CD313" s="118"/>
      <c r="CE313" s="118">
        <v>14</v>
      </c>
      <c r="CF313" s="118"/>
      <c r="CG313" s="118"/>
      <c r="CH313" s="118"/>
      <c r="CI313" s="118"/>
      <c r="CJ313" s="118"/>
      <c r="CK313" s="118"/>
      <c r="CL313" s="118"/>
      <c r="CM313" s="118"/>
      <c r="CN313" s="118"/>
      <c r="CO313" s="118"/>
      <c r="CP313" s="118"/>
      <c r="CQ313" s="118"/>
      <c r="CR313" s="118"/>
      <c r="CS313" s="118"/>
      <c r="CT313" s="118"/>
      <c r="CU313" s="118"/>
      <c r="CV313" s="118"/>
      <c r="CW313" s="118"/>
      <c r="CX313" s="118"/>
      <c r="CY313" s="118"/>
      <c r="CZ313" s="118"/>
      <c r="DA313" s="118"/>
      <c r="DB313" s="118"/>
      <c r="DC313" s="118"/>
      <c r="DD313" s="118"/>
      <c r="DE313" s="118"/>
      <c r="DF313" s="118"/>
      <c r="DG313" s="118"/>
      <c r="DH313" s="118"/>
      <c r="DI313" s="118"/>
      <c r="DJ313" s="118"/>
      <c r="DK313" s="118"/>
      <c r="DL313" s="118"/>
      <c r="DM313" s="118"/>
      <c r="DN313" s="118"/>
      <c r="DO313" s="118"/>
      <c r="DP313" s="118"/>
      <c r="DQ313" s="118"/>
      <c r="DR313" s="118"/>
      <c r="DS313" s="118"/>
      <c r="DT313" s="118"/>
      <c r="DU313" s="118"/>
      <c r="DV313" s="118"/>
      <c r="DW313" s="118"/>
      <c r="DX313" s="118"/>
      <c r="DY313" s="118"/>
      <c r="DZ313" s="118"/>
      <c r="EA313" s="118"/>
      <c r="EB313" s="118"/>
      <c r="EC313" s="118"/>
      <c r="ED313" s="118"/>
      <c r="EE313" s="118"/>
      <c r="EF313" s="118"/>
      <c r="EG313" s="118"/>
      <c r="EH313" s="52">
        <f t="shared" si="58"/>
        <v>0</v>
      </c>
      <c r="EI313" s="52">
        <f t="shared" si="58"/>
        <v>0</v>
      </c>
      <c r="EJ313" s="52">
        <f t="shared" si="58"/>
        <v>0</v>
      </c>
      <c r="EK313" s="52">
        <f t="shared" si="58"/>
        <v>0</v>
      </c>
      <c r="EL313" s="52">
        <f t="shared" si="58"/>
        <v>0</v>
      </c>
      <c r="EM313" s="52">
        <f t="shared" si="58"/>
        <v>50</v>
      </c>
      <c r="EN313" s="52">
        <f t="shared" si="58"/>
        <v>0</v>
      </c>
      <c r="EO313" s="52">
        <f t="shared" si="58"/>
        <v>0</v>
      </c>
      <c r="EP313" s="52">
        <f t="shared" si="58"/>
        <v>0</v>
      </c>
      <c r="EQ313" s="52">
        <f t="shared" si="58"/>
        <v>0</v>
      </c>
    </row>
    <row r="314" spans="1:147" x14ac:dyDescent="0.25">
      <c r="A314" s="42" t="s">
        <v>359</v>
      </c>
      <c r="B314" s="83" t="str">
        <f>гр.общеразв.напрв.!B314</f>
        <v>МБДОУ "Детский сад комбинированного вида №32"</v>
      </c>
      <c r="C314" s="83" t="str">
        <f>гр.общеразв.напрв.!C314</f>
        <v>город</v>
      </c>
      <c r="D314" s="83" t="str">
        <f>гр.общеразв.напрв.!D314</f>
        <v>детей</v>
      </c>
      <c r="E314" s="123">
        <f t="shared" si="56"/>
        <v>77</v>
      </c>
      <c r="F314" s="123">
        <f t="shared" si="57"/>
        <v>0</v>
      </c>
      <c r="G314" s="123">
        <f t="shared" si="57"/>
        <v>77</v>
      </c>
      <c r="H314" s="118"/>
      <c r="I314" s="118"/>
      <c r="J314" s="118"/>
      <c r="K314" s="118"/>
      <c r="L314" s="118"/>
      <c r="M314" s="118">
        <v>77</v>
      </c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  <c r="BH314" s="118"/>
      <c r="BI314" s="118"/>
      <c r="BJ314" s="118"/>
      <c r="BK314" s="118"/>
      <c r="BL314" s="118"/>
      <c r="BM314" s="118"/>
      <c r="BN314" s="118"/>
      <c r="BO314" s="118"/>
      <c r="BP314" s="118"/>
      <c r="BQ314" s="118"/>
      <c r="BR314" s="118"/>
      <c r="BS314" s="118"/>
      <c r="BT314" s="118"/>
      <c r="BU314" s="118"/>
      <c r="BV314" s="118"/>
      <c r="BW314" s="118"/>
      <c r="BX314" s="118"/>
      <c r="BY314" s="118"/>
      <c r="BZ314" s="118"/>
      <c r="CA314" s="118"/>
      <c r="CB314" s="118"/>
      <c r="CC314" s="118"/>
      <c r="CD314" s="118"/>
      <c r="CE314" s="118"/>
      <c r="CF314" s="118"/>
      <c r="CG314" s="118"/>
      <c r="CH314" s="118"/>
      <c r="CI314" s="118"/>
      <c r="CJ314" s="118"/>
      <c r="CK314" s="118"/>
      <c r="CL314" s="118"/>
      <c r="CM314" s="118"/>
      <c r="CN314" s="118"/>
      <c r="CO314" s="118"/>
      <c r="CP314" s="118"/>
      <c r="CQ314" s="118"/>
      <c r="CR314" s="118"/>
      <c r="CS314" s="118"/>
      <c r="CT314" s="118"/>
      <c r="CU314" s="118"/>
      <c r="CV314" s="118"/>
      <c r="CW314" s="118"/>
      <c r="CX314" s="118"/>
      <c r="CY314" s="118"/>
      <c r="CZ314" s="118"/>
      <c r="DA314" s="118"/>
      <c r="DB314" s="118"/>
      <c r="DC314" s="118"/>
      <c r="DD314" s="118"/>
      <c r="DE314" s="118"/>
      <c r="DF314" s="118"/>
      <c r="DG314" s="118"/>
      <c r="DH314" s="118"/>
      <c r="DI314" s="118"/>
      <c r="DJ314" s="118"/>
      <c r="DK314" s="118"/>
      <c r="DL314" s="118"/>
      <c r="DM314" s="118"/>
      <c r="DN314" s="118"/>
      <c r="DO314" s="118"/>
      <c r="DP314" s="118"/>
      <c r="DQ314" s="118"/>
      <c r="DR314" s="118"/>
      <c r="DS314" s="118"/>
      <c r="DT314" s="118"/>
      <c r="DU314" s="118"/>
      <c r="DV314" s="118"/>
      <c r="DW314" s="118"/>
      <c r="DX314" s="118"/>
      <c r="DY314" s="118"/>
      <c r="DZ314" s="118"/>
      <c r="EA314" s="118"/>
      <c r="EB314" s="118"/>
      <c r="EC314" s="118"/>
      <c r="ED314" s="118"/>
      <c r="EE314" s="118"/>
      <c r="EF314" s="118"/>
      <c r="EG314" s="118"/>
      <c r="EH314" s="52">
        <f t="shared" si="58"/>
        <v>0</v>
      </c>
      <c r="EI314" s="52">
        <f t="shared" si="58"/>
        <v>0</v>
      </c>
      <c r="EJ314" s="52">
        <f t="shared" si="58"/>
        <v>0</v>
      </c>
      <c r="EK314" s="52">
        <f t="shared" si="58"/>
        <v>0</v>
      </c>
      <c r="EL314" s="52">
        <f t="shared" si="58"/>
        <v>0</v>
      </c>
      <c r="EM314" s="52">
        <f t="shared" si="58"/>
        <v>77</v>
      </c>
      <c r="EN314" s="52">
        <f t="shared" si="58"/>
        <v>0</v>
      </c>
      <c r="EO314" s="52">
        <f t="shared" si="58"/>
        <v>0</v>
      </c>
      <c r="EP314" s="52">
        <f t="shared" si="58"/>
        <v>0</v>
      </c>
      <c r="EQ314" s="52">
        <f t="shared" si="58"/>
        <v>0</v>
      </c>
    </row>
    <row r="315" spans="1:147" x14ac:dyDescent="0.25">
      <c r="A315" s="42" t="s">
        <v>359</v>
      </c>
      <c r="B315" s="83" t="str">
        <f>гр.общеразв.напрв.!B315</f>
        <v>МБДОУ "Детский сад комбинированного вида №33"</v>
      </c>
      <c r="C315" s="83" t="str">
        <f>гр.общеразв.напрв.!C315</f>
        <v>город</v>
      </c>
      <c r="D315" s="83" t="str">
        <f>гр.общеразв.напрв.!D315</f>
        <v>детей</v>
      </c>
      <c r="E315" s="123">
        <f t="shared" si="56"/>
        <v>33</v>
      </c>
      <c r="F315" s="123">
        <f t="shared" si="57"/>
        <v>0</v>
      </c>
      <c r="G315" s="123">
        <f t="shared" si="57"/>
        <v>33</v>
      </c>
      <c r="H315" s="118"/>
      <c r="I315" s="118"/>
      <c r="J315" s="118"/>
      <c r="K315" s="118"/>
      <c r="L315" s="118"/>
      <c r="M315" s="118">
        <v>33</v>
      </c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  <c r="BH315" s="118"/>
      <c r="BI315" s="118"/>
      <c r="BJ315" s="118"/>
      <c r="BK315" s="118"/>
      <c r="BL315" s="118"/>
      <c r="BM315" s="118"/>
      <c r="BN315" s="118"/>
      <c r="BO315" s="118"/>
      <c r="BP315" s="118"/>
      <c r="BQ315" s="118"/>
      <c r="BR315" s="118"/>
      <c r="BS315" s="118"/>
      <c r="BT315" s="118"/>
      <c r="BU315" s="118"/>
      <c r="BV315" s="118"/>
      <c r="BW315" s="118"/>
      <c r="BX315" s="118"/>
      <c r="BY315" s="118"/>
      <c r="BZ315" s="118"/>
      <c r="CA315" s="118"/>
      <c r="CB315" s="118"/>
      <c r="CC315" s="118"/>
      <c r="CD315" s="118"/>
      <c r="CE315" s="118"/>
      <c r="CF315" s="118"/>
      <c r="CG315" s="118"/>
      <c r="CH315" s="118"/>
      <c r="CI315" s="118"/>
      <c r="CJ315" s="118"/>
      <c r="CK315" s="118"/>
      <c r="CL315" s="118"/>
      <c r="CM315" s="118"/>
      <c r="CN315" s="118"/>
      <c r="CO315" s="118"/>
      <c r="CP315" s="118"/>
      <c r="CQ315" s="118"/>
      <c r="CR315" s="118"/>
      <c r="CS315" s="118"/>
      <c r="CT315" s="118"/>
      <c r="CU315" s="118"/>
      <c r="CV315" s="118"/>
      <c r="CW315" s="118"/>
      <c r="CX315" s="118"/>
      <c r="CY315" s="118"/>
      <c r="CZ315" s="118"/>
      <c r="DA315" s="118"/>
      <c r="DB315" s="118"/>
      <c r="DC315" s="118"/>
      <c r="DD315" s="118"/>
      <c r="DE315" s="118"/>
      <c r="DF315" s="118"/>
      <c r="DG315" s="118"/>
      <c r="DH315" s="118"/>
      <c r="DI315" s="118"/>
      <c r="DJ315" s="118"/>
      <c r="DK315" s="118"/>
      <c r="DL315" s="118"/>
      <c r="DM315" s="118"/>
      <c r="DN315" s="118"/>
      <c r="DO315" s="118"/>
      <c r="DP315" s="118"/>
      <c r="DQ315" s="118"/>
      <c r="DR315" s="118"/>
      <c r="DS315" s="118"/>
      <c r="DT315" s="118"/>
      <c r="DU315" s="118"/>
      <c r="DV315" s="118"/>
      <c r="DW315" s="118"/>
      <c r="DX315" s="118"/>
      <c r="DY315" s="118"/>
      <c r="DZ315" s="118"/>
      <c r="EA315" s="118"/>
      <c r="EB315" s="118"/>
      <c r="EC315" s="118"/>
      <c r="ED315" s="118"/>
      <c r="EE315" s="118"/>
      <c r="EF315" s="118"/>
      <c r="EG315" s="118"/>
      <c r="EH315" s="52">
        <f t="shared" si="58"/>
        <v>0</v>
      </c>
      <c r="EI315" s="52">
        <f t="shared" si="58"/>
        <v>0</v>
      </c>
      <c r="EJ315" s="52">
        <f t="shared" si="58"/>
        <v>0</v>
      </c>
      <c r="EK315" s="52">
        <f t="shared" si="58"/>
        <v>0</v>
      </c>
      <c r="EL315" s="52">
        <f t="shared" si="58"/>
        <v>0</v>
      </c>
      <c r="EM315" s="52">
        <f t="shared" si="58"/>
        <v>33</v>
      </c>
      <c r="EN315" s="52">
        <f t="shared" si="58"/>
        <v>0</v>
      </c>
      <c r="EO315" s="52">
        <f t="shared" si="58"/>
        <v>0</v>
      </c>
      <c r="EP315" s="52">
        <f t="shared" si="58"/>
        <v>0</v>
      </c>
      <c r="EQ315" s="52">
        <f t="shared" si="58"/>
        <v>0</v>
      </c>
    </row>
    <row r="316" spans="1:147" x14ac:dyDescent="0.25">
      <c r="A316" s="42" t="s">
        <v>359</v>
      </c>
      <c r="B316" s="83" t="str">
        <f>гр.общеразв.напрв.!B316</f>
        <v>МБДОУ "Детский сад комбинированного вида №34"</v>
      </c>
      <c r="C316" s="83" t="str">
        <f>гр.общеразв.напрв.!C316</f>
        <v>город</v>
      </c>
      <c r="D316" s="83" t="str">
        <f>гр.общеразв.напрв.!D316</f>
        <v>детей</v>
      </c>
      <c r="E316" s="123">
        <f t="shared" si="56"/>
        <v>45</v>
      </c>
      <c r="F316" s="123">
        <f t="shared" si="57"/>
        <v>0</v>
      </c>
      <c r="G316" s="123">
        <f t="shared" si="57"/>
        <v>45</v>
      </c>
      <c r="H316" s="118"/>
      <c r="I316" s="118"/>
      <c r="J316" s="118"/>
      <c r="K316" s="118"/>
      <c r="L316" s="118"/>
      <c r="M316" s="118">
        <v>45</v>
      </c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  <c r="BH316" s="118"/>
      <c r="BI316" s="118"/>
      <c r="BJ316" s="118"/>
      <c r="BK316" s="118"/>
      <c r="BL316" s="118"/>
      <c r="BM316" s="118"/>
      <c r="BN316" s="118"/>
      <c r="BO316" s="118"/>
      <c r="BP316" s="118"/>
      <c r="BQ316" s="118"/>
      <c r="BR316" s="118"/>
      <c r="BS316" s="118"/>
      <c r="BT316" s="118"/>
      <c r="BU316" s="118"/>
      <c r="BV316" s="118"/>
      <c r="BW316" s="118"/>
      <c r="BX316" s="118"/>
      <c r="BY316" s="118"/>
      <c r="BZ316" s="118"/>
      <c r="CA316" s="118"/>
      <c r="CB316" s="118"/>
      <c r="CC316" s="118"/>
      <c r="CD316" s="118"/>
      <c r="CE316" s="118"/>
      <c r="CF316" s="118"/>
      <c r="CG316" s="118"/>
      <c r="CH316" s="118"/>
      <c r="CI316" s="118"/>
      <c r="CJ316" s="118"/>
      <c r="CK316" s="118"/>
      <c r="CL316" s="118"/>
      <c r="CM316" s="118"/>
      <c r="CN316" s="118"/>
      <c r="CO316" s="118"/>
      <c r="CP316" s="118"/>
      <c r="CQ316" s="118"/>
      <c r="CR316" s="118"/>
      <c r="CS316" s="118"/>
      <c r="CT316" s="118"/>
      <c r="CU316" s="118"/>
      <c r="CV316" s="118"/>
      <c r="CW316" s="118"/>
      <c r="CX316" s="118"/>
      <c r="CY316" s="118"/>
      <c r="CZ316" s="118"/>
      <c r="DA316" s="118"/>
      <c r="DB316" s="118"/>
      <c r="DC316" s="118"/>
      <c r="DD316" s="118"/>
      <c r="DE316" s="118"/>
      <c r="DF316" s="118"/>
      <c r="DG316" s="118"/>
      <c r="DH316" s="118"/>
      <c r="DI316" s="118"/>
      <c r="DJ316" s="118"/>
      <c r="DK316" s="118"/>
      <c r="DL316" s="118"/>
      <c r="DM316" s="118"/>
      <c r="DN316" s="118"/>
      <c r="DO316" s="118"/>
      <c r="DP316" s="118"/>
      <c r="DQ316" s="118"/>
      <c r="DR316" s="118"/>
      <c r="DS316" s="118"/>
      <c r="DT316" s="118"/>
      <c r="DU316" s="118"/>
      <c r="DV316" s="118"/>
      <c r="DW316" s="118"/>
      <c r="DX316" s="118"/>
      <c r="DY316" s="118"/>
      <c r="DZ316" s="118"/>
      <c r="EA316" s="118"/>
      <c r="EB316" s="118"/>
      <c r="EC316" s="118"/>
      <c r="ED316" s="118"/>
      <c r="EE316" s="118"/>
      <c r="EF316" s="118"/>
      <c r="EG316" s="118"/>
      <c r="EH316" s="52">
        <f t="shared" si="58"/>
        <v>0</v>
      </c>
      <c r="EI316" s="52">
        <f t="shared" si="58"/>
        <v>0</v>
      </c>
      <c r="EJ316" s="52">
        <f t="shared" si="58"/>
        <v>0</v>
      </c>
      <c r="EK316" s="52">
        <f t="shared" si="58"/>
        <v>0</v>
      </c>
      <c r="EL316" s="52">
        <f t="shared" si="58"/>
        <v>0</v>
      </c>
      <c r="EM316" s="52">
        <f t="shared" si="58"/>
        <v>45</v>
      </c>
      <c r="EN316" s="52">
        <f t="shared" si="58"/>
        <v>0</v>
      </c>
      <c r="EO316" s="52">
        <f t="shared" si="58"/>
        <v>0</v>
      </c>
      <c r="EP316" s="52">
        <f t="shared" si="58"/>
        <v>0</v>
      </c>
      <c r="EQ316" s="52">
        <f t="shared" si="58"/>
        <v>0</v>
      </c>
    </row>
    <row r="317" spans="1:147" x14ac:dyDescent="0.25">
      <c r="A317" s="42" t="s">
        <v>359</v>
      </c>
      <c r="B317" s="83" t="str">
        <f>гр.общеразв.напрв.!B317</f>
        <v>МКДОУ "Детский сад комбинированного вида №35"</v>
      </c>
      <c r="C317" s="83" t="str">
        <f>гр.общеразв.напрв.!C317</f>
        <v>ПГТ</v>
      </c>
      <c r="D317" s="83" t="str">
        <f>гр.общеразв.напрв.!D317</f>
        <v>детей</v>
      </c>
      <c r="E317" s="123">
        <f t="shared" si="56"/>
        <v>53</v>
      </c>
      <c r="F317" s="123">
        <f t="shared" si="57"/>
        <v>0</v>
      </c>
      <c r="G317" s="123">
        <f t="shared" si="57"/>
        <v>53</v>
      </c>
      <c r="H317" s="118"/>
      <c r="I317" s="118"/>
      <c r="J317" s="118"/>
      <c r="K317" s="118"/>
      <c r="L317" s="118"/>
      <c r="M317" s="118">
        <v>40</v>
      </c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  <c r="BH317" s="118"/>
      <c r="BI317" s="118"/>
      <c r="BJ317" s="118"/>
      <c r="BK317" s="118"/>
      <c r="BL317" s="118"/>
      <c r="BM317" s="118"/>
      <c r="BN317" s="118"/>
      <c r="BO317" s="118"/>
      <c r="BP317" s="118"/>
      <c r="BQ317" s="118"/>
      <c r="BR317" s="118"/>
      <c r="BS317" s="118"/>
      <c r="BT317" s="118"/>
      <c r="BU317" s="118"/>
      <c r="BV317" s="118"/>
      <c r="BW317" s="118"/>
      <c r="BX317" s="118"/>
      <c r="BY317" s="118"/>
      <c r="BZ317" s="118"/>
      <c r="CA317" s="118"/>
      <c r="CB317" s="118"/>
      <c r="CC317" s="118"/>
      <c r="CD317" s="118"/>
      <c r="CE317" s="118">
        <v>13</v>
      </c>
      <c r="CF317" s="118"/>
      <c r="CG317" s="118"/>
      <c r="CH317" s="118"/>
      <c r="CI317" s="118"/>
      <c r="CJ317" s="118"/>
      <c r="CK317" s="118"/>
      <c r="CL317" s="118"/>
      <c r="CM317" s="118"/>
      <c r="CN317" s="118"/>
      <c r="CO317" s="118"/>
      <c r="CP317" s="118"/>
      <c r="CQ317" s="118"/>
      <c r="CR317" s="118"/>
      <c r="CS317" s="118"/>
      <c r="CT317" s="118"/>
      <c r="CU317" s="118"/>
      <c r="CV317" s="118"/>
      <c r="CW317" s="118"/>
      <c r="CX317" s="118"/>
      <c r="CY317" s="118"/>
      <c r="CZ317" s="118"/>
      <c r="DA317" s="118"/>
      <c r="DB317" s="118"/>
      <c r="DC317" s="118"/>
      <c r="DD317" s="118"/>
      <c r="DE317" s="118"/>
      <c r="DF317" s="118"/>
      <c r="DG317" s="118"/>
      <c r="DH317" s="118"/>
      <c r="DI317" s="118"/>
      <c r="DJ317" s="118"/>
      <c r="DK317" s="118"/>
      <c r="DL317" s="118"/>
      <c r="DM317" s="118"/>
      <c r="DN317" s="118"/>
      <c r="DO317" s="118"/>
      <c r="DP317" s="118"/>
      <c r="DQ317" s="118"/>
      <c r="DR317" s="118"/>
      <c r="DS317" s="118"/>
      <c r="DT317" s="118"/>
      <c r="DU317" s="118"/>
      <c r="DV317" s="118"/>
      <c r="DW317" s="118"/>
      <c r="DX317" s="118"/>
      <c r="DY317" s="118"/>
      <c r="DZ317" s="118"/>
      <c r="EA317" s="118"/>
      <c r="EB317" s="118"/>
      <c r="EC317" s="118"/>
      <c r="ED317" s="118"/>
      <c r="EE317" s="118"/>
      <c r="EF317" s="118"/>
      <c r="EG317" s="118"/>
      <c r="EH317" s="52">
        <f t="shared" si="58"/>
        <v>0</v>
      </c>
      <c r="EI317" s="52">
        <f t="shared" si="58"/>
        <v>0</v>
      </c>
      <c r="EJ317" s="52">
        <f t="shared" si="58"/>
        <v>0</v>
      </c>
      <c r="EK317" s="52">
        <f t="shared" si="58"/>
        <v>0</v>
      </c>
      <c r="EL317" s="52">
        <f t="shared" si="58"/>
        <v>0</v>
      </c>
      <c r="EM317" s="52">
        <f t="shared" si="58"/>
        <v>53</v>
      </c>
      <c r="EN317" s="52">
        <f t="shared" si="58"/>
        <v>0</v>
      </c>
      <c r="EO317" s="52">
        <f t="shared" si="58"/>
        <v>0</v>
      </c>
      <c r="EP317" s="52">
        <f t="shared" si="58"/>
        <v>0</v>
      </c>
      <c r="EQ317" s="52">
        <f t="shared" si="58"/>
        <v>0</v>
      </c>
    </row>
    <row r="318" spans="1:147" x14ac:dyDescent="0.25">
      <c r="A318" s="42" t="s">
        <v>359</v>
      </c>
      <c r="B318" s="83" t="str">
        <f>гр.общеразв.напрв.!B318</f>
        <v>МБДОУ "Детский сад комбинированного вида №36"</v>
      </c>
      <c r="C318" s="83" t="str">
        <f>гр.общеразв.напрв.!C318</f>
        <v>город</v>
      </c>
      <c r="D318" s="83" t="str">
        <f>гр.общеразв.напрв.!D318</f>
        <v>детей</v>
      </c>
      <c r="E318" s="123">
        <f t="shared" si="56"/>
        <v>60</v>
      </c>
      <c r="F318" s="123">
        <f t="shared" si="57"/>
        <v>0</v>
      </c>
      <c r="G318" s="123">
        <f t="shared" si="57"/>
        <v>60</v>
      </c>
      <c r="H318" s="118"/>
      <c r="I318" s="118"/>
      <c r="J318" s="118"/>
      <c r="K318" s="118"/>
      <c r="L318" s="118"/>
      <c r="M318" s="118">
        <v>60</v>
      </c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  <c r="BH318" s="118"/>
      <c r="BI318" s="118"/>
      <c r="BJ318" s="118"/>
      <c r="BK318" s="118"/>
      <c r="BL318" s="118"/>
      <c r="BM318" s="118"/>
      <c r="BN318" s="118"/>
      <c r="BO318" s="118"/>
      <c r="BP318" s="118"/>
      <c r="BQ318" s="118"/>
      <c r="BR318" s="118"/>
      <c r="BS318" s="118"/>
      <c r="BT318" s="118"/>
      <c r="BU318" s="118"/>
      <c r="BV318" s="118"/>
      <c r="BW318" s="118"/>
      <c r="BX318" s="118"/>
      <c r="BY318" s="118"/>
      <c r="BZ318" s="118"/>
      <c r="CA318" s="118"/>
      <c r="CB318" s="118"/>
      <c r="CC318" s="118"/>
      <c r="CD318" s="118"/>
      <c r="CE318" s="118"/>
      <c r="CF318" s="118"/>
      <c r="CG318" s="118"/>
      <c r="CH318" s="118"/>
      <c r="CI318" s="118"/>
      <c r="CJ318" s="118"/>
      <c r="CK318" s="118"/>
      <c r="CL318" s="118"/>
      <c r="CM318" s="118"/>
      <c r="CN318" s="118"/>
      <c r="CO318" s="118"/>
      <c r="CP318" s="118"/>
      <c r="CQ318" s="118"/>
      <c r="CR318" s="118"/>
      <c r="CS318" s="118"/>
      <c r="CT318" s="118"/>
      <c r="CU318" s="118"/>
      <c r="CV318" s="118"/>
      <c r="CW318" s="118"/>
      <c r="CX318" s="118"/>
      <c r="CY318" s="118"/>
      <c r="CZ318" s="118"/>
      <c r="DA318" s="118"/>
      <c r="DB318" s="118"/>
      <c r="DC318" s="118"/>
      <c r="DD318" s="118"/>
      <c r="DE318" s="118"/>
      <c r="DF318" s="118"/>
      <c r="DG318" s="118"/>
      <c r="DH318" s="118"/>
      <c r="DI318" s="118"/>
      <c r="DJ318" s="118"/>
      <c r="DK318" s="118"/>
      <c r="DL318" s="118"/>
      <c r="DM318" s="118"/>
      <c r="DN318" s="118"/>
      <c r="DO318" s="118"/>
      <c r="DP318" s="118"/>
      <c r="DQ318" s="118"/>
      <c r="DR318" s="118"/>
      <c r="DS318" s="118"/>
      <c r="DT318" s="118"/>
      <c r="DU318" s="118"/>
      <c r="DV318" s="118"/>
      <c r="DW318" s="118"/>
      <c r="DX318" s="118"/>
      <c r="DY318" s="118"/>
      <c r="DZ318" s="118"/>
      <c r="EA318" s="118"/>
      <c r="EB318" s="118"/>
      <c r="EC318" s="118"/>
      <c r="ED318" s="118"/>
      <c r="EE318" s="118"/>
      <c r="EF318" s="118"/>
      <c r="EG318" s="118"/>
      <c r="EH318" s="52">
        <f t="shared" si="58"/>
        <v>0</v>
      </c>
      <c r="EI318" s="52">
        <f t="shared" si="58"/>
        <v>0</v>
      </c>
      <c r="EJ318" s="52">
        <f t="shared" si="58"/>
        <v>0</v>
      </c>
      <c r="EK318" s="52">
        <f t="shared" si="58"/>
        <v>0</v>
      </c>
      <c r="EL318" s="52">
        <f t="shared" si="58"/>
        <v>0</v>
      </c>
      <c r="EM318" s="52">
        <f t="shared" si="58"/>
        <v>60</v>
      </c>
      <c r="EN318" s="52">
        <f t="shared" si="58"/>
        <v>0</v>
      </c>
      <c r="EO318" s="52">
        <f t="shared" si="58"/>
        <v>0</v>
      </c>
      <c r="EP318" s="52">
        <f t="shared" si="58"/>
        <v>0</v>
      </c>
      <c r="EQ318" s="52">
        <f t="shared" si="58"/>
        <v>0</v>
      </c>
    </row>
    <row r="319" spans="1:147" x14ac:dyDescent="0.25">
      <c r="A319" s="42" t="s">
        <v>359</v>
      </c>
      <c r="B319" s="83" t="str">
        <f>гр.общеразв.напрв.!B319</f>
        <v>МБДОУ "Детский сад комбинированного вида №37"</v>
      </c>
      <c r="C319" s="83" t="str">
        <f>гр.общеразв.напрв.!C319</f>
        <v>город</v>
      </c>
      <c r="D319" s="83" t="str">
        <f>гр.общеразв.напрв.!D319</f>
        <v>детей</v>
      </c>
      <c r="E319" s="123">
        <f t="shared" si="56"/>
        <v>116</v>
      </c>
      <c r="F319" s="123">
        <f t="shared" si="57"/>
        <v>0</v>
      </c>
      <c r="G319" s="123">
        <f t="shared" si="57"/>
        <v>116</v>
      </c>
      <c r="H319" s="118"/>
      <c r="I319" s="118"/>
      <c r="J319" s="118"/>
      <c r="K319" s="118"/>
      <c r="L319" s="118"/>
      <c r="M319" s="118">
        <v>83</v>
      </c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  <c r="BH319" s="118"/>
      <c r="BI319" s="118"/>
      <c r="BJ319" s="118"/>
      <c r="BK319" s="118"/>
      <c r="BL319" s="118"/>
      <c r="BM319" s="118"/>
      <c r="BN319" s="118"/>
      <c r="BO319" s="118"/>
      <c r="BP319" s="118"/>
      <c r="BQ319" s="118"/>
      <c r="BR319" s="118"/>
      <c r="BS319" s="118"/>
      <c r="BT319" s="118"/>
      <c r="BU319" s="118"/>
      <c r="BV319" s="118"/>
      <c r="BW319" s="118"/>
      <c r="BX319" s="118"/>
      <c r="BY319" s="118"/>
      <c r="BZ319" s="118"/>
      <c r="CA319" s="118"/>
      <c r="CB319" s="118"/>
      <c r="CC319" s="118"/>
      <c r="CD319" s="118"/>
      <c r="CE319" s="118">
        <v>33</v>
      </c>
      <c r="CF319" s="118"/>
      <c r="CG319" s="118"/>
      <c r="CH319" s="118"/>
      <c r="CI319" s="118"/>
      <c r="CJ319" s="118"/>
      <c r="CK319" s="118"/>
      <c r="CL319" s="118"/>
      <c r="CM319" s="118"/>
      <c r="CN319" s="118"/>
      <c r="CO319" s="118"/>
      <c r="CP319" s="118"/>
      <c r="CQ319" s="118"/>
      <c r="CR319" s="118"/>
      <c r="CS319" s="118"/>
      <c r="CT319" s="118"/>
      <c r="CU319" s="118"/>
      <c r="CV319" s="118"/>
      <c r="CW319" s="118"/>
      <c r="CX319" s="118"/>
      <c r="CY319" s="118"/>
      <c r="CZ319" s="118"/>
      <c r="DA319" s="118"/>
      <c r="DB319" s="118"/>
      <c r="DC319" s="118"/>
      <c r="DD319" s="118"/>
      <c r="DE319" s="118"/>
      <c r="DF319" s="118"/>
      <c r="DG319" s="118"/>
      <c r="DH319" s="118"/>
      <c r="DI319" s="118"/>
      <c r="DJ319" s="118"/>
      <c r="DK319" s="118"/>
      <c r="DL319" s="118"/>
      <c r="DM319" s="118"/>
      <c r="DN319" s="118"/>
      <c r="DO319" s="118"/>
      <c r="DP319" s="118"/>
      <c r="DQ319" s="118"/>
      <c r="DR319" s="118"/>
      <c r="DS319" s="118"/>
      <c r="DT319" s="118"/>
      <c r="DU319" s="118"/>
      <c r="DV319" s="118"/>
      <c r="DW319" s="118"/>
      <c r="DX319" s="118"/>
      <c r="DY319" s="118"/>
      <c r="DZ319" s="118"/>
      <c r="EA319" s="118"/>
      <c r="EB319" s="118"/>
      <c r="EC319" s="118"/>
      <c r="ED319" s="118"/>
      <c r="EE319" s="118"/>
      <c r="EF319" s="118"/>
      <c r="EG319" s="118"/>
      <c r="EH319" s="52">
        <f t="shared" si="58"/>
        <v>0</v>
      </c>
      <c r="EI319" s="52">
        <f t="shared" si="58"/>
        <v>0</v>
      </c>
      <c r="EJ319" s="52">
        <f t="shared" si="58"/>
        <v>0</v>
      </c>
      <c r="EK319" s="52">
        <f t="shared" si="58"/>
        <v>0</v>
      </c>
      <c r="EL319" s="52">
        <f t="shared" si="58"/>
        <v>0</v>
      </c>
      <c r="EM319" s="52">
        <f t="shared" si="58"/>
        <v>116</v>
      </c>
      <c r="EN319" s="52">
        <f t="shared" si="58"/>
        <v>0</v>
      </c>
      <c r="EO319" s="52">
        <f t="shared" si="58"/>
        <v>0</v>
      </c>
      <c r="EP319" s="52">
        <f t="shared" si="58"/>
        <v>0</v>
      </c>
      <c r="EQ319" s="52">
        <f t="shared" si="58"/>
        <v>0</v>
      </c>
    </row>
    <row r="320" spans="1:147" ht="40.799999999999997" x14ac:dyDescent="0.25">
      <c r="A320" s="42" t="s">
        <v>359</v>
      </c>
      <c r="B320" s="83" t="str">
        <f>гр.общеразв.напрв.!B320</f>
        <v>МБДОУ "Детский сад общеразвивающего вида с приоритетным осуществлением деятельности по художественно-эстетическому развитию детей №44 "Андрейка"</v>
      </c>
      <c r="C320" s="83" t="str">
        <f>гр.общеразв.напрв.!C320</f>
        <v>город</v>
      </c>
      <c r="D320" s="83" t="str">
        <f>гр.общеразв.напрв.!D320</f>
        <v>детей</v>
      </c>
      <c r="E320" s="123">
        <f t="shared" si="56"/>
        <v>43</v>
      </c>
      <c r="F320" s="123">
        <f t="shared" si="57"/>
        <v>0</v>
      </c>
      <c r="G320" s="123">
        <f t="shared" si="57"/>
        <v>43</v>
      </c>
      <c r="H320" s="118"/>
      <c r="I320" s="118"/>
      <c r="J320" s="118"/>
      <c r="K320" s="118"/>
      <c r="L320" s="118"/>
      <c r="M320" s="118">
        <v>43</v>
      </c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  <c r="BH320" s="118"/>
      <c r="BI320" s="118"/>
      <c r="BJ320" s="118"/>
      <c r="BK320" s="118"/>
      <c r="BL320" s="118"/>
      <c r="BM320" s="118"/>
      <c r="BN320" s="118"/>
      <c r="BO320" s="118"/>
      <c r="BP320" s="118"/>
      <c r="BQ320" s="118"/>
      <c r="BR320" s="118"/>
      <c r="BS320" s="118"/>
      <c r="BT320" s="118"/>
      <c r="BU320" s="118"/>
      <c r="BV320" s="118"/>
      <c r="BW320" s="118"/>
      <c r="BX320" s="118"/>
      <c r="BY320" s="118"/>
      <c r="BZ320" s="118"/>
      <c r="CA320" s="118"/>
      <c r="CB320" s="118"/>
      <c r="CC320" s="118"/>
      <c r="CD320" s="118"/>
      <c r="CE320" s="118"/>
      <c r="CF320" s="118"/>
      <c r="CG320" s="118"/>
      <c r="CH320" s="118"/>
      <c r="CI320" s="118"/>
      <c r="CJ320" s="118"/>
      <c r="CK320" s="118"/>
      <c r="CL320" s="118"/>
      <c r="CM320" s="118"/>
      <c r="CN320" s="118"/>
      <c r="CO320" s="118"/>
      <c r="CP320" s="118"/>
      <c r="CQ320" s="118"/>
      <c r="CR320" s="118"/>
      <c r="CS320" s="118"/>
      <c r="CT320" s="118"/>
      <c r="CU320" s="118"/>
      <c r="CV320" s="118"/>
      <c r="CW320" s="118"/>
      <c r="CX320" s="118"/>
      <c r="CY320" s="118"/>
      <c r="CZ320" s="118"/>
      <c r="DA320" s="118"/>
      <c r="DB320" s="118"/>
      <c r="DC320" s="118"/>
      <c r="DD320" s="118"/>
      <c r="DE320" s="118"/>
      <c r="DF320" s="118"/>
      <c r="DG320" s="118"/>
      <c r="DH320" s="118"/>
      <c r="DI320" s="118"/>
      <c r="DJ320" s="118"/>
      <c r="DK320" s="118"/>
      <c r="DL320" s="118"/>
      <c r="DM320" s="118"/>
      <c r="DN320" s="118"/>
      <c r="DO320" s="118"/>
      <c r="DP320" s="118"/>
      <c r="DQ320" s="118"/>
      <c r="DR320" s="118"/>
      <c r="DS320" s="118"/>
      <c r="DT320" s="118"/>
      <c r="DU320" s="118"/>
      <c r="DV320" s="118"/>
      <c r="DW320" s="118"/>
      <c r="DX320" s="118"/>
      <c r="DY320" s="118"/>
      <c r="DZ320" s="118"/>
      <c r="EA320" s="118"/>
      <c r="EB320" s="118"/>
      <c r="EC320" s="118"/>
      <c r="ED320" s="118"/>
      <c r="EE320" s="118"/>
      <c r="EF320" s="118"/>
      <c r="EG320" s="118"/>
      <c r="EH320" s="52">
        <f t="shared" si="58"/>
        <v>0</v>
      </c>
      <c r="EI320" s="52">
        <f t="shared" si="58"/>
        <v>0</v>
      </c>
      <c r="EJ320" s="52">
        <f t="shared" si="58"/>
        <v>0</v>
      </c>
      <c r="EK320" s="52">
        <f t="shared" si="58"/>
        <v>0</v>
      </c>
      <c r="EL320" s="52">
        <f t="shared" si="58"/>
        <v>0</v>
      </c>
      <c r="EM320" s="52">
        <f t="shared" si="58"/>
        <v>43</v>
      </c>
      <c r="EN320" s="52">
        <f t="shared" si="58"/>
        <v>0</v>
      </c>
      <c r="EO320" s="52">
        <f t="shared" si="58"/>
        <v>0</v>
      </c>
      <c r="EP320" s="52">
        <f t="shared" si="58"/>
        <v>0</v>
      </c>
      <c r="EQ320" s="52">
        <f t="shared" si="58"/>
        <v>0</v>
      </c>
    </row>
    <row r="321" spans="1:147" ht="20.399999999999999" x14ac:dyDescent="0.25">
      <c r="A321" s="42" t="s">
        <v>359</v>
      </c>
      <c r="B321" s="83" t="str">
        <f>гр.общеразв.напрв.!B321</f>
        <v>МБДОУ "Детский сад комбинированного вида "Орешек"</v>
      </c>
      <c r="C321" s="83" t="str">
        <f>гр.общеразв.напрв.!C321</f>
        <v>город</v>
      </c>
      <c r="D321" s="83" t="str">
        <f>гр.общеразв.напрв.!D321</f>
        <v>детей</v>
      </c>
      <c r="E321" s="123">
        <f t="shared" si="56"/>
        <v>60</v>
      </c>
      <c r="F321" s="123">
        <f t="shared" si="57"/>
        <v>0</v>
      </c>
      <c r="G321" s="123">
        <f t="shared" si="57"/>
        <v>60</v>
      </c>
      <c r="H321" s="118"/>
      <c r="I321" s="118"/>
      <c r="J321" s="118"/>
      <c r="K321" s="118"/>
      <c r="L321" s="118"/>
      <c r="M321" s="118">
        <v>48</v>
      </c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  <c r="BH321" s="118"/>
      <c r="BI321" s="118"/>
      <c r="BJ321" s="118"/>
      <c r="BK321" s="118"/>
      <c r="BL321" s="118"/>
      <c r="BM321" s="118"/>
      <c r="BN321" s="118"/>
      <c r="BO321" s="118"/>
      <c r="BP321" s="118"/>
      <c r="BQ321" s="118"/>
      <c r="BR321" s="118"/>
      <c r="BS321" s="118"/>
      <c r="BT321" s="118"/>
      <c r="BU321" s="118"/>
      <c r="BV321" s="118"/>
      <c r="BW321" s="118"/>
      <c r="BX321" s="118"/>
      <c r="BY321" s="118"/>
      <c r="BZ321" s="118"/>
      <c r="CA321" s="118"/>
      <c r="CB321" s="118"/>
      <c r="CC321" s="118"/>
      <c r="CD321" s="118"/>
      <c r="CE321" s="118">
        <v>12</v>
      </c>
      <c r="CF321" s="118"/>
      <c r="CG321" s="118"/>
      <c r="CH321" s="118"/>
      <c r="CI321" s="118"/>
      <c r="CJ321" s="118"/>
      <c r="CK321" s="118"/>
      <c r="CL321" s="118"/>
      <c r="CM321" s="118"/>
      <c r="CN321" s="118"/>
      <c r="CO321" s="118"/>
      <c r="CP321" s="118"/>
      <c r="CQ321" s="118"/>
      <c r="CR321" s="118"/>
      <c r="CS321" s="118"/>
      <c r="CT321" s="118"/>
      <c r="CU321" s="118"/>
      <c r="CV321" s="118"/>
      <c r="CW321" s="118"/>
      <c r="CX321" s="118"/>
      <c r="CY321" s="118"/>
      <c r="CZ321" s="118"/>
      <c r="DA321" s="118"/>
      <c r="DB321" s="118"/>
      <c r="DC321" s="118"/>
      <c r="DD321" s="118"/>
      <c r="DE321" s="118"/>
      <c r="DF321" s="118"/>
      <c r="DG321" s="118"/>
      <c r="DH321" s="118"/>
      <c r="DI321" s="118"/>
      <c r="DJ321" s="118"/>
      <c r="DK321" s="118"/>
      <c r="DL321" s="118"/>
      <c r="DM321" s="118"/>
      <c r="DN321" s="118"/>
      <c r="DO321" s="118"/>
      <c r="DP321" s="118"/>
      <c r="DQ321" s="118"/>
      <c r="DR321" s="118"/>
      <c r="DS321" s="118"/>
      <c r="DT321" s="118"/>
      <c r="DU321" s="118"/>
      <c r="DV321" s="118"/>
      <c r="DW321" s="118"/>
      <c r="DX321" s="118"/>
      <c r="DY321" s="118"/>
      <c r="DZ321" s="118"/>
      <c r="EA321" s="118"/>
      <c r="EB321" s="118"/>
      <c r="EC321" s="118"/>
      <c r="ED321" s="118"/>
      <c r="EE321" s="118"/>
      <c r="EF321" s="118"/>
      <c r="EG321" s="118"/>
      <c r="EH321" s="52">
        <f t="shared" si="58"/>
        <v>0</v>
      </c>
      <c r="EI321" s="52">
        <f t="shared" si="58"/>
        <v>0</v>
      </c>
      <c r="EJ321" s="52">
        <f t="shared" si="58"/>
        <v>0</v>
      </c>
      <c r="EK321" s="52">
        <f t="shared" si="58"/>
        <v>0</v>
      </c>
      <c r="EL321" s="52">
        <f t="shared" si="58"/>
        <v>0</v>
      </c>
      <c r="EM321" s="52">
        <f t="shared" si="58"/>
        <v>60</v>
      </c>
      <c r="EN321" s="52">
        <f t="shared" si="58"/>
        <v>0</v>
      </c>
      <c r="EO321" s="52">
        <f t="shared" si="58"/>
        <v>0</v>
      </c>
      <c r="EP321" s="52">
        <f t="shared" si="58"/>
        <v>0</v>
      </c>
      <c r="EQ321" s="52">
        <f t="shared" si="58"/>
        <v>0</v>
      </c>
    </row>
    <row r="322" spans="1:147" ht="20.399999999999999" x14ac:dyDescent="0.25">
      <c r="A322" s="42" t="s">
        <v>359</v>
      </c>
      <c r="B322" s="83" t="str">
        <f>гр.общеразв.напрв.!B322</f>
        <v>МБДОУ "Детский сад комбинированного вида "Теремок"</v>
      </c>
      <c r="C322" s="83" t="str">
        <f>гр.общеразв.напрв.!C322</f>
        <v>город</v>
      </c>
      <c r="D322" s="83" t="str">
        <f>гр.общеразв.напрв.!D322</f>
        <v>детей</v>
      </c>
      <c r="E322" s="123">
        <f t="shared" si="56"/>
        <v>84</v>
      </c>
      <c r="F322" s="123">
        <f t="shared" si="57"/>
        <v>0</v>
      </c>
      <c r="G322" s="123">
        <f t="shared" si="57"/>
        <v>84</v>
      </c>
      <c r="H322" s="118"/>
      <c r="I322" s="118"/>
      <c r="J322" s="118"/>
      <c r="K322" s="118"/>
      <c r="L322" s="118"/>
      <c r="M322" s="118">
        <v>71</v>
      </c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  <c r="BR322" s="118"/>
      <c r="BS322" s="118"/>
      <c r="BT322" s="118"/>
      <c r="BU322" s="118"/>
      <c r="BV322" s="118"/>
      <c r="BW322" s="118"/>
      <c r="BX322" s="118"/>
      <c r="BY322" s="118"/>
      <c r="BZ322" s="118"/>
      <c r="CA322" s="118"/>
      <c r="CB322" s="118"/>
      <c r="CC322" s="118"/>
      <c r="CD322" s="118"/>
      <c r="CE322" s="118">
        <v>13</v>
      </c>
      <c r="CF322" s="118"/>
      <c r="CG322" s="118"/>
      <c r="CH322" s="118"/>
      <c r="CI322" s="118"/>
      <c r="CJ322" s="118"/>
      <c r="CK322" s="118"/>
      <c r="CL322" s="118"/>
      <c r="CM322" s="118"/>
      <c r="CN322" s="118"/>
      <c r="CO322" s="118"/>
      <c r="CP322" s="118"/>
      <c r="CQ322" s="118"/>
      <c r="CR322" s="118"/>
      <c r="CS322" s="118"/>
      <c r="CT322" s="118"/>
      <c r="CU322" s="118"/>
      <c r="CV322" s="118"/>
      <c r="CW322" s="118"/>
      <c r="CX322" s="118"/>
      <c r="CY322" s="118"/>
      <c r="CZ322" s="118"/>
      <c r="DA322" s="118"/>
      <c r="DB322" s="118"/>
      <c r="DC322" s="118"/>
      <c r="DD322" s="118"/>
      <c r="DE322" s="118"/>
      <c r="DF322" s="118"/>
      <c r="DG322" s="118"/>
      <c r="DH322" s="118"/>
      <c r="DI322" s="118"/>
      <c r="DJ322" s="118"/>
      <c r="DK322" s="118"/>
      <c r="DL322" s="118"/>
      <c r="DM322" s="118"/>
      <c r="DN322" s="118"/>
      <c r="DO322" s="118"/>
      <c r="DP322" s="118"/>
      <c r="DQ322" s="118"/>
      <c r="DR322" s="118"/>
      <c r="DS322" s="118"/>
      <c r="DT322" s="118"/>
      <c r="DU322" s="118"/>
      <c r="DV322" s="118"/>
      <c r="DW322" s="118"/>
      <c r="DX322" s="118"/>
      <c r="DY322" s="118"/>
      <c r="DZ322" s="118"/>
      <c r="EA322" s="118"/>
      <c r="EB322" s="118"/>
      <c r="EC322" s="118"/>
      <c r="ED322" s="118"/>
      <c r="EE322" s="118"/>
      <c r="EF322" s="118"/>
      <c r="EG322" s="118"/>
      <c r="EH322" s="52">
        <f t="shared" si="58"/>
        <v>0</v>
      </c>
      <c r="EI322" s="52">
        <f t="shared" si="58"/>
        <v>0</v>
      </c>
      <c r="EJ322" s="52">
        <f t="shared" si="58"/>
        <v>0</v>
      </c>
      <c r="EK322" s="52">
        <f t="shared" si="58"/>
        <v>0</v>
      </c>
      <c r="EL322" s="52">
        <f t="shared" si="58"/>
        <v>0</v>
      </c>
      <c r="EM322" s="52">
        <f t="shared" si="58"/>
        <v>84</v>
      </c>
      <c r="EN322" s="52">
        <f t="shared" si="58"/>
        <v>0</v>
      </c>
      <c r="EO322" s="52">
        <f t="shared" si="58"/>
        <v>0</v>
      </c>
      <c r="EP322" s="52">
        <f t="shared" si="58"/>
        <v>0</v>
      </c>
      <c r="EQ322" s="52">
        <f t="shared" si="58"/>
        <v>0</v>
      </c>
    </row>
    <row r="323" spans="1:147" ht="20.399999999999999" x14ac:dyDescent="0.25">
      <c r="A323" s="42" t="s">
        <v>359</v>
      </c>
      <c r="B323" s="83" t="str">
        <f>гр.общеразв.напрв.!B323</f>
        <v>МБДОУ "Детский сад комбинированного вида "Золотой ключик"</v>
      </c>
      <c r="C323" s="83" t="str">
        <f>гр.общеразв.напрв.!C323</f>
        <v>город</v>
      </c>
      <c r="D323" s="83" t="str">
        <f>гр.общеразв.напрв.!D323</f>
        <v>детей</v>
      </c>
      <c r="E323" s="123">
        <f t="shared" si="56"/>
        <v>114</v>
      </c>
      <c r="F323" s="123">
        <f t="shared" si="57"/>
        <v>0</v>
      </c>
      <c r="G323" s="123">
        <f t="shared" si="57"/>
        <v>114</v>
      </c>
      <c r="H323" s="118"/>
      <c r="I323" s="118"/>
      <c r="J323" s="118"/>
      <c r="K323" s="118"/>
      <c r="L323" s="118"/>
      <c r="M323" s="118">
        <v>99</v>
      </c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  <c r="BH323" s="118"/>
      <c r="BI323" s="118"/>
      <c r="BJ323" s="118"/>
      <c r="BK323" s="118"/>
      <c r="BL323" s="118"/>
      <c r="BM323" s="118"/>
      <c r="BN323" s="118"/>
      <c r="BO323" s="118"/>
      <c r="BP323" s="118"/>
      <c r="BQ323" s="118"/>
      <c r="BR323" s="118"/>
      <c r="BS323" s="118"/>
      <c r="BT323" s="118"/>
      <c r="BU323" s="118"/>
      <c r="BV323" s="118"/>
      <c r="BW323" s="118"/>
      <c r="BX323" s="118"/>
      <c r="BY323" s="118"/>
      <c r="BZ323" s="118"/>
      <c r="CA323" s="118"/>
      <c r="CB323" s="118"/>
      <c r="CC323" s="118"/>
      <c r="CD323" s="118"/>
      <c r="CE323" s="118">
        <v>15</v>
      </c>
      <c r="CF323" s="118"/>
      <c r="CG323" s="118"/>
      <c r="CH323" s="118"/>
      <c r="CI323" s="118"/>
      <c r="CJ323" s="118"/>
      <c r="CK323" s="118"/>
      <c r="CL323" s="118"/>
      <c r="CM323" s="118"/>
      <c r="CN323" s="118"/>
      <c r="CO323" s="118"/>
      <c r="CP323" s="118"/>
      <c r="CQ323" s="118"/>
      <c r="CR323" s="118"/>
      <c r="CS323" s="118"/>
      <c r="CT323" s="118"/>
      <c r="CU323" s="118"/>
      <c r="CV323" s="118"/>
      <c r="CW323" s="118"/>
      <c r="CX323" s="118"/>
      <c r="CY323" s="118"/>
      <c r="CZ323" s="118"/>
      <c r="DA323" s="118"/>
      <c r="DB323" s="118"/>
      <c r="DC323" s="118"/>
      <c r="DD323" s="118"/>
      <c r="DE323" s="118"/>
      <c r="DF323" s="118"/>
      <c r="DG323" s="118"/>
      <c r="DH323" s="118"/>
      <c r="DI323" s="118"/>
      <c r="DJ323" s="118"/>
      <c r="DK323" s="118"/>
      <c r="DL323" s="118"/>
      <c r="DM323" s="118"/>
      <c r="DN323" s="118"/>
      <c r="DO323" s="118"/>
      <c r="DP323" s="118"/>
      <c r="DQ323" s="118"/>
      <c r="DR323" s="118"/>
      <c r="DS323" s="118"/>
      <c r="DT323" s="118"/>
      <c r="DU323" s="118"/>
      <c r="DV323" s="118"/>
      <c r="DW323" s="118"/>
      <c r="DX323" s="118"/>
      <c r="DY323" s="118"/>
      <c r="DZ323" s="118"/>
      <c r="EA323" s="118"/>
      <c r="EB323" s="118"/>
      <c r="EC323" s="118"/>
      <c r="ED323" s="118"/>
      <c r="EE323" s="118"/>
      <c r="EF323" s="118"/>
      <c r="EG323" s="118"/>
      <c r="EH323" s="52">
        <f t="shared" si="58"/>
        <v>0</v>
      </c>
      <c r="EI323" s="52">
        <f t="shared" si="58"/>
        <v>0</v>
      </c>
      <c r="EJ323" s="52">
        <f t="shared" si="58"/>
        <v>0</v>
      </c>
      <c r="EK323" s="52">
        <f t="shared" si="58"/>
        <v>0</v>
      </c>
      <c r="EL323" s="52">
        <f t="shared" si="58"/>
        <v>0</v>
      </c>
      <c r="EM323" s="52">
        <f t="shared" si="58"/>
        <v>114</v>
      </c>
      <c r="EN323" s="52">
        <f t="shared" si="58"/>
        <v>0</v>
      </c>
      <c r="EO323" s="52">
        <f t="shared" si="58"/>
        <v>0</v>
      </c>
      <c r="EP323" s="52">
        <f t="shared" si="58"/>
        <v>0</v>
      </c>
      <c r="EQ323" s="52">
        <f t="shared" si="58"/>
        <v>0</v>
      </c>
    </row>
    <row r="324" spans="1:147" ht="20.399999999999999" x14ac:dyDescent="0.25">
      <c r="A324" s="42" t="s">
        <v>359</v>
      </c>
      <c r="B324" s="83" t="str">
        <f>гр.общеразв.напрв.!B324</f>
        <v>МБОУ "Кировская СОШ №2" Молодцовский филиал дошкольное отделение</v>
      </c>
      <c r="C324" s="83" t="str">
        <f>гр.общеразв.напрв.!C324</f>
        <v>село</v>
      </c>
      <c r="D324" s="83" t="str">
        <f>гр.общеразв.напрв.!D324</f>
        <v>детей</v>
      </c>
      <c r="E324" s="123">
        <f t="shared" si="56"/>
        <v>0</v>
      </c>
      <c r="F324" s="123">
        <f t="shared" si="57"/>
        <v>0</v>
      </c>
      <c r="G324" s="123">
        <f t="shared" si="57"/>
        <v>0</v>
      </c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  <c r="BH324" s="118"/>
      <c r="BI324" s="118"/>
      <c r="BJ324" s="118"/>
      <c r="BK324" s="118"/>
      <c r="BL324" s="118"/>
      <c r="BM324" s="118"/>
      <c r="BN324" s="118"/>
      <c r="BO324" s="118"/>
      <c r="BP324" s="118"/>
      <c r="BQ324" s="118"/>
      <c r="BR324" s="118"/>
      <c r="BS324" s="118"/>
      <c r="BT324" s="118"/>
      <c r="BU324" s="118"/>
      <c r="BV324" s="118"/>
      <c r="BW324" s="118"/>
      <c r="BX324" s="118"/>
      <c r="BY324" s="118"/>
      <c r="BZ324" s="118"/>
      <c r="CA324" s="118"/>
      <c r="CB324" s="118"/>
      <c r="CC324" s="118"/>
      <c r="CD324" s="118"/>
      <c r="CE324" s="118"/>
      <c r="CF324" s="118"/>
      <c r="CG324" s="118"/>
      <c r="CH324" s="118"/>
      <c r="CI324" s="118"/>
      <c r="CJ324" s="118"/>
      <c r="CK324" s="118"/>
      <c r="CL324" s="118"/>
      <c r="CM324" s="118"/>
      <c r="CN324" s="118"/>
      <c r="CO324" s="118"/>
      <c r="CP324" s="118"/>
      <c r="CQ324" s="118"/>
      <c r="CR324" s="118"/>
      <c r="CS324" s="118"/>
      <c r="CT324" s="118"/>
      <c r="CU324" s="118"/>
      <c r="CV324" s="118"/>
      <c r="CW324" s="118"/>
      <c r="CX324" s="118"/>
      <c r="CY324" s="118"/>
      <c r="CZ324" s="118"/>
      <c r="DA324" s="118"/>
      <c r="DB324" s="118"/>
      <c r="DC324" s="118"/>
      <c r="DD324" s="118"/>
      <c r="DE324" s="118"/>
      <c r="DF324" s="118"/>
      <c r="DG324" s="118"/>
      <c r="DH324" s="118"/>
      <c r="DI324" s="118"/>
      <c r="DJ324" s="118"/>
      <c r="DK324" s="118"/>
      <c r="DL324" s="118"/>
      <c r="DM324" s="118"/>
      <c r="DN324" s="118"/>
      <c r="DO324" s="118"/>
      <c r="DP324" s="118"/>
      <c r="DQ324" s="118"/>
      <c r="DR324" s="118"/>
      <c r="DS324" s="118"/>
      <c r="DT324" s="118"/>
      <c r="DU324" s="118"/>
      <c r="DV324" s="118"/>
      <c r="DW324" s="118"/>
      <c r="DX324" s="118"/>
      <c r="DY324" s="118"/>
      <c r="DZ324" s="118"/>
      <c r="EA324" s="118"/>
      <c r="EB324" s="118"/>
      <c r="EC324" s="118"/>
      <c r="ED324" s="118"/>
      <c r="EE324" s="118"/>
      <c r="EF324" s="118"/>
      <c r="EG324" s="118"/>
      <c r="EH324" s="52">
        <f t="shared" si="58"/>
        <v>0</v>
      </c>
      <c r="EI324" s="52">
        <f t="shared" si="58"/>
        <v>0</v>
      </c>
      <c r="EJ324" s="52">
        <f t="shared" si="58"/>
        <v>0</v>
      </c>
      <c r="EK324" s="52">
        <f t="shared" si="58"/>
        <v>0</v>
      </c>
      <c r="EL324" s="52">
        <f t="shared" si="58"/>
        <v>0</v>
      </c>
      <c r="EM324" s="52">
        <f t="shared" si="58"/>
        <v>0</v>
      </c>
      <c r="EN324" s="52">
        <f t="shared" si="58"/>
        <v>0</v>
      </c>
      <c r="EO324" s="52">
        <f t="shared" si="58"/>
        <v>0</v>
      </c>
      <c r="EP324" s="52">
        <f t="shared" si="58"/>
        <v>0</v>
      </c>
      <c r="EQ324" s="52">
        <f t="shared" si="58"/>
        <v>0</v>
      </c>
    </row>
    <row r="325" spans="1:147" x14ac:dyDescent="0.25">
      <c r="A325" s="42" t="s">
        <v>359</v>
      </c>
      <c r="B325" s="83" t="str">
        <f>гр.общеразв.напрв.!B325</f>
        <v>МБОУ "Кировская гимназия"</v>
      </c>
      <c r="C325" s="83" t="str">
        <f>гр.общеразв.напрв.!C325</f>
        <v>город</v>
      </c>
      <c r="D325" s="83" t="str">
        <f>гр.общеразв.напрв.!D325</f>
        <v>детей</v>
      </c>
      <c r="E325" s="123">
        <f t="shared" si="56"/>
        <v>0</v>
      </c>
      <c r="F325" s="123">
        <f t="shared" si="57"/>
        <v>0</v>
      </c>
      <c r="G325" s="123">
        <f t="shared" si="57"/>
        <v>0</v>
      </c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  <c r="BH325" s="118"/>
      <c r="BI325" s="118"/>
      <c r="BJ325" s="118"/>
      <c r="BK325" s="118"/>
      <c r="BL325" s="118"/>
      <c r="BM325" s="118"/>
      <c r="BN325" s="118"/>
      <c r="BO325" s="118"/>
      <c r="BP325" s="118"/>
      <c r="BQ325" s="118"/>
      <c r="BR325" s="118"/>
      <c r="BS325" s="118"/>
      <c r="BT325" s="118"/>
      <c r="BU325" s="118"/>
      <c r="BV325" s="118"/>
      <c r="BW325" s="118"/>
      <c r="BX325" s="118"/>
      <c r="BY325" s="118"/>
      <c r="BZ325" s="118"/>
      <c r="CA325" s="118"/>
      <c r="CB325" s="118"/>
      <c r="CC325" s="118"/>
      <c r="CD325" s="118"/>
      <c r="CE325" s="118"/>
      <c r="CF325" s="118"/>
      <c r="CG325" s="118"/>
      <c r="CH325" s="118"/>
      <c r="CI325" s="118"/>
      <c r="CJ325" s="118"/>
      <c r="CK325" s="118"/>
      <c r="CL325" s="118"/>
      <c r="CM325" s="118"/>
      <c r="CN325" s="118"/>
      <c r="CO325" s="118"/>
      <c r="CP325" s="118"/>
      <c r="CQ325" s="118"/>
      <c r="CR325" s="118"/>
      <c r="CS325" s="118"/>
      <c r="CT325" s="118"/>
      <c r="CU325" s="118"/>
      <c r="CV325" s="118"/>
      <c r="CW325" s="118"/>
      <c r="CX325" s="118"/>
      <c r="CY325" s="118"/>
      <c r="CZ325" s="118"/>
      <c r="DA325" s="118"/>
      <c r="DB325" s="118"/>
      <c r="DC325" s="118"/>
      <c r="DD325" s="118"/>
      <c r="DE325" s="118"/>
      <c r="DF325" s="118"/>
      <c r="DG325" s="118"/>
      <c r="DH325" s="118"/>
      <c r="DI325" s="118"/>
      <c r="DJ325" s="118"/>
      <c r="DK325" s="118"/>
      <c r="DL325" s="118"/>
      <c r="DM325" s="118"/>
      <c r="DN325" s="118"/>
      <c r="DO325" s="118"/>
      <c r="DP325" s="118"/>
      <c r="DQ325" s="118"/>
      <c r="DR325" s="118"/>
      <c r="DS325" s="118"/>
      <c r="DT325" s="118"/>
      <c r="DU325" s="118"/>
      <c r="DV325" s="118"/>
      <c r="DW325" s="118"/>
      <c r="DX325" s="118"/>
      <c r="DY325" s="118"/>
      <c r="DZ325" s="118"/>
      <c r="EA325" s="118"/>
      <c r="EB325" s="118"/>
      <c r="EC325" s="118"/>
      <c r="ED325" s="118"/>
      <c r="EE325" s="118"/>
      <c r="EF325" s="118"/>
      <c r="EG325" s="118"/>
      <c r="EH325" s="52">
        <f t="shared" si="58"/>
        <v>0</v>
      </c>
      <c r="EI325" s="52">
        <f t="shared" si="58"/>
        <v>0</v>
      </c>
      <c r="EJ325" s="52">
        <f t="shared" si="58"/>
        <v>0</v>
      </c>
      <c r="EK325" s="52">
        <f t="shared" si="58"/>
        <v>0</v>
      </c>
      <c r="EL325" s="52">
        <f t="shared" si="58"/>
        <v>0</v>
      </c>
      <c r="EM325" s="52">
        <f t="shared" si="58"/>
        <v>0</v>
      </c>
      <c r="EN325" s="52">
        <f t="shared" si="58"/>
        <v>0</v>
      </c>
      <c r="EO325" s="52">
        <f t="shared" si="58"/>
        <v>0</v>
      </c>
      <c r="EP325" s="52">
        <f t="shared" si="58"/>
        <v>0</v>
      </c>
      <c r="EQ325" s="52">
        <f t="shared" si="58"/>
        <v>0</v>
      </c>
    </row>
    <row r="326" spans="1:147" x14ac:dyDescent="0.25">
      <c r="A326" s="42" t="s">
        <v>359</v>
      </c>
      <c r="B326" s="83" t="str">
        <f>гр.общеразв.напрв.!B326</f>
        <v>МБОУ "Отрадненская СОШ №3"</v>
      </c>
      <c r="C326" s="83" t="str">
        <f>гр.общеразв.напрв.!C326</f>
        <v>город</v>
      </c>
      <c r="D326" s="83" t="str">
        <f>гр.общеразв.напрв.!D326</f>
        <v>детей</v>
      </c>
      <c r="E326" s="123">
        <f>F326+G326</f>
        <v>0</v>
      </c>
      <c r="F326" s="123">
        <f>EH326+EJ326+EL326+EN326+EP326</f>
        <v>0</v>
      </c>
      <c r="G326" s="123">
        <f>EI326+EK326+EM326+EO326+EQ326</f>
        <v>0</v>
      </c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  <c r="BH326" s="118"/>
      <c r="BI326" s="118"/>
      <c r="BJ326" s="118"/>
      <c r="BK326" s="118"/>
      <c r="BL326" s="118"/>
      <c r="BM326" s="118"/>
      <c r="BN326" s="118"/>
      <c r="BO326" s="118"/>
      <c r="BP326" s="118"/>
      <c r="BQ326" s="118"/>
      <c r="BR326" s="118"/>
      <c r="BS326" s="118"/>
      <c r="BT326" s="118"/>
      <c r="BU326" s="118"/>
      <c r="BV326" s="118"/>
      <c r="BW326" s="118"/>
      <c r="BX326" s="118"/>
      <c r="BY326" s="118"/>
      <c r="BZ326" s="118"/>
      <c r="CA326" s="118"/>
      <c r="CB326" s="118"/>
      <c r="CC326" s="118"/>
      <c r="CD326" s="118"/>
      <c r="CE326" s="118"/>
      <c r="CF326" s="118"/>
      <c r="CG326" s="118"/>
      <c r="CH326" s="118"/>
      <c r="CI326" s="118"/>
      <c r="CJ326" s="118"/>
      <c r="CK326" s="118"/>
      <c r="CL326" s="118"/>
      <c r="CM326" s="118"/>
      <c r="CN326" s="118"/>
      <c r="CO326" s="118"/>
      <c r="CP326" s="118"/>
      <c r="CQ326" s="118"/>
      <c r="CR326" s="118"/>
      <c r="CS326" s="118"/>
      <c r="CT326" s="118"/>
      <c r="CU326" s="118"/>
      <c r="CV326" s="118"/>
      <c r="CW326" s="118"/>
      <c r="CX326" s="118"/>
      <c r="CY326" s="118"/>
      <c r="CZ326" s="118"/>
      <c r="DA326" s="118"/>
      <c r="DB326" s="118"/>
      <c r="DC326" s="118"/>
      <c r="DD326" s="118"/>
      <c r="DE326" s="118"/>
      <c r="DF326" s="118"/>
      <c r="DG326" s="118"/>
      <c r="DH326" s="118"/>
      <c r="DI326" s="118"/>
      <c r="DJ326" s="118"/>
      <c r="DK326" s="118"/>
      <c r="DL326" s="118"/>
      <c r="DM326" s="118"/>
      <c r="DN326" s="118"/>
      <c r="DO326" s="118"/>
      <c r="DP326" s="118"/>
      <c r="DQ326" s="118"/>
      <c r="DR326" s="118"/>
      <c r="DS326" s="118"/>
      <c r="DT326" s="118"/>
      <c r="DU326" s="118"/>
      <c r="DV326" s="118"/>
      <c r="DW326" s="118"/>
      <c r="DX326" s="118"/>
      <c r="DY326" s="118"/>
      <c r="DZ326" s="118"/>
      <c r="EA326" s="118"/>
      <c r="EB326" s="118"/>
      <c r="EC326" s="118"/>
      <c r="ED326" s="118"/>
      <c r="EE326" s="118"/>
      <c r="EF326" s="118"/>
      <c r="EG326" s="118"/>
      <c r="EH326" s="52">
        <f t="shared" si="58"/>
        <v>0</v>
      </c>
      <c r="EI326" s="52">
        <f t="shared" si="58"/>
        <v>0</v>
      </c>
      <c r="EJ326" s="52">
        <f t="shared" si="58"/>
        <v>0</v>
      </c>
      <c r="EK326" s="52">
        <f t="shared" si="58"/>
        <v>0</v>
      </c>
      <c r="EL326" s="52">
        <f t="shared" si="58"/>
        <v>0</v>
      </c>
      <c r="EM326" s="52">
        <f t="shared" si="58"/>
        <v>0</v>
      </c>
      <c r="EN326" s="52">
        <f t="shared" si="58"/>
        <v>0</v>
      </c>
      <c r="EO326" s="52">
        <f t="shared" si="58"/>
        <v>0</v>
      </c>
      <c r="EP326" s="52">
        <f t="shared" si="58"/>
        <v>0</v>
      </c>
      <c r="EQ326" s="52">
        <f t="shared" si="58"/>
        <v>0</v>
      </c>
    </row>
    <row r="327" spans="1:147" x14ac:dyDescent="0.25">
      <c r="A327" s="42" t="s">
        <v>359</v>
      </c>
      <c r="B327" s="83" t="str">
        <f>гр.общеразв.напрв.!B327</f>
        <v>МКОУ "Синявинская СОШ"</v>
      </c>
      <c r="C327" s="83" t="str">
        <f>гр.общеразв.напрв.!C327</f>
        <v>ПГТ</v>
      </c>
      <c r="D327" s="83" t="str">
        <f>гр.общеразв.напрв.!D327</f>
        <v>детей</v>
      </c>
      <c r="E327" s="123">
        <f>F327+G327</f>
        <v>60</v>
      </c>
      <c r="F327" s="123">
        <f>EH327+EJ327+EL327+EN327+EP327</f>
        <v>0</v>
      </c>
      <c r="G327" s="123">
        <f>EI327+EK327+EM327+EO327+EQ327</f>
        <v>60</v>
      </c>
      <c r="H327" s="118"/>
      <c r="I327" s="118"/>
      <c r="J327" s="118"/>
      <c r="K327" s="118"/>
      <c r="L327" s="118"/>
      <c r="M327" s="118">
        <v>60</v>
      </c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  <c r="BH327" s="118"/>
      <c r="BI327" s="118"/>
      <c r="BJ327" s="118"/>
      <c r="BK327" s="118"/>
      <c r="BL327" s="118"/>
      <c r="BM327" s="118"/>
      <c r="BN327" s="118"/>
      <c r="BO327" s="118"/>
      <c r="BP327" s="118"/>
      <c r="BQ327" s="118"/>
      <c r="BR327" s="118"/>
      <c r="BS327" s="118"/>
      <c r="BT327" s="118"/>
      <c r="BU327" s="118"/>
      <c r="BV327" s="118"/>
      <c r="BW327" s="118"/>
      <c r="BX327" s="118"/>
      <c r="BY327" s="118"/>
      <c r="BZ327" s="118"/>
      <c r="CA327" s="118"/>
      <c r="CB327" s="118"/>
      <c r="CC327" s="118"/>
      <c r="CD327" s="118"/>
      <c r="CE327" s="118"/>
      <c r="CF327" s="118"/>
      <c r="CG327" s="118"/>
      <c r="CH327" s="118"/>
      <c r="CI327" s="118"/>
      <c r="CJ327" s="118"/>
      <c r="CK327" s="118"/>
      <c r="CL327" s="118"/>
      <c r="CM327" s="118"/>
      <c r="CN327" s="118"/>
      <c r="CO327" s="118"/>
      <c r="CP327" s="118"/>
      <c r="CQ327" s="118"/>
      <c r="CR327" s="118"/>
      <c r="CS327" s="118"/>
      <c r="CT327" s="118"/>
      <c r="CU327" s="118"/>
      <c r="CV327" s="118"/>
      <c r="CW327" s="118"/>
      <c r="CX327" s="118"/>
      <c r="CY327" s="118"/>
      <c r="CZ327" s="118"/>
      <c r="DA327" s="118"/>
      <c r="DB327" s="118"/>
      <c r="DC327" s="118"/>
      <c r="DD327" s="118"/>
      <c r="DE327" s="118"/>
      <c r="DF327" s="118"/>
      <c r="DG327" s="118"/>
      <c r="DH327" s="118"/>
      <c r="DI327" s="118"/>
      <c r="DJ327" s="118"/>
      <c r="DK327" s="118"/>
      <c r="DL327" s="118"/>
      <c r="DM327" s="118"/>
      <c r="DN327" s="118"/>
      <c r="DO327" s="118"/>
      <c r="DP327" s="118"/>
      <c r="DQ327" s="118"/>
      <c r="DR327" s="118"/>
      <c r="DS327" s="118"/>
      <c r="DT327" s="118"/>
      <c r="DU327" s="118"/>
      <c r="DV327" s="118"/>
      <c r="DW327" s="118"/>
      <c r="DX327" s="118"/>
      <c r="DY327" s="118"/>
      <c r="DZ327" s="118"/>
      <c r="EA327" s="118"/>
      <c r="EB327" s="118"/>
      <c r="EC327" s="118"/>
      <c r="ED327" s="118"/>
      <c r="EE327" s="118"/>
      <c r="EF327" s="118"/>
      <c r="EG327" s="118"/>
      <c r="EH327" s="52">
        <f t="shared" si="58"/>
        <v>0</v>
      </c>
      <c r="EI327" s="52">
        <f t="shared" si="58"/>
        <v>0</v>
      </c>
      <c r="EJ327" s="52">
        <f t="shared" si="58"/>
        <v>0</v>
      </c>
      <c r="EK327" s="52">
        <f t="shared" si="58"/>
        <v>0</v>
      </c>
      <c r="EL327" s="52">
        <f t="shared" si="58"/>
        <v>0</v>
      </c>
      <c r="EM327" s="52">
        <f t="shared" si="58"/>
        <v>60</v>
      </c>
      <c r="EN327" s="52">
        <f t="shared" si="58"/>
        <v>0</v>
      </c>
      <c r="EO327" s="52">
        <f t="shared" si="58"/>
        <v>0</v>
      </c>
      <c r="EP327" s="52">
        <f t="shared" si="58"/>
        <v>0</v>
      </c>
      <c r="EQ327" s="52">
        <f t="shared" si="58"/>
        <v>0</v>
      </c>
    </row>
    <row r="328" spans="1:147" ht="20.399999999999999" x14ac:dyDescent="0.25">
      <c r="A328" s="42" t="s">
        <v>359</v>
      </c>
      <c r="B328" s="83" t="str">
        <f>гр.общеразв.напрв.!B328</f>
        <v>МКОУ "Павловская ООШ" (ПГТ но больше 100 детей)</v>
      </c>
      <c r="C328" s="83" t="str">
        <f>гр.общеразв.напрв.!C328</f>
        <v>ПГТ</v>
      </c>
      <c r="D328" s="83" t="str">
        <f>гр.общеразв.напрв.!D328</f>
        <v>детей</v>
      </c>
      <c r="E328" s="123">
        <f t="shared" si="56"/>
        <v>30</v>
      </c>
      <c r="F328" s="123">
        <f t="shared" si="57"/>
        <v>0</v>
      </c>
      <c r="G328" s="123">
        <f t="shared" si="57"/>
        <v>30</v>
      </c>
      <c r="H328" s="118"/>
      <c r="I328" s="118"/>
      <c r="J328" s="118"/>
      <c r="K328" s="118"/>
      <c r="L328" s="118"/>
      <c r="M328" s="118">
        <v>30</v>
      </c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  <c r="BH328" s="118"/>
      <c r="BI328" s="118"/>
      <c r="BJ328" s="118"/>
      <c r="BK328" s="118"/>
      <c r="BL328" s="118"/>
      <c r="BM328" s="118"/>
      <c r="BN328" s="118"/>
      <c r="BO328" s="118"/>
      <c r="BP328" s="118"/>
      <c r="BQ328" s="118"/>
      <c r="BR328" s="118"/>
      <c r="BS328" s="118"/>
      <c r="BT328" s="118"/>
      <c r="BU328" s="118"/>
      <c r="BV328" s="118"/>
      <c r="BW328" s="118"/>
      <c r="BX328" s="118"/>
      <c r="BY328" s="118"/>
      <c r="BZ328" s="118"/>
      <c r="CA328" s="118"/>
      <c r="CB328" s="118"/>
      <c r="CC328" s="118"/>
      <c r="CD328" s="118"/>
      <c r="CE328" s="118"/>
      <c r="CF328" s="118"/>
      <c r="CG328" s="118"/>
      <c r="CH328" s="118"/>
      <c r="CI328" s="118"/>
      <c r="CJ328" s="118"/>
      <c r="CK328" s="118"/>
      <c r="CL328" s="118"/>
      <c r="CM328" s="118"/>
      <c r="CN328" s="118"/>
      <c r="CO328" s="118"/>
      <c r="CP328" s="118"/>
      <c r="CQ328" s="118"/>
      <c r="CR328" s="118"/>
      <c r="CS328" s="118"/>
      <c r="CT328" s="118"/>
      <c r="CU328" s="118"/>
      <c r="CV328" s="118"/>
      <c r="CW328" s="118"/>
      <c r="CX328" s="118"/>
      <c r="CY328" s="118"/>
      <c r="CZ328" s="118"/>
      <c r="DA328" s="118"/>
      <c r="DB328" s="118"/>
      <c r="DC328" s="118"/>
      <c r="DD328" s="118"/>
      <c r="DE328" s="118"/>
      <c r="DF328" s="118"/>
      <c r="DG328" s="118"/>
      <c r="DH328" s="118"/>
      <c r="DI328" s="118"/>
      <c r="DJ328" s="118"/>
      <c r="DK328" s="118"/>
      <c r="DL328" s="118"/>
      <c r="DM328" s="118"/>
      <c r="DN328" s="118"/>
      <c r="DO328" s="118"/>
      <c r="DP328" s="118"/>
      <c r="DQ328" s="118"/>
      <c r="DR328" s="118"/>
      <c r="DS328" s="118"/>
      <c r="DT328" s="118"/>
      <c r="DU328" s="118"/>
      <c r="DV328" s="118"/>
      <c r="DW328" s="118"/>
      <c r="DX328" s="118"/>
      <c r="DY328" s="118"/>
      <c r="DZ328" s="118"/>
      <c r="EA328" s="118"/>
      <c r="EB328" s="118"/>
      <c r="EC328" s="118"/>
      <c r="ED328" s="118"/>
      <c r="EE328" s="118"/>
      <c r="EF328" s="118"/>
      <c r="EG328" s="118"/>
      <c r="EH328" s="52">
        <f t="shared" si="58"/>
        <v>0</v>
      </c>
      <c r="EI328" s="52">
        <f t="shared" si="58"/>
        <v>0</v>
      </c>
      <c r="EJ328" s="52">
        <f t="shared" si="58"/>
        <v>0</v>
      </c>
      <c r="EK328" s="52">
        <f t="shared" si="58"/>
        <v>0</v>
      </c>
      <c r="EL328" s="52">
        <f t="shared" si="58"/>
        <v>0</v>
      </c>
      <c r="EM328" s="52">
        <f t="shared" si="58"/>
        <v>30</v>
      </c>
      <c r="EN328" s="52">
        <f t="shared" si="58"/>
        <v>0</v>
      </c>
      <c r="EO328" s="52">
        <f t="shared" si="58"/>
        <v>0</v>
      </c>
      <c r="EP328" s="52">
        <f t="shared" si="58"/>
        <v>0</v>
      </c>
      <c r="EQ328" s="52">
        <f t="shared" si="58"/>
        <v>0</v>
      </c>
    </row>
    <row r="329" spans="1:147" x14ac:dyDescent="0.25">
      <c r="A329" s="42" t="s">
        <v>359</v>
      </c>
      <c r="B329" s="83" t="str">
        <f>гр.общеразв.напрв.!B329</f>
        <v>МКОУ "Шумская СОШ"</v>
      </c>
      <c r="C329" s="83" t="str">
        <f>гр.общеразв.напрв.!C329</f>
        <v>село</v>
      </c>
      <c r="D329" s="83" t="str">
        <f>гр.общеразв.напрв.!D329</f>
        <v>детей</v>
      </c>
      <c r="E329" s="123">
        <f t="shared" si="56"/>
        <v>18</v>
      </c>
      <c r="F329" s="123">
        <f t="shared" si="57"/>
        <v>0</v>
      </c>
      <c r="G329" s="123">
        <f t="shared" si="57"/>
        <v>18</v>
      </c>
      <c r="H329" s="118"/>
      <c r="I329" s="118"/>
      <c r="J329" s="118"/>
      <c r="K329" s="118"/>
      <c r="L329" s="118"/>
      <c r="M329" s="118">
        <v>18</v>
      </c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  <c r="BH329" s="118"/>
      <c r="BI329" s="118"/>
      <c r="BJ329" s="118"/>
      <c r="BK329" s="118"/>
      <c r="BL329" s="118"/>
      <c r="BM329" s="118"/>
      <c r="BN329" s="118"/>
      <c r="BO329" s="118"/>
      <c r="BP329" s="118"/>
      <c r="BQ329" s="118"/>
      <c r="BR329" s="118"/>
      <c r="BS329" s="118"/>
      <c r="BT329" s="118"/>
      <c r="BU329" s="118"/>
      <c r="BV329" s="118"/>
      <c r="BW329" s="118"/>
      <c r="BX329" s="118"/>
      <c r="BY329" s="118"/>
      <c r="BZ329" s="118"/>
      <c r="CA329" s="118"/>
      <c r="CB329" s="118"/>
      <c r="CC329" s="118"/>
      <c r="CD329" s="118"/>
      <c r="CE329" s="118"/>
      <c r="CF329" s="118"/>
      <c r="CG329" s="118"/>
      <c r="CH329" s="118"/>
      <c r="CI329" s="118"/>
      <c r="CJ329" s="118"/>
      <c r="CK329" s="118"/>
      <c r="CL329" s="118"/>
      <c r="CM329" s="118"/>
      <c r="CN329" s="118"/>
      <c r="CO329" s="118"/>
      <c r="CP329" s="118"/>
      <c r="CQ329" s="118"/>
      <c r="CR329" s="118"/>
      <c r="CS329" s="118"/>
      <c r="CT329" s="118"/>
      <c r="CU329" s="118"/>
      <c r="CV329" s="118"/>
      <c r="CW329" s="118"/>
      <c r="CX329" s="118"/>
      <c r="CY329" s="118"/>
      <c r="CZ329" s="118"/>
      <c r="DA329" s="118"/>
      <c r="DB329" s="118"/>
      <c r="DC329" s="118"/>
      <c r="DD329" s="118"/>
      <c r="DE329" s="118"/>
      <c r="DF329" s="118"/>
      <c r="DG329" s="118"/>
      <c r="DH329" s="118"/>
      <c r="DI329" s="118"/>
      <c r="DJ329" s="118"/>
      <c r="DK329" s="118"/>
      <c r="DL329" s="118"/>
      <c r="DM329" s="118"/>
      <c r="DN329" s="118"/>
      <c r="DO329" s="118"/>
      <c r="DP329" s="118"/>
      <c r="DQ329" s="118"/>
      <c r="DR329" s="118"/>
      <c r="DS329" s="118"/>
      <c r="DT329" s="118"/>
      <c r="DU329" s="118"/>
      <c r="DV329" s="118"/>
      <c r="DW329" s="118"/>
      <c r="DX329" s="118"/>
      <c r="DY329" s="118"/>
      <c r="DZ329" s="118"/>
      <c r="EA329" s="118"/>
      <c r="EB329" s="118"/>
      <c r="EC329" s="118"/>
      <c r="ED329" s="118"/>
      <c r="EE329" s="118"/>
      <c r="EF329" s="118"/>
      <c r="EG329" s="118"/>
      <c r="EH329" s="52">
        <f t="shared" si="58"/>
        <v>0</v>
      </c>
      <c r="EI329" s="52">
        <f t="shared" si="58"/>
        <v>0</v>
      </c>
      <c r="EJ329" s="52">
        <f t="shared" si="58"/>
        <v>0</v>
      </c>
      <c r="EK329" s="52">
        <f t="shared" si="58"/>
        <v>0</v>
      </c>
      <c r="EL329" s="52">
        <f t="shared" si="58"/>
        <v>0</v>
      </c>
      <c r="EM329" s="52">
        <f t="shared" si="58"/>
        <v>18</v>
      </c>
      <c r="EN329" s="52">
        <f t="shared" si="58"/>
        <v>0</v>
      </c>
      <c r="EO329" s="52">
        <f t="shared" si="58"/>
        <v>0</v>
      </c>
      <c r="EP329" s="52">
        <f t="shared" si="58"/>
        <v>0</v>
      </c>
      <c r="EQ329" s="52">
        <f t="shared" si="58"/>
        <v>0</v>
      </c>
    </row>
    <row r="330" spans="1:147" x14ac:dyDescent="0.25">
      <c r="A330" s="42" t="s">
        <v>359</v>
      </c>
      <c r="B330" s="83" t="str">
        <f>гр.общеразв.напрв.!B330</f>
        <v>МКОУ "Суховская ООШ"</v>
      </c>
      <c r="C330" s="83" t="str">
        <f>гр.общеразв.напрв.!C330</f>
        <v>село</v>
      </c>
      <c r="D330" s="83" t="str">
        <f>гр.общеразв.напрв.!D330</f>
        <v>детей</v>
      </c>
      <c r="E330" s="123">
        <f t="shared" si="56"/>
        <v>0</v>
      </c>
      <c r="F330" s="123">
        <f t="shared" si="57"/>
        <v>0</v>
      </c>
      <c r="G330" s="123">
        <f t="shared" si="57"/>
        <v>0</v>
      </c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  <c r="CD330" s="118"/>
      <c r="CE330" s="118"/>
      <c r="CF330" s="118"/>
      <c r="CG330" s="118"/>
      <c r="CH330" s="118"/>
      <c r="CI330" s="118"/>
      <c r="CJ330" s="118"/>
      <c r="CK330" s="118"/>
      <c r="CL330" s="118"/>
      <c r="CM330" s="118"/>
      <c r="CN330" s="118"/>
      <c r="CO330" s="118"/>
      <c r="CP330" s="118"/>
      <c r="CQ330" s="118"/>
      <c r="CR330" s="118"/>
      <c r="CS330" s="118"/>
      <c r="CT330" s="118"/>
      <c r="CU330" s="118"/>
      <c r="CV330" s="118"/>
      <c r="CW330" s="118"/>
      <c r="CX330" s="118"/>
      <c r="CY330" s="118"/>
      <c r="CZ330" s="118"/>
      <c r="DA330" s="118"/>
      <c r="DB330" s="118"/>
      <c r="DC330" s="118"/>
      <c r="DD330" s="118"/>
      <c r="DE330" s="118"/>
      <c r="DF330" s="118"/>
      <c r="DG330" s="118"/>
      <c r="DH330" s="118"/>
      <c r="DI330" s="118"/>
      <c r="DJ330" s="118"/>
      <c r="DK330" s="118"/>
      <c r="DL330" s="118"/>
      <c r="DM330" s="118"/>
      <c r="DN330" s="118"/>
      <c r="DO330" s="118"/>
      <c r="DP330" s="118"/>
      <c r="DQ330" s="118"/>
      <c r="DR330" s="118"/>
      <c r="DS330" s="118"/>
      <c r="DT330" s="118"/>
      <c r="DU330" s="118"/>
      <c r="DV330" s="118"/>
      <c r="DW330" s="118"/>
      <c r="DX330" s="118"/>
      <c r="DY330" s="118"/>
      <c r="DZ330" s="118"/>
      <c r="EA330" s="118"/>
      <c r="EB330" s="118"/>
      <c r="EC330" s="118"/>
      <c r="ED330" s="118"/>
      <c r="EE330" s="118"/>
      <c r="EF330" s="118"/>
      <c r="EG330" s="118"/>
      <c r="EH330" s="52">
        <f t="shared" si="58"/>
        <v>0</v>
      </c>
      <c r="EI330" s="52">
        <f t="shared" si="58"/>
        <v>0</v>
      </c>
      <c r="EJ330" s="52">
        <f t="shared" si="58"/>
        <v>0</v>
      </c>
      <c r="EK330" s="52">
        <f t="shared" si="58"/>
        <v>0</v>
      </c>
      <c r="EL330" s="52">
        <f t="shared" si="58"/>
        <v>0</v>
      </c>
      <c r="EM330" s="52">
        <f t="shared" ref="EM330:EQ331" si="59">M330+W330+AG330+AQ330+BA330+BK330+BU330+CE330+CO330+CY330+DI330+DS330+EC330</f>
        <v>0</v>
      </c>
      <c r="EN330" s="52">
        <f t="shared" si="59"/>
        <v>0</v>
      </c>
      <c r="EO330" s="52">
        <f t="shared" si="59"/>
        <v>0</v>
      </c>
      <c r="EP330" s="52">
        <f t="shared" si="59"/>
        <v>0</v>
      </c>
      <c r="EQ330" s="52">
        <f t="shared" si="59"/>
        <v>0</v>
      </c>
    </row>
    <row r="331" spans="1:147" ht="20.399999999999999" x14ac:dyDescent="0.25">
      <c r="A331" s="42" t="s">
        <v>359</v>
      </c>
      <c r="B331" s="83" t="str">
        <f>гр.общеразв.напрв.!B331</f>
        <v>МБОУ "Мгинская СОШ" Малуксинский филиал дошкольное отделение</v>
      </c>
      <c r="C331" s="83" t="str">
        <f>гр.общеразв.напрв.!C331</f>
        <v>село</v>
      </c>
      <c r="D331" s="83" t="str">
        <f>гр.общеразв.напрв.!D331</f>
        <v>детей</v>
      </c>
      <c r="E331" s="123">
        <f t="shared" si="56"/>
        <v>18</v>
      </c>
      <c r="F331" s="123">
        <f t="shared" si="57"/>
        <v>0</v>
      </c>
      <c r="G331" s="123">
        <f t="shared" si="57"/>
        <v>18</v>
      </c>
      <c r="H331" s="118"/>
      <c r="I331" s="118"/>
      <c r="J331" s="118"/>
      <c r="K331" s="118"/>
      <c r="L331" s="118"/>
      <c r="M331" s="118">
        <v>18</v>
      </c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  <c r="BH331" s="118"/>
      <c r="BI331" s="118"/>
      <c r="BJ331" s="118"/>
      <c r="BK331" s="118"/>
      <c r="BL331" s="118"/>
      <c r="BM331" s="118"/>
      <c r="BN331" s="118"/>
      <c r="BO331" s="118"/>
      <c r="BP331" s="118"/>
      <c r="BQ331" s="118"/>
      <c r="BR331" s="118"/>
      <c r="BS331" s="118"/>
      <c r="BT331" s="118"/>
      <c r="BU331" s="118"/>
      <c r="BV331" s="118"/>
      <c r="BW331" s="118"/>
      <c r="BX331" s="118"/>
      <c r="BY331" s="118"/>
      <c r="BZ331" s="118"/>
      <c r="CA331" s="118"/>
      <c r="CB331" s="118"/>
      <c r="CC331" s="118"/>
      <c r="CD331" s="118"/>
      <c r="CE331" s="118"/>
      <c r="CF331" s="118"/>
      <c r="CG331" s="118"/>
      <c r="CH331" s="118"/>
      <c r="CI331" s="118"/>
      <c r="CJ331" s="118"/>
      <c r="CK331" s="118"/>
      <c r="CL331" s="118"/>
      <c r="CM331" s="118"/>
      <c r="CN331" s="118"/>
      <c r="CO331" s="118"/>
      <c r="CP331" s="118"/>
      <c r="CQ331" s="118"/>
      <c r="CR331" s="118"/>
      <c r="CS331" s="118"/>
      <c r="CT331" s="118"/>
      <c r="CU331" s="118"/>
      <c r="CV331" s="118"/>
      <c r="CW331" s="118"/>
      <c r="CX331" s="118"/>
      <c r="CY331" s="118"/>
      <c r="CZ331" s="118"/>
      <c r="DA331" s="118"/>
      <c r="DB331" s="118"/>
      <c r="DC331" s="118"/>
      <c r="DD331" s="118"/>
      <c r="DE331" s="118"/>
      <c r="DF331" s="118"/>
      <c r="DG331" s="118"/>
      <c r="DH331" s="118"/>
      <c r="DI331" s="118"/>
      <c r="DJ331" s="118"/>
      <c r="DK331" s="118"/>
      <c r="DL331" s="118"/>
      <c r="DM331" s="118"/>
      <c r="DN331" s="118"/>
      <c r="DO331" s="118"/>
      <c r="DP331" s="118"/>
      <c r="DQ331" s="118"/>
      <c r="DR331" s="118"/>
      <c r="DS331" s="118"/>
      <c r="DT331" s="118"/>
      <c r="DU331" s="118"/>
      <c r="DV331" s="118"/>
      <c r="DW331" s="118"/>
      <c r="DX331" s="118"/>
      <c r="DY331" s="118"/>
      <c r="DZ331" s="118"/>
      <c r="EA331" s="118"/>
      <c r="EB331" s="118"/>
      <c r="EC331" s="118"/>
      <c r="ED331" s="118"/>
      <c r="EE331" s="118"/>
      <c r="EF331" s="118"/>
      <c r="EG331" s="118"/>
      <c r="EH331" s="52">
        <f t="shared" ref="EH331:EL331" si="60">H331+R331+AB331+AL331+AV331+BF331+BP331+BZ331+CJ331+CT331+DD331+DN331+DX331</f>
        <v>0</v>
      </c>
      <c r="EI331" s="52">
        <f t="shared" si="60"/>
        <v>0</v>
      </c>
      <c r="EJ331" s="52">
        <f t="shared" si="60"/>
        <v>0</v>
      </c>
      <c r="EK331" s="52">
        <f t="shared" si="60"/>
        <v>0</v>
      </c>
      <c r="EL331" s="52">
        <f t="shared" si="60"/>
        <v>0</v>
      </c>
      <c r="EM331" s="52">
        <f t="shared" si="59"/>
        <v>18</v>
      </c>
      <c r="EN331" s="52">
        <f t="shared" si="59"/>
        <v>0</v>
      </c>
      <c r="EO331" s="52">
        <f t="shared" si="59"/>
        <v>0</v>
      </c>
      <c r="EP331" s="52">
        <f t="shared" si="59"/>
        <v>0</v>
      </c>
      <c r="EQ331" s="52">
        <f t="shared" si="59"/>
        <v>0</v>
      </c>
    </row>
    <row r="332" spans="1:147" x14ac:dyDescent="0.25">
      <c r="A332" s="47" t="s">
        <v>387</v>
      </c>
      <c r="B332" s="53" t="s">
        <v>102</v>
      </c>
      <c r="C332" s="130"/>
      <c r="D332" s="130"/>
      <c r="E332" s="117">
        <f>SUBTOTAL(9,E305:E331)</f>
        <v>1277</v>
      </c>
      <c r="F332" s="117">
        <f t="shared" ref="F332:BQ332" si="61">SUBTOTAL(9,F305:F331)</f>
        <v>0</v>
      </c>
      <c r="G332" s="117">
        <f t="shared" si="61"/>
        <v>1277</v>
      </c>
      <c r="H332" s="117">
        <f t="shared" si="61"/>
        <v>0</v>
      </c>
      <c r="I332" s="117">
        <f t="shared" si="61"/>
        <v>0</v>
      </c>
      <c r="J332" s="117">
        <f t="shared" si="61"/>
        <v>0</v>
      </c>
      <c r="K332" s="117">
        <f t="shared" si="61"/>
        <v>0</v>
      </c>
      <c r="L332" s="117">
        <f t="shared" si="61"/>
        <v>0</v>
      </c>
      <c r="M332" s="117">
        <f t="shared" si="61"/>
        <v>1125</v>
      </c>
      <c r="N332" s="117">
        <f t="shared" si="61"/>
        <v>0</v>
      </c>
      <c r="O332" s="117">
        <f t="shared" si="61"/>
        <v>0</v>
      </c>
      <c r="P332" s="117">
        <f t="shared" si="61"/>
        <v>0</v>
      </c>
      <c r="Q332" s="117">
        <f t="shared" si="61"/>
        <v>0</v>
      </c>
      <c r="R332" s="117">
        <f t="shared" si="61"/>
        <v>0</v>
      </c>
      <c r="S332" s="117">
        <f t="shared" si="61"/>
        <v>0</v>
      </c>
      <c r="T332" s="117">
        <f t="shared" si="61"/>
        <v>0</v>
      </c>
      <c r="U332" s="117">
        <f t="shared" si="61"/>
        <v>0</v>
      </c>
      <c r="V332" s="117">
        <f t="shared" si="61"/>
        <v>0</v>
      </c>
      <c r="W332" s="117">
        <f t="shared" si="61"/>
        <v>0</v>
      </c>
      <c r="X332" s="117">
        <f t="shared" si="61"/>
        <v>0</v>
      </c>
      <c r="Y332" s="117">
        <f t="shared" si="61"/>
        <v>0</v>
      </c>
      <c r="Z332" s="117">
        <f t="shared" si="61"/>
        <v>0</v>
      </c>
      <c r="AA332" s="117">
        <f t="shared" si="61"/>
        <v>0</v>
      </c>
      <c r="AB332" s="117">
        <f t="shared" si="61"/>
        <v>0</v>
      </c>
      <c r="AC332" s="117">
        <f t="shared" si="61"/>
        <v>0</v>
      </c>
      <c r="AD332" s="117">
        <f t="shared" si="61"/>
        <v>0</v>
      </c>
      <c r="AE332" s="117">
        <f t="shared" si="61"/>
        <v>0</v>
      </c>
      <c r="AF332" s="117">
        <f t="shared" si="61"/>
        <v>0</v>
      </c>
      <c r="AG332" s="117">
        <f t="shared" si="61"/>
        <v>0</v>
      </c>
      <c r="AH332" s="117">
        <f t="shared" si="61"/>
        <v>0</v>
      </c>
      <c r="AI332" s="117">
        <f t="shared" si="61"/>
        <v>0</v>
      </c>
      <c r="AJ332" s="117">
        <f t="shared" si="61"/>
        <v>0</v>
      </c>
      <c r="AK332" s="117">
        <f t="shared" si="61"/>
        <v>0</v>
      </c>
      <c r="AL332" s="117">
        <f t="shared" si="61"/>
        <v>0</v>
      </c>
      <c r="AM332" s="117">
        <f t="shared" si="61"/>
        <v>0</v>
      </c>
      <c r="AN332" s="117">
        <f t="shared" si="61"/>
        <v>0</v>
      </c>
      <c r="AO332" s="117">
        <f t="shared" si="61"/>
        <v>0</v>
      </c>
      <c r="AP332" s="117">
        <f t="shared" si="61"/>
        <v>0</v>
      </c>
      <c r="AQ332" s="117">
        <f t="shared" si="61"/>
        <v>0</v>
      </c>
      <c r="AR332" s="117">
        <f t="shared" si="61"/>
        <v>0</v>
      </c>
      <c r="AS332" s="117">
        <f t="shared" si="61"/>
        <v>0</v>
      </c>
      <c r="AT332" s="117">
        <f t="shared" si="61"/>
        <v>0</v>
      </c>
      <c r="AU332" s="117">
        <f t="shared" si="61"/>
        <v>0</v>
      </c>
      <c r="AV332" s="117">
        <f t="shared" si="61"/>
        <v>0</v>
      </c>
      <c r="AW332" s="117">
        <f t="shared" si="61"/>
        <v>0</v>
      </c>
      <c r="AX332" s="117">
        <f t="shared" si="61"/>
        <v>0</v>
      </c>
      <c r="AY332" s="117">
        <f t="shared" si="61"/>
        <v>0</v>
      </c>
      <c r="AZ332" s="117">
        <f t="shared" si="61"/>
        <v>0</v>
      </c>
      <c r="BA332" s="117">
        <f t="shared" si="61"/>
        <v>0</v>
      </c>
      <c r="BB332" s="117">
        <f t="shared" si="61"/>
        <v>0</v>
      </c>
      <c r="BC332" s="117">
        <f t="shared" si="61"/>
        <v>0</v>
      </c>
      <c r="BD332" s="117">
        <f t="shared" si="61"/>
        <v>0</v>
      </c>
      <c r="BE332" s="117">
        <f t="shared" si="61"/>
        <v>0</v>
      </c>
      <c r="BF332" s="117">
        <f t="shared" si="61"/>
        <v>0</v>
      </c>
      <c r="BG332" s="117">
        <f t="shared" si="61"/>
        <v>0</v>
      </c>
      <c r="BH332" s="117">
        <f t="shared" si="61"/>
        <v>0</v>
      </c>
      <c r="BI332" s="117">
        <f t="shared" si="61"/>
        <v>0</v>
      </c>
      <c r="BJ332" s="117">
        <f t="shared" si="61"/>
        <v>0</v>
      </c>
      <c r="BK332" s="117">
        <f t="shared" si="61"/>
        <v>17</v>
      </c>
      <c r="BL332" s="117">
        <f t="shared" si="61"/>
        <v>0</v>
      </c>
      <c r="BM332" s="117">
        <f t="shared" si="61"/>
        <v>0</v>
      </c>
      <c r="BN332" s="117">
        <f t="shared" si="61"/>
        <v>0</v>
      </c>
      <c r="BO332" s="117">
        <f t="shared" si="61"/>
        <v>0</v>
      </c>
      <c r="BP332" s="117">
        <f t="shared" si="61"/>
        <v>0</v>
      </c>
      <c r="BQ332" s="117">
        <f t="shared" si="61"/>
        <v>0</v>
      </c>
      <c r="BR332" s="117">
        <f t="shared" ref="BR332:EC332" si="62">SUBTOTAL(9,BR305:BR331)</f>
        <v>0</v>
      </c>
      <c r="BS332" s="117">
        <f t="shared" si="62"/>
        <v>0</v>
      </c>
      <c r="BT332" s="117">
        <f t="shared" si="62"/>
        <v>0</v>
      </c>
      <c r="BU332" s="117">
        <f t="shared" si="62"/>
        <v>0</v>
      </c>
      <c r="BV332" s="117">
        <f t="shared" si="62"/>
        <v>0</v>
      </c>
      <c r="BW332" s="117">
        <f t="shared" si="62"/>
        <v>0</v>
      </c>
      <c r="BX332" s="117">
        <f t="shared" si="62"/>
        <v>0</v>
      </c>
      <c r="BY332" s="117">
        <f t="shared" si="62"/>
        <v>0</v>
      </c>
      <c r="BZ332" s="117">
        <f t="shared" si="62"/>
        <v>0</v>
      </c>
      <c r="CA332" s="117">
        <f t="shared" si="62"/>
        <v>0</v>
      </c>
      <c r="CB332" s="117">
        <f t="shared" si="62"/>
        <v>0</v>
      </c>
      <c r="CC332" s="117">
        <f t="shared" si="62"/>
        <v>0</v>
      </c>
      <c r="CD332" s="117">
        <f t="shared" si="62"/>
        <v>0</v>
      </c>
      <c r="CE332" s="117">
        <f t="shared" si="62"/>
        <v>135</v>
      </c>
      <c r="CF332" s="117">
        <f t="shared" si="62"/>
        <v>0</v>
      </c>
      <c r="CG332" s="117">
        <f t="shared" si="62"/>
        <v>0</v>
      </c>
      <c r="CH332" s="117">
        <f t="shared" si="62"/>
        <v>0</v>
      </c>
      <c r="CI332" s="117">
        <f t="shared" si="62"/>
        <v>0</v>
      </c>
      <c r="CJ332" s="117">
        <f t="shared" si="62"/>
        <v>0</v>
      </c>
      <c r="CK332" s="117">
        <f t="shared" si="62"/>
        <v>0</v>
      </c>
      <c r="CL332" s="117">
        <f t="shared" si="62"/>
        <v>0</v>
      </c>
      <c r="CM332" s="117">
        <f t="shared" si="62"/>
        <v>0</v>
      </c>
      <c r="CN332" s="117">
        <f t="shared" si="62"/>
        <v>0</v>
      </c>
      <c r="CO332" s="117">
        <f t="shared" si="62"/>
        <v>0</v>
      </c>
      <c r="CP332" s="117">
        <f t="shared" si="62"/>
        <v>0</v>
      </c>
      <c r="CQ332" s="117">
        <f t="shared" si="62"/>
        <v>0</v>
      </c>
      <c r="CR332" s="117">
        <f t="shared" si="62"/>
        <v>0</v>
      </c>
      <c r="CS332" s="117">
        <f t="shared" si="62"/>
        <v>0</v>
      </c>
      <c r="CT332" s="117">
        <f t="shared" si="62"/>
        <v>0</v>
      </c>
      <c r="CU332" s="117">
        <f t="shared" si="62"/>
        <v>0</v>
      </c>
      <c r="CV332" s="117">
        <f t="shared" si="62"/>
        <v>0</v>
      </c>
      <c r="CW332" s="117">
        <f t="shared" si="62"/>
        <v>0</v>
      </c>
      <c r="CX332" s="117">
        <f t="shared" si="62"/>
        <v>0</v>
      </c>
      <c r="CY332" s="117">
        <f t="shared" si="62"/>
        <v>0</v>
      </c>
      <c r="CZ332" s="117">
        <f t="shared" si="62"/>
        <v>0</v>
      </c>
      <c r="DA332" s="117">
        <f t="shared" si="62"/>
        <v>0</v>
      </c>
      <c r="DB332" s="117">
        <f t="shared" si="62"/>
        <v>0</v>
      </c>
      <c r="DC332" s="117">
        <f t="shared" si="62"/>
        <v>0</v>
      </c>
      <c r="DD332" s="117">
        <f t="shared" si="62"/>
        <v>0</v>
      </c>
      <c r="DE332" s="117">
        <f t="shared" si="62"/>
        <v>0</v>
      </c>
      <c r="DF332" s="117">
        <f t="shared" si="62"/>
        <v>0</v>
      </c>
      <c r="DG332" s="117">
        <f t="shared" si="62"/>
        <v>0</v>
      </c>
      <c r="DH332" s="117">
        <f t="shared" si="62"/>
        <v>0</v>
      </c>
      <c r="DI332" s="117">
        <f t="shared" si="62"/>
        <v>0</v>
      </c>
      <c r="DJ332" s="117">
        <f t="shared" si="62"/>
        <v>0</v>
      </c>
      <c r="DK332" s="117">
        <f t="shared" si="62"/>
        <v>0</v>
      </c>
      <c r="DL332" s="117">
        <f t="shared" si="62"/>
        <v>0</v>
      </c>
      <c r="DM332" s="117">
        <f t="shared" si="62"/>
        <v>0</v>
      </c>
      <c r="DN332" s="117">
        <f t="shared" si="62"/>
        <v>0</v>
      </c>
      <c r="DO332" s="117">
        <f t="shared" si="62"/>
        <v>0</v>
      </c>
      <c r="DP332" s="117">
        <f t="shared" si="62"/>
        <v>0</v>
      </c>
      <c r="DQ332" s="117">
        <f t="shared" si="62"/>
        <v>0</v>
      </c>
      <c r="DR332" s="117">
        <f t="shared" si="62"/>
        <v>0</v>
      </c>
      <c r="DS332" s="117">
        <f t="shared" si="62"/>
        <v>0</v>
      </c>
      <c r="DT332" s="117">
        <f t="shared" si="62"/>
        <v>0</v>
      </c>
      <c r="DU332" s="117">
        <f t="shared" si="62"/>
        <v>0</v>
      </c>
      <c r="DV332" s="117">
        <f t="shared" si="62"/>
        <v>0</v>
      </c>
      <c r="DW332" s="117">
        <f t="shared" si="62"/>
        <v>0</v>
      </c>
      <c r="DX332" s="117">
        <f t="shared" si="62"/>
        <v>0</v>
      </c>
      <c r="DY332" s="117">
        <f t="shared" si="62"/>
        <v>0</v>
      </c>
      <c r="DZ332" s="117">
        <f t="shared" si="62"/>
        <v>0</v>
      </c>
      <c r="EA332" s="117">
        <f t="shared" si="62"/>
        <v>0</v>
      </c>
      <c r="EB332" s="117">
        <f t="shared" si="62"/>
        <v>0</v>
      </c>
      <c r="EC332" s="117">
        <f t="shared" si="62"/>
        <v>0</v>
      </c>
      <c r="ED332" s="117">
        <f t="shared" ref="ED332:EQ332" si="63">SUBTOTAL(9,ED305:ED331)</f>
        <v>0</v>
      </c>
      <c r="EE332" s="117">
        <f t="shared" si="63"/>
        <v>0</v>
      </c>
      <c r="EF332" s="117">
        <f t="shared" si="63"/>
        <v>0</v>
      </c>
      <c r="EG332" s="117">
        <f t="shared" si="63"/>
        <v>0</v>
      </c>
      <c r="EH332" s="117">
        <f t="shared" si="63"/>
        <v>0</v>
      </c>
      <c r="EI332" s="117">
        <f t="shared" si="63"/>
        <v>0</v>
      </c>
      <c r="EJ332" s="117">
        <f t="shared" si="63"/>
        <v>0</v>
      </c>
      <c r="EK332" s="117">
        <f t="shared" si="63"/>
        <v>0</v>
      </c>
      <c r="EL332" s="117">
        <f t="shared" si="63"/>
        <v>0</v>
      </c>
      <c r="EM332" s="117">
        <f t="shared" si="63"/>
        <v>1277</v>
      </c>
      <c r="EN332" s="117">
        <f t="shared" si="63"/>
        <v>0</v>
      </c>
      <c r="EO332" s="117">
        <f t="shared" si="63"/>
        <v>0</v>
      </c>
      <c r="EP332" s="117">
        <f t="shared" si="63"/>
        <v>0</v>
      </c>
      <c r="EQ332" s="117">
        <f t="shared" si="63"/>
        <v>0</v>
      </c>
    </row>
    <row r="333" spans="1:147" x14ac:dyDescent="0.25">
      <c r="A333" s="73" t="s">
        <v>388</v>
      </c>
      <c r="B333" s="90" t="s">
        <v>389</v>
      </c>
      <c r="C333" s="84" t="s">
        <v>80</v>
      </c>
      <c r="D333" s="84" t="s">
        <v>81</v>
      </c>
      <c r="E333" s="123">
        <f t="shared" ref="E333:E343" si="64">F333+G333</f>
        <v>0</v>
      </c>
      <c r="F333" s="123">
        <f t="shared" ref="F333:G343" si="65">EH333+EJ333+EL333+EN333+EP333</f>
        <v>0</v>
      </c>
      <c r="G333" s="123">
        <f t="shared" si="65"/>
        <v>0</v>
      </c>
      <c r="H333" s="85">
        <v>0</v>
      </c>
      <c r="I333" s="131">
        <v>0</v>
      </c>
      <c r="J333" s="85">
        <v>0</v>
      </c>
      <c r="K333" s="85">
        <v>0</v>
      </c>
      <c r="L333" s="131">
        <v>0</v>
      </c>
      <c r="M333" s="85">
        <v>0</v>
      </c>
      <c r="N333" s="85">
        <v>0</v>
      </c>
      <c r="O333" s="131">
        <v>0</v>
      </c>
      <c r="P333" s="85">
        <v>0</v>
      </c>
      <c r="Q333" s="85"/>
      <c r="R333" s="131">
        <v>0</v>
      </c>
      <c r="S333" s="85">
        <v>0</v>
      </c>
      <c r="T333" s="85">
        <v>0</v>
      </c>
      <c r="U333" s="131">
        <v>0</v>
      </c>
      <c r="V333" s="85">
        <v>0</v>
      </c>
      <c r="W333" s="85">
        <v>0</v>
      </c>
      <c r="X333" s="131">
        <v>0</v>
      </c>
      <c r="Y333" s="85">
        <v>0</v>
      </c>
      <c r="Z333" s="85">
        <v>0</v>
      </c>
      <c r="AA333" s="131"/>
      <c r="AB333" s="85">
        <v>0</v>
      </c>
      <c r="AC333" s="85">
        <v>0</v>
      </c>
      <c r="AD333" s="131">
        <v>0</v>
      </c>
      <c r="AE333" s="85">
        <v>0</v>
      </c>
      <c r="AF333" s="85">
        <v>0</v>
      </c>
      <c r="AG333" s="131">
        <v>0</v>
      </c>
      <c r="AH333" s="85">
        <v>0</v>
      </c>
      <c r="AI333" s="85">
        <v>0</v>
      </c>
      <c r="AJ333" s="131">
        <v>0</v>
      </c>
      <c r="AK333" s="85"/>
      <c r="AL333" s="85">
        <v>0</v>
      </c>
      <c r="AM333" s="131">
        <v>0</v>
      </c>
      <c r="AN333" s="85">
        <v>0</v>
      </c>
      <c r="AO333" s="85">
        <v>0</v>
      </c>
      <c r="AP333" s="131">
        <v>0</v>
      </c>
      <c r="AQ333" s="85">
        <v>0</v>
      </c>
      <c r="AR333" s="85">
        <v>0</v>
      </c>
      <c r="AS333" s="131">
        <v>0</v>
      </c>
      <c r="AT333" s="85">
        <v>0</v>
      </c>
      <c r="AU333" s="85"/>
      <c r="AV333" s="131">
        <v>0</v>
      </c>
      <c r="AW333" s="85">
        <v>0</v>
      </c>
      <c r="AX333" s="85">
        <v>0</v>
      </c>
      <c r="AY333" s="131">
        <v>0</v>
      </c>
      <c r="AZ333" s="85">
        <v>0</v>
      </c>
      <c r="BA333" s="85">
        <v>0</v>
      </c>
      <c r="BB333" s="131">
        <v>0</v>
      </c>
      <c r="BC333" s="85">
        <v>0</v>
      </c>
      <c r="BD333" s="85">
        <v>0</v>
      </c>
      <c r="BE333" s="131"/>
      <c r="BF333" s="85">
        <v>0</v>
      </c>
      <c r="BG333" s="85">
        <v>0</v>
      </c>
      <c r="BH333" s="131">
        <v>0</v>
      </c>
      <c r="BI333" s="85">
        <v>0</v>
      </c>
      <c r="BJ333" s="85">
        <v>0</v>
      </c>
      <c r="BK333" s="131">
        <v>0</v>
      </c>
      <c r="BL333" s="85">
        <v>0</v>
      </c>
      <c r="BM333" s="85">
        <v>0</v>
      </c>
      <c r="BN333" s="131">
        <v>0</v>
      </c>
      <c r="BO333" s="85"/>
      <c r="BP333" s="85">
        <v>0</v>
      </c>
      <c r="BQ333" s="131">
        <v>0</v>
      </c>
      <c r="BR333" s="85">
        <v>0</v>
      </c>
      <c r="BS333" s="85">
        <v>0</v>
      </c>
      <c r="BT333" s="131">
        <v>0</v>
      </c>
      <c r="BU333" s="85">
        <v>0</v>
      </c>
      <c r="BV333" s="85">
        <v>0</v>
      </c>
      <c r="BW333" s="131">
        <v>0</v>
      </c>
      <c r="BX333" s="85">
        <v>0</v>
      </c>
      <c r="BY333" s="85"/>
      <c r="BZ333" s="131">
        <v>0</v>
      </c>
      <c r="CA333" s="85">
        <v>0</v>
      </c>
      <c r="CB333" s="85">
        <v>0</v>
      </c>
      <c r="CC333" s="131">
        <v>0</v>
      </c>
      <c r="CD333" s="85">
        <v>0</v>
      </c>
      <c r="CE333" s="85">
        <v>0</v>
      </c>
      <c r="CF333" s="131">
        <v>0</v>
      </c>
      <c r="CG333" s="85">
        <v>0</v>
      </c>
      <c r="CH333" s="85">
        <v>0</v>
      </c>
      <c r="CI333" s="131"/>
      <c r="CJ333" s="85">
        <v>0</v>
      </c>
      <c r="CK333" s="85">
        <v>0</v>
      </c>
      <c r="CL333" s="131">
        <v>0</v>
      </c>
      <c r="CM333" s="85">
        <v>0</v>
      </c>
      <c r="CN333" s="85">
        <v>0</v>
      </c>
      <c r="CO333" s="131">
        <v>0</v>
      </c>
      <c r="CP333" s="85">
        <v>0</v>
      </c>
      <c r="CQ333" s="85">
        <v>0</v>
      </c>
      <c r="CR333" s="131">
        <v>0</v>
      </c>
      <c r="CS333" s="85"/>
      <c r="CT333" s="85">
        <v>0</v>
      </c>
      <c r="CU333" s="131">
        <v>0</v>
      </c>
      <c r="CV333" s="85">
        <v>0</v>
      </c>
      <c r="CW333" s="85">
        <v>0</v>
      </c>
      <c r="CX333" s="131">
        <v>0</v>
      </c>
      <c r="CY333" s="85">
        <v>0</v>
      </c>
      <c r="CZ333" s="85">
        <v>0</v>
      </c>
      <c r="DA333" s="131">
        <v>0</v>
      </c>
      <c r="DB333" s="85">
        <v>0</v>
      </c>
      <c r="DC333" s="85"/>
      <c r="DD333" s="131">
        <v>0</v>
      </c>
      <c r="DE333" s="85">
        <v>0</v>
      </c>
      <c r="DF333" s="85">
        <v>0</v>
      </c>
      <c r="DG333" s="131">
        <v>0</v>
      </c>
      <c r="DH333" s="85">
        <v>0</v>
      </c>
      <c r="DI333" s="85">
        <v>0</v>
      </c>
      <c r="DJ333" s="131">
        <v>0</v>
      </c>
      <c r="DK333" s="85">
        <v>0</v>
      </c>
      <c r="DL333" s="85">
        <v>0</v>
      </c>
      <c r="DM333" s="131"/>
      <c r="DN333" s="85">
        <v>0</v>
      </c>
      <c r="DO333" s="85">
        <v>0</v>
      </c>
      <c r="DP333" s="131">
        <v>0</v>
      </c>
      <c r="DQ333" s="85">
        <v>0</v>
      </c>
      <c r="DR333" s="85">
        <v>0</v>
      </c>
      <c r="DS333" s="131">
        <v>0</v>
      </c>
      <c r="DT333" s="85">
        <v>0</v>
      </c>
      <c r="DU333" s="85">
        <v>0</v>
      </c>
      <c r="DV333" s="131">
        <v>0</v>
      </c>
      <c r="DW333" s="85"/>
      <c r="DX333" s="85">
        <v>0</v>
      </c>
      <c r="DY333" s="131">
        <v>0</v>
      </c>
      <c r="DZ333" s="85">
        <v>0</v>
      </c>
      <c r="EA333" s="85">
        <v>0</v>
      </c>
      <c r="EB333" s="131">
        <v>0</v>
      </c>
      <c r="EC333" s="85">
        <v>0</v>
      </c>
      <c r="ED333" s="85">
        <v>0</v>
      </c>
      <c r="EE333" s="131">
        <v>0</v>
      </c>
      <c r="EF333" s="85">
        <v>0</v>
      </c>
      <c r="EG333" s="85"/>
      <c r="EH333" s="52">
        <f t="shared" ref="EH333:EQ343" si="66">H333+R333+AB333+AL333+AV333+BF333+BP333+BZ333+CJ333+CT333+DD333+DN333+DX333</f>
        <v>0</v>
      </c>
      <c r="EI333" s="52">
        <f t="shared" si="66"/>
        <v>0</v>
      </c>
      <c r="EJ333" s="52">
        <f t="shared" si="66"/>
        <v>0</v>
      </c>
      <c r="EK333" s="52">
        <f t="shared" si="66"/>
        <v>0</v>
      </c>
      <c r="EL333" s="52">
        <f t="shared" si="66"/>
        <v>0</v>
      </c>
      <c r="EM333" s="52">
        <f t="shared" si="66"/>
        <v>0</v>
      </c>
      <c r="EN333" s="52">
        <f t="shared" si="66"/>
        <v>0</v>
      </c>
      <c r="EO333" s="52">
        <f t="shared" si="66"/>
        <v>0</v>
      </c>
      <c r="EP333" s="52">
        <f t="shared" si="66"/>
        <v>0</v>
      </c>
      <c r="EQ333" s="52">
        <f t="shared" si="66"/>
        <v>0</v>
      </c>
    </row>
    <row r="334" spans="1:147" x14ac:dyDescent="0.25">
      <c r="A334" s="73" t="s">
        <v>388</v>
      </c>
      <c r="B334" s="90" t="s">
        <v>390</v>
      </c>
      <c r="C334" s="84" t="s">
        <v>80</v>
      </c>
      <c r="D334" s="84" t="s">
        <v>81</v>
      </c>
      <c r="E334" s="123">
        <f t="shared" si="64"/>
        <v>0</v>
      </c>
      <c r="F334" s="123">
        <f t="shared" si="65"/>
        <v>0</v>
      </c>
      <c r="G334" s="123">
        <f t="shared" si="65"/>
        <v>0</v>
      </c>
      <c r="H334" s="85">
        <v>0</v>
      </c>
      <c r="I334" s="131">
        <v>0</v>
      </c>
      <c r="J334" s="85">
        <v>0</v>
      </c>
      <c r="K334" s="85">
        <v>0</v>
      </c>
      <c r="L334" s="131">
        <v>0</v>
      </c>
      <c r="M334" s="85">
        <v>0</v>
      </c>
      <c r="N334" s="85">
        <v>0</v>
      </c>
      <c r="O334" s="131">
        <v>0</v>
      </c>
      <c r="P334" s="85">
        <v>0</v>
      </c>
      <c r="Q334" s="85"/>
      <c r="R334" s="131">
        <v>0</v>
      </c>
      <c r="S334" s="85">
        <v>0</v>
      </c>
      <c r="T334" s="85">
        <v>0</v>
      </c>
      <c r="U334" s="131">
        <v>0</v>
      </c>
      <c r="V334" s="85">
        <v>0</v>
      </c>
      <c r="W334" s="85">
        <v>0</v>
      </c>
      <c r="X334" s="131">
        <v>0</v>
      </c>
      <c r="Y334" s="85">
        <v>0</v>
      </c>
      <c r="Z334" s="85">
        <v>0</v>
      </c>
      <c r="AA334" s="131"/>
      <c r="AB334" s="85">
        <v>0</v>
      </c>
      <c r="AC334" s="85">
        <v>0</v>
      </c>
      <c r="AD334" s="131">
        <v>0</v>
      </c>
      <c r="AE334" s="85">
        <v>0</v>
      </c>
      <c r="AF334" s="85">
        <v>0</v>
      </c>
      <c r="AG334" s="131">
        <v>0</v>
      </c>
      <c r="AH334" s="85">
        <v>0</v>
      </c>
      <c r="AI334" s="85">
        <v>0</v>
      </c>
      <c r="AJ334" s="131">
        <v>0</v>
      </c>
      <c r="AK334" s="85"/>
      <c r="AL334" s="85">
        <v>0</v>
      </c>
      <c r="AM334" s="131">
        <v>0</v>
      </c>
      <c r="AN334" s="85">
        <v>0</v>
      </c>
      <c r="AO334" s="85">
        <v>0</v>
      </c>
      <c r="AP334" s="131">
        <v>0</v>
      </c>
      <c r="AQ334" s="85">
        <v>0</v>
      </c>
      <c r="AR334" s="85">
        <v>0</v>
      </c>
      <c r="AS334" s="131">
        <v>0</v>
      </c>
      <c r="AT334" s="85">
        <v>0</v>
      </c>
      <c r="AU334" s="85"/>
      <c r="AV334" s="131">
        <v>0</v>
      </c>
      <c r="AW334" s="85">
        <v>0</v>
      </c>
      <c r="AX334" s="85">
        <v>0</v>
      </c>
      <c r="AY334" s="131">
        <v>0</v>
      </c>
      <c r="AZ334" s="85">
        <v>0</v>
      </c>
      <c r="BA334" s="85">
        <v>0</v>
      </c>
      <c r="BB334" s="131">
        <v>0</v>
      </c>
      <c r="BC334" s="85">
        <v>0</v>
      </c>
      <c r="BD334" s="85">
        <v>0</v>
      </c>
      <c r="BE334" s="131"/>
      <c r="BF334" s="85">
        <v>0</v>
      </c>
      <c r="BG334" s="85">
        <v>0</v>
      </c>
      <c r="BH334" s="131">
        <v>0</v>
      </c>
      <c r="BI334" s="85">
        <v>0</v>
      </c>
      <c r="BJ334" s="85">
        <v>0</v>
      </c>
      <c r="BK334" s="131">
        <v>0</v>
      </c>
      <c r="BL334" s="85">
        <v>0</v>
      </c>
      <c r="BM334" s="85">
        <v>0</v>
      </c>
      <c r="BN334" s="131">
        <v>0</v>
      </c>
      <c r="BO334" s="85"/>
      <c r="BP334" s="85">
        <v>0</v>
      </c>
      <c r="BQ334" s="131">
        <v>0</v>
      </c>
      <c r="BR334" s="85">
        <v>0</v>
      </c>
      <c r="BS334" s="85">
        <v>0</v>
      </c>
      <c r="BT334" s="131">
        <v>0</v>
      </c>
      <c r="BU334" s="85">
        <v>0</v>
      </c>
      <c r="BV334" s="85">
        <v>0</v>
      </c>
      <c r="BW334" s="131">
        <v>0</v>
      </c>
      <c r="BX334" s="85">
        <v>0</v>
      </c>
      <c r="BY334" s="85"/>
      <c r="BZ334" s="131">
        <v>0</v>
      </c>
      <c r="CA334" s="85">
        <v>0</v>
      </c>
      <c r="CB334" s="85">
        <v>0</v>
      </c>
      <c r="CC334" s="131">
        <v>0</v>
      </c>
      <c r="CD334" s="85">
        <v>0</v>
      </c>
      <c r="CE334" s="85">
        <v>0</v>
      </c>
      <c r="CF334" s="131">
        <v>0</v>
      </c>
      <c r="CG334" s="85">
        <v>0</v>
      </c>
      <c r="CH334" s="85">
        <v>0</v>
      </c>
      <c r="CI334" s="131"/>
      <c r="CJ334" s="85">
        <v>0</v>
      </c>
      <c r="CK334" s="85">
        <v>0</v>
      </c>
      <c r="CL334" s="131">
        <v>0</v>
      </c>
      <c r="CM334" s="85">
        <v>0</v>
      </c>
      <c r="CN334" s="85">
        <v>0</v>
      </c>
      <c r="CO334" s="131">
        <v>0</v>
      </c>
      <c r="CP334" s="85">
        <v>0</v>
      </c>
      <c r="CQ334" s="85">
        <v>0</v>
      </c>
      <c r="CR334" s="131">
        <v>0</v>
      </c>
      <c r="CS334" s="85"/>
      <c r="CT334" s="85">
        <v>0</v>
      </c>
      <c r="CU334" s="131">
        <v>0</v>
      </c>
      <c r="CV334" s="85">
        <v>0</v>
      </c>
      <c r="CW334" s="85">
        <v>0</v>
      </c>
      <c r="CX334" s="131">
        <v>0</v>
      </c>
      <c r="CY334" s="85">
        <v>0</v>
      </c>
      <c r="CZ334" s="85">
        <v>0</v>
      </c>
      <c r="DA334" s="131">
        <v>0</v>
      </c>
      <c r="DB334" s="85">
        <v>0</v>
      </c>
      <c r="DC334" s="85"/>
      <c r="DD334" s="131">
        <v>0</v>
      </c>
      <c r="DE334" s="85">
        <v>0</v>
      </c>
      <c r="DF334" s="85">
        <v>0</v>
      </c>
      <c r="DG334" s="131">
        <v>0</v>
      </c>
      <c r="DH334" s="85">
        <v>0</v>
      </c>
      <c r="DI334" s="85">
        <v>0</v>
      </c>
      <c r="DJ334" s="131">
        <v>0</v>
      </c>
      <c r="DK334" s="85">
        <v>0</v>
      </c>
      <c r="DL334" s="85">
        <v>0</v>
      </c>
      <c r="DM334" s="131"/>
      <c r="DN334" s="85">
        <v>0</v>
      </c>
      <c r="DO334" s="85">
        <v>0</v>
      </c>
      <c r="DP334" s="131">
        <v>0</v>
      </c>
      <c r="DQ334" s="85">
        <v>0</v>
      </c>
      <c r="DR334" s="85">
        <v>0</v>
      </c>
      <c r="DS334" s="131">
        <v>0</v>
      </c>
      <c r="DT334" s="85">
        <v>0</v>
      </c>
      <c r="DU334" s="85">
        <v>0</v>
      </c>
      <c r="DV334" s="131">
        <v>0</v>
      </c>
      <c r="DW334" s="85"/>
      <c r="DX334" s="85">
        <v>0</v>
      </c>
      <c r="DY334" s="131">
        <v>0</v>
      </c>
      <c r="DZ334" s="85">
        <v>0</v>
      </c>
      <c r="EA334" s="85">
        <v>0</v>
      </c>
      <c r="EB334" s="131">
        <v>0</v>
      </c>
      <c r="EC334" s="85">
        <v>0</v>
      </c>
      <c r="ED334" s="85">
        <v>0</v>
      </c>
      <c r="EE334" s="131">
        <v>0</v>
      </c>
      <c r="EF334" s="85">
        <v>0</v>
      </c>
      <c r="EG334" s="85"/>
      <c r="EH334" s="52">
        <f t="shared" si="66"/>
        <v>0</v>
      </c>
      <c r="EI334" s="52">
        <f t="shared" si="66"/>
        <v>0</v>
      </c>
      <c r="EJ334" s="52">
        <f t="shared" si="66"/>
        <v>0</v>
      </c>
      <c r="EK334" s="52">
        <f t="shared" si="66"/>
        <v>0</v>
      </c>
      <c r="EL334" s="52">
        <f t="shared" si="66"/>
        <v>0</v>
      </c>
      <c r="EM334" s="52">
        <f t="shared" si="66"/>
        <v>0</v>
      </c>
      <c r="EN334" s="52">
        <f t="shared" si="66"/>
        <v>0</v>
      </c>
      <c r="EO334" s="52">
        <f t="shared" si="66"/>
        <v>0</v>
      </c>
      <c r="EP334" s="52">
        <f t="shared" si="66"/>
        <v>0</v>
      </c>
      <c r="EQ334" s="52">
        <f t="shared" si="66"/>
        <v>0</v>
      </c>
    </row>
    <row r="335" spans="1:147" ht="19.2" x14ac:dyDescent="0.25">
      <c r="A335" s="73" t="s">
        <v>388</v>
      </c>
      <c r="B335" s="90" t="s">
        <v>391</v>
      </c>
      <c r="C335" s="84" t="s">
        <v>80</v>
      </c>
      <c r="D335" s="84" t="s">
        <v>81</v>
      </c>
      <c r="E335" s="123">
        <f t="shared" si="64"/>
        <v>15</v>
      </c>
      <c r="F335" s="123">
        <f t="shared" si="65"/>
        <v>0</v>
      </c>
      <c r="G335" s="123">
        <f t="shared" si="65"/>
        <v>15</v>
      </c>
      <c r="H335" s="85">
        <v>0</v>
      </c>
      <c r="I335" s="131">
        <v>0</v>
      </c>
      <c r="J335" s="85">
        <v>0</v>
      </c>
      <c r="K335" s="85">
        <v>0</v>
      </c>
      <c r="L335" s="131">
        <v>0</v>
      </c>
      <c r="M335" s="85">
        <v>15</v>
      </c>
      <c r="N335" s="85">
        <v>0</v>
      </c>
      <c r="O335" s="131">
        <v>0</v>
      </c>
      <c r="P335" s="85">
        <v>0</v>
      </c>
      <c r="Q335" s="85"/>
      <c r="R335" s="131">
        <v>0</v>
      </c>
      <c r="S335" s="85">
        <v>0</v>
      </c>
      <c r="T335" s="85">
        <v>0</v>
      </c>
      <c r="U335" s="131">
        <v>0</v>
      </c>
      <c r="V335" s="85">
        <v>0</v>
      </c>
      <c r="W335" s="85">
        <v>0</v>
      </c>
      <c r="X335" s="131">
        <v>0</v>
      </c>
      <c r="Y335" s="85">
        <v>0</v>
      </c>
      <c r="Z335" s="85">
        <v>0</v>
      </c>
      <c r="AA335" s="131"/>
      <c r="AB335" s="85">
        <v>0</v>
      </c>
      <c r="AC335" s="85">
        <v>0</v>
      </c>
      <c r="AD335" s="131">
        <v>0</v>
      </c>
      <c r="AE335" s="85">
        <v>0</v>
      </c>
      <c r="AF335" s="85">
        <v>0</v>
      </c>
      <c r="AG335" s="131">
        <v>0</v>
      </c>
      <c r="AH335" s="85">
        <v>0</v>
      </c>
      <c r="AI335" s="85">
        <v>0</v>
      </c>
      <c r="AJ335" s="131">
        <v>0</v>
      </c>
      <c r="AK335" s="85"/>
      <c r="AL335" s="85">
        <v>0</v>
      </c>
      <c r="AM335" s="131">
        <v>0</v>
      </c>
      <c r="AN335" s="85">
        <v>0</v>
      </c>
      <c r="AO335" s="85">
        <v>0</v>
      </c>
      <c r="AP335" s="131">
        <v>0</v>
      </c>
      <c r="AQ335" s="85">
        <v>0</v>
      </c>
      <c r="AR335" s="85">
        <v>0</v>
      </c>
      <c r="AS335" s="131">
        <v>0</v>
      </c>
      <c r="AT335" s="85">
        <v>0</v>
      </c>
      <c r="AU335" s="85"/>
      <c r="AV335" s="131">
        <v>0</v>
      </c>
      <c r="AW335" s="85">
        <v>0</v>
      </c>
      <c r="AX335" s="85">
        <v>0</v>
      </c>
      <c r="AY335" s="131">
        <v>0</v>
      </c>
      <c r="AZ335" s="85">
        <v>0</v>
      </c>
      <c r="BA335" s="85">
        <v>0</v>
      </c>
      <c r="BB335" s="131">
        <v>0</v>
      </c>
      <c r="BC335" s="85">
        <v>0</v>
      </c>
      <c r="BD335" s="85">
        <v>0</v>
      </c>
      <c r="BE335" s="131"/>
      <c r="BF335" s="85">
        <v>0</v>
      </c>
      <c r="BG335" s="85">
        <v>0</v>
      </c>
      <c r="BH335" s="131">
        <v>0</v>
      </c>
      <c r="BI335" s="85">
        <v>0</v>
      </c>
      <c r="BJ335" s="85">
        <v>0</v>
      </c>
      <c r="BK335" s="131">
        <v>0</v>
      </c>
      <c r="BL335" s="85">
        <v>0</v>
      </c>
      <c r="BM335" s="85">
        <v>0</v>
      </c>
      <c r="BN335" s="131">
        <v>0</v>
      </c>
      <c r="BO335" s="85"/>
      <c r="BP335" s="85">
        <v>0</v>
      </c>
      <c r="BQ335" s="131">
        <v>0</v>
      </c>
      <c r="BR335" s="85">
        <v>0</v>
      </c>
      <c r="BS335" s="85">
        <v>0</v>
      </c>
      <c r="BT335" s="131">
        <v>0</v>
      </c>
      <c r="BU335" s="85">
        <v>0</v>
      </c>
      <c r="BV335" s="85">
        <v>0</v>
      </c>
      <c r="BW335" s="131">
        <v>0</v>
      </c>
      <c r="BX335" s="85">
        <v>0</v>
      </c>
      <c r="BY335" s="85"/>
      <c r="BZ335" s="131">
        <v>0</v>
      </c>
      <c r="CA335" s="85">
        <v>0</v>
      </c>
      <c r="CB335" s="85">
        <v>0</v>
      </c>
      <c r="CC335" s="131">
        <v>0</v>
      </c>
      <c r="CD335" s="85">
        <v>0</v>
      </c>
      <c r="CE335" s="85">
        <v>0</v>
      </c>
      <c r="CF335" s="131">
        <v>0</v>
      </c>
      <c r="CG335" s="85">
        <v>0</v>
      </c>
      <c r="CH335" s="85">
        <v>0</v>
      </c>
      <c r="CI335" s="131"/>
      <c r="CJ335" s="85">
        <v>0</v>
      </c>
      <c r="CK335" s="85">
        <v>0</v>
      </c>
      <c r="CL335" s="131">
        <v>0</v>
      </c>
      <c r="CM335" s="85">
        <v>0</v>
      </c>
      <c r="CN335" s="85">
        <v>0</v>
      </c>
      <c r="CO335" s="131">
        <v>0</v>
      </c>
      <c r="CP335" s="85">
        <v>0</v>
      </c>
      <c r="CQ335" s="85">
        <v>0</v>
      </c>
      <c r="CR335" s="131">
        <v>0</v>
      </c>
      <c r="CS335" s="85"/>
      <c r="CT335" s="85">
        <v>0</v>
      </c>
      <c r="CU335" s="131">
        <v>0</v>
      </c>
      <c r="CV335" s="85">
        <v>0</v>
      </c>
      <c r="CW335" s="85">
        <v>0</v>
      </c>
      <c r="CX335" s="131">
        <v>0</v>
      </c>
      <c r="CY335" s="85">
        <v>0</v>
      </c>
      <c r="CZ335" s="85">
        <v>0</v>
      </c>
      <c r="DA335" s="131">
        <v>0</v>
      </c>
      <c r="DB335" s="85">
        <v>0</v>
      </c>
      <c r="DC335" s="85"/>
      <c r="DD335" s="131">
        <v>0</v>
      </c>
      <c r="DE335" s="85">
        <v>0</v>
      </c>
      <c r="DF335" s="85">
        <v>0</v>
      </c>
      <c r="DG335" s="131">
        <v>0</v>
      </c>
      <c r="DH335" s="85">
        <v>0</v>
      </c>
      <c r="DI335" s="85">
        <v>0</v>
      </c>
      <c r="DJ335" s="131">
        <v>0</v>
      </c>
      <c r="DK335" s="85">
        <v>0</v>
      </c>
      <c r="DL335" s="85">
        <v>0</v>
      </c>
      <c r="DM335" s="131"/>
      <c r="DN335" s="85">
        <v>0</v>
      </c>
      <c r="DO335" s="85">
        <v>0</v>
      </c>
      <c r="DP335" s="131">
        <v>0</v>
      </c>
      <c r="DQ335" s="85">
        <v>0</v>
      </c>
      <c r="DR335" s="85">
        <v>0</v>
      </c>
      <c r="DS335" s="131">
        <v>0</v>
      </c>
      <c r="DT335" s="85">
        <v>0</v>
      </c>
      <c r="DU335" s="85">
        <v>0</v>
      </c>
      <c r="DV335" s="131">
        <v>0</v>
      </c>
      <c r="DW335" s="85"/>
      <c r="DX335" s="85">
        <v>0</v>
      </c>
      <c r="DY335" s="131">
        <v>0</v>
      </c>
      <c r="DZ335" s="85">
        <v>0</v>
      </c>
      <c r="EA335" s="85">
        <v>0</v>
      </c>
      <c r="EB335" s="131">
        <v>0</v>
      </c>
      <c r="EC335" s="85">
        <v>0</v>
      </c>
      <c r="ED335" s="85">
        <v>0</v>
      </c>
      <c r="EE335" s="131">
        <v>0</v>
      </c>
      <c r="EF335" s="85">
        <v>0</v>
      </c>
      <c r="EG335" s="85"/>
      <c r="EH335" s="52">
        <f t="shared" si="66"/>
        <v>0</v>
      </c>
      <c r="EI335" s="52">
        <f t="shared" si="66"/>
        <v>0</v>
      </c>
      <c r="EJ335" s="52">
        <f t="shared" si="66"/>
        <v>0</v>
      </c>
      <c r="EK335" s="52">
        <f t="shared" si="66"/>
        <v>0</v>
      </c>
      <c r="EL335" s="52">
        <f t="shared" si="66"/>
        <v>0</v>
      </c>
      <c r="EM335" s="52">
        <f t="shared" si="66"/>
        <v>15</v>
      </c>
      <c r="EN335" s="52">
        <f t="shared" si="66"/>
        <v>0</v>
      </c>
      <c r="EO335" s="52">
        <f t="shared" si="66"/>
        <v>0</v>
      </c>
      <c r="EP335" s="52">
        <f t="shared" si="66"/>
        <v>0</v>
      </c>
      <c r="EQ335" s="52">
        <f t="shared" si="66"/>
        <v>0</v>
      </c>
    </row>
    <row r="336" spans="1:147" ht="19.2" x14ac:dyDescent="0.25">
      <c r="A336" s="73" t="s">
        <v>388</v>
      </c>
      <c r="B336" s="90" t="s">
        <v>392</v>
      </c>
      <c r="C336" s="84" t="s">
        <v>80</v>
      </c>
      <c r="D336" s="84" t="s">
        <v>81</v>
      </c>
      <c r="E336" s="123">
        <f t="shared" si="64"/>
        <v>17</v>
      </c>
      <c r="F336" s="123">
        <f t="shared" si="65"/>
        <v>0</v>
      </c>
      <c r="G336" s="123">
        <f t="shared" si="65"/>
        <v>17</v>
      </c>
      <c r="H336" s="85">
        <v>0</v>
      </c>
      <c r="I336" s="131">
        <v>0</v>
      </c>
      <c r="J336" s="85">
        <v>0</v>
      </c>
      <c r="K336" s="85">
        <v>17</v>
      </c>
      <c r="L336" s="131">
        <v>0</v>
      </c>
      <c r="M336" s="85">
        <v>0</v>
      </c>
      <c r="N336" s="85">
        <v>0</v>
      </c>
      <c r="O336" s="131">
        <v>0</v>
      </c>
      <c r="P336" s="85">
        <v>0</v>
      </c>
      <c r="Q336" s="85"/>
      <c r="R336" s="131">
        <v>0</v>
      </c>
      <c r="S336" s="85">
        <v>0</v>
      </c>
      <c r="T336" s="85">
        <v>0</v>
      </c>
      <c r="U336" s="131">
        <v>0</v>
      </c>
      <c r="V336" s="85">
        <v>0</v>
      </c>
      <c r="W336" s="85">
        <v>0</v>
      </c>
      <c r="X336" s="131">
        <v>0</v>
      </c>
      <c r="Y336" s="85">
        <v>0</v>
      </c>
      <c r="Z336" s="85">
        <v>0</v>
      </c>
      <c r="AA336" s="131"/>
      <c r="AB336" s="85">
        <v>0</v>
      </c>
      <c r="AC336" s="85">
        <v>0</v>
      </c>
      <c r="AD336" s="131">
        <v>0</v>
      </c>
      <c r="AE336" s="85">
        <v>0</v>
      </c>
      <c r="AF336" s="85">
        <v>0</v>
      </c>
      <c r="AG336" s="131">
        <v>0</v>
      </c>
      <c r="AH336" s="85">
        <v>0</v>
      </c>
      <c r="AI336" s="85">
        <v>0</v>
      </c>
      <c r="AJ336" s="131">
        <v>0</v>
      </c>
      <c r="AK336" s="85"/>
      <c r="AL336" s="85">
        <v>0</v>
      </c>
      <c r="AM336" s="131">
        <v>0</v>
      </c>
      <c r="AN336" s="85">
        <v>0</v>
      </c>
      <c r="AO336" s="85">
        <v>0</v>
      </c>
      <c r="AP336" s="131">
        <v>0</v>
      </c>
      <c r="AQ336" s="85">
        <v>0</v>
      </c>
      <c r="AR336" s="85">
        <v>0</v>
      </c>
      <c r="AS336" s="131">
        <v>0</v>
      </c>
      <c r="AT336" s="85">
        <v>0</v>
      </c>
      <c r="AU336" s="85"/>
      <c r="AV336" s="131">
        <v>0</v>
      </c>
      <c r="AW336" s="85">
        <v>0</v>
      </c>
      <c r="AX336" s="85">
        <v>0</v>
      </c>
      <c r="AY336" s="131">
        <v>0</v>
      </c>
      <c r="AZ336" s="85">
        <v>0</v>
      </c>
      <c r="BA336" s="85">
        <v>0</v>
      </c>
      <c r="BB336" s="131">
        <v>0</v>
      </c>
      <c r="BC336" s="85">
        <v>0</v>
      </c>
      <c r="BD336" s="85">
        <v>0</v>
      </c>
      <c r="BE336" s="131"/>
      <c r="BF336" s="85">
        <v>0</v>
      </c>
      <c r="BG336" s="85">
        <v>0</v>
      </c>
      <c r="BH336" s="131">
        <v>0</v>
      </c>
      <c r="BI336" s="85">
        <v>0</v>
      </c>
      <c r="BJ336" s="85">
        <v>0</v>
      </c>
      <c r="BK336" s="131">
        <v>0</v>
      </c>
      <c r="BL336" s="85">
        <v>0</v>
      </c>
      <c r="BM336" s="85">
        <v>0</v>
      </c>
      <c r="BN336" s="131">
        <v>0</v>
      </c>
      <c r="BO336" s="85"/>
      <c r="BP336" s="85">
        <v>0</v>
      </c>
      <c r="BQ336" s="131">
        <v>0</v>
      </c>
      <c r="BR336" s="85">
        <v>0</v>
      </c>
      <c r="BS336" s="85">
        <v>0</v>
      </c>
      <c r="BT336" s="131">
        <v>0</v>
      </c>
      <c r="BU336" s="85">
        <v>0</v>
      </c>
      <c r="BV336" s="85">
        <v>0</v>
      </c>
      <c r="BW336" s="131">
        <v>0</v>
      </c>
      <c r="BX336" s="85">
        <v>0</v>
      </c>
      <c r="BY336" s="85"/>
      <c r="BZ336" s="131">
        <v>0</v>
      </c>
      <c r="CA336" s="85">
        <v>0</v>
      </c>
      <c r="CB336" s="85">
        <v>0</v>
      </c>
      <c r="CC336" s="131">
        <v>0</v>
      </c>
      <c r="CD336" s="85">
        <v>0</v>
      </c>
      <c r="CE336" s="85">
        <v>0</v>
      </c>
      <c r="CF336" s="131">
        <v>0</v>
      </c>
      <c r="CG336" s="85">
        <v>0</v>
      </c>
      <c r="CH336" s="85">
        <v>0</v>
      </c>
      <c r="CI336" s="131"/>
      <c r="CJ336" s="85">
        <v>0</v>
      </c>
      <c r="CK336" s="85">
        <v>0</v>
      </c>
      <c r="CL336" s="131">
        <v>0</v>
      </c>
      <c r="CM336" s="85">
        <v>0</v>
      </c>
      <c r="CN336" s="85">
        <v>0</v>
      </c>
      <c r="CO336" s="131">
        <v>0</v>
      </c>
      <c r="CP336" s="85">
        <v>0</v>
      </c>
      <c r="CQ336" s="85">
        <v>0</v>
      </c>
      <c r="CR336" s="131">
        <v>0</v>
      </c>
      <c r="CS336" s="85"/>
      <c r="CT336" s="85">
        <v>0</v>
      </c>
      <c r="CU336" s="131">
        <v>0</v>
      </c>
      <c r="CV336" s="85">
        <v>0</v>
      </c>
      <c r="CW336" s="85">
        <v>0</v>
      </c>
      <c r="CX336" s="131">
        <v>0</v>
      </c>
      <c r="CY336" s="85">
        <v>0</v>
      </c>
      <c r="CZ336" s="85">
        <v>0</v>
      </c>
      <c r="DA336" s="131">
        <v>0</v>
      </c>
      <c r="DB336" s="85">
        <v>0</v>
      </c>
      <c r="DC336" s="85"/>
      <c r="DD336" s="131">
        <v>0</v>
      </c>
      <c r="DE336" s="85">
        <v>0</v>
      </c>
      <c r="DF336" s="85">
        <v>0</v>
      </c>
      <c r="DG336" s="131">
        <v>0</v>
      </c>
      <c r="DH336" s="85">
        <v>0</v>
      </c>
      <c r="DI336" s="85">
        <v>0</v>
      </c>
      <c r="DJ336" s="131">
        <v>0</v>
      </c>
      <c r="DK336" s="85">
        <v>0</v>
      </c>
      <c r="DL336" s="85">
        <v>0</v>
      </c>
      <c r="DM336" s="131"/>
      <c r="DN336" s="85">
        <v>0</v>
      </c>
      <c r="DO336" s="85">
        <v>0</v>
      </c>
      <c r="DP336" s="131">
        <v>0</v>
      </c>
      <c r="DQ336" s="85">
        <v>0</v>
      </c>
      <c r="DR336" s="85">
        <v>0</v>
      </c>
      <c r="DS336" s="131">
        <v>0</v>
      </c>
      <c r="DT336" s="85">
        <v>0</v>
      </c>
      <c r="DU336" s="85">
        <v>0</v>
      </c>
      <c r="DV336" s="131">
        <v>0</v>
      </c>
      <c r="DW336" s="85"/>
      <c r="DX336" s="85">
        <v>0</v>
      </c>
      <c r="DY336" s="131">
        <v>0</v>
      </c>
      <c r="DZ336" s="85">
        <v>0</v>
      </c>
      <c r="EA336" s="85">
        <v>0</v>
      </c>
      <c r="EB336" s="131">
        <v>0</v>
      </c>
      <c r="EC336" s="85">
        <v>0</v>
      </c>
      <c r="ED336" s="85">
        <v>0</v>
      </c>
      <c r="EE336" s="131">
        <v>0</v>
      </c>
      <c r="EF336" s="85">
        <v>0</v>
      </c>
      <c r="EG336" s="85"/>
      <c r="EH336" s="52">
        <f t="shared" si="66"/>
        <v>0</v>
      </c>
      <c r="EI336" s="52">
        <f t="shared" si="66"/>
        <v>0</v>
      </c>
      <c r="EJ336" s="52">
        <f t="shared" si="66"/>
        <v>0</v>
      </c>
      <c r="EK336" s="52">
        <f t="shared" si="66"/>
        <v>17</v>
      </c>
      <c r="EL336" s="52">
        <f t="shared" si="66"/>
        <v>0</v>
      </c>
      <c r="EM336" s="52">
        <f t="shared" si="66"/>
        <v>0</v>
      </c>
      <c r="EN336" s="52">
        <f t="shared" si="66"/>
        <v>0</v>
      </c>
      <c r="EO336" s="52">
        <f t="shared" si="66"/>
        <v>0</v>
      </c>
      <c r="EP336" s="52">
        <f t="shared" si="66"/>
        <v>0</v>
      </c>
      <c r="EQ336" s="52">
        <f t="shared" si="66"/>
        <v>0</v>
      </c>
    </row>
    <row r="337" spans="1:147" x14ac:dyDescent="0.25">
      <c r="A337" s="73" t="s">
        <v>388</v>
      </c>
      <c r="B337" s="90" t="s">
        <v>393</v>
      </c>
      <c r="C337" s="84" t="s">
        <v>80</v>
      </c>
      <c r="D337" s="84" t="s">
        <v>81</v>
      </c>
      <c r="E337" s="123">
        <f t="shared" si="64"/>
        <v>0</v>
      </c>
      <c r="F337" s="123">
        <f t="shared" si="65"/>
        <v>0</v>
      </c>
      <c r="G337" s="123">
        <f t="shared" si="65"/>
        <v>0</v>
      </c>
      <c r="H337" s="85">
        <v>0</v>
      </c>
      <c r="I337" s="131">
        <v>0</v>
      </c>
      <c r="J337" s="85">
        <v>0</v>
      </c>
      <c r="K337" s="85">
        <v>0</v>
      </c>
      <c r="L337" s="131">
        <v>0</v>
      </c>
      <c r="M337" s="85">
        <v>0</v>
      </c>
      <c r="N337" s="85">
        <v>0</v>
      </c>
      <c r="O337" s="131">
        <v>0</v>
      </c>
      <c r="P337" s="85">
        <v>0</v>
      </c>
      <c r="Q337" s="85"/>
      <c r="R337" s="131">
        <v>0</v>
      </c>
      <c r="S337" s="85">
        <v>0</v>
      </c>
      <c r="T337" s="85">
        <v>0</v>
      </c>
      <c r="U337" s="131">
        <v>0</v>
      </c>
      <c r="V337" s="85">
        <v>0</v>
      </c>
      <c r="W337" s="85">
        <v>0</v>
      </c>
      <c r="X337" s="131">
        <v>0</v>
      </c>
      <c r="Y337" s="85">
        <v>0</v>
      </c>
      <c r="Z337" s="85">
        <v>0</v>
      </c>
      <c r="AA337" s="131"/>
      <c r="AB337" s="85">
        <v>0</v>
      </c>
      <c r="AC337" s="85">
        <v>0</v>
      </c>
      <c r="AD337" s="131">
        <v>0</v>
      </c>
      <c r="AE337" s="85">
        <v>0</v>
      </c>
      <c r="AF337" s="85">
        <v>0</v>
      </c>
      <c r="AG337" s="131">
        <v>0</v>
      </c>
      <c r="AH337" s="85">
        <v>0</v>
      </c>
      <c r="AI337" s="85">
        <v>0</v>
      </c>
      <c r="AJ337" s="131">
        <v>0</v>
      </c>
      <c r="AK337" s="85"/>
      <c r="AL337" s="85">
        <v>0</v>
      </c>
      <c r="AM337" s="131">
        <v>0</v>
      </c>
      <c r="AN337" s="85">
        <v>0</v>
      </c>
      <c r="AO337" s="85">
        <v>0</v>
      </c>
      <c r="AP337" s="131">
        <v>0</v>
      </c>
      <c r="AQ337" s="85">
        <v>0</v>
      </c>
      <c r="AR337" s="85">
        <v>0</v>
      </c>
      <c r="AS337" s="131">
        <v>0</v>
      </c>
      <c r="AT337" s="85">
        <v>0</v>
      </c>
      <c r="AU337" s="85"/>
      <c r="AV337" s="131">
        <v>0</v>
      </c>
      <c r="AW337" s="85">
        <v>0</v>
      </c>
      <c r="AX337" s="85">
        <v>0</v>
      </c>
      <c r="AY337" s="131">
        <v>0</v>
      </c>
      <c r="AZ337" s="85">
        <v>0</v>
      </c>
      <c r="BA337" s="85">
        <v>0</v>
      </c>
      <c r="BB337" s="131">
        <v>0</v>
      </c>
      <c r="BC337" s="85">
        <v>0</v>
      </c>
      <c r="BD337" s="85">
        <v>0</v>
      </c>
      <c r="BE337" s="131"/>
      <c r="BF337" s="85">
        <v>0</v>
      </c>
      <c r="BG337" s="85">
        <v>0</v>
      </c>
      <c r="BH337" s="131">
        <v>0</v>
      </c>
      <c r="BI337" s="85">
        <v>0</v>
      </c>
      <c r="BJ337" s="85">
        <v>0</v>
      </c>
      <c r="BK337" s="131">
        <v>0</v>
      </c>
      <c r="BL337" s="85">
        <v>0</v>
      </c>
      <c r="BM337" s="85">
        <v>0</v>
      </c>
      <c r="BN337" s="131">
        <v>0</v>
      </c>
      <c r="BO337" s="85"/>
      <c r="BP337" s="85">
        <v>0</v>
      </c>
      <c r="BQ337" s="131">
        <v>0</v>
      </c>
      <c r="BR337" s="85">
        <v>0</v>
      </c>
      <c r="BS337" s="85">
        <v>0</v>
      </c>
      <c r="BT337" s="131">
        <v>0</v>
      </c>
      <c r="BU337" s="85">
        <v>0</v>
      </c>
      <c r="BV337" s="85">
        <v>0</v>
      </c>
      <c r="BW337" s="131">
        <v>0</v>
      </c>
      <c r="BX337" s="85">
        <v>0</v>
      </c>
      <c r="BY337" s="85"/>
      <c r="BZ337" s="131">
        <v>0</v>
      </c>
      <c r="CA337" s="85">
        <v>0</v>
      </c>
      <c r="CB337" s="85">
        <v>0</v>
      </c>
      <c r="CC337" s="131">
        <v>0</v>
      </c>
      <c r="CD337" s="85">
        <v>0</v>
      </c>
      <c r="CE337" s="85">
        <v>0</v>
      </c>
      <c r="CF337" s="131">
        <v>0</v>
      </c>
      <c r="CG337" s="85">
        <v>0</v>
      </c>
      <c r="CH337" s="85">
        <v>0</v>
      </c>
      <c r="CI337" s="131"/>
      <c r="CJ337" s="85">
        <v>0</v>
      </c>
      <c r="CK337" s="85">
        <v>0</v>
      </c>
      <c r="CL337" s="131">
        <v>0</v>
      </c>
      <c r="CM337" s="85">
        <v>0</v>
      </c>
      <c r="CN337" s="85">
        <v>0</v>
      </c>
      <c r="CO337" s="131">
        <v>0</v>
      </c>
      <c r="CP337" s="85">
        <v>0</v>
      </c>
      <c r="CQ337" s="85">
        <v>0</v>
      </c>
      <c r="CR337" s="131">
        <v>0</v>
      </c>
      <c r="CS337" s="85"/>
      <c r="CT337" s="85">
        <v>0</v>
      </c>
      <c r="CU337" s="131">
        <v>0</v>
      </c>
      <c r="CV337" s="85">
        <v>0</v>
      </c>
      <c r="CW337" s="85">
        <v>0</v>
      </c>
      <c r="CX337" s="131">
        <v>0</v>
      </c>
      <c r="CY337" s="85">
        <v>0</v>
      </c>
      <c r="CZ337" s="85">
        <v>0</v>
      </c>
      <c r="DA337" s="131">
        <v>0</v>
      </c>
      <c r="DB337" s="85">
        <v>0</v>
      </c>
      <c r="DC337" s="85"/>
      <c r="DD337" s="131">
        <v>0</v>
      </c>
      <c r="DE337" s="85">
        <v>0</v>
      </c>
      <c r="DF337" s="85">
        <v>0</v>
      </c>
      <c r="DG337" s="131">
        <v>0</v>
      </c>
      <c r="DH337" s="85">
        <v>0</v>
      </c>
      <c r="DI337" s="85">
        <v>0</v>
      </c>
      <c r="DJ337" s="131">
        <v>0</v>
      </c>
      <c r="DK337" s="85">
        <v>0</v>
      </c>
      <c r="DL337" s="85">
        <v>0</v>
      </c>
      <c r="DM337" s="131"/>
      <c r="DN337" s="85">
        <v>0</v>
      </c>
      <c r="DO337" s="85">
        <v>0</v>
      </c>
      <c r="DP337" s="131">
        <v>0</v>
      </c>
      <c r="DQ337" s="85">
        <v>0</v>
      </c>
      <c r="DR337" s="85">
        <v>0</v>
      </c>
      <c r="DS337" s="131">
        <v>0</v>
      </c>
      <c r="DT337" s="85">
        <v>0</v>
      </c>
      <c r="DU337" s="85">
        <v>0</v>
      </c>
      <c r="DV337" s="131">
        <v>0</v>
      </c>
      <c r="DW337" s="85"/>
      <c r="DX337" s="85">
        <v>0</v>
      </c>
      <c r="DY337" s="131">
        <v>0</v>
      </c>
      <c r="DZ337" s="85">
        <v>0</v>
      </c>
      <c r="EA337" s="85">
        <v>0</v>
      </c>
      <c r="EB337" s="131">
        <v>0</v>
      </c>
      <c r="EC337" s="85">
        <v>0</v>
      </c>
      <c r="ED337" s="85">
        <v>0</v>
      </c>
      <c r="EE337" s="131">
        <v>0</v>
      </c>
      <c r="EF337" s="85">
        <v>0</v>
      </c>
      <c r="EG337" s="85"/>
      <c r="EH337" s="52">
        <f t="shared" si="66"/>
        <v>0</v>
      </c>
      <c r="EI337" s="52">
        <f t="shared" si="66"/>
        <v>0</v>
      </c>
      <c r="EJ337" s="52">
        <f t="shared" si="66"/>
        <v>0</v>
      </c>
      <c r="EK337" s="52">
        <f t="shared" si="66"/>
        <v>0</v>
      </c>
      <c r="EL337" s="52">
        <f t="shared" si="66"/>
        <v>0</v>
      </c>
      <c r="EM337" s="52">
        <f t="shared" si="66"/>
        <v>0</v>
      </c>
      <c r="EN337" s="52">
        <f t="shared" si="66"/>
        <v>0</v>
      </c>
      <c r="EO337" s="52">
        <f t="shared" si="66"/>
        <v>0</v>
      </c>
      <c r="EP337" s="52">
        <f t="shared" si="66"/>
        <v>0</v>
      </c>
      <c r="EQ337" s="52">
        <f t="shared" si="66"/>
        <v>0</v>
      </c>
    </row>
    <row r="338" spans="1:147" ht="19.2" x14ac:dyDescent="0.25">
      <c r="A338" s="73" t="s">
        <v>388</v>
      </c>
      <c r="B338" s="90" t="s">
        <v>394</v>
      </c>
      <c r="C338" s="84" t="s">
        <v>80</v>
      </c>
      <c r="D338" s="84" t="s">
        <v>81</v>
      </c>
      <c r="E338" s="123">
        <f t="shared" si="64"/>
        <v>37</v>
      </c>
      <c r="F338" s="123">
        <f t="shared" si="65"/>
        <v>0</v>
      </c>
      <c r="G338" s="123">
        <f t="shared" si="65"/>
        <v>37</v>
      </c>
      <c r="H338" s="85">
        <v>0</v>
      </c>
      <c r="I338" s="131">
        <v>0</v>
      </c>
      <c r="J338" s="85">
        <v>0</v>
      </c>
      <c r="K338" s="85">
        <v>27</v>
      </c>
      <c r="L338" s="131">
        <v>0</v>
      </c>
      <c r="M338" s="85">
        <v>0</v>
      </c>
      <c r="N338" s="85">
        <v>0</v>
      </c>
      <c r="O338" s="131">
        <v>0</v>
      </c>
      <c r="P338" s="85">
        <v>0</v>
      </c>
      <c r="Q338" s="85"/>
      <c r="R338" s="131">
        <v>0</v>
      </c>
      <c r="S338" s="85">
        <v>0</v>
      </c>
      <c r="T338" s="85">
        <v>0</v>
      </c>
      <c r="U338" s="131">
        <v>0</v>
      </c>
      <c r="V338" s="85">
        <v>0</v>
      </c>
      <c r="W338" s="85">
        <v>0</v>
      </c>
      <c r="X338" s="131">
        <v>0</v>
      </c>
      <c r="Y338" s="85">
        <v>0</v>
      </c>
      <c r="Z338" s="85">
        <v>0</v>
      </c>
      <c r="AA338" s="131"/>
      <c r="AB338" s="85">
        <v>0</v>
      </c>
      <c r="AC338" s="85">
        <v>0</v>
      </c>
      <c r="AD338" s="131">
        <v>0</v>
      </c>
      <c r="AE338" s="85">
        <v>0</v>
      </c>
      <c r="AF338" s="85">
        <v>0</v>
      </c>
      <c r="AG338" s="131">
        <v>0</v>
      </c>
      <c r="AH338" s="85">
        <v>0</v>
      </c>
      <c r="AI338" s="85">
        <v>0</v>
      </c>
      <c r="AJ338" s="131">
        <v>0</v>
      </c>
      <c r="AK338" s="85"/>
      <c r="AL338" s="85">
        <v>0</v>
      </c>
      <c r="AM338" s="131">
        <v>0</v>
      </c>
      <c r="AN338" s="85">
        <v>0</v>
      </c>
      <c r="AO338" s="85">
        <v>0</v>
      </c>
      <c r="AP338" s="131">
        <v>0</v>
      </c>
      <c r="AQ338" s="85">
        <v>0</v>
      </c>
      <c r="AR338" s="85">
        <v>0</v>
      </c>
      <c r="AS338" s="131">
        <v>0</v>
      </c>
      <c r="AT338" s="85">
        <v>0</v>
      </c>
      <c r="AU338" s="85"/>
      <c r="AV338" s="131">
        <v>0</v>
      </c>
      <c r="AW338" s="85">
        <v>0</v>
      </c>
      <c r="AX338" s="85">
        <v>0</v>
      </c>
      <c r="AY338" s="131">
        <v>0</v>
      </c>
      <c r="AZ338" s="85">
        <v>0</v>
      </c>
      <c r="BA338" s="85">
        <v>0</v>
      </c>
      <c r="BB338" s="131">
        <v>0</v>
      </c>
      <c r="BC338" s="85">
        <v>0</v>
      </c>
      <c r="BD338" s="85">
        <v>0</v>
      </c>
      <c r="BE338" s="131"/>
      <c r="BF338" s="85">
        <v>0</v>
      </c>
      <c r="BG338" s="85">
        <v>0</v>
      </c>
      <c r="BH338" s="131">
        <v>0</v>
      </c>
      <c r="BI338" s="85">
        <v>0</v>
      </c>
      <c r="BJ338" s="85">
        <v>0</v>
      </c>
      <c r="BK338" s="131">
        <v>0</v>
      </c>
      <c r="BL338" s="85">
        <v>0</v>
      </c>
      <c r="BM338" s="85">
        <v>0</v>
      </c>
      <c r="BN338" s="131">
        <v>0</v>
      </c>
      <c r="BO338" s="85"/>
      <c r="BP338" s="85">
        <v>0</v>
      </c>
      <c r="BQ338" s="131">
        <v>0</v>
      </c>
      <c r="BR338" s="85">
        <v>0</v>
      </c>
      <c r="BS338" s="85">
        <v>0</v>
      </c>
      <c r="BT338" s="131">
        <v>0</v>
      </c>
      <c r="BU338" s="85">
        <v>0</v>
      </c>
      <c r="BV338" s="85">
        <v>0</v>
      </c>
      <c r="BW338" s="131">
        <v>0</v>
      </c>
      <c r="BX338" s="85">
        <v>0</v>
      </c>
      <c r="BY338" s="85"/>
      <c r="BZ338" s="131">
        <v>0</v>
      </c>
      <c r="CA338" s="85">
        <v>0</v>
      </c>
      <c r="CB338" s="85">
        <v>0</v>
      </c>
      <c r="CC338" s="131">
        <v>0</v>
      </c>
      <c r="CD338" s="85">
        <v>0</v>
      </c>
      <c r="CE338" s="85">
        <v>0</v>
      </c>
      <c r="CF338" s="131">
        <v>0</v>
      </c>
      <c r="CG338" s="85">
        <v>0</v>
      </c>
      <c r="CH338" s="85">
        <v>0</v>
      </c>
      <c r="CI338" s="131"/>
      <c r="CJ338" s="85">
        <v>0</v>
      </c>
      <c r="CK338" s="85">
        <v>0</v>
      </c>
      <c r="CL338" s="131">
        <v>0</v>
      </c>
      <c r="CM338" s="85">
        <v>0</v>
      </c>
      <c r="CN338" s="85">
        <v>0</v>
      </c>
      <c r="CO338" s="131">
        <v>0</v>
      </c>
      <c r="CP338" s="85">
        <v>0</v>
      </c>
      <c r="CQ338" s="85">
        <v>0</v>
      </c>
      <c r="CR338" s="131">
        <v>0</v>
      </c>
      <c r="CS338" s="85"/>
      <c r="CT338" s="85">
        <v>0</v>
      </c>
      <c r="CU338" s="131">
        <v>0</v>
      </c>
      <c r="CV338" s="85">
        <v>0</v>
      </c>
      <c r="CW338" s="85">
        <v>0</v>
      </c>
      <c r="CX338" s="131">
        <v>0</v>
      </c>
      <c r="CY338" s="85">
        <v>0</v>
      </c>
      <c r="CZ338" s="85">
        <v>0</v>
      </c>
      <c r="DA338" s="131">
        <v>0</v>
      </c>
      <c r="DB338" s="85">
        <v>0</v>
      </c>
      <c r="DC338" s="85"/>
      <c r="DD338" s="131">
        <v>0</v>
      </c>
      <c r="DE338" s="85">
        <v>0</v>
      </c>
      <c r="DF338" s="85">
        <v>0</v>
      </c>
      <c r="DG338" s="131">
        <v>0</v>
      </c>
      <c r="DH338" s="85">
        <v>0</v>
      </c>
      <c r="DI338" s="85">
        <v>0</v>
      </c>
      <c r="DJ338" s="131">
        <v>0</v>
      </c>
      <c r="DK338" s="85">
        <v>0</v>
      </c>
      <c r="DL338" s="85">
        <v>0</v>
      </c>
      <c r="DM338" s="131"/>
      <c r="DN338" s="85">
        <v>0</v>
      </c>
      <c r="DO338" s="85">
        <v>0</v>
      </c>
      <c r="DP338" s="131">
        <v>0</v>
      </c>
      <c r="DQ338" s="85">
        <v>10</v>
      </c>
      <c r="DR338" s="85">
        <v>0</v>
      </c>
      <c r="DS338" s="131">
        <v>0</v>
      </c>
      <c r="DT338" s="85">
        <v>0</v>
      </c>
      <c r="DU338" s="85">
        <v>0</v>
      </c>
      <c r="DV338" s="131">
        <v>0</v>
      </c>
      <c r="DW338" s="85"/>
      <c r="DX338" s="85">
        <v>0</v>
      </c>
      <c r="DY338" s="131">
        <v>0</v>
      </c>
      <c r="DZ338" s="85">
        <v>0</v>
      </c>
      <c r="EA338" s="85">
        <v>0</v>
      </c>
      <c r="EB338" s="131">
        <v>0</v>
      </c>
      <c r="EC338" s="85">
        <v>0</v>
      </c>
      <c r="ED338" s="85">
        <v>0</v>
      </c>
      <c r="EE338" s="131">
        <v>0</v>
      </c>
      <c r="EF338" s="85">
        <v>0</v>
      </c>
      <c r="EG338" s="85"/>
      <c r="EH338" s="52">
        <f t="shared" si="66"/>
        <v>0</v>
      </c>
      <c r="EI338" s="52">
        <f t="shared" si="66"/>
        <v>0</v>
      </c>
      <c r="EJ338" s="52">
        <f t="shared" si="66"/>
        <v>0</v>
      </c>
      <c r="EK338" s="52">
        <f t="shared" si="66"/>
        <v>37</v>
      </c>
      <c r="EL338" s="52">
        <f t="shared" si="66"/>
        <v>0</v>
      </c>
      <c r="EM338" s="52">
        <f t="shared" si="66"/>
        <v>0</v>
      </c>
      <c r="EN338" s="52">
        <f t="shared" si="66"/>
        <v>0</v>
      </c>
      <c r="EO338" s="52">
        <f t="shared" si="66"/>
        <v>0</v>
      </c>
      <c r="EP338" s="52">
        <f t="shared" si="66"/>
        <v>0</v>
      </c>
      <c r="EQ338" s="52">
        <f t="shared" si="66"/>
        <v>0</v>
      </c>
    </row>
    <row r="339" spans="1:147" ht="19.2" x14ac:dyDescent="0.25">
      <c r="A339" s="73" t="s">
        <v>388</v>
      </c>
      <c r="B339" s="90" t="s">
        <v>395</v>
      </c>
      <c r="C339" s="84" t="s">
        <v>80</v>
      </c>
      <c r="D339" s="84" t="s">
        <v>81</v>
      </c>
      <c r="E339" s="123">
        <f t="shared" si="64"/>
        <v>25</v>
      </c>
      <c r="F339" s="123">
        <f t="shared" si="65"/>
        <v>0</v>
      </c>
      <c r="G339" s="123">
        <f t="shared" si="65"/>
        <v>25</v>
      </c>
      <c r="H339" s="85">
        <v>0</v>
      </c>
      <c r="I339" s="131">
        <v>0</v>
      </c>
      <c r="J339" s="85">
        <v>0</v>
      </c>
      <c r="K339" s="85">
        <v>25</v>
      </c>
      <c r="L339" s="131">
        <v>0</v>
      </c>
      <c r="M339" s="85">
        <v>0</v>
      </c>
      <c r="N339" s="85">
        <v>0</v>
      </c>
      <c r="O339" s="131">
        <v>0</v>
      </c>
      <c r="P339" s="85">
        <v>0</v>
      </c>
      <c r="Q339" s="85"/>
      <c r="R339" s="131">
        <v>0</v>
      </c>
      <c r="S339" s="85">
        <v>0</v>
      </c>
      <c r="T339" s="85">
        <v>0</v>
      </c>
      <c r="U339" s="131">
        <v>0</v>
      </c>
      <c r="V339" s="85">
        <v>0</v>
      </c>
      <c r="W339" s="85">
        <v>0</v>
      </c>
      <c r="X339" s="131">
        <v>0</v>
      </c>
      <c r="Y339" s="85">
        <v>0</v>
      </c>
      <c r="Z339" s="85">
        <v>0</v>
      </c>
      <c r="AA339" s="131"/>
      <c r="AB339" s="85">
        <v>0</v>
      </c>
      <c r="AC339" s="85">
        <v>0</v>
      </c>
      <c r="AD339" s="131">
        <v>0</v>
      </c>
      <c r="AE339" s="85">
        <v>0</v>
      </c>
      <c r="AF339" s="85">
        <v>0</v>
      </c>
      <c r="AG339" s="131">
        <v>0</v>
      </c>
      <c r="AH339" s="85">
        <v>0</v>
      </c>
      <c r="AI339" s="85">
        <v>0</v>
      </c>
      <c r="AJ339" s="131">
        <v>0</v>
      </c>
      <c r="AK339" s="85"/>
      <c r="AL339" s="85">
        <v>0</v>
      </c>
      <c r="AM339" s="131">
        <v>0</v>
      </c>
      <c r="AN339" s="85">
        <v>0</v>
      </c>
      <c r="AO339" s="85">
        <v>0</v>
      </c>
      <c r="AP339" s="131">
        <v>0</v>
      </c>
      <c r="AQ339" s="85">
        <v>0</v>
      </c>
      <c r="AR339" s="85">
        <v>0</v>
      </c>
      <c r="AS339" s="131">
        <v>0</v>
      </c>
      <c r="AT339" s="85">
        <v>0</v>
      </c>
      <c r="AU339" s="85"/>
      <c r="AV339" s="131">
        <v>0</v>
      </c>
      <c r="AW339" s="85">
        <v>0</v>
      </c>
      <c r="AX339" s="85">
        <v>0</v>
      </c>
      <c r="AY339" s="131">
        <v>0</v>
      </c>
      <c r="AZ339" s="85">
        <v>0</v>
      </c>
      <c r="BA339" s="85">
        <v>0</v>
      </c>
      <c r="BB339" s="131">
        <v>0</v>
      </c>
      <c r="BC339" s="85">
        <v>0</v>
      </c>
      <c r="BD339" s="85">
        <v>0</v>
      </c>
      <c r="BE339" s="131"/>
      <c r="BF339" s="85">
        <v>0</v>
      </c>
      <c r="BG339" s="85">
        <v>0</v>
      </c>
      <c r="BH339" s="131">
        <v>0</v>
      </c>
      <c r="BI339" s="85">
        <v>0</v>
      </c>
      <c r="BJ339" s="85">
        <v>0</v>
      </c>
      <c r="BK339" s="131">
        <v>0</v>
      </c>
      <c r="BL339" s="85">
        <v>0</v>
      </c>
      <c r="BM339" s="85">
        <v>0</v>
      </c>
      <c r="BN339" s="131">
        <v>0</v>
      </c>
      <c r="BO339" s="85"/>
      <c r="BP339" s="85">
        <v>0</v>
      </c>
      <c r="BQ339" s="131">
        <v>0</v>
      </c>
      <c r="BR339" s="85">
        <v>0</v>
      </c>
      <c r="BS339" s="85">
        <v>0</v>
      </c>
      <c r="BT339" s="131">
        <v>0</v>
      </c>
      <c r="BU339" s="85">
        <v>0</v>
      </c>
      <c r="BV339" s="85">
        <v>0</v>
      </c>
      <c r="BW339" s="131">
        <v>0</v>
      </c>
      <c r="BX339" s="85">
        <v>0</v>
      </c>
      <c r="BY339" s="85"/>
      <c r="BZ339" s="131">
        <v>0</v>
      </c>
      <c r="CA339" s="85">
        <v>0</v>
      </c>
      <c r="CB339" s="85">
        <v>0</v>
      </c>
      <c r="CC339" s="131">
        <v>0</v>
      </c>
      <c r="CD339" s="85">
        <v>0</v>
      </c>
      <c r="CE339" s="85">
        <v>0</v>
      </c>
      <c r="CF339" s="131">
        <v>0</v>
      </c>
      <c r="CG339" s="85">
        <v>0</v>
      </c>
      <c r="CH339" s="85">
        <v>0</v>
      </c>
      <c r="CI339" s="131"/>
      <c r="CJ339" s="85">
        <v>0</v>
      </c>
      <c r="CK339" s="85">
        <v>0</v>
      </c>
      <c r="CL339" s="131">
        <v>0</v>
      </c>
      <c r="CM339" s="85">
        <v>0</v>
      </c>
      <c r="CN339" s="85">
        <v>0</v>
      </c>
      <c r="CO339" s="131">
        <v>0</v>
      </c>
      <c r="CP339" s="85">
        <v>0</v>
      </c>
      <c r="CQ339" s="85">
        <v>0</v>
      </c>
      <c r="CR339" s="131">
        <v>0</v>
      </c>
      <c r="CS339" s="85"/>
      <c r="CT339" s="85">
        <v>0</v>
      </c>
      <c r="CU339" s="131">
        <v>0</v>
      </c>
      <c r="CV339" s="85">
        <v>0</v>
      </c>
      <c r="CW339" s="85">
        <v>0</v>
      </c>
      <c r="CX339" s="131">
        <v>0</v>
      </c>
      <c r="CY339" s="85">
        <v>0</v>
      </c>
      <c r="CZ339" s="85">
        <v>0</v>
      </c>
      <c r="DA339" s="131">
        <v>0</v>
      </c>
      <c r="DB339" s="85">
        <v>0</v>
      </c>
      <c r="DC339" s="85"/>
      <c r="DD339" s="131">
        <v>0</v>
      </c>
      <c r="DE339" s="85">
        <v>0</v>
      </c>
      <c r="DF339" s="85">
        <v>0</v>
      </c>
      <c r="DG339" s="131">
        <v>0</v>
      </c>
      <c r="DH339" s="85">
        <v>0</v>
      </c>
      <c r="DI339" s="85">
        <v>0</v>
      </c>
      <c r="DJ339" s="131">
        <v>0</v>
      </c>
      <c r="DK339" s="85">
        <v>0</v>
      </c>
      <c r="DL339" s="85">
        <v>0</v>
      </c>
      <c r="DM339" s="131"/>
      <c r="DN339" s="85">
        <v>0</v>
      </c>
      <c r="DO339" s="85">
        <v>0</v>
      </c>
      <c r="DP339" s="131">
        <v>0</v>
      </c>
      <c r="DQ339" s="85">
        <v>0</v>
      </c>
      <c r="DR339" s="85">
        <v>0</v>
      </c>
      <c r="DS339" s="131">
        <v>0</v>
      </c>
      <c r="DT339" s="85">
        <v>0</v>
      </c>
      <c r="DU339" s="85">
        <v>0</v>
      </c>
      <c r="DV339" s="131">
        <v>0</v>
      </c>
      <c r="DW339" s="85"/>
      <c r="DX339" s="85">
        <v>0</v>
      </c>
      <c r="DY339" s="131">
        <v>0</v>
      </c>
      <c r="DZ339" s="85">
        <v>0</v>
      </c>
      <c r="EA339" s="85">
        <v>0</v>
      </c>
      <c r="EB339" s="131">
        <v>0</v>
      </c>
      <c r="EC339" s="85">
        <v>0</v>
      </c>
      <c r="ED339" s="85">
        <v>0</v>
      </c>
      <c r="EE339" s="131">
        <v>0</v>
      </c>
      <c r="EF339" s="85">
        <v>0</v>
      </c>
      <c r="EG339" s="85"/>
      <c r="EH339" s="52">
        <f t="shared" si="66"/>
        <v>0</v>
      </c>
      <c r="EI339" s="52">
        <f t="shared" si="66"/>
        <v>0</v>
      </c>
      <c r="EJ339" s="52">
        <f t="shared" si="66"/>
        <v>0</v>
      </c>
      <c r="EK339" s="52">
        <f t="shared" si="66"/>
        <v>25</v>
      </c>
      <c r="EL339" s="52">
        <f t="shared" si="66"/>
        <v>0</v>
      </c>
      <c r="EM339" s="52">
        <f t="shared" si="66"/>
        <v>0</v>
      </c>
      <c r="EN339" s="52">
        <f t="shared" si="66"/>
        <v>0</v>
      </c>
      <c r="EO339" s="52">
        <f t="shared" si="66"/>
        <v>0</v>
      </c>
      <c r="EP339" s="52">
        <f t="shared" si="66"/>
        <v>0</v>
      </c>
      <c r="EQ339" s="52">
        <f t="shared" si="66"/>
        <v>0</v>
      </c>
    </row>
    <row r="340" spans="1:147" ht="19.2" x14ac:dyDescent="0.25">
      <c r="A340" s="73" t="s">
        <v>388</v>
      </c>
      <c r="B340" s="90" t="s">
        <v>396</v>
      </c>
      <c r="C340" s="84" t="s">
        <v>80</v>
      </c>
      <c r="D340" s="84" t="s">
        <v>81</v>
      </c>
      <c r="E340" s="123">
        <f t="shared" si="64"/>
        <v>36</v>
      </c>
      <c r="F340" s="123">
        <f t="shared" si="65"/>
        <v>0</v>
      </c>
      <c r="G340" s="123">
        <f t="shared" si="65"/>
        <v>36</v>
      </c>
      <c r="H340" s="85">
        <v>0</v>
      </c>
      <c r="I340" s="131">
        <v>0</v>
      </c>
      <c r="J340" s="85">
        <v>0</v>
      </c>
      <c r="K340" s="85">
        <v>36</v>
      </c>
      <c r="L340" s="131">
        <v>0</v>
      </c>
      <c r="M340" s="85">
        <v>0</v>
      </c>
      <c r="N340" s="85">
        <v>0</v>
      </c>
      <c r="O340" s="131">
        <v>0</v>
      </c>
      <c r="P340" s="85">
        <v>0</v>
      </c>
      <c r="Q340" s="85"/>
      <c r="R340" s="131">
        <v>0</v>
      </c>
      <c r="S340" s="85">
        <v>0</v>
      </c>
      <c r="T340" s="85">
        <v>0</v>
      </c>
      <c r="U340" s="131">
        <v>0</v>
      </c>
      <c r="V340" s="85">
        <v>0</v>
      </c>
      <c r="W340" s="85">
        <v>0</v>
      </c>
      <c r="X340" s="131">
        <v>0</v>
      </c>
      <c r="Y340" s="85">
        <v>0</v>
      </c>
      <c r="Z340" s="85">
        <v>0</v>
      </c>
      <c r="AA340" s="131"/>
      <c r="AB340" s="85">
        <v>0</v>
      </c>
      <c r="AC340" s="85">
        <v>0</v>
      </c>
      <c r="AD340" s="131">
        <v>0</v>
      </c>
      <c r="AE340" s="85">
        <v>0</v>
      </c>
      <c r="AF340" s="85">
        <v>0</v>
      </c>
      <c r="AG340" s="131">
        <v>0</v>
      </c>
      <c r="AH340" s="85">
        <v>0</v>
      </c>
      <c r="AI340" s="85">
        <v>0</v>
      </c>
      <c r="AJ340" s="131">
        <v>0</v>
      </c>
      <c r="AK340" s="85"/>
      <c r="AL340" s="85">
        <v>0</v>
      </c>
      <c r="AM340" s="131">
        <v>0</v>
      </c>
      <c r="AN340" s="85">
        <v>0</v>
      </c>
      <c r="AO340" s="85">
        <v>0</v>
      </c>
      <c r="AP340" s="131">
        <v>0</v>
      </c>
      <c r="AQ340" s="85">
        <v>0</v>
      </c>
      <c r="AR340" s="85">
        <v>0</v>
      </c>
      <c r="AS340" s="131">
        <v>0</v>
      </c>
      <c r="AT340" s="85">
        <v>0</v>
      </c>
      <c r="AU340" s="85"/>
      <c r="AV340" s="131">
        <v>0</v>
      </c>
      <c r="AW340" s="85">
        <v>0</v>
      </c>
      <c r="AX340" s="85">
        <v>0</v>
      </c>
      <c r="AY340" s="131">
        <v>0</v>
      </c>
      <c r="AZ340" s="85">
        <v>0</v>
      </c>
      <c r="BA340" s="85">
        <v>0</v>
      </c>
      <c r="BB340" s="131">
        <v>0</v>
      </c>
      <c r="BC340" s="85">
        <v>0</v>
      </c>
      <c r="BD340" s="85">
        <v>0</v>
      </c>
      <c r="BE340" s="131"/>
      <c r="BF340" s="85">
        <v>0</v>
      </c>
      <c r="BG340" s="85">
        <v>0</v>
      </c>
      <c r="BH340" s="131">
        <v>0</v>
      </c>
      <c r="BI340" s="85">
        <v>0</v>
      </c>
      <c r="BJ340" s="85">
        <v>0</v>
      </c>
      <c r="BK340" s="131">
        <v>0</v>
      </c>
      <c r="BL340" s="85">
        <v>0</v>
      </c>
      <c r="BM340" s="85">
        <v>0</v>
      </c>
      <c r="BN340" s="131">
        <v>0</v>
      </c>
      <c r="BO340" s="85"/>
      <c r="BP340" s="85">
        <v>0</v>
      </c>
      <c r="BQ340" s="131">
        <v>0</v>
      </c>
      <c r="BR340" s="85">
        <v>0</v>
      </c>
      <c r="BS340" s="85">
        <v>0</v>
      </c>
      <c r="BT340" s="131">
        <v>0</v>
      </c>
      <c r="BU340" s="85">
        <v>0</v>
      </c>
      <c r="BV340" s="85">
        <v>0</v>
      </c>
      <c r="BW340" s="131">
        <v>0</v>
      </c>
      <c r="BX340" s="85">
        <v>0</v>
      </c>
      <c r="BY340" s="85"/>
      <c r="BZ340" s="131">
        <v>0</v>
      </c>
      <c r="CA340" s="85">
        <v>0</v>
      </c>
      <c r="CB340" s="85">
        <v>0</v>
      </c>
      <c r="CC340" s="131">
        <v>0</v>
      </c>
      <c r="CD340" s="85">
        <v>0</v>
      </c>
      <c r="CE340" s="85">
        <v>0</v>
      </c>
      <c r="CF340" s="131">
        <v>0</v>
      </c>
      <c r="CG340" s="85">
        <v>0</v>
      </c>
      <c r="CH340" s="85">
        <v>0</v>
      </c>
      <c r="CI340" s="131"/>
      <c r="CJ340" s="85">
        <v>0</v>
      </c>
      <c r="CK340" s="85">
        <v>0</v>
      </c>
      <c r="CL340" s="131">
        <v>0</v>
      </c>
      <c r="CM340" s="85">
        <v>0</v>
      </c>
      <c r="CN340" s="85">
        <v>0</v>
      </c>
      <c r="CO340" s="131">
        <v>0</v>
      </c>
      <c r="CP340" s="85">
        <v>0</v>
      </c>
      <c r="CQ340" s="85">
        <v>0</v>
      </c>
      <c r="CR340" s="131">
        <v>0</v>
      </c>
      <c r="CS340" s="85"/>
      <c r="CT340" s="85">
        <v>0</v>
      </c>
      <c r="CU340" s="131">
        <v>0</v>
      </c>
      <c r="CV340" s="85">
        <v>0</v>
      </c>
      <c r="CW340" s="85">
        <v>0</v>
      </c>
      <c r="CX340" s="131">
        <v>0</v>
      </c>
      <c r="CY340" s="85">
        <v>0</v>
      </c>
      <c r="CZ340" s="85">
        <v>0</v>
      </c>
      <c r="DA340" s="131">
        <v>0</v>
      </c>
      <c r="DB340" s="85">
        <v>0</v>
      </c>
      <c r="DC340" s="85"/>
      <c r="DD340" s="131">
        <v>0</v>
      </c>
      <c r="DE340" s="85">
        <v>0</v>
      </c>
      <c r="DF340" s="85">
        <v>0</v>
      </c>
      <c r="DG340" s="131">
        <v>0</v>
      </c>
      <c r="DH340" s="85">
        <v>0</v>
      </c>
      <c r="DI340" s="85">
        <v>0</v>
      </c>
      <c r="DJ340" s="131">
        <v>0</v>
      </c>
      <c r="DK340" s="85">
        <v>0</v>
      </c>
      <c r="DL340" s="85">
        <v>0</v>
      </c>
      <c r="DM340" s="131"/>
      <c r="DN340" s="85">
        <v>0</v>
      </c>
      <c r="DO340" s="85">
        <v>0</v>
      </c>
      <c r="DP340" s="131">
        <v>0</v>
      </c>
      <c r="DQ340" s="85">
        <v>0</v>
      </c>
      <c r="DR340" s="85">
        <v>0</v>
      </c>
      <c r="DS340" s="131">
        <v>0</v>
      </c>
      <c r="DT340" s="85">
        <v>0</v>
      </c>
      <c r="DU340" s="85">
        <v>0</v>
      </c>
      <c r="DV340" s="131">
        <v>0</v>
      </c>
      <c r="DW340" s="85"/>
      <c r="DX340" s="85">
        <v>0</v>
      </c>
      <c r="DY340" s="131">
        <v>0</v>
      </c>
      <c r="DZ340" s="85">
        <v>0</v>
      </c>
      <c r="EA340" s="85">
        <v>0</v>
      </c>
      <c r="EB340" s="131">
        <v>0</v>
      </c>
      <c r="EC340" s="85">
        <v>0</v>
      </c>
      <c r="ED340" s="85">
        <v>0</v>
      </c>
      <c r="EE340" s="131">
        <v>0</v>
      </c>
      <c r="EF340" s="85">
        <v>0</v>
      </c>
      <c r="EG340" s="85"/>
      <c r="EH340" s="52">
        <f t="shared" si="66"/>
        <v>0</v>
      </c>
      <c r="EI340" s="52">
        <f t="shared" si="66"/>
        <v>0</v>
      </c>
      <c r="EJ340" s="52">
        <f t="shared" si="66"/>
        <v>0</v>
      </c>
      <c r="EK340" s="52">
        <f t="shared" si="66"/>
        <v>36</v>
      </c>
      <c r="EL340" s="52">
        <f t="shared" si="66"/>
        <v>0</v>
      </c>
      <c r="EM340" s="52">
        <f t="shared" si="66"/>
        <v>0</v>
      </c>
      <c r="EN340" s="52">
        <f t="shared" si="66"/>
        <v>0</v>
      </c>
      <c r="EO340" s="52">
        <f t="shared" si="66"/>
        <v>0</v>
      </c>
      <c r="EP340" s="52">
        <f t="shared" si="66"/>
        <v>0</v>
      </c>
      <c r="EQ340" s="52">
        <f t="shared" si="66"/>
        <v>0</v>
      </c>
    </row>
    <row r="341" spans="1:147" ht="19.2" x14ac:dyDescent="0.25">
      <c r="A341" s="73" t="s">
        <v>388</v>
      </c>
      <c r="B341" s="90" t="s">
        <v>397</v>
      </c>
      <c r="C341" s="84" t="s">
        <v>80</v>
      </c>
      <c r="D341" s="84" t="s">
        <v>81</v>
      </c>
      <c r="E341" s="123">
        <f t="shared" si="64"/>
        <v>50</v>
      </c>
      <c r="F341" s="123">
        <f t="shared" si="65"/>
        <v>0</v>
      </c>
      <c r="G341" s="123">
        <f t="shared" si="65"/>
        <v>50</v>
      </c>
      <c r="H341" s="85">
        <v>0</v>
      </c>
      <c r="I341" s="131">
        <v>0</v>
      </c>
      <c r="J341" s="85">
        <v>0</v>
      </c>
      <c r="K341" s="85">
        <v>30</v>
      </c>
      <c r="L341" s="131">
        <v>0</v>
      </c>
      <c r="M341" s="85">
        <v>0</v>
      </c>
      <c r="N341" s="85">
        <v>0</v>
      </c>
      <c r="O341" s="131">
        <v>0</v>
      </c>
      <c r="P341" s="85">
        <v>0</v>
      </c>
      <c r="Q341" s="85"/>
      <c r="R341" s="131">
        <v>0</v>
      </c>
      <c r="S341" s="85">
        <v>0</v>
      </c>
      <c r="T341" s="85">
        <v>0</v>
      </c>
      <c r="U341" s="131">
        <v>0</v>
      </c>
      <c r="V341" s="85">
        <v>0</v>
      </c>
      <c r="W341" s="85">
        <v>0</v>
      </c>
      <c r="X341" s="131">
        <v>0</v>
      </c>
      <c r="Y341" s="85">
        <v>0</v>
      </c>
      <c r="Z341" s="85">
        <v>0</v>
      </c>
      <c r="AA341" s="131"/>
      <c r="AB341" s="85">
        <v>0</v>
      </c>
      <c r="AC341" s="85">
        <v>0</v>
      </c>
      <c r="AD341" s="131">
        <v>0</v>
      </c>
      <c r="AE341" s="85">
        <v>0</v>
      </c>
      <c r="AF341" s="85">
        <v>0</v>
      </c>
      <c r="AG341" s="131">
        <v>0</v>
      </c>
      <c r="AH341" s="85">
        <v>0</v>
      </c>
      <c r="AI341" s="85">
        <v>0</v>
      </c>
      <c r="AJ341" s="131">
        <v>0</v>
      </c>
      <c r="AK341" s="85"/>
      <c r="AL341" s="85">
        <v>0</v>
      </c>
      <c r="AM341" s="131">
        <v>0</v>
      </c>
      <c r="AN341" s="85">
        <v>0</v>
      </c>
      <c r="AO341" s="85">
        <v>0</v>
      </c>
      <c r="AP341" s="131">
        <v>0</v>
      </c>
      <c r="AQ341" s="85">
        <v>0</v>
      </c>
      <c r="AR341" s="85">
        <v>0</v>
      </c>
      <c r="AS341" s="131">
        <v>0</v>
      </c>
      <c r="AT341" s="85">
        <v>0</v>
      </c>
      <c r="AU341" s="85"/>
      <c r="AV341" s="131">
        <v>0</v>
      </c>
      <c r="AW341" s="85">
        <v>0</v>
      </c>
      <c r="AX341" s="85">
        <v>0</v>
      </c>
      <c r="AY341" s="131">
        <v>0</v>
      </c>
      <c r="AZ341" s="85">
        <v>0</v>
      </c>
      <c r="BA341" s="85">
        <v>0</v>
      </c>
      <c r="BB341" s="131">
        <v>0</v>
      </c>
      <c r="BC341" s="85">
        <v>0</v>
      </c>
      <c r="BD341" s="85">
        <v>0</v>
      </c>
      <c r="BE341" s="131"/>
      <c r="BF341" s="85">
        <v>0</v>
      </c>
      <c r="BG341" s="85">
        <v>0</v>
      </c>
      <c r="BH341" s="131">
        <v>0</v>
      </c>
      <c r="BI341" s="85">
        <v>0</v>
      </c>
      <c r="BJ341" s="85">
        <v>0</v>
      </c>
      <c r="BK341" s="131">
        <v>0</v>
      </c>
      <c r="BL341" s="85">
        <v>0</v>
      </c>
      <c r="BM341" s="85">
        <v>0</v>
      </c>
      <c r="BN341" s="131">
        <v>0</v>
      </c>
      <c r="BO341" s="85"/>
      <c r="BP341" s="85">
        <v>0</v>
      </c>
      <c r="BQ341" s="131">
        <v>0</v>
      </c>
      <c r="BR341" s="85">
        <v>0</v>
      </c>
      <c r="BS341" s="85">
        <v>0</v>
      </c>
      <c r="BT341" s="131">
        <v>0</v>
      </c>
      <c r="BU341" s="85">
        <v>0</v>
      </c>
      <c r="BV341" s="85">
        <v>0</v>
      </c>
      <c r="BW341" s="131">
        <v>0</v>
      </c>
      <c r="BX341" s="85">
        <v>0</v>
      </c>
      <c r="BY341" s="85"/>
      <c r="BZ341" s="131">
        <v>0</v>
      </c>
      <c r="CA341" s="85">
        <v>0</v>
      </c>
      <c r="CB341" s="85">
        <v>0</v>
      </c>
      <c r="CC341" s="131">
        <v>20</v>
      </c>
      <c r="CD341" s="85">
        <v>0</v>
      </c>
      <c r="CE341" s="85">
        <v>0</v>
      </c>
      <c r="CF341" s="131">
        <v>0</v>
      </c>
      <c r="CG341" s="85">
        <v>0</v>
      </c>
      <c r="CH341" s="85">
        <v>0</v>
      </c>
      <c r="CI341" s="131"/>
      <c r="CJ341" s="85">
        <v>0</v>
      </c>
      <c r="CK341" s="85">
        <v>0</v>
      </c>
      <c r="CL341" s="131">
        <v>0</v>
      </c>
      <c r="CM341" s="85">
        <v>0</v>
      </c>
      <c r="CN341" s="85">
        <v>0</v>
      </c>
      <c r="CO341" s="131">
        <v>0</v>
      </c>
      <c r="CP341" s="85">
        <v>0</v>
      </c>
      <c r="CQ341" s="85">
        <v>0</v>
      </c>
      <c r="CR341" s="131">
        <v>0</v>
      </c>
      <c r="CS341" s="85"/>
      <c r="CT341" s="85">
        <v>0</v>
      </c>
      <c r="CU341" s="131">
        <v>0</v>
      </c>
      <c r="CV341" s="85">
        <v>0</v>
      </c>
      <c r="CW341" s="85">
        <v>0</v>
      </c>
      <c r="CX341" s="131">
        <v>0</v>
      </c>
      <c r="CY341" s="85">
        <v>0</v>
      </c>
      <c r="CZ341" s="85">
        <v>0</v>
      </c>
      <c r="DA341" s="131">
        <v>0</v>
      </c>
      <c r="DB341" s="85">
        <v>0</v>
      </c>
      <c r="DC341" s="85"/>
      <c r="DD341" s="131">
        <v>0</v>
      </c>
      <c r="DE341" s="85">
        <v>0</v>
      </c>
      <c r="DF341" s="85">
        <v>0</v>
      </c>
      <c r="DG341" s="131">
        <v>0</v>
      </c>
      <c r="DH341" s="85">
        <v>0</v>
      </c>
      <c r="DI341" s="85">
        <v>0</v>
      </c>
      <c r="DJ341" s="131">
        <v>0</v>
      </c>
      <c r="DK341" s="85">
        <v>0</v>
      </c>
      <c r="DL341" s="85">
        <v>0</v>
      </c>
      <c r="DM341" s="131"/>
      <c r="DN341" s="85">
        <v>0</v>
      </c>
      <c r="DO341" s="85">
        <v>0</v>
      </c>
      <c r="DP341" s="131">
        <v>0</v>
      </c>
      <c r="DQ341" s="85">
        <v>0</v>
      </c>
      <c r="DR341" s="85">
        <v>0</v>
      </c>
      <c r="DS341" s="131">
        <v>0</v>
      </c>
      <c r="DT341" s="85">
        <v>0</v>
      </c>
      <c r="DU341" s="85">
        <v>0</v>
      </c>
      <c r="DV341" s="131">
        <v>0</v>
      </c>
      <c r="DW341" s="85"/>
      <c r="DX341" s="85">
        <v>0</v>
      </c>
      <c r="DY341" s="131">
        <v>0</v>
      </c>
      <c r="DZ341" s="85">
        <v>0</v>
      </c>
      <c r="EA341" s="85">
        <v>0</v>
      </c>
      <c r="EB341" s="131">
        <v>0</v>
      </c>
      <c r="EC341" s="85">
        <v>0</v>
      </c>
      <c r="ED341" s="85">
        <v>0</v>
      </c>
      <c r="EE341" s="131">
        <v>0</v>
      </c>
      <c r="EF341" s="85">
        <v>0</v>
      </c>
      <c r="EG341" s="85"/>
      <c r="EH341" s="52">
        <f t="shared" si="66"/>
        <v>0</v>
      </c>
      <c r="EI341" s="52">
        <f t="shared" si="66"/>
        <v>0</v>
      </c>
      <c r="EJ341" s="52">
        <f t="shared" si="66"/>
        <v>0</v>
      </c>
      <c r="EK341" s="52">
        <f t="shared" si="66"/>
        <v>50</v>
      </c>
      <c r="EL341" s="52">
        <f t="shared" si="66"/>
        <v>0</v>
      </c>
      <c r="EM341" s="52">
        <f t="shared" si="66"/>
        <v>0</v>
      </c>
      <c r="EN341" s="52">
        <f t="shared" si="66"/>
        <v>0</v>
      </c>
      <c r="EO341" s="52">
        <f t="shared" si="66"/>
        <v>0</v>
      </c>
      <c r="EP341" s="52">
        <f t="shared" si="66"/>
        <v>0</v>
      </c>
      <c r="EQ341" s="52">
        <f t="shared" si="66"/>
        <v>0</v>
      </c>
    </row>
    <row r="342" spans="1:147" ht="19.2" x14ac:dyDescent="0.25">
      <c r="A342" s="73" t="s">
        <v>388</v>
      </c>
      <c r="B342" s="90" t="s">
        <v>398</v>
      </c>
      <c r="C342" s="84" t="s">
        <v>80</v>
      </c>
      <c r="D342" s="84" t="s">
        <v>81</v>
      </c>
      <c r="E342" s="123">
        <f t="shared" si="64"/>
        <v>15</v>
      </c>
      <c r="F342" s="123">
        <f t="shared" si="65"/>
        <v>0</v>
      </c>
      <c r="G342" s="123">
        <f t="shared" si="65"/>
        <v>15</v>
      </c>
      <c r="H342" s="85">
        <v>0</v>
      </c>
      <c r="I342" s="131">
        <v>0</v>
      </c>
      <c r="J342" s="85">
        <v>0</v>
      </c>
      <c r="K342" s="85">
        <v>15</v>
      </c>
      <c r="L342" s="131">
        <v>0</v>
      </c>
      <c r="M342" s="85">
        <v>0</v>
      </c>
      <c r="N342" s="85">
        <v>0</v>
      </c>
      <c r="O342" s="131">
        <v>0</v>
      </c>
      <c r="P342" s="85">
        <v>0</v>
      </c>
      <c r="Q342" s="85"/>
      <c r="R342" s="131">
        <v>0</v>
      </c>
      <c r="S342" s="85">
        <v>0</v>
      </c>
      <c r="T342" s="85">
        <v>0</v>
      </c>
      <c r="U342" s="131">
        <v>0</v>
      </c>
      <c r="V342" s="85">
        <v>0</v>
      </c>
      <c r="W342" s="85">
        <v>0</v>
      </c>
      <c r="X342" s="131">
        <v>0</v>
      </c>
      <c r="Y342" s="85">
        <v>0</v>
      </c>
      <c r="Z342" s="85">
        <v>0</v>
      </c>
      <c r="AA342" s="131"/>
      <c r="AB342" s="85">
        <v>0</v>
      </c>
      <c r="AC342" s="85">
        <v>0</v>
      </c>
      <c r="AD342" s="131">
        <v>0</v>
      </c>
      <c r="AE342" s="85">
        <v>0</v>
      </c>
      <c r="AF342" s="85">
        <v>0</v>
      </c>
      <c r="AG342" s="131">
        <v>0</v>
      </c>
      <c r="AH342" s="85">
        <v>0</v>
      </c>
      <c r="AI342" s="85">
        <v>0</v>
      </c>
      <c r="AJ342" s="131">
        <v>0</v>
      </c>
      <c r="AK342" s="85"/>
      <c r="AL342" s="85">
        <v>0</v>
      </c>
      <c r="AM342" s="131">
        <v>0</v>
      </c>
      <c r="AN342" s="85">
        <v>0</v>
      </c>
      <c r="AO342" s="85">
        <v>0</v>
      </c>
      <c r="AP342" s="131">
        <v>0</v>
      </c>
      <c r="AQ342" s="85">
        <v>0</v>
      </c>
      <c r="AR342" s="85">
        <v>0</v>
      </c>
      <c r="AS342" s="131">
        <v>0</v>
      </c>
      <c r="AT342" s="85">
        <v>0</v>
      </c>
      <c r="AU342" s="85"/>
      <c r="AV342" s="131">
        <v>0</v>
      </c>
      <c r="AW342" s="85">
        <v>0</v>
      </c>
      <c r="AX342" s="85">
        <v>0</v>
      </c>
      <c r="AY342" s="131">
        <v>0</v>
      </c>
      <c r="AZ342" s="85">
        <v>0</v>
      </c>
      <c r="BA342" s="85">
        <v>0</v>
      </c>
      <c r="BB342" s="131">
        <v>0</v>
      </c>
      <c r="BC342" s="85">
        <v>0</v>
      </c>
      <c r="BD342" s="85">
        <v>0</v>
      </c>
      <c r="BE342" s="131"/>
      <c r="BF342" s="85">
        <v>0</v>
      </c>
      <c r="BG342" s="85">
        <v>0</v>
      </c>
      <c r="BH342" s="131">
        <v>0</v>
      </c>
      <c r="BI342" s="85">
        <v>0</v>
      </c>
      <c r="BJ342" s="85">
        <v>0</v>
      </c>
      <c r="BK342" s="131">
        <v>0</v>
      </c>
      <c r="BL342" s="85">
        <v>0</v>
      </c>
      <c r="BM342" s="85">
        <v>0</v>
      </c>
      <c r="BN342" s="131">
        <v>0</v>
      </c>
      <c r="BO342" s="85"/>
      <c r="BP342" s="85">
        <v>0</v>
      </c>
      <c r="BQ342" s="131">
        <v>0</v>
      </c>
      <c r="BR342" s="85">
        <v>0</v>
      </c>
      <c r="BS342" s="85">
        <v>0</v>
      </c>
      <c r="BT342" s="131">
        <v>0</v>
      </c>
      <c r="BU342" s="85">
        <v>0</v>
      </c>
      <c r="BV342" s="85">
        <v>0</v>
      </c>
      <c r="BW342" s="131">
        <v>0</v>
      </c>
      <c r="BX342" s="85">
        <v>0</v>
      </c>
      <c r="BY342" s="85"/>
      <c r="BZ342" s="131">
        <v>0</v>
      </c>
      <c r="CA342" s="85">
        <v>0</v>
      </c>
      <c r="CB342" s="85">
        <v>0</v>
      </c>
      <c r="CC342" s="131">
        <v>0</v>
      </c>
      <c r="CD342" s="85">
        <v>0</v>
      </c>
      <c r="CE342" s="85">
        <v>0</v>
      </c>
      <c r="CF342" s="131">
        <v>0</v>
      </c>
      <c r="CG342" s="85">
        <v>0</v>
      </c>
      <c r="CH342" s="85">
        <v>0</v>
      </c>
      <c r="CI342" s="131"/>
      <c r="CJ342" s="85">
        <v>0</v>
      </c>
      <c r="CK342" s="85">
        <v>0</v>
      </c>
      <c r="CL342" s="131">
        <v>0</v>
      </c>
      <c r="CM342" s="85">
        <v>0</v>
      </c>
      <c r="CN342" s="85">
        <v>0</v>
      </c>
      <c r="CO342" s="131">
        <v>0</v>
      </c>
      <c r="CP342" s="85">
        <v>0</v>
      </c>
      <c r="CQ342" s="85">
        <v>0</v>
      </c>
      <c r="CR342" s="131">
        <v>0</v>
      </c>
      <c r="CS342" s="85"/>
      <c r="CT342" s="85">
        <v>0</v>
      </c>
      <c r="CU342" s="131">
        <v>0</v>
      </c>
      <c r="CV342" s="85">
        <v>0</v>
      </c>
      <c r="CW342" s="85">
        <v>0</v>
      </c>
      <c r="CX342" s="131">
        <v>0</v>
      </c>
      <c r="CY342" s="85">
        <v>0</v>
      </c>
      <c r="CZ342" s="85">
        <v>0</v>
      </c>
      <c r="DA342" s="131">
        <v>0</v>
      </c>
      <c r="DB342" s="85">
        <v>0</v>
      </c>
      <c r="DC342" s="85"/>
      <c r="DD342" s="131">
        <v>0</v>
      </c>
      <c r="DE342" s="85">
        <v>0</v>
      </c>
      <c r="DF342" s="85">
        <v>0</v>
      </c>
      <c r="DG342" s="131">
        <v>0</v>
      </c>
      <c r="DH342" s="85">
        <v>0</v>
      </c>
      <c r="DI342" s="85">
        <v>0</v>
      </c>
      <c r="DJ342" s="131">
        <v>0</v>
      </c>
      <c r="DK342" s="85">
        <v>0</v>
      </c>
      <c r="DL342" s="85">
        <v>0</v>
      </c>
      <c r="DM342" s="131"/>
      <c r="DN342" s="85">
        <v>0</v>
      </c>
      <c r="DO342" s="85">
        <v>0</v>
      </c>
      <c r="DP342" s="131">
        <v>0</v>
      </c>
      <c r="DQ342" s="85">
        <v>0</v>
      </c>
      <c r="DR342" s="85">
        <v>0</v>
      </c>
      <c r="DS342" s="131">
        <v>0</v>
      </c>
      <c r="DT342" s="85">
        <v>0</v>
      </c>
      <c r="DU342" s="85">
        <v>0</v>
      </c>
      <c r="DV342" s="131">
        <v>0</v>
      </c>
      <c r="DW342" s="85"/>
      <c r="DX342" s="85">
        <v>0</v>
      </c>
      <c r="DY342" s="131">
        <v>0</v>
      </c>
      <c r="DZ342" s="85">
        <v>0</v>
      </c>
      <c r="EA342" s="85">
        <v>0</v>
      </c>
      <c r="EB342" s="131">
        <v>0</v>
      </c>
      <c r="EC342" s="85">
        <v>0</v>
      </c>
      <c r="ED342" s="85">
        <v>0</v>
      </c>
      <c r="EE342" s="131">
        <v>0</v>
      </c>
      <c r="EF342" s="85">
        <v>0</v>
      </c>
      <c r="EG342" s="85"/>
      <c r="EH342" s="52">
        <f t="shared" si="66"/>
        <v>0</v>
      </c>
      <c r="EI342" s="52">
        <f t="shared" si="66"/>
        <v>0</v>
      </c>
      <c r="EJ342" s="52">
        <f t="shared" si="66"/>
        <v>0</v>
      </c>
      <c r="EK342" s="52">
        <f t="shared" si="66"/>
        <v>15</v>
      </c>
      <c r="EL342" s="52">
        <f t="shared" si="66"/>
        <v>0</v>
      </c>
      <c r="EM342" s="52">
        <f t="shared" si="66"/>
        <v>0</v>
      </c>
      <c r="EN342" s="52">
        <f t="shared" si="66"/>
        <v>0</v>
      </c>
      <c r="EO342" s="52">
        <f t="shared" si="66"/>
        <v>0</v>
      </c>
      <c r="EP342" s="52">
        <f t="shared" si="66"/>
        <v>0</v>
      </c>
      <c r="EQ342" s="52">
        <f t="shared" si="66"/>
        <v>0</v>
      </c>
    </row>
    <row r="343" spans="1:147" ht="19.2" x14ac:dyDescent="0.25">
      <c r="A343" s="73" t="s">
        <v>388</v>
      </c>
      <c r="B343" s="90" t="s">
        <v>399</v>
      </c>
      <c r="C343" s="84" t="s">
        <v>80</v>
      </c>
      <c r="D343" s="84" t="s">
        <v>81</v>
      </c>
      <c r="E343" s="123">
        <f t="shared" si="64"/>
        <v>0</v>
      </c>
      <c r="F343" s="123">
        <f t="shared" si="65"/>
        <v>0</v>
      </c>
      <c r="G343" s="123">
        <f t="shared" si="65"/>
        <v>0</v>
      </c>
      <c r="H343" s="85">
        <v>0</v>
      </c>
      <c r="I343" s="131">
        <v>0</v>
      </c>
      <c r="J343" s="85">
        <v>0</v>
      </c>
      <c r="K343" s="85">
        <v>0</v>
      </c>
      <c r="L343" s="131">
        <v>0</v>
      </c>
      <c r="M343" s="85">
        <v>0</v>
      </c>
      <c r="N343" s="85">
        <v>0</v>
      </c>
      <c r="O343" s="131">
        <v>0</v>
      </c>
      <c r="P343" s="85">
        <v>0</v>
      </c>
      <c r="Q343" s="85"/>
      <c r="R343" s="131">
        <v>0</v>
      </c>
      <c r="S343" s="85">
        <v>0</v>
      </c>
      <c r="T343" s="85">
        <v>0</v>
      </c>
      <c r="U343" s="131">
        <v>0</v>
      </c>
      <c r="V343" s="85">
        <v>0</v>
      </c>
      <c r="W343" s="85">
        <v>0</v>
      </c>
      <c r="X343" s="131">
        <v>0</v>
      </c>
      <c r="Y343" s="85">
        <v>0</v>
      </c>
      <c r="Z343" s="85">
        <v>0</v>
      </c>
      <c r="AA343" s="131"/>
      <c r="AB343" s="85">
        <v>0</v>
      </c>
      <c r="AC343" s="85">
        <v>0</v>
      </c>
      <c r="AD343" s="131">
        <v>0</v>
      </c>
      <c r="AE343" s="85">
        <v>0</v>
      </c>
      <c r="AF343" s="85">
        <v>0</v>
      </c>
      <c r="AG343" s="131">
        <v>0</v>
      </c>
      <c r="AH343" s="85">
        <v>0</v>
      </c>
      <c r="AI343" s="85">
        <v>0</v>
      </c>
      <c r="AJ343" s="131">
        <v>0</v>
      </c>
      <c r="AK343" s="85"/>
      <c r="AL343" s="85">
        <v>0</v>
      </c>
      <c r="AM343" s="131">
        <v>0</v>
      </c>
      <c r="AN343" s="85">
        <v>0</v>
      </c>
      <c r="AO343" s="85">
        <v>0</v>
      </c>
      <c r="AP343" s="131">
        <v>0</v>
      </c>
      <c r="AQ343" s="85">
        <v>0</v>
      </c>
      <c r="AR343" s="85">
        <v>0</v>
      </c>
      <c r="AS343" s="131">
        <v>0</v>
      </c>
      <c r="AT343" s="85">
        <v>0</v>
      </c>
      <c r="AU343" s="85"/>
      <c r="AV343" s="131">
        <v>0</v>
      </c>
      <c r="AW343" s="85">
        <v>0</v>
      </c>
      <c r="AX343" s="85">
        <v>0</v>
      </c>
      <c r="AY343" s="131">
        <v>0</v>
      </c>
      <c r="AZ343" s="85">
        <v>0</v>
      </c>
      <c r="BA343" s="85">
        <v>0</v>
      </c>
      <c r="BB343" s="131">
        <v>0</v>
      </c>
      <c r="BC343" s="85">
        <v>0</v>
      </c>
      <c r="BD343" s="85">
        <v>0</v>
      </c>
      <c r="BE343" s="131"/>
      <c r="BF343" s="85">
        <v>0</v>
      </c>
      <c r="BG343" s="85">
        <v>0</v>
      </c>
      <c r="BH343" s="131">
        <v>0</v>
      </c>
      <c r="BI343" s="85">
        <v>0</v>
      </c>
      <c r="BJ343" s="85">
        <v>0</v>
      </c>
      <c r="BK343" s="131">
        <v>0</v>
      </c>
      <c r="BL343" s="85">
        <v>0</v>
      </c>
      <c r="BM343" s="85">
        <v>0</v>
      </c>
      <c r="BN343" s="131">
        <v>0</v>
      </c>
      <c r="BO343" s="85"/>
      <c r="BP343" s="85">
        <v>0</v>
      </c>
      <c r="BQ343" s="131">
        <v>0</v>
      </c>
      <c r="BR343" s="85">
        <v>0</v>
      </c>
      <c r="BS343" s="85">
        <v>0</v>
      </c>
      <c r="BT343" s="131">
        <v>0</v>
      </c>
      <c r="BU343" s="85">
        <v>0</v>
      </c>
      <c r="BV343" s="85">
        <v>0</v>
      </c>
      <c r="BW343" s="131">
        <v>0</v>
      </c>
      <c r="BX343" s="85">
        <v>0</v>
      </c>
      <c r="BY343" s="85"/>
      <c r="BZ343" s="131">
        <v>0</v>
      </c>
      <c r="CA343" s="85">
        <v>0</v>
      </c>
      <c r="CB343" s="85">
        <v>0</v>
      </c>
      <c r="CC343" s="131">
        <v>0</v>
      </c>
      <c r="CD343" s="85">
        <v>0</v>
      </c>
      <c r="CE343" s="85">
        <v>0</v>
      </c>
      <c r="CF343" s="131">
        <v>0</v>
      </c>
      <c r="CG343" s="85">
        <v>0</v>
      </c>
      <c r="CH343" s="85">
        <v>0</v>
      </c>
      <c r="CI343" s="131"/>
      <c r="CJ343" s="85">
        <v>0</v>
      </c>
      <c r="CK343" s="85">
        <v>0</v>
      </c>
      <c r="CL343" s="131">
        <v>0</v>
      </c>
      <c r="CM343" s="85">
        <v>0</v>
      </c>
      <c r="CN343" s="85">
        <v>0</v>
      </c>
      <c r="CO343" s="131">
        <v>0</v>
      </c>
      <c r="CP343" s="85">
        <v>0</v>
      </c>
      <c r="CQ343" s="85">
        <v>0</v>
      </c>
      <c r="CR343" s="131">
        <v>0</v>
      </c>
      <c r="CS343" s="85"/>
      <c r="CT343" s="85">
        <v>0</v>
      </c>
      <c r="CU343" s="131">
        <v>0</v>
      </c>
      <c r="CV343" s="85">
        <v>0</v>
      </c>
      <c r="CW343" s="85">
        <v>0</v>
      </c>
      <c r="CX343" s="131">
        <v>0</v>
      </c>
      <c r="CY343" s="85">
        <v>0</v>
      </c>
      <c r="CZ343" s="85">
        <v>0</v>
      </c>
      <c r="DA343" s="131">
        <v>0</v>
      </c>
      <c r="DB343" s="85">
        <v>0</v>
      </c>
      <c r="DC343" s="85"/>
      <c r="DD343" s="131">
        <v>0</v>
      </c>
      <c r="DE343" s="85">
        <v>0</v>
      </c>
      <c r="DF343" s="85">
        <v>0</v>
      </c>
      <c r="DG343" s="131">
        <v>0</v>
      </c>
      <c r="DH343" s="85">
        <v>0</v>
      </c>
      <c r="DI343" s="85">
        <v>0</v>
      </c>
      <c r="DJ343" s="131">
        <v>0</v>
      </c>
      <c r="DK343" s="85">
        <v>0</v>
      </c>
      <c r="DL343" s="85">
        <v>0</v>
      </c>
      <c r="DM343" s="131"/>
      <c r="DN343" s="85">
        <v>0</v>
      </c>
      <c r="DO343" s="85">
        <v>0</v>
      </c>
      <c r="DP343" s="131">
        <v>0</v>
      </c>
      <c r="DQ343" s="85">
        <v>0</v>
      </c>
      <c r="DR343" s="85">
        <v>0</v>
      </c>
      <c r="DS343" s="131">
        <v>0</v>
      </c>
      <c r="DT343" s="85">
        <v>0</v>
      </c>
      <c r="DU343" s="85">
        <v>0</v>
      </c>
      <c r="DV343" s="131">
        <v>0</v>
      </c>
      <c r="DW343" s="85"/>
      <c r="DX343" s="85">
        <v>0</v>
      </c>
      <c r="DY343" s="131">
        <v>0</v>
      </c>
      <c r="DZ343" s="85">
        <v>0</v>
      </c>
      <c r="EA343" s="85">
        <v>0</v>
      </c>
      <c r="EB343" s="131">
        <v>0</v>
      </c>
      <c r="EC343" s="85">
        <v>0</v>
      </c>
      <c r="ED343" s="85">
        <v>0</v>
      </c>
      <c r="EE343" s="131">
        <v>0</v>
      </c>
      <c r="EF343" s="85">
        <v>0</v>
      </c>
      <c r="EG343" s="85"/>
      <c r="EH343" s="52">
        <f t="shared" si="66"/>
        <v>0</v>
      </c>
      <c r="EI343" s="52">
        <f t="shared" si="66"/>
        <v>0</v>
      </c>
      <c r="EJ343" s="52">
        <f t="shared" si="66"/>
        <v>0</v>
      </c>
      <c r="EK343" s="52">
        <f t="shared" si="66"/>
        <v>0</v>
      </c>
      <c r="EL343" s="52">
        <f t="shared" si="66"/>
        <v>0</v>
      </c>
      <c r="EM343" s="52">
        <f t="shared" si="66"/>
        <v>0</v>
      </c>
      <c r="EN343" s="52">
        <f t="shared" si="66"/>
        <v>0</v>
      </c>
      <c r="EO343" s="52">
        <f t="shared" si="66"/>
        <v>0</v>
      </c>
      <c r="EP343" s="52">
        <f t="shared" si="66"/>
        <v>0</v>
      </c>
      <c r="EQ343" s="52">
        <f t="shared" si="66"/>
        <v>0</v>
      </c>
    </row>
    <row r="344" spans="1:147" x14ac:dyDescent="0.25">
      <c r="A344" s="47" t="s">
        <v>400</v>
      </c>
      <c r="B344" s="53" t="s">
        <v>102</v>
      </c>
      <c r="C344" s="130"/>
      <c r="D344" s="130"/>
      <c r="E344" s="117">
        <f>SUBTOTAL(9,E333:E343)</f>
        <v>195</v>
      </c>
      <c r="F344" s="117">
        <f t="shared" ref="F344:BQ344" si="67">SUBTOTAL(9,F333:F343)</f>
        <v>0</v>
      </c>
      <c r="G344" s="117">
        <f t="shared" si="67"/>
        <v>195</v>
      </c>
      <c r="H344" s="117">
        <f t="shared" si="67"/>
        <v>0</v>
      </c>
      <c r="I344" s="117">
        <f t="shared" si="67"/>
        <v>0</v>
      </c>
      <c r="J344" s="117">
        <f t="shared" si="67"/>
        <v>0</v>
      </c>
      <c r="K344" s="117">
        <f t="shared" si="67"/>
        <v>150</v>
      </c>
      <c r="L344" s="117">
        <f t="shared" si="67"/>
        <v>0</v>
      </c>
      <c r="M344" s="117">
        <f t="shared" si="67"/>
        <v>15</v>
      </c>
      <c r="N344" s="117">
        <f t="shared" si="67"/>
        <v>0</v>
      </c>
      <c r="O344" s="117">
        <f t="shared" si="67"/>
        <v>0</v>
      </c>
      <c r="P344" s="117">
        <f t="shared" si="67"/>
        <v>0</v>
      </c>
      <c r="Q344" s="117">
        <f t="shared" si="67"/>
        <v>0</v>
      </c>
      <c r="R344" s="117">
        <f t="shared" si="67"/>
        <v>0</v>
      </c>
      <c r="S344" s="117">
        <f t="shared" si="67"/>
        <v>0</v>
      </c>
      <c r="T344" s="117">
        <f t="shared" si="67"/>
        <v>0</v>
      </c>
      <c r="U344" s="117">
        <f t="shared" si="67"/>
        <v>0</v>
      </c>
      <c r="V344" s="117">
        <f t="shared" si="67"/>
        <v>0</v>
      </c>
      <c r="W344" s="117">
        <f t="shared" si="67"/>
        <v>0</v>
      </c>
      <c r="X344" s="117">
        <f t="shared" si="67"/>
        <v>0</v>
      </c>
      <c r="Y344" s="117">
        <f t="shared" si="67"/>
        <v>0</v>
      </c>
      <c r="Z344" s="117">
        <f t="shared" si="67"/>
        <v>0</v>
      </c>
      <c r="AA344" s="117">
        <f t="shared" si="67"/>
        <v>0</v>
      </c>
      <c r="AB344" s="117">
        <f t="shared" si="67"/>
        <v>0</v>
      </c>
      <c r="AC344" s="117">
        <f t="shared" si="67"/>
        <v>0</v>
      </c>
      <c r="AD344" s="117">
        <f t="shared" si="67"/>
        <v>0</v>
      </c>
      <c r="AE344" s="117">
        <f t="shared" si="67"/>
        <v>0</v>
      </c>
      <c r="AF344" s="117">
        <f t="shared" si="67"/>
        <v>0</v>
      </c>
      <c r="AG344" s="117">
        <f t="shared" si="67"/>
        <v>0</v>
      </c>
      <c r="AH344" s="117">
        <f t="shared" si="67"/>
        <v>0</v>
      </c>
      <c r="AI344" s="117">
        <f t="shared" si="67"/>
        <v>0</v>
      </c>
      <c r="AJ344" s="117">
        <f t="shared" si="67"/>
        <v>0</v>
      </c>
      <c r="AK344" s="117">
        <f t="shared" si="67"/>
        <v>0</v>
      </c>
      <c r="AL344" s="117">
        <f t="shared" si="67"/>
        <v>0</v>
      </c>
      <c r="AM344" s="117">
        <f t="shared" si="67"/>
        <v>0</v>
      </c>
      <c r="AN344" s="117">
        <f t="shared" si="67"/>
        <v>0</v>
      </c>
      <c r="AO344" s="117">
        <f t="shared" si="67"/>
        <v>0</v>
      </c>
      <c r="AP344" s="117">
        <f t="shared" si="67"/>
        <v>0</v>
      </c>
      <c r="AQ344" s="117">
        <f t="shared" si="67"/>
        <v>0</v>
      </c>
      <c r="AR344" s="117">
        <f t="shared" si="67"/>
        <v>0</v>
      </c>
      <c r="AS344" s="117">
        <f t="shared" si="67"/>
        <v>0</v>
      </c>
      <c r="AT344" s="117">
        <f t="shared" si="67"/>
        <v>0</v>
      </c>
      <c r="AU344" s="117">
        <f t="shared" si="67"/>
        <v>0</v>
      </c>
      <c r="AV344" s="117">
        <f t="shared" si="67"/>
        <v>0</v>
      </c>
      <c r="AW344" s="117">
        <f t="shared" si="67"/>
        <v>0</v>
      </c>
      <c r="AX344" s="117">
        <f t="shared" si="67"/>
        <v>0</v>
      </c>
      <c r="AY344" s="117">
        <f t="shared" si="67"/>
        <v>0</v>
      </c>
      <c r="AZ344" s="117">
        <f t="shared" si="67"/>
        <v>0</v>
      </c>
      <c r="BA344" s="117">
        <f t="shared" si="67"/>
        <v>0</v>
      </c>
      <c r="BB344" s="117">
        <f t="shared" si="67"/>
        <v>0</v>
      </c>
      <c r="BC344" s="117">
        <f t="shared" si="67"/>
        <v>0</v>
      </c>
      <c r="BD344" s="117">
        <f t="shared" si="67"/>
        <v>0</v>
      </c>
      <c r="BE344" s="117">
        <f t="shared" si="67"/>
        <v>0</v>
      </c>
      <c r="BF344" s="117">
        <f t="shared" si="67"/>
        <v>0</v>
      </c>
      <c r="BG344" s="117">
        <f t="shared" si="67"/>
        <v>0</v>
      </c>
      <c r="BH344" s="117">
        <f t="shared" si="67"/>
        <v>0</v>
      </c>
      <c r="BI344" s="117">
        <f t="shared" si="67"/>
        <v>0</v>
      </c>
      <c r="BJ344" s="117">
        <f t="shared" si="67"/>
        <v>0</v>
      </c>
      <c r="BK344" s="117">
        <f t="shared" si="67"/>
        <v>0</v>
      </c>
      <c r="BL344" s="117">
        <f t="shared" si="67"/>
        <v>0</v>
      </c>
      <c r="BM344" s="117">
        <f t="shared" si="67"/>
        <v>0</v>
      </c>
      <c r="BN344" s="117">
        <f t="shared" si="67"/>
        <v>0</v>
      </c>
      <c r="BO344" s="117">
        <f t="shared" si="67"/>
        <v>0</v>
      </c>
      <c r="BP344" s="117">
        <f t="shared" si="67"/>
        <v>0</v>
      </c>
      <c r="BQ344" s="117">
        <f t="shared" si="67"/>
        <v>0</v>
      </c>
      <c r="BR344" s="117">
        <f t="shared" ref="BR344:EC344" si="68">SUBTOTAL(9,BR333:BR343)</f>
        <v>0</v>
      </c>
      <c r="BS344" s="117">
        <f t="shared" si="68"/>
        <v>0</v>
      </c>
      <c r="BT344" s="117">
        <f t="shared" si="68"/>
        <v>0</v>
      </c>
      <c r="BU344" s="117">
        <f t="shared" si="68"/>
        <v>0</v>
      </c>
      <c r="BV344" s="117">
        <f t="shared" si="68"/>
        <v>0</v>
      </c>
      <c r="BW344" s="117">
        <f t="shared" si="68"/>
        <v>0</v>
      </c>
      <c r="BX344" s="117">
        <f t="shared" si="68"/>
        <v>0</v>
      </c>
      <c r="BY344" s="117">
        <f t="shared" si="68"/>
        <v>0</v>
      </c>
      <c r="BZ344" s="117">
        <f t="shared" si="68"/>
        <v>0</v>
      </c>
      <c r="CA344" s="117">
        <f t="shared" si="68"/>
        <v>0</v>
      </c>
      <c r="CB344" s="117">
        <f t="shared" si="68"/>
        <v>0</v>
      </c>
      <c r="CC344" s="117">
        <f t="shared" si="68"/>
        <v>20</v>
      </c>
      <c r="CD344" s="117">
        <f t="shared" si="68"/>
        <v>0</v>
      </c>
      <c r="CE344" s="117">
        <f t="shared" si="68"/>
        <v>0</v>
      </c>
      <c r="CF344" s="117">
        <f t="shared" si="68"/>
        <v>0</v>
      </c>
      <c r="CG344" s="117">
        <f t="shared" si="68"/>
        <v>0</v>
      </c>
      <c r="CH344" s="117">
        <f t="shared" si="68"/>
        <v>0</v>
      </c>
      <c r="CI344" s="117">
        <f t="shared" si="68"/>
        <v>0</v>
      </c>
      <c r="CJ344" s="117">
        <f t="shared" si="68"/>
        <v>0</v>
      </c>
      <c r="CK344" s="117">
        <f t="shared" si="68"/>
        <v>0</v>
      </c>
      <c r="CL344" s="117">
        <f t="shared" si="68"/>
        <v>0</v>
      </c>
      <c r="CM344" s="117">
        <f t="shared" si="68"/>
        <v>0</v>
      </c>
      <c r="CN344" s="117">
        <f t="shared" si="68"/>
        <v>0</v>
      </c>
      <c r="CO344" s="117">
        <f t="shared" si="68"/>
        <v>0</v>
      </c>
      <c r="CP344" s="117">
        <f t="shared" si="68"/>
        <v>0</v>
      </c>
      <c r="CQ344" s="117">
        <f t="shared" si="68"/>
        <v>0</v>
      </c>
      <c r="CR344" s="117">
        <f t="shared" si="68"/>
        <v>0</v>
      </c>
      <c r="CS344" s="117">
        <f t="shared" si="68"/>
        <v>0</v>
      </c>
      <c r="CT344" s="117">
        <f t="shared" si="68"/>
        <v>0</v>
      </c>
      <c r="CU344" s="117">
        <f t="shared" si="68"/>
        <v>0</v>
      </c>
      <c r="CV344" s="117">
        <f t="shared" si="68"/>
        <v>0</v>
      </c>
      <c r="CW344" s="117">
        <f t="shared" si="68"/>
        <v>0</v>
      </c>
      <c r="CX344" s="117">
        <f t="shared" si="68"/>
        <v>0</v>
      </c>
      <c r="CY344" s="117">
        <f t="shared" si="68"/>
        <v>0</v>
      </c>
      <c r="CZ344" s="117">
        <f t="shared" si="68"/>
        <v>0</v>
      </c>
      <c r="DA344" s="117">
        <f t="shared" si="68"/>
        <v>0</v>
      </c>
      <c r="DB344" s="117">
        <f t="shared" si="68"/>
        <v>0</v>
      </c>
      <c r="DC344" s="117">
        <f t="shared" si="68"/>
        <v>0</v>
      </c>
      <c r="DD344" s="117">
        <f t="shared" si="68"/>
        <v>0</v>
      </c>
      <c r="DE344" s="117">
        <f t="shared" si="68"/>
        <v>0</v>
      </c>
      <c r="DF344" s="117">
        <f t="shared" si="68"/>
        <v>0</v>
      </c>
      <c r="DG344" s="117">
        <f t="shared" si="68"/>
        <v>0</v>
      </c>
      <c r="DH344" s="117">
        <f t="shared" si="68"/>
        <v>0</v>
      </c>
      <c r="DI344" s="117">
        <f t="shared" si="68"/>
        <v>0</v>
      </c>
      <c r="DJ344" s="117">
        <f t="shared" si="68"/>
        <v>0</v>
      </c>
      <c r="DK344" s="117">
        <f t="shared" si="68"/>
        <v>0</v>
      </c>
      <c r="DL344" s="117">
        <f t="shared" si="68"/>
        <v>0</v>
      </c>
      <c r="DM344" s="117">
        <f t="shared" si="68"/>
        <v>0</v>
      </c>
      <c r="DN344" s="117">
        <f t="shared" si="68"/>
        <v>0</v>
      </c>
      <c r="DO344" s="117">
        <f t="shared" si="68"/>
        <v>0</v>
      </c>
      <c r="DP344" s="117">
        <f t="shared" si="68"/>
        <v>0</v>
      </c>
      <c r="DQ344" s="117">
        <f t="shared" si="68"/>
        <v>10</v>
      </c>
      <c r="DR344" s="117">
        <f t="shared" si="68"/>
        <v>0</v>
      </c>
      <c r="DS344" s="117">
        <f t="shared" si="68"/>
        <v>0</v>
      </c>
      <c r="DT344" s="117">
        <f t="shared" si="68"/>
        <v>0</v>
      </c>
      <c r="DU344" s="117">
        <f t="shared" si="68"/>
        <v>0</v>
      </c>
      <c r="DV344" s="117">
        <f t="shared" si="68"/>
        <v>0</v>
      </c>
      <c r="DW344" s="117">
        <f t="shared" si="68"/>
        <v>0</v>
      </c>
      <c r="DX344" s="117">
        <f t="shared" si="68"/>
        <v>0</v>
      </c>
      <c r="DY344" s="117">
        <f t="shared" si="68"/>
        <v>0</v>
      </c>
      <c r="DZ344" s="117">
        <f t="shared" si="68"/>
        <v>0</v>
      </c>
      <c r="EA344" s="117">
        <f t="shared" si="68"/>
        <v>0</v>
      </c>
      <c r="EB344" s="117">
        <f t="shared" si="68"/>
        <v>0</v>
      </c>
      <c r="EC344" s="117">
        <f t="shared" si="68"/>
        <v>0</v>
      </c>
      <c r="ED344" s="117">
        <f t="shared" ref="ED344:EQ344" si="69">SUBTOTAL(9,ED333:ED343)</f>
        <v>0</v>
      </c>
      <c r="EE344" s="117">
        <f t="shared" si="69"/>
        <v>0</v>
      </c>
      <c r="EF344" s="117">
        <f t="shared" si="69"/>
        <v>0</v>
      </c>
      <c r="EG344" s="117">
        <f t="shared" si="69"/>
        <v>0</v>
      </c>
      <c r="EH344" s="117">
        <f t="shared" si="69"/>
        <v>0</v>
      </c>
      <c r="EI344" s="117">
        <f t="shared" si="69"/>
        <v>0</v>
      </c>
      <c r="EJ344" s="117">
        <f t="shared" si="69"/>
        <v>0</v>
      </c>
      <c r="EK344" s="117">
        <f t="shared" si="69"/>
        <v>180</v>
      </c>
      <c r="EL344" s="117">
        <f t="shared" si="69"/>
        <v>0</v>
      </c>
      <c r="EM344" s="117">
        <f t="shared" si="69"/>
        <v>15</v>
      </c>
      <c r="EN344" s="117">
        <f t="shared" si="69"/>
        <v>0</v>
      </c>
      <c r="EO344" s="117">
        <f t="shared" si="69"/>
        <v>0</v>
      </c>
      <c r="EP344" s="117">
        <f t="shared" si="69"/>
        <v>0</v>
      </c>
      <c r="EQ344" s="117">
        <f t="shared" si="69"/>
        <v>0</v>
      </c>
    </row>
    <row r="345" spans="1:147" x14ac:dyDescent="0.25">
      <c r="A345" s="73" t="s">
        <v>401</v>
      </c>
      <c r="B345" s="91" t="str">
        <f>гр.общеразв.напрв.!B345</f>
        <v>МДОУ "Детский сад №2"Радуга"</v>
      </c>
      <c r="C345" s="91" t="str">
        <f>гр.общеразв.напрв.!C345</f>
        <v>село</v>
      </c>
      <c r="D345" s="91" t="str">
        <f>гр.общеразв.напрв.!D345</f>
        <v>детей</v>
      </c>
      <c r="E345" s="123">
        <f t="shared" ref="E345:E366" si="70">F345+G345</f>
        <v>0</v>
      </c>
      <c r="F345" s="123">
        <f t="shared" ref="F345:G366" si="71">EH345+EJ345+EL345+EN345+EP345</f>
        <v>0</v>
      </c>
      <c r="G345" s="123">
        <f t="shared" si="71"/>
        <v>0</v>
      </c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92"/>
      <c r="AK345" s="92"/>
      <c r="AL345" s="92"/>
      <c r="AM345" s="92"/>
      <c r="AN345" s="92"/>
      <c r="AO345" s="92"/>
      <c r="AP345" s="92"/>
      <c r="AQ345" s="92"/>
      <c r="AR345" s="92"/>
      <c r="AS345" s="92"/>
      <c r="AT345" s="92"/>
      <c r="AU345" s="92"/>
      <c r="AV345" s="92"/>
      <c r="AW345" s="92"/>
      <c r="AX345" s="92"/>
      <c r="AY345" s="92"/>
      <c r="AZ345" s="92"/>
      <c r="BA345" s="92"/>
      <c r="BB345" s="92"/>
      <c r="BC345" s="92"/>
      <c r="BD345" s="92"/>
      <c r="BE345" s="92"/>
      <c r="BF345" s="92"/>
      <c r="BG345" s="92"/>
      <c r="BH345" s="92"/>
      <c r="BI345" s="92"/>
      <c r="BJ345" s="92"/>
      <c r="BK345" s="92"/>
      <c r="BL345" s="92"/>
      <c r="BM345" s="92"/>
      <c r="BN345" s="92"/>
      <c r="BO345" s="92"/>
      <c r="BP345" s="92"/>
      <c r="BQ345" s="92"/>
      <c r="BR345" s="92"/>
      <c r="BS345" s="92"/>
      <c r="BT345" s="92"/>
      <c r="BU345" s="92"/>
      <c r="BV345" s="92"/>
      <c r="BW345" s="92"/>
      <c r="BX345" s="92"/>
      <c r="BY345" s="92"/>
      <c r="BZ345" s="92"/>
      <c r="CA345" s="92"/>
      <c r="CB345" s="92"/>
      <c r="CC345" s="92"/>
      <c r="CD345" s="92"/>
      <c r="CE345" s="92"/>
      <c r="CF345" s="92"/>
      <c r="CG345" s="92"/>
      <c r="CH345" s="92"/>
      <c r="CI345" s="92"/>
      <c r="CJ345" s="92"/>
      <c r="CK345" s="92"/>
      <c r="CL345" s="92"/>
      <c r="CM345" s="92"/>
      <c r="CN345" s="92"/>
      <c r="CO345" s="92"/>
      <c r="CP345" s="92"/>
      <c r="CQ345" s="92"/>
      <c r="CR345" s="92"/>
      <c r="CS345" s="92"/>
      <c r="CT345" s="92"/>
      <c r="CU345" s="92"/>
      <c r="CV345" s="92"/>
      <c r="CW345" s="92"/>
      <c r="CX345" s="92"/>
      <c r="CY345" s="92"/>
      <c r="CZ345" s="92"/>
      <c r="DA345" s="92"/>
      <c r="DB345" s="92"/>
      <c r="DC345" s="92"/>
      <c r="DD345" s="92"/>
      <c r="DE345" s="92"/>
      <c r="DF345" s="92"/>
      <c r="DG345" s="92"/>
      <c r="DH345" s="92"/>
      <c r="DI345" s="92"/>
      <c r="DJ345" s="92"/>
      <c r="DK345" s="92"/>
      <c r="DL345" s="92"/>
      <c r="DM345" s="92"/>
      <c r="DN345" s="92"/>
      <c r="DO345" s="92"/>
      <c r="DP345" s="92"/>
      <c r="DQ345" s="92"/>
      <c r="DR345" s="92"/>
      <c r="DS345" s="92"/>
      <c r="DT345" s="92"/>
      <c r="DU345" s="92"/>
      <c r="DV345" s="92"/>
      <c r="DW345" s="92"/>
      <c r="DX345" s="92"/>
      <c r="DY345" s="92"/>
      <c r="DZ345" s="92"/>
      <c r="EA345" s="92"/>
      <c r="EB345" s="92"/>
      <c r="EC345" s="92"/>
      <c r="ED345" s="92"/>
      <c r="EE345" s="92"/>
      <c r="EF345" s="92"/>
      <c r="EG345" s="92"/>
      <c r="EH345" s="52">
        <f t="shared" ref="EH345:EQ366" si="72">H345+R345+AB345+AL345+AV345+BF345+BP345+BZ345+CJ345+CT345+DD345+DN345+DX345</f>
        <v>0</v>
      </c>
      <c r="EI345" s="52">
        <f t="shared" si="72"/>
        <v>0</v>
      </c>
      <c r="EJ345" s="52">
        <f t="shared" si="72"/>
        <v>0</v>
      </c>
      <c r="EK345" s="52">
        <f t="shared" si="72"/>
        <v>0</v>
      </c>
      <c r="EL345" s="52">
        <f t="shared" si="72"/>
        <v>0</v>
      </c>
      <c r="EM345" s="52">
        <f t="shared" si="72"/>
        <v>0</v>
      </c>
      <c r="EN345" s="52">
        <f t="shared" si="72"/>
        <v>0</v>
      </c>
      <c r="EO345" s="52">
        <f t="shared" si="72"/>
        <v>0</v>
      </c>
      <c r="EP345" s="52">
        <f t="shared" si="72"/>
        <v>0</v>
      </c>
      <c r="EQ345" s="52">
        <f t="shared" si="72"/>
        <v>0</v>
      </c>
    </row>
    <row r="346" spans="1:147" x14ac:dyDescent="0.25">
      <c r="A346" s="73" t="s">
        <v>401</v>
      </c>
      <c r="B346" s="91" t="str">
        <f>гр.общеразв.напрв.!B346</f>
        <v>МДОУ "Детский сад  №3"</v>
      </c>
      <c r="C346" s="91" t="str">
        <f>гр.общеразв.напрв.!C346</f>
        <v>село</v>
      </c>
      <c r="D346" s="91" t="str">
        <f>гр.общеразв.напрв.!D346</f>
        <v>детей</v>
      </c>
      <c r="E346" s="123">
        <f t="shared" si="70"/>
        <v>27</v>
      </c>
      <c r="F346" s="123">
        <f t="shared" si="71"/>
        <v>0</v>
      </c>
      <c r="G346" s="123">
        <f t="shared" si="71"/>
        <v>27</v>
      </c>
      <c r="H346" s="92"/>
      <c r="I346" s="92"/>
      <c r="J346" s="92"/>
      <c r="K346" s="92">
        <v>27</v>
      </c>
      <c r="L346" s="92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92"/>
      <c r="AK346" s="92"/>
      <c r="AL346" s="92"/>
      <c r="AM346" s="92"/>
      <c r="AN346" s="92"/>
      <c r="AO346" s="92"/>
      <c r="AP346" s="92"/>
      <c r="AQ346" s="92"/>
      <c r="AR346" s="92"/>
      <c r="AS346" s="92"/>
      <c r="AT346" s="92"/>
      <c r="AU346" s="92"/>
      <c r="AV346" s="92"/>
      <c r="AW346" s="92"/>
      <c r="AX346" s="92"/>
      <c r="AY346" s="92"/>
      <c r="AZ346" s="92"/>
      <c r="BA346" s="92"/>
      <c r="BB346" s="92"/>
      <c r="BC346" s="92"/>
      <c r="BD346" s="92"/>
      <c r="BE346" s="92"/>
      <c r="BF346" s="92"/>
      <c r="BG346" s="92"/>
      <c r="BH346" s="92"/>
      <c r="BI346" s="92"/>
      <c r="BJ346" s="92"/>
      <c r="BK346" s="92"/>
      <c r="BL346" s="92"/>
      <c r="BM346" s="92"/>
      <c r="BN346" s="92"/>
      <c r="BO346" s="92"/>
      <c r="BP346" s="92"/>
      <c r="BQ346" s="92"/>
      <c r="BR346" s="92"/>
      <c r="BS346" s="92"/>
      <c r="BT346" s="92"/>
      <c r="BU346" s="92"/>
      <c r="BV346" s="92"/>
      <c r="BW346" s="92"/>
      <c r="BX346" s="92"/>
      <c r="BY346" s="92"/>
      <c r="BZ346" s="92"/>
      <c r="CA346" s="92"/>
      <c r="CB346" s="92"/>
      <c r="CC346" s="92"/>
      <c r="CD346" s="92"/>
      <c r="CE346" s="92"/>
      <c r="CF346" s="92"/>
      <c r="CG346" s="92"/>
      <c r="CH346" s="92"/>
      <c r="CI346" s="92"/>
      <c r="CJ346" s="92"/>
      <c r="CK346" s="92"/>
      <c r="CL346" s="92"/>
      <c r="CM346" s="92"/>
      <c r="CN346" s="92"/>
      <c r="CO346" s="92"/>
      <c r="CP346" s="92"/>
      <c r="CQ346" s="92"/>
      <c r="CR346" s="92"/>
      <c r="CS346" s="92"/>
      <c r="CT346" s="92"/>
      <c r="CU346" s="92"/>
      <c r="CV346" s="92"/>
      <c r="CW346" s="92"/>
      <c r="CX346" s="92"/>
      <c r="CY346" s="92"/>
      <c r="CZ346" s="92"/>
      <c r="DA346" s="92"/>
      <c r="DB346" s="92"/>
      <c r="DC346" s="92"/>
      <c r="DD346" s="92"/>
      <c r="DE346" s="92"/>
      <c r="DF346" s="92"/>
      <c r="DG346" s="92"/>
      <c r="DH346" s="92"/>
      <c r="DI346" s="92"/>
      <c r="DJ346" s="92"/>
      <c r="DK346" s="92"/>
      <c r="DL346" s="92"/>
      <c r="DM346" s="92"/>
      <c r="DN346" s="92"/>
      <c r="DO346" s="92"/>
      <c r="DP346" s="92"/>
      <c r="DQ346" s="92"/>
      <c r="DR346" s="92"/>
      <c r="DS346" s="92"/>
      <c r="DT346" s="92"/>
      <c r="DU346" s="92"/>
      <c r="DV346" s="92"/>
      <c r="DW346" s="92"/>
      <c r="DX346" s="92"/>
      <c r="DY346" s="92"/>
      <c r="DZ346" s="92"/>
      <c r="EA346" s="92"/>
      <c r="EB346" s="92"/>
      <c r="EC346" s="92"/>
      <c r="ED346" s="92"/>
      <c r="EE346" s="92"/>
      <c r="EF346" s="92"/>
      <c r="EG346" s="92"/>
      <c r="EH346" s="52">
        <f t="shared" si="72"/>
        <v>0</v>
      </c>
      <c r="EI346" s="52">
        <f t="shared" si="72"/>
        <v>0</v>
      </c>
      <c r="EJ346" s="52">
        <f t="shared" si="72"/>
        <v>0</v>
      </c>
      <c r="EK346" s="52">
        <f t="shared" si="72"/>
        <v>27</v>
      </c>
      <c r="EL346" s="52">
        <f t="shared" si="72"/>
        <v>0</v>
      </c>
      <c r="EM346" s="52">
        <f t="shared" si="72"/>
        <v>0</v>
      </c>
      <c r="EN346" s="52">
        <f t="shared" si="72"/>
        <v>0</v>
      </c>
      <c r="EO346" s="52">
        <f t="shared" si="72"/>
        <v>0</v>
      </c>
      <c r="EP346" s="52">
        <f t="shared" si="72"/>
        <v>0</v>
      </c>
      <c r="EQ346" s="52">
        <f t="shared" si="72"/>
        <v>0</v>
      </c>
    </row>
    <row r="347" spans="1:147" x14ac:dyDescent="0.25">
      <c r="A347" s="73" t="s">
        <v>401</v>
      </c>
      <c r="B347" s="91" t="str">
        <f>гр.общеразв.напрв.!B347</f>
        <v>МДОУ "Детский сад №7 "Ласточка"</v>
      </c>
      <c r="C347" s="91" t="str">
        <f>гр.общеразв.напрв.!C347</f>
        <v>село</v>
      </c>
      <c r="D347" s="91" t="str">
        <f>гр.общеразв.напрв.!D347</f>
        <v>детей</v>
      </c>
      <c r="E347" s="123">
        <f t="shared" si="70"/>
        <v>13</v>
      </c>
      <c r="F347" s="123">
        <f t="shared" si="71"/>
        <v>0</v>
      </c>
      <c r="G347" s="123">
        <f t="shared" si="71"/>
        <v>13</v>
      </c>
      <c r="H347" s="92"/>
      <c r="I347" s="92"/>
      <c r="J347" s="92"/>
      <c r="K347" s="92">
        <v>13</v>
      </c>
      <c r="L347" s="92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92"/>
      <c r="CA347" s="92"/>
      <c r="CB347" s="92"/>
      <c r="CC347" s="92"/>
      <c r="CD347" s="92"/>
      <c r="CE347" s="92"/>
      <c r="CF347" s="92"/>
      <c r="CG347" s="92"/>
      <c r="CH347" s="92"/>
      <c r="CI347" s="92"/>
      <c r="CJ347" s="92"/>
      <c r="CK347" s="92"/>
      <c r="CL347" s="92"/>
      <c r="CM347" s="92"/>
      <c r="CN347" s="92"/>
      <c r="CO347" s="92"/>
      <c r="CP347" s="92"/>
      <c r="CQ347" s="92"/>
      <c r="CR347" s="92"/>
      <c r="CS347" s="92"/>
      <c r="CT347" s="92"/>
      <c r="CU347" s="92"/>
      <c r="CV347" s="92"/>
      <c r="CW347" s="92"/>
      <c r="CX347" s="92"/>
      <c r="CY347" s="92"/>
      <c r="CZ347" s="92"/>
      <c r="DA347" s="92"/>
      <c r="DB347" s="92"/>
      <c r="DC347" s="92"/>
      <c r="DD347" s="92"/>
      <c r="DE347" s="92"/>
      <c r="DF347" s="92"/>
      <c r="DG347" s="92"/>
      <c r="DH347" s="92"/>
      <c r="DI347" s="92"/>
      <c r="DJ347" s="92"/>
      <c r="DK347" s="92"/>
      <c r="DL347" s="92"/>
      <c r="DM347" s="92"/>
      <c r="DN347" s="92"/>
      <c r="DO347" s="92"/>
      <c r="DP347" s="92"/>
      <c r="DQ347" s="92"/>
      <c r="DR347" s="92"/>
      <c r="DS347" s="92"/>
      <c r="DT347" s="92"/>
      <c r="DU347" s="92"/>
      <c r="DV347" s="92"/>
      <c r="DW347" s="92"/>
      <c r="DX347" s="92"/>
      <c r="DY347" s="92"/>
      <c r="DZ347" s="92"/>
      <c r="EA347" s="92"/>
      <c r="EB347" s="92"/>
      <c r="EC347" s="92"/>
      <c r="ED347" s="92"/>
      <c r="EE347" s="92"/>
      <c r="EF347" s="92"/>
      <c r="EG347" s="92"/>
      <c r="EH347" s="52">
        <f t="shared" si="72"/>
        <v>0</v>
      </c>
      <c r="EI347" s="52">
        <f t="shared" si="72"/>
        <v>0</v>
      </c>
      <c r="EJ347" s="52">
        <f t="shared" si="72"/>
        <v>0</v>
      </c>
      <c r="EK347" s="52">
        <f t="shared" si="72"/>
        <v>13</v>
      </c>
      <c r="EL347" s="52">
        <f t="shared" si="72"/>
        <v>0</v>
      </c>
      <c r="EM347" s="52">
        <f t="shared" si="72"/>
        <v>0</v>
      </c>
      <c r="EN347" s="52">
        <f t="shared" si="72"/>
        <v>0</v>
      </c>
      <c r="EO347" s="52">
        <f t="shared" si="72"/>
        <v>0</v>
      </c>
      <c r="EP347" s="52">
        <f t="shared" si="72"/>
        <v>0</v>
      </c>
      <c r="EQ347" s="52">
        <f t="shared" si="72"/>
        <v>0</v>
      </c>
    </row>
    <row r="348" spans="1:147" x14ac:dyDescent="0.25">
      <c r="A348" s="73" t="s">
        <v>401</v>
      </c>
      <c r="B348" s="91" t="str">
        <f>гр.общеразв.напрв.!B348</f>
        <v>МДОУ   Детский сад №8"</v>
      </c>
      <c r="C348" s="91" t="str">
        <f>гр.общеразв.напрв.!C348</f>
        <v>село</v>
      </c>
      <c r="D348" s="91" t="str">
        <f>гр.общеразв.напрв.!D348</f>
        <v>детей</v>
      </c>
      <c r="E348" s="123">
        <f t="shared" si="70"/>
        <v>16</v>
      </c>
      <c r="F348" s="123">
        <f t="shared" si="71"/>
        <v>0</v>
      </c>
      <c r="G348" s="123">
        <f t="shared" si="71"/>
        <v>16</v>
      </c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92"/>
      <c r="CA348" s="92"/>
      <c r="CB348" s="92"/>
      <c r="CC348" s="92">
        <v>16</v>
      </c>
      <c r="CD348" s="92"/>
      <c r="CE348" s="92"/>
      <c r="CF348" s="92"/>
      <c r="CG348" s="92"/>
      <c r="CH348" s="92"/>
      <c r="CI348" s="92"/>
      <c r="CJ348" s="92"/>
      <c r="CK348" s="92"/>
      <c r="CL348" s="92"/>
      <c r="CM348" s="92"/>
      <c r="CN348" s="92"/>
      <c r="CO348" s="92"/>
      <c r="CP348" s="92"/>
      <c r="CQ348" s="92"/>
      <c r="CR348" s="92"/>
      <c r="CS348" s="92"/>
      <c r="CT348" s="92"/>
      <c r="CU348" s="92"/>
      <c r="CV348" s="92"/>
      <c r="CW348" s="92"/>
      <c r="CX348" s="92"/>
      <c r="CY348" s="92"/>
      <c r="CZ348" s="92"/>
      <c r="DA348" s="92"/>
      <c r="DB348" s="92"/>
      <c r="DC348" s="92"/>
      <c r="DD348" s="92"/>
      <c r="DE348" s="92"/>
      <c r="DF348" s="92"/>
      <c r="DG348" s="92"/>
      <c r="DH348" s="92"/>
      <c r="DI348" s="92"/>
      <c r="DJ348" s="92"/>
      <c r="DK348" s="92"/>
      <c r="DL348" s="92"/>
      <c r="DM348" s="92"/>
      <c r="DN348" s="92"/>
      <c r="DO348" s="92"/>
      <c r="DP348" s="92"/>
      <c r="DQ348" s="92"/>
      <c r="DR348" s="92"/>
      <c r="DS348" s="92"/>
      <c r="DT348" s="92"/>
      <c r="DU348" s="92"/>
      <c r="DV348" s="92"/>
      <c r="DW348" s="92"/>
      <c r="DX348" s="92"/>
      <c r="DY348" s="92"/>
      <c r="DZ348" s="92"/>
      <c r="EA348" s="92"/>
      <c r="EB348" s="92"/>
      <c r="EC348" s="92"/>
      <c r="ED348" s="92"/>
      <c r="EE348" s="92"/>
      <c r="EF348" s="92"/>
      <c r="EG348" s="92"/>
      <c r="EH348" s="52">
        <f t="shared" si="72"/>
        <v>0</v>
      </c>
      <c r="EI348" s="52">
        <f t="shared" si="72"/>
        <v>0</v>
      </c>
      <c r="EJ348" s="52">
        <f t="shared" si="72"/>
        <v>0</v>
      </c>
      <c r="EK348" s="52">
        <f t="shared" si="72"/>
        <v>16</v>
      </c>
      <c r="EL348" s="52">
        <f t="shared" si="72"/>
        <v>0</v>
      </c>
      <c r="EM348" s="52">
        <f t="shared" si="72"/>
        <v>0</v>
      </c>
      <c r="EN348" s="52">
        <f t="shared" si="72"/>
        <v>0</v>
      </c>
      <c r="EO348" s="52">
        <f t="shared" si="72"/>
        <v>0</v>
      </c>
      <c r="EP348" s="52">
        <f t="shared" si="72"/>
        <v>0</v>
      </c>
      <c r="EQ348" s="52">
        <f t="shared" si="72"/>
        <v>0</v>
      </c>
    </row>
    <row r="349" spans="1:147" x14ac:dyDescent="0.25">
      <c r="A349" s="73" t="s">
        <v>401</v>
      </c>
      <c r="B349" s="91" t="str">
        <f>гр.общеразв.напрв.!B349</f>
        <v>МДОУ  "Детский сад №9 "Лучик"</v>
      </c>
      <c r="C349" s="91" t="str">
        <f>гр.общеразв.напрв.!C349</f>
        <v>село</v>
      </c>
      <c r="D349" s="91" t="str">
        <f>гр.общеразв.напрв.!D349</f>
        <v>детей</v>
      </c>
      <c r="E349" s="123">
        <f t="shared" si="70"/>
        <v>0</v>
      </c>
      <c r="F349" s="123">
        <f t="shared" si="71"/>
        <v>0</v>
      </c>
      <c r="G349" s="123">
        <f t="shared" si="71"/>
        <v>0</v>
      </c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92"/>
      <c r="AK349" s="92"/>
      <c r="AL349" s="92"/>
      <c r="AM349" s="92"/>
      <c r="AN349" s="92"/>
      <c r="AO349" s="92"/>
      <c r="AP349" s="92"/>
      <c r="AQ349" s="92"/>
      <c r="AR349" s="92"/>
      <c r="AS349" s="92"/>
      <c r="AT349" s="92"/>
      <c r="AU349" s="92"/>
      <c r="AV349" s="92"/>
      <c r="AW349" s="92"/>
      <c r="AX349" s="92"/>
      <c r="AY349" s="92"/>
      <c r="AZ349" s="92"/>
      <c r="BA349" s="92"/>
      <c r="BB349" s="92"/>
      <c r="BC349" s="92"/>
      <c r="BD349" s="92"/>
      <c r="BE349" s="92"/>
      <c r="BF349" s="92"/>
      <c r="BG349" s="92"/>
      <c r="BH349" s="92"/>
      <c r="BI349" s="92"/>
      <c r="BJ349" s="92"/>
      <c r="BK349" s="92"/>
      <c r="BL349" s="92"/>
      <c r="BM349" s="92"/>
      <c r="BN349" s="92"/>
      <c r="BO349" s="92"/>
      <c r="BP349" s="92"/>
      <c r="BQ349" s="92"/>
      <c r="BR349" s="92"/>
      <c r="BS349" s="92"/>
      <c r="BT349" s="92"/>
      <c r="BU349" s="92"/>
      <c r="BV349" s="92"/>
      <c r="BW349" s="92"/>
      <c r="BX349" s="92"/>
      <c r="BY349" s="92"/>
      <c r="BZ349" s="92"/>
      <c r="CA349" s="92"/>
      <c r="CB349" s="92"/>
      <c r="CC349" s="92"/>
      <c r="CD349" s="92"/>
      <c r="CE349" s="92"/>
      <c r="CF349" s="92"/>
      <c r="CG349" s="92"/>
      <c r="CH349" s="92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92"/>
      <c r="CU349" s="92"/>
      <c r="CV349" s="92"/>
      <c r="CW349" s="92"/>
      <c r="CX349" s="92"/>
      <c r="CY349" s="92"/>
      <c r="CZ349" s="92"/>
      <c r="DA349" s="92"/>
      <c r="DB349" s="92"/>
      <c r="DC349" s="92"/>
      <c r="DD349" s="92"/>
      <c r="DE349" s="92"/>
      <c r="DF349" s="92"/>
      <c r="DG349" s="92"/>
      <c r="DH349" s="92"/>
      <c r="DI349" s="92"/>
      <c r="DJ349" s="92"/>
      <c r="DK349" s="92"/>
      <c r="DL349" s="92"/>
      <c r="DM349" s="92"/>
      <c r="DN349" s="92"/>
      <c r="DO349" s="92"/>
      <c r="DP349" s="92"/>
      <c r="DQ349" s="92"/>
      <c r="DR349" s="92"/>
      <c r="DS349" s="92"/>
      <c r="DT349" s="92"/>
      <c r="DU349" s="92"/>
      <c r="DV349" s="92"/>
      <c r="DW349" s="92"/>
      <c r="DX349" s="92"/>
      <c r="DY349" s="92"/>
      <c r="DZ349" s="92"/>
      <c r="EA349" s="92"/>
      <c r="EB349" s="92"/>
      <c r="EC349" s="92"/>
      <c r="ED349" s="92"/>
      <c r="EE349" s="92"/>
      <c r="EF349" s="92"/>
      <c r="EG349" s="92"/>
      <c r="EH349" s="52">
        <f t="shared" si="72"/>
        <v>0</v>
      </c>
      <c r="EI349" s="52">
        <f t="shared" si="72"/>
        <v>0</v>
      </c>
      <c r="EJ349" s="52">
        <f t="shared" si="72"/>
        <v>0</v>
      </c>
      <c r="EK349" s="52">
        <f t="shared" si="72"/>
        <v>0</v>
      </c>
      <c r="EL349" s="52">
        <f t="shared" si="72"/>
        <v>0</v>
      </c>
      <c r="EM349" s="52">
        <f t="shared" si="72"/>
        <v>0</v>
      </c>
      <c r="EN349" s="52">
        <f t="shared" si="72"/>
        <v>0</v>
      </c>
      <c r="EO349" s="52">
        <f t="shared" si="72"/>
        <v>0</v>
      </c>
      <c r="EP349" s="52">
        <f t="shared" si="72"/>
        <v>0</v>
      </c>
      <c r="EQ349" s="52">
        <f t="shared" si="72"/>
        <v>0</v>
      </c>
    </row>
    <row r="350" spans="1:147" x14ac:dyDescent="0.25">
      <c r="A350" s="73" t="s">
        <v>401</v>
      </c>
      <c r="B350" s="91" t="str">
        <f>гр.общеразв.напрв.!B350</f>
        <v>МДОУ   Детский сад №10"</v>
      </c>
      <c r="C350" s="91" t="str">
        <f>гр.общеразв.напрв.!C350</f>
        <v>город</v>
      </c>
      <c r="D350" s="91" t="str">
        <f>гр.общеразв.напрв.!D350</f>
        <v>детей</v>
      </c>
      <c r="E350" s="123">
        <f t="shared" si="70"/>
        <v>0</v>
      </c>
      <c r="F350" s="123">
        <f t="shared" si="71"/>
        <v>0</v>
      </c>
      <c r="G350" s="123">
        <f t="shared" si="71"/>
        <v>0</v>
      </c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92"/>
      <c r="AK350" s="92"/>
      <c r="AL350" s="92"/>
      <c r="AM350" s="92"/>
      <c r="AN350" s="92"/>
      <c r="AO350" s="92"/>
      <c r="AP350" s="92"/>
      <c r="AQ350" s="92"/>
      <c r="AR350" s="92"/>
      <c r="AS350" s="92"/>
      <c r="AT350" s="92"/>
      <c r="AU350" s="92"/>
      <c r="AV350" s="92"/>
      <c r="AW350" s="92"/>
      <c r="AX350" s="92"/>
      <c r="AY350" s="92"/>
      <c r="AZ350" s="92"/>
      <c r="BA350" s="92"/>
      <c r="BB350" s="92"/>
      <c r="BC350" s="92"/>
      <c r="BD350" s="92"/>
      <c r="BE350" s="92"/>
      <c r="BF350" s="92"/>
      <c r="BG350" s="92"/>
      <c r="BH350" s="92"/>
      <c r="BI350" s="92"/>
      <c r="BJ350" s="92"/>
      <c r="BK350" s="92"/>
      <c r="BL350" s="92"/>
      <c r="BM350" s="92"/>
      <c r="BN350" s="92"/>
      <c r="BO350" s="92"/>
      <c r="BP350" s="92"/>
      <c r="BQ350" s="92"/>
      <c r="BR350" s="92"/>
      <c r="BS350" s="92"/>
      <c r="BT350" s="92"/>
      <c r="BU350" s="92"/>
      <c r="BV350" s="92"/>
      <c r="BW350" s="92"/>
      <c r="BX350" s="92"/>
      <c r="BY350" s="92"/>
      <c r="BZ350" s="92"/>
      <c r="CA350" s="92"/>
      <c r="CB350" s="92"/>
      <c r="CC350" s="92"/>
      <c r="CD350" s="92"/>
      <c r="CE350" s="92"/>
      <c r="CF350" s="92"/>
      <c r="CG350" s="92"/>
      <c r="CH350" s="92"/>
      <c r="CI350" s="92"/>
      <c r="CJ350" s="92"/>
      <c r="CK350" s="92"/>
      <c r="CL350" s="92"/>
      <c r="CM350" s="92"/>
      <c r="CN350" s="92"/>
      <c r="CO350" s="92"/>
      <c r="CP350" s="92"/>
      <c r="CQ350" s="92"/>
      <c r="CR350" s="92"/>
      <c r="CS350" s="92"/>
      <c r="CT350" s="92"/>
      <c r="CU350" s="92"/>
      <c r="CV350" s="92"/>
      <c r="CW350" s="92"/>
      <c r="CX350" s="92"/>
      <c r="CY350" s="92"/>
      <c r="CZ350" s="92"/>
      <c r="DA350" s="92"/>
      <c r="DB350" s="92"/>
      <c r="DC350" s="92"/>
      <c r="DD350" s="92"/>
      <c r="DE350" s="92"/>
      <c r="DF350" s="92"/>
      <c r="DG350" s="92"/>
      <c r="DH350" s="92"/>
      <c r="DI350" s="92"/>
      <c r="DJ350" s="92"/>
      <c r="DK350" s="92"/>
      <c r="DL350" s="92"/>
      <c r="DM350" s="92"/>
      <c r="DN350" s="92"/>
      <c r="DO350" s="92"/>
      <c r="DP350" s="92"/>
      <c r="DQ350" s="92"/>
      <c r="DR350" s="92"/>
      <c r="DS350" s="92"/>
      <c r="DT350" s="92"/>
      <c r="DU350" s="92"/>
      <c r="DV350" s="92"/>
      <c r="DW350" s="92"/>
      <c r="DX350" s="92"/>
      <c r="DY350" s="92"/>
      <c r="DZ350" s="92"/>
      <c r="EA350" s="92"/>
      <c r="EB350" s="92"/>
      <c r="EC350" s="92"/>
      <c r="ED350" s="92"/>
      <c r="EE350" s="92"/>
      <c r="EF350" s="92"/>
      <c r="EG350" s="92"/>
      <c r="EH350" s="52">
        <f t="shared" si="72"/>
        <v>0</v>
      </c>
      <c r="EI350" s="52">
        <f t="shared" si="72"/>
        <v>0</v>
      </c>
      <c r="EJ350" s="52">
        <f t="shared" si="72"/>
        <v>0</v>
      </c>
      <c r="EK350" s="52">
        <f t="shared" si="72"/>
        <v>0</v>
      </c>
      <c r="EL350" s="52">
        <f t="shared" si="72"/>
        <v>0</v>
      </c>
      <c r="EM350" s="52">
        <f t="shared" si="72"/>
        <v>0</v>
      </c>
      <c r="EN350" s="52">
        <f t="shared" si="72"/>
        <v>0</v>
      </c>
      <c r="EO350" s="52">
        <f t="shared" si="72"/>
        <v>0</v>
      </c>
      <c r="EP350" s="52">
        <f t="shared" si="72"/>
        <v>0</v>
      </c>
      <c r="EQ350" s="52">
        <f t="shared" si="72"/>
        <v>0</v>
      </c>
    </row>
    <row r="351" spans="1:147" x14ac:dyDescent="0.25">
      <c r="A351" s="73" t="s">
        <v>401</v>
      </c>
      <c r="B351" s="91" t="str">
        <f>гр.общеразв.напрв.!B351</f>
        <v>МДОУ   Детский сад №11"</v>
      </c>
      <c r="C351" s="91" t="str">
        <f>гр.общеразв.напрв.!C351</f>
        <v>село</v>
      </c>
      <c r="D351" s="91" t="str">
        <f>гр.общеразв.напрв.!D351</f>
        <v>детей</v>
      </c>
      <c r="E351" s="123">
        <f t="shared" si="70"/>
        <v>13</v>
      </c>
      <c r="F351" s="123">
        <f t="shared" si="71"/>
        <v>0</v>
      </c>
      <c r="G351" s="123">
        <f t="shared" si="71"/>
        <v>13</v>
      </c>
      <c r="H351" s="92"/>
      <c r="I351" s="92"/>
      <c r="J351" s="92"/>
      <c r="K351" s="92">
        <v>13</v>
      </c>
      <c r="L351" s="92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  <c r="CZ351" s="92"/>
      <c r="DA351" s="92"/>
      <c r="DB351" s="92"/>
      <c r="DC351" s="92"/>
      <c r="DD351" s="92"/>
      <c r="DE351" s="92"/>
      <c r="DF351" s="92"/>
      <c r="DG351" s="92"/>
      <c r="DH351" s="92"/>
      <c r="DI351" s="92"/>
      <c r="DJ351" s="92"/>
      <c r="DK351" s="92"/>
      <c r="DL351" s="92"/>
      <c r="DM351" s="92"/>
      <c r="DN351" s="92"/>
      <c r="DO351" s="92"/>
      <c r="DP351" s="92"/>
      <c r="DQ351" s="92"/>
      <c r="DR351" s="92"/>
      <c r="DS351" s="92"/>
      <c r="DT351" s="92"/>
      <c r="DU351" s="92"/>
      <c r="DV351" s="92"/>
      <c r="DW351" s="92"/>
      <c r="DX351" s="92"/>
      <c r="DY351" s="92"/>
      <c r="DZ351" s="92"/>
      <c r="EA351" s="92"/>
      <c r="EB351" s="92"/>
      <c r="EC351" s="92"/>
      <c r="ED351" s="92"/>
      <c r="EE351" s="92"/>
      <c r="EF351" s="92"/>
      <c r="EG351" s="92"/>
      <c r="EH351" s="52">
        <f t="shared" si="72"/>
        <v>0</v>
      </c>
      <c r="EI351" s="52">
        <f t="shared" si="72"/>
        <v>0</v>
      </c>
      <c r="EJ351" s="52">
        <f t="shared" si="72"/>
        <v>0</v>
      </c>
      <c r="EK351" s="52">
        <f t="shared" si="72"/>
        <v>13</v>
      </c>
      <c r="EL351" s="52">
        <f t="shared" si="72"/>
        <v>0</v>
      </c>
      <c r="EM351" s="52">
        <f t="shared" si="72"/>
        <v>0</v>
      </c>
      <c r="EN351" s="52">
        <f t="shared" si="72"/>
        <v>0</v>
      </c>
      <c r="EO351" s="52">
        <f t="shared" si="72"/>
        <v>0</v>
      </c>
      <c r="EP351" s="52">
        <f t="shared" si="72"/>
        <v>0</v>
      </c>
      <c r="EQ351" s="52">
        <f t="shared" si="72"/>
        <v>0</v>
      </c>
    </row>
    <row r="352" spans="1:147" x14ac:dyDescent="0.25">
      <c r="A352" s="73" t="s">
        <v>401</v>
      </c>
      <c r="B352" s="91" t="str">
        <f>гр.общеразв.напрв.!B352</f>
        <v>МДОУ   Детский сад №14"</v>
      </c>
      <c r="C352" s="91" t="str">
        <f>гр.общеразв.напрв.!C352</f>
        <v>город</v>
      </c>
      <c r="D352" s="91" t="str">
        <f>гр.общеразв.напрв.!D352</f>
        <v>детей</v>
      </c>
      <c r="E352" s="123">
        <f t="shared" si="70"/>
        <v>0</v>
      </c>
      <c r="F352" s="123">
        <f t="shared" si="71"/>
        <v>0</v>
      </c>
      <c r="G352" s="123">
        <f t="shared" si="71"/>
        <v>0</v>
      </c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92"/>
      <c r="CA352" s="92"/>
      <c r="CB352" s="92"/>
      <c r="CC352" s="92"/>
      <c r="CD352" s="92"/>
      <c r="CE352" s="92"/>
      <c r="CF352" s="92"/>
      <c r="CG352" s="92"/>
      <c r="CH352" s="92"/>
      <c r="CI352" s="92"/>
      <c r="CJ352" s="92"/>
      <c r="CK352" s="92"/>
      <c r="CL352" s="92"/>
      <c r="CM352" s="92"/>
      <c r="CN352" s="92"/>
      <c r="CO352" s="92"/>
      <c r="CP352" s="92"/>
      <c r="CQ352" s="92"/>
      <c r="CR352" s="92"/>
      <c r="CS352" s="92"/>
      <c r="CT352" s="92"/>
      <c r="CU352" s="92"/>
      <c r="CV352" s="92"/>
      <c r="CW352" s="92"/>
      <c r="CX352" s="92"/>
      <c r="CY352" s="92"/>
      <c r="CZ352" s="92"/>
      <c r="DA352" s="92"/>
      <c r="DB352" s="92"/>
      <c r="DC352" s="92"/>
      <c r="DD352" s="92"/>
      <c r="DE352" s="92"/>
      <c r="DF352" s="92"/>
      <c r="DG352" s="92"/>
      <c r="DH352" s="92"/>
      <c r="DI352" s="92"/>
      <c r="DJ352" s="92"/>
      <c r="DK352" s="92"/>
      <c r="DL352" s="92"/>
      <c r="DM352" s="92"/>
      <c r="DN352" s="92"/>
      <c r="DO352" s="92"/>
      <c r="DP352" s="92"/>
      <c r="DQ352" s="92"/>
      <c r="DR352" s="92"/>
      <c r="DS352" s="92"/>
      <c r="DT352" s="92"/>
      <c r="DU352" s="92"/>
      <c r="DV352" s="92"/>
      <c r="DW352" s="92"/>
      <c r="DX352" s="92"/>
      <c r="DY352" s="92"/>
      <c r="DZ352" s="92"/>
      <c r="EA352" s="92"/>
      <c r="EB352" s="92"/>
      <c r="EC352" s="92"/>
      <c r="ED352" s="92"/>
      <c r="EE352" s="92"/>
      <c r="EF352" s="92"/>
      <c r="EG352" s="92"/>
      <c r="EH352" s="52">
        <f t="shared" si="72"/>
        <v>0</v>
      </c>
      <c r="EI352" s="52">
        <f t="shared" si="72"/>
        <v>0</v>
      </c>
      <c r="EJ352" s="52">
        <f t="shared" si="72"/>
        <v>0</v>
      </c>
      <c r="EK352" s="52">
        <f t="shared" si="72"/>
        <v>0</v>
      </c>
      <c r="EL352" s="52">
        <f t="shared" si="72"/>
        <v>0</v>
      </c>
      <c r="EM352" s="52">
        <f t="shared" si="72"/>
        <v>0</v>
      </c>
      <c r="EN352" s="52">
        <f t="shared" si="72"/>
        <v>0</v>
      </c>
      <c r="EO352" s="52">
        <f t="shared" si="72"/>
        <v>0</v>
      </c>
      <c r="EP352" s="52">
        <f t="shared" si="72"/>
        <v>0</v>
      </c>
      <c r="EQ352" s="52">
        <f t="shared" si="72"/>
        <v>0</v>
      </c>
    </row>
    <row r="353" spans="1:147" x14ac:dyDescent="0.25">
      <c r="A353" s="73" t="s">
        <v>401</v>
      </c>
      <c r="B353" s="91" t="str">
        <f>гр.общеразв.напрв.!B353</f>
        <v>МДОУ   Детский сад №15"</v>
      </c>
      <c r="C353" s="91" t="str">
        <f>гр.общеразв.напрв.!C353</f>
        <v>село</v>
      </c>
      <c r="D353" s="91" t="str">
        <f>гр.общеразв.напрв.!D353</f>
        <v>детей</v>
      </c>
      <c r="E353" s="123">
        <f t="shared" si="70"/>
        <v>0</v>
      </c>
      <c r="F353" s="123">
        <f t="shared" si="71"/>
        <v>0</v>
      </c>
      <c r="G353" s="123">
        <f t="shared" si="71"/>
        <v>0</v>
      </c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  <c r="CZ353" s="92"/>
      <c r="DA353" s="92"/>
      <c r="DB353" s="92"/>
      <c r="DC353" s="92"/>
      <c r="DD353" s="92"/>
      <c r="DE353" s="92"/>
      <c r="DF353" s="92"/>
      <c r="DG353" s="92"/>
      <c r="DH353" s="92"/>
      <c r="DI353" s="92"/>
      <c r="DJ353" s="92"/>
      <c r="DK353" s="92"/>
      <c r="DL353" s="92"/>
      <c r="DM353" s="92"/>
      <c r="DN353" s="92"/>
      <c r="DO353" s="92"/>
      <c r="DP353" s="92"/>
      <c r="DQ353" s="92"/>
      <c r="DR353" s="92"/>
      <c r="DS353" s="92"/>
      <c r="DT353" s="92"/>
      <c r="DU353" s="92"/>
      <c r="DV353" s="92"/>
      <c r="DW353" s="92"/>
      <c r="DX353" s="92"/>
      <c r="DY353" s="92"/>
      <c r="DZ353" s="92"/>
      <c r="EA353" s="92"/>
      <c r="EB353" s="92"/>
      <c r="EC353" s="92"/>
      <c r="ED353" s="92"/>
      <c r="EE353" s="92"/>
      <c r="EF353" s="92"/>
      <c r="EG353" s="92"/>
      <c r="EH353" s="52">
        <f t="shared" si="72"/>
        <v>0</v>
      </c>
      <c r="EI353" s="52">
        <f t="shared" si="72"/>
        <v>0</v>
      </c>
      <c r="EJ353" s="52">
        <f t="shared" si="72"/>
        <v>0</v>
      </c>
      <c r="EK353" s="52">
        <f t="shared" si="72"/>
        <v>0</v>
      </c>
      <c r="EL353" s="52">
        <f t="shared" si="72"/>
        <v>0</v>
      </c>
      <c r="EM353" s="52">
        <f t="shared" si="72"/>
        <v>0</v>
      </c>
      <c r="EN353" s="52">
        <f t="shared" si="72"/>
        <v>0</v>
      </c>
      <c r="EO353" s="52">
        <f t="shared" si="72"/>
        <v>0</v>
      </c>
      <c r="EP353" s="52">
        <f t="shared" si="72"/>
        <v>0</v>
      </c>
      <c r="EQ353" s="52">
        <f t="shared" si="72"/>
        <v>0</v>
      </c>
    </row>
    <row r="354" spans="1:147" x14ac:dyDescent="0.25">
      <c r="A354" s="73" t="s">
        <v>401</v>
      </c>
      <c r="B354" s="91" t="str">
        <f>гр.общеразв.напрв.!B354</f>
        <v>МДОУ   Детский сад №16"</v>
      </c>
      <c r="C354" s="91" t="str">
        <f>гр.общеразв.напрв.!C354</f>
        <v>село</v>
      </c>
      <c r="D354" s="91" t="str">
        <f>гр.общеразв.напрв.!D354</f>
        <v>детей</v>
      </c>
      <c r="E354" s="123">
        <f t="shared" si="70"/>
        <v>0</v>
      </c>
      <c r="F354" s="123">
        <f t="shared" si="71"/>
        <v>0</v>
      </c>
      <c r="G354" s="123">
        <f t="shared" si="71"/>
        <v>0</v>
      </c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  <c r="EG354" s="92"/>
      <c r="EH354" s="52">
        <f t="shared" si="72"/>
        <v>0</v>
      </c>
      <c r="EI354" s="52">
        <f t="shared" si="72"/>
        <v>0</v>
      </c>
      <c r="EJ354" s="52">
        <f t="shared" si="72"/>
        <v>0</v>
      </c>
      <c r="EK354" s="52">
        <f t="shared" si="72"/>
        <v>0</v>
      </c>
      <c r="EL354" s="52">
        <f t="shared" si="72"/>
        <v>0</v>
      </c>
      <c r="EM354" s="52">
        <f t="shared" si="72"/>
        <v>0</v>
      </c>
      <c r="EN354" s="52">
        <f t="shared" si="72"/>
        <v>0</v>
      </c>
      <c r="EO354" s="52">
        <f t="shared" si="72"/>
        <v>0</v>
      </c>
      <c r="EP354" s="52">
        <f t="shared" si="72"/>
        <v>0</v>
      </c>
      <c r="EQ354" s="52">
        <f t="shared" si="72"/>
        <v>0</v>
      </c>
    </row>
    <row r="355" spans="1:147" x14ac:dyDescent="0.25">
      <c r="A355" s="73" t="s">
        <v>401</v>
      </c>
      <c r="B355" s="91" t="str">
        <f>гр.общеразв.напрв.!B355</f>
        <v>МДОУ   Детский сад №19"</v>
      </c>
      <c r="C355" s="91" t="str">
        <f>гр.общеразв.напрв.!C355</f>
        <v>село</v>
      </c>
      <c r="D355" s="91" t="str">
        <f>гр.общеразв.напрв.!D355</f>
        <v>детей</v>
      </c>
      <c r="E355" s="123">
        <f t="shared" si="70"/>
        <v>25</v>
      </c>
      <c r="F355" s="123">
        <f t="shared" si="71"/>
        <v>0</v>
      </c>
      <c r="G355" s="123">
        <f t="shared" si="71"/>
        <v>25</v>
      </c>
      <c r="H355" s="92"/>
      <c r="I355" s="92"/>
      <c r="J355" s="92"/>
      <c r="K355" s="92">
        <v>25</v>
      </c>
      <c r="L355" s="92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  <c r="CW355" s="92"/>
      <c r="CX355" s="92"/>
      <c r="CY355" s="92"/>
      <c r="CZ355" s="92"/>
      <c r="DA355" s="92"/>
      <c r="DB355" s="92"/>
      <c r="DC355" s="92"/>
      <c r="DD355" s="92"/>
      <c r="DE355" s="92"/>
      <c r="DF355" s="92"/>
      <c r="DG355" s="92"/>
      <c r="DH355" s="92"/>
      <c r="DI355" s="92"/>
      <c r="DJ355" s="92"/>
      <c r="DK355" s="92"/>
      <c r="DL355" s="92"/>
      <c r="DM355" s="92"/>
      <c r="DN355" s="92"/>
      <c r="DO355" s="92"/>
      <c r="DP355" s="92"/>
      <c r="DQ355" s="92"/>
      <c r="DR355" s="92"/>
      <c r="DS355" s="92"/>
      <c r="DT355" s="92"/>
      <c r="DU355" s="92"/>
      <c r="DV355" s="92"/>
      <c r="DW355" s="92"/>
      <c r="DX355" s="92"/>
      <c r="DY355" s="92"/>
      <c r="DZ355" s="92"/>
      <c r="EA355" s="92"/>
      <c r="EB355" s="92"/>
      <c r="EC355" s="92"/>
      <c r="ED355" s="92"/>
      <c r="EE355" s="92"/>
      <c r="EF355" s="92"/>
      <c r="EG355" s="92"/>
      <c r="EH355" s="52">
        <f t="shared" si="72"/>
        <v>0</v>
      </c>
      <c r="EI355" s="52">
        <f t="shared" si="72"/>
        <v>0</v>
      </c>
      <c r="EJ355" s="52">
        <f t="shared" si="72"/>
        <v>0</v>
      </c>
      <c r="EK355" s="52">
        <f t="shared" si="72"/>
        <v>25</v>
      </c>
      <c r="EL355" s="52">
        <f t="shared" si="72"/>
        <v>0</v>
      </c>
      <c r="EM355" s="52">
        <f t="shared" si="72"/>
        <v>0</v>
      </c>
      <c r="EN355" s="52">
        <f t="shared" si="72"/>
        <v>0</v>
      </c>
      <c r="EO355" s="52">
        <f t="shared" si="72"/>
        <v>0</v>
      </c>
      <c r="EP355" s="52">
        <f t="shared" si="72"/>
        <v>0</v>
      </c>
      <c r="EQ355" s="52">
        <f t="shared" si="72"/>
        <v>0</v>
      </c>
    </row>
    <row r="356" spans="1:147" x14ac:dyDescent="0.25">
      <c r="A356" s="73" t="s">
        <v>401</v>
      </c>
      <c r="B356" s="91" t="str">
        <f>гр.общеразв.напрв.!B356</f>
        <v>МДОУ   Детский сад №20"</v>
      </c>
      <c r="C356" s="91" t="str">
        <f>гр.общеразв.напрв.!C356</f>
        <v>село</v>
      </c>
      <c r="D356" s="91" t="str">
        <f>гр.общеразв.напрв.!D356</f>
        <v>детей</v>
      </c>
      <c r="E356" s="123">
        <f t="shared" si="70"/>
        <v>26</v>
      </c>
      <c r="F356" s="123">
        <f t="shared" si="71"/>
        <v>0</v>
      </c>
      <c r="G356" s="123">
        <f t="shared" si="71"/>
        <v>26</v>
      </c>
      <c r="H356" s="92"/>
      <c r="I356" s="92"/>
      <c r="J356" s="92"/>
      <c r="K356" s="92"/>
      <c r="L356" s="92"/>
      <c r="M356" s="92"/>
      <c r="N356" s="92"/>
      <c r="O356" s="92"/>
      <c r="P356" s="92"/>
      <c r="Q356" s="92">
        <v>14</v>
      </c>
      <c r="R356" s="92"/>
      <c r="S356" s="92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>
        <v>12</v>
      </c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  <c r="CZ356" s="92"/>
      <c r="DA356" s="92"/>
      <c r="DB356" s="92"/>
      <c r="DC356" s="92"/>
      <c r="DD356" s="92"/>
      <c r="DE356" s="92"/>
      <c r="DF356" s="92"/>
      <c r="DG356" s="92"/>
      <c r="DH356" s="92"/>
      <c r="DI356" s="92"/>
      <c r="DJ356" s="92"/>
      <c r="DK356" s="92"/>
      <c r="DL356" s="92"/>
      <c r="DM356" s="92"/>
      <c r="DN356" s="92"/>
      <c r="DO356" s="92"/>
      <c r="DP356" s="92"/>
      <c r="DQ356" s="92"/>
      <c r="DR356" s="92"/>
      <c r="DS356" s="92"/>
      <c r="DT356" s="92"/>
      <c r="DU356" s="92"/>
      <c r="DV356" s="92"/>
      <c r="DW356" s="92"/>
      <c r="DX356" s="92"/>
      <c r="DY356" s="92"/>
      <c r="DZ356" s="92"/>
      <c r="EA356" s="92"/>
      <c r="EB356" s="92"/>
      <c r="EC356" s="92"/>
      <c r="ED356" s="92"/>
      <c r="EE356" s="92"/>
      <c r="EF356" s="92"/>
      <c r="EG356" s="92"/>
      <c r="EH356" s="52">
        <f t="shared" si="72"/>
        <v>0</v>
      </c>
      <c r="EI356" s="52">
        <f t="shared" si="72"/>
        <v>0</v>
      </c>
      <c r="EJ356" s="52">
        <f t="shared" si="72"/>
        <v>0</v>
      </c>
      <c r="EK356" s="52">
        <f t="shared" si="72"/>
        <v>0</v>
      </c>
      <c r="EL356" s="52">
        <f t="shared" si="72"/>
        <v>0</v>
      </c>
      <c r="EM356" s="52">
        <f t="shared" si="72"/>
        <v>0</v>
      </c>
      <c r="EN356" s="52">
        <f t="shared" si="72"/>
        <v>0</v>
      </c>
      <c r="EO356" s="52">
        <f t="shared" si="72"/>
        <v>0</v>
      </c>
      <c r="EP356" s="52">
        <f t="shared" si="72"/>
        <v>0</v>
      </c>
      <c r="EQ356" s="52">
        <f t="shared" si="72"/>
        <v>26</v>
      </c>
    </row>
    <row r="357" spans="1:147" x14ac:dyDescent="0.25">
      <c r="A357" s="73" t="s">
        <v>401</v>
      </c>
      <c r="B357" s="91" t="str">
        <f>гр.общеразв.напрв.!B357</f>
        <v>МДОУ   Детский сад №24 "Родничок"</v>
      </c>
      <c r="C357" s="91" t="str">
        <f>гр.общеразв.напрв.!C357</f>
        <v>село</v>
      </c>
      <c r="D357" s="91" t="str">
        <f>гр.общеразв.напрв.!D357</f>
        <v>детей</v>
      </c>
      <c r="E357" s="123">
        <f t="shared" si="70"/>
        <v>0</v>
      </c>
      <c r="F357" s="123">
        <f t="shared" si="71"/>
        <v>0</v>
      </c>
      <c r="G357" s="123">
        <f t="shared" si="71"/>
        <v>0</v>
      </c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  <c r="CW357" s="92"/>
      <c r="CX357" s="92"/>
      <c r="CY357" s="92"/>
      <c r="CZ357" s="92"/>
      <c r="DA357" s="92"/>
      <c r="DB357" s="92"/>
      <c r="DC357" s="92"/>
      <c r="DD357" s="92"/>
      <c r="DE357" s="92"/>
      <c r="DF357" s="92"/>
      <c r="DG357" s="92"/>
      <c r="DH357" s="92"/>
      <c r="DI357" s="92"/>
      <c r="DJ357" s="92"/>
      <c r="DK357" s="92"/>
      <c r="DL357" s="92"/>
      <c r="DM357" s="92"/>
      <c r="DN357" s="92"/>
      <c r="DO357" s="92"/>
      <c r="DP357" s="92"/>
      <c r="DQ357" s="92"/>
      <c r="DR357" s="92"/>
      <c r="DS357" s="92"/>
      <c r="DT357" s="92"/>
      <c r="DU357" s="92"/>
      <c r="DV357" s="92"/>
      <c r="DW357" s="92"/>
      <c r="DX357" s="92"/>
      <c r="DY357" s="92"/>
      <c r="DZ357" s="92"/>
      <c r="EA357" s="92"/>
      <c r="EB357" s="92"/>
      <c r="EC357" s="92"/>
      <c r="ED357" s="92"/>
      <c r="EE357" s="92"/>
      <c r="EF357" s="92"/>
      <c r="EG357" s="92"/>
      <c r="EH357" s="52">
        <f t="shared" si="72"/>
        <v>0</v>
      </c>
      <c r="EI357" s="52">
        <f t="shared" si="72"/>
        <v>0</v>
      </c>
      <c r="EJ357" s="52">
        <f t="shared" si="72"/>
        <v>0</v>
      </c>
      <c r="EK357" s="52">
        <f t="shared" si="72"/>
        <v>0</v>
      </c>
      <c r="EL357" s="52">
        <f t="shared" si="72"/>
        <v>0</v>
      </c>
      <c r="EM357" s="52">
        <f t="shared" si="72"/>
        <v>0</v>
      </c>
      <c r="EN357" s="52">
        <f t="shared" si="72"/>
        <v>0</v>
      </c>
      <c r="EO357" s="52">
        <f t="shared" si="72"/>
        <v>0</v>
      </c>
      <c r="EP357" s="52">
        <f t="shared" si="72"/>
        <v>0</v>
      </c>
      <c r="EQ357" s="52">
        <f t="shared" si="72"/>
        <v>0</v>
      </c>
    </row>
    <row r="358" spans="1:147" x14ac:dyDescent="0.25">
      <c r="A358" s="73" t="s">
        <v>401</v>
      </c>
      <c r="B358" s="91" t="str">
        <f>гр.общеразв.напрв.!B358</f>
        <v>МДОУ   Детский сад №25 "Малыш""</v>
      </c>
      <c r="C358" s="91" t="str">
        <f>гр.общеразв.напрв.!C358</f>
        <v>город</v>
      </c>
      <c r="D358" s="91" t="str">
        <f>гр.общеразв.напрв.!D358</f>
        <v>детей</v>
      </c>
      <c r="E358" s="123">
        <f t="shared" si="70"/>
        <v>13</v>
      </c>
      <c r="F358" s="123">
        <f t="shared" si="71"/>
        <v>0</v>
      </c>
      <c r="G358" s="123">
        <f t="shared" si="71"/>
        <v>13</v>
      </c>
      <c r="H358" s="92"/>
      <c r="I358" s="92"/>
      <c r="J358" s="92"/>
      <c r="K358" s="92">
        <v>13</v>
      </c>
      <c r="L358" s="92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  <c r="CZ358" s="92"/>
      <c r="DA358" s="92"/>
      <c r="DB358" s="92"/>
      <c r="DC358" s="92"/>
      <c r="DD358" s="92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92"/>
      <c r="DQ358" s="92"/>
      <c r="DR358" s="92"/>
      <c r="DS358" s="92"/>
      <c r="DT358" s="92"/>
      <c r="DU358" s="92"/>
      <c r="DV358" s="92"/>
      <c r="DW358" s="92"/>
      <c r="DX358" s="92"/>
      <c r="DY358" s="92"/>
      <c r="DZ358" s="92"/>
      <c r="EA358" s="92"/>
      <c r="EB358" s="92"/>
      <c r="EC358" s="92"/>
      <c r="ED358" s="92"/>
      <c r="EE358" s="92"/>
      <c r="EF358" s="92"/>
      <c r="EG358" s="92"/>
      <c r="EH358" s="52">
        <f t="shared" si="72"/>
        <v>0</v>
      </c>
      <c r="EI358" s="52">
        <f t="shared" si="72"/>
        <v>0</v>
      </c>
      <c r="EJ358" s="52">
        <f t="shared" si="72"/>
        <v>0</v>
      </c>
      <c r="EK358" s="52">
        <f t="shared" si="72"/>
        <v>13</v>
      </c>
      <c r="EL358" s="52">
        <f t="shared" si="72"/>
        <v>0</v>
      </c>
      <c r="EM358" s="52">
        <f t="shared" si="72"/>
        <v>0</v>
      </c>
      <c r="EN358" s="52">
        <f t="shared" si="72"/>
        <v>0</v>
      </c>
      <c r="EO358" s="52">
        <f t="shared" si="72"/>
        <v>0</v>
      </c>
      <c r="EP358" s="52">
        <f t="shared" si="72"/>
        <v>0</v>
      </c>
      <c r="EQ358" s="52">
        <f t="shared" si="72"/>
        <v>0</v>
      </c>
    </row>
    <row r="359" spans="1:147" x14ac:dyDescent="0.25">
      <c r="A359" s="73" t="s">
        <v>401</v>
      </c>
      <c r="B359" s="91" t="str">
        <f>гр.общеразв.напрв.!B359</f>
        <v>МДОУ   Детский сад №26"</v>
      </c>
      <c r="C359" s="91" t="str">
        <f>гр.общеразв.напрв.!C359</f>
        <v>село</v>
      </c>
      <c r="D359" s="91" t="str">
        <f>гр.общеразв.напрв.!D359</f>
        <v>детей</v>
      </c>
      <c r="E359" s="123">
        <f t="shared" si="70"/>
        <v>38</v>
      </c>
      <c r="F359" s="123">
        <f t="shared" si="71"/>
        <v>0</v>
      </c>
      <c r="G359" s="123">
        <f t="shared" si="71"/>
        <v>38</v>
      </c>
      <c r="H359" s="92"/>
      <c r="I359" s="92"/>
      <c r="J359" s="92"/>
      <c r="K359" s="92">
        <v>33</v>
      </c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  <c r="CQ359" s="92"/>
      <c r="CR359" s="92"/>
      <c r="CS359" s="92"/>
      <c r="CT359" s="92"/>
      <c r="CU359" s="92"/>
      <c r="CV359" s="92"/>
      <c r="CW359" s="92"/>
      <c r="CX359" s="92"/>
      <c r="CY359" s="92"/>
      <c r="CZ359" s="92"/>
      <c r="DA359" s="92"/>
      <c r="DB359" s="92"/>
      <c r="DC359" s="92"/>
      <c r="DD359" s="92"/>
      <c r="DE359" s="92"/>
      <c r="DF359" s="92"/>
      <c r="DG359" s="92"/>
      <c r="DH359" s="92"/>
      <c r="DI359" s="92"/>
      <c r="DJ359" s="92"/>
      <c r="DK359" s="92"/>
      <c r="DL359" s="92"/>
      <c r="DM359" s="92"/>
      <c r="DN359" s="92"/>
      <c r="DO359" s="92"/>
      <c r="DP359" s="92"/>
      <c r="DQ359" s="92">
        <v>5</v>
      </c>
      <c r="DR359" s="92"/>
      <c r="DS359" s="92"/>
      <c r="DT359" s="92"/>
      <c r="DU359" s="92"/>
      <c r="DV359" s="92"/>
      <c r="DW359" s="92"/>
      <c r="DX359" s="92"/>
      <c r="DY359" s="92"/>
      <c r="DZ359" s="92"/>
      <c r="EA359" s="92"/>
      <c r="EB359" s="92"/>
      <c r="EC359" s="92"/>
      <c r="ED359" s="92"/>
      <c r="EE359" s="92"/>
      <c r="EF359" s="92"/>
      <c r="EG359" s="92"/>
      <c r="EH359" s="52">
        <f t="shared" si="72"/>
        <v>0</v>
      </c>
      <c r="EI359" s="52">
        <f t="shared" si="72"/>
        <v>0</v>
      </c>
      <c r="EJ359" s="52">
        <f t="shared" si="72"/>
        <v>0</v>
      </c>
      <c r="EK359" s="52">
        <f t="shared" si="72"/>
        <v>38</v>
      </c>
      <c r="EL359" s="52">
        <f t="shared" si="72"/>
        <v>0</v>
      </c>
      <c r="EM359" s="52">
        <f t="shared" si="72"/>
        <v>0</v>
      </c>
      <c r="EN359" s="52">
        <f t="shared" si="72"/>
        <v>0</v>
      </c>
      <c r="EO359" s="52">
        <f t="shared" si="72"/>
        <v>0</v>
      </c>
      <c r="EP359" s="52">
        <f t="shared" si="72"/>
        <v>0</v>
      </c>
      <c r="EQ359" s="52">
        <f t="shared" si="72"/>
        <v>0</v>
      </c>
    </row>
    <row r="360" spans="1:147" x14ac:dyDescent="0.25">
      <c r="A360" s="73" t="s">
        <v>401</v>
      </c>
      <c r="B360" s="91" t="str">
        <f>гр.общеразв.напрв.!B360</f>
        <v>МДОУ   Детский сад №29 "Сказка""</v>
      </c>
      <c r="C360" s="91" t="str">
        <f>гр.общеразв.напрв.!C360</f>
        <v>село</v>
      </c>
      <c r="D360" s="91" t="str">
        <f>гр.общеразв.напрв.!D360</f>
        <v>детей</v>
      </c>
      <c r="E360" s="123">
        <f t="shared" si="70"/>
        <v>15</v>
      </c>
      <c r="F360" s="123">
        <f t="shared" si="71"/>
        <v>0</v>
      </c>
      <c r="G360" s="123">
        <f t="shared" si="71"/>
        <v>15</v>
      </c>
      <c r="H360" s="92"/>
      <c r="I360" s="92"/>
      <c r="J360" s="92"/>
      <c r="K360" s="92">
        <v>15</v>
      </c>
      <c r="L360" s="92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92"/>
      <c r="CA360" s="92"/>
      <c r="CB360" s="92"/>
      <c r="CC360" s="92"/>
      <c r="CD360" s="92"/>
      <c r="CE360" s="92"/>
      <c r="CF360" s="92"/>
      <c r="CG360" s="92"/>
      <c r="CH360" s="92"/>
      <c r="CI360" s="92"/>
      <c r="CJ360" s="92"/>
      <c r="CK360" s="92"/>
      <c r="CL360" s="92"/>
      <c r="CM360" s="92"/>
      <c r="CN360" s="92"/>
      <c r="CO360" s="92"/>
      <c r="CP360" s="92"/>
      <c r="CQ360" s="92"/>
      <c r="CR360" s="92"/>
      <c r="CS360" s="92"/>
      <c r="CT360" s="92"/>
      <c r="CU360" s="92"/>
      <c r="CV360" s="92"/>
      <c r="CW360" s="92"/>
      <c r="CX360" s="92"/>
      <c r="CY360" s="92"/>
      <c r="CZ360" s="92"/>
      <c r="DA360" s="92"/>
      <c r="DB360" s="92"/>
      <c r="DC360" s="92"/>
      <c r="DD360" s="92"/>
      <c r="DE360" s="92"/>
      <c r="DF360" s="92"/>
      <c r="DG360" s="92"/>
      <c r="DH360" s="92"/>
      <c r="DI360" s="92"/>
      <c r="DJ360" s="92"/>
      <c r="DK360" s="92"/>
      <c r="DL360" s="92"/>
      <c r="DM360" s="92"/>
      <c r="DN360" s="92"/>
      <c r="DO360" s="92"/>
      <c r="DP360" s="92"/>
      <c r="DQ360" s="92"/>
      <c r="DR360" s="92"/>
      <c r="DS360" s="92"/>
      <c r="DT360" s="92"/>
      <c r="DU360" s="92"/>
      <c r="DV360" s="92"/>
      <c r="DW360" s="92"/>
      <c r="DX360" s="92"/>
      <c r="DY360" s="92"/>
      <c r="DZ360" s="92"/>
      <c r="EA360" s="92"/>
      <c r="EB360" s="92"/>
      <c r="EC360" s="92"/>
      <c r="ED360" s="92"/>
      <c r="EE360" s="92"/>
      <c r="EF360" s="92"/>
      <c r="EG360" s="92"/>
      <c r="EH360" s="52">
        <f t="shared" si="72"/>
        <v>0</v>
      </c>
      <c r="EI360" s="52">
        <f t="shared" si="72"/>
        <v>0</v>
      </c>
      <c r="EJ360" s="52">
        <f t="shared" si="72"/>
        <v>0</v>
      </c>
      <c r="EK360" s="52">
        <f t="shared" si="72"/>
        <v>15</v>
      </c>
      <c r="EL360" s="52">
        <f t="shared" si="72"/>
        <v>0</v>
      </c>
      <c r="EM360" s="52">
        <f t="shared" si="72"/>
        <v>0</v>
      </c>
      <c r="EN360" s="52">
        <f t="shared" si="72"/>
        <v>0</v>
      </c>
      <c r="EO360" s="52">
        <f t="shared" si="72"/>
        <v>0</v>
      </c>
      <c r="EP360" s="52">
        <f t="shared" si="72"/>
        <v>0</v>
      </c>
      <c r="EQ360" s="52">
        <f t="shared" si="72"/>
        <v>0</v>
      </c>
    </row>
    <row r="361" spans="1:147" x14ac:dyDescent="0.25">
      <c r="A361" s="73" t="s">
        <v>401</v>
      </c>
      <c r="B361" s="91" t="str">
        <f>гр.общеразв.напрв.!B361</f>
        <v>МДОУ   Детский сад №30 "Улыбка"</v>
      </c>
      <c r="C361" s="91" t="str">
        <f>гр.общеразв.напрв.!C361</f>
        <v>село</v>
      </c>
      <c r="D361" s="91" t="str">
        <f>гр.общеразв.напрв.!D361</f>
        <v>детей</v>
      </c>
      <c r="E361" s="123">
        <f t="shared" si="70"/>
        <v>8</v>
      </c>
      <c r="F361" s="123">
        <f t="shared" si="71"/>
        <v>0</v>
      </c>
      <c r="G361" s="123">
        <f t="shared" si="71"/>
        <v>8</v>
      </c>
      <c r="H361" s="92"/>
      <c r="I361" s="92"/>
      <c r="J361" s="92"/>
      <c r="K361" s="92">
        <v>8</v>
      </c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2"/>
      <c r="AQ361" s="92"/>
      <c r="AR361" s="92"/>
      <c r="AS361" s="92"/>
      <c r="AT361" s="92"/>
      <c r="AU361" s="92"/>
      <c r="AV361" s="92"/>
      <c r="AW361" s="92"/>
      <c r="AX361" s="92"/>
      <c r="AY361" s="92"/>
      <c r="AZ361" s="92"/>
      <c r="BA361" s="92"/>
      <c r="BB361" s="92"/>
      <c r="BC361" s="92"/>
      <c r="BD361" s="92"/>
      <c r="BE361" s="92"/>
      <c r="BF361" s="92"/>
      <c r="BG361" s="92"/>
      <c r="BH361" s="92"/>
      <c r="BI361" s="92"/>
      <c r="BJ361" s="92"/>
      <c r="BK361" s="92"/>
      <c r="BL361" s="92"/>
      <c r="BM361" s="92"/>
      <c r="BN361" s="92"/>
      <c r="BO361" s="92"/>
      <c r="BP361" s="92"/>
      <c r="BQ361" s="92"/>
      <c r="BR361" s="92"/>
      <c r="BS361" s="92"/>
      <c r="BT361" s="92"/>
      <c r="BU361" s="92"/>
      <c r="BV361" s="92"/>
      <c r="BW361" s="92"/>
      <c r="BX361" s="92"/>
      <c r="BY361" s="92"/>
      <c r="BZ361" s="92"/>
      <c r="CA361" s="92"/>
      <c r="CB361" s="92"/>
      <c r="CC361" s="92"/>
      <c r="CD361" s="92"/>
      <c r="CE361" s="92"/>
      <c r="CF361" s="92"/>
      <c r="CG361" s="92"/>
      <c r="CH361" s="92"/>
      <c r="CI361" s="92"/>
      <c r="CJ361" s="92"/>
      <c r="CK361" s="92"/>
      <c r="CL361" s="92"/>
      <c r="CM361" s="92"/>
      <c r="CN361" s="92"/>
      <c r="CO361" s="92"/>
      <c r="CP361" s="92"/>
      <c r="CQ361" s="92"/>
      <c r="CR361" s="92"/>
      <c r="CS361" s="92"/>
      <c r="CT361" s="92"/>
      <c r="CU361" s="92"/>
      <c r="CV361" s="92"/>
      <c r="CW361" s="92"/>
      <c r="CX361" s="92"/>
      <c r="CY361" s="92"/>
      <c r="CZ361" s="92"/>
      <c r="DA361" s="92"/>
      <c r="DB361" s="92"/>
      <c r="DC361" s="92"/>
      <c r="DD361" s="92"/>
      <c r="DE361" s="92"/>
      <c r="DF361" s="92"/>
      <c r="DG361" s="92"/>
      <c r="DH361" s="92"/>
      <c r="DI361" s="92"/>
      <c r="DJ361" s="92"/>
      <c r="DK361" s="92"/>
      <c r="DL361" s="92"/>
      <c r="DM361" s="92"/>
      <c r="DN361" s="92"/>
      <c r="DO361" s="92"/>
      <c r="DP361" s="92"/>
      <c r="DQ361" s="92"/>
      <c r="DR361" s="92"/>
      <c r="DS361" s="92"/>
      <c r="DT361" s="92"/>
      <c r="DU361" s="92"/>
      <c r="DV361" s="92"/>
      <c r="DW361" s="92"/>
      <c r="DX361" s="92"/>
      <c r="DY361" s="92"/>
      <c r="DZ361" s="92"/>
      <c r="EA361" s="92"/>
      <c r="EB361" s="92"/>
      <c r="EC361" s="92"/>
      <c r="ED361" s="92"/>
      <c r="EE361" s="92"/>
      <c r="EF361" s="92"/>
      <c r="EG361" s="92"/>
      <c r="EH361" s="52">
        <f t="shared" si="72"/>
        <v>0</v>
      </c>
      <c r="EI361" s="52">
        <f t="shared" si="72"/>
        <v>0</v>
      </c>
      <c r="EJ361" s="52">
        <f t="shared" si="72"/>
        <v>0</v>
      </c>
      <c r="EK361" s="52">
        <f t="shared" si="72"/>
        <v>8</v>
      </c>
      <c r="EL361" s="52">
        <f t="shared" si="72"/>
        <v>0</v>
      </c>
      <c r="EM361" s="52">
        <f t="shared" si="72"/>
        <v>0</v>
      </c>
      <c r="EN361" s="52">
        <f t="shared" si="72"/>
        <v>0</v>
      </c>
      <c r="EO361" s="52">
        <f t="shared" si="72"/>
        <v>0</v>
      </c>
      <c r="EP361" s="52">
        <f t="shared" si="72"/>
        <v>0</v>
      </c>
      <c r="EQ361" s="52">
        <f t="shared" si="72"/>
        <v>0</v>
      </c>
    </row>
    <row r="362" spans="1:147" x14ac:dyDescent="0.25">
      <c r="A362" s="73" t="s">
        <v>401</v>
      </c>
      <c r="B362" s="91" t="str">
        <f>гр.общеразв.напрв.!B362</f>
        <v>МДОУ   Детский сад №31 "Светлячок"</v>
      </c>
      <c r="C362" s="91" t="str">
        <f>гр.общеразв.напрв.!C362</f>
        <v>город</v>
      </c>
      <c r="D362" s="91" t="str">
        <f>гр.общеразв.напрв.!D362</f>
        <v>детей</v>
      </c>
      <c r="E362" s="123">
        <f t="shared" si="70"/>
        <v>15</v>
      </c>
      <c r="F362" s="123">
        <f t="shared" si="71"/>
        <v>0</v>
      </c>
      <c r="G362" s="123">
        <f t="shared" si="71"/>
        <v>15</v>
      </c>
      <c r="H362" s="92"/>
      <c r="I362" s="92"/>
      <c r="J362" s="92"/>
      <c r="K362" s="92">
        <v>15</v>
      </c>
      <c r="L362" s="92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92"/>
      <c r="AK362" s="92"/>
      <c r="AL362" s="92"/>
      <c r="AM362" s="92"/>
      <c r="AN362" s="92"/>
      <c r="AO362" s="92"/>
      <c r="AP362" s="92"/>
      <c r="AQ362" s="92"/>
      <c r="AR362" s="92"/>
      <c r="AS362" s="92"/>
      <c r="AT362" s="92"/>
      <c r="AU362" s="92"/>
      <c r="AV362" s="92"/>
      <c r="AW362" s="92"/>
      <c r="AX362" s="92"/>
      <c r="AY362" s="92"/>
      <c r="AZ362" s="92"/>
      <c r="BA362" s="92"/>
      <c r="BB362" s="92"/>
      <c r="BC362" s="92"/>
      <c r="BD362" s="92"/>
      <c r="BE362" s="92"/>
      <c r="BF362" s="92"/>
      <c r="BG362" s="92"/>
      <c r="BH362" s="92"/>
      <c r="BI362" s="92"/>
      <c r="BJ362" s="92"/>
      <c r="BK362" s="92"/>
      <c r="BL362" s="92"/>
      <c r="BM362" s="92"/>
      <c r="BN362" s="92"/>
      <c r="BO362" s="92"/>
      <c r="BP362" s="92"/>
      <c r="BQ362" s="92"/>
      <c r="BR362" s="92"/>
      <c r="BS362" s="92"/>
      <c r="BT362" s="92"/>
      <c r="BU362" s="92"/>
      <c r="BV362" s="92"/>
      <c r="BW362" s="92"/>
      <c r="BX362" s="92"/>
      <c r="BY362" s="92"/>
      <c r="BZ362" s="92"/>
      <c r="CA362" s="92"/>
      <c r="CB362" s="92"/>
      <c r="CC362" s="92"/>
      <c r="CD362" s="92"/>
      <c r="CE362" s="92"/>
      <c r="CF362" s="92"/>
      <c r="CG362" s="92"/>
      <c r="CH362" s="92"/>
      <c r="CI362" s="92"/>
      <c r="CJ362" s="92"/>
      <c r="CK362" s="92"/>
      <c r="CL362" s="92"/>
      <c r="CM362" s="92"/>
      <c r="CN362" s="92"/>
      <c r="CO362" s="92"/>
      <c r="CP362" s="92"/>
      <c r="CQ362" s="92"/>
      <c r="CR362" s="92"/>
      <c r="CS362" s="92"/>
      <c r="CT362" s="92"/>
      <c r="CU362" s="92"/>
      <c r="CV362" s="92"/>
      <c r="CW362" s="92"/>
      <c r="CX362" s="92"/>
      <c r="CY362" s="92"/>
      <c r="CZ362" s="92"/>
      <c r="DA362" s="92"/>
      <c r="DB362" s="92"/>
      <c r="DC362" s="92"/>
      <c r="DD362" s="92"/>
      <c r="DE362" s="92"/>
      <c r="DF362" s="92"/>
      <c r="DG362" s="92"/>
      <c r="DH362" s="92"/>
      <c r="DI362" s="92"/>
      <c r="DJ362" s="92"/>
      <c r="DK362" s="92"/>
      <c r="DL362" s="92"/>
      <c r="DM362" s="92"/>
      <c r="DN362" s="92"/>
      <c r="DO362" s="92"/>
      <c r="DP362" s="92"/>
      <c r="DQ362" s="92"/>
      <c r="DR362" s="92"/>
      <c r="DS362" s="92"/>
      <c r="DT362" s="92"/>
      <c r="DU362" s="92"/>
      <c r="DV362" s="92"/>
      <c r="DW362" s="92"/>
      <c r="DX362" s="92"/>
      <c r="DY362" s="92"/>
      <c r="DZ362" s="92"/>
      <c r="EA362" s="92"/>
      <c r="EB362" s="92"/>
      <c r="EC362" s="92"/>
      <c r="ED362" s="92"/>
      <c r="EE362" s="92"/>
      <c r="EF362" s="92"/>
      <c r="EG362" s="92"/>
      <c r="EH362" s="52">
        <f t="shared" si="72"/>
        <v>0</v>
      </c>
      <c r="EI362" s="52">
        <f t="shared" si="72"/>
        <v>0</v>
      </c>
      <c r="EJ362" s="52">
        <f t="shared" si="72"/>
        <v>0</v>
      </c>
      <c r="EK362" s="52">
        <f t="shared" si="72"/>
        <v>15</v>
      </c>
      <c r="EL362" s="52">
        <f t="shared" si="72"/>
        <v>0</v>
      </c>
      <c r="EM362" s="52">
        <f t="shared" si="72"/>
        <v>0</v>
      </c>
      <c r="EN362" s="52">
        <f t="shared" si="72"/>
        <v>0</v>
      </c>
      <c r="EO362" s="52">
        <f t="shared" si="72"/>
        <v>0</v>
      </c>
      <c r="EP362" s="52">
        <f t="shared" si="72"/>
        <v>0</v>
      </c>
      <c r="EQ362" s="52">
        <f t="shared" si="72"/>
        <v>0</v>
      </c>
    </row>
    <row r="363" spans="1:147" ht="26.4" x14ac:dyDescent="0.25">
      <c r="A363" s="73" t="s">
        <v>401</v>
      </c>
      <c r="B363" s="91" t="str">
        <f>гр.общеразв.напрв.!B363</f>
        <v>МОУ "Яльгелевский центр общего образования"(дошк.гр.)</v>
      </c>
      <c r="C363" s="91" t="str">
        <f>гр.общеразв.напрв.!C363</f>
        <v>село</v>
      </c>
      <c r="D363" s="91" t="str">
        <f>гр.общеразв.напрв.!D363</f>
        <v>детей</v>
      </c>
      <c r="E363" s="123">
        <f t="shared" si="70"/>
        <v>0</v>
      </c>
      <c r="F363" s="123">
        <f t="shared" si="71"/>
        <v>0</v>
      </c>
      <c r="G363" s="123">
        <f t="shared" si="71"/>
        <v>0</v>
      </c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  <c r="CZ363" s="92"/>
      <c r="DA363" s="92"/>
      <c r="DB363" s="92"/>
      <c r="DC363" s="92"/>
      <c r="DD363" s="92"/>
      <c r="DE363" s="92"/>
      <c r="DF363" s="92"/>
      <c r="DG363" s="92"/>
      <c r="DH363" s="92"/>
      <c r="DI363" s="92"/>
      <c r="DJ363" s="92"/>
      <c r="DK363" s="92"/>
      <c r="DL363" s="92"/>
      <c r="DM363" s="92"/>
      <c r="DN363" s="92"/>
      <c r="DO363" s="92"/>
      <c r="DP363" s="92"/>
      <c r="DQ363" s="92"/>
      <c r="DR363" s="92"/>
      <c r="DS363" s="92"/>
      <c r="DT363" s="92"/>
      <c r="DU363" s="92"/>
      <c r="DV363" s="92"/>
      <c r="DW363" s="92"/>
      <c r="DX363" s="92"/>
      <c r="DY363" s="92"/>
      <c r="DZ363" s="92"/>
      <c r="EA363" s="92"/>
      <c r="EB363" s="92"/>
      <c r="EC363" s="92"/>
      <c r="ED363" s="92"/>
      <c r="EE363" s="92"/>
      <c r="EF363" s="92"/>
      <c r="EG363" s="92"/>
      <c r="EH363" s="52">
        <f t="shared" si="72"/>
        <v>0</v>
      </c>
      <c r="EI363" s="52">
        <f t="shared" si="72"/>
        <v>0</v>
      </c>
      <c r="EJ363" s="52">
        <f t="shared" si="72"/>
        <v>0</v>
      </c>
      <c r="EK363" s="52">
        <f t="shared" si="72"/>
        <v>0</v>
      </c>
      <c r="EL363" s="52">
        <f t="shared" si="72"/>
        <v>0</v>
      </c>
      <c r="EM363" s="52">
        <f t="shared" si="72"/>
        <v>0</v>
      </c>
      <c r="EN363" s="52">
        <f t="shared" si="72"/>
        <v>0</v>
      </c>
      <c r="EO363" s="52">
        <f t="shared" si="72"/>
        <v>0</v>
      </c>
      <c r="EP363" s="52">
        <f t="shared" si="72"/>
        <v>0</v>
      </c>
      <c r="EQ363" s="52">
        <f t="shared" si="72"/>
        <v>0</v>
      </c>
    </row>
    <row r="364" spans="1:147" x14ac:dyDescent="0.25">
      <c r="A364" s="73" t="s">
        <v>401</v>
      </c>
      <c r="B364" s="91" t="str">
        <f>гр.общеразв.напрв.!B364</f>
        <v>МОУ "Нагорная школа"(дошкольные гр.)</v>
      </c>
      <c r="C364" s="91" t="str">
        <f>гр.общеразв.напрв.!C364</f>
        <v>село</v>
      </c>
      <c r="D364" s="91" t="str">
        <f>гр.общеразв.напрв.!D364</f>
        <v>детей</v>
      </c>
      <c r="E364" s="123">
        <f t="shared" si="70"/>
        <v>0</v>
      </c>
      <c r="F364" s="123">
        <f t="shared" si="71"/>
        <v>0</v>
      </c>
      <c r="G364" s="123">
        <f t="shared" si="71"/>
        <v>0</v>
      </c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  <c r="CZ364" s="92"/>
      <c r="DA364" s="92"/>
      <c r="DB364" s="92"/>
      <c r="DC364" s="92"/>
      <c r="DD364" s="92"/>
      <c r="DE364" s="92"/>
      <c r="DF364" s="92"/>
      <c r="DG364" s="92"/>
      <c r="DH364" s="92"/>
      <c r="DI364" s="92"/>
      <c r="DJ364" s="92"/>
      <c r="DK364" s="92"/>
      <c r="DL364" s="92"/>
      <c r="DM364" s="92"/>
      <c r="DN364" s="92"/>
      <c r="DO364" s="92"/>
      <c r="DP364" s="92"/>
      <c r="DQ364" s="92"/>
      <c r="DR364" s="92"/>
      <c r="DS364" s="92"/>
      <c r="DT364" s="92"/>
      <c r="DU364" s="92"/>
      <c r="DV364" s="92"/>
      <c r="DW364" s="92"/>
      <c r="DX364" s="92"/>
      <c r="DY364" s="92"/>
      <c r="DZ364" s="92"/>
      <c r="EA364" s="92"/>
      <c r="EB364" s="92"/>
      <c r="EC364" s="92"/>
      <c r="ED364" s="92"/>
      <c r="EE364" s="92"/>
      <c r="EF364" s="92"/>
      <c r="EG364" s="92"/>
      <c r="EH364" s="52">
        <f t="shared" si="72"/>
        <v>0</v>
      </c>
      <c r="EI364" s="52">
        <f t="shared" si="72"/>
        <v>0</v>
      </c>
      <c r="EJ364" s="52">
        <f t="shared" si="72"/>
        <v>0</v>
      </c>
      <c r="EK364" s="52">
        <f t="shared" si="72"/>
        <v>0</v>
      </c>
      <c r="EL364" s="52">
        <f t="shared" si="72"/>
        <v>0</v>
      </c>
      <c r="EM364" s="52">
        <f t="shared" si="72"/>
        <v>0</v>
      </c>
      <c r="EN364" s="52">
        <f t="shared" si="72"/>
        <v>0</v>
      </c>
      <c r="EO364" s="52">
        <f t="shared" si="72"/>
        <v>0</v>
      </c>
      <c r="EP364" s="52">
        <f t="shared" si="72"/>
        <v>0</v>
      </c>
      <c r="EQ364" s="52">
        <f t="shared" si="72"/>
        <v>0</v>
      </c>
    </row>
    <row r="365" spans="1:147" ht="26.4" x14ac:dyDescent="0.25">
      <c r="A365" s="73" t="s">
        <v>401</v>
      </c>
      <c r="B365" s="91" t="str">
        <f>гр.общеразв.напрв.!B365</f>
        <v>МОУ "Лопухинский центр общего образования"(дошк.гр.)</v>
      </c>
      <c r="C365" s="91" t="str">
        <f>гр.общеразв.напрв.!C365</f>
        <v>село</v>
      </c>
      <c r="D365" s="91" t="str">
        <f>гр.общеразв.напрв.!D365</f>
        <v>детей</v>
      </c>
      <c r="E365" s="123">
        <f t="shared" si="70"/>
        <v>0</v>
      </c>
      <c r="F365" s="123">
        <f t="shared" si="71"/>
        <v>0</v>
      </c>
      <c r="G365" s="123">
        <f t="shared" si="71"/>
        <v>0</v>
      </c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  <c r="CZ365" s="92"/>
      <c r="DA365" s="92"/>
      <c r="DB365" s="92"/>
      <c r="DC365" s="92"/>
      <c r="DD365" s="92"/>
      <c r="DE365" s="92"/>
      <c r="DF365" s="92"/>
      <c r="DG365" s="92"/>
      <c r="DH365" s="92"/>
      <c r="DI365" s="92"/>
      <c r="DJ365" s="92"/>
      <c r="DK365" s="92"/>
      <c r="DL365" s="92"/>
      <c r="DM365" s="92"/>
      <c r="DN365" s="92"/>
      <c r="DO365" s="92"/>
      <c r="DP365" s="92"/>
      <c r="DQ365" s="92"/>
      <c r="DR365" s="92"/>
      <c r="DS365" s="92"/>
      <c r="DT365" s="92"/>
      <c r="DU365" s="92"/>
      <c r="DV365" s="92"/>
      <c r="DW365" s="92"/>
      <c r="DX365" s="92"/>
      <c r="DY365" s="92"/>
      <c r="DZ365" s="92"/>
      <c r="EA365" s="92"/>
      <c r="EB365" s="92"/>
      <c r="EC365" s="92"/>
      <c r="ED365" s="92"/>
      <c r="EE365" s="92"/>
      <c r="EF365" s="92"/>
      <c r="EG365" s="92"/>
      <c r="EH365" s="52">
        <f t="shared" si="72"/>
        <v>0</v>
      </c>
      <c r="EI365" s="52">
        <f t="shared" si="72"/>
        <v>0</v>
      </c>
      <c r="EJ365" s="52">
        <f t="shared" si="72"/>
        <v>0</v>
      </c>
      <c r="EK365" s="52">
        <f t="shared" si="72"/>
        <v>0</v>
      </c>
      <c r="EL365" s="52">
        <f t="shared" si="72"/>
        <v>0</v>
      </c>
      <c r="EM365" s="52">
        <f t="shared" si="72"/>
        <v>0</v>
      </c>
      <c r="EN365" s="52">
        <f t="shared" si="72"/>
        <v>0</v>
      </c>
      <c r="EO365" s="52">
        <f t="shared" si="72"/>
        <v>0</v>
      </c>
      <c r="EP365" s="52">
        <f t="shared" si="72"/>
        <v>0</v>
      </c>
      <c r="EQ365" s="52">
        <f t="shared" si="72"/>
        <v>0</v>
      </c>
    </row>
    <row r="366" spans="1:147" ht="26.4" x14ac:dyDescent="0.25">
      <c r="A366" s="73" t="s">
        <v>401</v>
      </c>
      <c r="B366" s="91" t="str">
        <f>гр.общеразв.напрв.!B366</f>
        <v>МОУ "Лебяженский общеобразовательный центр"</v>
      </c>
      <c r="C366" s="91" t="str">
        <f>гр.общеразв.напрв.!C366</f>
        <v>город</v>
      </c>
      <c r="D366" s="91" t="str">
        <f>гр.общеразв.напрв.!D366</f>
        <v>детей</v>
      </c>
      <c r="E366" s="123">
        <f t="shared" si="70"/>
        <v>30</v>
      </c>
      <c r="F366" s="123">
        <f t="shared" si="71"/>
        <v>0</v>
      </c>
      <c r="G366" s="123">
        <f t="shared" si="71"/>
        <v>30</v>
      </c>
      <c r="H366" s="92"/>
      <c r="I366" s="92"/>
      <c r="J366" s="92"/>
      <c r="K366" s="92">
        <v>30</v>
      </c>
      <c r="L366" s="92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  <c r="EG366" s="92"/>
      <c r="EH366" s="52">
        <f t="shared" si="72"/>
        <v>0</v>
      </c>
      <c r="EI366" s="52">
        <f t="shared" si="72"/>
        <v>0</v>
      </c>
      <c r="EJ366" s="52">
        <f t="shared" si="72"/>
        <v>0</v>
      </c>
      <c r="EK366" s="52">
        <f t="shared" si="72"/>
        <v>30</v>
      </c>
      <c r="EL366" s="52">
        <f t="shared" si="72"/>
        <v>0</v>
      </c>
      <c r="EM366" s="52">
        <f t="shared" si="72"/>
        <v>0</v>
      </c>
      <c r="EN366" s="52">
        <f t="shared" si="72"/>
        <v>0</v>
      </c>
      <c r="EO366" s="52">
        <f t="shared" si="72"/>
        <v>0</v>
      </c>
      <c r="EP366" s="52">
        <f t="shared" si="72"/>
        <v>0</v>
      </c>
      <c r="EQ366" s="52">
        <f t="shared" si="72"/>
        <v>0</v>
      </c>
    </row>
    <row r="367" spans="1:147" x14ac:dyDescent="0.25">
      <c r="A367" s="47" t="s">
        <v>424</v>
      </c>
      <c r="B367" s="53" t="s">
        <v>102</v>
      </c>
      <c r="C367" s="130"/>
      <c r="D367" s="130"/>
      <c r="E367" s="117">
        <f>SUBTOTAL(9,E345:E366)</f>
        <v>239</v>
      </c>
      <c r="F367" s="117">
        <f t="shared" ref="F367:BQ367" si="73">SUBTOTAL(9,F345:F366)</f>
        <v>0</v>
      </c>
      <c r="G367" s="117">
        <f t="shared" si="73"/>
        <v>239</v>
      </c>
      <c r="H367" s="117">
        <f t="shared" si="73"/>
        <v>0</v>
      </c>
      <c r="I367" s="117">
        <f t="shared" si="73"/>
        <v>0</v>
      </c>
      <c r="J367" s="117">
        <f t="shared" si="73"/>
        <v>0</v>
      </c>
      <c r="K367" s="117">
        <f t="shared" si="73"/>
        <v>192</v>
      </c>
      <c r="L367" s="117">
        <f t="shared" si="73"/>
        <v>0</v>
      </c>
      <c r="M367" s="117">
        <f t="shared" si="73"/>
        <v>0</v>
      </c>
      <c r="N367" s="117">
        <f t="shared" si="73"/>
        <v>0</v>
      </c>
      <c r="O367" s="117">
        <f t="shared" si="73"/>
        <v>0</v>
      </c>
      <c r="P367" s="117">
        <f t="shared" si="73"/>
        <v>0</v>
      </c>
      <c r="Q367" s="117">
        <f t="shared" si="73"/>
        <v>14</v>
      </c>
      <c r="R367" s="117">
        <f t="shared" si="73"/>
        <v>0</v>
      </c>
      <c r="S367" s="117">
        <f t="shared" si="73"/>
        <v>0</v>
      </c>
      <c r="T367" s="117">
        <f t="shared" si="73"/>
        <v>0</v>
      </c>
      <c r="U367" s="117">
        <f t="shared" si="73"/>
        <v>0</v>
      </c>
      <c r="V367" s="117">
        <f t="shared" si="73"/>
        <v>0</v>
      </c>
      <c r="W367" s="117">
        <f t="shared" si="73"/>
        <v>0</v>
      </c>
      <c r="X367" s="117">
        <f t="shared" si="73"/>
        <v>0</v>
      </c>
      <c r="Y367" s="117">
        <f t="shared" si="73"/>
        <v>0</v>
      </c>
      <c r="Z367" s="117">
        <f t="shared" si="73"/>
        <v>0</v>
      </c>
      <c r="AA367" s="117">
        <f t="shared" si="73"/>
        <v>0</v>
      </c>
      <c r="AB367" s="117">
        <f t="shared" si="73"/>
        <v>0</v>
      </c>
      <c r="AC367" s="117">
        <f t="shared" si="73"/>
        <v>0</v>
      </c>
      <c r="AD367" s="117">
        <f t="shared" si="73"/>
        <v>0</v>
      </c>
      <c r="AE367" s="117">
        <f t="shared" si="73"/>
        <v>0</v>
      </c>
      <c r="AF367" s="117">
        <f t="shared" si="73"/>
        <v>0</v>
      </c>
      <c r="AG367" s="117">
        <f t="shared" si="73"/>
        <v>0</v>
      </c>
      <c r="AH367" s="117">
        <f t="shared" si="73"/>
        <v>0</v>
      </c>
      <c r="AI367" s="117">
        <f t="shared" si="73"/>
        <v>0</v>
      </c>
      <c r="AJ367" s="117">
        <f t="shared" si="73"/>
        <v>0</v>
      </c>
      <c r="AK367" s="117">
        <f t="shared" si="73"/>
        <v>0</v>
      </c>
      <c r="AL367" s="117">
        <f t="shared" si="73"/>
        <v>0</v>
      </c>
      <c r="AM367" s="117">
        <f t="shared" si="73"/>
        <v>0</v>
      </c>
      <c r="AN367" s="117">
        <f t="shared" si="73"/>
        <v>0</v>
      </c>
      <c r="AO367" s="117">
        <f t="shared" si="73"/>
        <v>0</v>
      </c>
      <c r="AP367" s="117">
        <f t="shared" si="73"/>
        <v>0</v>
      </c>
      <c r="AQ367" s="117">
        <f t="shared" si="73"/>
        <v>0</v>
      </c>
      <c r="AR367" s="117">
        <f t="shared" si="73"/>
        <v>0</v>
      </c>
      <c r="AS367" s="117">
        <f t="shared" si="73"/>
        <v>0</v>
      </c>
      <c r="AT367" s="117">
        <f t="shared" si="73"/>
        <v>0</v>
      </c>
      <c r="AU367" s="117">
        <f t="shared" si="73"/>
        <v>0</v>
      </c>
      <c r="AV367" s="117">
        <f t="shared" si="73"/>
        <v>0</v>
      </c>
      <c r="AW367" s="117">
        <f t="shared" si="73"/>
        <v>0</v>
      </c>
      <c r="AX367" s="117">
        <f t="shared" si="73"/>
        <v>0</v>
      </c>
      <c r="AY367" s="117">
        <f t="shared" si="73"/>
        <v>0</v>
      </c>
      <c r="AZ367" s="117">
        <f t="shared" si="73"/>
        <v>0</v>
      </c>
      <c r="BA367" s="117">
        <f t="shared" si="73"/>
        <v>0</v>
      </c>
      <c r="BB367" s="117">
        <f t="shared" si="73"/>
        <v>0</v>
      </c>
      <c r="BC367" s="117">
        <f t="shared" si="73"/>
        <v>0</v>
      </c>
      <c r="BD367" s="117">
        <f t="shared" si="73"/>
        <v>0</v>
      </c>
      <c r="BE367" s="117">
        <f t="shared" si="73"/>
        <v>0</v>
      </c>
      <c r="BF367" s="117">
        <f t="shared" si="73"/>
        <v>0</v>
      </c>
      <c r="BG367" s="117">
        <f t="shared" si="73"/>
        <v>0</v>
      </c>
      <c r="BH367" s="117">
        <f t="shared" si="73"/>
        <v>0</v>
      </c>
      <c r="BI367" s="117">
        <f t="shared" si="73"/>
        <v>0</v>
      </c>
      <c r="BJ367" s="117">
        <f t="shared" si="73"/>
        <v>0</v>
      </c>
      <c r="BK367" s="117">
        <f t="shared" si="73"/>
        <v>0</v>
      </c>
      <c r="BL367" s="117">
        <f t="shared" si="73"/>
        <v>0</v>
      </c>
      <c r="BM367" s="117">
        <f t="shared" si="73"/>
        <v>0</v>
      </c>
      <c r="BN367" s="117">
        <f t="shared" si="73"/>
        <v>0</v>
      </c>
      <c r="BO367" s="117">
        <f t="shared" si="73"/>
        <v>0</v>
      </c>
      <c r="BP367" s="117">
        <f t="shared" si="73"/>
        <v>0</v>
      </c>
      <c r="BQ367" s="117">
        <f t="shared" si="73"/>
        <v>0</v>
      </c>
      <c r="BR367" s="117">
        <f t="shared" ref="BR367:EC367" si="74">SUBTOTAL(9,BR345:BR366)</f>
        <v>0</v>
      </c>
      <c r="BS367" s="117">
        <f t="shared" si="74"/>
        <v>0</v>
      </c>
      <c r="BT367" s="117">
        <f t="shared" si="74"/>
        <v>0</v>
      </c>
      <c r="BU367" s="117">
        <f t="shared" si="74"/>
        <v>0</v>
      </c>
      <c r="BV367" s="117">
        <f t="shared" si="74"/>
        <v>0</v>
      </c>
      <c r="BW367" s="117">
        <f t="shared" si="74"/>
        <v>0</v>
      </c>
      <c r="BX367" s="117">
        <f t="shared" si="74"/>
        <v>0</v>
      </c>
      <c r="BY367" s="117">
        <f t="shared" si="74"/>
        <v>0</v>
      </c>
      <c r="BZ367" s="117">
        <f t="shared" si="74"/>
        <v>0</v>
      </c>
      <c r="CA367" s="117">
        <f t="shared" si="74"/>
        <v>0</v>
      </c>
      <c r="CB367" s="117">
        <f t="shared" si="74"/>
        <v>0</v>
      </c>
      <c r="CC367" s="117">
        <f t="shared" si="74"/>
        <v>16</v>
      </c>
      <c r="CD367" s="117">
        <f t="shared" si="74"/>
        <v>0</v>
      </c>
      <c r="CE367" s="117">
        <f t="shared" si="74"/>
        <v>0</v>
      </c>
      <c r="CF367" s="117">
        <f t="shared" si="74"/>
        <v>0</v>
      </c>
      <c r="CG367" s="117">
        <f t="shared" si="74"/>
        <v>0</v>
      </c>
      <c r="CH367" s="117">
        <f t="shared" si="74"/>
        <v>0</v>
      </c>
      <c r="CI367" s="117">
        <f t="shared" si="74"/>
        <v>12</v>
      </c>
      <c r="CJ367" s="117">
        <f t="shared" si="74"/>
        <v>0</v>
      </c>
      <c r="CK367" s="117">
        <f t="shared" si="74"/>
        <v>0</v>
      </c>
      <c r="CL367" s="117">
        <f t="shared" si="74"/>
        <v>0</v>
      </c>
      <c r="CM367" s="117">
        <f t="shared" si="74"/>
        <v>0</v>
      </c>
      <c r="CN367" s="117">
        <f t="shared" si="74"/>
        <v>0</v>
      </c>
      <c r="CO367" s="117">
        <f t="shared" si="74"/>
        <v>0</v>
      </c>
      <c r="CP367" s="117">
        <f t="shared" si="74"/>
        <v>0</v>
      </c>
      <c r="CQ367" s="117">
        <f t="shared" si="74"/>
        <v>0</v>
      </c>
      <c r="CR367" s="117">
        <f t="shared" si="74"/>
        <v>0</v>
      </c>
      <c r="CS367" s="117">
        <f t="shared" si="74"/>
        <v>0</v>
      </c>
      <c r="CT367" s="117">
        <f t="shared" si="74"/>
        <v>0</v>
      </c>
      <c r="CU367" s="117">
        <f t="shared" si="74"/>
        <v>0</v>
      </c>
      <c r="CV367" s="117">
        <f t="shared" si="74"/>
        <v>0</v>
      </c>
      <c r="CW367" s="117">
        <f t="shared" si="74"/>
        <v>0</v>
      </c>
      <c r="CX367" s="117">
        <f t="shared" si="74"/>
        <v>0</v>
      </c>
      <c r="CY367" s="117">
        <f t="shared" si="74"/>
        <v>0</v>
      </c>
      <c r="CZ367" s="117">
        <f t="shared" si="74"/>
        <v>0</v>
      </c>
      <c r="DA367" s="117">
        <f t="shared" si="74"/>
        <v>0</v>
      </c>
      <c r="DB367" s="117">
        <f t="shared" si="74"/>
        <v>0</v>
      </c>
      <c r="DC367" s="117">
        <f t="shared" si="74"/>
        <v>0</v>
      </c>
      <c r="DD367" s="117">
        <f t="shared" si="74"/>
        <v>0</v>
      </c>
      <c r="DE367" s="117">
        <f t="shared" si="74"/>
        <v>0</v>
      </c>
      <c r="DF367" s="117">
        <f t="shared" si="74"/>
        <v>0</v>
      </c>
      <c r="DG367" s="117">
        <f t="shared" si="74"/>
        <v>0</v>
      </c>
      <c r="DH367" s="117">
        <f t="shared" si="74"/>
        <v>0</v>
      </c>
      <c r="DI367" s="117">
        <f t="shared" si="74"/>
        <v>0</v>
      </c>
      <c r="DJ367" s="117">
        <f t="shared" si="74"/>
        <v>0</v>
      </c>
      <c r="DK367" s="117">
        <f t="shared" si="74"/>
        <v>0</v>
      </c>
      <c r="DL367" s="117">
        <f t="shared" si="74"/>
        <v>0</v>
      </c>
      <c r="DM367" s="117">
        <f t="shared" si="74"/>
        <v>0</v>
      </c>
      <c r="DN367" s="117">
        <f t="shared" si="74"/>
        <v>0</v>
      </c>
      <c r="DO367" s="117">
        <f t="shared" si="74"/>
        <v>0</v>
      </c>
      <c r="DP367" s="117">
        <f t="shared" si="74"/>
        <v>0</v>
      </c>
      <c r="DQ367" s="117">
        <f t="shared" si="74"/>
        <v>5</v>
      </c>
      <c r="DR367" s="117">
        <f t="shared" si="74"/>
        <v>0</v>
      </c>
      <c r="DS367" s="117">
        <f t="shared" si="74"/>
        <v>0</v>
      </c>
      <c r="DT367" s="117">
        <f t="shared" si="74"/>
        <v>0</v>
      </c>
      <c r="DU367" s="117">
        <f t="shared" si="74"/>
        <v>0</v>
      </c>
      <c r="DV367" s="117">
        <f t="shared" si="74"/>
        <v>0</v>
      </c>
      <c r="DW367" s="117">
        <f t="shared" si="74"/>
        <v>0</v>
      </c>
      <c r="DX367" s="117">
        <f t="shared" si="74"/>
        <v>0</v>
      </c>
      <c r="DY367" s="117">
        <f t="shared" si="74"/>
        <v>0</v>
      </c>
      <c r="DZ367" s="117">
        <f t="shared" si="74"/>
        <v>0</v>
      </c>
      <c r="EA367" s="117">
        <f t="shared" si="74"/>
        <v>0</v>
      </c>
      <c r="EB367" s="117">
        <f t="shared" si="74"/>
        <v>0</v>
      </c>
      <c r="EC367" s="117">
        <f t="shared" si="74"/>
        <v>0</v>
      </c>
      <c r="ED367" s="117">
        <f t="shared" ref="ED367:EQ367" si="75">SUBTOTAL(9,ED345:ED366)</f>
        <v>0</v>
      </c>
      <c r="EE367" s="117">
        <f t="shared" si="75"/>
        <v>0</v>
      </c>
      <c r="EF367" s="117">
        <f t="shared" si="75"/>
        <v>0</v>
      </c>
      <c r="EG367" s="117">
        <f t="shared" si="75"/>
        <v>0</v>
      </c>
      <c r="EH367" s="117">
        <f t="shared" si="75"/>
        <v>0</v>
      </c>
      <c r="EI367" s="117">
        <f t="shared" si="75"/>
        <v>0</v>
      </c>
      <c r="EJ367" s="117">
        <f t="shared" si="75"/>
        <v>0</v>
      </c>
      <c r="EK367" s="117">
        <f t="shared" si="75"/>
        <v>213</v>
      </c>
      <c r="EL367" s="117">
        <f t="shared" si="75"/>
        <v>0</v>
      </c>
      <c r="EM367" s="117">
        <f t="shared" si="75"/>
        <v>0</v>
      </c>
      <c r="EN367" s="117">
        <f t="shared" si="75"/>
        <v>0</v>
      </c>
      <c r="EO367" s="117">
        <f t="shared" si="75"/>
        <v>0</v>
      </c>
      <c r="EP367" s="117">
        <f t="shared" si="75"/>
        <v>0</v>
      </c>
      <c r="EQ367" s="117">
        <f t="shared" si="75"/>
        <v>26</v>
      </c>
    </row>
    <row r="368" spans="1:147" x14ac:dyDescent="0.25">
      <c r="A368" s="73" t="s">
        <v>425</v>
      </c>
      <c r="B368" s="93" t="s">
        <v>426</v>
      </c>
      <c r="C368" s="94" t="s">
        <v>95</v>
      </c>
      <c r="D368" s="94" t="s">
        <v>81</v>
      </c>
      <c r="E368" s="123">
        <f t="shared" ref="E368:E399" si="76">F368+G368</f>
        <v>0</v>
      </c>
      <c r="F368" s="123">
        <f t="shared" ref="F368:G399" si="77">EH368+EJ368+EL368+EN368+EP368</f>
        <v>0</v>
      </c>
      <c r="G368" s="123">
        <f t="shared" si="77"/>
        <v>0</v>
      </c>
      <c r="H368" s="85">
        <v>0</v>
      </c>
      <c r="I368" s="131">
        <v>0</v>
      </c>
      <c r="J368" s="85">
        <v>0</v>
      </c>
      <c r="K368" s="85">
        <v>0</v>
      </c>
      <c r="L368" s="131">
        <v>0</v>
      </c>
      <c r="M368" s="85">
        <v>0</v>
      </c>
      <c r="N368" s="85">
        <v>0</v>
      </c>
      <c r="O368" s="131">
        <v>0</v>
      </c>
      <c r="P368" s="85">
        <v>0</v>
      </c>
      <c r="Q368" s="85"/>
      <c r="R368" s="131">
        <v>0</v>
      </c>
      <c r="S368" s="85">
        <v>0</v>
      </c>
      <c r="T368" s="85">
        <v>0</v>
      </c>
      <c r="U368" s="131">
        <v>0</v>
      </c>
      <c r="V368" s="85">
        <v>0</v>
      </c>
      <c r="W368" s="85">
        <v>0</v>
      </c>
      <c r="X368" s="131">
        <v>0</v>
      </c>
      <c r="Y368" s="85">
        <v>0</v>
      </c>
      <c r="Z368" s="85">
        <v>0</v>
      </c>
      <c r="AA368" s="131"/>
      <c r="AB368" s="85">
        <v>0</v>
      </c>
      <c r="AC368" s="85">
        <v>0</v>
      </c>
      <c r="AD368" s="131">
        <v>0</v>
      </c>
      <c r="AE368" s="85">
        <v>0</v>
      </c>
      <c r="AF368" s="85">
        <v>0</v>
      </c>
      <c r="AG368" s="131">
        <v>0</v>
      </c>
      <c r="AH368" s="85">
        <v>0</v>
      </c>
      <c r="AI368" s="85">
        <v>0</v>
      </c>
      <c r="AJ368" s="131">
        <v>0</v>
      </c>
      <c r="AK368" s="85"/>
      <c r="AL368" s="85">
        <v>0</v>
      </c>
      <c r="AM368" s="131">
        <v>0</v>
      </c>
      <c r="AN368" s="85">
        <v>0</v>
      </c>
      <c r="AO368" s="85">
        <v>0</v>
      </c>
      <c r="AP368" s="131">
        <v>0</v>
      </c>
      <c r="AQ368" s="85">
        <v>0</v>
      </c>
      <c r="AR368" s="85">
        <v>0</v>
      </c>
      <c r="AS368" s="131">
        <v>0</v>
      </c>
      <c r="AT368" s="85">
        <v>0</v>
      </c>
      <c r="AU368" s="85"/>
      <c r="AV368" s="131">
        <v>0</v>
      </c>
      <c r="AW368" s="85">
        <v>0</v>
      </c>
      <c r="AX368" s="85">
        <v>0</v>
      </c>
      <c r="AY368" s="131">
        <v>0</v>
      </c>
      <c r="AZ368" s="85">
        <v>0</v>
      </c>
      <c r="BA368" s="85">
        <v>0</v>
      </c>
      <c r="BB368" s="131">
        <v>0</v>
      </c>
      <c r="BC368" s="85">
        <v>0</v>
      </c>
      <c r="BD368" s="85">
        <v>0</v>
      </c>
      <c r="BE368" s="131"/>
      <c r="BF368" s="85">
        <v>0</v>
      </c>
      <c r="BG368" s="85">
        <v>0</v>
      </c>
      <c r="BH368" s="131">
        <v>0</v>
      </c>
      <c r="BI368" s="85">
        <v>0</v>
      </c>
      <c r="BJ368" s="85">
        <v>0</v>
      </c>
      <c r="BK368" s="131">
        <v>0</v>
      </c>
      <c r="BL368" s="85">
        <v>0</v>
      </c>
      <c r="BM368" s="85">
        <v>0</v>
      </c>
      <c r="BN368" s="131">
        <v>0</v>
      </c>
      <c r="BO368" s="85"/>
      <c r="BP368" s="85">
        <v>0</v>
      </c>
      <c r="BQ368" s="131">
        <v>0</v>
      </c>
      <c r="BR368" s="85">
        <v>0</v>
      </c>
      <c r="BS368" s="85">
        <v>0</v>
      </c>
      <c r="BT368" s="131">
        <v>0</v>
      </c>
      <c r="BU368" s="85">
        <v>0</v>
      </c>
      <c r="BV368" s="85">
        <v>0</v>
      </c>
      <c r="BW368" s="131">
        <v>0</v>
      </c>
      <c r="BX368" s="85">
        <v>0</v>
      </c>
      <c r="BY368" s="85"/>
      <c r="BZ368" s="131">
        <v>0</v>
      </c>
      <c r="CA368" s="85">
        <v>0</v>
      </c>
      <c r="CB368" s="85">
        <v>0</v>
      </c>
      <c r="CC368" s="131">
        <v>0</v>
      </c>
      <c r="CD368" s="85">
        <v>0</v>
      </c>
      <c r="CE368" s="85">
        <v>0</v>
      </c>
      <c r="CF368" s="131">
        <v>0</v>
      </c>
      <c r="CG368" s="85">
        <v>0</v>
      </c>
      <c r="CH368" s="85">
        <v>0</v>
      </c>
      <c r="CI368" s="131"/>
      <c r="CJ368" s="85">
        <v>0</v>
      </c>
      <c r="CK368" s="85">
        <v>0</v>
      </c>
      <c r="CL368" s="131">
        <v>0</v>
      </c>
      <c r="CM368" s="85">
        <v>0</v>
      </c>
      <c r="CN368" s="85">
        <v>0</v>
      </c>
      <c r="CO368" s="131">
        <v>0</v>
      </c>
      <c r="CP368" s="85">
        <v>0</v>
      </c>
      <c r="CQ368" s="85">
        <v>0</v>
      </c>
      <c r="CR368" s="131">
        <v>0</v>
      </c>
      <c r="CS368" s="85"/>
      <c r="CT368" s="85">
        <v>0</v>
      </c>
      <c r="CU368" s="131">
        <v>0</v>
      </c>
      <c r="CV368" s="85">
        <v>0</v>
      </c>
      <c r="CW368" s="85">
        <v>0</v>
      </c>
      <c r="CX368" s="131">
        <v>0</v>
      </c>
      <c r="CY368" s="85">
        <v>0</v>
      </c>
      <c r="CZ368" s="85">
        <v>0</v>
      </c>
      <c r="DA368" s="131">
        <v>0</v>
      </c>
      <c r="DB368" s="85">
        <v>0</v>
      </c>
      <c r="DC368" s="85"/>
      <c r="DD368" s="131">
        <v>0</v>
      </c>
      <c r="DE368" s="85">
        <v>0</v>
      </c>
      <c r="DF368" s="85">
        <v>0</v>
      </c>
      <c r="DG368" s="131">
        <v>0</v>
      </c>
      <c r="DH368" s="85">
        <v>0</v>
      </c>
      <c r="DI368" s="85">
        <v>0</v>
      </c>
      <c r="DJ368" s="131">
        <v>0</v>
      </c>
      <c r="DK368" s="85">
        <v>0</v>
      </c>
      <c r="DL368" s="85">
        <v>0</v>
      </c>
      <c r="DM368" s="131"/>
      <c r="DN368" s="85">
        <v>0</v>
      </c>
      <c r="DO368" s="85">
        <v>0</v>
      </c>
      <c r="DP368" s="131">
        <v>0</v>
      </c>
      <c r="DQ368" s="85">
        <v>0</v>
      </c>
      <c r="DR368" s="85">
        <v>0</v>
      </c>
      <c r="DS368" s="131">
        <v>0</v>
      </c>
      <c r="DT368" s="85">
        <v>0</v>
      </c>
      <c r="DU368" s="85">
        <v>0</v>
      </c>
      <c r="DV368" s="131">
        <v>0</v>
      </c>
      <c r="DW368" s="85"/>
      <c r="DX368" s="85">
        <v>0</v>
      </c>
      <c r="DY368" s="131">
        <v>0</v>
      </c>
      <c r="DZ368" s="85">
        <v>0</v>
      </c>
      <c r="EA368" s="85">
        <v>0</v>
      </c>
      <c r="EB368" s="131">
        <v>0</v>
      </c>
      <c r="EC368" s="85">
        <v>0</v>
      </c>
      <c r="ED368" s="85">
        <v>0</v>
      </c>
      <c r="EE368" s="131">
        <v>0</v>
      </c>
      <c r="EF368" s="85">
        <v>0</v>
      </c>
      <c r="EG368" s="85"/>
      <c r="EH368" s="52">
        <f t="shared" ref="EH368:EQ393" si="78">H368+R368+AB368+AL368+AV368+BF368+BP368+BZ368+CJ368+CT368+DD368+DN368+DX368</f>
        <v>0</v>
      </c>
      <c r="EI368" s="52">
        <f t="shared" si="78"/>
        <v>0</v>
      </c>
      <c r="EJ368" s="52">
        <f t="shared" si="78"/>
        <v>0</v>
      </c>
      <c r="EK368" s="52">
        <f t="shared" si="78"/>
        <v>0</v>
      </c>
      <c r="EL368" s="52">
        <f t="shared" si="78"/>
        <v>0</v>
      </c>
      <c r="EM368" s="52">
        <f t="shared" si="78"/>
        <v>0</v>
      </c>
      <c r="EN368" s="52">
        <f t="shared" si="78"/>
        <v>0</v>
      </c>
      <c r="EO368" s="52">
        <f t="shared" si="78"/>
        <v>0</v>
      </c>
      <c r="EP368" s="52">
        <f t="shared" si="78"/>
        <v>0</v>
      </c>
      <c r="EQ368" s="52">
        <f t="shared" si="78"/>
        <v>0</v>
      </c>
    </row>
    <row r="369" spans="1:147" x14ac:dyDescent="0.25">
      <c r="A369" s="73" t="s">
        <v>425</v>
      </c>
      <c r="B369" s="95" t="s">
        <v>427</v>
      </c>
      <c r="C369" s="94" t="s">
        <v>95</v>
      </c>
      <c r="D369" s="94" t="s">
        <v>81</v>
      </c>
      <c r="E369" s="123">
        <f t="shared" si="76"/>
        <v>0</v>
      </c>
      <c r="F369" s="123">
        <f t="shared" si="77"/>
        <v>0</v>
      </c>
      <c r="G369" s="123">
        <f t="shared" si="77"/>
        <v>0</v>
      </c>
      <c r="H369" s="85">
        <v>0</v>
      </c>
      <c r="I369" s="131">
        <v>0</v>
      </c>
      <c r="J369" s="85">
        <v>0</v>
      </c>
      <c r="K369" s="85">
        <v>0</v>
      </c>
      <c r="L369" s="131">
        <v>0</v>
      </c>
      <c r="M369" s="85">
        <v>0</v>
      </c>
      <c r="N369" s="85">
        <v>0</v>
      </c>
      <c r="O369" s="131">
        <v>0</v>
      </c>
      <c r="P369" s="85">
        <v>0</v>
      </c>
      <c r="Q369" s="85"/>
      <c r="R369" s="131">
        <v>0</v>
      </c>
      <c r="S369" s="85">
        <v>0</v>
      </c>
      <c r="T369" s="85">
        <v>0</v>
      </c>
      <c r="U369" s="131">
        <v>0</v>
      </c>
      <c r="V369" s="85">
        <v>0</v>
      </c>
      <c r="W369" s="85">
        <v>0</v>
      </c>
      <c r="X369" s="131">
        <v>0</v>
      </c>
      <c r="Y369" s="85">
        <v>0</v>
      </c>
      <c r="Z369" s="85">
        <v>0</v>
      </c>
      <c r="AA369" s="131"/>
      <c r="AB369" s="85">
        <v>0</v>
      </c>
      <c r="AC369" s="85">
        <v>0</v>
      </c>
      <c r="AD369" s="131">
        <v>0</v>
      </c>
      <c r="AE369" s="85">
        <v>0</v>
      </c>
      <c r="AF369" s="85">
        <v>0</v>
      </c>
      <c r="AG369" s="131">
        <v>0</v>
      </c>
      <c r="AH369" s="85">
        <v>0</v>
      </c>
      <c r="AI369" s="85">
        <v>0</v>
      </c>
      <c r="AJ369" s="131">
        <v>0</v>
      </c>
      <c r="AK369" s="85"/>
      <c r="AL369" s="85">
        <v>0</v>
      </c>
      <c r="AM369" s="131">
        <v>0</v>
      </c>
      <c r="AN369" s="85">
        <v>0</v>
      </c>
      <c r="AO369" s="85">
        <v>0</v>
      </c>
      <c r="AP369" s="131">
        <v>0</v>
      </c>
      <c r="AQ369" s="85">
        <v>0</v>
      </c>
      <c r="AR369" s="85">
        <v>0</v>
      </c>
      <c r="AS369" s="131">
        <v>0</v>
      </c>
      <c r="AT369" s="85">
        <v>0</v>
      </c>
      <c r="AU369" s="85"/>
      <c r="AV369" s="131">
        <v>0</v>
      </c>
      <c r="AW369" s="85">
        <v>0</v>
      </c>
      <c r="AX369" s="85">
        <v>0</v>
      </c>
      <c r="AY369" s="131">
        <v>0</v>
      </c>
      <c r="AZ369" s="85">
        <v>0</v>
      </c>
      <c r="BA369" s="85">
        <v>0</v>
      </c>
      <c r="BB369" s="131">
        <v>0</v>
      </c>
      <c r="BC369" s="85">
        <v>0</v>
      </c>
      <c r="BD369" s="85">
        <v>0</v>
      </c>
      <c r="BE369" s="131"/>
      <c r="BF369" s="85">
        <v>0</v>
      </c>
      <c r="BG369" s="85">
        <v>0</v>
      </c>
      <c r="BH369" s="131">
        <v>0</v>
      </c>
      <c r="BI369" s="85">
        <v>0</v>
      </c>
      <c r="BJ369" s="85">
        <v>0</v>
      </c>
      <c r="BK369" s="131">
        <v>0</v>
      </c>
      <c r="BL369" s="85">
        <v>0</v>
      </c>
      <c r="BM369" s="85">
        <v>0</v>
      </c>
      <c r="BN369" s="131">
        <v>0</v>
      </c>
      <c r="BO369" s="85"/>
      <c r="BP369" s="85">
        <v>0</v>
      </c>
      <c r="BQ369" s="131">
        <v>0</v>
      </c>
      <c r="BR369" s="85">
        <v>0</v>
      </c>
      <c r="BS369" s="85">
        <v>0</v>
      </c>
      <c r="BT369" s="131">
        <v>0</v>
      </c>
      <c r="BU369" s="85">
        <v>0</v>
      </c>
      <c r="BV369" s="85">
        <v>0</v>
      </c>
      <c r="BW369" s="131">
        <v>0</v>
      </c>
      <c r="BX369" s="85">
        <v>0</v>
      </c>
      <c r="BY369" s="85"/>
      <c r="BZ369" s="131">
        <v>0</v>
      </c>
      <c r="CA369" s="85">
        <v>0</v>
      </c>
      <c r="CB369" s="85">
        <v>0</v>
      </c>
      <c r="CC369" s="131">
        <v>0</v>
      </c>
      <c r="CD369" s="85">
        <v>0</v>
      </c>
      <c r="CE369" s="85">
        <v>0</v>
      </c>
      <c r="CF369" s="131">
        <v>0</v>
      </c>
      <c r="CG369" s="85">
        <v>0</v>
      </c>
      <c r="CH369" s="85">
        <v>0</v>
      </c>
      <c r="CI369" s="131"/>
      <c r="CJ369" s="85">
        <v>0</v>
      </c>
      <c r="CK369" s="85">
        <v>0</v>
      </c>
      <c r="CL369" s="131">
        <v>0</v>
      </c>
      <c r="CM369" s="85">
        <v>0</v>
      </c>
      <c r="CN369" s="85">
        <v>0</v>
      </c>
      <c r="CO369" s="131">
        <v>0</v>
      </c>
      <c r="CP369" s="85">
        <v>0</v>
      </c>
      <c r="CQ369" s="85">
        <v>0</v>
      </c>
      <c r="CR369" s="131">
        <v>0</v>
      </c>
      <c r="CS369" s="85"/>
      <c r="CT369" s="85">
        <v>0</v>
      </c>
      <c r="CU369" s="131">
        <v>0</v>
      </c>
      <c r="CV369" s="85">
        <v>0</v>
      </c>
      <c r="CW369" s="85">
        <v>0</v>
      </c>
      <c r="CX369" s="131">
        <v>0</v>
      </c>
      <c r="CY369" s="85">
        <v>0</v>
      </c>
      <c r="CZ369" s="85">
        <v>0</v>
      </c>
      <c r="DA369" s="131">
        <v>0</v>
      </c>
      <c r="DB369" s="85">
        <v>0</v>
      </c>
      <c r="DC369" s="85"/>
      <c r="DD369" s="131">
        <v>0</v>
      </c>
      <c r="DE369" s="85">
        <v>0</v>
      </c>
      <c r="DF369" s="85">
        <v>0</v>
      </c>
      <c r="DG369" s="131">
        <v>0</v>
      </c>
      <c r="DH369" s="85">
        <v>0</v>
      </c>
      <c r="DI369" s="85">
        <v>0</v>
      </c>
      <c r="DJ369" s="131">
        <v>0</v>
      </c>
      <c r="DK369" s="85">
        <v>0</v>
      </c>
      <c r="DL369" s="85">
        <v>0</v>
      </c>
      <c r="DM369" s="131"/>
      <c r="DN369" s="85">
        <v>0</v>
      </c>
      <c r="DO369" s="85">
        <v>0</v>
      </c>
      <c r="DP369" s="131">
        <v>0</v>
      </c>
      <c r="DQ369" s="85">
        <v>0</v>
      </c>
      <c r="DR369" s="85">
        <v>0</v>
      </c>
      <c r="DS369" s="131">
        <v>0</v>
      </c>
      <c r="DT369" s="85">
        <v>0</v>
      </c>
      <c r="DU369" s="85">
        <v>0</v>
      </c>
      <c r="DV369" s="131">
        <v>0</v>
      </c>
      <c r="DW369" s="85"/>
      <c r="DX369" s="85">
        <v>0</v>
      </c>
      <c r="DY369" s="131">
        <v>0</v>
      </c>
      <c r="DZ369" s="85">
        <v>0</v>
      </c>
      <c r="EA369" s="85">
        <v>0</v>
      </c>
      <c r="EB369" s="131">
        <v>0</v>
      </c>
      <c r="EC369" s="85">
        <v>0</v>
      </c>
      <c r="ED369" s="85">
        <v>0</v>
      </c>
      <c r="EE369" s="131">
        <v>0</v>
      </c>
      <c r="EF369" s="85">
        <v>0</v>
      </c>
      <c r="EG369" s="85"/>
      <c r="EH369" s="52">
        <f t="shared" si="78"/>
        <v>0</v>
      </c>
      <c r="EI369" s="52">
        <f t="shared" si="78"/>
        <v>0</v>
      </c>
      <c r="EJ369" s="52">
        <f t="shared" si="78"/>
        <v>0</v>
      </c>
      <c r="EK369" s="52">
        <f t="shared" si="78"/>
        <v>0</v>
      </c>
      <c r="EL369" s="52">
        <f t="shared" si="78"/>
        <v>0</v>
      </c>
      <c r="EM369" s="52">
        <f t="shared" si="78"/>
        <v>0</v>
      </c>
      <c r="EN369" s="52">
        <f t="shared" si="78"/>
        <v>0</v>
      </c>
      <c r="EO369" s="52">
        <f t="shared" si="78"/>
        <v>0</v>
      </c>
      <c r="EP369" s="52">
        <f t="shared" si="78"/>
        <v>0</v>
      </c>
      <c r="EQ369" s="52">
        <f t="shared" si="78"/>
        <v>0</v>
      </c>
    </row>
    <row r="370" spans="1:147" x14ac:dyDescent="0.25">
      <c r="A370" s="73" t="s">
        <v>425</v>
      </c>
      <c r="B370" s="95" t="s">
        <v>428</v>
      </c>
      <c r="C370" s="94" t="s">
        <v>80</v>
      </c>
      <c r="D370" s="94" t="s">
        <v>81</v>
      </c>
      <c r="E370" s="123">
        <f t="shared" si="76"/>
        <v>0</v>
      </c>
      <c r="F370" s="123">
        <f t="shared" si="77"/>
        <v>0</v>
      </c>
      <c r="G370" s="123">
        <f t="shared" si="77"/>
        <v>0</v>
      </c>
      <c r="H370" s="85">
        <v>0</v>
      </c>
      <c r="I370" s="131">
        <v>0</v>
      </c>
      <c r="J370" s="85">
        <v>0</v>
      </c>
      <c r="K370" s="85"/>
      <c r="L370" s="131">
        <v>0</v>
      </c>
      <c r="M370" s="85">
        <v>0</v>
      </c>
      <c r="N370" s="85">
        <v>0</v>
      </c>
      <c r="O370" s="131">
        <v>0</v>
      </c>
      <c r="P370" s="85">
        <v>0</v>
      </c>
      <c r="Q370" s="85"/>
      <c r="R370" s="131">
        <v>0</v>
      </c>
      <c r="S370" s="85">
        <v>0</v>
      </c>
      <c r="T370" s="85">
        <v>0</v>
      </c>
      <c r="U370" s="131">
        <v>0</v>
      </c>
      <c r="V370" s="85">
        <v>0</v>
      </c>
      <c r="W370" s="85">
        <v>0</v>
      </c>
      <c r="X370" s="131">
        <v>0</v>
      </c>
      <c r="Y370" s="85">
        <v>0</v>
      </c>
      <c r="Z370" s="85">
        <v>0</v>
      </c>
      <c r="AA370" s="131"/>
      <c r="AB370" s="85">
        <v>0</v>
      </c>
      <c r="AC370" s="85">
        <v>0</v>
      </c>
      <c r="AD370" s="131">
        <v>0</v>
      </c>
      <c r="AE370" s="85">
        <v>0</v>
      </c>
      <c r="AF370" s="85">
        <v>0</v>
      </c>
      <c r="AG370" s="131">
        <v>0</v>
      </c>
      <c r="AH370" s="85">
        <v>0</v>
      </c>
      <c r="AI370" s="85">
        <v>0</v>
      </c>
      <c r="AJ370" s="131">
        <v>0</v>
      </c>
      <c r="AK370" s="85"/>
      <c r="AL370" s="85">
        <v>0</v>
      </c>
      <c r="AM370" s="131">
        <v>0</v>
      </c>
      <c r="AN370" s="85">
        <v>0</v>
      </c>
      <c r="AO370" s="85">
        <v>0</v>
      </c>
      <c r="AP370" s="131">
        <v>0</v>
      </c>
      <c r="AQ370" s="85">
        <v>0</v>
      </c>
      <c r="AR370" s="85">
        <v>0</v>
      </c>
      <c r="AS370" s="131">
        <v>0</v>
      </c>
      <c r="AT370" s="85">
        <v>0</v>
      </c>
      <c r="AU370" s="85"/>
      <c r="AV370" s="131">
        <v>0</v>
      </c>
      <c r="AW370" s="85">
        <v>0</v>
      </c>
      <c r="AX370" s="85">
        <v>0</v>
      </c>
      <c r="AY370" s="131">
        <v>0</v>
      </c>
      <c r="AZ370" s="85">
        <v>0</v>
      </c>
      <c r="BA370" s="85">
        <v>0</v>
      </c>
      <c r="BB370" s="131">
        <v>0</v>
      </c>
      <c r="BC370" s="85">
        <v>0</v>
      </c>
      <c r="BD370" s="85">
        <v>0</v>
      </c>
      <c r="BE370" s="131"/>
      <c r="BF370" s="85">
        <v>0</v>
      </c>
      <c r="BG370" s="85">
        <v>0</v>
      </c>
      <c r="BH370" s="131">
        <v>0</v>
      </c>
      <c r="BI370" s="85">
        <v>0</v>
      </c>
      <c r="BJ370" s="85">
        <v>0</v>
      </c>
      <c r="BK370" s="131">
        <v>0</v>
      </c>
      <c r="BL370" s="85">
        <v>0</v>
      </c>
      <c r="BM370" s="85">
        <v>0</v>
      </c>
      <c r="BN370" s="131">
        <v>0</v>
      </c>
      <c r="BO370" s="85"/>
      <c r="BP370" s="85">
        <v>0</v>
      </c>
      <c r="BQ370" s="131">
        <v>0</v>
      </c>
      <c r="BR370" s="85">
        <v>0</v>
      </c>
      <c r="BS370" s="85">
        <v>0</v>
      </c>
      <c r="BT370" s="131">
        <v>0</v>
      </c>
      <c r="BU370" s="85">
        <v>0</v>
      </c>
      <c r="BV370" s="85">
        <v>0</v>
      </c>
      <c r="BW370" s="131">
        <v>0</v>
      </c>
      <c r="BX370" s="85">
        <v>0</v>
      </c>
      <c r="BY370" s="85"/>
      <c r="BZ370" s="131">
        <v>0</v>
      </c>
      <c r="CA370" s="85">
        <v>0</v>
      </c>
      <c r="CB370" s="85">
        <v>0</v>
      </c>
      <c r="CC370" s="131">
        <v>0</v>
      </c>
      <c r="CD370" s="85">
        <v>0</v>
      </c>
      <c r="CE370" s="85">
        <v>0</v>
      </c>
      <c r="CF370" s="131">
        <v>0</v>
      </c>
      <c r="CG370" s="85">
        <v>0</v>
      </c>
      <c r="CH370" s="85">
        <v>0</v>
      </c>
      <c r="CI370" s="131"/>
      <c r="CJ370" s="85">
        <v>0</v>
      </c>
      <c r="CK370" s="85">
        <v>0</v>
      </c>
      <c r="CL370" s="131">
        <v>0</v>
      </c>
      <c r="CM370" s="85">
        <v>0</v>
      </c>
      <c r="CN370" s="85">
        <v>0</v>
      </c>
      <c r="CO370" s="131">
        <v>0</v>
      </c>
      <c r="CP370" s="85">
        <v>0</v>
      </c>
      <c r="CQ370" s="85">
        <v>0</v>
      </c>
      <c r="CR370" s="131">
        <v>0</v>
      </c>
      <c r="CS370" s="85"/>
      <c r="CT370" s="85">
        <v>0</v>
      </c>
      <c r="CU370" s="131">
        <v>0</v>
      </c>
      <c r="CV370" s="85">
        <v>0</v>
      </c>
      <c r="CW370" s="85">
        <v>0</v>
      </c>
      <c r="CX370" s="131">
        <v>0</v>
      </c>
      <c r="CY370" s="85">
        <v>0</v>
      </c>
      <c r="CZ370" s="85">
        <v>0</v>
      </c>
      <c r="DA370" s="131">
        <v>0</v>
      </c>
      <c r="DB370" s="85">
        <v>0</v>
      </c>
      <c r="DC370" s="85"/>
      <c r="DD370" s="131">
        <v>0</v>
      </c>
      <c r="DE370" s="85">
        <v>0</v>
      </c>
      <c r="DF370" s="85">
        <v>0</v>
      </c>
      <c r="DG370" s="131">
        <v>0</v>
      </c>
      <c r="DH370" s="85">
        <v>0</v>
      </c>
      <c r="DI370" s="85">
        <v>0</v>
      </c>
      <c r="DJ370" s="131">
        <v>0</v>
      </c>
      <c r="DK370" s="85">
        <v>0</v>
      </c>
      <c r="DL370" s="85">
        <v>0</v>
      </c>
      <c r="DM370" s="131"/>
      <c r="DN370" s="85">
        <v>0</v>
      </c>
      <c r="DO370" s="85">
        <v>0</v>
      </c>
      <c r="DP370" s="131">
        <v>0</v>
      </c>
      <c r="DQ370" s="85">
        <v>0</v>
      </c>
      <c r="DR370" s="85">
        <v>0</v>
      </c>
      <c r="DS370" s="131">
        <v>0</v>
      </c>
      <c r="DT370" s="85">
        <v>0</v>
      </c>
      <c r="DU370" s="85">
        <v>0</v>
      </c>
      <c r="DV370" s="131">
        <v>0</v>
      </c>
      <c r="DW370" s="85"/>
      <c r="DX370" s="85">
        <v>0</v>
      </c>
      <c r="DY370" s="131">
        <v>0</v>
      </c>
      <c r="DZ370" s="85">
        <v>0</v>
      </c>
      <c r="EA370" s="85">
        <v>0</v>
      </c>
      <c r="EB370" s="131">
        <v>0</v>
      </c>
      <c r="EC370" s="85">
        <v>0</v>
      </c>
      <c r="ED370" s="85">
        <v>0</v>
      </c>
      <c r="EE370" s="131">
        <v>0</v>
      </c>
      <c r="EF370" s="85">
        <v>0</v>
      </c>
      <c r="EG370" s="85"/>
      <c r="EH370" s="52">
        <f t="shared" si="78"/>
        <v>0</v>
      </c>
      <c r="EI370" s="52">
        <f t="shared" si="78"/>
        <v>0</v>
      </c>
      <c r="EJ370" s="52">
        <f t="shared" si="78"/>
        <v>0</v>
      </c>
      <c r="EK370" s="52">
        <f t="shared" si="78"/>
        <v>0</v>
      </c>
      <c r="EL370" s="52">
        <f t="shared" si="78"/>
        <v>0</v>
      </c>
      <c r="EM370" s="52">
        <f t="shared" si="78"/>
        <v>0</v>
      </c>
      <c r="EN370" s="52">
        <f t="shared" si="78"/>
        <v>0</v>
      </c>
      <c r="EO370" s="52">
        <f t="shared" si="78"/>
        <v>0</v>
      </c>
      <c r="EP370" s="52">
        <f t="shared" si="78"/>
        <v>0</v>
      </c>
      <c r="EQ370" s="52">
        <f t="shared" si="78"/>
        <v>0</v>
      </c>
    </row>
    <row r="371" spans="1:147" x14ac:dyDescent="0.25">
      <c r="A371" s="73" t="s">
        <v>425</v>
      </c>
      <c r="B371" s="95" t="s">
        <v>429</v>
      </c>
      <c r="C371" s="94" t="s">
        <v>80</v>
      </c>
      <c r="D371" s="94" t="s">
        <v>81</v>
      </c>
      <c r="E371" s="123">
        <f t="shared" si="76"/>
        <v>24</v>
      </c>
      <c r="F371" s="123">
        <f t="shared" si="77"/>
        <v>0</v>
      </c>
      <c r="G371" s="123">
        <f t="shared" si="77"/>
        <v>24</v>
      </c>
      <c r="H371" s="85">
        <v>0</v>
      </c>
      <c r="I371" s="131">
        <v>0</v>
      </c>
      <c r="J371" s="85">
        <v>0</v>
      </c>
      <c r="K371" s="85">
        <v>24</v>
      </c>
      <c r="L371" s="131">
        <v>0</v>
      </c>
      <c r="M371" s="85">
        <v>0</v>
      </c>
      <c r="N371" s="85">
        <v>0</v>
      </c>
      <c r="O371" s="131">
        <v>0</v>
      </c>
      <c r="P371" s="85">
        <v>0</v>
      </c>
      <c r="Q371" s="85"/>
      <c r="R371" s="131">
        <v>0</v>
      </c>
      <c r="S371" s="85">
        <v>0</v>
      </c>
      <c r="T371" s="85">
        <v>0</v>
      </c>
      <c r="U371" s="131">
        <v>0</v>
      </c>
      <c r="V371" s="85">
        <v>0</v>
      </c>
      <c r="W371" s="85">
        <v>0</v>
      </c>
      <c r="X371" s="131">
        <v>0</v>
      </c>
      <c r="Y371" s="85">
        <v>0</v>
      </c>
      <c r="Z371" s="85">
        <v>0</v>
      </c>
      <c r="AA371" s="131"/>
      <c r="AB371" s="85">
        <v>0</v>
      </c>
      <c r="AC371" s="85">
        <v>0</v>
      </c>
      <c r="AD371" s="131">
        <v>0</v>
      </c>
      <c r="AE371" s="85">
        <v>0</v>
      </c>
      <c r="AF371" s="85">
        <v>0</v>
      </c>
      <c r="AG371" s="131">
        <v>0</v>
      </c>
      <c r="AH371" s="85">
        <v>0</v>
      </c>
      <c r="AI371" s="85">
        <v>0</v>
      </c>
      <c r="AJ371" s="131">
        <v>0</v>
      </c>
      <c r="AK371" s="85"/>
      <c r="AL371" s="85">
        <v>0</v>
      </c>
      <c r="AM371" s="131">
        <v>0</v>
      </c>
      <c r="AN371" s="85">
        <v>0</v>
      </c>
      <c r="AO371" s="85">
        <v>0</v>
      </c>
      <c r="AP371" s="131">
        <v>0</v>
      </c>
      <c r="AQ371" s="85">
        <v>0</v>
      </c>
      <c r="AR371" s="85">
        <v>0</v>
      </c>
      <c r="AS371" s="131">
        <v>0</v>
      </c>
      <c r="AT371" s="85">
        <v>0</v>
      </c>
      <c r="AU371" s="85"/>
      <c r="AV371" s="131">
        <v>0</v>
      </c>
      <c r="AW371" s="85">
        <v>0</v>
      </c>
      <c r="AX371" s="85">
        <v>0</v>
      </c>
      <c r="AY371" s="131">
        <v>0</v>
      </c>
      <c r="AZ371" s="85">
        <v>0</v>
      </c>
      <c r="BA371" s="85">
        <v>0</v>
      </c>
      <c r="BB371" s="131">
        <v>0</v>
      </c>
      <c r="BC371" s="85">
        <v>0</v>
      </c>
      <c r="BD371" s="85">
        <v>0</v>
      </c>
      <c r="BE371" s="131"/>
      <c r="BF371" s="85">
        <v>0</v>
      </c>
      <c r="BG371" s="85">
        <v>0</v>
      </c>
      <c r="BH371" s="131">
        <v>0</v>
      </c>
      <c r="BI371" s="85">
        <v>0</v>
      </c>
      <c r="BJ371" s="85">
        <v>0</v>
      </c>
      <c r="BK371" s="131">
        <v>0</v>
      </c>
      <c r="BL371" s="85">
        <v>0</v>
      </c>
      <c r="BM371" s="85">
        <v>0</v>
      </c>
      <c r="BN371" s="131">
        <v>0</v>
      </c>
      <c r="BO371" s="85"/>
      <c r="BP371" s="85">
        <v>0</v>
      </c>
      <c r="BQ371" s="131">
        <v>0</v>
      </c>
      <c r="BR371" s="85">
        <v>0</v>
      </c>
      <c r="BS371" s="85">
        <v>0</v>
      </c>
      <c r="BT371" s="131">
        <v>0</v>
      </c>
      <c r="BU371" s="85">
        <v>0</v>
      </c>
      <c r="BV371" s="85">
        <v>0</v>
      </c>
      <c r="BW371" s="131">
        <v>0</v>
      </c>
      <c r="BX371" s="85">
        <v>0</v>
      </c>
      <c r="BY371" s="85"/>
      <c r="BZ371" s="131">
        <v>0</v>
      </c>
      <c r="CA371" s="85">
        <v>0</v>
      </c>
      <c r="CB371" s="85">
        <v>0</v>
      </c>
      <c r="CC371" s="131">
        <v>0</v>
      </c>
      <c r="CD371" s="85">
        <v>0</v>
      </c>
      <c r="CE371" s="85">
        <v>0</v>
      </c>
      <c r="CF371" s="131">
        <v>0</v>
      </c>
      <c r="CG371" s="85">
        <v>0</v>
      </c>
      <c r="CH371" s="85">
        <v>0</v>
      </c>
      <c r="CI371" s="131"/>
      <c r="CJ371" s="85">
        <v>0</v>
      </c>
      <c r="CK371" s="85">
        <v>0</v>
      </c>
      <c r="CL371" s="131">
        <v>0</v>
      </c>
      <c r="CM371" s="85">
        <v>0</v>
      </c>
      <c r="CN371" s="85">
        <v>0</v>
      </c>
      <c r="CO371" s="131">
        <v>0</v>
      </c>
      <c r="CP371" s="85">
        <v>0</v>
      </c>
      <c r="CQ371" s="85">
        <v>0</v>
      </c>
      <c r="CR371" s="131">
        <v>0</v>
      </c>
      <c r="CS371" s="85"/>
      <c r="CT371" s="85">
        <v>0</v>
      </c>
      <c r="CU371" s="131">
        <v>0</v>
      </c>
      <c r="CV371" s="85">
        <v>0</v>
      </c>
      <c r="CW371" s="85">
        <v>0</v>
      </c>
      <c r="CX371" s="131">
        <v>0</v>
      </c>
      <c r="CY371" s="85">
        <v>0</v>
      </c>
      <c r="CZ371" s="85">
        <v>0</v>
      </c>
      <c r="DA371" s="131">
        <v>0</v>
      </c>
      <c r="DB371" s="85">
        <v>0</v>
      </c>
      <c r="DC371" s="85"/>
      <c r="DD371" s="131">
        <v>0</v>
      </c>
      <c r="DE371" s="85">
        <v>0</v>
      </c>
      <c r="DF371" s="85">
        <v>0</v>
      </c>
      <c r="DG371" s="131">
        <v>0</v>
      </c>
      <c r="DH371" s="85">
        <v>0</v>
      </c>
      <c r="DI371" s="85">
        <v>0</v>
      </c>
      <c r="DJ371" s="131">
        <v>0</v>
      </c>
      <c r="DK371" s="85">
        <v>0</v>
      </c>
      <c r="DL371" s="85">
        <v>0</v>
      </c>
      <c r="DM371" s="131"/>
      <c r="DN371" s="85">
        <v>0</v>
      </c>
      <c r="DO371" s="85">
        <v>0</v>
      </c>
      <c r="DP371" s="131">
        <v>0</v>
      </c>
      <c r="DQ371" s="85">
        <v>0</v>
      </c>
      <c r="DR371" s="85">
        <v>0</v>
      </c>
      <c r="DS371" s="131">
        <v>0</v>
      </c>
      <c r="DT371" s="85">
        <v>0</v>
      </c>
      <c r="DU371" s="85">
        <v>0</v>
      </c>
      <c r="DV371" s="131">
        <v>0</v>
      </c>
      <c r="DW371" s="85"/>
      <c r="DX371" s="85">
        <v>0</v>
      </c>
      <c r="DY371" s="131">
        <v>0</v>
      </c>
      <c r="DZ371" s="85">
        <v>0</v>
      </c>
      <c r="EA371" s="85">
        <v>0</v>
      </c>
      <c r="EB371" s="131">
        <v>0</v>
      </c>
      <c r="EC371" s="85">
        <v>0</v>
      </c>
      <c r="ED371" s="85">
        <v>0</v>
      </c>
      <c r="EE371" s="131">
        <v>0</v>
      </c>
      <c r="EF371" s="85">
        <v>0</v>
      </c>
      <c r="EG371" s="85"/>
      <c r="EH371" s="52">
        <f t="shared" si="78"/>
        <v>0</v>
      </c>
      <c r="EI371" s="52">
        <f t="shared" si="78"/>
        <v>0</v>
      </c>
      <c r="EJ371" s="52">
        <f t="shared" si="78"/>
        <v>0</v>
      </c>
      <c r="EK371" s="52">
        <f t="shared" si="78"/>
        <v>24</v>
      </c>
      <c r="EL371" s="52">
        <f t="shared" si="78"/>
        <v>0</v>
      </c>
      <c r="EM371" s="52">
        <f t="shared" si="78"/>
        <v>0</v>
      </c>
      <c r="EN371" s="52">
        <f t="shared" si="78"/>
        <v>0</v>
      </c>
      <c r="EO371" s="52">
        <f t="shared" si="78"/>
        <v>0</v>
      </c>
      <c r="EP371" s="52">
        <f t="shared" si="78"/>
        <v>0</v>
      </c>
      <c r="EQ371" s="52">
        <f t="shared" si="78"/>
        <v>0</v>
      </c>
    </row>
    <row r="372" spans="1:147" x14ac:dyDescent="0.25">
      <c r="A372" s="73" t="s">
        <v>425</v>
      </c>
      <c r="B372" s="95" t="s">
        <v>430</v>
      </c>
      <c r="C372" s="94" t="s">
        <v>95</v>
      </c>
      <c r="D372" s="94" t="s">
        <v>81</v>
      </c>
      <c r="E372" s="123">
        <f t="shared" si="76"/>
        <v>0</v>
      </c>
      <c r="F372" s="123">
        <f t="shared" si="77"/>
        <v>0</v>
      </c>
      <c r="G372" s="123">
        <f t="shared" si="77"/>
        <v>0</v>
      </c>
      <c r="H372" s="85">
        <v>0</v>
      </c>
      <c r="I372" s="131">
        <v>0</v>
      </c>
      <c r="J372" s="85">
        <v>0</v>
      </c>
      <c r="K372" s="85"/>
      <c r="L372" s="131">
        <v>0</v>
      </c>
      <c r="M372" s="85">
        <v>0</v>
      </c>
      <c r="N372" s="85">
        <v>0</v>
      </c>
      <c r="O372" s="131">
        <v>0</v>
      </c>
      <c r="P372" s="85">
        <v>0</v>
      </c>
      <c r="Q372" s="85"/>
      <c r="R372" s="131">
        <v>0</v>
      </c>
      <c r="S372" s="85">
        <v>0</v>
      </c>
      <c r="T372" s="85">
        <v>0</v>
      </c>
      <c r="U372" s="131">
        <v>0</v>
      </c>
      <c r="V372" s="85">
        <v>0</v>
      </c>
      <c r="W372" s="85">
        <v>0</v>
      </c>
      <c r="X372" s="131">
        <v>0</v>
      </c>
      <c r="Y372" s="85">
        <v>0</v>
      </c>
      <c r="Z372" s="85">
        <v>0</v>
      </c>
      <c r="AA372" s="131"/>
      <c r="AB372" s="85">
        <v>0</v>
      </c>
      <c r="AC372" s="85">
        <v>0</v>
      </c>
      <c r="AD372" s="131">
        <v>0</v>
      </c>
      <c r="AE372" s="85">
        <v>0</v>
      </c>
      <c r="AF372" s="85">
        <v>0</v>
      </c>
      <c r="AG372" s="131">
        <v>0</v>
      </c>
      <c r="AH372" s="85">
        <v>0</v>
      </c>
      <c r="AI372" s="85">
        <v>0</v>
      </c>
      <c r="AJ372" s="131">
        <v>0</v>
      </c>
      <c r="AK372" s="85"/>
      <c r="AL372" s="85">
        <v>0</v>
      </c>
      <c r="AM372" s="131">
        <v>0</v>
      </c>
      <c r="AN372" s="85">
        <v>0</v>
      </c>
      <c r="AO372" s="85">
        <v>0</v>
      </c>
      <c r="AP372" s="131">
        <v>0</v>
      </c>
      <c r="AQ372" s="85">
        <v>0</v>
      </c>
      <c r="AR372" s="85">
        <v>0</v>
      </c>
      <c r="AS372" s="131">
        <v>0</v>
      </c>
      <c r="AT372" s="85">
        <v>0</v>
      </c>
      <c r="AU372" s="85"/>
      <c r="AV372" s="131">
        <v>0</v>
      </c>
      <c r="AW372" s="85">
        <v>0</v>
      </c>
      <c r="AX372" s="85">
        <v>0</v>
      </c>
      <c r="AY372" s="131">
        <v>0</v>
      </c>
      <c r="AZ372" s="85">
        <v>0</v>
      </c>
      <c r="BA372" s="85">
        <v>0</v>
      </c>
      <c r="BB372" s="131">
        <v>0</v>
      </c>
      <c r="BC372" s="85">
        <v>0</v>
      </c>
      <c r="BD372" s="85">
        <v>0</v>
      </c>
      <c r="BE372" s="131"/>
      <c r="BF372" s="85">
        <v>0</v>
      </c>
      <c r="BG372" s="85">
        <v>0</v>
      </c>
      <c r="BH372" s="131">
        <v>0</v>
      </c>
      <c r="BI372" s="85">
        <v>0</v>
      </c>
      <c r="BJ372" s="85">
        <v>0</v>
      </c>
      <c r="BK372" s="131">
        <v>0</v>
      </c>
      <c r="BL372" s="85">
        <v>0</v>
      </c>
      <c r="BM372" s="85">
        <v>0</v>
      </c>
      <c r="BN372" s="131">
        <v>0</v>
      </c>
      <c r="BO372" s="85"/>
      <c r="BP372" s="85">
        <v>0</v>
      </c>
      <c r="BQ372" s="131">
        <v>0</v>
      </c>
      <c r="BR372" s="85">
        <v>0</v>
      </c>
      <c r="BS372" s="85">
        <v>0</v>
      </c>
      <c r="BT372" s="131">
        <v>0</v>
      </c>
      <c r="BU372" s="85">
        <v>0</v>
      </c>
      <c r="BV372" s="85">
        <v>0</v>
      </c>
      <c r="BW372" s="131">
        <v>0</v>
      </c>
      <c r="BX372" s="85">
        <v>0</v>
      </c>
      <c r="BY372" s="85"/>
      <c r="BZ372" s="131">
        <v>0</v>
      </c>
      <c r="CA372" s="85">
        <v>0</v>
      </c>
      <c r="CB372" s="85">
        <v>0</v>
      </c>
      <c r="CC372" s="131">
        <v>0</v>
      </c>
      <c r="CD372" s="85">
        <v>0</v>
      </c>
      <c r="CE372" s="85">
        <v>0</v>
      </c>
      <c r="CF372" s="131">
        <v>0</v>
      </c>
      <c r="CG372" s="85">
        <v>0</v>
      </c>
      <c r="CH372" s="85">
        <v>0</v>
      </c>
      <c r="CI372" s="131"/>
      <c r="CJ372" s="85">
        <v>0</v>
      </c>
      <c r="CK372" s="85">
        <v>0</v>
      </c>
      <c r="CL372" s="131">
        <v>0</v>
      </c>
      <c r="CM372" s="85">
        <v>0</v>
      </c>
      <c r="CN372" s="85">
        <v>0</v>
      </c>
      <c r="CO372" s="131">
        <v>0</v>
      </c>
      <c r="CP372" s="85">
        <v>0</v>
      </c>
      <c r="CQ372" s="85">
        <v>0</v>
      </c>
      <c r="CR372" s="131">
        <v>0</v>
      </c>
      <c r="CS372" s="85"/>
      <c r="CT372" s="85">
        <v>0</v>
      </c>
      <c r="CU372" s="131">
        <v>0</v>
      </c>
      <c r="CV372" s="85">
        <v>0</v>
      </c>
      <c r="CW372" s="85">
        <v>0</v>
      </c>
      <c r="CX372" s="131">
        <v>0</v>
      </c>
      <c r="CY372" s="85">
        <v>0</v>
      </c>
      <c r="CZ372" s="85">
        <v>0</v>
      </c>
      <c r="DA372" s="131">
        <v>0</v>
      </c>
      <c r="DB372" s="85">
        <v>0</v>
      </c>
      <c r="DC372" s="85"/>
      <c r="DD372" s="131">
        <v>0</v>
      </c>
      <c r="DE372" s="85">
        <v>0</v>
      </c>
      <c r="DF372" s="85">
        <v>0</v>
      </c>
      <c r="DG372" s="131">
        <v>0</v>
      </c>
      <c r="DH372" s="85">
        <v>0</v>
      </c>
      <c r="DI372" s="85">
        <v>0</v>
      </c>
      <c r="DJ372" s="131">
        <v>0</v>
      </c>
      <c r="DK372" s="85">
        <v>0</v>
      </c>
      <c r="DL372" s="85">
        <v>0</v>
      </c>
      <c r="DM372" s="131"/>
      <c r="DN372" s="85">
        <v>0</v>
      </c>
      <c r="DO372" s="85">
        <v>0</v>
      </c>
      <c r="DP372" s="131">
        <v>0</v>
      </c>
      <c r="DQ372" s="85">
        <v>0</v>
      </c>
      <c r="DR372" s="85">
        <v>0</v>
      </c>
      <c r="DS372" s="131">
        <v>0</v>
      </c>
      <c r="DT372" s="85">
        <v>0</v>
      </c>
      <c r="DU372" s="85">
        <v>0</v>
      </c>
      <c r="DV372" s="131">
        <v>0</v>
      </c>
      <c r="DW372" s="85"/>
      <c r="DX372" s="85">
        <v>0</v>
      </c>
      <c r="DY372" s="131">
        <v>0</v>
      </c>
      <c r="DZ372" s="85">
        <v>0</v>
      </c>
      <c r="EA372" s="85">
        <v>0</v>
      </c>
      <c r="EB372" s="131">
        <v>0</v>
      </c>
      <c r="EC372" s="85">
        <v>0</v>
      </c>
      <c r="ED372" s="85">
        <v>0</v>
      </c>
      <c r="EE372" s="131">
        <v>0</v>
      </c>
      <c r="EF372" s="85">
        <v>0</v>
      </c>
      <c r="EG372" s="85"/>
      <c r="EH372" s="52">
        <f t="shared" si="78"/>
        <v>0</v>
      </c>
      <c r="EI372" s="52">
        <f t="shared" si="78"/>
        <v>0</v>
      </c>
      <c r="EJ372" s="52">
        <f t="shared" si="78"/>
        <v>0</v>
      </c>
      <c r="EK372" s="52">
        <f t="shared" si="78"/>
        <v>0</v>
      </c>
      <c r="EL372" s="52">
        <f t="shared" si="78"/>
        <v>0</v>
      </c>
      <c r="EM372" s="52">
        <f t="shared" si="78"/>
        <v>0</v>
      </c>
      <c r="EN372" s="52">
        <f t="shared" si="78"/>
        <v>0</v>
      </c>
      <c r="EO372" s="52">
        <f t="shared" si="78"/>
        <v>0</v>
      </c>
      <c r="EP372" s="52">
        <f t="shared" si="78"/>
        <v>0</v>
      </c>
      <c r="EQ372" s="52">
        <f t="shared" si="78"/>
        <v>0</v>
      </c>
    </row>
    <row r="373" spans="1:147" x14ac:dyDescent="0.25">
      <c r="A373" s="73" t="s">
        <v>425</v>
      </c>
      <c r="B373" s="95" t="s">
        <v>431</v>
      </c>
      <c r="C373" s="94" t="s">
        <v>80</v>
      </c>
      <c r="D373" s="94" t="s">
        <v>81</v>
      </c>
      <c r="E373" s="123">
        <f t="shared" si="76"/>
        <v>12</v>
      </c>
      <c r="F373" s="123">
        <f t="shared" si="77"/>
        <v>0</v>
      </c>
      <c r="G373" s="123">
        <f t="shared" si="77"/>
        <v>12</v>
      </c>
      <c r="H373" s="85">
        <v>0</v>
      </c>
      <c r="I373" s="131">
        <v>0</v>
      </c>
      <c r="J373" s="85">
        <v>0</v>
      </c>
      <c r="K373" s="85">
        <v>12</v>
      </c>
      <c r="L373" s="131">
        <v>0</v>
      </c>
      <c r="M373" s="85">
        <v>0</v>
      </c>
      <c r="N373" s="85">
        <v>0</v>
      </c>
      <c r="O373" s="131">
        <v>0</v>
      </c>
      <c r="P373" s="85">
        <v>0</v>
      </c>
      <c r="Q373" s="85"/>
      <c r="R373" s="131">
        <v>0</v>
      </c>
      <c r="S373" s="85">
        <v>0</v>
      </c>
      <c r="T373" s="85">
        <v>0</v>
      </c>
      <c r="U373" s="131">
        <v>0</v>
      </c>
      <c r="V373" s="85">
        <v>0</v>
      </c>
      <c r="W373" s="85">
        <v>0</v>
      </c>
      <c r="X373" s="131">
        <v>0</v>
      </c>
      <c r="Y373" s="85">
        <v>0</v>
      </c>
      <c r="Z373" s="85">
        <v>0</v>
      </c>
      <c r="AA373" s="131"/>
      <c r="AB373" s="85">
        <v>0</v>
      </c>
      <c r="AC373" s="85">
        <v>0</v>
      </c>
      <c r="AD373" s="131">
        <v>0</v>
      </c>
      <c r="AE373" s="85">
        <v>0</v>
      </c>
      <c r="AF373" s="85">
        <v>0</v>
      </c>
      <c r="AG373" s="131">
        <v>0</v>
      </c>
      <c r="AH373" s="85">
        <v>0</v>
      </c>
      <c r="AI373" s="85">
        <v>0</v>
      </c>
      <c r="AJ373" s="131">
        <v>0</v>
      </c>
      <c r="AK373" s="85"/>
      <c r="AL373" s="85">
        <v>0</v>
      </c>
      <c r="AM373" s="131">
        <v>0</v>
      </c>
      <c r="AN373" s="85">
        <v>0</v>
      </c>
      <c r="AO373" s="85">
        <v>0</v>
      </c>
      <c r="AP373" s="131">
        <v>0</v>
      </c>
      <c r="AQ373" s="85">
        <v>0</v>
      </c>
      <c r="AR373" s="85">
        <v>0</v>
      </c>
      <c r="AS373" s="131">
        <v>0</v>
      </c>
      <c r="AT373" s="85">
        <v>0</v>
      </c>
      <c r="AU373" s="85"/>
      <c r="AV373" s="131">
        <v>0</v>
      </c>
      <c r="AW373" s="85">
        <v>0</v>
      </c>
      <c r="AX373" s="85">
        <v>0</v>
      </c>
      <c r="AY373" s="131">
        <v>0</v>
      </c>
      <c r="AZ373" s="85">
        <v>0</v>
      </c>
      <c r="BA373" s="85">
        <v>0</v>
      </c>
      <c r="BB373" s="131">
        <v>0</v>
      </c>
      <c r="BC373" s="85">
        <v>0</v>
      </c>
      <c r="BD373" s="85">
        <v>0</v>
      </c>
      <c r="BE373" s="131"/>
      <c r="BF373" s="85">
        <v>0</v>
      </c>
      <c r="BG373" s="85">
        <v>0</v>
      </c>
      <c r="BH373" s="131">
        <v>0</v>
      </c>
      <c r="BI373" s="85">
        <v>0</v>
      </c>
      <c r="BJ373" s="85">
        <v>0</v>
      </c>
      <c r="BK373" s="131">
        <v>0</v>
      </c>
      <c r="BL373" s="85">
        <v>0</v>
      </c>
      <c r="BM373" s="85">
        <v>0</v>
      </c>
      <c r="BN373" s="131">
        <v>0</v>
      </c>
      <c r="BO373" s="85"/>
      <c r="BP373" s="85">
        <v>0</v>
      </c>
      <c r="BQ373" s="131">
        <v>0</v>
      </c>
      <c r="BR373" s="85">
        <v>0</v>
      </c>
      <c r="BS373" s="85">
        <v>0</v>
      </c>
      <c r="BT373" s="131">
        <v>0</v>
      </c>
      <c r="BU373" s="85">
        <v>0</v>
      </c>
      <c r="BV373" s="85">
        <v>0</v>
      </c>
      <c r="BW373" s="131">
        <v>0</v>
      </c>
      <c r="BX373" s="85">
        <v>0</v>
      </c>
      <c r="BY373" s="85"/>
      <c r="BZ373" s="131">
        <v>0</v>
      </c>
      <c r="CA373" s="85">
        <v>0</v>
      </c>
      <c r="CB373" s="85">
        <v>0</v>
      </c>
      <c r="CC373" s="131">
        <v>0</v>
      </c>
      <c r="CD373" s="85">
        <v>0</v>
      </c>
      <c r="CE373" s="85">
        <v>0</v>
      </c>
      <c r="CF373" s="131">
        <v>0</v>
      </c>
      <c r="CG373" s="85">
        <v>0</v>
      </c>
      <c r="CH373" s="85">
        <v>0</v>
      </c>
      <c r="CI373" s="131"/>
      <c r="CJ373" s="85">
        <v>0</v>
      </c>
      <c r="CK373" s="85">
        <v>0</v>
      </c>
      <c r="CL373" s="131">
        <v>0</v>
      </c>
      <c r="CM373" s="85">
        <v>0</v>
      </c>
      <c r="CN373" s="85">
        <v>0</v>
      </c>
      <c r="CO373" s="131">
        <v>0</v>
      </c>
      <c r="CP373" s="85">
        <v>0</v>
      </c>
      <c r="CQ373" s="85">
        <v>0</v>
      </c>
      <c r="CR373" s="131">
        <v>0</v>
      </c>
      <c r="CS373" s="85"/>
      <c r="CT373" s="85">
        <v>0</v>
      </c>
      <c r="CU373" s="131">
        <v>0</v>
      </c>
      <c r="CV373" s="85">
        <v>0</v>
      </c>
      <c r="CW373" s="85">
        <v>0</v>
      </c>
      <c r="CX373" s="131">
        <v>0</v>
      </c>
      <c r="CY373" s="85">
        <v>0</v>
      </c>
      <c r="CZ373" s="85">
        <v>0</v>
      </c>
      <c r="DA373" s="131">
        <v>0</v>
      </c>
      <c r="DB373" s="85">
        <v>0</v>
      </c>
      <c r="DC373" s="85"/>
      <c r="DD373" s="131">
        <v>0</v>
      </c>
      <c r="DE373" s="85">
        <v>0</v>
      </c>
      <c r="DF373" s="85">
        <v>0</v>
      </c>
      <c r="DG373" s="131">
        <v>0</v>
      </c>
      <c r="DH373" s="85">
        <v>0</v>
      </c>
      <c r="DI373" s="85">
        <v>0</v>
      </c>
      <c r="DJ373" s="131">
        <v>0</v>
      </c>
      <c r="DK373" s="85">
        <v>0</v>
      </c>
      <c r="DL373" s="85">
        <v>0</v>
      </c>
      <c r="DM373" s="131"/>
      <c r="DN373" s="85">
        <v>0</v>
      </c>
      <c r="DO373" s="85">
        <v>0</v>
      </c>
      <c r="DP373" s="131">
        <v>0</v>
      </c>
      <c r="DQ373" s="85">
        <v>0</v>
      </c>
      <c r="DR373" s="85">
        <v>0</v>
      </c>
      <c r="DS373" s="131">
        <v>0</v>
      </c>
      <c r="DT373" s="85">
        <v>0</v>
      </c>
      <c r="DU373" s="85">
        <v>0</v>
      </c>
      <c r="DV373" s="131">
        <v>0</v>
      </c>
      <c r="DW373" s="85"/>
      <c r="DX373" s="85">
        <v>0</v>
      </c>
      <c r="DY373" s="131">
        <v>0</v>
      </c>
      <c r="DZ373" s="85">
        <v>0</v>
      </c>
      <c r="EA373" s="85">
        <v>0</v>
      </c>
      <c r="EB373" s="131">
        <v>0</v>
      </c>
      <c r="EC373" s="85">
        <v>0</v>
      </c>
      <c r="ED373" s="85">
        <v>0</v>
      </c>
      <c r="EE373" s="131">
        <v>0</v>
      </c>
      <c r="EF373" s="85">
        <v>0</v>
      </c>
      <c r="EG373" s="85"/>
      <c r="EH373" s="52">
        <f t="shared" si="78"/>
        <v>0</v>
      </c>
      <c r="EI373" s="52">
        <f t="shared" si="78"/>
        <v>0</v>
      </c>
      <c r="EJ373" s="52">
        <f t="shared" si="78"/>
        <v>0</v>
      </c>
      <c r="EK373" s="52">
        <f t="shared" si="78"/>
        <v>12</v>
      </c>
      <c r="EL373" s="52">
        <f t="shared" si="78"/>
        <v>0</v>
      </c>
      <c r="EM373" s="52">
        <f t="shared" si="78"/>
        <v>0</v>
      </c>
      <c r="EN373" s="52">
        <f t="shared" si="78"/>
        <v>0</v>
      </c>
      <c r="EO373" s="52">
        <f t="shared" si="78"/>
        <v>0</v>
      </c>
      <c r="EP373" s="52">
        <f t="shared" si="78"/>
        <v>0</v>
      </c>
      <c r="EQ373" s="52">
        <f t="shared" si="78"/>
        <v>0</v>
      </c>
    </row>
    <row r="374" spans="1:147" x14ac:dyDescent="0.25">
      <c r="A374" s="73" t="s">
        <v>425</v>
      </c>
      <c r="B374" s="95" t="s">
        <v>432</v>
      </c>
      <c r="C374" s="94" t="s">
        <v>80</v>
      </c>
      <c r="D374" s="94" t="s">
        <v>81</v>
      </c>
      <c r="E374" s="123">
        <f t="shared" si="76"/>
        <v>29</v>
      </c>
      <c r="F374" s="123">
        <f t="shared" si="77"/>
        <v>0</v>
      </c>
      <c r="G374" s="123">
        <f t="shared" si="77"/>
        <v>29</v>
      </c>
      <c r="H374" s="85">
        <v>0</v>
      </c>
      <c r="I374" s="131">
        <v>0</v>
      </c>
      <c r="J374" s="85">
        <v>0</v>
      </c>
      <c r="K374" s="85">
        <v>14</v>
      </c>
      <c r="L374" s="131">
        <v>0</v>
      </c>
      <c r="M374" s="85">
        <v>0</v>
      </c>
      <c r="N374" s="85">
        <v>0</v>
      </c>
      <c r="O374" s="131">
        <v>0</v>
      </c>
      <c r="P374" s="85">
        <v>0</v>
      </c>
      <c r="Q374" s="85"/>
      <c r="R374" s="131">
        <v>0</v>
      </c>
      <c r="S374" s="85">
        <v>0</v>
      </c>
      <c r="T374" s="85">
        <v>0</v>
      </c>
      <c r="U374" s="131">
        <v>0</v>
      </c>
      <c r="V374" s="85">
        <v>0</v>
      </c>
      <c r="W374" s="85">
        <v>0</v>
      </c>
      <c r="X374" s="131">
        <v>0</v>
      </c>
      <c r="Y374" s="85">
        <v>0</v>
      </c>
      <c r="Z374" s="85">
        <v>0</v>
      </c>
      <c r="AA374" s="131"/>
      <c r="AB374" s="85">
        <v>0</v>
      </c>
      <c r="AC374" s="85">
        <v>0</v>
      </c>
      <c r="AD374" s="131">
        <v>0</v>
      </c>
      <c r="AE374" s="85">
        <v>0</v>
      </c>
      <c r="AF374" s="85">
        <v>0</v>
      </c>
      <c r="AG374" s="131">
        <v>0</v>
      </c>
      <c r="AH374" s="85">
        <v>0</v>
      </c>
      <c r="AI374" s="85">
        <v>0</v>
      </c>
      <c r="AJ374" s="131">
        <v>0</v>
      </c>
      <c r="AK374" s="85"/>
      <c r="AL374" s="85">
        <v>0</v>
      </c>
      <c r="AM374" s="131">
        <v>0</v>
      </c>
      <c r="AN374" s="85">
        <v>0</v>
      </c>
      <c r="AO374" s="85">
        <v>0</v>
      </c>
      <c r="AP374" s="131">
        <v>0</v>
      </c>
      <c r="AQ374" s="85">
        <v>0</v>
      </c>
      <c r="AR374" s="85">
        <v>0</v>
      </c>
      <c r="AS374" s="131">
        <v>0</v>
      </c>
      <c r="AT374" s="85">
        <v>0</v>
      </c>
      <c r="AU374" s="85"/>
      <c r="AV374" s="131">
        <v>0</v>
      </c>
      <c r="AW374" s="85">
        <v>0</v>
      </c>
      <c r="AX374" s="85">
        <v>0</v>
      </c>
      <c r="AY374" s="131">
        <v>0</v>
      </c>
      <c r="AZ374" s="85">
        <v>0</v>
      </c>
      <c r="BA374" s="85">
        <v>0</v>
      </c>
      <c r="BB374" s="131">
        <v>0</v>
      </c>
      <c r="BC374" s="85">
        <v>0</v>
      </c>
      <c r="BD374" s="85">
        <v>0</v>
      </c>
      <c r="BE374" s="131"/>
      <c r="BF374" s="85">
        <v>0</v>
      </c>
      <c r="BG374" s="85">
        <v>0</v>
      </c>
      <c r="BH374" s="131">
        <v>0</v>
      </c>
      <c r="BI374" s="85">
        <v>0</v>
      </c>
      <c r="BJ374" s="85">
        <v>0</v>
      </c>
      <c r="BK374" s="131">
        <v>0</v>
      </c>
      <c r="BL374" s="85">
        <v>0</v>
      </c>
      <c r="BM374" s="85">
        <v>0</v>
      </c>
      <c r="BN374" s="131">
        <v>0</v>
      </c>
      <c r="BO374" s="85"/>
      <c r="BP374" s="85">
        <v>0</v>
      </c>
      <c r="BQ374" s="131">
        <v>0</v>
      </c>
      <c r="BR374" s="85">
        <v>0</v>
      </c>
      <c r="BS374" s="85">
        <v>0</v>
      </c>
      <c r="BT374" s="131">
        <v>0</v>
      </c>
      <c r="BU374" s="85">
        <v>0</v>
      </c>
      <c r="BV374" s="85">
        <v>0</v>
      </c>
      <c r="BW374" s="131">
        <v>0</v>
      </c>
      <c r="BX374" s="85">
        <v>0</v>
      </c>
      <c r="BY374" s="85"/>
      <c r="BZ374" s="131">
        <v>0</v>
      </c>
      <c r="CA374" s="85">
        <v>0</v>
      </c>
      <c r="CB374" s="85">
        <v>0</v>
      </c>
      <c r="CC374" s="131">
        <v>0</v>
      </c>
      <c r="CD374" s="85">
        <v>0</v>
      </c>
      <c r="CE374" s="85">
        <v>0</v>
      </c>
      <c r="CF374" s="131">
        <v>0</v>
      </c>
      <c r="CG374" s="85">
        <v>0</v>
      </c>
      <c r="CH374" s="85">
        <v>0</v>
      </c>
      <c r="CI374" s="131"/>
      <c r="CJ374" s="85">
        <v>0</v>
      </c>
      <c r="CK374" s="85">
        <v>0</v>
      </c>
      <c r="CL374" s="131">
        <v>0</v>
      </c>
      <c r="CM374" s="85">
        <v>0</v>
      </c>
      <c r="CN374" s="85">
        <v>0</v>
      </c>
      <c r="CO374" s="131">
        <v>0</v>
      </c>
      <c r="CP374" s="85">
        <v>0</v>
      </c>
      <c r="CQ374" s="85">
        <v>0</v>
      </c>
      <c r="CR374" s="131">
        <v>0</v>
      </c>
      <c r="CS374" s="85"/>
      <c r="CT374" s="85">
        <v>0</v>
      </c>
      <c r="CU374" s="131">
        <v>0</v>
      </c>
      <c r="CV374" s="85">
        <v>0</v>
      </c>
      <c r="CW374" s="85">
        <v>0</v>
      </c>
      <c r="CX374" s="131">
        <v>0</v>
      </c>
      <c r="CY374" s="85">
        <v>0</v>
      </c>
      <c r="CZ374" s="85">
        <v>0</v>
      </c>
      <c r="DA374" s="131">
        <v>0</v>
      </c>
      <c r="DB374" s="85">
        <v>0</v>
      </c>
      <c r="DC374" s="85"/>
      <c r="DD374" s="131">
        <v>0</v>
      </c>
      <c r="DE374" s="85">
        <v>0</v>
      </c>
      <c r="DF374" s="85">
        <v>0</v>
      </c>
      <c r="DG374" s="131">
        <v>0</v>
      </c>
      <c r="DH374" s="85">
        <v>0</v>
      </c>
      <c r="DI374" s="85">
        <v>0</v>
      </c>
      <c r="DJ374" s="131">
        <v>0</v>
      </c>
      <c r="DK374" s="85">
        <v>0</v>
      </c>
      <c r="DL374" s="85">
        <v>0</v>
      </c>
      <c r="DM374" s="131"/>
      <c r="DN374" s="85">
        <v>0</v>
      </c>
      <c r="DO374" s="85">
        <v>0</v>
      </c>
      <c r="DP374" s="131">
        <v>0</v>
      </c>
      <c r="DQ374" s="85">
        <v>0</v>
      </c>
      <c r="DR374" s="85">
        <v>0</v>
      </c>
      <c r="DS374" s="131">
        <v>0</v>
      </c>
      <c r="DT374" s="85">
        <v>0</v>
      </c>
      <c r="DU374" s="85">
        <v>0</v>
      </c>
      <c r="DV374" s="131">
        <v>0</v>
      </c>
      <c r="DW374" s="85"/>
      <c r="DX374" s="85">
        <v>0</v>
      </c>
      <c r="DY374" s="131">
        <v>0</v>
      </c>
      <c r="DZ374" s="85">
        <v>0</v>
      </c>
      <c r="EA374" s="85">
        <v>0</v>
      </c>
      <c r="EB374" s="131">
        <v>0</v>
      </c>
      <c r="EC374" s="85">
        <v>0</v>
      </c>
      <c r="ED374" s="85">
        <v>0</v>
      </c>
      <c r="EE374" s="131">
        <v>0</v>
      </c>
      <c r="EF374" s="85">
        <v>0</v>
      </c>
      <c r="EG374" s="85">
        <v>15</v>
      </c>
      <c r="EH374" s="52">
        <f t="shared" si="78"/>
        <v>0</v>
      </c>
      <c r="EI374" s="52">
        <f t="shared" si="78"/>
        <v>0</v>
      </c>
      <c r="EJ374" s="52">
        <f t="shared" si="78"/>
        <v>0</v>
      </c>
      <c r="EK374" s="52">
        <f t="shared" si="78"/>
        <v>14</v>
      </c>
      <c r="EL374" s="52">
        <f t="shared" si="78"/>
        <v>0</v>
      </c>
      <c r="EM374" s="52">
        <f t="shared" si="78"/>
        <v>0</v>
      </c>
      <c r="EN374" s="52">
        <f t="shared" si="78"/>
        <v>0</v>
      </c>
      <c r="EO374" s="52">
        <f t="shared" si="78"/>
        <v>0</v>
      </c>
      <c r="EP374" s="52">
        <f t="shared" si="78"/>
        <v>0</v>
      </c>
      <c r="EQ374" s="52">
        <f t="shared" si="78"/>
        <v>15</v>
      </c>
    </row>
    <row r="375" spans="1:147" x14ac:dyDescent="0.25">
      <c r="A375" s="73" t="s">
        <v>425</v>
      </c>
      <c r="B375" s="95" t="s">
        <v>433</v>
      </c>
      <c r="C375" s="94" t="s">
        <v>95</v>
      </c>
      <c r="D375" s="94" t="s">
        <v>81</v>
      </c>
      <c r="E375" s="123">
        <f t="shared" si="76"/>
        <v>0</v>
      </c>
      <c r="F375" s="123">
        <f t="shared" si="77"/>
        <v>0</v>
      </c>
      <c r="G375" s="123">
        <f t="shared" si="77"/>
        <v>0</v>
      </c>
      <c r="H375" s="85">
        <v>0</v>
      </c>
      <c r="I375" s="131">
        <v>0</v>
      </c>
      <c r="J375" s="85">
        <v>0</v>
      </c>
      <c r="K375" s="85">
        <v>0</v>
      </c>
      <c r="L375" s="131">
        <v>0</v>
      </c>
      <c r="M375" s="85">
        <v>0</v>
      </c>
      <c r="N375" s="85">
        <v>0</v>
      </c>
      <c r="O375" s="131">
        <v>0</v>
      </c>
      <c r="P375" s="85">
        <v>0</v>
      </c>
      <c r="Q375" s="85"/>
      <c r="R375" s="131">
        <v>0</v>
      </c>
      <c r="S375" s="85">
        <v>0</v>
      </c>
      <c r="T375" s="85">
        <v>0</v>
      </c>
      <c r="U375" s="131">
        <v>0</v>
      </c>
      <c r="V375" s="85">
        <v>0</v>
      </c>
      <c r="W375" s="85">
        <v>0</v>
      </c>
      <c r="X375" s="131">
        <v>0</v>
      </c>
      <c r="Y375" s="85">
        <v>0</v>
      </c>
      <c r="Z375" s="85">
        <v>0</v>
      </c>
      <c r="AA375" s="131"/>
      <c r="AB375" s="85">
        <v>0</v>
      </c>
      <c r="AC375" s="85">
        <v>0</v>
      </c>
      <c r="AD375" s="131">
        <v>0</v>
      </c>
      <c r="AE375" s="85">
        <v>0</v>
      </c>
      <c r="AF375" s="85">
        <v>0</v>
      </c>
      <c r="AG375" s="131">
        <v>0</v>
      </c>
      <c r="AH375" s="85">
        <v>0</v>
      </c>
      <c r="AI375" s="85">
        <v>0</v>
      </c>
      <c r="AJ375" s="131">
        <v>0</v>
      </c>
      <c r="AK375" s="85"/>
      <c r="AL375" s="85">
        <v>0</v>
      </c>
      <c r="AM375" s="131">
        <v>0</v>
      </c>
      <c r="AN375" s="85">
        <v>0</v>
      </c>
      <c r="AO375" s="85">
        <v>0</v>
      </c>
      <c r="AP375" s="131">
        <v>0</v>
      </c>
      <c r="AQ375" s="85">
        <v>0</v>
      </c>
      <c r="AR375" s="85">
        <v>0</v>
      </c>
      <c r="AS375" s="131">
        <v>0</v>
      </c>
      <c r="AT375" s="85">
        <v>0</v>
      </c>
      <c r="AU375" s="85"/>
      <c r="AV375" s="131">
        <v>0</v>
      </c>
      <c r="AW375" s="85">
        <v>0</v>
      </c>
      <c r="AX375" s="85">
        <v>0</v>
      </c>
      <c r="AY375" s="131">
        <v>0</v>
      </c>
      <c r="AZ375" s="85">
        <v>0</v>
      </c>
      <c r="BA375" s="85">
        <v>0</v>
      </c>
      <c r="BB375" s="131">
        <v>0</v>
      </c>
      <c r="BC375" s="85">
        <v>0</v>
      </c>
      <c r="BD375" s="85">
        <v>0</v>
      </c>
      <c r="BE375" s="131"/>
      <c r="BF375" s="85">
        <v>0</v>
      </c>
      <c r="BG375" s="85">
        <v>0</v>
      </c>
      <c r="BH375" s="131">
        <v>0</v>
      </c>
      <c r="BI375" s="85">
        <v>0</v>
      </c>
      <c r="BJ375" s="85">
        <v>0</v>
      </c>
      <c r="BK375" s="131">
        <v>0</v>
      </c>
      <c r="BL375" s="85">
        <v>0</v>
      </c>
      <c r="BM375" s="85">
        <v>0</v>
      </c>
      <c r="BN375" s="131">
        <v>0</v>
      </c>
      <c r="BO375" s="85"/>
      <c r="BP375" s="85">
        <v>0</v>
      </c>
      <c r="BQ375" s="131">
        <v>0</v>
      </c>
      <c r="BR375" s="85">
        <v>0</v>
      </c>
      <c r="BS375" s="85">
        <v>0</v>
      </c>
      <c r="BT375" s="131">
        <v>0</v>
      </c>
      <c r="BU375" s="85">
        <v>0</v>
      </c>
      <c r="BV375" s="85">
        <v>0</v>
      </c>
      <c r="BW375" s="131">
        <v>0</v>
      </c>
      <c r="BX375" s="85">
        <v>0</v>
      </c>
      <c r="BY375" s="85"/>
      <c r="BZ375" s="131">
        <v>0</v>
      </c>
      <c r="CA375" s="85">
        <v>0</v>
      </c>
      <c r="CB375" s="85">
        <v>0</v>
      </c>
      <c r="CC375" s="131">
        <v>0</v>
      </c>
      <c r="CD375" s="85">
        <v>0</v>
      </c>
      <c r="CE375" s="85">
        <v>0</v>
      </c>
      <c r="CF375" s="131">
        <v>0</v>
      </c>
      <c r="CG375" s="85">
        <v>0</v>
      </c>
      <c r="CH375" s="85">
        <v>0</v>
      </c>
      <c r="CI375" s="131"/>
      <c r="CJ375" s="85">
        <v>0</v>
      </c>
      <c r="CK375" s="85">
        <v>0</v>
      </c>
      <c r="CL375" s="131">
        <v>0</v>
      </c>
      <c r="CM375" s="85">
        <v>0</v>
      </c>
      <c r="CN375" s="85">
        <v>0</v>
      </c>
      <c r="CO375" s="131">
        <v>0</v>
      </c>
      <c r="CP375" s="85">
        <v>0</v>
      </c>
      <c r="CQ375" s="85">
        <v>0</v>
      </c>
      <c r="CR375" s="131">
        <v>0</v>
      </c>
      <c r="CS375" s="85"/>
      <c r="CT375" s="85">
        <v>0</v>
      </c>
      <c r="CU375" s="131">
        <v>0</v>
      </c>
      <c r="CV375" s="85">
        <v>0</v>
      </c>
      <c r="CW375" s="85">
        <v>0</v>
      </c>
      <c r="CX375" s="131">
        <v>0</v>
      </c>
      <c r="CY375" s="85">
        <v>0</v>
      </c>
      <c r="CZ375" s="85">
        <v>0</v>
      </c>
      <c r="DA375" s="131">
        <v>0</v>
      </c>
      <c r="DB375" s="85">
        <v>0</v>
      </c>
      <c r="DC375" s="85"/>
      <c r="DD375" s="131">
        <v>0</v>
      </c>
      <c r="DE375" s="85">
        <v>0</v>
      </c>
      <c r="DF375" s="85">
        <v>0</v>
      </c>
      <c r="DG375" s="131">
        <v>0</v>
      </c>
      <c r="DH375" s="85">
        <v>0</v>
      </c>
      <c r="DI375" s="85">
        <v>0</v>
      </c>
      <c r="DJ375" s="131">
        <v>0</v>
      </c>
      <c r="DK375" s="85">
        <v>0</v>
      </c>
      <c r="DL375" s="85">
        <v>0</v>
      </c>
      <c r="DM375" s="131"/>
      <c r="DN375" s="85">
        <v>0</v>
      </c>
      <c r="DO375" s="85">
        <v>0</v>
      </c>
      <c r="DP375" s="131">
        <v>0</v>
      </c>
      <c r="DQ375" s="85">
        <v>0</v>
      </c>
      <c r="DR375" s="85">
        <v>0</v>
      </c>
      <c r="DS375" s="131">
        <v>0</v>
      </c>
      <c r="DT375" s="85">
        <v>0</v>
      </c>
      <c r="DU375" s="85">
        <v>0</v>
      </c>
      <c r="DV375" s="131">
        <v>0</v>
      </c>
      <c r="DW375" s="85"/>
      <c r="DX375" s="85">
        <v>0</v>
      </c>
      <c r="DY375" s="131">
        <v>0</v>
      </c>
      <c r="DZ375" s="85">
        <v>0</v>
      </c>
      <c r="EA375" s="85">
        <v>0</v>
      </c>
      <c r="EB375" s="131">
        <v>0</v>
      </c>
      <c r="EC375" s="85">
        <v>0</v>
      </c>
      <c r="ED375" s="85">
        <v>0</v>
      </c>
      <c r="EE375" s="131">
        <v>0</v>
      </c>
      <c r="EF375" s="85">
        <v>0</v>
      </c>
      <c r="EG375" s="85"/>
      <c r="EH375" s="52">
        <f t="shared" si="78"/>
        <v>0</v>
      </c>
      <c r="EI375" s="52">
        <f t="shared" si="78"/>
        <v>0</v>
      </c>
      <c r="EJ375" s="52">
        <f t="shared" si="78"/>
        <v>0</v>
      </c>
      <c r="EK375" s="52">
        <f t="shared" si="78"/>
        <v>0</v>
      </c>
      <c r="EL375" s="52">
        <f t="shared" si="78"/>
        <v>0</v>
      </c>
      <c r="EM375" s="52">
        <f t="shared" si="78"/>
        <v>0</v>
      </c>
      <c r="EN375" s="52">
        <f t="shared" si="78"/>
        <v>0</v>
      </c>
      <c r="EO375" s="52">
        <f t="shared" si="78"/>
        <v>0</v>
      </c>
      <c r="EP375" s="52">
        <f t="shared" si="78"/>
        <v>0</v>
      </c>
      <c r="EQ375" s="52">
        <f t="shared" si="78"/>
        <v>0</v>
      </c>
    </row>
    <row r="376" spans="1:147" x14ac:dyDescent="0.25">
      <c r="A376" s="73" t="s">
        <v>425</v>
      </c>
      <c r="B376" s="95" t="s">
        <v>434</v>
      </c>
      <c r="C376" s="94" t="s">
        <v>95</v>
      </c>
      <c r="D376" s="94" t="s">
        <v>81</v>
      </c>
      <c r="E376" s="123">
        <f t="shared" si="76"/>
        <v>0</v>
      </c>
      <c r="F376" s="123">
        <f t="shared" si="77"/>
        <v>0</v>
      </c>
      <c r="G376" s="123">
        <f t="shared" si="77"/>
        <v>0</v>
      </c>
      <c r="H376" s="85">
        <v>0</v>
      </c>
      <c r="I376" s="131">
        <v>0</v>
      </c>
      <c r="J376" s="85">
        <v>0</v>
      </c>
      <c r="K376" s="85">
        <v>0</v>
      </c>
      <c r="L376" s="131">
        <v>0</v>
      </c>
      <c r="M376" s="85">
        <v>0</v>
      </c>
      <c r="N376" s="85">
        <v>0</v>
      </c>
      <c r="O376" s="131">
        <v>0</v>
      </c>
      <c r="P376" s="85">
        <v>0</v>
      </c>
      <c r="Q376" s="85"/>
      <c r="R376" s="131">
        <v>0</v>
      </c>
      <c r="S376" s="85">
        <v>0</v>
      </c>
      <c r="T376" s="85">
        <v>0</v>
      </c>
      <c r="U376" s="131">
        <v>0</v>
      </c>
      <c r="V376" s="85">
        <v>0</v>
      </c>
      <c r="W376" s="85">
        <v>0</v>
      </c>
      <c r="X376" s="131">
        <v>0</v>
      </c>
      <c r="Y376" s="85">
        <v>0</v>
      </c>
      <c r="Z376" s="85">
        <v>0</v>
      </c>
      <c r="AA376" s="131"/>
      <c r="AB376" s="85">
        <v>0</v>
      </c>
      <c r="AC376" s="85">
        <v>0</v>
      </c>
      <c r="AD376" s="131">
        <v>0</v>
      </c>
      <c r="AE376" s="85">
        <v>0</v>
      </c>
      <c r="AF376" s="85">
        <v>0</v>
      </c>
      <c r="AG376" s="131">
        <v>0</v>
      </c>
      <c r="AH376" s="85">
        <v>0</v>
      </c>
      <c r="AI376" s="85">
        <v>0</v>
      </c>
      <c r="AJ376" s="131">
        <v>0</v>
      </c>
      <c r="AK376" s="85"/>
      <c r="AL376" s="85">
        <v>0</v>
      </c>
      <c r="AM376" s="131">
        <v>0</v>
      </c>
      <c r="AN376" s="85">
        <v>0</v>
      </c>
      <c r="AO376" s="85">
        <v>0</v>
      </c>
      <c r="AP376" s="131">
        <v>0</v>
      </c>
      <c r="AQ376" s="85">
        <v>0</v>
      </c>
      <c r="AR376" s="85">
        <v>0</v>
      </c>
      <c r="AS376" s="131">
        <v>0</v>
      </c>
      <c r="AT376" s="85">
        <v>0</v>
      </c>
      <c r="AU376" s="85"/>
      <c r="AV376" s="131">
        <v>0</v>
      </c>
      <c r="AW376" s="85">
        <v>0</v>
      </c>
      <c r="AX376" s="85">
        <v>0</v>
      </c>
      <c r="AY376" s="131">
        <v>0</v>
      </c>
      <c r="AZ376" s="85">
        <v>0</v>
      </c>
      <c r="BA376" s="85">
        <v>0</v>
      </c>
      <c r="BB376" s="131">
        <v>0</v>
      </c>
      <c r="BC376" s="85">
        <v>0</v>
      </c>
      <c r="BD376" s="85">
        <v>0</v>
      </c>
      <c r="BE376" s="131"/>
      <c r="BF376" s="85">
        <v>0</v>
      </c>
      <c r="BG376" s="85">
        <v>0</v>
      </c>
      <c r="BH376" s="131">
        <v>0</v>
      </c>
      <c r="BI376" s="85">
        <v>0</v>
      </c>
      <c r="BJ376" s="85">
        <v>0</v>
      </c>
      <c r="BK376" s="131">
        <v>0</v>
      </c>
      <c r="BL376" s="85">
        <v>0</v>
      </c>
      <c r="BM376" s="85">
        <v>0</v>
      </c>
      <c r="BN376" s="131">
        <v>0</v>
      </c>
      <c r="BO376" s="85"/>
      <c r="BP376" s="85">
        <v>0</v>
      </c>
      <c r="BQ376" s="131">
        <v>0</v>
      </c>
      <c r="BR376" s="85">
        <v>0</v>
      </c>
      <c r="BS376" s="85">
        <v>0</v>
      </c>
      <c r="BT376" s="131">
        <v>0</v>
      </c>
      <c r="BU376" s="85">
        <v>0</v>
      </c>
      <c r="BV376" s="85">
        <v>0</v>
      </c>
      <c r="BW376" s="131">
        <v>0</v>
      </c>
      <c r="BX376" s="85">
        <v>0</v>
      </c>
      <c r="BY376" s="85"/>
      <c r="BZ376" s="131">
        <v>0</v>
      </c>
      <c r="CA376" s="85">
        <v>0</v>
      </c>
      <c r="CB376" s="85">
        <v>0</v>
      </c>
      <c r="CC376" s="131">
        <v>0</v>
      </c>
      <c r="CD376" s="85">
        <v>0</v>
      </c>
      <c r="CE376" s="85">
        <v>0</v>
      </c>
      <c r="CF376" s="131">
        <v>0</v>
      </c>
      <c r="CG376" s="85">
        <v>0</v>
      </c>
      <c r="CH376" s="85">
        <v>0</v>
      </c>
      <c r="CI376" s="131"/>
      <c r="CJ376" s="85">
        <v>0</v>
      </c>
      <c r="CK376" s="85">
        <v>0</v>
      </c>
      <c r="CL376" s="131">
        <v>0</v>
      </c>
      <c r="CM376" s="85">
        <v>0</v>
      </c>
      <c r="CN376" s="85">
        <v>0</v>
      </c>
      <c r="CO376" s="131">
        <v>0</v>
      </c>
      <c r="CP376" s="85">
        <v>0</v>
      </c>
      <c r="CQ376" s="85">
        <v>0</v>
      </c>
      <c r="CR376" s="131">
        <v>0</v>
      </c>
      <c r="CS376" s="85"/>
      <c r="CT376" s="85">
        <v>0</v>
      </c>
      <c r="CU376" s="131">
        <v>0</v>
      </c>
      <c r="CV376" s="85">
        <v>0</v>
      </c>
      <c r="CW376" s="85">
        <v>0</v>
      </c>
      <c r="CX376" s="131">
        <v>0</v>
      </c>
      <c r="CY376" s="85">
        <v>0</v>
      </c>
      <c r="CZ376" s="85">
        <v>0</v>
      </c>
      <c r="DA376" s="131">
        <v>0</v>
      </c>
      <c r="DB376" s="85">
        <v>0</v>
      </c>
      <c r="DC376" s="85"/>
      <c r="DD376" s="131">
        <v>0</v>
      </c>
      <c r="DE376" s="85">
        <v>0</v>
      </c>
      <c r="DF376" s="85">
        <v>0</v>
      </c>
      <c r="DG376" s="131">
        <v>0</v>
      </c>
      <c r="DH376" s="85">
        <v>0</v>
      </c>
      <c r="DI376" s="85">
        <v>0</v>
      </c>
      <c r="DJ376" s="131">
        <v>0</v>
      </c>
      <c r="DK376" s="85">
        <v>0</v>
      </c>
      <c r="DL376" s="85">
        <v>0</v>
      </c>
      <c r="DM376" s="131"/>
      <c r="DN376" s="85">
        <v>0</v>
      </c>
      <c r="DO376" s="85">
        <v>0</v>
      </c>
      <c r="DP376" s="131">
        <v>0</v>
      </c>
      <c r="DQ376" s="85">
        <v>0</v>
      </c>
      <c r="DR376" s="85">
        <v>0</v>
      </c>
      <c r="DS376" s="131">
        <v>0</v>
      </c>
      <c r="DT376" s="85">
        <v>0</v>
      </c>
      <c r="DU376" s="85">
        <v>0</v>
      </c>
      <c r="DV376" s="131">
        <v>0</v>
      </c>
      <c r="DW376" s="85"/>
      <c r="DX376" s="85">
        <v>0</v>
      </c>
      <c r="DY376" s="131">
        <v>0</v>
      </c>
      <c r="DZ376" s="85">
        <v>0</v>
      </c>
      <c r="EA376" s="85">
        <v>0</v>
      </c>
      <c r="EB376" s="131">
        <v>0</v>
      </c>
      <c r="EC376" s="85">
        <v>0</v>
      </c>
      <c r="ED376" s="85">
        <v>0</v>
      </c>
      <c r="EE376" s="131">
        <v>0</v>
      </c>
      <c r="EF376" s="85">
        <v>0</v>
      </c>
      <c r="EG376" s="85"/>
      <c r="EH376" s="52">
        <f t="shared" si="78"/>
        <v>0</v>
      </c>
      <c r="EI376" s="52">
        <f t="shared" si="78"/>
        <v>0</v>
      </c>
      <c r="EJ376" s="52">
        <f t="shared" si="78"/>
        <v>0</v>
      </c>
      <c r="EK376" s="52">
        <f t="shared" si="78"/>
        <v>0</v>
      </c>
      <c r="EL376" s="52">
        <f t="shared" si="78"/>
        <v>0</v>
      </c>
      <c r="EM376" s="52">
        <f t="shared" si="78"/>
        <v>0</v>
      </c>
      <c r="EN376" s="52">
        <f t="shared" si="78"/>
        <v>0</v>
      </c>
      <c r="EO376" s="52">
        <f t="shared" si="78"/>
        <v>0</v>
      </c>
      <c r="EP376" s="52">
        <f t="shared" si="78"/>
        <v>0</v>
      </c>
      <c r="EQ376" s="52">
        <f t="shared" si="78"/>
        <v>0</v>
      </c>
    </row>
    <row r="377" spans="1:147" x14ac:dyDescent="0.25">
      <c r="A377" s="73" t="s">
        <v>425</v>
      </c>
      <c r="B377" s="95" t="s">
        <v>435</v>
      </c>
      <c r="C377" s="94" t="s">
        <v>95</v>
      </c>
      <c r="D377" s="94" t="s">
        <v>81</v>
      </c>
      <c r="E377" s="123">
        <f t="shared" si="76"/>
        <v>0</v>
      </c>
      <c r="F377" s="123">
        <f t="shared" si="77"/>
        <v>0</v>
      </c>
      <c r="G377" s="123">
        <f t="shared" si="77"/>
        <v>0</v>
      </c>
      <c r="H377" s="85">
        <v>0</v>
      </c>
      <c r="I377" s="131">
        <v>0</v>
      </c>
      <c r="J377" s="85">
        <v>0</v>
      </c>
      <c r="K377" s="85">
        <v>0</v>
      </c>
      <c r="L377" s="131">
        <v>0</v>
      </c>
      <c r="M377" s="85">
        <v>0</v>
      </c>
      <c r="N377" s="85">
        <v>0</v>
      </c>
      <c r="O377" s="131">
        <v>0</v>
      </c>
      <c r="P377" s="85">
        <v>0</v>
      </c>
      <c r="Q377" s="85"/>
      <c r="R377" s="131">
        <v>0</v>
      </c>
      <c r="S377" s="85">
        <v>0</v>
      </c>
      <c r="T377" s="85">
        <v>0</v>
      </c>
      <c r="U377" s="131">
        <v>0</v>
      </c>
      <c r="V377" s="85">
        <v>0</v>
      </c>
      <c r="W377" s="85">
        <v>0</v>
      </c>
      <c r="X377" s="131">
        <v>0</v>
      </c>
      <c r="Y377" s="85">
        <v>0</v>
      </c>
      <c r="Z377" s="85">
        <v>0</v>
      </c>
      <c r="AA377" s="131"/>
      <c r="AB377" s="85">
        <v>0</v>
      </c>
      <c r="AC377" s="85">
        <v>0</v>
      </c>
      <c r="AD377" s="131">
        <v>0</v>
      </c>
      <c r="AE377" s="85">
        <v>0</v>
      </c>
      <c r="AF377" s="85">
        <v>0</v>
      </c>
      <c r="AG377" s="131">
        <v>0</v>
      </c>
      <c r="AH377" s="85">
        <v>0</v>
      </c>
      <c r="AI377" s="85">
        <v>0</v>
      </c>
      <c r="AJ377" s="131">
        <v>0</v>
      </c>
      <c r="AK377" s="85"/>
      <c r="AL377" s="85">
        <v>0</v>
      </c>
      <c r="AM377" s="131">
        <v>0</v>
      </c>
      <c r="AN377" s="85">
        <v>0</v>
      </c>
      <c r="AO377" s="85">
        <v>0</v>
      </c>
      <c r="AP377" s="131">
        <v>0</v>
      </c>
      <c r="AQ377" s="85">
        <v>0</v>
      </c>
      <c r="AR377" s="85">
        <v>0</v>
      </c>
      <c r="AS377" s="131">
        <v>0</v>
      </c>
      <c r="AT377" s="85">
        <v>0</v>
      </c>
      <c r="AU377" s="85"/>
      <c r="AV377" s="131">
        <v>0</v>
      </c>
      <c r="AW377" s="85">
        <v>0</v>
      </c>
      <c r="AX377" s="85">
        <v>0</v>
      </c>
      <c r="AY377" s="131">
        <v>0</v>
      </c>
      <c r="AZ377" s="85">
        <v>0</v>
      </c>
      <c r="BA377" s="85">
        <v>0</v>
      </c>
      <c r="BB377" s="131">
        <v>0</v>
      </c>
      <c r="BC377" s="85">
        <v>0</v>
      </c>
      <c r="BD377" s="85">
        <v>0</v>
      </c>
      <c r="BE377" s="131"/>
      <c r="BF377" s="85">
        <v>0</v>
      </c>
      <c r="BG377" s="85">
        <v>0</v>
      </c>
      <c r="BH377" s="131">
        <v>0</v>
      </c>
      <c r="BI377" s="85">
        <v>0</v>
      </c>
      <c r="BJ377" s="85">
        <v>0</v>
      </c>
      <c r="BK377" s="131">
        <v>0</v>
      </c>
      <c r="BL377" s="85">
        <v>0</v>
      </c>
      <c r="BM377" s="85">
        <v>0</v>
      </c>
      <c r="BN377" s="131">
        <v>0</v>
      </c>
      <c r="BO377" s="85"/>
      <c r="BP377" s="85">
        <v>0</v>
      </c>
      <c r="BQ377" s="131">
        <v>0</v>
      </c>
      <c r="BR377" s="85">
        <v>0</v>
      </c>
      <c r="BS377" s="85">
        <v>0</v>
      </c>
      <c r="BT377" s="131">
        <v>0</v>
      </c>
      <c r="BU377" s="85">
        <v>0</v>
      </c>
      <c r="BV377" s="85">
        <v>0</v>
      </c>
      <c r="BW377" s="131">
        <v>0</v>
      </c>
      <c r="BX377" s="85">
        <v>0</v>
      </c>
      <c r="BY377" s="85"/>
      <c r="BZ377" s="131">
        <v>0</v>
      </c>
      <c r="CA377" s="85">
        <v>0</v>
      </c>
      <c r="CB377" s="85">
        <v>0</v>
      </c>
      <c r="CC377" s="131">
        <v>0</v>
      </c>
      <c r="CD377" s="85">
        <v>0</v>
      </c>
      <c r="CE377" s="85">
        <v>0</v>
      </c>
      <c r="CF377" s="131">
        <v>0</v>
      </c>
      <c r="CG377" s="85">
        <v>0</v>
      </c>
      <c r="CH377" s="85">
        <v>0</v>
      </c>
      <c r="CI377" s="131"/>
      <c r="CJ377" s="85">
        <v>0</v>
      </c>
      <c r="CK377" s="85">
        <v>0</v>
      </c>
      <c r="CL377" s="131">
        <v>0</v>
      </c>
      <c r="CM377" s="85">
        <v>0</v>
      </c>
      <c r="CN377" s="85">
        <v>0</v>
      </c>
      <c r="CO377" s="131">
        <v>0</v>
      </c>
      <c r="CP377" s="85">
        <v>0</v>
      </c>
      <c r="CQ377" s="85">
        <v>0</v>
      </c>
      <c r="CR377" s="131">
        <v>0</v>
      </c>
      <c r="CS377" s="85"/>
      <c r="CT377" s="85">
        <v>0</v>
      </c>
      <c r="CU377" s="131">
        <v>0</v>
      </c>
      <c r="CV377" s="85">
        <v>0</v>
      </c>
      <c r="CW377" s="85">
        <v>0</v>
      </c>
      <c r="CX377" s="131">
        <v>0</v>
      </c>
      <c r="CY377" s="85">
        <v>0</v>
      </c>
      <c r="CZ377" s="85">
        <v>0</v>
      </c>
      <c r="DA377" s="131">
        <v>0</v>
      </c>
      <c r="DB377" s="85">
        <v>0</v>
      </c>
      <c r="DC377" s="85"/>
      <c r="DD377" s="131">
        <v>0</v>
      </c>
      <c r="DE377" s="85">
        <v>0</v>
      </c>
      <c r="DF377" s="85">
        <v>0</v>
      </c>
      <c r="DG377" s="131">
        <v>0</v>
      </c>
      <c r="DH377" s="85">
        <v>0</v>
      </c>
      <c r="DI377" s="85">
        <v>0</v>
      </c>
      <c r="DJ377" s="131">
        <v>0</v>
      </c>
      <c r="DK377" s="85">
        <v>0</v>
      </c>
      <c r="DL377" s="85">
        <v>0</v>
      </c>
      <c r="DM377" s="131"/>
      <c r="DN377" s="85">
        <v>0</v>
      </c>
      <c r="DO377" s="85">
        <v>0</v>
      </c>
      <c r="DP377" s="131">
        <v>0</v>
      </c>
      <c r="DQ377" s="85">
        <v>0</v>
      </c>
      <c r="DR377" s="85">
        <v>0</v>
      </c>
      <c r="DS377" s="131">
        <v>0</v>
      </c>
      <c r="DT377" s="85">
        <v>0</v>
      </c>
      <c r="DU377" s="85">
        <v>0</v>
      </c>
      <c r="DV377" s="131">
        <v>0</v>
      </c>
      <c r="DW377" s="85"/>
      <c r="DX377" s="85">
        <v>0</v>
      </c>
      <c r="DY377" s="131">
        <v>0</v>
      </c>
      <c r="DZ377" s="85">
        <v>0</v>
      </c>
      <c r="EA377" s="85">
        <v>0</v>
      </c>
      <c r="EB377" s="131">
        <v>0</v>
      </c>
      <c r="EC377" s="85">
        <v>0</v>
      </c>
      <c r="ED377" s="85">
        <v>0</v>
      </c>
      <c r="EE377" s="131">
        <v>0</v>
      </c>
      <c r="EF377" s="85">
        <v>0</v>
      </c>
      <c r="EG377" s="85"/>
      <c r="EH377" s="52">
        <f t="shared" si="78"/>
        <v>0</v>
      </c>
      <c r="EI377" s="52">
        <f t="shared" si="78"/>
        <v>0</v>
      </c>
      <c r="EJ377" s="52">
        <f t="shared" si="78"/>
        <v>0</v>
      </c>
      <c r="EK377" s="52">
        <f t="shared" si="78"/>
        <v>0</v>
      </c>
      <c r="EL377" s="52">
        <f t="shared" si="78"/>
        <v>0</v>
      </c>
      <c r="EM377" s="52">
        <f t="shared" si="78"/>
        <v>0</v>
      </c>
      <c r="EN377" s="52">
        <f t="shared" si="78"/>
        <v>0</v>
      </c>
      <c r="EO377" s="52">
        <f t="shared" si="78"/>
        <v>0</v>
      </c>
      <c r="EP377" s="52">
        <f t="shared" si="78"/>
        <v>0</v>
      </c>
      <c r="EQ377" s="52">
        <f t="shared" si="78"/>
        <v>0</v>
      </c>
    </row>
    <row r="378" spans="1:147" x14ac:dyDescent="0.25">
      <c r="A378" s="73" t="s">
        <v>425</v>
      </c>
      <c r="B378" s="95" t="s">
        <v>436</v>
      </c>
      <c r="C378" s="94" t="s">
        <v>95</v>
      </c>
      <c r="D378" s="94" t="s">
        <v>81</v>
      </c>
      <c r="E378" s="123">
        <f t="shared" si="76"/>
        <v>0</v>
      </c>
      <c r="F378" s="123">
        <f t="shared" si="77"/>
        <v>0</v>
      </c>
      <c r="G378" s="123">
        <f t="shared" si="77"/>
        <v>0</v>
      </c>
      <c r="H378" s="85">
        <v>0</v>
      </c>
      <c r="I378" s="131">
        <v>0</v>
      </c>
      <c r="J378" s="85">
        <v>0</v>
      </c>
      <c r="K378" s="85">
        <v>0</v>
      </c>
      <c r="L378" s="131">
        <v>0</v>
      </c>
      <c r="M378" s="85">
        <v>0</v>
      </c>
      <c r="N378" s="85">
        <v>0</v>
      </c>
      <c r="O378" s="131">
        <v>0</v>
      </c>
      <c r="P378" s="85">
        <v>0</v>
      </c>
      <c r="Q378" s="85"/>
      <c r="R378" s="131">
        <v>0</v>
      </c>
      <c r="S378" s="85">
        <v>0</v>
      </c>
      <c r="T378" s="85">
        <v>0</v>
      </c>
      <c r="U378" s="131">
        <v>0</v>
      </c>
      <c r="V378" s="85">
        <v>0</v>
      </c>
      <c r="W378" s="85">
        <v>0</v>
      </c>
      <c r="X378" s="131">
        <v>0</v>
      </c>
      <c r="Y378" s="85">
        <v>0</v>
      </c>
      <c r="Z378" s="85">
        <v>0</v>
      </c>
      <c r="AA378" s="131"/>
      <c r="AB378" s="85">
        <v>0</v>
      </c>
      <c r="AC378" s="85">
        <v>0</v>
      </c>
      <c r="AD378" s="131">
        <v>0</v>
      </c>
      <c r="AE378" s="85">
        <v>0</v>
      </c>
      <c r="AF378" s="85">
        <v>0</v>
      </c>
      <c r="AG378" s="131">
        <v>0</v>
      </c>
      <c r="AH378" s="85">
        <v>0</v>
      </c>
      <c r="AI378" s="85">
        <v>0</v>
      </c>
      <c r="AJ378" s="131">
        <v>0</v>
      </c>
      <c r="AK378" s="85"/>
      <c r="AL378" s="85">
        <v>0</v>
      </c>
      <c r="AM378" s="131">
        <v>0</v>
      </c>
      <c r="AN378" s="85">
        <v>0</v>
      </c>
      <c r="AO378" s="85">
        <v>0</v>
      </c>
      <c r="AP378" s="131">
        <v>0</v>
      </c>
      <c r="AQ378" s="85">
        <v>0</v>
      </c>
      <c r="AR378" s="85">
        <v>0</v>
      </c>
      <c r="AS378" s="131">
        <v>0</v>
      </c>
      <c r="AT378" s="85">
        <v>0</v>
      </c>
      <c r="AU378" s="85"/>
      <c r="AV378" s="131">
        <v>0</v>
      </c>
      <c r="AW378" s="85">
        <v>0</v>
      </c>
      <c r="AX378" s="85">
        <v>0</v>
      </c>
      <c r="AY378" s="131">
        <v>0</v>
      </c>
      <c r="AZ378" s="85">
        <v>0</v>
      </c>
      <c r="BA378" s="85">
        <v>0</v>
      </c>
      <c r="BB378" s="131">
        <v>0</v>
      </c>
      <c r="BC378" s="85">
        <v>0</v>
      </c>
      <c r="BD378" s="85">
        <v>0</v>
      </c>
      <c r="BE378" s="131"/>
      <c r="BF378" s="85">
        <v>0</v>
      </c>
      <c r="BG378" s="85">
        <v>0</v>
      </c>
      <c r="BH378" s="131">
        <v>0</v>
      </c>
      <c r="BI378" s="85">
        <v>0</v>
      </c>
      <c r="BJ378" s="85">
        <v>0</v>
      </c>
      <c r="BK378" s="131">
        <v>0</v>
      </c>
      <c r="BL378" s="85">
        <v>0</v>
      </c>
      <c r="BM378" s="85">
        <v>0</v>
      </c>
      <c r="BN378" s="131">
        <v>0</v>
      </c>
      <c r="BO378" s="85"/>
      <c r="BP378" s="85">
        <v>0</v>
      </c>
      <c r="BQ378" s="131">
        <v>0</v>
      </c>
      <c r="BR378" s="85">
        <v>0</v>
      </c>
      <c r="BS378" s="85">
        <v>0</v>
      </c>
      <c r="BT378" s="131">
        <v>0</v>
      </c>
      <c r="BU378" s="85">
        <v>0</v>
      </c>
      <c r="BV378" s="85">
        <v>0</v>
      </c>
      <c r="BW378" s="131">
        <v>0</v>
      </c>
      <c r="BX378" s="85">
        <v>0</v>
      </c>
      <c r="BY378" s="85"/>
      <c r="BZ378" s="131">
        <v>0</v>
      </c>
      <c r="CA378" s="85">
        <v>0</v>
      </c>
      <c r="CB378" s="85">
        <v>0</v>
      </c>
      <c r="CC378" s="131">
        <v>0</v>
      </c>
      <c r="CD378" s="85">
        <v>0</v>
      </c>
      <c r="CE378" s="85">
        <v>0</v>
      </c>
      <c r="CF378" s="131">
        <v>0</v>
      </c>
      <c r="CG378" s="85">
        <v>0</v>
      </c>
      <c r="CH378" s="85">
        <v>0</v>
      </c>
      <c r="CI378" s="131"/>
      <c r="CJ378" s="85">
        <v>0</v>
      </c>
      <c r="CK378" s="85">
        <v>0</v>
      </c>
      <c r="CL378" s="131">
        <v>0</v>
      </c>
      <c r="CM378" s="85">
        <v>0</v>
      </c>
      <c r="CN378" s="85">
        <v>0</v>
      </c>
      <c r="CO378" s="131">
        <v>0</v>
      </c>
      <c r="CP378" s="85">
        <v>0</v>
      </c>
      <c r="CQ378" s="85">
        <v>0</v>
      </c>
      <c r="CR378" s="131">
        <v>0</v>
      </c>
      <c r="CS378" s="85"/>
      <c r="CT378" s="85">
        <v>0</v>
      </c>
      <c r="CU378" s="131">
        <v>0</v>
      </c>
      <c r="CV378" s="85">
        <v>0</v>
      </c>
      <c r="CW378" s="85">
        <v>0</v>
      </c>
      <c r="CX378" s="131">
        <v>0</v>
      </c>
      <c r="CY378" s="85">
        <v>0</v>
      </c>
      <c r="CZ378" s="85">
        <v>0</v>
      </c>
      <c r="DA378" s="131">
        <v>0</v>
      </c>
      <c r="DB378" s="85">
        <v>0</v>
      </c>
      <c r="DC378" s="85"/>
      <c r="DD378" s="131">
        <v>0</v>
      </c>
      <c r="DE378" s="85">
        <v>0</v>
      </c>
      <c r="DF378" s="85">
        <v>0</v>
      </c>
      <c r="DG378" s="131">
        <v>0</v>
      </c>
      <c r="DH378" s="85">
        <v>0</v>
      </c>
      <c r="DI378" s="85">
        <v>0</v>
      </c>
      <c r="DJ378" s="131">
        <v>0</v>
      </c>
      <c r="DK378" s="85">
        <v>0</v>
      </c>
      <c r="DL378" s="85">
        <v>0</v>
      </c>
      <c r="DM378" s="131"/>
      <c r="DN378" s="85">
        <v>0</v>
      </c>
      <c r="DO378" s="85">
        <v>0</v>
      </c>
      <c r="DP378" s="131">
        <v>0</v>
      </c>
      <c r="DQ378" s="85">
        <v>0</v>
      </c>
      <c r="DR378" s="85">
        <v>0</v>
      </c>
      <c r="DS378" s="131">
        <v>0</v>
      </c>
      <c r="DT378" s="85">
        <v>0</v>
      </c>
      <c r="DU378" s="85">
        <v>0</v>
      </c>
      <c r="DV378" s="131">
        <v>0</v>
      </c>
      <c r="DW378" s="85"/>
      <c r="DX378" s="85">
        <v>0</v>
      </c>
      <c r="DY378" s="131">
        <v>0</v>
      </c>
      <c r="DZ378" s="85">
        <v>0</v>
      </c>
      <c r="EA378" s="85">
        <v>0</v>
      </c>
      <c r="EB378" s="131">
        <v>0</v>
      </c>
      <c r="EC378" s="85">
        <v>0</v>
      </c>
      <c r="ED378" s="85">
        <v>0</v>
      </c>
      <c r="EE378" s="131">
        <v>0</v>
      </c>
      <c r="EF378" s="85">
        <v>0</v>
      </c>
      <c r="EG378" s="85"/>
      <c r="EH378" s="52">
        <f t="shared" si="78"/>
        <v>0</v>
      </c>
      <c r="EI378" s="52">
        <f t="shared" si="78"/>
        <v>0</v>
      </c>
      <c r="EJ378" s="52">
        <f t="shared" si="78"/>
        <v>0</v>
      </c>
      <c r="EK378" s="52">
        <f t="shared" si="78"/>
        <v>0</v>
      </c>
      <c r="EL378" s="52">
        <f t="shared" si="78"/>
        <v>0</v>
      </c>
      <c r="EM378" s="52">
        <f t="shared" si="78"/>
        <v>0</v>
      </c>
      <c r="EN378" s="52">
        <f t="shared" si="78"/>
        <v>0</v>
      </c>
      <c r="EO378" s="52">
        <f t="shared" si="78"/>
        <v>0</v>
      </c>
      <c r="EP378" s="52">
        <f t="shared" si="78"/>
        <v>0</v>
      </c>
      <c r="EQ378" s="52">
        <f t="shared" si="78"/>
        <v>0</v>
      </c>
    </row>
    <row r="379" spans="1:147" x14ac:dyDescent="0.25">
      <c r="A379" s="73" t="s">
        <v>425</v>
      </c>
      <c r="B379" s="95" t="s">
        <v>437</v>
      </c>
      <c r="C379" s="94" t="s">
        <v>80</v>
      </c>
      <c r="D379" s="94" t="s">
        <v>81</v>
      </c>
      <c r="E379" s="123">
        <f t="shared" si="76"/>
        <v>36</v>
      </c>
      <c r="F379" s="123">
        <f t="shared" si="77"/>
        <v>0</v>
      </c>
      <c r="G379" s="123">
        <f t="shared" si="77"/>
        <v>36</v>
      </c>
      <c r="H379" s="85">
        <v>0</v>
      </c>
      <c r="I379" s="131">
        <v>0</v>
      </c>
      <c r="J379" s="85">
        <v>0</v>
      </c>
      <c r="K379" s="85">
        <v>36</v>
      </c>
      <c r="L379" s="131">
        <v>0</v>
      </c>
      <c r="M379" s="85">
        <v>0</v>
      </c>
      <c r="N379" s="85">
        <v>0</v>
      </c>
      <c r="O379" s="131">
        <v>0</v>
      </c>
      <c r="P379" s="85">
        <v>0</v>
      </c>
      <c r="Q379" s="85"/>
      <c r="R379" s="131">
        <v>0</v>
      </c>
      <c r="S379" s="85">
        <v>0</v>
      </c>
      <c r="T379" s="85">
        <v>0</v>
      </c>
      <c r="U379" s="131">
        <v>0</v>
      </c>
      <c r="V379" s="85">
        <v>0</v>
      </c>
      <c r="W379" s="85">
        <v>0</v>
      </c>
      <c r="X379" s="131">
        <v>0</v>
      </c>
      <c r="Y379" s="85">
        <v>0</v>
      </c>
      <c r="Z379" s="85">
        <v>0</v>
      </c>
      <c r="AA379" s="131"/>
      <c r="AB379" s="85">
        <v>0</v>
      </c>
      <c r="AC379" s="85">
        <v>0</v>
      </c>
      <c r="AD379" s="131">
        <v>0</v>
      </c>
      <c r="AE379" s="85">
        <v>0</v>
      </c>
      <c r="AF379" s="85">
        <v>0</v>
      </c>
      <c r="AG379" s="131">
        <v>0</v>
      </c>
      <c r="AH379" s="85">
        <v>0</v>
      </c>
      <c r="AI379" s="85">
        <v>0</v>
      </c>
      <c r="AJ379" s="131">
        <v>0</v>
      </c>
      <c r="AK379" s="85"/>
      <c r="AL379" s="85">
        <v>0</v>
      </c>
      <c r="AM379" s="131">
        <v>0</v>
      </c>
      <c r="AN379" s="85">
        <v>0</v>
      </c>
      <c r="AO379" s="85">
        <v>0</v>
      </c>
      <c r="AP379" s="131">
        <v>0</v>
      </c>
      <c r="AQ379" s="85">
        <v>0</v>
      </c>
      <c r="AR379" s="85">
        <v>0</v>
      </c>
      <c r="AS379" s="131">
        <v>0</v>
      </c>
      <c r="AT379" s="85">
        <v>0</v>
      </c>
      <c r="AU379" s="85"/>
      <c r="AV379" s="131">
        <v>0</v>
      </c>
      <c r="AW379" s="85">
        <v>0</v>
      </c>
      <c r="AX379" s="85">
        <v>0</v>
      </c>
      <c r="AY379" s="131">
        <v>0</v>
      </c>
      <c r="AZ379" s="85">
        <v>0</v>
      </c>
      <c r="BA379" s="85">
        <v>0</v>
      </c>
      <c r="BB379" s="131">
        <v>0</v>
      </c>
      <c r="BC379" s="85">
        <v>0</v>
      </c>
      <c r="BD379" s="85">
        <v>0</v>
      </c>
      <c r="BE379" s="131"/>
      <c r="BF379" s="85">
        <v>0</v>
      </c>
      <c r="BG379" s="85">
        <v>0</v>
      </c>
      <c r="BH379" s="131">
        <v>0</v>
      </c>
      <c r="BI379" s="85">
        <v>0</v>
      </c>
      <c r="BJ379" s="85">
        <v>0</v>
      </c>
      <c r="BK379" s="131">
        <v>0</v>
      </c>
      <c r="BL379" s="85">
        <v>0</v>
      </c>
      <c r="BM379" s="85">
        <v>0</v>
      </c>
      <c r="BN379" s="131">
        <v>0</v>
      </c>
      <c r="BO379" s="85"/>
      <c r="BP379" s="85">
        <v>0</v>
      </c>
      <c r="BQ379" s="131">
        <v>0</v>
      </c>
      <c r="BR379" s="85">
        <v>0</v>
      </c>
      <c r="BS379" s="85">
        <v>0</v>
      </c>
      <c r="BT379" s="131">
        <v>0</v>
      </c>
      <c r="BU379" s="85">
        <v>0</v>
      </c>
      <c r="BV379" s="85">
        <v>0</v>
      </c>
      <c r="BW379" s="131">
        <v>0</v>
      </c>
      <c r="BX379" s="85">
        <v>0</v>
      </c>
      <c r="BY379" s="85"/>
      <c r="BZ379" s="131">
        <v>0</v>
      </c>
      <c r="CA379" s="85">
        <v>0</v>
      </c>
      <c r="CB379" s="85">
        <v>0</v>
      </c>
      <c r="CC379" s="131">
        <v>0</v>
      </c>
      <c r="CD379" s="85">
        <v>0</v>
      </c>
      <c r="CE379" s="85">
        <v>0</v>
      </c>
      <c r="CF379" s="131">
        <v>0</v>
      </c>
      <c r="CG379" s="85">
        <v>0</v>
      </c>
      <c r="CH379" s="85">
        <v>0</v>
      </c>
      <c r="CI379" s="131"/>
      <c r="CJ379" s="85">
        <v>0</v>
      </c>
      <c r="CK379" s="85">
        <v>0</v>
      </c>
      <c r="CL379" s="131">
        <v>0</v>
      </c>
      <c r="CM379" s="85">
        <v>0</v>
      </c>
      <c r="CN379" s="85">
        <v>0</v>
      </c>
      <c r="CO379" s="131">
        <v>0</v>
      </c>
      <c r="CP379" s="85">
        <v>0</v>
      </c>
      <c r="CQ379" s="85">
        <v>0</v>
      </c>
      <c r="CR379" s="131">
        <v>0</v>
      </c>
      <c r="CS379" s="85"/>
      <c r="CT379" s="85">
        <v>0</v>
      </c>
      <c r="CU379" s="131">
        <v>0</v>
      </c>
      <c r="CV379" s="85">
        <v>0</v>
      </c>
      <c r="CW379" s="85">
        <v>0</v>
      </c>
      <c r="CX379" s="131">
        <v>0</v>
      </c>
      <c r="CY379" s="85">
        <v>0</v>
      </c>
      <c r="CZ379" s="85">
        <v>0</v>
      </c>
      <c r="DA379" s="131">
        <v>0</v>
      </c>
      <c r="DB379" s="85">
        <v>0</v>
      </c>
      <c r="DC379" s="85"/>
      <c r="DD379" s="131">
        <v>0</v>
      </c>
      <c r="DE379" s="85">
        <v>0</v>
      </c>
      <c r="DF379" s="85">
        <v>0</v>
      </c>
      <c r="DG379" s="131">
        <v>0</v>
      </c>
      <c r="DH379" s="85">
        <v>0</v>
      </c>
      <c r="DI379" s="85">
        <v>0</v>
      </c>
      <c r="DJ379" s="131">
        <v>0</v>
      </c>
      <c r="DK379" s="85">
        <v>0</v>
      </c>
      <c r="DL379" s="85">
        <v>0</v>
      </c>
      <c r="DM379" s="131"/>
      <c r="DN379" s="85">
        <v>0</v>
      </c>
      <c r="DO379" s="85">
        <v>0</v>
      </c>
      <c r="DP379" s="131">
        <v>0</v>
      </c>
      <c r="DQ379" s="85">
        <v>0</v>
      </c>
      <c r="DR379" s="85">
        <v>0</v>
      </c>
      <c r="DS379" s="131">
        <v>0</v>
      </c>
      <c r="DT379" s="85">
        <v>0</v>
      </c>
      <c r="DU379" s="85">
        <v>0</v>
      </c>
      <c r="DV379" s="131">
        <v>0</v>
      </c>
      <c r="DW379" s="85"/>
      <c r="DX379" s="85">
        <v>0</v>
      </c>
      <c r="DY379" s="131">
        <v>0</v>
      </c>
      <c r="DZ379" s="85">
        <v>0</v>
      </c>
      <c r="EA379" s="85">
        <v>0</v>
      </c>
      <c r="EB379" s="131">
        <v>0</v>
      </c>
      <c r="EC379" s="85">
        <v>0</v>
      </c>
      <c r="ED379" s="85">
        <v>0</v>
      </c>
      <c r="EE379" s="131">
        <v>0</v>
      </c>
      <c r="EF379" s="85">
        <v>0</v>
      </c>
      <c r="EG379" s="85"/>
      <c r="EH379" s="52">
        <f t="shared" si="78"/>
        <v>0</v>
      </c>
      <c r="EI379" s="52">
        <f t="shared" si="78"/>
        <v>0</v>
      </c>
      <c r="EJ379" s="52">
        <f t="shared" si="78"/>
        <v>0</v>
      </c>
      <c r="EK379" s="52">
        <f t="shared" si="78"/>
        <v>36</v>
      </c>
      <c r="EL379" s="52">
        <f t="shared" si="78"/>
        <v>0</v>
      </c>
      <c r="EM379" s="52">
        <f t="shared" si="78"/>
        <v>0</v>
      </c>
      <c r="EN379" s="52">
        <f t="shared" si="78"/>
        <v>0</v>
      </c>
      <c r="EO379" s="52">
        <f t="shared" si="78"/>
        <v>0</v>
      </c>
      <c r="EP379" s="52">
        <f t="shared" si="78"/>
        <v>0</v>
      </c>
      <c r="EQ379" s="52">
        <f t="shared" si="78"/>
        <v>0</v>
      </c>
    </row>
    <row r="380" spans="1:147" x14ac:dyDescent="0.25">
      <c r="A380" s="73" t="s">
        <v>425</v>
      </c>
      <c r="B380" s="95" t="s">
        <v>438</v>
      </c>
      <c r="C380" s="94" t="s">
        <v>80</v>
      </c>
      <c r="D380" s="94" t="s">
        <v>81</v>
      </c>
      <c r="E380" s="123">
        <f t="shared" si="76"/>
        <v>0</v>
      </c>
      <c r="F380" s="123">
        <f t="shared" si="77"/>
        <v>0</v>
      </c>
      <c r="G380" s="123">
        <f t="shared" si="77"/>
        <v>0</v>
      </c>
      <c r="H380" s="85">
        <v>0</v>
      </c>
      <c r="I380" s="131">
        <v>0</v>
      </c>
      <c r="J380" s="85">
        <v>0</v>
      </c>
      <c r="K380" s="85">
        <v>0</v>
      </c>
      <c r="L380" s="131">
        <v>0</v>
      </c>
      <c r="M380" s="85">
        <v>0</v>
      </c>
      <c r="N380" s="85">
        <v>0</v>
      </c>
      <c r="O380" s="131">
        <v>0</v>
      </c>
      <c r="P380" s="85">
        <v>0</v>
      </c>
      <c r="Q380" s="85"/>
      <c r="R380" s="131">
        <v>0</v>
      </c>
      <c r="S380" s="85">
        <v>0</v>
      </c>
      <c r="T380" s="85">
        <v>0</v>
      </c>
      <c r="U380" s="131">
        <v>0</v>
      </c>
      <c r="V380" s="85">
        <v>0</v>
      </c>
      <c r="W380" s="85">
        <v>0</v>
      </c>
      <c r="X380" s="131">
        <v>0</v>
      </c>
      <c r="Y380" s="85">
        <v>0</v>
      </c>
      <c r="Z380" s="85">
        <v>0</v>
      </c>
      <c r="AA380" s="131"/>
      <c r="AB380" s="85">
        <v>0</v>
      </c>
      <c r="AC380" s="85">
        <v>0</v>
      </c>
      <c r="AD380" s="131">
        <v>0</v>
      </c>
      <c r="AE380" s="85">
        <v>0</v>
      </c>
      <c r="AF380" s="85">
        <v>0</v>
      </c>
      <c r="AG380" s="131">
        <v>0</v>
      </c>
      <c r="AH380" s="85">
        <v>0</v>
      </c>
      <c r="AI380" s="85">
        <v>0</v>
      </c>
      <c r="AJ380" s="131">
        <v>0</v>
      </c>
      <c r="AK380" s="85"/>
      <c r="AL380" s="85">
        <v>0</v>
      </c>
      <c r="AM380" s="131">
        <v>0</v>
      </c>
      <c r="AN380" s="85">
        <v>0</v>
      </c>
      <c r="AO380" s="85">
        <v>0</v>
      </c>
      <c r="AP380" s="131">
        <v>0</v>
      </c>
      <c r="AQ380" s="85">
        <v>0</v>
      </c>
      <c r="AR380" s="85">
        <v>0</v>
      </c>
      <c r="AS380" s="131">
        <v>0</v>
      </c>
      <c r="AT380" s="85">
        <v>0</v>
      </c>
      <c r="AU380" s="85"/>
      <c r="AV380" s="131">
        <v>0</v>
      </c>
      <c r="AW380" s="85">
        <v>0</v>
      </c>
      <c r="AX380" s="85">
        <v>0</v>
      </c>
      <c r="AY380" s="131">
        <v>0</v>
      </c>
      <c r="AZ380" s="85">
        <v>0</v>
      </c>
      <c r="BA380" s="85">
        <v>0</v>
      </c>
      <c r="BB380" s="131">
        <v>0</v>
      </c>
      <c r="BC380" s="85">
        <v>0</v>
      </c>
      <c r="BD380" s="85">
        <v>0</v>
      </c>
      <c r="BE380" s="131"/>
      <c r="BF380" s="85">
        <v>0</v>
      </c>
      <c r="BG380" s="85">
        <v>0</v>
      </c>
      <c r="BH380" s="131">
        <v>0</v>
      </c>
      <c r="BI380" s="85">
        <v>0</v>
      </c>
      <c r="BJ380" s="85">
        <v>0</v>
      </c>
      <c r="BK380" s="131">
        <v>0</v>
      </c>
      <c r="BL380" s="85">
        <v>0</v>
      </c>
      <c r="BM380" s="85">
        <v>0</v>
      </c>
      <c r="BN380" s="131">
        <v>0</v>
      </c>
      <c r="BO380" s="85"/>
      <c r="BP380" s="85">
        <v>0</v>
      </c>
      <c r="BQ380" s="131">
        <v>0</v>
      </c>
      <c r="BR380" s="85">
        <v>0</v>
      </c>
      <c r="BS380" s="85">
        <v>0</v>
      </c>
      <c r="BT380" s="131">
        <v>0</v>
      </c>
      <c r="BU380" s="85">
        <v>0</v>
      </c>
      <c r="BV380" s="85">
        <v>0</v>
      </c>
      <c r="BW380" s="131">
        <v>0</v>
      </c>
      <c r="BX380" s="85">
        <v>0</v>
      </c>
      <c r="BY380" s="85"/>
      <c r="BZ380" s="131">
        <v>0</v>
      </c>
      <c r="CA380" s="85">
        <v>0</v>
      </c>
      <c r="CB380" s="85">
        <v>0</v>
      </c>
      <c r="CC380" s="131">
        <v>0</v>
      </c>
      <c r="CD380" s="85">
        <v>0</v>
      </c>
      <c r="CE380" s="85">
        <v>0</v>
      </c>
      <c r="CF380" s="131">
        <v>0</v>
      </c>
      <c r="CG380" s="85">
        <v>0</v>
      </c>
      <c r="CH380" s="85">
        <v>0</v>
      </c>
      <c r="CI380" s="131"/>
      <c r="CJ380" s="85">
        <v>0</v>
      </c>
      <c r="CK380" s="85">
        <v>0</v>
      </c>
      <c r="CL380" s="131">
        <v>0</v>
      </c>
      <c r="CM380" s="85">
        <v>0</v>
      </c>
      <c r="CN380" s="85">
        <v>0</v>
      </c>
      <c r="CO380" s="131">
        <v>0</v>
      </c>
      <c r="CP380" s="85">
        <v>0</v>
      </c>
      <c r="CQ380" s="85">
        <v>0</v>
      </c>
      <c r="CR380" s="131">
        <v>0</v>
      </c>
      <c r="CS380" s="85"/>
      <c r="CT380" s="85">
        <v>0</v>
      </c>
      <c r="CU380" s="131">
        <v>0</v>
      </c>
      <c r="CV380" s="85">
        <v>0</v>
      </c>
      <c r="CW380" s="85">
        <v>0</v>
      </c>
      <c r="CX380" s="131">
        <v>0</v>
      </c>
      <c r="CY380" s="85">
        <v>0</v>
      </c>
      <c r="CZ380" s="85">
        <v>0</v>
      </c>
      <c r="DA380" s="131">
        <v>0</v>
      </c>
      <c r="DB380" s="85">
        <v>0</v>
      </c>
      <c r="DC380" s="85"/>
      <c r="DD380" s="131">
        <v>0</v>
      </c>
      <c r="DE380" s="85">
        <v>0</v>
      </c>
      <c r="DF380" s="85">
        <v>0</v>
      </c>
      <c r="DG380" s="131">
        <v>0</v>
      </c>
      <c r="DH380" s="85">
        <v>0</v>
      </c>
      <c r="DI380" s="85">
        <v>0</v>
      </c>
      <c r="DJ380" s="131">
        <v>0</v>
      </c>
      <c r="DK380" s="85">
        <v>0</v>
      </c>
      <c r="DL380" s="85">
        <v>0</v>
      </c>
      <c r="DM380" s="131"/>
      <c r="DN380" s="85">
        <v>0</v>
      </c>
      <c r="DO380" s="85">
        <v>0</v>
      </c>
      <c r="DP380" s="131">
        <v>0</v>
      </c>
      <c r="DQ380" s="85">
        <v>0</v>
      </c>
      <c r="DR380" s="85">
        <v>0</v>
      </c>
      <c r="DS380" s="131">
        <v>0</v>
      </c>
      <c r="DT380" s="85">
        <v>0</v>
      </c>
      <c r="DU380" s="85">
        <v>0</v>
      </c>
      <c r="DV380" s="131">
        <v>0</v>
      </c>
      <c r="DW380" s="85"/>
      <c r="DX380" s="85">
        <v>0</v>
      </c>
      <c r="DY380" s="131">
        <v>0</v>
      </c>
      <c r="DZ380" s="85">
        <v>0</v>
      </c>
      <c r="EA380" s="85">
        <v>0</v>
      </c>
      <c r="EB380" s="131">
        <v>0</v>
      </c>
      <c r="EC380" s="85">
        <v>0</v>
      </c>
      <c r="ED380" s="85">
        <v>0</v>
      </c>
      <c r="EE380" s="131">
        <v>0</v>
      </c>
      <c r="EF380" s="85">
        <v>0</v>
      </c>
      <c r="EG380" s="85"/>
      <c r="EH380" s="52">
        <f t="shared" si="78"/>
        <v>0</v>
      </c>
      <c r="EI380" s="52">
        <f t="shared" si="78"/>
        <v>0</v>
      </c>
      <c r="EJ380" s="52">
        <f t="shared" si="78"/>
        <v>0</v>
      </c>
      <c r="EK380" s="52">
        <f t="shared" si="78"/>
        <v>0</v>
      </c>
      <c r="EL380" s="52">
        <f t="shared" si="78"/>
        <v>0</v>
      </c>
      <c r="EM380" s="52">
        <f t="shared" si="78"/>
        <v>0</v>
      </c>
      <c r="EN380" s="52">
        <f t="shared" si="78"/>
        <v>0</v>
      </c>
      <c r="EO380" s="52">
        <f t="shared" si="78"/>
        <v>0</v>
      </c>
      <c r="EP380" s="52">
        <f t="shared" si="78"/>
        <v>0</v>
      </c>
      <c r="EQ380" s="52">
        <f t="shared" si="78"/>
        <v>0</v>
      </c>
    </row>
    <row r="381" spans="1:147" x14ac:dyDescent="0.25">
      <c r="A381" s="73" t="s">
        <v>425</v>
      </c>
      <c r="B381" s="95" t="s">
        <v>439</v>
      </c>
      <c r="C381" s="94" t="s">
        <v>80</v>
      </c>
      <c r="D381" s="94" t="s">
        <v>81</v>
      </c>
      <c r="E381" s="123">
        <f t="shared" si="76"/>
        <v>0</v>
      </c>
      <c r="F381" s="123">
        <f t="shared" si="77"/>
        <v>0</v>
      </c>
      <c r="G381" s="123">
        <f t="shared" si="77"/>
        <v>0</v>
      </c>
      <c r="H381" s="85">
        <v>0</v>
      </c>
      <c r="I381" s="131">
        <v>0</v>
      </c>
      <c r="J381" s="85">
        <v>0</v>
      </c>
      <c r="K381" s="85">
        <v>0</v>
      </c>
      <c r="L381" s="131">
        <v>0</v>
      </c>
      <c r="M381" s="85">
        <v>0</v>
      </c>
      <c r="N381" s="85">
        <v>0</v>
      </c>
      <c r="O381" s="131">
        <v>0</v>
      </c>
      <c r="P381" s="85">
        <v>0</v>
      </c>
      <c r="Q381" s="85"/>
      <c r="R381" s="131">
        <v>0</v>
      </c>
      <c r="S381" s="85">
        <v>0</v>
      </c>
      <c r="T381" s="85">
        <v>0</v>
      </c>
      <c r="U381" s="131">
        <v>0</v>
      </c>
      <c r="V381" s="85">
        <v>0</v>
      </c>
      <c r="W381" s="85">
        <v>0</v>
      </c>
      <c r="X381" s="131">
        <v>0</v>
      </c>
      <c r="Y381" s="85">
        <v>0</v>
      </c>
      <c r="Z381" s="85">
        <v>0</v>
      </c>
      <c r="AA381" s="131"/>
      <c r="AB381" s="85">
        <v>0</v>
      </c>
      <c r="AC381" s="85">
        <v>0</v>
      </c>
      <c r="AD381" s="131">
        <v>0</v>
      </c>
      <c r="AE381" s="85">
        <v>0</v>
      </c>
      <c r="AF381" s="85">
        <v>0</v>
      </c>
      <c r="AG381" s="131">
        <v>0</v>
      </c>
      <c r="AH381" s="85">
        <v>0</v>
      </c>
      <c r="AI381" s="85">
        <v>0</v>
      </c>
      <c r="AJ381" s="131">
        <v>0</v>
      </c>
      <c r="AK381" s="85"/>
      <c r="AL381" s="85">
        <v>0</v>
      </c>
      <c r="AM381" s="131">
        <v>0</v>
      </c>
      <c r="AN381" s="85">
        <v>0</v>
      </c>
      <c r="AO381" s="85">
        <v>0</v>
      </c>
      <c r="AP381" s="131">
        <v>0</v>
      </c>
      <c r="AQ381" s="85">
        <v>0</v>
      </c>
      <c r="AR381" s="85">
        <v>0</v>
      </c>
      <c r="AS381" s="131">
        <v>0</v>
      </c>
      <c r="AT381" s="85">
        <v>0</v>
      </c>
      <c r="AU381" s="85"/>
      <c r="AV381" s="131">
        <v>0</v>
      </c>
      <c r="AW381" s="85">
        <v>0</v>
      </c>
      <c r="AX381" s="85">
        <v>0</v>
      </c>
      <c r="AY381" s="131">
        <v>0</v>
      </c>
      <c r="AZ381" s="85">
        <v>0</v>
      </c>
      <c r="BA381" s="85">
        <v>0</v>
      </c>
      <c r="BB381" s="131">
        <v>0</v>
      </c>
      <c r="BC381" s="85">
        <v>0</v>
      </c>
      <c r="BD381" s="85">
        <v>0</v>
      </c>
      <c r="BE381" s="131"/>
      <c r="BF381" s="85">
        <v>0</v>
      </c>
      <c r="BG381" s="85">
        <v>0</v>
      </c>
      <c r="BH381" s="131">
        <v>0</v>
      </c>
      <c r="BI381" s="85">
        <v>0</v>
      </c>
      <c r="BJ381" s="85">
        <v>0</v>
      </c>
      <c r="BK381" s="131">
        <v>0</v>
      </c>
      <c r="BL381" s="85">
        <v>0</v>
      </c>
      <c r="BM381" s="85">
        <v>0</v>
      </c>
      <c r="BN381" s="131">
        <v>0</v>
      </c>
      <c r="BO381" s="85"/>
      <c r="BP381" s="85">
        <v>0</v>
      </c>
      <c r="BQ381" s="131">
        <v>0</v>
      </c>
      <c r="BR381" s="85">
        <v>0</v>
      </c>
      <c r="BS381" s="85">
        <v>0</v>
      </c>
      <c r="BT381" s="131">
        <v>0</v>
      </c>
      <c r="BU381" s="85">
        <v>0</v>
      </c>
      <c r="BV381" s="85">
        <v>0</v>
      </c>
      <c r="BW381" s="131">
        <v>0</v>
      </c>
      <c r="BX381" s="85">
        <v>0</v>
      </c>
      <c r="BY381" s="85"/>
      <c r="BZ381" s="131">
        <v>0</v>
      </c>
      <c r="CA381" s="85">
        <v>0</v>
      </c>
      <c r="CB381" s="85">
        <v>0</v>
      </c>
      <c r="CC381" s="131">
        <v>0</v>
      </c>
      <c r="CD381" s="85">
        <v>0</v>
      </c>
      <c r="CE381" s="85">
        <v>0</v>
      </c>
      <c r="CF381" s="131">
        <v>0</v>
      </c>
      <c r="CG381" s="85">
        <v>0</v>
      </c>
      <c r="CH381" s="85">
        <v>0</v>
      </c>
      <c r="CI381" s="131"/>
      <c r="CJ381" s="85">
        <v>0</v>
      </c>
      <c r="CK381" s="85">
        <v>0</v>
      </c>
      <c r="CL381" s="131">
        <v>0</v>
      </c>
      <c r="CM381" s="85">
        <v>0</v>
      </c>
      <c r="CN381" s="85">
        <v>0</v>
      </c>
      <c r="CO381" s="131">
        <v>0</v>
      </c>
      <c r="CP381" s="85">
        <v>0</v>
      </c>
      <c r="CQ381" s="85">
        <v>0</v>
      </c>
      <c r="CR381" s="131">
        <v>0</v>
      </c>
      <c r="CS381" s="85"/>
      <c r="CT381" s="85">
        <v>0</v>
      </c>
      <c r="CU381" s="131">
        <v>0</v>
      </c>
      <c r="CV381" s="85">
        <v>0</v>
      </c>
      <c r="CW381" s="85">
        <v>0</v>
      </c>
      <c r="CX381" s="131">
        <v>0</v>
      </c>
      <c r="CY381" s="85">
        <v>0</v>
      </c>
      <c r="CZ381" s="85">
        <v>0</v>
      </c>
      <c r="DA381" s="131">
        <v>0</v>
      </c>
      <c r="DB381" s="85">
        <v>0</v>
      </c>
      <c r="DC381" s="85"/>
      <c r="DD381" s="131">
        <v>0</v>
      </c>
      <c r="DE381" s="85">
        <v>0</v>
      </c>
      <c r="DF381" s="85">
        <v>0</v>
      </c>
      <c r="DG381" s="131">
        <v>0</v>
      </c>
      <c r="DH381" s="85">
        <v>0</v>
      </c>
      <c r="DI381" s="85">
        <v>0</v>
      </c>
      <c r="DJ381" s="131">
        <v>0</v>
      </c>
      <c r="DK381" s="85">
        <v>0</v>
      </c>
      <c r="DL381" s="85">
        <v>0</v>
      </c>
      <c r="DM381" s="131"/>
      <c r="DN381" s="85">
        <v>0</v>
      </c>
      <c r="DO381" s="85">
        <v>0</v>
      </c>
      <c r="DP381" s="131">
        <v>0</v>
      </c>
      <c r="DQ381" s="85">
        <v>0</v>
      </c>
      <c r="DR381" s="85">
        <v>0</v>
      </c>
      <c r="DS381" s="131">
        <v>0</v>
      </c>
      <c r="DT381" s="85">
        <v>0</v>
      </c>
      <c r="DU381" s="85">
        <v>0</v>
      </c>
      <c r="DV381" s="131">
        <v>0</v>
      </c>
      <c r="DW381" s="85"/>
      <c r="DX381" s="85">
        <v>0</v>
      </c>
      <c r="DY381" s="131">
        <v>0</v>
      </c>
      <c r="DZ381" s="85">
        <v>0</v>
      </c>
      <c r="EA381" s="85">
        <v>0</v>
      </c>
      <c r="EB381" s="131">
        <v>0</v>
      </c>
      <c r="EC381" s="85">
        <v>0</v>
      </c>
      <c r="ED381" s="85">
        <v>0</v>
      </c>
      <c r="EE381" s="131">
        <v>0</v>
      </c>
      <c r="EF381" s="85">
        <v>0</v>
      </c>
      <c r="EG381" s="85"/>
      <c r="EH381" s="52">
        <f t="shared" si="78"/>
        <v>0</v>
      </c>
      <c r="EI381" s="52">
        <f t="shared" si="78"/>
        <v>0</v>
      </c>
      <c r="EJ381" s="52">
        <f t="shared" si="78"/>
        <v>0</v>
      </c>
      <c r="EK381" s="52">
        <f t="shared" si="78"/>
        <v>0</v>
      </c>
      <c r="EL381" s="52">
        <f t="shared" si="78"/>
        <v>0</v>
      </c>
      <c r="EM381" s="52">
        <f t="shared" si="78"/>
        <v>0</v>
      </c>
      <c r="EN381" s="52">
        <f t="shared" si="78"/>
        <v>0</v>
      </c>
      <c r="EO381" s="52">
        <f t="shared" si="78"/>
        <v>0</v>
      </c>
      <c r="EP381" s="52">
        <f t="shared" si="78"/>
        <v>0</v>
      </c>
      <c r="EQ381" s="52">
        <f t="shared" si="78"/>
        <v>0</v>
      </c>
    </row>
    <row r="382" spans="1:147" x14ac:dyDescent="0.25">
      <c r="A382" s="73" t="s">
        <v>425</v>
      </c>
      <c r="B382" s="95" t="s">
        <v>440</v>
      </c>
      <c r="C382" s="94" t="s">
        <v>80</v>
      </c>
      <c r="D382" s="94" t="s">
        <v>81</v>
      </c>
      <c r="E382" s="123">
        <f t="shared" si="76"/>
        <v>0</v>
      </c>
      <c r="F382" s="123">
        <f t="shared" si="77"/>
        <v>0</v>
      </c>
      <c r="G382" s="123">
        <f t="shared" si="77"/>
        <v>0</v>
      </c>
      <c r="H382" s="85">
        <v>0</v>
      </c>
      <c r="I382" s="131">
        <v>0</v>
      </c>
      <c r="J382" s="85">
        <v>0</v>
      </c>
      <c r="K382" s="85">
        <v>0</v>
      </c>
      <c r="L382" s="131">
        <v>0</v>
      </c>
      <c r="M382" s="85">
        <v>0</v>
      </c>
      <c r="N382" s="85">
        <v>0</v>
      </c>
      <c r="O382" s="131">
        <v>0</v>
      </c>
      <c r="P382" s="85">
        <v>0</v>
      </c>
      <c r="Q382" s="85"/>
      <c r="R382" s="131">
        <v>0</v>
      </c>
      <c r="S382" s="85">
        <v>0</v>
      </c>
      <c r="T382" s="85">
        <v>0</v>
      </c>
      <c r="U382" s="131">
        <v>0</v>
      </c>
      <c r="V382" s="85">
        <v>0</v>
      </c>
      <c r="W382" s="85">
        <v>0</v>
      </c>
      <c r="X382" s="131">
        <v>0</v>
      </c>
      <c r="Y382" s="85">
        <v>0</v>
      </c>
      <c r="Z382" s="85">
        <v>0</v>
      </c>
      <c r="AA382" s="131"/>
      <c r="AB382" s="85">
        <v>0</v>
      </c>
      <c r="AC382" s="85">
        <v>0</v>
      </c>
      <c r="AD382" s="131">
        <v>0</v>
      </c>
      <c r="AE382" s="85">
        <v>0</v>
      </c>
      <c r="AF382" s="85">
        <v>0</v>
      </c>
      <c r="AG382" s="131">
        <v>0</v>
      </c>
      <c r="AH382" s="85">
        <v>0</v>
      </c>
      <c r="AI382" s="85">
        <v>0</v>
      </c>
      <c r="AJ382" s="131">
        <v>0</v>
      </c>
      <c r="AK382" s="85"/>
      <c r="AL382" s="85">
        <v>0</v>
      </c>
      <c r="AM382" s="131">
        <v>0</v>
      </c>
      <c r="AN382" s="85">
        <v>0</v>
      </c>
      <c r="AO382" s="85">
        <v>0</v>
      </c>
      <c r="AP382" s="131">
        <v>0</v>
      </c>
      <c r="AQ382" s="85">
        <v>0</v>
      </c>
      <c r="AR382" s="85">
        <v>0</v>
      </c>
      <c r="AS382" s="131">
        <v>0</v>
      </c>
      <c r="AT382" s="85">
        <v>0</v>
      </c>
      <c r="AU382" s="85"/>
      <c r="AV382" s="131">
        <v>0</v>
      </c>
      <c r="AW382" s="85">
        <v>0</v>
      </c>
      <c r="AX382" s="85">
        <v>0</v>
      </c>
      <c r="AY382" s="131">
        <v>0</v>
      </c>
      <c r="AZ382" s="85">
        <v>0</v>
      </c>
      <c r="BA382" s="85">
        <v>0</v>
      </c>
      <c r="BB382" s="131">
        <v>0</v>
      </c>
      <c r="BC382" s="85">
        <v>0</v>
      </c>
      <c r="BD382" s="85">
        <v>0</v>
      </c>
      <c r="BE382" s="131"/>
      <c r="BF382" s="85">
        <v>0</v>
      </c>
      <c r="BG382" s="85">
        <v>0</v>
      </c>
      <c r="BH382" s="131">
        <v>0</v>
      </c>
      <c r="BI382" s="85">
        <v>0</v>
      </c>
      <c r="BJ382" s="85">
        <v>0</v>
      </c>
      <c r="BK382" s="131">
        <v>0</v>
      </c>
      <c r="BL382" s="85">
        <v>0</v>
      </c>
      <c r="BM382" s="85">
        <v>0</v>
      </c>
      <c r="BN382" s="131">
        <v>0</v>
      </c>
      <c r="BO382" s="85"/>
      <c r="BP382" s="85">
        <v>0</v>
      </c>
      <c r="BQ382" s="131">
        <v>0</v>
      </c>
      <c r="BR382" s="85">
        <v>0</v>
      </c>
      <c r="BS382" s="85">
        <v>0</v>
      </c>
      <c r="BT382" s="131">
        <v>0</v>
      </c>
      <c r="BU382" s="85">
        <v>0</v>
      </c>
      <c r="BV382" s="85">
        <v>0</v>
      </c>
      <c r="BW382" s="131">
        <v>0</v>
      </c>
      <c r="BX382" s="85">
        <v>0</v>
      </c>
      <c r="BY382" s="85"/>
      <c r="BZ382" s="131">
        <v>0</v>
      </c>
      <c r="CA382" s="85">
        <v>0</v>
      </c>
      <c r="CB382" s="85">
        <v>0</v>
      </c>
      <c r="CC382" s="131">
        <v>0</v>
      </c>
      <c r="CD382" s="85">
        <v>0</v>
      </c>
      <c r="CE382" s="85">
        <v>0</v>
      </c>
      <c r="CF382" s="131">
        <v>0</v>
      </c>
      <c r="CG382" s="85">
        <v>0</v>
      </c>
      <c r="CH382" s="85">
        <v>0</v>
      </c>
      <c r="CI382" s="131"/>
      <c r="CJ382" s="85">
        <v>0</v>
      </c>
      <c r="CK382" s="85">
        <v>0</v>
      </c>
      <c r="CL382" s="131">
        <v>0</v>
      </c>
      <c r="CM382" s="85">
        <v>0</v>
      </c>
      <c r="CN382" s="85">
        <v>0</v>
      </c>
      <c r="CO382" s="131">
        <v>0</v>
      </c>
      <c r="CP382" s="85">
        <v>0</v>
      </c>
      <c r="CQ382" s="85">
        <v>0</v>
      </c>
      <c r="CR382" s="131">
        <v>0</v>
      </c>
      <c r="CS382" s="85"/>
      <c r="CT382" s="85">
        <v>0</v>
      </c>
      <c r="CU382" s="131">
        <v>0</v>
      </c>
      <c r="CV382" s="85">
        <v>0</v>
      </c>
      <c r="CW382" s="85">
        <v>0</v>
      </c>
      <c r="CX382" s="131">
        <v>0</v>
      </c>
      <c r="CY382" s="85">
        <v>0</v>
      </c>
      <c r="CZ382" s="85">
        <v>0</v>
      </c>
      <c r="DA382" s="131">
        <v>0</v>
      </c>
      <c r="DB382" s="85">
        <v>0</v>
      </c>
      <c r="DC382" s="85"/>
      <c r="DD382" s="131">
        <v>0</v>
      </c>
      <c r="DE382" s="85">
        <v>0</v>
      </c>
      <c r="DF382" s="85">
        <v>0</v>
      </c>
      <c r="DG382" s="131">
        <v>0</v>
      </c>
      <c r="DH382" s="85">
        <v>0</v>
      </c>
      <c r="DI382" s="85">
        <v>0</v>
      </c>
      <c r="DJ382" s="131">
        <v>0</v>
      </c>
      <c r="DK382" s="85">
        <v>0</v>
      </c>
      <c r="DL382" s="85">
        <v>0</v>
      </c>
      <c r="DM382" s="131"/>
      <c r="DN382" s="85">
        <v>0</v>
      </c>
      <c r="DO382" s="85">
        <v>0</v>
      </c>
      <c r="DP382" s="131">
        <v>0</v>
      </c>
      <c r="DQ382" s="85">
        <v>0</v>
      </c>
      <c r="DR382" s="85">
        <v>0</v>
      </c>
      <c r="DS382" s="131">
        <v>0</v>
      </c>
      <c r="DT382" s="85">
        <v>0</v>
      </c>
      <c r="DU382" s="85">
        <v>0</v>
      </c>
      <c r="DV382" s="131">
        <v>0</v>
      </c>
      <c r="DW382" s="85"/>
      <c r="DX382" s="85">
        <v>0</v>
      </c>
      <c r="DY382" s="131">
        <v>0</v>
      </c>
      <c r="DZ382" s="85">
        <v>0</v>
      </c>
      <c r="EA382" s="85">
        <v>0</v>
      </c>
      <c r="EB382" s="131">
        <v>0</v>
      </c>
      <c r="EC382" s="85">
        <v>0</v>
      </c>
      <c r="ED382" s="85">
        <v>0</v>
      </c>
      <c r="EE382" s="131">
        <v>0</v>
      </c>
      <c r="EF382" s="85">
        <v>0</v>
      </c>
      <c r="EG382" s="85"/>
      <c r="EH382" s="52">
        <f t="shared" si="78"/>
        <v>0</v>
      </c>
      <c r="EI382" s="52">
        <f t="shared" si="78"/>
        <v>0</v>
      </c>
      <c r="EJ382" s="52">
        <f t="shared" si="78"/>
        <v>0</v>
      </c>
      <c r="EK382" s="52">
        <f t="shared" si="78"/>
        <v>0</v>
      </c>
      <c r="EL382" s="52">
        <f t="shared" si="78"/>
        <v>0</v>
      </c>
      <c r="EM382" s="52">
        <f t="shared" si="78"/>
        <v>0</v>
      </c>
      <c r="EN382" s="52">
        <f t="shared" si="78"/>
        <v>0</v>
      </c>
      <c r="EO382" s="52">
        <f t="shared" si="78"/>
        <v>0</v>
      </c>
      <c r="EP382" s="52">
        <f t="shared" si="78"/>
        <v>0</v>
      </c>
      <c r="EQ382" s="52">
        <f t="shared" si="78"/>
        <v>0</v>
      </c>
    </row>
    <row r="383" spans="1:147" x14ac:dyDescent="0.25">
      <c r="A383" s="73" t="s">
        <v>425</v>
      </c>
      <c r="B383" s="95" t="s">
        <v>441</v>
      </c>
      <c r="C383" s="94" t="s">
        <v>80</v>
      </c>
      <c r="D383" s="94" t="s">
        <v>81</v>
      </c>
      <c r="E383" s="123">
        <f t="shared" si="76"/>
        <v>0</v>
      </c>
      <c r="F383" s="123">
        <f t="shared" si="77"/>
        <v>0</v>
      </c>
      <c r="G383" s="123">
        <f t="shared" si="77"/>
        <v>0</v>
      </c>
      <c r="H383" s="85">
        <v>0</v>
      </c>
      <c r="I383" s="131">
        <v>0</v>
      </c>
      <c r="J383" s="85">
        <v>0</v>
      </c>
      <c r="K383" s="85">
        <v>0</v>
      </c>
      <c r="L383" s="131">
        <v>0</v>
      </c>
      <c r="M383" s="85">
        <v>0</v>
      </c>
      <c r="N383" s="85">
        <v>0</v>
      </c>
      <c r="O383" s="131">
        <v>0</v>
      </c>
      <c r="P383" s="85">
        <v>0</v>
      </c>
      <c r="Q383" s="85"/>
      <c r="R383" s="131">
        <v>0</v>
      </c>
      <c r="S383" s="85">
        <v>0</v>
      </c>
      <c r="T383" s="85">
        <v>0</v>
      </c>
      <c r="U383" s="131">
        <v>0</v>
      </c>
      <c r="V383" s="85">
        <v>0</v>
      </c>
      <c r="W383" s="85">
        <v>0</v>
      </c>
      <c r="X383" s="131">
        <v>0</v>
      </c>
      <c r="Y383" s="85">
        <v>0</v>
      </c>
      <c r="Z383" s="85">
        <v>0</v>
      </c>
      <c r="AA383" s="131"/>
      <c r="AB383" s="85">
        <v>0</v>
      </c>
      <c r="AC383" s="85">
        <v>0</v>
      </c>
      <c r="AD383" s="131">
        <v>0</v>
      </c>
      <c r="AE383" s="85">
        <v>0</v>
      </c>
      <c r="AF383" s="85">
        <v>0</v>
      </c>
      <c r="AG383" s="131">
        <v>0</v>
      </c>
      <c r="AH383" s="85">
        <v>0</v>
      </c>
      <c r="AI383" s="85">
        <v>0</v>
      </c>
      <c r="AJ383" s="131">
        <v>0</v>
      </c>
      <c r="AK383" s="85"/>
      <c r="AL383" s="85">
        <v>0</v>
      </c>
      <c r="AM383" s="131">
        <v>0</v>
      </c>
      <c r="AN383" s="85">
        <v>0</v>
      </c>
      <c r="AO383" s="85">
        <v>0</v>
      </c>
      <c r="AP383" s="131">
        <v>0</v>
      </c>
      <c r="AQ383" s="85">
        <v>0</v>
      </c>
      <c r="AR383" s="85">
        <v>0</v>
      </c>
      <c r="AS383" s="131">
        <v>0</v>
      </c>
      <c r="AT383" s="85">
        <v>0</v>
      </c>
      <c r="AU383" s="85"/>
      <c r="AV383" s="131">
        <v>0</v>
      </c>
      <c r="AW383" s="85">
        <v>0</v>
      </c>
      <c r="AX383" s="85">
        <v>0</v>
      </c>
      <c r="AY383" s="131">
        <v>0</v>
      </c>
      <c r="AZ383" s="85">
        <v>0</v>
      </c>
      <c r="BA383" s="85">
        <v>0</v>
      </c>
      <c r="BB383" s="131">
        <v>0</v>
      </c>
      <c r="BC383" s="85">
        <v>0</v>
      </c>
      <c r="BD383" s="85">
        <v>0</v>
      </c>
      <c r="BE383" s="131"/>
      <c r="BF383" s="85">
        <v>0</v>
      </c>
      <c r="BG383" s="85">
        <v>0</v>
      </c>
      <c r="BH383" s="131">
        <v>0</v>
      </c>
      <c r="BI383" s="85">
        <v>0</v>
      </c>
      <c r="BJ383" s="85">
        <v>0</v>
      </c>
      <c r="BK383" s="131">
        <v>0</v>
      </c>
      <c r="BL383" s="85">
        <v>0</v>
      </c>
      <c r="BM383" s="85">
        <v>0</v>
      </c>
      <c r="BN383" s="131">
        <v>0</v>
      </c>
      <c r="BO383" s="85"/>
      <c r="BP383" s="85">
        <v>0</v>
      </c>
      <c r="BQ383" s="131">
        <v>0</v>
      </c>
      <c r="BR383" s="85">
        <v>0</v>
      </c>
      <c r="BS383" s="85">
        <v>0</v>
      </c>
      <c r="BT383" s="131">
        <v>0</v>
      </c>
      <c r="BU383" s="85">
        <v>0</v>
      </c>
      <c r="BV383" s="85">
        <v>0</v>
      </c>
      <c r="BW383" s="131">
        <v>0</v>
      </c>
      <c r="BX383" s="85">
        <v>0</v>
      </c>
      <c r="BY383" s="85"/>
      <c r="BZ383" s="131">
        <v>0</v>
      </c>
      <c r="CA383" s="85">
        <v>0</v>
      </c>
      <c r="CB383" s="85">
        <v>0</v>
      </c>
      <c r="CC383" s="131">
        <v>0</v>
      </c>
      <c r="CD383" s="85">
        <v>0</v>
      </c>
      <c r="CE383" s="85">
        <v>0</v>
      </c>
      <c r="CF383" s="131">
        <v>0</v>
      </c>
      <c r="CG383" s="85">
        <v>0</v>
      </c>
      <c r="CH383" s="85">
        <v>0</v>
      </c>
      <c r="CI383" s="131"/>
      <c r="CJ383" s="85">
        <v>0</v>
      </c>
      <c r="CK383" s="85">
        <v>0</v>
      </c>
      <c r="CL383" s="131">
        <v>0</v>
      </c>
      <c r="CM383" s="85">
        <v>0</v>
      </c>
      <c r="CN383" s="85">
        <v>0</v>
      </c>
      <c r="CO383" s="131">
        <v>0</v>
      </c>
      <c r="CP383" s="85">
        <v>0</v>
      </c>
      <c r="CQ383" s="85">
        <v>0</v>
      </c>
      <c r="CR383" s="131">
        <v>0</v>
      </c>
      <c r="CS383" s="85"/>
      <c r="CT383" s="85">
        <v>0</v>
      </c>
      <c r="CU383" s="131">
        <v>0</v>
      </c>
      <c r="CV383" s="85">
        <v>0</v>
      </c>
      <c r="CW383" s="85">
        <v>0</v>
      </c>
      <c r="CX383" s="131">
        <v>0</v>
      </c>
      <c r="CY383" s="85">
        <v>0</v>
      </c>
      <c r="CZ383" s="85">
        <v>0</v>
      </c>
      <c r="DA383" s="131">
        <v>0</v>
      </c>
      <c r="DB383" s="85">
        <v>0</v>
      </c>
      <c r="DC383" s="85"/>
      <c r="DD383" s="131">
        <v>0</v>
      </c>
      <c r="DE383" s="85">
        <v>0</v>
      </c>
      <c r="DF383" s="85">
        <v>0</v>
      </c>
      <c r="DG383" s="131">
        <v>0</v>
      </c>
      <c r="DH383" s="85">
        <v>0</v>
      </c>
      <c r="DI383" s="85">
        <v>0</v>
      </c>
      <c r="DJ383" s="131">
        <v>0</v>
      </c>
      <c r="DK383" s="85">
        <v>0</v>
      </c>
      <c r="DL383" s="85">
        <v>0</v>
      </c>
      <c r="DM383" s="131"/>
      <c r="DN383" s="85">
        <v>0</v>
      </c>
      <c r="DO383" s="85">
        <v>0</v>
      </c>
      <c r="DP383" s="131">
        <v>0</v>
      </c>
      <c r="DQ383" s="85">
        <v>0</v>
      </c>
      <c r="DR383" s="85">
        <v>0</v>
      </c>
      <c r="DS383" s="131">
        <v>0</v>
      </c>
      <c r="DT383" s="85">
        <v>0</v>
      </c>
      <c r="DU383" s="85">
        <v>0</v>
      </c>
      <c r="DV383" s="131">
        <v>0</v>
      </c>
      <c r="DW383" s="85"/>
      <c r="DX383" s="85">
        <v>0</v>
      </c>
      <c r="DY383" s="131">
        <v>0</v>
      </c>
      <c r="DZ383" s="85">
        <v>0</v>
      </c>
      <c r="EA383" s="85">
        <v>0</v>
      </c>
      <c r="EB383" s="131">
        <v>0</v>
      </c>
      <c r="EC383" s="85">
        <v>0</v>
      </c>
      <c r="ED383" s="85">
        <v>0</v>
      </c>
      <c r="EE383" s="131">
        <v>0</v>
      </c>
      <c r="EF383" s="85">
        <v>0</v>
      </c>
      <c r="EG383" s="85"/>
      <c r="EH383" s="52">
        <f t="shared" si="78"/>
        <v>0</v>
      </c>
      <c r="EI383" s="52">
        <f t="shared" si="78"/>
        <v>0</v>
      </c>
      <c r="EJ383" s="52">
        <f t="shared" si="78"/>
        <v>0</v>
      </c>
      <c r="EK383" s="52">
        <f t="shared" si="78"/>
        <v>0</v>
      </c>
      <c r="EL383" s="52">
        <f t="shared" si="78"/>
        <v>0</v>
      </c>
      <c r="EM383" s="52">
        <f t="shared" si="78"/>
        <v>0</v>
      </c>
      <c r="EN383" s="52">
        <f t="shared" si="78"/>
        <v>0</v>
      </c>
      <c r="EO383" s="52">
        <f t="shared" si="78"/>
        <v>0</v>
      </c>
      <c r="EP383" s="52">
        <f t="shared" si="78"/>
        <v>0</v>
      </c>
      <c r="EQ383" s="52">
        <f t="shared" si="78"/>
        <v>0</v>
      </c>
    </row>
    <row r="384" spans="1:147" x14ac:dyDescent="0.25">
      <c r="A384" s="73" t="s">
        <v>425</v>
      </c>
      <c r="B384" s="95" t="s">
        <v>442</v>
      </c>
      <c r="C384" s="94" t="s">
        <v>80</v>
      </c>
      <c r="D384" s="94" t="s">
        <v>81</v>
      </c>
      <c r="E384" s="123">
        <f t="shared" si="76"/>
        <v>0</v>
      </c>
      <c r="F384" s="123">
        <f t="shared" si="77"/>
        <v>0</v>
      </c>
      <c r="G384" s="123">
        <f t="shared" si="77"/>
        <v>0</v>
      </c>
      <c r="H384" s="85">
        <v>0</v>
      </c>
      <c r="I384" s="131">
        <v>0</v>
      </c>
      <c r="J384" s="85">
        <v>0</v>
      </c>
      <c r="K384" s="85">
        <v>0</v>
      </c>
      <c r="L384" s="131">
        <v>0</v>
      </c>
      <c r="M384" s="85">
        <v>0</v>
      </c>
      <c r="N384" s="85">
        <v>0</v>
      </c>
      <c r="O384" s="131">
        <v>0</v>
      </c>
      <c r="P384" s="85">
        <v>0</v>
      </c>
      <c r="Q384" s="85"/>
      <c r="R384" s="131">
        <v>0</v>
      </c>
      <c r="S384" s="85">
        <v>0</v>
      </c>
      <c r="T384" s="85">
        <v>0</v>
      </c>
      <c r="U384" s="131">
        <v>0</v>
      </c>
      <c r="V384" s="85">
        <v>0</v>
      </c>
      <c r="W384" s="85">
        <v>0</v>
      </c>
      <c r="X384" s="131">
        <v>0</v>
      </c>
      <c r="Y384" s="85">
        <v>0</v>
      </c>
      <c r="Z384" s="85">
        <v>0</v>
      </c>
      <c r="AA384" s="131"/>
      <c r="AB384" s="85">
        <v>0</v>
      </c>
      <c r="AC384" s="85">
        <v>0</v>
      </c>
      <c r="AD384" s="131">
        <v>0</v>
      </c>
      <c r="AE384" s="85">
        <v>0</v>
      </c>
      <c r="AF384" s="85">
        <v>0</v>
      </c>
      <c r="AG384" s="131">
        <v>0</v>
      </c>
      <c r="AH384" s="85">
        <v>0</v>
      </c>
      <c r="AI384" s="85">
        <v>0</v>
      </c>
      <c r="AJ384" s="131">
        <v>0</v>
      </c>
      <c r="AK384" s="85"/>
      <c r="AL384" s="85">
        <v>0</v>
      </c>
      <c r="AM384" s="131">
        <v>0</v>
      </c>
      <c r="AN384" s="85">
        <v>0</v>
      </c>
      <c r="AO384" s="85">
        <v>0</v>
      </c>
      <c r="AP384" s="131">
        <v>0</v>
      </c>
      <c r="AQ384" s="85">
        <v>0</v>
      </c>
      <c r="AR384" s="85">
        <v>0</v>
      </c>
      <c r="AS384" s="131">
        <v>0</v>
      </c>
      <c r="AT384" s="85">
        <v>0</v>
      </c>
      <c r="AU384" s="85"/>
      <c r="AV384" s="131">
        <v>0</v>
      </c>
      <c r="AW384" s="85">
        <v>0</v>
      </c>
      <c r="AX384" s="85">
        <v>0</v>
      </c>
      <c r="AY384" s="131">
        <v>0</v>
      </c>
      <c r="AZ384" s="85">
        <v>0</v>
      </c>
      <c r="BA384" s="85">
        <v>0</v>
      </c>
      <c r="BB384" s="131">
        <v>0</v>
      </c>
      <c r="BC384" s="85">
        <v>0</v>
      </c>
      <c r="BD384" s="85">
        <v>0</v>
      </c>
      <c r="BE384" s="131"/>
      <c r="BF384" s="85">
        <v>0</v>
      </c>
      <c r="BG384" s="85">
        <v>0</v>
      </c>
      <c r="BH384" s="131">
        <v>0</v>
      </c>
      <c r="BI384" s="85">
        <v>0</v>
      </c>
      <c r="BJ384" s="85">
        <v>0</v>
      </c>
      <c r="BK384" s="131">
        <v>0</v>
      </c>
      <c r="BL384" s="85">
        <v>0</v>
      </c>
      <c r="BM384" s="85">
        <v>0</v>
      </c>
      <c r="BN384" s="131">
        <v>0</v>
      </c>
      <c r="BO384" s="85"/>
      <c r="BP384" s="85">
        <v>0</v>
      </c>
      <c r="BQ384" s="131">
        <v>0</v>
      </c>
      <c r="BR384" s="85">
        <v>0</v>
      </c>
      <c r="BS384" s="85">
        <v>0</v>
      </c>
      <c r="BT384" s="131">
        <v>0</v>
      </c>
      <c r="BU384" s="85">
        <v>0</v>
      </c>
      <c r="BV384" s="85">
        <v>0</v>
      </c>
      <c r="BW384" s="131">
        <v>0</v>
      </c>
      <c r="BX384" s="85">
        <v>0</v>
      </c>
      <c r="BY384" s="85"/>
      <c r="BZ384" s="131">
        <v>0</v>
      </c>
      <c r="CA384" s="85">
        <v>0</v>
      </c>
      <c r="CB384" s="85">
        <v>0</v>
      </c>
      <c r="CC384" s="131">
        <v>0</v>
      </c>
      <c r="CD384" s="85">
        <v>0</v>
      </c>
      <c r="CE384" s="85">
        <v>0</v>
      </c>
      <c r="CF384" s="131">
        <v>0</v>
      </c>
      <c r="CG384" s="85">
        <v>0</v>
      </c>
      <c r="CH384" s="85">
        <v>0</v>
      </c>
      <c r="CI384" s="131"/>
      <c r="CJ384" s="85">
        <v>0</v>
      </c>
      <c r="CK384" s="85">
        <v>0</v>
      </c>
      <c r="CL384" s="131">
        <v>0</v>
      </c>
      <c r="CM384" s="85">
        <v>0</v>
      </c>
      <c r="CN384" s="85">
        <v>0</v>
      </c>
      <c r="CO384" s="131">
        <v>0</v>
      </c>
      <c r="CP384" s="85">
        <v>0</v>
      </c>
      <c r="CQ384" s="85">
        <v>0</v>
      </c>
      <c r="CR384" s="131">
        <v>0</v>
      </c>
      <c r="CS384" s="85"/>
      <c r="CT384" s="85">
        <v>0</v>
      </c>
      <c r="CU384" s="131">
        <v>0</v>
      </c>
      <c r="CV384" s="85">
        <v>0</v>
      </c>
      <c r="CW384" s="85">
        <v>0</v>
      </c>
      <c r="CX384" s="131">
        <v>0</v>
      </c>
      <c r="CY384" s="85">
        <v>0</v>
      </c>
      <c r="CZ384" s="85">
        <v>0</v>
      </c>
      <c r="DA384" s="131">
        <v>0</v>
      </c>
      <c r="DB384" s="85">
        <v>0</v>
      </c>
      <c r="DC384" s="85"/>
      <c r="DD384" s="131">
        <v>0</v>
      </c>
      <c r="DE384" s="85">
        <v>0</v>
      </c>
      <c r="DF384" s="85">
        <v>0</v>
      </c>
      <c r="DG384" s="131">
        <v>0</v>
      </c>
      <c r="DH384" s="85">
        <v>0</v>
      </c>
      <c r="DI384" s="85">
        <v>0</v>
      </c>
      <c r="DJ384" s="131">
        <v>0</v>
      </c>
      <c r="DK384" s="85">
        <v>0</v>
      </c>
      <c r="DL384" s="85">
        <v>0</v>
      </c>
      <c r="DM384" s="131"/>
      <c r="DN384" s="85">
        <v>0</v>
      </c>
      <c r="DO384" s="85">
        <v>0</v>
      </c>
      <c r="DP384" s="131">
        <v>0</v>
      </c>
      <c r="DQ384" s="85">
        <v>0</v>
      </c>
      <c r="DR384" s="85">
        <v>0</v>
      </c>
      <c r="DS384" s="131">
        <v>0</v>
      </c>
      <c r="DT384" s="85">
        <v>0</v>
      </c>
      <c r="DU384" s="85">
        <v>0</v>
      </c>
      <c r="DV384" s="131">
        <v>0</v>
      </c>
      <c r="DW384" s="85"/>
      <c r="DX384" s="85">
        <v>0</v>
      </c>
      <c r="DY384" s="131">
        <v>0</v>
      </c>
      <c r="DZ384" s="85">
        <v>0</v>
      </c>
      <c r="EA384" s="85">
        <v>0</v>
      </c>
      <c r="EB384" s="131">
        <v>0</v>
      </c>
      <c r="EC384" s="85">
        <v>0</v>
      </c>
      <c r="ED384" s="85">
        <v>0</v>
      </c>
      <c r="EE384" s="131">
        <v>0</v>
      </c>
      <c r="EF384" s="85">
        <v>0</v>
      </c>
      <c r="EG384" s="85"/>
      <c r="EH384" s="52">
        <f t="shared" si="78"/>
        <v>0</v>
      </c>
      <c r="EI384" s="52">
        <f t="shared" si="78"/>
        <v>0</v>
      </c>
      <c r="EJ384" s="52">
        <f t="shared" si="78"/>
        <v>0</v>
      </c>
      <c r="EK384" s="52">
        <f t="shared" si="78"/>
        <v>0</v>
      </c>
      <c r="EL384" s="52">
        <f t="shared" si="78"/>
        <v>0</v>
      </c>
      <c r="EM384" s="52">
        <f t="shared" si="78"/>
        <v>0</v>
      </c>
      <c r="EN384" s="52">
        <f t="shared" si="78"/>
        <v>0</v>
      </c>
      <c r="EO384" s="52">
        <f t="shared" si="78"/>
        <v>0</v>
      </c>
      <c r="EP384" s="52">
        <f t="shared" si="78"/>
        <v>0</v>
      </c>
      <c r="EQ384" s="52">
        <f t="shared" si="78"/>
        <v>0</v>
      </c>
    </row>
    <row r="385" spans="1:147" x14ac:dyDescent="0.25">
      <c r="A385" s="73" t="s">
        <v>425</v>
      </c>
      <c r="B385" s="95" t="s">
        <v>443</v>
      </c>
      <c r="C385" s="94" t="s">
        <v>95</v>
      </c>
      <c r="D385" s="94" t="s">
        <v>81</v>
      </c>
      <c r="E385" s="123">
        <f t="shared" si="76"/>
        <v>12</v>
      </c>
      <c r="F385" s="123">
        <f t="shared" si="77"/>
        <v>0</v>
      </c>
      <c r="G385" s="123">
        <f t="shared" si="77"/>
        <v>12</v>
      </c>
      <c r="H385" s="85">
        <v>0</v>
      </c>
      <c r="I385" s="131">
        <v>0</v>
      </c>
      <c r="J385" s="85">
        <v>0</v>
      </c>
      <c r="K385" s="85">
        <v>12</v>
      </c>
      <c r="L385" s="131">
        <v>0</v>
      </c>
      <c r="M385" s="85">
        <v>0</v>
      </c>
      <c r="N385" s="85">
        <v>0</v>
      </c>
      <c r="O385" s="131">
        <v>0</v>
      </c>
      <c r="P385" s="85">
        <v>0</v>
      </c>
      <c r="Q385" s="85"/>
      <c r="R385" s="131">
        <v>0</v>
      </c>
      <c r="S385" s="85">
        <v>0</v>
      </c>
      <c r="T385" s="85">
        <v>0</v>
      </c>
      <c r="U385" s="131">
        <v>0</v>
      </c>
      <c r="V385" s="85">
        <v>0</v>
      </c>
      <c r="W385" s="85">
        <v>0</v>
      </c>
      <c r="X385" s="131">
        <v>0</v>
      </c>
      <c r="Y385" s="85">
        <v>0</v>
      </c>
      <c r="Z385" s="85">
        <v>0</v>
      </c>
      <c r="AA385" s="131"/>
      <c r="AB385" s="85">
        <v>0</v>
      </c>
      <c r="AC385" s="85">
        <v>0</v>
      </c>
      <c r="AD385" s="131">
        <v>0</v>
      </c>
      <c r="AE385" s="85">
        <v>0</v>
      </c>
      <c r="AF385" s="85">
        <v>0</v>
      </c>
      <c r="AG385" s="131">
        <v>0</v>
      </c>
      <c r="AH385" s="85">
        <v>0</v>
      </c>
      <c r="AI385" s="85">
        <v>0</v>
      </c>
      <c r="AJ385" s="131">
        <v>0</v>
      </c>
      <c r="AK385" s="85"/>
      <c r="AL385" s="85">
        <v>0</v>
      </c>
      <c r="AM385" s="131">
        <v>0</v>
      </c>
      <c r="AN385" s="85">
        <v>0</v>
      </c>
      <c r="AO385" s="85">
        <v>0</v>
      </c>
      <c r="AP385" s="131">
        <v>0</v>
      </c>
      <c r="AQ385" s="85">
        <v>0</v>
      </c>
      <c r="AR385" s="85">
        <v>0</v>
      </c>
      <c r="AS385" s="131">
        <v>0</v>
      </c>
      <c r="AT385" s="85">
        <v>0</v>
      </c>
      <c r="AU385" s="85"/>
      <c r="AV385" s="131">
        <v>0</v>
      </c>
      <c r="AW385" s="85">
        <v>0</v>
      </c>
      <c r="AX385" s="85">
        <v>0</v>
      </c>
      <c r="AY385" s="131">
        <v>0</v>
      </c>
      <c r="AZ385" s="85">
        <v>0</v>
      </c>
      <c r="BA385" s="85">
        <v>0</v>
      </c>
      <c r="BB385" s="131">
        <v>0</v>
      </c>
      <c r="BC385" s="85">
        <v>0</v>
      </c>
      <c r="BD385" s="85">
        <v>0</v>
      </c>
      <c r="BE385" s="131"/>
      <c r="BF385" s="85">
        <v>0</v>
      </c>
      <c r="BG385" s="85">
        <v>0</v>
      </c>
      <c r="BH385" s="131">
        <v>0</v>
      </c>
      <c r="BI385" s="85">
        <v>0</v>
      </c>
      <c r="BJ385" s="85">
        <v>0</v>
      </c>
      <c r="BK385" s="131">
        <v>0</v>
      </c>
      <c r="BL385" s="85">
        <v>0</v>
      </c>
      <c r="BM385" s="85">
        <v>0</v>
      </c>
      <c r="BN385" s="131">
        <v>0</v>
      </c>
      <c r="BO385" s="85"/>
      <c r="BP385" s="85">
        <v>0</v>
      </c>
      <c r="BQ385" s="131">
        <v>0</v>
      </c>
      <c r="BR385" s="85">
        <v>0</v>
      </c>
      <c r="BS385" s="85">
        <v>0</v>
      </c>
      <c r="BT385" s="131">
        <v>0</v>
      </c>
      <c r="BU385" s="85">
        <v>0</v>
      </c>
      <c r="BV385" s="85">
        <v>0</v>
      </c>
      <c r="BW385" s="131">
        <v>0</v>
      </c>
      <c r="BX385" s="85">
        <v>0</v>
      </c>
      <c r="BY385" s="85"/>
      <c r="BZ385" s="131">
        <v>0</v>
      </c>
      <c r="CA385" s="85">
        <v>0</v>
      </c>
      <c r="CB385" s="85">
        <v>0</v>
      </c>
      <c r="CC385" s="131">
        <v>0</v>
      </c>
      <c r="CD385" s="85">
        <v>0</v>
      </c>
      <c r="CE385" s="85">
        <v>0</v>
      </c>
      <c r="CF385" s="131">
        <v>0</v>
      </c>
      <c r="CG385" s="85">
        <v>0</v>
      </c>
      <c r="CH385" s="85">
        <v>0</v>
      </c>
      <c r="CI385" s="131"/>
      <c r="CJ385" s="85">
        <v>0</v>
      </c>
      <c r="CK385" s="85">
        <v>0</v>
      </c>
      <c r="CL385" s="131">
        <v>0</v>
      </c>
      <c r="CM385" s="85">
        <v>0</v>
      </c>
      <c r="CN385" s="85">
        <v>0</v>
      </c>
      <c r="CO385" s="131">
        <v>0</v>
      </c>
      <c r="CP385" s="85">
        <v>0</v>
      </c>
      <c r="CQ385" s="85">
        <v>0</v>
      </c>
      <c r="CR385" s="131">
        <v>0</v>
      </c>
      <c r="CS385" s="85"/>
      <c r="CT385" s="85">
        <v>0</v>
      </c>
      <c r="CU385" s="131">
        <v>0</v>
      </c>
      <c r="CV385" s="85">
        <v>0</v>
      </c>
      <c r="CW385" s="85">
        <v>0</v>
      </c>
      <c r="CX385" s="131">
        <v>0</v>
      </c>
      <c r="CY385" s="85">
        <v>0</v>
      </c>
      <c r="CZ385" s="85">
        <v>0</v>
      </c>
      <c r="DA385" s="131">
        <v>0</v>
      </c>
      <c r="DB385" s="85">
        <v>0</v>
      </c>
      <c r="DC385" s="85"/>
      <c r="DD385" s="131">
        <v>0</v>
      </c>
      <c r="DE385" s="85">
        <v>0</v>
      </c>
      <c r="DF385" s="85">
        <v>0</v>
      </c>
      <c r="DG385" s="131">
        <v>0</v>
      </c>
      <c r="DH385" s="85">
        <v>0</v>
      </c>
      <c r="DI385" s="85">
        <v>0</v>
      </c>
      <c r="DJ385" s="131">
        <v>0</v>
      </c>
      <c r="DK385" s="85">
        <v>0</v>
      </c>
      <c r="DL385" s="85">
        <v>0</v>
      </c>
      <c r="DM385" s="131"/>
      <c r="DN385" s="85">
        <v>0</v>
      </c>
      <c r="DO385" s="85">
        <v>0</v>
      </c>
      <c r="DP385" s="131">
        <v>0</v>
      </c>
      <c r="DQ385" s="85">
        <v>0</v>
      </c>
      <c r="DR385" s="85">
        <v>0</v>
      </c>
      <c r="DS385" s="131">
        <v>0</v>
      </c>
      <c r="DT385" s="85">
        <v>0</v>
      </c>
      <c r="DU385" s="85">
        <v>0</v>
      </c>
      <c r="DV385" s="131">
        <v>0</v>
      </c>
      <c r="DW385" s="85"/>
      <c r="DX385" s="85">
        <v>0</v>
      </c>
      <c r="DY385" s="131">
        <v>0</v>
      </c>
      <c r="DZ385" s="85">
        <v>0</v>
      </c>
      <c r="EA385" s="85">
        <v>0</v>
      </c>
      <c r="EB385" s="131">
        <v>0</v>
      </c>
      <c r="EC385" s="85">
        <v>0</v>
      </c>
      <c r="ED385" s="85">
        <v>0</v>
      </c>
      <c r="EE385" s="131">
        <v>0</v>
      </c>
      <c r="EF385" s="85">
        <v>0</v>
      </c>
      <c r="EG385" s="85"/>
      <c r="EH385" s="52">
        <f t="shared" si="78"/>
        <v>0</v>
      </c>
      <c r="EI385" s="52">
        <f t="shared" si="78"/>
        <v>0</v>
      </c>
      <c r="EJ385" s="52">
        <f t="shared" si="78"/>
        <v>0</v>
      </c>
      <c r="EK385" s="52">
        <f t="shared" si="78"/>
        <v>12</v>
      </c>
      <c r="EL385" s="52">
        <f t="shared" si="78"/>
        <v>0</v>
      </c>
      <c r="EM385" s="52">
        <f t="shared" si="78"/>
        <v>0</v>
      </c>
      <c r="EN385" s="52">
        <f t="shared" si="78"/>
        <v>0</v>
      </c>
      <c r="EO385" s="52">
        <f t="shared" si="78"/>
        <v>0</v>
      </c>
      <c r="EP385" s="52">
        <f t="shared" si="78"/>
        <v>0</v>
      </c>
      <c r="EQ385" s="52">
        <f t="shared" si="78"/>
        <v>0</v>
      </c>
    </row>
    <row r="386" spans="1:147" x14ac:dyDescent="0.25">
      <c r="A386" s="73" t="s">
        <v>425</v>
      </c>
      <c r="B386" s="95" t="s">
        <v>444</v>
      </c>
      <c r="C386" s="94" t="s">
        <v>80</v>
      </c>
      <c r="D386" s="94" t="s">
        <v>81</v>
      </c>
      <c r="E386" s="123">
        <f t="shared" si="76"/>
        <v>43</v>
      </c>
      <c r="F386" s="123">
        <f t="shared" si="77"/>
        <v>0</v>
      </c>
      <c r="G386" s="123">
        <f t="shared" si="77"/>
        <v>43</v>
      </c>
      <c r="H386" s="85">
        <v>0</v>
      </c>
      <c r="I386" s="131">
        <v>0</v>
      </c>
      <c r="J386" s="85">
        <v>0</v>
      </c>
      <c r="K386" s="85">
        <v>24</v>
      </c>
      <c r="L386" s="131">
        <v>0</v>
      </c>
      <c r="M386" s="85">
        <v>0</v>
      </c>
      <c r="N386" s="85">
        <v>0</v>
      </c>
      <c r="O386" s="131">
        <v>0</v>
      </c>
      <c r="P386" s="85">
        <v>0</v>
      </c>
      <c r="Q386" s="85"/>
      <c r="R386" s="131">
        <v>0</v>
      </c>
      <c r="S386" s="85">
        <v>0</v>
      </c>
      <c r="T386" s="85">
        <v>0</v>
      </c>
      <c r="U386" s="131">
        <v>0</v>
      </c>
      <c r="V386" s="85">
        <v>0</v>
      </c>
      <c r="W386" s="85">
        <v>0</v>
      </c>
      <c r="X386" s="131">
        <v>0</v>
      </c>
      <c r="Y386" s="85">
        <v>0</v>
      </c>
      <c r="Z386" s="85">
        <v>0</v>
      </c>
      <c r="AA386" s="131"/>
      <c r="AB386" s="85">
        <v>0</v>
      </c>
      <c r="AC386" s="85">
        <v>0</v>
      </c>
      <c r="AD386" s="131">
        <v>0</v>
      </c>
      <c r="AE386" s="85">
        <v>0</v>
      </c>
      <c r="AF386" s="85">
        <v>0</v>
      </c>
      <c r="AG386" s="131">
        <v>0</v>
      </c>
      <c r="AH386" s="85">
        <v>0</v>
      </c>
      <c r="AI386" s="85">
        <v>0</v>
      </c>
      <c r="AJ386" s="131">
        <v>0</v>
      </c>
      <c r="AK386" s="85"/>
      <c r="AL386" s="85">
        <v>0</v>
      </c>
      <c r="AM386" s="131">
        <v>0</v>
      </c>
      <c r="AN386" s="85">
        <v>0</v>
      </c>
      <c r="AO386" s="85">
        <v>0</v>
      </c>
      <c r="AP386" s="131">
        <v>0</v>
      </c>
      <c r="AQ386" s="85">
        <v>0</v>
      </c>
      <c r="AR386" s="85">
        <v>0</v>
      </c>
      <c r="AS386" s="131">
        <v>0</v>
      </c>
      <c r="AT386" s="85">
        <v>0</v>
      </c>
      <c r="AU386" s="85"/>
      <c r="AV386" s="131">
        <v>0</v>
      </c>
      <c r="AW386" s="85">
        <v>0</v>
      </c>
      <c r="AX386" s="85">
        <v>0</v>
      </c>
      <c r="AY386" s="131">
        <v>0</v>
      </c>
      <c r="AZ386" s="85">
        <v>0</v>
      </c>
      <c r="BA386" s="85">
        <v>0</v>
      </c>
      <c r="BB386" s="131">
        <v>0</v>
      </c>
      <c r="BC386" s="85">
        <v>0</v>
      </c>
      <c r="BD386" s="85">
        <v>0</v>
      </c>
      <c r="BE386" s="131"/>
      <c r="BF386" s="85">
        <v>0</v>
      </c>
      <c r="BG386" s="85">
        <v>0</v>
      </c>
      <c r="BH386" s="131">
        <v>0</v>
      </c>
      <c r="BI386" s="85">
        <v>0</v>
      </c>
      <c r="BJ386" s="85">
        <v>0</v>
      </c>
      <c r="BK386" s="131">
        <v>0</v>
      </c>
      <c r="BL386" s="85">
        <v>0</v>
      </c>
      <c r="BM386" s="85">
        <v>0</v>
      </c>
      <c r="BN386" s="131">
        <v>0</v>
      </c>
      <c r="BO386" s="85"/>
      <c r="BP386" s="85">
        <v>0</v>
      </c>
      <c r="BQ386" s="131">
        <v>0</v>
      </c>
      <c r="BR386" s="85">
        <v>0</v>
      </c>
      <c r="BS386" s="85">
        <v>0</v>
      </c>
      <c r="BT386" s="131">
        <v>0</v>
      </c>
      <c r="BU386" s="85">
        <v>0</v>
      </c>
      <c r="BV386" s="85">
        <v>0</v>
      </c>
      <c r="BW386" s="131">
        <v>0</v>
      </c>
      <c r="BX386" s="85">
        <v>0</v>
      </c>
      <c r="BY386" s="85"/>
      <c r="BZ386" s="131">
        <v>0</v>
      </c>
      <c r="CA386" s="85">
        <v>0</v>
      </c>
      <c r="CB386" s="85">
        <v>0</v>
      </c>
      <c r="CC386" s="131">
        <v>12</v>
      </c>
      <c r="CD386" s="85">
        <v>0</v>
      </c>
      <c r="CE386" s="85">
        <v>0</v>
      </c>
      <c r="CF386" s="131">
        <v>0</v>
      </c>
      <c r="CG386" s="85">
        <v>0</v>
      </c>
      <c r="CH386" s="85">
        <v>0</v>
      </c>
      <c r="CI386" s="131"/>
      <c r="CJ386" s="85">
        <v>0</v>
      </c>
      <c r="CK386" s="85">
        <v>0</v>
      </c>
      <c r="CL386" s="131">
        <v>0</v>
      </c>
      <c r="CM386" s="85">
        <v>0</v>
      </c>
      <c r="CN386" s="85">
        <v>0</v>
      </c>
      <c r="CO386" s="131">
        <v>0</v>
      </c>
      <c r="CP386" s="85">
        <v>0</v>
      </c>
      <c r="CQ386" s="85">
        <v>0</v>
      </c>
      <c r="CR386" s="131">
        <v>0</v>
      </c>
      <c r="CS386" s="85"/>
      <c r="CT386" s="85">
        <v>0</v>
      </c>
      <c r="CU386" s="131">
        <v>0</v>
      </c>
      <c r="CV386" s="85">
        <v>0</v>
      </c>
      <c r="CW386" s="85">
        <v>0</v>
      </c>
      <c r="CX386" s="131">
        <v>0</v>
      </c>
      <c r="CY386" s="85">
        <v>0</v>
      </c>
      <c r="CZ386" s="85">
        <v>0</v>
      </c>
      <c r="DA386" s="131">
        <v>0</v>
      </c>
      <c r="DB386" s="85">
        <v>0</v>
      </c>
      <c r="DC386" s="85"/>
      <c r="DD386" s="131">
        <v>0</v>
      </c>
      <c r="DE386" s="85">
        <v>0</v>
      </c>
      <c r="DF386" s="85">
        <v>0</v>
      </c>
      <c r="DG386" s="131">
        <v>0</v>
      </c>
      <c r="DH386" s="85">
        <v>0</v>
      </c>
      <c r="DI386" s="85">
        <v>0</v>
      </c>
      <c r="DJ386" s="131">
        <v>0</v>
      </c>
      <c r="DK386" s="85">
        <v>0</v>
      </c>
      <c r="DL386" s="85">
        <v>0</v>
      </c>
      <c r="DM386" s="131"/>
      <c r="DN386" s="85">
        <v>0</v>
      </c>
      <c r="DO386" s="85">
        <v>0</v>
      </c>
      <c r="DP386" s="131">
        <v>0</v>
      </c>
      <c r="DQ386" s="85">
        <v>7</v>
      </c>
      <c r="DR386" s="85">
        <v>0</v>
      </c>
      <c r="DS386" s="131">
        <v>0</v>
      </c>
      <c r="DT386" s="85">
        <v>0</v>
      </c>
      <c r="DU386" s="85">
        <v>0</v>
      </c>
      <c r="DV386" s="131">
        <v>0</v>
      </c>
      <c r="DW386" s="85"/>
      <c r="DX386" s="85">
        <v>0</v>
      </c>
      <c r="DY386" s="131">
        <v>0</v>
      </c>
      <c r="DZ386" s="85">
        <v>0</v>
      </c>
      <c r="EA386" s="85">
        <v>0</v>
      </c>
      <c r="EB386" s="131">
        <v>0</v>
      </c>
      <c r="EC386" s="85">
        <v>0</v>
      </c>
      <c r="ED386" s="85">
        <v>0</v>
      </c>
      <c r="EE386" s="131">
        <v>0</v>
      </c>
      <c r="EF386" s="85">
        <v>0</v>
      </c>
      <c r="EG386" s="85"/>
      <c r="EH386" s="52">
        <f t="shared" si="78"/>
        <v>0</v>
      </c>
      <c r="EI386" s="52">
        <f t="shared" si="78"/>
        <v>0</v>
      </c>
      <c r="EJ386" s="52">
        <f t="shared" si="78"/>
        <v>0</v>
      </c>
      <c r="EK386" s="52">
        <f t="shared" si="78"/>
        <v>43</v>
      </c>
      <c r="EL386" s="52">
        <f t="shared" si="78"/>
        <v>0</v>
      </c>
      <c r="EM386" s="52">
        <f t="shared" si="78"/>
        <v>0</v>
      </c>
      <c r="EN386" s="52">
        <f t="shared" si="78"/>
        <v>0</v>
      </c>
      <c r="EO386" s="52">
        <f t="shared" si="78"/>
        <v>0</v>
      </c>
      <c r="EP386" s="52">
        <f t="shared" si="78"/>
        <v>0</v>
      </c>
      <c r="EQ386" s="52">
        <f t="shared" si="78"/>
        <v>0</v>
      </c>
    </row>
    <row r="387" spans="1:147" x14ac:dyDescent="0.25">
      <c r="A387" s="73" t="s">
        <v>425</v>
      </c>
      <c r="B387" s="95" t="s">
        <v>445</v>
      </c>
      <c r="C387" s="94" t="s">
        <v>80</v>
      </c>
      <c r="D387" s="94" t="s">
        <v>81</v>
      </c>
      <c r="E387" s="123">
        <f t="shared" si="76"/>
        <v>63</v>
      </c>
      <c r="F387" s="123">
        <f t="shared" si="77"/>
        <v>0</v>
      </c>
      <c r="G387" s="123">
        <f t="shared" si="77"/>
        <v>63</v>
      </c>
      <c r="H387" s="85">
        <v>0</v>
      </c>
      <c r="I387" s="131">
        <v>0</v>
      </c>
      <c r="J387" s="85">
        <v>0</v>
      </c>
      <c r="K387" s="85">
        <v>39</v>
      </c>
      <c r="L387" s="131">
        <v>0</v>
      </c>
      <c r="M387" s="85">
        <v>0</v>
      </c>
      <c r="N387" s="85">
        <v>0</v>
      </c>
      <c r="O387" s="131">
        <v>0</v>
      </c>
      <c r="P387" s="85">
        <v>0</v>
      </c>
      <c r="Q387" s="85"/>
      <c r="R387" s="131">
        <v>0</v>
      </c>
      <c r="S387" s="85">
        <v>0</v>
      </c>
      <c r="T387" s="85">
        <v>0</v>
      </c>
      <c r="U387" s="131">
        <v>0</v>
      </c>
      <c r="V387" s="85">
        <v>0</v>
      </c>
      <c r="W387" s="85">
        <v>0</v>
      </c>
      <c r="X387" s="131">
        <v>0</v>
      </c>
      <c r="Y387" s="85">
        <v>0</v>
      </c>
      <c r="Z387" s="85">
        <v>0</v>
      </c>
      <c r="AA387" s="131"/>
      <c r="AB387" s="85">
        <v>0</v>
      </c>
      <c r="AC387" s="85">
        <v>0</v>
      </c>
      <c r="AD387" s="131">
        <v>0</v>
      </c>
      <c r="AE387" s="85">
        <v>0</v>
      </c>
      <c r="AF387" s="85">
        <v>0</v>
      </c>
      <c r="AG387" s="131">
        <v>0</v>
      </c>
      <c r="AH387" s="85">
        <v>0</v>
      </c>
      <c r="AI387" s="85">
        <v>0</v>
      </c>
      <c r="AJ387" s="131">
        <v>0</v>
      </c>
      <c r="AK387" s="85"/>
      <c r="AL387" s="85">
        <v>0</v>
      </c>
      <c r="AM387" s="131">
        <v>0</v>
      </c>
      <c r="AN387" s="85">
        <v>0</v>
      </c>
      <c r="AO387" s="85">
        <v>0</v>
      </c>
      <c r="AP387" s="131">
        <v>0</v>
      </c>
      <c r="AQ387" s="85">
        <v>0</v>
      </c>
      <c r="AR387" s="85">
        <v>0</v>
      </c>
      <c r="AS387" s="131">
        <v>0</v>
      </c>
      <c r="AT387" s="85">
        <v>0</v>
      </c>
      <c r="AU387" s="85"/>
      <c r="AV387" s="131">
        <v>0</v>
      </c>
      <c r="AW387" s="85">
        <v>0</v>
      </c>
      <c r="AX387" s="85">
        <v>0</v>
      </c>
      <c r="AY387" s="131">
        <v>0</v>
      </c>
      <c r="AZ387" s="85">
        <v>0</v>
      </c>
      <c r="BA387" s="85">
        <v>0</v>
      </c>
      <c r="BB387" s="131">
        <v>0</v>
      </c>
      <c r="BC387" s="85">
        <v>0</v>
      </c>
      <c r="BD387" s="85">
        <v>0</v>
      </c>
      <c r="BE387" s="131"/>
      <c r="BF387" s="85">
        <v>0</v>
      </c>
      <c r="BG387" s="85">
        <v>0</v>
      </c>
      <c r="BH387" s="131">
        <v>0</v>
      </c>
      <c r="BI387" s="85">
        <v>0</v>
      </c>
      <c r="BJ387" s="85">
        <v>0</v>
      </c>
      <c r="BK387" s="131">
        <v>0</v>
      </c>
      <c r="BL387" s="85">
        <v>0</v>
      </c>
      <c r="BM387" s="85">
        <v>0</v>
      </c>
      <c r="BN387" s="131">
        <v>0</v>
      </c>
      <c r="BO387" s="85"/>
      <c r="BP387" s="85">
        <v>0</v>
      </c>
      <c r="BQ387" s="131">
        <v>0</v>
      </c>
      <c r="BR387" s="85">
        <v>0</v>
      </c>
      <c r="BS387" s="85">
        <v>0</v>
      </c>
      <c r="BT387" s="131">
        <v>0</v>
      </c>
      <c r="BU387" s="85">
        <v>0</v>
      </c>
      <c r="BV387" s="85">
        <v>0</v>
      </c>
      <c r="BW387" s="131">
        <v>0</v>
      </c>
      <c r="BX387" s="85">
        <v>0</v>
      </c>
      <c r="BY387" s="85"/>
      <c r="BZ387" s="131">
        <v>0</v>
      </c>
      <c r="CA387" s="85">
        <v>0</v>
      </c>
      <c r="CB387" s="85">
        <v>0</v>
      </c>
      <c r="CC387" s="131">
        <v>24</v>
      </c>
      <c r="CD387" s="85">
        <v>0</v>
      </c>
      <c r="CE387" s="85">
        <v>0</v>
      </c>
      <c r="CF387" s="131">
        <v>0</v>
      </c>
      <c r="CG387" s="85">
        <v>0</v>
      </c>
      <c r="CH387" s="85">
        <v>0</v>
      </c>
      <c r="CI387" s="131"/>
      <c r="CJ387" s="85">
        <v>0</v>
      </c>
      <c r="CK387" s="85">
        <v>0</v>
      </c>
      <c r="CL387" s="131">
        <v>0</v>
      </c>
      <c r="CM387" s="85">
        <v>0</v>
      </c>
      <c r="CN387" s="85">
        <v>0</v>
      </c>
      <c r="CO387" s="131">
        <v>0</v>
      </c>
      <c r="CP387" s="85">
        <v>0</v>
      </c>
      <c r="CQ387" s="85">
        <v>0</v>
      </c>
      <c r="CR387" s="131">
        <v>0</v>
      </c>
      <c r="CS387" s="85"/>
      <c r="CT387" s="85">
        <v>0</v>
      </c>
      <c r="CU387" s="131">
        <v>0</v>
      </c>
      <c r="CV387" s="85">
        <v>0</v>
      </c>
      <c r="CW387" s="85">
        <v>0</v>
      </c>
      <c r="CX387" s="131">
        <v>0</v>
      </c>
      <c r="CY387" s="85">
        <v>0</v>
      </c>
      <c r="CZ387" s="85">
        <v>0</v>
      </c>
      <c r="DA387" s="131">
        <v>0</v>
      </c>
      <c r="DB387" s="85">
        <v>0</v>
      </c>
      <c r="DC387" s="85"/>
      <c r="DD387" s="131">
        <v>0</v>
      </c>
      <c r="DE387" s="85">
        <v>0</v>
      </c>
      <c r="DF387" s="85">
        <v>0</v>
      </c>
      <c r="DG387" s="131">
        <v>0</v>
      </c>
      <c r="DH387" s="85">
        <v>0</v>
      </c>
      <c r="DI387" s="85">
        <v>0</v>
      </c>
      <c r="DJ387" s="131">
        <v>0</v>
      </c>
      <c r="DK387" s="85">
        <v>0</v>
      </c>
      <c r="DL387" s="85">
        <v>0</v>
      </c>
      <c r="DM387" s="131"/>
      <c r="DN387" s="85">
        <v>0</v>
      </c>
      <c r="DO387" s="85">
        <v>0</v>
      </c>
      <c r="DP387" s="131">
        <v>0</v>
      </c>
      <c r="DQ387" s="85">
        <v>0</v>
      </c>
      <c r="DR387" s="85">
        <v>0</v>
      </c>
      <c r="DS387" s="131">
        <v>0</v>
      </c>
      <c r="DT387" s="85">
        <v>0</v>
      </c>
      <c r="DU387" s="85">
        <v>0</v>
      </c>
      <c r="DV387" s="131">
        <v>0</v>
      </c>
      <c r="DW387" s="85"/>
      <c r="DX387" s="85">
        <v>0</v>
      </c>
      <c r="DY387" s="131">
        <v>0</v>
      </c>
      <c r="DZ387" s="85">
        <v>0</v>
      </c>
      <c r="EA387" s="85">
        <v>0</v>
      </c>
      <c r="EB387" s="131">
        <v>0</v>
      </c>
      <c r="EC387" s="85">
        <v>0</v>
      </c>
      <c r="ED387" s="85">
        <v>0</v>
      </c>
      <c r="EE387" s="131">
        <v>0</v>
      </c>
      <c r="EF387" s="85">
        <v>0</v>
      </c>
      <c r="EG387" s="85"/>
      <c r="EH387" s="52">
        <f t="shared" si="78"/>
        <v>0</v>
      </c>
      <c r="EI387" s="52">
        <f t="shared" si="78"/>
        <v>0</v>
      </c>
      <c r="EJ387" s="52">
        <f t="shared" si="78"/>
        <v>0</v>
      </c>
      <c r="EK387" s="52">
        <f t="shared" si="78"/>
        <v>63</v>
      </c>
      <c r="EL387" s="52">
        <f t="shared" si="78"/>
        <v>0</v>
      </c>
      <c r="EM387" s="52">
        <f t="shared" si="78"/>
        <v>0</v>
      </c>
      <c r="EN387" s="52">
        <f t="shared" si="78"/>
        <v>0</v>
      </c>
      <c r="EO387" s="52">
        <f t="shared" si="78"/>
        <v>0</v>
      </c>
      <c r="EP387" s="52">
        <f t="shared" si="78"/>
        <v>0</v>
      </c>
      <c r="EQ387" s="52">
        <f t="shared" si="78"/>
        <v>0</v>
      </c>
    </row>
    <row r="388" spans="1:147" x14ac:dyDescent="0.25">
      <c r="A388" s="73" t="s">
        <v>425</v>
      </c>
      <c r="B388" s="95" t="s">
        <v>446</v>
      </c>
      <c r="C388" s="94" t="s">
        <v>80</v>
      </c>
      <c r="D388" s="94" t="s">
        <v>81</v>
      </c>
      <c r="E388" s="123">
        <f t="shared" si="76"/>
        <v>0</v>
      </c>
      <c r="F388" s="123">
        <f t="shared" si="77"/>
        <v>0</v>
      </c>
      <c r="G388" s="123">
        <f t="shared" si="77"/>
        <v>0</v>
      </c>
      <c r="H388" s="85">
        <v>0</v>
      </c>
      <c r="I388" s="131">
        <v>0</v>
      </c>
      <c r="J388" s="85">
        <v>0</v>
      </c>
      <c r="K388" s="85">
        <v>0</v>
      </c>
      <c r="L388" s="131">
        <v>0</v>
      </c>
      <c r="M388" s="85">
        <v>0</v>
      </c>
      <c r="N388" s="85">
        <v>0</v>
      </c>
      <c r="O388" s="131">
        <v>0</v>
      </c>
      <c r="P388" s="85">
        <v>0</v>
      </c>
      <c r="Q388" s="85"/>
      <c r="R388" s="131">
        <v>0</v>
      </c>
      <c r="S388" s="85">
        <v>0</v>
      </c>
      <c r="T388" s="85">
        <v>0</v>
      </c>
      <c r="U388" s="131">
        <v>0</v>
      </c>
      <c r="V388" s="85">
        <v>0</v>
      </c>
      <c r="W388" s="85">
        <v>0</v>
      </c>
      <c r="X388" s="131">
        <v>0</v>
      </c>
      <c r="Y388" s="85">
        <v>0</v>
      </c>
      <c r="Z388" s="85">
        <v>0</v>
      </c>
      <c r="AA388" s="131"/>
      <c r="AB388" s="85">
        <v>0</v>
      </c>
      <c r="AC388" s="85">
        <v>0</v>
      </c>
      <c r="AD388" s="131">
        <v>0</v>
      </c>
      <c r="AE388" s="85">
        <v>0</v>
      </c>
      <c r="AF388" s="85">
        <v>0</v>
      </c>
      <c r="AG388" s="131">
        <v>0</v>
      </c>
      <c r="AH388" s="85">
        <v>0</v>
      </c>
      <c r="AI388" s="85">
        <v>0</v>
      </c>
      <c r="AJ388" s="131">
        <v>0</v>
      </c>
      <c r="AK388" s="85"/>
      <c r="AL388" s="85">
        <v>0</v>
      </c>
      <c r="AM388" s="131">
        <v>0</v>
      </c>
      <c r="AN388" s="85">
        <v>0</v>
      </c>
      <c r="AO388" s="85">
        <v>0</v>
      </c>
      <c r="AP388" s="131">
        <v>0</v>
      </c>
      <c r="AQ388" s="85">
        <v>0</v>
      </c>
      <c r="AR388" s="85">
        <v>0</v>
      </c>
      <c r="AS388" s="131">
        <v>0</v>
      </c>
      <c r="AT388" s="85">
        <v>0</v>
      </c>
      <c r="AU388" s="85"/>
      <c r="AV388" s="131">
        <v>0</v>
      </c>
      <c r="AW388" s="85">
        <v>0</v>
      </c>
      <c r="AX388" s="85">
        <v>0</v>
      </c>
      <c r="AY388" s="131">
        <v>0</v>
      </c>
      <c r="AZ388" s="85">
        <v>0</v>
      </c>
      <c r="BA388" s="85">
        <v>0</v>
      </c>
      <c r="BB388" s="131">
        <v>0</v>
      </c>
      <c r="BC388" s="85">
        <v>0</v>
      </c>
      <c r="BD388" s="85">
        <v>0</v>
      </c>
      <c r="BE388" s="131"/>
      <c r="BF388" s="85">
        <v>0</v>
      </c>
      <c r="BG388" s="85">
        <v>0</v>
      </c>
      <c r="BH388" s="131">
        <v>0</v>
      </c>
      <c r="BI388" s="85">
        <v>0</v>
      </c>
      <c r="BJ388" s="85">
        <v>0</v>
      </c>
      <c r="BK388" s="131">
        <v>0</v>
      </c>
      <c r="BL388" s="85">
        <v>0</v>
      </c>
      <c r="BM388" s="85">
        <v>0</v>
      </c>
      <c r="BN388" s="131">
        <v>0</v>
      </c>
      <c r="BO388" s="85"/>
      <c r="BP388" s="85">
        <v>0</v>
      </c>
      <c r="BQ388" s="131">
        <v>0</v>
      </c>
      <c r="BR388" s="85">
        <v>0</v>
      </c>
      <c r="BS388" s="85">
        <v>0</v>
      </c>
      <c r="BT388" s="131">
        <v>0</v>
      </c>
      <c r="BU388" s="85">
        <v>0</v>
      </c>
      <c r="BV388" s="85">
        <v>0</v>
      </c>
      <c r="BW388" s="131">
        <v>0</v>
      </c>
      <c r="BX388" s="85">
        <v>0</v>
      </c>
      <c r="BY388" s="85"/>
      <c r="BZ388" s="131">
        <v>0</v>
      </c>
      <c r="CA388" s="85">
        <v>0</v>
      </c>
      <c r="CB388" s="85">
        <v>0</v>
      </c>
      <c r="CC388" s="131">
        <v>0</v>
      </c>
      <c r="CD388" s="85">
        <v>0</v>
      </c>
      <c r="CE388" s="85">
        <v>0</v>
      </c>
      <c r="CF388" s="131">
        <v>0</v>
      </c>
      <c r="CG388" s="85">
        <v>0</v>
      </c>
      <c r="CH388" s="85">
        <v>0</v>
      </c>
      <c r="CI388" s="131"/>
      <c r="CJ388" s="85">
        <v>0</v>
      </c>
      <c r="CK388" s="85">
        <v>0</v>
      </c>
      <c r="CL388" s="131">
        <v>0</v>
      </c>
      <c r="CM388" s="85">
        <v>0</v>
      </c>
      <c r="CN388" s="85">
        <v>0</v>
      </c>
      <c r="CO388" s="131">
        <v>0</v>
      </c>
      <c r="CP388" s="85">
        <v>0</v>
      </c>
      <c r="CQ388" s="85">
        <v>0</v>
      </c>
      <c r="CR388" s="131">
        <v>0</v>
      </c>
      <c r="CS388" s="85"/>
      <c r="CT388" s="85">
        <v>0</v>
      </c>
      <c r="CU388" s="131">
        <v>0</v>
      </c>
      <c r="CV388" s="85">
        <v>0</v>
      </c>
      <c r="CW388" s="85">
        <v>0</v>
      </c>
      <c r="CX388" s="131">
        <v>0</v>
      </c>
      <c r="CY388" s="85">
        <v>0</v>
      </c>
      <c r="CZ388" s="85">
        <v>0</v>
      </c>
      <c r="DA388" s="131">
        <v>0</v>
      </c>
      <c r="DB388" s="85">
        <v>0</v>
      </c>
      <c r="DC388" s="85"/>
      <c r="DD388" s="131">
        <v>0</v>
      </c>
      <c r="DE388" s="85">
        <v>0</v>
      </c>
      <c r="DF388" s="85">
        <v>0</v>
      </c>
      <c r="DG388" s="131">
        <v>0</v>
      </c>
      <c r="DH388" s="85">
        <v>0</v>
      </c>
      <c r="DI388" s="85">
        <v>0</v>
      </c>
      <c r="DJ388" s="131">
        <v>0</v>
      </c>
      <c r="DK388" s="85">
        <v>0</v>
      </c>
      <c r="DL388" s="85">
        <v>0</v>
      </c>
      <c r="DM388" s="131"/>
      <c r="DN388" s="85">
        <v>0</v>
      </c>
      <c r="DO388" s="85">
        <v>0</v>
      </c>
      <c r="DP388" s="131">
        <v>0</v>
      </c>
      <c r="DQ388" s="85">
        <v>0</v>
      </c>
      <c r="DR388" s="85">
        <v>0</v>
      </c>
      <c r="DS388" s="131">
        <v>0</v>
      </c>
      <c r="DT388" s="85">
        <v>0</v>
      </c>
      <c r="DU388" s="85">
        <v>0</v>
      </c>
      <c r="DV388" s="131">
        <v>0</v>
      </c>
      <c r="DW388" s="85"/>
      <c r="DX388" s="85">
        <v>0</v>
      </c>
      <c r="DY388" s="131">
        <v>0</v>
      </c>
      <c r="DZ388" s="85">
        <v>0</v>
      </c>
      <c r="EA388" s="85">
        <v>0</v>
      </c>
      <c r="EB388" s="131">
        <v>0</v>
      </c>
      <c r="EC388" s="85">
        <v>0</v>
      </c>
      <c r="ED388" s="85">
        <v>0</v>
      </c>
      <c r="EE388" s="131">
        <v>0</v>
      </c>
      <c r="EF388" s="85">
        <v>0</v>
      </c>
      <c r="EG388" s="85"/>
      <c r="EH388" s="52">
        <f t="shared" si="78"/>
        <v>0</v>
      </c>
      <c r="EI388" s="52">
        <f t="shared" si="78"/>
        <v>0</v>
      </c>
      <c r="EJ388" s="52">
        <f t="shared" si="78"/>
        <v>0</v>
      </c>
      <c r="EK388" s="52">
        <f t="shared" si="78"/>
        <v>0</v>
      </c>
      <c r="EL388" s="52">
        <f t="shared" si="78"/>
        <v>0</v>
      </c>
      <c r="EM388" s="52">
        <f t="shared" si="78"/>
        <v>0</v>
      </c>
      <c r="EN388" s="52">
        <f t="shared" si="78"/>
        <v>0</v>
      </c>
      <c r="EO388" s="52">
        <f t="shared" si="78"/>
        <v>0</v>
      </c>
      <c r="EP388" s="52">
        <f t="shared" si="78"/>
        <v>0</v>
      </c>
      <c r="EQ388" s="52">
        <f t="shared" si="78"/>
        <v>0</v>
      </c>
    </row>
    <row r="389" spans="1:147" x14ac:dyDescent="0.25">
      <c r="A389" s="73" t="s">
        <v>425</v>
      </c>
      <c r="B389" s="95" t="s">
        <v>447</v>
      </c>
      <c r="C389" s="94" t="s">
        <v>80</v>
      </c>
      <c r="D389" s="94" t="s">
        <v>81</v>
      </c>
      <c r="E389" s="123">
        <f t="shared" si="76"/>
        <v>0</v>
      </c>
      <c r="F389" s="123">
        <f t="shared" si="77"/>
        <v>0</v>
      </c>
      <c r="G389" s="123">
        <f t="shared" si="77"/>
        <v>0</v>
      </c>
      <c r="H389" s="85">
        <v>0</v>
      </c>
      <c r="I389" s="131">
        <v>0</v>
      </c>
      <c r="J389" s="85">
        <v>0</v>
      </c>
      <c r="K389" s="85">
        <v>0</v>
      </c>
      <c r="L389" s="131">
        <v>0</v>
      </c>
      <c r="M389" s="85">
        <v>0</v>
      </c>
      <c r="N389" s="85">
        <v>0</v>
      </c>
      <c r="O389" s="131">
        <v>0</v>
      </c>
      <c r="P389" s="85">
        <v>0</v>
      </c>
      <c r="Q389" s="85"/>
      <c r="R389" s="131">
        <v>0</v>
      </c>
      <c r="S389" s="85">
        <v>0</v>
      </c>
      <c r="T389" s="85">
        <v>0</v>
      </c>
      <c r="U389" s="131">
        <v>0</v>
      </c>
      <c r="V389" s="85">
        <v>0</v>
      </c>
      <c r="W389" s="85">
        <v>0</v>
      </c>
      <c r="X389" s="131">
        <v>0</v>
      </c>
      <c r="Y389" s="85">
        <v>0</v>
      </c>
      <c r="Z389" s="85">
        <v>0</v>
      </c>
      <c r="AA389" s="131"/>
      <c r="AB389" s="85">
        <v>0</v>
      </c>
      <c r="AC389" s="85">
        <v>0</v>
      </c>
      <c r="AD389" s="131">
        <v>0</v>
      </c>
      <c r="AE389" s="85">
        <v>0</v>
      </c>
      <c r="AF389" s="85">
        <v>0</v>
      </c>
      <c r="AG389" s="131">
        <v>0</v>
      </c>
      <c r="AH389" s="85">
        <v>0</v>
      </c>
      <c r="AI389" s="85">
        <v>0</v>
      </c>
      <c r="AJ389" s="131">
        <v>0</v>
      </c>
      <c r="AK389" s="85"/>
      <c r="AL389" s="85">
        <v>0</v>
      </c>
      <c r="AM389" s="131">
        <v>0</v>
      </c>
      <c r="AN389" s="85">
        <v>0</v>
      </c>
      <c r="AO389" s="85">
        <v>0</v>
      </c>
      <c r="AP389" s="131">
        <v>0</v>
      </c>
      <c r="AQ389" s="85">
        <v>0</v>
      </c>
      <c r="AR389" s="85">
        <v>0</v>
      </c>
      <c r="AS389" s="131">
        <v>0</v>
      </c>
      <c r="AT389" s="85">
        <v>0</v>
      </c>
      <c r="AU389" s="85"/>
      <c r="AV389" s="131">
        <v>0</v>
      </c>
      <c r="AW389" s="85">
        <v>0</v>
      </c>
      <c r="AX389" s="85">
        <v>0</v>
      </c>
      <c r="AY389" s="131">
        <v>0</v>
      </c>
      <c r="AZ389" s="85">
        <v>0</v>
      </c>
      <c r="BA389" s="85">
        <v>0</v>
      </c>
      <c r="BB389" s="131">
        <v>0</v>
      </c>
      <c r="BC389" s="85">
        <v>0</v>
      </c>
      <c r="BD389" s="85">
        <v>0</v>
      </c>
      <c r="BE389" s="131"/>
      <c r="BF389" s="85">
        <v>0</v>
      </c>
      <c r="BG389" s="85">
        <v>0</v>
      </c>
      <c r="BH389" s="131">
        <v>0</v>
      </c>
      <c r="BI389" s="85">
        <v>0</v>
      </c>
      <c r="BJ389" s="85">
        <v>0</v>
      </c>
      <c r="BK389" s="131">
        <v>0</v>
      </c>
      <c r="BL389" s="85">
        <v>0</v>
      </c>
      <c r="BM389" s="85">
        <v>0</v>
      </c>
      <c r="BN389" s="131">
        <v>0</v>
      </c>
      <c r="BO389" s="85"/>
      <c r="BP389" s="85">
        <v>0</v>
      </c>
      <c r="BQ389" s="131">
        <v>0</v>
      </c>
      <c r="BR389" s="85">
        <v>0</v>
      </c>
      <c r="BS389" s="85">
        <v>0</v>
      </c>
      <c r="BT389" s="131">
        <v>0</v>
      </c>
      <c r="BU389" s="85">
        <v>0</v>
      </c>
      <c r="BV389" s="85">
        <v>0</v>
      </c>
      <c r="BW389" s="131">
        <v>0</v>
      </c>
      <c r="BX389" s="85">
        <v>0</v>
      </c>
      <c r="BY389" s="85"/>
      <c r="BZ389" s="131">
        <v>0</v>
      </c>
      <c r="CA389" s="85">
        <v>0</v>
      </c>
      <c r="CB389" s="85">
        <v>0</v>
      </c>
      <c r="CC389" s="131">
        <v>0</v>
      </c>
      <c r="CD389" s="85">
        <v>0</v>
      </c>
      <c r="CE389" s="85">
        <v>0</v>
      </c>
      <c r="CF389" s="131">
        <v>0</v>
      </c>
      <c r="CG389" s="85">
        <v>0</v>
      </c>
      <c r="CH389" s="85">
        <v>0</v>
      </c>
      <c r="CI389" s="131"/>
      <c r="CJ389" s="85">
        <v>0</v>
      </c>
      <c r="CK389" s="85">
        <v>0</v>
      </c>
      <c r="CL389" s="131">
        <v>0</v>
      </c>
      <c r="CM389" s="85">
        <v>0</v>
      </c>
      <c r="CN389" s="85">
        <v>0</v>
      </c>
      <c r="CO389" s="131">
        <v>0</v>
      </c>
      <c r="CP389" s="85">
        <v>0</v>
      </c>
      <c r="CQ389" s="85">
        <v>0</v>
      </c>
      <c r="CR389" s="131">
        <v>0</v>
      </c>
      <c r="CS389" s="85"/>
      <c r="CT389" s="85">
        <v>0</v>
      </c>
      <c r="CU389" s="131">
        <v>0</v>
      </c>
      <c r="CV389" s="85">
        <v>0</v>
      </c>
      <c r="CW389" s="85">
        <v>0</v>
      </c>
      <c r="CX389" s="131">
        <v>0</v>
      </c>
      <c r="CY389" s="85">
        <v>0</v>
      </c>
      <c r="CZ389" s="85">
        <v>0</v>
      </c>
      <c r="DA389" s="131">
        <v>0</v>
      </c>
      <c r="DB389" s="85">
        <v>0</v>
      </c>
      <c r="DC389" s="85"/>
      <c r="DD389" s="131">
        <v>0</v>
      </c>
      <c r="DE389" s="85">
        <v>0</v>
      </c>
      <c r="DF389" s="85">
        <v>0</v>
      </c>
      <c r="DG389" s="131">
        <v>0</v>
      </c>
      <c r="DH389" s="85">
        <v>0</v>
      </c>
      <c r="DI389" s="85">
        <v>0</v>
      </c>
      <c r="DJ389" s="131">
        <v>0</v>
      </c>
      <c r="DK389" s="85">
        <v>0</v>
      </c>
      <c r="DL389" s="85">
        <v>0</v>
      </c>
      <c r="DM389" s="131"/>
      <c r="DN389" s="85">
        <v>0</v>
      </c>
      <c r="DO389" s="85">
        <v>0</v>
      </c>
      <c r="DP389" s="131">
        <v>0</v>
      </c>
      <c r="DQ389" s="85">
        <v>0</v>
      </c>
      <c r="DR389" s="85">
        <v>0</v>
      </c>
      <c r="DS389" s="131">
        <v>0</v>
      </c>
      <c r="DT389" s="85">
        <v>0</v>
      </c>
      <c r="DU389" s="85">
        <v>0</v>
      </c>
      <c r="DV389" s="131">
        <v>0</v>
      </c>
      <c r="DW389" s="85"/>
      <c r="DX389" s="85">
        <v>0</v>
      </c>
      <c r="DY389" s="131">
        <v>0</v>
      </c>
      <c r="DZ389" s="85">
        <v>0</v>
      </c>
      <c r="EA389" s="85">
        <v>0</v>
      </c>
      <c r="EB389" s="131">
        <v>0</v>
      </c>
      <c r="EC389" s="85">
        <v>0</v>
      </c>
      <c r="ED389" s="85">
        <v>0</v>
      </c>
      <c r="EE389" s="131">
        <v>0</v>
      </c>
      <c r="EF389" s="85">
        <v>0</v>
      </c>
      <c r="EG389" s="85"/>
      <c r="EH389" s="52">
        <f t="shared" si="78"/>
        <v>0</v>
      </c>
      <c r="EI389" s="52">
        <f t="shared" si="78"/>
        <v>0</v>
      </c>
      <c r="EJ389" s="52">
        <f t="shared" si="78"/>
        <v>0</v>
      </c>
      <c r="EK389" s="52">
        <f t="shared" si="78"/>
        <v>0</v>
      </c>
      <c r="EL389" s="52">
        <f t="shared" si="78"/>
        <v>0</v>
      </c>
      <c r="EM389" s="52">
        <f t="shared" si="78"/>
        <v>0</v>
      </c>
      <c r="EN389" s="52">
        <f t="shared" si="78"/>
        <v>0</v>
      </c>
      <c r="EO389" s="52">
        <f t="shared" si="78"/>
        <v>0</v>
      </c>
      <c r="EP389" s="52">
        <f t="shared" si="78"/>
        <v>0</v>
      </c>
      <c r="EQ389" s="52">
        <f t="shared" si="78"/>
        <v>0</v>
      </c>
    </row>
    <row r="390" spans="1:147" x14ac:dyDescent="0.25">
      <c r="A390" s="73" t="s">
        <v>425</v>
      </c>
      <c r="B390" s="95" t="s">
        <v>448</v>
      </c>
      <c r="C390" s="94" t="s">
        <v>95</v>
      </c>
      <c r="D390" s="94" t="s">
        <v>81</v>
      </c>
      <c r="E390" s="123">
        <f t="shared" si="76"/>
        <v>0</v>
      </c>
      <c r="F390" s="123">
        <f t="shared" si="77"/>
        <v>0</v>
      </c>
      <c r="G390" s="123">
        <f t="shared" si="77"/>
        <v>0</v>
      </c>
      <c r="H390" s="85">
        <v>0</v>
      </c>
      <c r="I390" s="131">
        <v>0</v>
      </c>
      <c r="J390" s="85">
        <v>0</v>
      </c>
      <c r="K390" s="85">
        <v>0</v>
      </c>
      <c r="L390" s="131">
        <v>0</v>
      </c>
      <c r="M390" s="85">
        <v>0</v>
      </c>
      <c r="N390" s="85">
        <v>0</v>
      </c>
      <c r="O390" s="131">
        <v>0</v>
      </c>
      <c r="P390" s="85">
        <v>0</v>
      </c>
      <c r="Q390" s="85"/>
      <c r="R390" s="131">
        <v>0</v>
      </c>
      <c r="S390" s="85">
        <v>0</v>
      </c>
      <c r="T390" s="85">
        <v>0</v>
      </c>
      <c r="U390" s="131">
        <v>0</v>
      </c>
      <c r="V390" s="85">
        <v>0</v>
      </c>
      <c r="W390" s="85">
        <v>0</v>
      </c>
      <c r="X390" s="131">
        <v>0</v>
      </c>
      <c r="Y390" s="85">
        <v>0</v>
      </c>
      <c r="Z390" s="85">
        <v>0</v>
      </c>
      <c r="AA390" s="131"/>
      <c r="AB390" s="85">
        <v>0</v>
      </c>
      <c r="AC390" s="85">
        <v>0</v>
      </c>
      <c r="AD390" s="131">
        <v>0</v>
      </c>
      <c r="AE390" s="85">
        <v>0</v>
      </c>
      <c r="AF390" s="85">
        <v>0</v>
      </c>
      <c r="AG390" s="131">
        <v>0</v>
      </c>
      <c r="AH390" s="85">
        <v>0</v>
      </c>
      <c r="AI390" s="85">
        <v>0</v>
      </c>
      <c r="AJ390" s="131">
        <v>0</v>
      </c>
      <c r="AK390" s="85"/>
      <c r="AL390" s="85">
        <v>0</v>
      </c>
      <c r="AM390" s="131">
        <v>0</v>
      </c>
      <c r="AN390" s="85">
        <v>0</v>
      </c>
      <c r="AO390" s="85">
        <v>0</v>
      </c>
      <c r="AP390" s="131">
        <v>0</v>
      </c>
      <c r="AQ390" s="85">
        <v>0</v>
      </c>
      <c r="AR390" s="85">
        <v>0</v>
      </c>
      <c r="AS390" s="131">
        <v>0</v>
      </c>
      <c r="AT390" s="85">
        <v>0</v>
      </c>
      <c r="AU390" s="85"/>
      <c r="AV390" s="131">
        <v>0</v>
      </c>
      <c r="AW390" s="85">
        <v>0</v>
      </c>
      <c r="AX390" s="85">
        <v>0</v>
      </c>
      <c r="AY390" s="131">
        <v>0</v>
      </c>
      <c r="AZ390" s="85">
        <v>0</v>
      </c>
      <c r="BA390" s="85">
        <v>0</v>
      </c>
      <c r="BB390" s="131">
        <v>0</v>
      </c>
      <c r="BC390" s="85">
        <v>0</v>
      </c>
      <c r="BD390" s="85">
        <v>0</v>
      </c>
      <c r="BE390" s="131"/>
      <c r="BF390" s="85">
        <v>0</v>
      </c>
      <c r="BG390" s="85">
        <v>0</v>
      </c>
      <c r="BH390" s="131">
        <v>0</v>
      </c>
      <c r="BI390" s="85">
        <v>0</v>
      </c>
      <c r="BJ390" s="85">
        <v>0</v>
      </c>
      <c r="BK390" s="131">
        <v>0</v>
      </c>
      <c r="BL390" s="85">
        <v>0</v>
      </c>
      <c r="BM390" s="85">
        <v>0</v>
      </c>
      <c r="BN390" s="131">
        <v>0</v>
      </c>
      <c r="BO390" s="85"/>
      <c r="BP390" s="85">
        <v>0</v>
      </c>
      <c r="BQ390" s="131">
        <v>0</v>
      </c>
      <c r="BR390" s="85">
        <v>0</v>
      </c>
      <c r="BS390" s="85">
        <v>0</v>
      </c>
      <c r="BT390" s="131">
        <v>0</v>
      </c>
      <c r="BU390" s="85">
        <v>0</v>
      </c>
      <c r="BV390" s="85">
        <v>0</v>
      </c>
      <c r="BW390" s="131">
        <v>0</v>
      </c>
      <c r="BX390" s="85">
        <v>0</v>
      </c>
      <c r="BY390" s="85"/>
      <c r="BZ390" s="131">
        <v>0</v>
      </c>
      <c r="CA390" s="85">
        <v>0</v>
      </c>
      <c r="CB390" s="85">
        <v>0</v>
      </c>
      <c r="CC390" s="131">
        <v>0</v>
      </c>
      <c r="CD390" s="85">
        <v>0</v>
      </c>
      <c r="CE390" s="85">
        <v>0</v>
      </c>
      <c r="CF390" s="131">
        <v>0</v>
      </c>
      <c r="CG390" s="85">
        <v>0</v>
      </c>
      <c r="CH390" s="85">
        <v>0</v>
      </c>
      <c r="CI390" s="131"/>
      <c r="CJ390" s="85">
        <v>0</v>
      </c>
      <c r="CK390" s="85">
        <v>0</v>
      </c>
      <c r="CL390" s="131">
        <v>0</v>
      </c>
      <c r="CM390" s="85">
        <v>0</v>
      </c>
      <c r="CN390" s="85">
        <v>0</v>
      </c>
      <c r="CO390" s="131">
        <v>0</v>
      </c>
      <c r="CP390" s="85">
        <v>0</v>
      </c>
      <c r="CQ390" s="85">
        <v>0</v>
      </c>
      <c r="CR390" s="131">
        <v>0</v>
      </c>
      <c r="CS390" s="85"/>
      <c r="CT390" s="85">
        <v>0</v>
      </c>
      <c r="CU390" s="131">
        <v>0</v>
      </c>
      <c r="CV390" s="85">
        <v>0</v>
      </c>
      <c r="CW390" s="85">
        <v>0</v>
      </c>
      <c r="CX390" s="131">
        <v>0</v>
      </c>
      <c r="CY390" s="85">
        <v>0</v>
      </c>
      <c r="CZ390" s="85">
        <v>0</v>
      </c>
      <c r="DA390" s="131">
        <v>0</v>
      </c>
      <c r="DB390" s="85">
        <v>0</v>
      </c>
      <c r="DC390" s="85"/>
      <c r="DD390" s="131">
        <v>0</v>
      </c>
      <c r="DE390" s="85">
        <v>0</v>
      </c>
      <c r="DF390" s="85">
        <v>0</v>
      </c>
      <c r="DG390" s="131">
        <v>0</v>
      </c>
      <c r="DH390" s="85">
        <v>0</v>
      </c>
      <c r="DI390" s="85">
        <v>0</v>
      </c>
      <c r="DJ390" s="131">
        <v>0</v>
      </c>
      <c r="DK390" s="85">
        <v>0</v>
      </c>
      <c r="DL390" s="85">
        <v>0</v>
      </c>
      <c r="DM390" s="131"/>
      <c r="DN390" s="85">
        <v>0</v>
      </c>
      <c r="DO390" s="85">
        <v>0</v>
      </c>
      <c r="DP390" s="131">
        <v>0</v>
      </c>
      <c r="DQ390" s="85">
        <v>0</v>
      </c>
      <c r="DR390" s="85">
        <v>0</v>
      </c>
      <c r="DS390" s="131">
        <v>0</v>
      </c>
      <c r="DT390" s="85">
        <v>0</v>
      </c>
      <c r="DU390" s="85">
        <v>0</v>
      </c>
      <c r="DV390" s="131">
        <v>0</v>
      </c>
      <c r="DW390" s="85"/>
      <c r="DX390" s="85">
        <v>0</v>
      </c>
      <c r="DY390" s="131">
        <v>0</v>
      </c>
      <c r="DZ390" s="85">
        <v>0</v>
      </c>
      <c r="EA390" s="85">
        <v>0</v>
      </c>
      <c r="EB390" s="131">
        <v>0</v>
      </c>
      <c r="EC390" s="85">
        <v>0</v>
      </c>
      <c r="ED390" s="85">
        <v>0</v>
      </c>
      <c r="EE390" s="131">
        <v>0</v>
      </c>
      <c r="EF390" s="85">
        <v>0</v>
      </c>
      <c r="EG390" s="85"/>
      <c r="EH390" s="52">
        <f t="shared" si="78"/>
        <v>0</v>
      </c>
      <c r="EI390" s="52">
        <f t="shared" si="78"/>
        <v>0</v>
      </c>
      <c r="EJ390" s="52">
        <f t="shared" si="78"/>
        <v>0</v>
      </c>
      <c r="EK390" s="52">
        <f t="shared" si="78"/>
        <v>0</v>
      </c>
      <c r="EL390" s="52">
        <f t="shared" si="78"/>
        <v>0</v>
      </c>
      <c r="EM390" s="52">
        <f t="shared" si="78"/>
        <v>0</v>
      </c>
      <c r="EN390" s="52">
        <f t="shared" si="78"/>
        <v>0</v>
      </c>
      <c r="EO390" s="52">
        <f t="shared" si="78"/>
        <v>0</v>
      </c>
      <c r="EP390" s="52">
        <f t="shared" si="78"/>
        <v>0</v>
      </c>
      <c r="EQ390" s="52">
        <f t="shared" si="78"/>
        <v>0</v>
      </c>
    </row>
    <row r="391" spans="1:147" x14ac:dyDescent="0.25">
      <c r="A391" s="73" t="s">
        <v>425</v>
      </c>
      <c r="B391" s="95" t="s">
        <v>449</v>
      </c>
      <c r="C391" s="94" t="s">
        <v>95</v>
      </c>
      <c r="D391" s="94" t="s">
        <v>81</v>
      </c>
      <c r="E391" s="123">
        <f t="shared" si="76"/>
        <v>0</v>
      </c>
      <c r="F391" s="123">
        <f t="shared" si="77"/>
        <v>0</v>
      </c>
      <c r="G391" s="123">
        <f t="shared" si="77"/>
        <v>0</v>
      </c>
      <c r="H391" s="85">
        <v>0</v>
      </c>
      <c r="I391" s="131">
        <v>0</v>
      </c>
      <c r="J391" s="85">
        <v>0</v>
      </c>
      <c r="K391" s="85">
        <v>0</v>
      </c>
      <c r="L391" s="131">
        <v>0</v>
      </c>
      <c r="M391" s="85">
        <v>0</v>
      </c>
      <c r="N391" s="85">
        <v>0</v>
      </c>
      <c r="O391" s="131">
        <v>0</v>
      </c>
      <c r="P391" s="85">
        <v>0</v>
      </c>
      <c r="Q391" s="85"/>
      <c r="R391" s="131">
        <v>0</v>
      </c>
      <c r="S391" s="85">
        <v>0</v>
      </c>
      <c r="T391" s="85">
        <v>0</v>
      </c>
      <c r="U391" s="131">
        <v>0</v>
      </c>
      <c r="V391" s="85">
        <v>0</v>
      </c>
      <c r="W391" s="85">
        <v>0</v>
      </c>
      <c r="X391" s="131">
        <v>0</v>
      </c>
      <c r="Y391" s="85">
        <v>0</v>
      </c>
      <c r="Z391" s="85">
        <v>0</v>
      </c>
      <c r="AA391" s="131"/>
      <c r="AB391" s="85">
        <v>0</v>
      </c>
      <c r="AC391" s="85">
        <v>0</v>
      </c>
      <c r="AD391" s="131">
        <v>0</v>
      </c>
      <c r="AE391" s="85">
        <v>0</v>
      </c>
      <c r="AF391" s="85">
        <v>0</v>
      </c>
      <c r="AG391" s="131">
        <v>0</v>
      </c>
      <c r="AH391" s="85">
        <v>0</v>
      </c>
      <c r="AI391" s="85">
        <v>0</v>
      </c>
      <c r="AJ391" s="131">
        <v>0</v>
      </c>
      <c r="AK391" s="85"/>
      <c r="AL391" s="85">
        <v>0</v>
      </c>
      <c r="AM391" s="131">
        <v>0</v>
      </c>
      <c r="AN391" s="85">
        <v>0</v>
      </c>
      <c r="AO391" s="85">
        <v>0</v>
      </c>
      <c r="AP391" s="131">
        <v>0</v>
      </c>
      <c r="AQ391" s="85">
        <v>0</v>
      </c>
      <c r="AR391" s="85">
        <v>0</v>
      </c>
      <c r="AS391" s="131">
        <v>0</v>
      </c>
      <c r="AT391" s="85">
        <v>0</v>
      </c>
      <c r="AU391" s="85"/>
      <c r="AV391" s="131">
        <v>0</v>
      </c>
      <c r="AW391" s="85">
        <v>0</v>
      </c>
      <c r="AX391" s="85">
        <v>0</v>
      </c>
      <c r="AY391" s="131">
        <v>0</v>
      </c>
      <c r="AZ391" s="85">
        <v>0</v>
      </c>
      <c r="BA391" s="85">
        <v>0</v>
      </c>
      <c r="BB391" s="131">
        <v>0</v>
      </c>
      <c r="BC391" s="85">
        <v>0</v>
      </c>
      <c r="BD391" s="85">
        <v>0</v>
      </c>
      <c r="BE391" s="131"/>
      <c r="BF391" s="85">
        <v>0</v>
      </c>
      <c r="BG391" s="85">
        <v>0</v>
      </c>
      <c r="BH391" s="131">
        <v>0</v>
      </c>
      <c r="BI391" s="85">
        <v>0</v>
      </c>
      <c r="BJ391" s="85">
        <v>0</v>
      </c>
      <c r="BK391" s="131">
        <v>0</v>
      </c>
      <c r="BL391" s="85">
        <v>0</v>
      </c>
      <c r="BM391" s="85">
        <v>0</v>
      </c>
      <c r="BN391" s="131">
        <v>0</v>
      </c>
      <c r="BO391" s="85"/>
      <c r="BP391" s="85">
        <v>0</v>
      </c>
      <c r="BQ391" s="131">
        <v>0</v>
      </c>
      <c r="BR391" s="85">
        <v>0</v>
      </c>
      <c r="BS391" s="85">
        <v>0</v>
      </c>
      <c r="BT391" s="131">
        <v>0</v>
      </c>
      <c r="BU391" s="85">
        <v>0</v>
      </c>
      <c r="BV391" s="85">
        <v>0</v>
      </c>
      <c r="BW391" s="131">
        <v>0</v>
      </c>
      <c r="BX391" s="85">
        <v>0</v>
      </c>
      <c r="BY391" s="85"/>
      <c r="BZ391" s="131">
        <v>0</v>
      </c>
      <c r="CA391" s="85">
        <v>0</v>
      </c>
      <c r="CB391" s="85">
        <v>0</v>
      </c>
      <c r="CC391" s="131">
        <v>0</v>
      </c>
      <c r="CD391" s="85">
        <v>0</v>
      </c>
      <c r="CE391" s="85">
        <v>0</v>
      </c>
      <c r="CF391" s="131">
        <v>0</v>
      </c>
      <c r="CG391" s="85">
        <v>0</v>
      </c>
      <c r="CH391" s="85">
        <v>0</v>
      </c>
      <c r="CI391" s="131"/>
      <c r="CJ391" s="85">
        <v>0</v>
      </c>
      <c r="CK391" s="85">
        <v>0</v>
      </c>
      <c r="CL391" s="131">
        <v>0</v>
      </c>
      <c r="CM391" s="85">
        <v>0</v>
      </c>
      <c r="CN391" s="85">
        <v>0</v>
      </c>
      <c r="CO391" s="131">
        <v>0</v>
      </c>
      <c r="CP391" s="85">
        <v>0</v>
      </c>
      <c r="CQ391" s="85">
        <v>0</v>
      </c>
      <c r="CR391" s="131">
        <v>0</v>
      </c>
      <c r="CS391" s="85"/>
      <c r="CT391" s="85">
        <v>0</v>
      </c>
      <c r="CU391" s="131">
        <v>0</v>
      </c>
      <c r="CV391" s="85">
        <v>0</v>
      </c>
      <c r="CW391" s="85">
        <v>0</v>
      </c>
      <c r="CX391" s="131">
        <v>0</v>
      </c>
      <c r="CY391" s="85">
        <v>0</v>
      </c>
      <c r="CZ391" s="85">
        <v>0</v>
      </c>
      <c r="DA391" s="131">
        <v>0</v>
      </c>
      <c r="DB391" s="85">
        <v>0</v>
      </c>
      <c r="DC391" s="85"/>
      <c r="DD391" s="131">
        <v>0</v>
      </c>
      <c r="DE391" s="85">
        <v>0</v>
      </c>
      <c r="DF391" s="85">
        <v>0</v>
      </c>
      <c r="DG391" s="131">
        <v>0</v>
      </c>
      <c r="DH391" s="85">
        <v>0</v>
      </c>
      <c r="DI391" s="85">
        <v>0</v>
      </c>
      <c r="DJ391" s="131">
        <v>0</v>
      </c>
      <c r="DK391" s="85">
        <v>0</v>
      </c>
      <c r="DL391" s="85">
        <v>0</v>
      </c>
      <c r="DM391" s="131"/>
      <c r="DN391" s="85">
        <v>0</v>
      </c>
      <c r="DO391" s="85">
        <v>0</v>
      </c>
      <c r="DP391" s="131">
        <v>0</v>
      </c>
      <c r="DQ391" s="85">
        <v>0</v>
      </c>
      <c r="DR391" s="85">
        <v>0</v>
      </c>
      <c r="DS391" s="131">
        <v>0</v>
      </c>
      <c r="DT391" s="85">
        <v>0</v>
      </c>
      <c r="DU391" s="85">
        <v>0</v>
      </c>
      <c r="DV391" s="131">
        <v>0</v>
      </c>
      <c r="DW391" s="85"/>
      <c r="DX391" s="85">
        <v>0</v>
      </c>
      <c r="DY391" s="131">
        <v>0</v>
      </c>
      <c r="DZ391" s="85">
        <v>0</v>
      </c>
      <c r="EA391" s="85">
        <v>0</v>
      </c>
      <c r="EB391" s="131">
        <v>0</v>
      </c>
      <c r="EC391" s="85">
        <v>0</v>
      </c>
      <c r="ED391" s="85">
        <v>0</v>
      </c>
      <c r="EE391" s="131">
        <v>0</v>
      </c>
      <c r="EF391" s="85">
        <v>0</v>
      </c>
      <c r="EG391" s="85"/>
      <c r="EH391" s="52">
        <f t="shared" si="78"/>
        <v>0</v>
      </c>
      <c r="EI391" s="52">
        <f t="shared" si="78"/>
        <v>0</v>
      </c>
      <c r="EJ391" s="52">
        <f t="shared" si="78"/>
        <v>0</v>
      </c>
      <c r="EK391" s="52">
        <f t="shared" si="78"/>
        <v>0</v>
      </c>
      <c r="EL391" s="52">
        <f t="shared" si="78"/>
        <v>0</v>
      </c>
      <c r="EM391" s="52">
        <f t="shared" si="78"/>
        <v>0</v>
      </c>
      <c r="EN391" s="52">
        <f t="shared" si="78"/>
        <v>0</v>
      </c>
      <c r="EO391" s="52">
        <f t="shared" si="78"/>
        <v>0</v>
      </c>
      <c r="EP391" s="52">
        <f t="shared" si="78"/>
        <v>0</v>
      </c>
      <c r="EQ391" s="52">
        <f t="shared" si="78"/>
        <v>0</v>
      </c>
    </row>
    <row r="392" spans="1:147" x14ac:dyDescent="0.25">
      <c r="A392" s="73" t="s">
        <v>425</v>
      </c>
      <c r="B392" s="95" t="s">
        <v>450</v>
      </c>
      <c r="C392" s="94" t="s">
        <v>95</v>
      </c>
      <c r="D392" s="94" t="s">
        <v>81</v>
      </c>
      <c r="E392" s="123">
        <f t="shared" si="76"/>
        <v>0</v>
      </c>
      <c r="F392" s="123">
        <f t="shared" si="77"/>
        <v>0</v>
      </c>
      <c r="G392" s="123">
        <f t="shared" si="77"/>
        <v>0</v>
      </c>
      <c r="H392" s="85">
        <v>0</v>
      </c>
      <c r="I392" s="131">
        <v>0</v>
      </c>
      <c r="J392" s="85">
        <v>0</v>
      </c>
      <c r="K392" s="85">
        <v>0</v>
      </c>
      <c r="L392" s="131">
        <v>0</v>
      </c>
      <c r="M392" s="85">
        <v>0</v>
      </c>
      <c r="N392" s="85">
        <v>0</v>
      </c>
      <c r="O392" s="131">
        <v>0</v>
      </c>
      <c r="P392" s="85">
        <v>0</v>
      </c>
      <c r="Q392" s="85"/>
      <c r="R392" s="131">
        <v>0</v>
      </c>
      <c r="S392" s="85">
        <v>0</v>
      </c>
      <c r="T392" s="85">
        <v>0</v>
      </c>
      <c r="U392" s="131">
        <v>0</v>
      </c>
      <c r="V392" s="85">
        <v>0</v>
      </c>
      <c r="W392" s="85">
        <v>0</v>
      </c>
      <c r="X392" s="131">
        <v>0</v>
      </c>
      <c r="Y392" s="85">
        <v>0</v>
      </c>
      <c r="Z392" s="85">
        <v>0</v>
      </c>
      <c r="AA392" s="131"/>
      <c r="AB392" s="85">
        <v>0</v>
      </c>
      <c r="AC392" s="85">
        <v>0</v>
      </c>
      <c r="AD392" s="131">
        <v>0</v>
      </c>
      <c r="AE392" s="85">
        <v>0</v>
      </c>
      <c r="AF392" s="85">
        <v>0</v>
      </c>
      <c r="AG392" s="131">
        <v>0</v>
      </c>
      <c r="AH392" s="85">
        <v>0</v>
      </c>
      <c r="AI392" s="85">
        <v>0</v>
      </c>
      <c r="AJ392" s="131">
        <v>0</v>
      </c>
      <c r="AK392" s="85"/>
      <c r="AL392" s="85">
        <v>0</v>
      </c>
      <c r="AM392" s="131">
        <v>0</v>
      </c>
      <c r="AN392" s="85">
        <v>0</v>
      </c>
      <c r="AO392" s="85">
        <v>0</v>
      </c>
      <c r="AP392" s="131">
        <v>0</v>
      </c>
      <c r="AQ392" s="85">
        <v>0</v>
      </c>
      <c r="AR392" s="85">
        <v>0</v>
      </c>
      <c r="AS392" s="131">
        <v>0</v>
      </c>
      <c r="AT392" s="85">
        <v>0</v>
      </c>
      <c r="AU392" s="85"/>
      <c r="AV392" s="131">
        <v>0</v>
      </c>
      <c r="AW392" s="85">
        <v>0</v>
      </c>
      <c r="AX392" s="85">
        <v>0</v>
      </c>
      <c r="AY392" s="131">
        <v>0</v>
      </c>
      <c r="AZ392" s="85">
        <v>0</v>
      </c>
      <c r="BA392" s="85">
        <v>0</v>
      </c>
      <c r="BB392" s="131">
        <v>0</v>
      </c>
      <c r="BC392" s="85">
        <v>0</v>
      </c>
      <c r="BD392" s="85">
        <v>0</v>
      </c>
      <c r="BE392" s="131"/>
      <c r="BF392" s="85">
        <v>0</v>
      </c>
      <c r="BG392" s="85">
        <v>0</v>
      </c>
      <c r="BH392" s="131">
        <v>0</v>
      </c>
      <c r="BI392" s="85">
        <v>0</v>
      </c>
      <c r="BJ392" s="85">
        <v>0</v>
      </c>
      <c r="BK392" s="131">
        <v>0</v>
      </c>
      <c r="BL392" s="85">
        <v>0</v>
      </c>
      <c r="BM392" s="85">
        <v>0</v>
      </c>
      <c r="BN392" s="131">
        <v>0</v>
      </c>
      <c r="BO392" s="85"/>
      <c r="BP392" s="85">
        <v>0</v>
      </c>
      <c r="BQ392" s="131">
        <v>0</v>
      </c>
      <c r="BR392" s="85">
        <v>0</v>
      </c>
      <c r="BS392" s="85">
        <v>0</v>
      </c>
      <c r="BT392" s="131">
        <v>0</v>
      </c>
      <c r="BU392" s="85">
        <v>0</v>
      </c>
      <c r="BV392" s="85">
        <v>0</v>
      </c>
      <c r="BW392" s="131">
        <v>0</v>
      </c>
      <c r="BX392" s="85">
        <v>0</v>
      </c>
      <c r="BY392" s="85"/>
      <c r="BZ392" s="131">
        <v>0</v>
      </c>
      <c r="CA392" s="85">
        <v>0</v>
      </c>
      <c r="CB392" s="85">
        <v>0</v>
      </c>
      <c r="CC392" s="131">
        <v>0</v>
      </c>
      <c r="CD392" s="85">
        <v>0</v>
      </c>
      <c r="CE392" s="85">
        <v>0</v>
      </c>
      <c r="CF392" s="131">
        <v>0</v>
      </c>
      <c r="CG392" s="85">
        <v>0</v>
      </c>
      <c r="CH392" s="85">
        <v>0</v>
      </c>
      <c r="CI392" s="131"/>
      <c r="CJ392" s="85">
        <v>0</v>
      </c>
      <c r="CK392" s="85">
        <v>0</v>
      </c>
      <c r="CL392" s="131">
        <v>0</v>
      </c>
      <c r="CM392" s="85">
        <v>0</v>
      </c>
      <c r="CN392" s="85">
        <v>0</v>
      </c>
      <c r="CO392" s="131">
        <v>0</v>
      </c>
      <c r="CP392" s="85">
        <v>0</v>
      </c>
      <c r="CQ392" s="85">
        <v>0</v>
      </c>
      <c r="CR392" s="131">
        <v>0</v>
      </c>
      <c r="CS392" s="85"/>
      <c r="CT392" s="85">
        <v>0</v>
      </c>
      <c r="CU392" s="131">
        <v>0</v>
      </c>
      <c r="CV392" s="85">
        <v>0</v>
      </c>
      <c r="CW392" s="85">
        <v>0</v>
      </c>
      <c r="CX392" s="131">
        <v>0</v>
      </c>
      <c r="CY392" s="85">
        <v>0</v>
      </c>
      <c r="CZ392" s="85">
        <v>0</v>
      </c>
      <c r="DA392" s="131">
        <v>0</v>
      </c>
      <c r="DB392" s="85">
        <v>0</v>
      </c>
      <c r="DC392" s="85"/>
      <c r="DD392" s="131">
        <v>0</v>
      </c>
      <c r="DE392" s="85">
        <v>0</v>
      </c>
      <c r="DF392" s="85">
        <v>0</v>
      </c>
      <c r="DG392" s="131">
        <v>0</v>
      </c>
      <c r="DH392" s="85">
        <v>0</v>
      </c>
      <c r="DI392" s="85">
        <v>0</v>
      </c>
      <c r="DJ392" s="131">
        <v>0</v>
      </c>
      <c r="DK392" s="85">
        <v>0</v>
      </c>
      <c r="DL392" s="85">
        <v>0</v>
      </c>
      <c r="DM392" s="131"/>
      <c r="DN392" s="85">
        <v>0</v>
      </c>
      <c r="DO392" s="85">
        <v>0</v>
      </c>
      <c r="DP392" s="131">
        <v>0</v>
      </c>
      <c r="DQ392" s="85">
        <v>0</v>
      </c>
      <c r="DR392" s="85">
        <v>0</v>
      </c>
      <c r="DS392" s="131">
        <v>0</v>
      </c>
      <c r="DT392" s="85">
        <v>0</v>
      </c>
      <c r="DU392" s="85">
        <v>0</v>
      </c>
      <c r="DV392" s="131">
        <v>0</v>
      </c>
      <c r="DW392" s="85"/>
      <c r="DX392" s="85">
        <v>0</v>
      </c>
      <c r="DY392" s="131">
        <v>0</v>
      </c>
      <c r="DZ392" s="85">
        <v>0</v>
      </c>
      <c r="EA392" s="85">
        <v>0</v>
      </c>
      <c r="EB392" s="131">
        <v>0</v>
      </c>
      <c r="EC392" s="85">
        <v>0</v>
      </c>
      <c r="ED392" s="85">
        <v>0</v>
      </c>
      <c r="EE392" s="131">
        <v>0</v>
      </c>
      <c r="EF392" s="85">
        <v>0</v>
      </c>
      <c r="EG392" s="85"/>
      <c r="EH392" s="52">
        <f t="shared" si="78"/>
        <v>0</v>
      </c>
      <c r="EI392" s="52">
        <f t="shared" si="78"/>
        <v>0</v>
      </c>
      <c r="EJ392" s="52">
        <f t="shared" si="78"/>
        <v>0</v>
      </c>
      <c r="EK392" s="52">
        <f t="shared" si="78"/>
        <v>0</v>
      </c>
      <c r="EL392" s="52">
        <f t="shared" si="78"/>
        <v>0</v>
      </c>
      <c r="EM392" s="52">
        <f t="shared" si="78"/>
        <v>0</v>
      </c>
      <c r="EN392" s="52">
        <f t="shared" si="78"/>
        <v>0</v>
      </c>
      <c r="EO392" s="52">
        <f t="shared" si="78"/>
        <v>0</v>
      </c>
      <c r="EP392" s="52">
        <f t="shared" si="78"/>
        <v>0</v>
      </c>
      <c r="EQ392" s="52">
        <f t="shared" si="78"/>
        <v>0</v>
      </c>
    </row>
    <row r="393" spans="1:147" x14ac:dyDescent="0.25">
      <c r="A393" s="73" t="s">
        <v>425</v>
      </c>
      <c r="B393" s="95" t="s">
        <v>451</v>
      </c>
      <c r="C393" s="94" t="s">
        <v>95</v>
      </c>
      <c r="D393" s="94" t="s">
        <v>81</v>
      </c>
      <c r="E393" s="123">
        <f t="shared" si="76"/>
        <v>0</v>
      </c>
      <c r="F393" s="123">
        <f t="shared" si="77"/>
        <v>0</v>
      </c>
      <c r="G393" s="123">
        <f t="shared" si="77"/>
        <v>0</v>
      </c>
      <c r="H393" s="85">
        <v>0</v>
      </c>
      <c r="I393" s="131">
        <v>0</v>
      </c>
      <c r="J393" s="85">
        <v>0</v>
      </c>
      <c r="K393" s="85">
        <v>0</v>
      </c>
      <c r="L393" s="131">
        <v>0</v>
      </c>
      <c r="M393" s="85">
        <v>0</v>
      </c>
      <c r="N393" s="85">
        <v>0</v>
      </c>
      <c r="O393" s="131">
        <v>0</v>
      </c>
      <c r="P393" s="85">
        <v>0</v>
      </c>
      <c r="Q393" s="85"/>
      <c r="R393" s="131">
        <v>0</v>
      </c>
      <c r="S393" s="85">
        <v>0</v>
      </c>
      <c r="T393" s="85">
        <v>0</v>
      </c>
      <c r="U393" s="131">
        <v>0</v>
      </c>
      <c r="V393" s="85">
        <v>0</v>
      </c>
      <c r="W393" s="85">
        <v>0</v>
      </c>
      <c r="X393" s="131">
        <v>0</v>
      </c>
      <c r="Y393" s="85">
        <v>0</v>
      </c>
      <c r="Z393" s="85">
        <v>0</v>
      </c>
      <c r="AA393" s="131"/>
      <c r="AB393" s="85">
        <v>0</v>
      </c>
      <c r="AC393" s="85">
        <v>0</v>
      </c>
      <c r="AD393" s="131">
        <v>0</v>
      </c>
      <c r="AE393" s="85">
        <v>0</v>
      </c>
      <c r="AF393" s="85">
        <v>0</v>
      </c>
      <c r="AG393" s="131">
        <v>0</v>
      </c>
      <c r="AH393" s="85">
        <v>0</v>
      </c>
      <c r="AI393" s="85">
        <v>0</v>
      </c>
      <c r="AJ393" s="131">
        <v>0</v>
      </c>
      <c r="AK393" s="85"/>
      <c r="AL393" s="85">
        <v>0</v>
      </c>
      <c r="AM393" s="131">
        <v>0</v>
      </c>
      <c r="AN393" s="85">
        <v>0</v>
      </c>
      <c r="AO393" s="85">
        <v>0</v>
      </c>
      <c r="AP393" s="131">
        <v>0</v>
      </c>
      <c r="AQ393" s="85">
        <v>0</v>
      </c>
      <c r="AR393" s="85">
        <v>0</v>
      </c>
      <c r="AS393" s="131">
        <v>0</v>
      </c>
      <c r="AT393" s="85">
        <v>0</v>
      </c>
      <c r="AU393" s="85"/>
      <c r="AV393" s="131">
        <v>0</v>
      </c>
      <c r="AW393" s="85">
        <v>0</v>
      </c>
      <c r="AX393" s="85">
        <v>0</v>
      </c>
      <c r="AY393" s="131">
        <v>0</v>
      </c>
      <c r="AZ393" s="85">
        <v>0</v>
      </c>
      <c r="BA393" s="85">
        <v>0</v>
      </c>
      <c r="BB393" s="131">
        <v>0</v>
      </c>
      <c r="BC393" s="85">
        <v>0</v>
      </c>
      <c r="BD393" s="85">
        <v>0</v>
      </c>
      <c r="BE393" s="131"/>
      <c r="BF393" s="85">
        <v>0</v>
      </c>
      <c r="BG393" s="85">
        <v>0</v>
      </c>
      <c r="BH393" s="131">
        <v>0</v>
      </c>
      <c r="BI393" s="85">
        <v>0</v>
      </c>
      <c r="BJ393" s="85">
        <v>0</v>
      </c>
      <c r="BK393" s="131">
        <v>0</v>
      </c>
      <c r="BL393" s="85">
        <v>0</v>
      </c>
      <c r="BM393" s="85">
        <v>0</v>
      </c>
      <c r="BN393" s="131">
        <v>0</v>
      </c>
      <c r="BO393" s="85"/>
      <c r="BP393" s="85">
        <v>0</v>
      </c>
      <c r="BQ393" s="131">
        <v>0</v>
      </c>
      <c r="BR393" s="85">
        <v>0</v>
      </c>
      <c r="BS393" s="85">
        <v>0</v>
      </c>
      <c r="BT393" s="131">
        <v>0</v>
      </c>
      <c r="BU393" s="85">
        <v>0</v>
      </c>
      <c r="BV393" s="85">
        <v>0</v>
      </c>
      <c r="BW393" s="131">
        <v>0</v>
      </c>
      <c r="BX393" s="85">
        <v>0</v>
      </c>
      <c r="BY393" s="85"/>
      <c r="BZ393" s="131">
        <v>0</v>
      </c>
      <c r="CA393" s="85">
        <v>0</v>
      </c>
      <c r="CB393" s="85">
        <v>0</v>
      </c>
      <c r="CC393" s="131">
        <v>0</v>
      </c>
      <c r="CD393" s="85">
        <v>0</v>
      </c>
      <c r="CE393" s="85">
        <v>0</v>
      </c>
      <c r="CF393" s="131">
        <v>0</v>
      </c>
      <c r="CG393" s="85">
        <v>0</v>
      </c>
      <c r="CH393" s="85">
        <v>0</v>
      </c>
      <c r="CI393" s="131"/>
      <c r="CJ393" s="85">
        <v>0</v>
      </c>
      <c r="CK393" s="85">
        <v>0</v>
      </c>
      <c r="CL393" s="131">
        <v>0</v>
      </c>
      <c r="CM393" s="85">
        <v>0</v>
      </c>
      <c r="CN393" s="85">
        <v>0</v>
      </c>
      <c r="CO393" s="131">
        <v>0</v>
      </c>
      <c r="CP393" s="85">
        <v>0</v>
      </c>
      <c r="CQ393" s="85">
        <v>0</v>
      </c>
      <c r="CR393" s="131">
        <v>0</v>
      </c>
      <c r="CS393" s="85"/>
      <c r="CT393" s="85">
        <v>0</v>
      </c>
      <c r="CU393" s="131">
        <v>0</v>
      </c>
      <c r="CV393" s="85">
        <v>0</v>
      </c>
      <c r="CW393" s="85">
        <v>0</v>
      </c>
      <c r="CX393" s="131">
        <v>0</v>
      </c>
      <c r="CY393" s="85">
        <v>0</v>
      </c>
      <c r="CZ393" s="85">
        <v>0</v>
      </c>
      <c r="DA393" s="131">
        <v>0</v>
      </c>
      <c r="DB393" s="85">
        <v>0</v>
      </c>
      <c r="DC393" s="85"/>
      <c r="DD393" s="131">
        <v>0</v>
      </c>
      <c r="DE393" s="85">
        <v>0</v>
      </c>
      <c r="DF393" s="85">
        <v>0</v>
      </c>
      <c r="DG393" s="131">
        <v>0</v>
      </c>
      <c r="DH393" s="85">
        <v>0</v>
      </c>
      <c r="DI393" s="85">
        <v>0</v>
      </c>
      <c r="DJ393" s="131">
        <v>0</v>
      </c>
      <c r="DK393" s="85">
        <v>0</v>
      </c>
      <c r="DL393" s="85">
        <v>0</v>
      </c>
      <c r="DM393" s="131"/>
      <c r="DN393" s="85">
        <v>0</v>
      </c>
      <c r="DO393" s="85">
        <v>0</v>
      </c>
      <c r="DP393" s="131">
        <v>0</v>
      </c>
      <c r="DQ393" s="85">
        <v>0</v>
      </c>
      <c r="DR393" s="85">
        <v>0</v>
      </c>
      <c r="DS393" s="131">
        <v>0</v>
      </c>
      <c r="DT393" s="85">
        <v>0</v>
      </c>
      <c r="DU393" s="85">
        <v>0</v>
      </c>
      <c r="DV393" s="131">
        <v>0</v>
      </c>
      <c r="DW393" s="85"/>
      <c r="DX393" s="85">
        <v>0</v>
      </c>
      <c r="DY393" s="131">
        <v>0</v>
      </c>
      <c r="DZ393" s="85">
        <v>0</v>
      </c>
      <c r="EA393" s="85">
        <v>0</v>
      </c>
      <c r="EB393" s="131">
        <v>0</v>
      </c>
      <c r="EC393" s="85">
        <v>0</v>
      </c>
      <c r="ED393" s="85">
        <v>0</v>
      </c>
      <c r="EE393" s="131">
        <v>0</v>
      </c>
      <c r="EF393" s="85">
        <v>0</v>
      </c>
      <c r="EG393" s="85"/>
      <c r="EH393" s="52">
        <f t="shared" si="78"/>
        <v>0</v>
      </c>
      <c r="EI393" s="52">
        <f t="shared" si="78"/>
        <v>0</v>
      </c>
      <c r="EJ393" s="52">
        <f t="shared" si="78"/>
        <v>0</v>
      </c>
      <c r="EK393" s="52">
        <f t="shared" si="78"/>
        <v>0</v>
      </c>
      <c r="EL393" s="52">
        <f t="shared" si="78"/>
        <v>0</v>
      </c>
      <c r="EM393" s="52">
        <f t="shared" ref="EM393:EQ399" si="79">M393+W393+AG393+AQ393+BA393+BK393+BU393+CE393+CO393+CY393+DI393+DS393+EC393</f>
        <v>0</v>
      </c>
      <c r="EN393" s="52">
        <f t="shared" si="79"/>
        <v>0</v>
      </c>
      <c r="EO393" s="52">
        <f t="shared" si="79"/>
        <v>0</v>
      </c>
      <c r="EP393" s="52">
        <f t="shared" si="79"/>
        <v>0</v>
      </c>
      <c r="EQ393" s="52">
        <f t="shared" si="79"/>
        <v>0</v>
      </c>
    </row>
    <row r="394" spans="1:147" x14ac:dyDescent="0.25">
      <c r="A394" s="73" t="s">
        <v>425</v>
      </c>
      <c r="B394" s="95" t="s">
        <v>452</v>
      </c>
      <c r="C394" s="94" t="s">
        <v>95</v>
      </c>
      <c r="D394" s="94" t="s">
        <v>81</v>
      </c>
      <c r="E394" s="123">
        <f t="shared" si="76"/>
        <v>0</v>
      </c>
      <c r="F394" s="123">
        <f t="shared" si="77"/>
        <v>0</v>
      </c>
      <c r="G394" s="123">
        <f t="shared" si="77"/>
        <v>0</v>
      </c>
      <c r="H394" s="85">
        <v>0</v>
      </c>
      <c r="I394" s="131">
        <v>0</v>
      </c>
      <c r="J394" s="85">
        <v>0</v>
      </c>
      <c r="K394" s="85">
        <v>0</v>
      </c>
      <c r="L394" s="131">
        <v>0</v>
      </c>
      <c r="M394" s="85">
        <v>0</v>
      </c>
      <c r="N394" s="85">
        <v>0</v>
      </c>
      <c r="O394" s="131">
        <v>0</v>
      </c>
      <c r="P394" s="85">
        <v>0</v>
      </c>
      <c r="Q394" s="85"/>
      <c r="R394" s="131">
        <v>0</v>
      </c>
      <c r="S394" s="85">
        <v>0</v>
      </c>
      <c r="T394" s="85">
        <v>0</v>
      </c>
      <c r="U394" s="131">
        <v>0</v>
      </c>
      <c r="V394" s="85">
        <v>0</v>
      </c>
      <c r="W394" s="85">
        <v>0</v>
      </c>
      <c r="X394" s="131">
        <v>0</v>
      </c>
      <c r="Y394" s="85">
        <v>0</v>
      </c>
      <c r="Z394" s="85">
        <v>0</v>
      </c>
      <c r="AA394" s="131"/>
      <c r="AB394" s="85">
        <v>0</v>
      </c>
      <c r="AC394" s="85">
        <v>0</v>
      </c>
      <c r="AD394" s="131">
        <v>0</v>
      </c>
      <c r="AE394" s="85">
        <v>0</v>
      </c>
      <c r="AF394" s="85">
        <v>0</v>
      </c>
      <c r="AG394" s="131">
        <v>0</v>
      </c>
      <c r="AH394" s="85">
        <v>0</v>
      </c>
      <c r="AI394" s="85">
        <v>0</v>
      </c>
      <c r="AJ394" s="131">
        <v>0</v>
      </c>
      <c r="AK394" s="85"/>
      <c r="AL394" s="85">
        <v>0</v>
      </c>
      <c r="AM394" s="131">
        <v>0</v>
      </c>
      <c r="AN394" s="85">
        <v>0</v>
      </c>
      <c r="AO394" s="85">
        <v>0</v>
      </c>
      <c r="AP394" s="131">
        <v>0</v>
      </c>
      <c r="AQ394" s="85">
        <v>0</v>
      </c>
      <c r="AR394" s="85">
        <v>0</v>
      </c>
      <c r="AS394" s="131">
        <v>0</v>
      </c>
      <c r="AT394" s="85">
        <v>0</v>
      </c>
      <c r="AU394" s="85"/>
      <c r="AV394" s="131">
        <v>0</v>
      </c>
      <c r="AW394" s="85">
        <v>0</v>
      </c>
      <c r="AX394" s="85">
        <v>0</v>
      </c>
      <c r="AY394" s="131">
        <v>0</v>
      </c>
      <c r="AZ394" s="85">
        <v>0</v>
      </c>
      <c r="BA394" s="85">
        <v>0</v>
      </c>
      <c r="BB394" s="131">
        <v>0</v>
      </c>
      <c r="BC394" s="85">
        <v>0</v>
      </c>
      <c r="BD394" s="85">
        <v>0</v>
      </c>
      <c r="BE394" s="131"/>
      <c r="BF394" s="85">
        <v>0</v>
      </c>
      <c r="BG394" s="85">
        <v>0</v>
      </c>
      <c r="BH394" s="131">
        <v>0</v>
      </c>
      <c r="BI394" s="85">
        <v>0</v>
      </c>
      <c r="BJ394" s="85">
        <v>0</v>
      </c>
      <c r="BK394" s="131">
        <v>0</v>
      </c>
      <c r="BL394" s="85">
        <v>0</v>
      </c>
      <c r="BM394" s="85">
        <v>0</v>
      </c>
      <c r="BN394" s="131">
        <v>0</v>
      </c>
      <c r="BO394" s="85"/>
      <c r="BP394" s="85">
        <v>0</v>
      </c>
      <c r="BQ394" s="131">
        <v>0</v>
      </c>
      <c r="BR394" s="85">
        <v>0</v>
      </c>
      <c r="BS394" s="85">
        <v>0</v>
      </c>
      <c r="BT394" s="131">
        <v>0</v>
      </c>
      <c r="BU394" s="85">
        <v>0</v>
      </c>
      <c r="BV394" s="85">
        <v>0</v>
      </c>
      <c r="BW394" s="131">
        <v>0</v>
      </c>
      <c r="BX394" s="85">
        <v>0</v>
      </c>
      <c r="BY394" s="85"/>
      <c r="BZ394" s="131">
        <v>0</v>
      </c>
      <c r="CA394" s="85">
        <v>0</v>
      </c>
      <c r="CB394" s="85">
        <v>0</v>
      </c>
      <c r="CC394" s="131">
        <v>0</v>
      </c>
      <c r="CD394" s="85">
        <v>0</v>
      </c>
      <c r="CE394" s="85">
        <v>0</v>
      </c>
      <c r="CF394" s="131">
        <v>0</v>
      </c>
      <c r="CG394" s="85">
        <v>0</v>
      </c>
      <c r="CH394" s="85">
        <v>0</v>
      </c>
      <c r="CI394" s="131"/>
      <c r="CJ394" s="85">
        <v>0</v>
      </c>
      <c r="CK394" s="85">
        <v>0</v>
      </c>
      <c r="CL394" s="131">
        <v>0</v>
      </c>
      <c r="CM394" s="85">
        <v>0</v>
      </c>
      <c r="CN394" s="85">
        <v>0</v>
      </c>
      <c r="CO394" s="131">
        <v>0</v>
      </c>
      <c r="CP394" s="85">
        <v>0</v>
      </c>
      <c r="CQ394" s="85">
        <v>0</v>
      </c>
      <c r="CR394" s="131">
        <v>0</v>
      </c>
      <c r="CS394" s="85"/>
      <c r="CT394" s="85">
        <v>0</v>
      </c>
      <c r="CU394" s="131">
        <v>0</v>
      </c>
      <c r="CV394" s="85">
        <v>0</v>
      </c>
      <c r="CW394" s="85">
        <v>0</v>
      </c>
      <c r="CX394" s="131">
        <v>0</v>
      </c>
      <c r="CY394" s="85">
        <v>0</v>
      </c>
      <c r="CZ394" s="85">
        <v>0</v>
      </c>
      <c r="DA394" s="131">
        <v>0</v>
      </c>
      <c r="DB394" s="85">
        <v>0</v>
      </c>
      <c r="DC394" s="85"/>
      <c r="DD394" s="131">
        <v>0</v>
      </c>
      <c r="DE394" s="85">
        <v>0</v>
      </c>
      <c r="DF394" s="85">
        <v>0</v>
      </c>
      <c r="DG394" s="131">
        <v>0</v>
      </c>
      <c r="DH394" s="85">
        <v>0</v>
      </c>
      <c r="DI394" s="85">
        <v>0</v>
      </c>
      <c r="DJ394" s="131">
        <v>0</v>
      </c>
      <c r="DK394" s="85">
        <v>0</v>
      </c>
      <c r="DL394" s="85">
        <v>0</v>
      </c>
      <c r="DM394" s="131"/>
      <c r="DN394" s="85">
        <v>0</v>
      </c>
      <c r="DO394" s="85">
        <v>0</v>
      </c>
      <c r="DP394" s="131">
        <v>0</v>
      </c>
      <c r="DQ394" s="85">
        <v>0</v>
      </c>
      <c r="DR394" s="85">
        <v>0</v>
      </c>
      <c r="DS394" s="131">
        <v>0</v>
      </c>
      <c r="DT394" s="85">
        <v>0</v>
      </c>
      <c r="DU394" s="85">
        <v>0</v>
      </c>
      <c r="DV394" s="131">
        <v>0</v>
      </c>
      <c r="DW394" s="85"/>
      <c r="DX394" s="85">
        <v>0</v>
      </c>
      <c r="DY394" s="131">
        <v>0</v>
      </c>
      <c r="DZ394" s="85">
        <v>0</v>
      </c>
      <c r="EA394" s="85">
        <v>0</v>
      </c>
      <c r="EB394" s="131">
        <v>0</v>
      </c>
      <c r="EC394" s="85">
        <v>0</v>
      </c>
      <c r="ED394" s="85">
        <v>0</v>
      </c>
      <c r="EE394" s="131">
        <v>0</v>
      </c>
      <c r="EF394" s="85">
        <v>0</v>
      </c>
      <c r="EG394" s="85"/>
      <c r="EH394" s="52">
        <f t="shared" ref="EH394:EL399" si="80">H394+R394+AB394+AL394+AV394+BF394+BP394+BZ394+CJ394+CT394+DD394+DN394+DX394</f>
        <v>0</v>
      </c>
      <c r="EI394" s="52">
        <f t="shared" si="80"/>
        <v>0</v>
      </c>
      <c r="EJ394" s="52">
        <f t="shared" si="80"/>
        <v>0</v>
      </c>
      <c r="EK394" s="52">
        <f t="shared" si="80"/>
        <v>0</v>
      </c>
      <c r="EL394" s="52">
        <f t="shared" si="80"/>
        <v>0</v>
      </c>
      <c r="EM394" s="52">
        <f t="shared" si="79"/>
        <v>0</v>
      </c>
      <c r="EN394" s="52">
        <f t="shared" si="79"/>
        <v>0</v>
      </c>
      <c r="EO394" s="52">
        <f t="shared" si="79"/>
        <v>0</v>
      </c>
      <c r="EP394" s="52">
        <f t="shared" si="79"/>
        <v>0</v>
      </c>
      <c r="EQ394" s="52">
        <f t="shared" si="79"/>
        <v>0</v>
      </c>
    </row>
    <row r="395" spans="1:147" x14ac:dyDescent="0.25">
      <c r="A395" s="73" t="s">
        <v>425</v>
      </c>
      <c r="B395" s="95" t="s">
        <v>453</v>
      </c>
      <c r="C395" s="94" t="s">
        <v>95</v>
      </c>
      <c r="D395" s="94" t="s">
        <v>81</v>
      </c>
      <c r="E395" s="123">
        <f t="shared" si="76"/>
        <v>0</v>
      </c>
      <c r="F395" s="123">
        <f t="shared" si="77"/>
        <v>0</v>
      </c>
      <c r="G395" s="123">
        <f t="shared" si="77"/>
        <v>0</v>
      </c>
      <c r="H395" s="85">
        <v>0</v>
      </c>
      <c r="I395" s="131">
        <v>0</v>
      </c>
      <c r="J395" s="85">
        <v>0</v>
      </c>
      <c r="K395" s="85">
        <v>0</v>
      </c>
      <c r="L395" s="131">
        <v>0</v>
      </c>
      <c r="M395" s="85">
        <v>0</v>
      </c>
      <c r="N395" s="85">
        <v>0</v>
      </c>
      <c r="O395" s="131">
        <v>0</v>
      </c>
      <c r="P395" s="85">
        <v>0</v>
      </c>
      <c r="Q395" s="85"/>
      <c r="R395" s="131">
        <v>0</v>
      </c>
      <c r="S395" s="85">
        <v>0</v>
      </c>
      <c r="T395" s="85">
        <v>0</v>
      </c>
      <c r="U395" s="131">
        <v>0</v>
      </c>
      <c r="V395" s="85">
        <v>0</v>
      </c>
      <c r="W395" s="85">
        <v>0</v>
      </c>
      <c r="X395" s="131">
        <v>0</v>
      </c>
      <c r="Y395" s="85">
        <v>0</v>
      </c>
      <c r="Z395" s="85">
        <v>0</v>
      </c>
      <c r="AA395" s="131"/>
      <c r="AB395" s="85">
        <v>0</v>
      </c>
      <c r="AC395" s="85">
        <v>0</v>
      </c>
      <c r="AD395" s="131">
        <v>0</v>
      </c>
      <c r="AE395" s="85">
        <v>0</v>
      </c>
      <c r="AF395" s="85">
        <v>0</v>
      </c>
      <c r="AG395" s="131">
        <v>0</v>
      </c>
      <c r="AH395" s="85">
        <v>0</v>
      </c>
      <c r="AI395" s="85">
        <v>0</v>
      </c>
      <c r="AJ395" s="131">
        <v>0</v>
      </c>
      <c r="AK395" s="85"/>
      <c r="AL395" s="85">
        <v>0</v>
      </c>
      <c r="AM395" s="131">
        <v>0</v>
      </c>
      <c r="AN395" s="85">
        <v>0</v>
      </c>
      <c r="AO395" s="85">
        <v>0</v>
      </c>
      <c r="AP395" s="131">
        <v>0</v>
      </c>
      <c r="AQ395" s="85">
        <v>0</v>
      </c>
      <c r="AR395" s="85">
        <v>0</v>
      </c>
      <c r="AS395" s="131">
        <v>0</v>
      </c>
      <c r="AT395" s="85">
        <v>0</v>
      </c>
      <c r="AU395" s="85"/>
      <c r="AV395" s="131">
        <v>0</v>
      </c>
      <c r="AW395" s="85">
        <v>0</v>
      </c>
      <c r="AX395" s="85">
        <v>0</v>
      </c>
      <c r="AY395" s="131">
        <v>0</v>
      </c>
      <c r="AZ395" s="85">
        <v>0</v>
      </c>
      <c r="BA395" s="85">
        <v>0</v>
      </c>
      <c r="BB395" s="131">
        <v>0</v>
      </c>
      <c r="BC395" s="85">
        <v>0</v>
      </c>
      <c r="BD395" s="85">
        <v>0</v>
      </c>
      <c r="BE395" s="131"/>
      <c r="BF395" s="85">
        <v>0</v>
      </c>
      <c r="BG395" s="85">
        <v>0</v>
      </c>
      <c r="BH395" s="131">
        <v>0</v>
      </c>
      <c r="BI395" s="85">
        <v>0</v>
      </c>
      <c r="BJ395" s="85">
        <v>0</v>
      </c>
      <c r="BK395" s="131">
        <v>0</v>
      </c>
      <c r="BL395" s="85">
        <v>0</v>
      </c>
      <c r="BM395" s="85">
        <v>0</v>
      </c>
      <c r="BN395" s="131">
        <v>0</v>
      </c>
      <c r="BO395" s="85"/>
      <c r="BP395" s="85">
        <v>0</v>
      </c>
      <c r="BQ395" s="131">
        <v>0</v>
      </c>
      <c r="BR395" s="85">
        <v>0</v>
      </c>
      <c r="BS395" s="85">
        <v>0</v>
      </c>
      <c r="BT395" s="131">
        <v>0</v>
      </c>
      <c r="BU395" s="85">
        <v>0</v>
      </c>
      <c r="BV395" s="85">
        <v>0</v>
      </c>
      <c r="BW395" s="131">
        <v>0</v>
      </c>
      <c r="BX395" s="85">
        <v>0</v>
      </c>
      <c r="BY395" s="85"/>
      <c r="BZ395" s="131">
        <v>0</v>
      </c>
      <c r="CA395" s="85">
        <v>0</v>
      </c>
      <c r="CB395" s="85">
        <v>0</v>
      </c>
      <c r="CC395" s="131">
        <v>0</v>
      </c>
      <c r="CD395" s="85">
        <v>0</v>
      </c>
      <c r="CE395" s="85">
        <v>0</v>
      </c>
      <c r="CF395" s="131">
        <v>0</v>
      </c>
      <c r="CG395" s="85">
        <v>0</v>
      </c>
      <c r="CH395" s="85">
        <v>0</v>
      </c>
      <c r="CI395" s="131"/>
      <c r="CJ395" s="85">
        <v>0</v>
      </c>
      <c r="CK395" s="85">
        <v>0</v>
      </c>
      <c r="CL395" s="131">
        <v>0</v>
      </c>
      <c r="CM395" s="85">
        <v>0</v>
      </c>
      <c r="CN395" s="85">
        <v>0</v>
      </c>
      <c r="CO395" s="131">
        <v>0</v>
      </c>
      <c r="CP395" s="85">
        <v>0</v>
      </c>
      <c r="CQ395" s="85">
        <v>0</v>
      </c>
      <c r="CR395" s="131">
        <v>0</v>
      </c>
      <c r="CS395" s="85"/>
      <c r="CT395" s="85">
        <v>0</v>
      </c>
      <c r="CU395" s="131">
        <v>0</v>
      </c>
      <c r="CV395" s="85">
        <v>0</v>
      </c>
      <c r="CW395" s="85">
        <v>0</v>
      </c>
      <c r="CX395" s="131">
        <v>0</v>
      </c>
      <c r="CY395" s="85">
        <v>0</v>
      </c>
      <c r="CZ395" s="85">
        <v>0</v>
      </c>
      <c r="DA395" s="131">
        <v>0</v>
      </c>
      <c r="DB395" s="85">
        <v>0</v>
      </c>
      <c r="DC395" s="85"/>
      <c r="DD395" s="131">
        <v>0</v>
      </c>
      <c r="DE395" s="85">
        <v>0</v>
      </c>
      <c r="DF395" s="85">
        <v>0</v>
      </c>
      <c r="DG395" s="131">
        <v>0</v>
      </c>
      <c r="DH395" s="85">
        <v>0</v>
      </c>
      <c r="DI395" s="85">
        <v>0</v>
      </c>
      <c r="DJ395" s="131">
        <v>0</v>
      </c>
      <c r="DK395" s="85">
        <v>0</v>
      </c>
      <c r="DL395" s="85">
        <v>0</v>
      </c>
      <c r="DM395" s="131"/>
      <c r="DN395" s="85">
        <v>0</v>
      </c>
      <c r="DO395" s="85">
        <v>0</v>
      </c>
      <c r="DP395" s="131">
        <v>0</v>
      </c>
      <c r="DQ395" s="85">
        <v>0</v>
      </c>
      <c r="DR395" s="85">
        <v>0</v>
      </c>
      <c r="DS395" s="131">
        <v>0</v>
      </c>
      <c r="DT395" s="85">
        <v>0</v>
      </c>
      <c r="DU395" s="85">
        <v>0</v>
      </c>
      <c r="DV395" s="131">
        <v>0</v>
      </c>
      <c r="DW395" s="85"/>
      <c r="DX395" s="85">
        <v>0</v>
      </c>
      <c r="DY395" s="131">
        <v>0</v>
      </c>
      <c r="DZ395" s="85">
        <v>0</v>
      </c>
      <c r="EA395" s="85">
        <v>0</v>
      </c>
      <c r="EB395" s="131">
        <v>0</v>
      </c>
      <c r="EC395" s="85">
        <v>0</v>
      </c>
      <c r="ED395" s="85">
        <v>0</v>
      </c>
      <c r="EE395" s="131">
        <v>0</v>
      </c>
      <c r="EF395" s="85">
        <v>0</v>
      </c>
      <c r="EG395" s="85"/>
      <c r="EH395" s="52">
        <f t="shared" si="80"/>
        <v>0</v>
      </c>
      <c r="EI395" s="52">
        <f t="shared" si="80"/>
        <v>0</v>
      </c>
      <c r="EJ395" s="52">
        <f t="shared" si="80"/>
        <v>0</v>
      </c>
      <c r="EK395" s="52">
        <f t="shared" si="80"/>
        <v>0</v>
      </c>
      <c r="EL395" s="52">
        <f t="shared" si="80"/>
        <v>0</v>
      </c>
      <c r="EM395" s="52">
        <f t="shared" si="79"/>
        <v>0</v>
      </c>
      <c r="EN395" s="52">
        <f t="shared" si="79"/>
        <v>0</v>
      </c>
      <c r="EO395" s="52">
        <f t="shared" si="79"/>
        <v>0</v>
      </c>
      <c r="EP395" s="52">
        <f t="shared" si="79"/>
        <v>0</v>
      </c>
      <c r="EQ395" s="52">
        <f t="shared" si="79"/>
        <v>0</v>
      </c>
    </row>
    <row r="396" spans="1:147" x14ac:dyDescent="0.25">
      <c r="A396" s="73" t="s">
        <v>425</v>
      </c>
      <c r="B396" s="95" t="s">
        <v>454</v>
      </c>
      <c r="C396" s="94" t="s">
        <v>80</v>
      </c>
      <c r="D396" s="94" t="s">
        <v>81</v>
      </c>
      <c r="E396" s="123">
        <f t="shared" si="76"/>
        <v>0</v>
      </c>
      <c r="F396" s="123">
        <f t="shared" si="77"/>
        <v>0</v>
      </c>
      <c r="G396" s="123">
        <f t="shared" si="77"/>
        <v>0</v>
      </c>
      <c r="H396" s="85">
        <v>0</v>
      </c>
      <c r="I396" s="131">
        <v>0</v>
      </c>
      <c r="J396" s="85">
        <v>0</v>
      </c>
      <c r="K396" s="85">
        <v>0</v>
      </c>
      <c r="L396" s="131">
        <v>0</v>
      </c>
      <c r="M396" s="85">
        <v>0</v>
      </c>
      <c r="N396" s="85">
        <v>0</v>
      </c>
      <c r="O396" s="131">
        <v>0</v>
      </c>
      <c r="P396" s="85">
        <v>0</v>
      </c>
      <c r="Q396" s="85"/>
      <c r="R396" s="131">
        <v>0</v>
      </c>
      <c r="S396" s="85">
        <v>0</v>
      </c>
      <c r="T396" s="85">
        <v>0</v>
      </c>
      <c r="U396" s="131">
        <v>0</v>
      </c>
      <c r="V396" s="85">
        <v>0</v>
      </c>
      <c r="W396" s="85">
        <v>0</v>
      </c>
      <c r="X396" s="131">
        <v>0</v>
      </c>
      <c r="Y396" s="85">
        <v>0</v>
      </c>
      <c r="Z396" s="85">
        <v>0</v>
      </c>
      <c r="AA396" s="131"/>
      <c r="AB396" s="85">
        <v>0</v>
      </c>
      <c r="AC396" s="85">
        <v>0</v>
      </c>
      <c r="AD396" s="131">
        <v>0</v>
      </c>
      <c r="AE396" s="85">
        <v>0</v>
      </c>
      <c r="AF396" s="85">
        <v>0</v>
      </c>
      <c r="AG396" s="131">
        <v>0</v>
      </c>
      <c r="AH396" s="85">
        <v>0</v>
      </c>
      <c r="AI396" s="85">
        <v>0</v>
      </c>
      <c r="AJ396" s="131">
        <v>0</v>
      </c>
      <c r="AK396" s="85"/>
      <c r="AL396" s="85">
        <v>0</v>
      </c>
      <c r="AM396" s="131">
        <v>0</v>
      </c>
      <c r="AN396" s="85">
        <v>0</v>
      </c>
      <c r="AO396" s="85">
        <v>0</v>
      </c>
      <c r="AP396" s="131">
        <v>0</v>
      </c>
      <c r="AQ396" s="85">
        <v>0</v>
      </c>
      <c r="AR396" s="85">
        <v>0</v>
      </c>
      <c r="AS396" s="131">
        <v>0</v>
      </c>
      <c r="AT396" s="85">
        <v>0</v>
      </c>
      <c r="AU396" s="85"/>
      <c r="AV396" s="131">
        <v>0</v>
      </c>
      <c r="AW396" s="85">
        <v>0</v>
      </c>
      <c r="AX396" s="85">
        <v>0</v>
      </c>
      <c r="AY396" s="131">
        <v>0</v>
      </c>
      <c r="AZ396" s="85">
        <v>0</v>
      </c>
      <c r="BA396" s="85">
        <v>0</v>
      </c>
      <c r="BB396" s="131">
        <v>0</v>
      </c>
      <c r="BC396" s="85">
        <v>0</v>
      </c>
      <c r="BD396" s="85">
        <v>0</v>
      </c>
      <c r="BE396" s="131"/>
      <c r="BF396" s="85">
        <v>0</v>
      </c>
      <c r="BG396" s="85">
        <v>0</v>
      </c>
      <c r="BH396" s="131">
        <v>0</v>
      </c>
      <c r="BI396" s="85">
        <v>0</v>
      </c>
      <c r="BJ396" s="85">
        <v>0</v>
      </c>
      <c r="BK396" s="131">
        <v>0</v>
      </c>
      <c r="BL396" s="85">
        <v>0</v>
      </c>
      <c r="BM396" s="85">
        <v>0</v>
      </c>
      <c r="BN396" s="131">
        <v>0</v>
      </c>
      <c r="BO396" s="85"/>
      <c r="BP396" s="85">
        <v>0</v>
      </c>
      <c r="BQ396" s="131">
        <v>0</v>
      </c>
      <c r="BR396" s="85">
        <v>0</v>
      </c>
      <c r="BS396" s="85">
        <v>0</v>
      </c>
      <c r="BT396" s="131">
        <v>0</v>
      </c>
      <c r="BU396" s="85">
        <v>0</v>
      </c>
      <c r="BV396" s="85">
        <v>0</v>
      </c>
      <c r="BW396" s="131">
        <v>0</v>
      </c>
      <c r="BX396" s="85">
        <v>0</v>
      </c>
      <c r="BY396" s="85"/>
      <c r="BZ396" s="131">
        <v>0</v>
      </c>
      <c r="CA396" s="85">
        <v>0</v>
      </c>
      <c r="CB396" s="85">
        <v>0</v>
      </c>
      <c r="CC396" s="131">
        <v>0</v>
      </c>
      <c r="CD396" s="85">
        <v>0</v>
      </c>
      <c r="CE396" s="85">
        <v>0</v>
      </c>
      <c r="CF396" s="131">
        <v>0</v>
      </c>
      <c r="CG396" s="85">
        <v>0</v>
      </c>
      <c r="CH396" s="85">
        <v>0</v>
      </c>
      <c r="CI396" s="131"/>
      <c r="CJ396" s="85">
        <v>0</v>
      </c>
      <c r="CK396" s="85">
        <v>0</v>
      </c>
      <c r="CL396" s="131">
        <v>0</v>
      </c>
      <c r="CM396" s="85">
        <v>0</v>
      </c>
      <c r="CN396" s="85">
        <v>0</v>
      </c>
      <c r="CO396" s="131">
        <v>0</v>
      </c>
      <c r="CP396" s="85">
        <v>0</v>
      </c>
      <c r="CQ396" s="85">
        <v>0</v>
      </c>
      <c r="CR396" s="131">
        <v>0</v>
      </c>
      <c r="CS396" s="85"/>
      <c r="CT396" s="85">
        <v>0</v>
      </c>
      <c r="CU396" s="131">
        <v>0</v>
      </c>
      <c r="CV396" s="85">
        <v>0</v>
      </c>
      <c r="CW396" s="85">
        <v>0</v>
      </c>
      <c r="CX396" s="131">
        <v>0</v>
      </c>
      <c r="CY396" s="85">
        <v>0</v>
      </c>
      <c r="CZ396" s="85">
        <v>0</v>
      </c>
      <c r="DA396" s="131">
        <v>0</v>
      </c>
      <c r="DB396" s="85">
        <v>0</v>
      </c>
      <c r="DC396" s="85"/>
      <c r="DD396" s="131">
        <v>0</v>
      </c>
      <c r="DE396" s="85">
        <v>0</v>
      </c>
      <c r="DF396" s="85">
        <v>0</v>
      </c>
      <c r="DG396" s="131">
        <v>0</v>
      </c>
      <c r="DH396" s="85">
        <v>0</v>
      </c>
      <c r="DI396" s="85">
        <v>0</v>
      </c>
      <c r="DJ396" s="131">
        <v>0</v>
      </c>
      <c r="DK396" s="85">
        <v>0</v>
      </c>
      <c r="DL396" s="85">
        <v>0</v>
      </c>
      <c r="DM396" s="131"/>
      <c r="DN396" s="85">
        <v>0</v>
      </c>
      <c r="DO396" s="85">
        <v>0</v>
      </c>
      <c r="DP396" s="131">
        <v>0</v>
      </c>
      <c r="DQ396" s="85">
        <v>0</v>
      </c>
      <c r="DR396" s="85">
        <v>0</v>
      </c>
      <c r="DS396" s="131">
        <v>0</v>
      </c>
      <c r="DT396" s="85">
        <v>0</v>
      </c>
      <c r="DU396" s="85">
        <v>0</v>
      </c>
      <c r="DV396" s="131">
        <v>0</v>
      </c>
      <c r="DW396" s="85"/>
      <c r="DX396" s="85">
        <v>0</v>
      </c>
      <c r="DY396" s="131">
        <v>0</v>
      </c>
      <c r="DZ396" s="85">
        <v>0</v>
      </c>
      <c r="EA396" s="85">
        <v>0</v>
      </c>
      <c r="EB396" s="131">
        <v>0</v>
      </c>
      <c r="EC396" s="85">
        <v>0</v>
      </c>
      <c r="ED396" s="85">
        <v>0</v>
      </c>
      <c r="EE396" s="131">
        <v>0</v>
      </c>
      <c r="EF396" s="85">
        <v>0</v>
      </c>
      <c r="EG396" s="85"/>
      <c r="EH396" s="52">
        <f t="shared" si="80"/>
        <v>0</v>
      </c>
      <c r="EI396" s="52">
        <f t="shared" si="80"/>
        <v>0</v>
      </c>
      <c r="EJ396" s="52">
        <f t="shared" si="80"/>
        <v>0</v>
      </c>
      <c r="EK396" s="52">
        <f t="shared" si="80"/>
        <v>0</v>
      </c>
      <c r="EL396" s="52">
        <f t="shared" si="80"/>
        <v>0</v>
      </c>
      <c r="EM396" s="52">
        <f t="shared" si="79"/>
        <v>0</v>
      </c>
      <c r="EN396" s="52">
        <f t="shared" si="79"/>
        <v>0</v>
      </c>
      <c r="EO396" s="52">
        <f t="shared" si="79"/>
        <v>0</v>
      </c>
      <c r="EP396" s="52">
        <f t="shared" si="79"/>
        <v>0</v>
      </c>
      <c r="EQ396" s="52">
        <f t="shared" si="79"/>
        <v>0</v>
      </c>
    </row>
    <row r="397" spans="1:147" x14ac:dyDescent="0.25">
      <c r="A397" s="73" t="s">
        <v>425</v>
      </c>
      <c r="B397" s="95" t="s">
        <v>455</v>
      </c>
      <c r="C397" s="94" t="s">
        <v>95</v>
      </c>
      <c r="D397" s="94" t="s">
        <v>81</v>
      </c>
      <c r="E397" s="123">
        <f t="shared" si="76"/>
        <v>0</v>
      </c>
      <c r="F397" s="123">
        <f t="shared" si="77"/>
        <v>0</v>
      </c>
      <c r="G397" s="123">
        <f t="shared" si="77"/>
        <v>0</v>
      </c>
      <c r="H397" s="85">
        <v>0</v>
      </c>
      <c r="I397" s="131">
        <v>0</v>
      </c>
      <c r="J397" s="85">
        <v>0</v>
      </c>
      <c r="K397" s="85">
        <v>0</v>
      </c>
      <c r="L397" s="131">
        <v>0</v>
      </c>
      <c r="M397" s="85">
        <v>0</v>
      </c>
      <c r="N397" s="85">
        <v>0</v>
      </c>
      <c r="O397" s="131">
        <v>0</v>
      </c>
      <c r="P397" s="85">
        <v>0</v>
      </c>
      <c r="Q397" s="85"/>
      <c r="R397" s="131">
        <v>0</v>
      </c>
      <c r="S397" s="85">
        <v>0</v>
      </c>
      <c r="T397" s="85">
        <v>0</v>
      </c>
      <c r="U397" s="131">
        <v>0</v>
      </c>
      <c r="V397" s="85">
        <v>0</v>
      </c>
      <c r="W397" s="85">
        <v>0</v>
      </c>
      <c r="X397" s="131">
        <v>0</v>
      </c>
      <c r="Y397" s="85">
        <v>0</v>
      </c>
      <c r="Z397" s="85">
        <v>0</v>
      </c>
      <c r="AA397" s="131"/>
      <c r="AB397" s="85">
        <v>0</v>
      </c>
      <c r="AC397" s="85">
        <v>0</v>
      </c>
      <c r="AD397" s="131">
        <v>0</v>
      </c>
      <c r="AE397" s="85">
        <v>0</v>
      </c>
      <c r="AF397" s="85">
        <v>0</v>
      </c>
      <c r="AG397" s="131">
        <v>0</v>
      </c>
      <c r="AH397" s="85">
        <v>0</v>
      </c>
      <c r="AI397" s="85">
        <v>0</v>
      </c>
      <c r="AJ397" s="131">
        <v>0</v>
      </c>
      <c r="AK397" s="85"/>
      <c r="AL397" s="85">
        <v>0</v>
      </c>
      <c r="AM397" s="131">
        <v>0</v>
      </c>
      <c r="AN397" s="85">
        <v>0</v>
      </c>
      <c r="AO397" s="85">
        <v>0</v>
      </c>
      <c r="AP397" s="131">
        <v>0</v>
      </c>
      <c r="AQ397" s="85">
        <v>0</v>
      </c>
      <c r="AR397" s="85">
        <v>0</v>
      </c>
      <c r="AS397" s="131">
        <v>0</v>
      </c>
      <c r="AT397" s="85">
        <v>0</v>
      </c>
      <c r="AU397" s="85"/>
      <c r="AV397" s="131">
        <v>0</v>
      </c>
      <c r="AW397" s="85">
        <v>0</v>
      </c>
      <c r="AX397" s="85">
        <v>0</v>
      </c>
      <c r="AY397" s="131">
        <v>0</v>
      </c>
      <c r="AZ397" s="85">
        <v>0</v>
      </c>
      <c r="BA397" s="85">
        <v>0</v>
      </c>
      <c r="BB397" s="131">
        <v>0</v>
      </c>
      <c r="BC397" s="85">
        <v>0</v>
      </c>
      <c r="BD397" s="85">
        <v>0</v>
      </c>
      <c r="BE397" s="131"/>
      <c r="BF397" s="85">
        <v>0</v>
      </c>
      <c r="BG397" s="85">
        <v>0</v>
      </c>
      <c r="BH397" s="131">
        <v>0</v>
      </c>
      <c r="BI397" s="85">
        <v>0</v>
      </c>
      <c r="BJ397" s="85">
        <v>0</v>
      </c>
      <c r="BK397" s="131">
        <v>0</v>
      </c>
      <c r="BL397" s="85">
        <v>0</v>
      </c>
      <c r="BM397" s="85">
        <v>0</v>
      </c>
      <c r="BN397" s="131">
        <v>0</v>
      </c>
      <c r="BO397" s="85"/>
      <c r="BP397" s="85">
        <v>0</v>
      </c>
      <c r="BQ397" s="131">
        <v>0</v>
      </c>
      <c r="BR397" s="85">
        <v>0</v>
      </c>
      <c r="BS397" s="85">
        <v>0</v>
      </c>
      <c r="BT397" s="131">
        <v>0</v>
      </c>
      <c r="BU397" s="85">
        <v>0</v>
      </c>
      <c r="BV397" s="85">
        <v>0</v>
      </c>
      <c r="BW397" s="131">
        <v>0</v>
      </c>
      <c r="BX397" s="85">
        <v>0</v>
      </c>
      <c r="BY397" s="85"/>
      <c r="BZ397" s="131">
        <v>0</v>
      </c>
      <c r="CA397" s="85">
        <v>0</v>
      </c>
      <c r="CB397" s="85">
        <v>0</v>
      </c>
      <c r="CC397" s="131">
        <v>0</v>
      </c>
      <c r="CD397" s="85">
        <v>0</v>
      </c>
      <c r="CE397" s="85">
        <v>0</v>
      </c>
      <c r="CF397" s="131">
        <v>0</v>
      </c>
      <c r="CG397" s="85">
        <v>0</v>
      </c>
      <c r="CH397" s="85">
        <v>0</v>
      </c>
      <c r="CI397" s="131"/>
      <c r="CJ397" s="85">
        <v>0</v>
      </c>
      <c r="CK397" s="85">
        <v>0</v>
      </c>
      <c r="CL397" s="131">
        <v>0</v>
      </c>
      <c r="CM397" s="85">
        <v>0</v>
      </c>
      <c r="CN397" s="85">
        <v>0</v>
      </c>
      <c r="CO397" s="131">
        <v>0</v>
      </c>
      <c r="CP397" s="85">
        <v>0</v>
      </c>
      <c r="CQ397" s="85">
        <v>0</v>
      </c>
      <c r="CR397" s="131">
        <v>0</v>
      </c>
      <c r="CS397" s="85"/>
      <c r="CT397" s="85">
        <v>0</v>
      </c>
      <c r="CU397" s="131">
        <v>0</v>
      </c>
      <c r="CV397" s="85">
        <v>0</v>
      </c>
      <c r="CW397" s="85">
        <v>0</v>
      </c>
      <c r="CX397" s="131">
        <v>0</v>
      </c>
      <c r="CY397" s="85">
        <v>0</v>
      </c>
      <c r="CZ397" s="85">
        <v>0</v>
      </c>
      <c r="DA397" s="131">
        <v>0</v>
      </c>
      <c r="DB397" s="85">
        <v>0</v>
      </c>
      <c r="DC397" s="85"/>
      <c r="DD397" s="131">
        <v>0</v>
      </c>
      <c r="DE397" s="85">
        <v>0</v>
      </c>
      <c r="DF397" s="85">
        <v>0</v>
      </c>
      <c r="DG397" s="131">
        <v>0</v>
      </c>
      <c r="DH397" s="85">
        <v>0</v>
      </c>
      <c r="DI397" s="85">
        <v>0</v>
      </c>
      <c r="DJ397" s="131">
        <v>0</v>
      </c>
      <c r="DK397" s="85">
        <v>0</v>
      </c>
      <c r="DL397" s="85">
        <v>0</v>
      </c>
      <c r="DM397" s="131"/>
      <c r="DN397" s="85">
        <v>0</v>
      </c>
      <c r="DO397" s="85">
        <v>0</v>
      </c>
      <c r="DP397" s="131">
        <v>0</v>
      </c>
      <c r="DQ397" s="85">
        <v>0</v>
      </c>
      <c r="DR397" s="85">
        <v>0</v>
      </c>
      <c r="DS397" s="131">
        <v>0</v>
      </c>
      <c r="DT397" s="85">
        <v>0</v>
      </c>
      <c r="DU397" s="85">
        <v>0</v>
      </c>
      <c r="DV397" s="131">
        <v>0</v>
      </c>
      <c r="DW397" s="85"/>
      <c r="DX397" s="85">
        <v>0</v>
      </c>
      <c r="DY397" s="131">
        <v>0</v>
      </c>
      <c r="DZ397" s="85">
        <v>0</v>
      </c>
      <c r="EA397" s="85">
        <v>0</v>
      </c>
      <c r="EB397" s="131">
        <v>0</v>
      </c>
      <c r="EC397" s="85">
        <v>0</v>
      </c>
      <c r="ED397" s="85">
        <v>0</v>
      </c>
      <c r="EE397" s="131">
        <v>0</v>
      </c>
      <c r="EF397" s="85">
        <v>0</v>
      </c>
      <c r="EG397" s="85"/>
      <c r="EH397" s="52">
        <f t="shared" si="80"/>
        <v>0</v>
      </c>
      <c r="EI397" s="52">
        <f t="shared" si="80"/>
        <v>0</v>
      </c>
      <c r="EJ397" s="52">
        <f t="shared" si="80"/>
        <v>0</v>
      </c>
      <c r="EK397" s="52">
        <f t="shared" si="80"/>
        <v>0</v>
      </c>
      <c r="EL397" s="52">
        <f t="shared" si="80"/>
        <v>0</v>
      </c>
      <c r="EM397" s="52">
        <f t="shared" si="79"/>
        <v>0</v>
      </c>
      <c r="EN397" s="52">
        <f t="shared" si="79"/>
        <v>0</v>
      </c>
      <c r="EO397" s="52">
        <f t="shared" si="79"/>
        <v>0</v>
      </c>
      <c r="EP397" s="52">
        <f t="shared" si="79"/>
        <v>0</v>
      </c>
      <c r="EQ397" s="52">
        <f t="shared" si="79"/>
        <v>0</v>
      </c>
    </row>
    <row r="398" spans="1:147" x14ac:dyDescent="0.25">
      <c r="A398" s="73" t="s">
        <v>425</v>
      </c>
      <c r="B398" s="95" t="s">
        <v>456</v>
      </c>
      <c r="C398" s="94" t="s">
        <v>95</v>
      </c>
      <c r="D398" s="94" t="s">
        <v>81</v>
      </c>
      <c r="E398" s="123">
        <f t="shared" si="76"/>
        <v>0</v>
      </c>
      <c r="F398" s="123">
        <f t="shared" si="77"/>
        <v>0</v>
      </c>
      <c r="G398" s="123">
        <f t="shared" si="77"/>
        <v>0</v>
      </c>
      <c r="H398" s="85">
        <v>0</v>
      </c>
      <c r="I398" s="131">
        <v>0</v>
      </c>
      <c r="J398" s="85">
        <v>0</v>
      </c>
      <c r="K398" s="85">
        <v>0</v>
      </c>
      <c r="L398" s="131">
        <v>0</v>
      </c>
      <c r="M398" s="85">
        <v>0</v>
      </c>
      <c r="N398" s="85">
        <v>0</v>
      </c>
      <c r="O398" s="131">
        <v>0</v>
      </c>
      <c r="P398" s="85">
        <v>0</v>
      </c>
      <c r="Q398" s="85"/>
      <c r="R398" s="131">
        <v>0</v>
      </c>
      <c r="S398" s="85">
        <v>0</v>
      </c>
      <c r="T398" s="85">
        <v>0</v>
      </c>
      <c r="U398" s="131">
        <v>0</v>
      </c>
      <c r="V398" s="85">
        <v>0</v>
      </c>
      <c r="W398" s="85">
        <v>0</v>
      </c>
      <c r="X398" s="131">
        <v>0</v>
      </c>
      <c r="Y398" s="85">
        <v>0</v>
      </c>
      <c r="Z398" s="85">
        <v>0</v>
      </c>
      <c r="AA398" s="131"/>
      <c r="AB398" s="85">
        <v>0</v>
      </c>
      <c r="AC398" s="85">
        <v>0</v>
      </c>
      <c r="AD398" s="131">
        <v>0</v>
      </c>
      <c r="AE398" s="85">
        <v>0</v>
      </c>
      <c r="AF398" s="85">
        <v>0</v>
      </c>
      <c r="AG398" s="131">
        <v>0</v>
      </c>
      <c r="AH398" s="85">
        <v>0</v>
      </c>
      <c r="AI398" s="85">
        <v>0</v>
      </c>
      <c r="AJ398" s="131">
        <v>0</v>
      </c>
      <c r="AK398" s="85"/>
      <c r="AL398" s="85">
        <v>0</v>
      </c>
      <c r="AM398" s="131">
        <v>0</v>
      </c>
      <c r="AN398" s="85">
        <v>0</v>
      </c>
      <c r="AO398" s="85">
        <v>0</v>
      </c>
      <c r="AP398" s="131">
        <v>0</v>
      </c>
      <c r="AQ398" s="85">
        <v>0</v>
      </c>
      <c r="AR398" s="85">
        <v>0</v>
      </c>
      <c r="AS398" s="131">
        <v>0</v>
      </c>
      <c r="AT398" s="85">
        <v>0</v>
      </c>
      <c r="AU398" s="85"/>
      <c r="AV398" s="131">
        <v>0</v>
      </c>
      <c r="AW398" s="85">
        <v>0</v>
      </c>
      <c r="AX398" s="85">
        <v>0</v>
      </c>
      <c r="AY398" s="131">
        <v>0</v>
      </c>
      <c r="AZ398" s="85">
        <v>0</v>
      </c>
      <c r="BA398" s="85">
        <v>0</v>
      </c>
      <c r="BB398" s="131">
        <v>0</v>
      </c>
      <c r="BC398" s="85">
        <v>0</v>
      </c>
      <c r="BD398" s="85">
        <v>0</v>
      </c>
      <c r="BE398" s="131"/>
      <c r="BF398" s="85">
        <v>0</v>
      </c>
      <c r="BG398" s="85">
        <v>0</v>
      </c>
      <c r="BH398" s="131">
        <v>0</v>
      </c>
      <c r="BI398" s="85">
        <v>0</v>
      </c>
      <c r="BJ398" s="85">
        <v>0</v>
      </c>
      <c r="BK398" s="131">
        <v>0</v>
      </c>
      <c r="BL398" s="85">
        <v>0</v>
      </c>
      <c r="BM398" s="85">
        <v>0</v>
      </c>
      <c r="BN398" s="131">
        <v>0</v>
      </c>
      <c r="BO398" s="85"/>
      <c r="BP398" s="85">
        <v>0</v>
      </c>
      <c r="BQ398" s="131">
        <v>0</v>
      </c>
      <c r="BR398" s="85">
        <v>0</v>
      </c>
      <c r="BS398" s="85">
        <v>0</v>
      </c>
      <c r="BT398" s="131">
        <v>0</v>
      </c>
      <c r="BU398" s="85">
        <v>0</v>
      </c>
      <c r="BV398" s="85">
        <v>0</v>
      </c>
      <c r="BW398" s="131">
        <v>0</v>
      </c>
      <c r="BX398" s="85">
        <v>0</v>
      </c>
      <c r="BY398" s="85"/>
      <c r="BZ398" s="131">
        <v>0</v>
      </c>
      <c r="CA398" s="85">
        <v>0</v>
      </c>
      <c r="CB398" s="85">
        <v>0</v>
      </c>
      <c r="CC398" s="131">
        <v>0</v>
      </c>
      <c r="CD398" s="85">
        <v>0</v>
      </c>
      <c r="CE398" s="85">
        <v>0</v>
      </c>
      <c r="CF398" s="131">
        <v>0</v>
      </c>
      <c r="CG398" s="85">
        <v>0</v>
      </c>
      <c r="CH398" s="85">
        <v>0</v>
      </c>
      <c r="CI398" s="131"/>
      <c r="CJ398" s="85">
        <v>0</v>
      </c>
      <c r="CK398" s="85">
        <v>0</v>
      </c>
      <c r="CL398" s="131">
        <v>0</v>
      </c>
      <c r="CM398" s="85">
        <v>0</v>
      </c>
      <c r="CN398" s="85">
        <v>0</v>
      </c>
      <c r="CO398" s="131">
        <v>0</v>
      </c>
      <c r="CP398" s="85">
        <v>0</v>
      </c>
      <c r="CQ398" s="85">
        <v>0</v>
      </c>
      <c r="CR398" s="131">
        <v>0</v>
      </c>
      <c r="CS398" s="85"/>
      <c r="CT398" s="85">
        <v>0</v>
      </c>
      <c r="CU398" s="131">
        <v>0</v>
      </c>
      <c r="CV398" s="85">
        <v>0</v>
      </c>
      <c r="CW398" s="85">
        <v>0</v>
      </c>
      <c r="CX398" s="131">
        <v>0</v>
      </c>
      <c r="CY398" s="85">
        <v>0</v>
      </c>
      <c r="CZ398" s="85">
        <v>0</v>
      </c>
      <c r="DA398" s="131">
        <v>0</v>
      </c>
      <c r="DB398" s="85">
        <v>0</v>
      </c>
      <c r="DC398" s="85"/>
      <c r="DD398" s="131">
        <v>0</v>
      </c>
      <c r="DE398" s="85">
        <v>0</v>
      </c>
      <c r="DF398" s="85">
        <v>0</v>
      </c>
      <c r="DG398" s="131">
        <v>0</v>
      </c>
      <c r="DH398" s="85">
        <v>0</v>
      </c>
      <c r="DI398" s="85">
        <v>0</v>
      </c>
      <c r="DJ398" s="131">
        <v>0</v>
      </c>
      <c r="DK398" s="85">
        <v>0</v>
      </c>
      <c r="DL398" s="85">
        <v>0</v>
      </c>
      <c r="DM398" s="131"/>
      <c r="DN398" s="85">
        <v>0</v>
      </c>
      <c r="DO398" s="85">
        <v>0</v>
      </c>
      <c r="DP398" s="131">
        <v>0</v>
      </c>
      <c r="DQ398" s="85">
        <v>0</v>
      </c>
      <c r="DR398" s="85">
        <v>0</v>
      </c>
      <c r="DS398" s="131">
        <v>0</v>
      </c>
      <c r="DT398" s="85">
        <v>0</v>
      </c>
      <c r="DU398" s="85">
        <v>0</v>
      </c>
      <c r="DV398" s="131">
        <v>0</v>
      </c>
      <c r="DW398" s="85"/>
      <c r="DX398" s="85">
        <v>0</v>
      </c>
      <c r="DY398" s="131">
        <v>0</v>
      </c>
      <c r="DZ398" s="85">
        <v>0</v>
      </c>
      <c r="EA398" s="85">
        <v>0</v>
      </c>
      <c r="EB398" s="131">
        <v>0</v>
      </c>
      <c r="EC398" s="85">
        <v>0</v>
      </c>
      <c r="ED398" s="85">
        <v>0</v>
      </c>
      <c r="EE398" s="131">
        <v>0</v>
      </c>
      <c r="EF398" s="85">
        <v>0</v>
      </c>
      <c r="EG398" s="85"/>
      <c r="EH398" s="52">
        <f t="shared" si="80"/>
        <v>0</v>
      </c>
      <c r="EI398" s="52">
        <f t="shared" si="80"/>
        <v>0</v>
      </c>
      <c r="EJ398" s="52">
        <f t="shared" si="80"/>
        <v>0</v>
      </c>
      <c r="EK398" s="52">
        <f t="shared" si="80"/>
        <v>0</v>
      </c>
      <c r="EL398" s="52">
        <f t="shared" si="80"/>
        <v>0</v>
      </c>
      <c r="EM398" s="52">
        <f t="shared" si="79"/>
        <v>0</v>
      </c>
      <c r="EN398" s="52">
        <f t="shared" si="79"/>
        <v>0</v>
      </c>
      <c r="EO398" s="52">
        <f t="shared" si="79"/>
        <v>0</v>
      </c>
      <c r="EP398" s="52">
        <f t="shared" si="79"/>
        <v>0</v>
      </c>
      <c r="EQ398" s="52">
        <f t="shared" si="79"/>
        <v>0</v>
      </c>
    </row>
    <row r="399" spans="1:147" x14ac:dyDescent="0.25">
      <c r="A399" s="73" t="s">
        <v>425</v>
      </c>
      <c r="B399" s="95" t="s">
        <v>457</v>
      </c>
      <c r="C399" s="94" t="s">
        <v>95</v>
      </c>
      <c r="D399" s="94" t="s">
        <v>81</v>
      </c>
      <c r="E399" s="123">
        <f t="shared" si="76"/>
        <v>0</v>
      </c>
      <c r="F399" s="123">
        <f t="shared" si="77"/>
        <v>0</v>
      </c>
      <c r="G399" s="123">
        <f t="shared" si="77"/>
        <v>0</v>
      </c>
      <c r="H399" s="85">
        <v>0</v>
      </c>
      <c r="I399" s="131">
        <v>0</v>
      </c>
      <c r="J399" s="85">
        <v>0</v>
      </c>
      <c r="K399" s="85">
        <v>0</v>
      </c>
      <c r="L399" s="131">
        <v>0</v>
      </c>
      <c r="M399" s="85">
        <v>0</v>
      </c>
      <c r="N399" s="85">
        <v>0</v>
      </c>
      <c r="O399" s="131">
        <v>0</v>
      </c>
      <c r="P399" s="85">
        <v>0</v>
      </c>
      <c r="Q399" s="85"/>
      <c r="R399" s="131">
        <v>0</v>
      </c>
      <c r="S399" s="85">
        <v>0</v>
      </c>
      <c r="T399" s="85">
        <v>0</v>
      </c>
      <c r="U399" s="131">
        <v>0</v>
      </c>
      <c r="V399" s="85">
        <v>0</v>
      </c>
      <c r="W399" s="85">
        <v>0</v>
      </c>
      <c r="X399" s="131">
        <v>0</v>
      </c>
      <c r="Y399" s="85">
        <v>0</v>
      </c>
      <c r="Z399" s="85">
        <v>0</v>
      </c>
      <c r="AA399" s="131"/>
      <c r="AB399" s="85">
        <v>0</v>
      </c>
      <c r="AC399" s="85">
        <v>0</v>
      </c>
      <c r="AD399" s="131">
        <v>0</v>
      </c>
      <c r="AE399" s="85">
        <v>0</v>
      </c>
      <c r="AF399" s="85">
        <v>0</v>
      </c>
      <c r="AG399" s="131">
        <v>0</v>
      </c>
      <c r="AH399" s="85">
        <v>0</v>
      </c>
      <c r="AI399" s="85">
        <v>0</v>
      </c>
      <c r="AJ399" s="131">
        <v>0</v>
      </c>
      <c r="AK399" s="85"/>
      <c r="AL399" s="85">
        <v>0</v>
      </c>
      <c r="AM399" s="131">
        <v>0</v>
      </c>
      <c r="AN399" s="85">
        <v>0</v>
      </c>
      <c r="AO399" s="85">
        <v>0</v>
      </c>
      <c r="AP399" s="131">
        <v>0</v>
      </c>
      <c r="AQ399" s="85">
        <v>0</v>
      </c>
      <c r="AR399" s="85">
        <v>0</v>
      </c>
      <c r="AS399" s="131">
        <v>0</v>
      </c>
      <c r="AT399" s="85">
        <v>0</v>
      </c>
      <c r="AU399" s="85"/>
      <c r="AV399" s="131">
        <v>0</v>
      </c>
      <c r="AW399" s="85">
        <v>0</v>
      </c>
      <c r="AX399" s="85">
        <v>0</v>
      </c>
      <c r="AY399" s="131">
        <v>0</v>
      </c>
      <c r="AZ399" s="85">
        <v>0</v>
      </c>
      <c r="BA399" s="85">
        <v>0</v>
      </c>
      <c r="BB399" s="131">
        <v>0</v>
      </c>
      <c r="BC399" s="85">
        <v>0</v>
      </c>
      <c r="BD399" s="85">
        <v>0</v>
      </c>
      <c r="BE399" s="131"/>
      <c r="BF399" s="85">
        <v>0</v>
      </c>
      <c r="BG399" s="85">
        <v>0</v>
      </c>
      <c r="BH399" s="131">
        <v>0</v>
      </c>
      <c r="BI399" s="85">
        <v>0</v>
      </c>
      <c r="BJ399" s="85">
        <v>0</v>
      </c>
      <c r="BK399" s="131">
        <v>0</v>
      </c>
      <c r="BL399" s="85">
        <v>0</v>
      </c>
      <c r="BM399" s="85">
        <v>0</v>
      </c>
      <c r="BN399" s="131">
        <v>0</v>
      </c>
      <c r="BO399" s="85"/>
      <c r="BP399" s="85">
        <v>0</v>
      </c>
      <c r="BQ399" s="131">
        <v>0</v>
      </c>
      <c r="BR399" s="85">
        <v>0</v>
      </c>
      <c r="BS399" s="85">
        <v>0</v>
      </c>
      <c r="BT399" s="131">
        <v>0</v>
      </c>
      <c r="BU399" s="85">
        <v>0</v>
      </c>
      <c r="BV399" s="85">
        <v>0</v>
      </c>
      <c r="BW399" s="131">
        <v>0</v>
      </c>
      <c r="BX399" s="85">
        <v>0</v>
      </c>
      <c r="BY399" s="85"/>
      <c r="BZ399" s="131">
        <v>0</v>
      </c>
      <c r="CA399" s="85">
        <v>0</v>
      </c>
      <c r="CB399" s="85">
        <v>0</v>
      </c>
      <c r="CC399" s="131">
        <v>0</v>
      </c>
      <c r="CD399" s="85">
        <v>0</v>
      </c>
      <c r="CE399" s="85">
        <v>0</v>
      </c>
      <c r="CF399" s="131">
        <v>0</v>
      </c>
      <c r="CG399" s="85">
        <v>0</v>
      </c>
      <c r="CH399" s="85">
        <v>0</v>
      </c>
      <c r="CI399" s="131"/>
      <c r="CJ399" s="85">
        <v>0</v>
      </c>
      <c r="CK399" s="85">
        <v>0</v>
      </c>
      <c r="CL399" s="131">
        <v>0</v>
      </c>
      <c r="CM399" s="85">
        <v>0</v>
      </c>
      <c r="CN399" s="85">
        <v>0</v>
      </c>
      <c r="CO399" s="131">
        <v>0</v>
      </c>
      <c r="CP399" s="85">
        <v>0</v>
      </c>
      <c r="CQ399" s="85">
        <v>0</v>
      </c>
      <c r="CR399" s="131">
        <v>0</v>
      </c>
      <c r="CS399" s="85"/>
      <c r="CT399" s="85">
        <v>0</v>
      </c>
      <c r="CU399" s="131">
        <v>0</v>
      </c>
      <c r="CV399" s="85">
        <v>0</v>
      </c>
      <c r="CW399" s="85">
        <v>0</v>
      </c>
      <c r="CX399" s="131">
        <v>0</v>
      </c>
      <c r="CY399" s="85">
        <v>0</v>
      </c>
      <c r="CZ399" s="85">
        <v>0</v>
      </c>
      <c r="DA399" s="131">
        <v>0</v>
      </c>
      <c r="DB399" s="85">
        <v>0</v>
      </c>
      <c r="DC399" s="85"/>
      <c r="DD399" s="131">
        <v>0</v>
      </c>
      <c r="DE399" s="85">
        <v>0</v>
      </c>
      <c r="DF399" s="85">
        <v>0</v>
      </c>
      <c r="DG399" s="131">
        <v>0</v>
      </c>
      <c r="DH399" s="85">
        <v>0</v>
      </c>
      <c r="DI399" s="85">
        <v>0</v>
      </c>
      <c r="DJ399" s="131">
        <v>0</v>
      </c>
      <c r="DK399" s="85">
        <v>0</v>
      </c>
      <c r="DL399" s="85">
        <v>0</v>
      </c>
      <c r="DM399" s="131"/>
      <c r="DN399" s="85">
        <v>0</v>
      </c>
      <c r="DO399" s="85">
        <v>0</v>
      </c>
      <c r="DP399" s="131">
        <v>0</v>
      </c>
      <c r="DQ399" s="85">
        <v>0</v>
      </c>
      <c r="DR399" s="85">
        <v>0</v>
      </c>
      <c r="DS399" s="131">
        <v>0</v>
      </c>
      <c r="DT399" s="85">
        <v>0</v>
      </c>
      <c r="DU399" s="85">
        <v>0</v>
      </c>
      <c r="DV399" s="131">
        <v>0</v>
      </c>
      <c r="DW399" s="85"/>
      <c r="DX399" s="85">
        <v>0</v>
      </c>
      <c r="DY399" s="131">
        <v>0</v>
      </c>
      <c r="DZ399" s="85">
        <v>0</v>
      </c>
      <c r="EA399" s="85">
        <v>0</v>
      </c>
      <c r="EB399" s="131">
        <v>0</v>
      </c>
      <c r="EC399" s="85">
        <v>0</v>
      </c>
      <c r="ED399" s="85">
        <v>0</v>
      </c>
      <c r="EE399" s="131">
        <v>0</v>
      </c>
      <c r="EF399" s="85">
        <v>0</v>
      </c>
      <c r="EG399" s="85"/>
      <c r="EH399" s="52">
        <f t="shared" si="80"/>
        <v>0</v>
      </c>
      <c r="EI399" s="52">
        <f t="shared" si="80"/>
        <v>0</v>
      </c>
      <c r="EJ399" s="52">
        <f t="shared" si="80"/>
        <v>0</v>
      </c>
      <c r="EK399" s="52">
        <f t="shared" si="80"/>
        <v>0</v>
      </c>
      <c r="EL399" s="52">
        <f t="shared" si="80"/>
        <v>0</v>
      </c>
      <c r="EM399" s="52">
        <f t="shared" si="79"/>
        <v>0</v>
      </c>
      <c r="EN399" s="52">
        <f t="shared" si="79"/>
        <v>0</v>
      </c>
      <c r="EO399" s="52">
        <f t="shared" si="79"/>
        <v>0</v>
      </c>
      <c r="EP399" s="52">
        <f t="shared" si="79"/>
        <v>0</v>
      </c>
      <c r="EQ399" s="52">
        <f t="shared" si="79"/>
        <v>0</v>
      </c>
    </row>
    <row r="400" spans="1:147" x14ac:dyDescent="0.25">
      <c r="A400" s="47" t="s">
        <v>458</v>
      </c>
      <c r="B400" s="53" t="s">
        <v>102</v>
      </c>
      <c r="C400" s="130"/>
      <c r="D400" s="130"/>
      <c r="E400" s="117">
        <f>SUBTOTAL(9,E368:E399)</f>
        <v>219</v>
      </c>
      <c r="F400" s="117">
        <f t="shared" ref="F400:BQ400" si="81">SUBTOTAL(9,F368:F399)</f>
        <v>0</v>
      </c>
      <c r="G400" s="117">
        <f t="shared" si="81"/>
        <v>219</v>
      </c>
      <c r="H400" s="117">
        <f t="shared" si="81"/>
        <v>0</v>
      </c>
      <c r="I400" s="117">
        <f t="shared" si="81"/>
        <v>0</v>
      </c>
      <c r="J400" s="117">
        <f t="shared" si="81"/>
        <v>0</v>
      </c>
      <c r="K400" s="117">
        <f t="shared" si="81"/>
        <v>161</v>
      </c>
      <c r="L400" s="117">
        <f t="shared" si="81"/>
        <v>0</v>
      </c>
      <c r="M400" s="117">
        <f t="shared" si="81"/>
        <v>0</v>
      </c>
      <c r="N400" s="117">
        <f t="shared" si="81"/>
        <v>0</v>
      </c>
      <c r="O400" s="117">
        <f t="shared" si="81"/>
        <v>0</v>
      </c>
      <c r="P400" s="117">
        <f t="shared" si="81"/>
        <v>0</v>
      </c>
      <c r="Q400" s="117">
        <f t="shared" si="81"/>
        <v>0</v>
      </c>
      <c r="R400" s="117">
        <f t="shared" si="81"/>
        <v>0</v>
      </c>
      <c r="S400" s="117">
        <f t="shared" si="81"/>
        <v>0</v>
      </c>
      <c r="T400" s="117">
        <f t="shared" si="81"/>
        <v>0</v>
      </c>
      <c r="U400" s="117">
        <f t="shared" si="81"/>
        <v>0</v>
      </c>
      <c r="V400" s="117">
        <f t="shared" si="81"/>
        <v>0</v>
      </c>
      <c r="W400" s="117">
        <f t="shared" si="81"/>
        <v>0</v>
      </c>
      <c r="X400" s="117">
        <f t="shared" si="81"/>
        <v>0</v>
      </c>
      <c r="Y400" s="117">
        <f t="shared" si="81"/>
        <v>0</v>
      </c>
      <c r="Z400" s="117">
        <f t="shared" si="81"/>
        <v>0</v>
      </c>
      <c r="AA400" s="117">
        <f t="shared" si="81"/>
        <v>0</v>
      </c>
      <c r="AB400" s="117">
        <f t="shared" si="81"/>
        <v>0</v>
      </c>
      <c r="AC400" s="117">
        <f t="shared" si="81"/>
        <v>0</v>
      </c>
      <c r="AD400" s="117">
        <f t="shared" si="81"/>
        <v>0</v>
      </c>
      <c r="AE400" s="117">
        <f t="shared" si="81"/>
        <v>0</v>
      </c>
      <c r="AF400" s="117">
        <f t="shared" si="81"/>
        <v>0</v>
      </c>
      <c r="AG400" s="117">
        <f t="shared" si="81"/>
        <v>0</v>
      </c>
      <c r="AH400" s="117">
        <f t="shared" si="81"/>
        <v>0</v>
      </c>
      <c r="AI400" s="117">
        <f t="shared" si="81"/>
        <v>0</v>
      </c>
      <c r="AJ400" s="117">
        <f t="shared" si="81"/>
        <v>0</v>
      </c>
      <c r="AK400" s="117">
        <f t="shared" si="81"/>
        <v>0</v>
      </c>
      <c r="AL400" s="117">
        <f t="shared" si="81"/>
        <v>0</v>
      </c>
      <c r="AM400" s="117">
        <f t="shared" si="81"/>
        <v>0</v>
      </c>
      <c r="AN400" s="117">
        <f t="shared" si="81"/>
        <v>0</v>
      </c>
      <c r="AO400" s="117">
        <f t="shared" si="81"/>
        <v>0</v>
      </c>
      <c r="AP400" s="117">
        <f t="shared" si="81"/>
        <v>0</v>
      </c>
      <c r="AQ400" s="117">
        <f t="shared" si="81"/>
        <v>0</v>
      </c>
      <c r="AR400" s="117">
        <f t="shared" si="81"/>
        <v>0</v>
      </c>
      <c r="AS400" s="117">
        <f t="shared" si="81"/>
        <v>0</v>
      </c>
      <c r="AT400" s="117">
        <f t="shared" si="81"/>
        <v>0</v>
      </c>
      <c r="AU400" s="117">
        <f t="shared" si="81"/>
        <v>0</v>
      </c>
      <c r="AV400" s="117">
        <f t="shared" si="81"/>
        <v>0</v>
      </c>
      <c r="AW400" s="117">
        <f t="shared" si="81"/>
        <v>0</v>
      </c>
      <c r="AX400" s="117">
        <f t="shared" si="81"/>
        <v>0</v>
      </c>
      <c r="AY400" s="117">
        <f t="shared" si="81"/>
        <v>0</v>
      </c>
      <c r="AZ400" s="117">
        <f t="shared" si="81"/>
        <v>0</v>
      </c>
      <c r="BA400" s="117">
        <f t="shared" si="81"/>
        <v>0</v>
      </c>
      <c r="BB400" s="117">
        <f t="shared" si="81"/>
        <v>0</v>
      </c>
      <c r="BC400" s="117">
        <f t="shared" si="81"/>
        <v>0</v>
      </c>
      <c r="BD400" s="117">
        <f t="shared" si="81"/>
        <v>0</v>
      </c>
      <c r="BE400" s="117">
        <f t="shared" si="81"/>
        <v>0</v>
      </c>
      <c r="BF400" s="117">
        <f t="shared" si="81"/>
        <v>0</v>
      </c>
      <c r="BG400" s="117">
        <f t="shared" si="81"/>
        <v>0</v>
      </c>
      <c r="BH400" s="117">
        <f t="shared" si="81"/>
        <v>0</v>
      </c>
      <c r="BI400" s="117">
        <f t="shared" si="81"/>
        <v>0</v>
      </c>
      <c r="BJ400" s="117">
        <f t="shared" si="81"/>
        <v>0</v>
      </c>
      <c r="BK400" s="117">
        <f t="shared" si="81"/>
        <v>0</v>
      </c>
      <c r="BL400" s="117">
        <f t="shared" si="81"/>
        <v>0</v>
      </c>
      <c r="BM400" s="117">
        <f t="shared" si="81"/>
        <v>0</v>
      </c>
      <c r="BN400" s="117">
        <f t="shared" si="81"/>
        <v>0</v>
      </c>
      <c r="BO400" s="117">
        <f t="shared" si="81"/>
        <v>0</v>
      </c>
      <c r="BP400" s="117">
        <f t="shared" si="81"/>
        <v>0</v>
      </c>
      <c r="BQ400" s="117">
        <f t="shared" si="81"/>
        <v>0</v>
      </c>
      <c r="BR400" s="117">
        <f t="shared" ref="BR400:EC400" si="82">SUBTOTAL(9,BR368:BR399)</f>
        <v>0</v>
      </c>
      <c r="BS400" s="117">
        <f t="shared" si="82"/>
        <v>0</v>
      </c>
      <c r="BT400" s="117">
        <f t="shared" si="82"/>
        <v>0</v>
      </c>
      <c r="BU400" s="117">
        <f t="shared" si="82"/>
        <v>0</v>
      </c>
      <c r="BV400" s="117">
        <f t="shared" si="82"/>
        <v>0</v>
      </c>
      <c r="BW400" s="117">
        <f t="shared" si="82"/>
        <v>0</v>
      </c>
      <c r="BX400" s="117">
        <f t="shared" si="82"/>
        <v>0</v>
      </c>
      <c r="BY400" s="117">
        <f t="shared" si="82"/>
        <v>0</v>
      </c>
      <c r="BZ400" s="117">
        <f t="shared" si="82"/>
        <v>0</v>
      </c>
      <c r="CA400" s="117">
        <f t="shared" si="82"/>
        <v>0</v>
      </c>
      <c r="CB400" s="117">
        <f t="shared" si="82"/>
        <v>0</v>
      </c>
      <c r="CC400" s="117">
        <f t="shared" si="82"/>
        <v>36</v>
      </c>
      <c r="CD400" s="117">
        <f t="shared" si="82"/>
        <v>0</v>
      </c>
      <c r="CE400" s="117">
        <f t="shared" si="82"/>
        <v>0</v>
      </c>
      <c r="CF400" s="117">
        <f t="shared" si="82"/>
        <v>0</v>
      </c>
      <c r="CG400" s="117">
        <f t="shared" si="82"/>
        <v>0</v>
      </c>
      <c r="CH400" s="117">
        <f t="shared" si="82"/>
        <v>0</v>
      </c>
      <c r="CI400" s="117">
        <f t="shared" si="82"/>
        <v>0</v>
      </c>
      <c r="CJ400" s="117">
        <f t="shared" si="82"/>
        <v>0</v>
      </c>
      <c r="CK400" s="117">
        <f t="shared" si="82"/>
        <v>0</v>
      </c>
      <c r="CL400" s="117">
        <f t="shared" si="82"/>
        <v>0</v>
      </c>
      <c r="CM400" s="117">
        <f t="shared" si="82"/>
        <v>0</v>
      </c>
      <c r="CN400" s="117">
        <f t="shared" si="82"/>
        <v>0</v>
      </c>
      <c r="CO400" s="117">
        <f t="shared" si="82"/>
        <v>0</v>
      </c>
      <c r="CP400" s="117">
        <f t="shared" si="82"/>
        <v>0</v>
      </c>
      <c r="CQ400" s="117">
        <f t="shared" si="82"/>
        <v>0</v>
      </c>
      <c r="CR400" s="117">
        <f t="shared" si="82"/>
        <v>0</v>
      </c>
      <c r="CS400" s="117">
        <f t="shared" si="82"/>
        <v>0</v>
      </c>
      <c r="CT400" s="117">
        <f t="shared" si="82"/>
        <v>0</v>
      </c>
      <c r="CU400" s="117">
        <f t="shared" si="82"/>
        <v>0</v>
      </c>
      <c r="CV400" s="117">
        <f t="shared" si="82"/>
        <v>0</v>
      </c>
      <c r="CW400" s="117">
        <f t="shared" si="82"/>
        <v>0</v>
      </c>
      <c r="CX400" s="117">
        <f t="shared" si="82"/>
        <v>0</v>
      </c>
      <c r="CY400" s="117">
        <f t="shared" si="82"/>
        <v>0</v>
      </c>
      <c r="CZ400" s="117">
        <f t="shared" si="82"/>
        <v>0</v>
      </c>
      <c r="DA400" s="117">
        <f t="shared" si="82"/>
        <v>0</v>
      </c>
      <c r="DB400" s="117">
        <f t="shared" si="82"/>
        <v>0</v>
      </c>
      <c r="DC400" s="117">
        <f t="shared" si="82"/>
        <v>0</v>
      </c>
      <c r="DD400" s="117">
        <f t="shared" si="82"/>
        <v>0</v>
      </c>
      <c r="DE400" s="117">
        <f t="shared" si="82"/>
        <v>0</v>
      </c>
      <c r="DF400" s="117">
        <f t="shared" si="82"/>
        <v>0</v>
      </c>
      <c r="DG400" s="117">
        <f t="shared" si="82"/>
        <v>0</v>
      </c>
      <c r="DH400" s="117">
        <f t="shared" si="82"/>
        <v>0</v>
      </c>
      <c r="DI400" s="117">
        <f t="shared" si="82"/>
        <v>0</v>
      </c>
      <c r="DJ400" s="117">
        <f t="shared" si="82"/>
        <v>0</v>
      </c>
      <c r="DK400" s="117">
        <f t="shared" si="82"/>
        <v>0</v>
      </c>
      <c r="DL400" s="117">
        <f t="shared" si="82"/>
        <v>0</v>
      </c>
      <c r="DM400" s="117">
        <f t="shared" si="82"/>
        <v>0</v>
      </c>
      <c r="DN400" s="117">
        <f t="shared" si="82"/>
        <v>0</v>
      </c>
      <c r="DO400" s="117">
        <f t="shared" si="82"/>
        <v>0</v>
      </c>
      <c r="DP400" s="117">
        <f t="shared" si="82"/>
        <v>0</v>
      </c>
      <c r="DQ400" s="117">
        <f t="shared" si="82"/>
        <v>7</v>
      </c>
      <c r="DR400" s="117">
        <f t="shared" si="82"/>
        <v>0</v>
      </c>
      <c r="DS400" s="117">
        <f t="shared" si="82"/>
        <v>0</v>
      </c>
      <c r="DT400" s="117">
        <f t="shared" si="82"/>
        <v>0</v>
      </c>
      <c r="DU400" s="117">
        <f t="shared" si="82"/>
        <v>0</v>
      </c>
      <c r="DV400" s="117">
        <f t="shared" si="82"/>
        <v>0</v>
      </c>
      <c r="DW400" s="117">
        <f t="shared" si="82"/>
        <v>0</v>
      </c>
      <c r="DX400" s="117">
        <f t="shared" si="82"/>
        <v>0</v>
      </c>
      <c r="DY400" s="117">
        <f t="shared" si="82"/>
        <v>0</v>
      </c>
      <c r="DZ400" s="117">
        <f t="shared" si="82"/>
        <v>0</v>
      </c>
      <c r="EA400" s="117">
        <f t="shared" si="82"/>
        <v>0</v>
      </c>
      <c r="EB400" s="117">
        <f t="shared" si="82"/>
        <v>0</v>
      </c>
      <c r="EC400" s="117">
        <f t="shared" si="82"/>
        <v>0</v>
      </c>
      <c r="ED400" s="117">
        <f t="shared" ref="ED400:EQ400" si="83">SUBTOTAL(9,ED368:ED399)</f>
        <v>0</v>
      </c>
      <c r="EE400" s="117">
        <f t="shared" si="83"/>
        <v>0</v>
      </c>
      <c r="EF400" s="117">
        <f t="shared" si="83"/>
        <v>0</v>
      </c>
      <c r="EG400" s="117">
        <f t="shared" si="83"/>
        <v>15</v>
      </c>
      <c r="EH400" s="117">
        <f t="shared" si="83"/>
        <v>0</v>
      </c>
      <c r="EI400" s="117">
        <f t="shared" si="83"/>
        <v>0</v>
      </c>
      <c r="EJ400" s="117">
        <f t="shared" si="83"/>
        <v>0</v>
      </c>
      <c r="EK400" s="117">
        <f t="shared" si="83"/>
        <v>204</v>
      </c>
      <c r="EL400" s="117">
        <f t="shared" si="83"/>
        <v>0</v>
      </c>
      <c r="EM400" s="117">
        <f t="shared" si="83"/>
        <v>0</v>
      </c>
      <c r="EN400" s="117">
        <f t="shared" si="83"/>
        <v>0</v>
      </c>
      <c r="EO400" s="117">
        <f t="shared" si="83"/>
        <v>0</v>
      </c>
      <c r="EP400" s="117">
        <f t="shared" si="83"/>
        <v>0</v>
      </c>
      <c r="EQ400" s="117">
        <f t="shared" si="83"/>
        <v>15</v>
      </c>
    </row>
    <row r="401" spans="1:147" x14ac:dyDescent="0.25">
      <c r="A401" s="73" t="s">
        <v>459</v>
      </c>
      <c r="B401" s="83" t="s">
        <v>460</v>
      </c>
      <c r="C401" s="84" t="s">
        <v>80</v>
      </c>
      <c r="D401" s="84" t="s">
        <v>81</v>
      </c>
      <c r="E401" s="123">
        <f t="shared" ref="E401:E415" si="84">F401+G401</f>
        <v>0</v>
      </c>
      <c r="F401" s="123">
        <f t="shared" ref="F401:G415" si="85">EH401+EJ401+EL401+EN401+EP401</f>
        <v>0</v>
      </c>
      <c r="G401" s="123">
        <f t="shared" si="85"/>
        <v>0</v>
      </c>
      <c r="H401" s="85">
        <v>0</v>
      </c>
      <c r="I401" s="131">
        <v>0</v>
      </c>
      <c r="J401" s="85">
        <v>0</v>
      </c>
      <c r="K401" s="85">
        <v>0</v>
      </c>
      <c r="L401" s="131">
        <v>0</v>
      </c>
      <c r="M401" s="85">
        <v>0</v>
      </c>
      <c r="N401" s="85">
        <v>0</v>
      </c>
      <c r="O401" s="131">
        <v>0</v>
      </c>
      <c r="P401" s="85">
        <v>0</v>
      </c>
      <c r="Q401" s="85"/>
      <c r="R401" s="131">
        <v>0</v>
      </c>
      <c r="S401" s="85">
        <v>0</v>
      </c>
      <c r="T401" s="85">
        <v>0</v>
      </c>
      <c r="U401" s="131">
        <v>0</v>
      </c>
      <c r="V401" s="85">
        <v>0</v>
      </c>
      <c r="W401" s="85">
        <v>0</v>
      </c>
      <c r="X401" s="131">
        <v>0</v>
      </c>
      <c r="Y401" s="85">
        <v>0</v>
      </c>
      <c r="Z401" s="85">
        <v>0</v>
      </c>
      <c r="AA401" s="131"/>
      <c r="AB401" s="85">
        <v>0</v>
      </c>
      <c r="AC401" s="85">
        <v>0</v>
      </c>
      <c r="AD401" s="131">
        <v>0</v>
      </c>
      <c r="AE401" s="85">
        <v>0</v>
      </c>
      <c r="AF401" s="85">
        <v>0</v>
      </c>
      <c r="AG401" s="131">
        <v>0</v>
      </c>
      <c r="AH401" s="85">
        <v>0</v>
      </c>
      <c r="AI401" s="85">
        <v>0</v>
      </c>
      <c r="AJ401" s="131">
        <v>0</v>
      </c>
      <c r="AK401" s="85"/>
      <c r="AL401" s="85">
        <v>0</v>
      </c>
      <c r="AM401" s="131">
        <v>0</v>
      </c>
      <c r="AN401" s="85">
        <v>0</v>
      </c>
      <c r="AO401" s="85">
        <v>0</v>
      </c>
      <c r="AP401" s="131">
        <v>0</v>
      </c>
      <c r="AQ401" s="85">
        <v>0</v>
      </c>
      <c r="AR401" s="85">
        <v>0</v>
      </c>
      <c r="AS401" s="131">
        <v>0</v>
      </c>
      <c r="AT401" s="85">
        <v>0</v>
      </c>
      <c r="AU401" s="85"/>
      <c r="AV401" s="131">
        <v>0</v>
      </c>
      <c r="AW401" s="85">
        <v>0</v>
      </c>
      <c r="AX401" s="85">
        <v>0</v>
      </c>
      <c r="AY401" s="131">
        <v>0</v>
      </c>
      <c r="AZ401" s="85">
        <v>0</v>
      </c>
      <c r="BA401" s="85">
        <v>0</v>
      </c>
      <c r="BB401" s="131">
        <v>0</v>
      </c>
      <c r="BC401" s="85">
        <v>0</v>
      </c>
      <c r="BD401" s="85">
        <v>0</v>
      </c>
      <c r="BE401" s="131"/>
      <c r="BF401" s="85">
        <v>0</v>
      </c>
      <c r="BG401" s="85">
        <v>0</v>
      </c>
      <c r="BH401" s="131">
        <v>0</v>
      </c>
      <c r="BI401" s="85">
        <v>0</v>
      </c>
      <c r="BJ401" s="85">
        <v>0</v>
      </c>
      <c r="BK401" s="131">
        <v>0</v>
      </c>
      <c r="BL401" s="85">
        <v>0</v>
      </c>
      <c r="BM401" s="85">
        <v>0</v>
      </c>
      <c r="BN401" s="131">
        <v>0</v>
      </c>
      <c r="BO401" s="85"/>
      <c r="BP401" s="85">
        <v>0</v>
      </c>
      <c r="BQ401" s="131">
        <v>0</v>
      </c>
      <c r="BR401" s="85">
        <v>0</v>
      </c>
      <c r="BS401" s="85">
        <v>0</v>
      </c>
      <c r="BT401" s="131">
        <v>0</v>
      </c>
      <c r="BU401" s="85">
        <v>0</v>
      </c>
      <c r="BV401" s="85">
        <v>0</v>
      </c>
      <c r="BW401" s="131">
        <v>0</v>
      </c>
      <c r="BX401" s="85">
        <v>0</v>
      </c>
      <c r="BY401" s="85"/>
      <c r="BZ401" s="131">
        <v>0</v>
      </c>
      <c r="CA401" s="85">
        <v>0</v>
      </c>
      <c r="CB401" s="85">
        <v>0</v>
      </c>
      <c r="CC401" s="131">
        <v>0</v>
      </c>
      <c r="CD401" s="85">
        <v>0</v>
      </c>
      <c r="CE401" s="85">
        <v>0</v>
      </c>
      <c r="CF401" s="131">
        <v>0</v>
      </c>
      <c r="CG401" s="85">
        <v>0</v>
      </c>
      <c r="CH401" s="85">
        <v>0</v>
      </c>
      <c r="CI401" s="131"/>
      <c r="CJ401" s="85">
        <v>0</v>
      </c>
      <c r="CK401" s="85">
        <v>0</v>
      </c>
      <c r="CL401" s="131">
        <v>0</v>
      </c>
      <c r="CM401" s="85">
        <v>0</v>
      </c>
      <c r="CN401" s="85">
        <v>0</v>
      </c>
      <c r="CO401" s="131">
        <v>0</v>
      </c>
      <c r="CP401" s="85">
        <v>0</v>
      </c>
      <c r="CQ401" s="85">
        <v>0</v>
      </c>
      <c r="CR401" s="131">
        <v>0</v>
      </c>
      <c r="CS401" s="85"/>
      <c r="CT401" s="85">
        <v>0</v>
      </c>
      <c r="CU401" s="131">
        <v>0</v>
      </c>
      <c r="CV401" s="85">
        <v>0</v>
      </c>
      <c r="CW401" s="85">
        <v>0</v>
      </c>
      <c r="CX401" s="131">
        <v>0</v>
      </c>
      <c r="CY401" s="85">
        <v>0</v>
      </c>
      <c r="CZ401" s="85">
        <v>0</v>
      </c>
      <c r="DA401" s="131">
        <v>0</v>
      </c>
      <c r="DB401" s="85">
        <v>0</v>
      </c>
      <c r="DC401" s="85"/>
      <c r="DD401" s="131">
        <v>0</v>
      </c>
      <c r="DE401" s="85">
        <v>0</v>
      </c>
      <c r="DF401" s="85">
        <v>0</v>
      </c>
      <c r="DG401" s="131">
        <v>0</v>
      </c>
      <c r="DH401" s="85">
        <v>0</v>
      </c>
      <c r="DI401" s="85">
        <v>0</v>
      </c>
      <c r="DJ401" s="131">
        <v>0</v>
      </c>
      <c r="DK401" s="85">
        <v>0</v>
      </c>
      <c r="DL401" s="85">
        <v>0</v>
      </c>
      <c r="DM401" s="131"/>
      <c r="DN401" s="85">
        <v>0</v>
      </c>
      <c r="DO401" s="85">
        <v>0</v>
      </c>
      <c r="DP401" s="131">
        <v>0</v>
      </c>
      <c r="DQ401" s="85">
        <v>0</v>
      </c>
      <c r="DR401" s="85">
        <v>0</v>
      </c>
      <c r="DS401" s="131">
        <v>0</v>
      </c>
      <c r="DT401" s="85">
        <v>0</v>
      </c>
      <c r="DU401" s="85">
        <v>0</v>
      </c>
      <c r="DV401" s="131">
        <v>0</v>
      </c>
      <c r="DW401" s="85"/>
      <c r="DX401" s="85">
        <v>0</v>
      </c>
      <c r="DY401" s="131">
        <v>0</v>
      </c>
      <c r="DZ401" s="85">
        <v>0</v>
      </c>
      <c r="EA401" s="85">
        <v>0</v>
      </c>
      <c r="EB401" s="131">
        <v>0</v>
      </c>
      <c r="EC401" s="85">
        <v>0</v>
      </c>
      <c r="ED401" s="85">
        <v>0</v>
      </c>
      <c r="EE401" s="131">
        <v>0</v>
      </c>
      <c r="EF401" s="85">
        <v>0</v>
      </c>
      <c r="EG401" s="85"/>
      <c r="EH401" s="52">
        <f t="shared" ref="EH401:EQ415" si="86">H401+R401+AB401+AL401+AV401+BF401+BP401+BZ401+CJ401+CT401+DD401+DN401+DX401</f>
        <v>0</v>
      </c>
      <c r="EI401" s="52">
        <f t="shared" si="86"/>
        <v>0</v>
      </c>
      <c r="EJ401" s="52">
        <f t="shared" si="86"/>
        <v>0</v>
      </c>
      <c r="EK401" s="52">
        <f t="shared" si="86"/>
        <v>0</v>
      </c>
      <c r="EL401" s="52">
        <f t="shared" si="86"/>
        <v>0</v>
      </c>
      <c r="EM401" s="52">
        <f t="shared" si="86"/>
        <v>0</v>
      </c>
      <c r="EN401" s="52">
        <f t="shared" si="86"/>
        <v>0</v>
      </c>
      <c r="EO401" s="52">
        <f t="shared" si="86"/>
        <v>0</v>
      </c>
      <c r="EP401" s="52">
        <f t="shared" si="86"/>
        <v>0</v>
      </c>
      <c r="EQ401" s="52">
        <f t="shared" si="86"/>
        <v>0</v>
      </c>
    </row>
    <row r="402" spans="1:147" x14ac:dyDescent="0.25">
      <c r="A402" s="73" t="s">
        <v>459</v>
      </c>
      <c r="B402" s="83" t="s">
        <v>461</v>
      </c>
      <c r="C402" s="84" t="s">
        <v>80</v>
      </c>
      <c r="D402" s="84" t="s">
        <v>81</v>
      </c>
      <c r="E402" s="123">
        <f t="shared" si="84"/>
        <v>0</v>
      </c>
      <c r="F402" s="123">
        <f t="shared" si="85"/>
        <v>0</v>
      </c>
      <c r="G402" s="123">
        <f t="shared" si="85"/>
        <v>0</v>
      </c>
      <c r="H402" s="85">
        <v>0</v>
      </c>
      <c r="I402" s="131">
        <v>0</v>
      </c>
      <c r="J402" s="85">
        <v>0</v>
      </c>
      <c r="K402" s="85">
        <v>0</v>
      </c>
      <c r="L402" s="131">
        <v>0</v>
      </c>
      <c r="M402" s="85">
        <v>0</v>
      </c>
      <c r="N402" s="85">
        <v>0</v>
      </c>
      <c r="O402" s="131">
        <v>0</v>
      </c>
      <c r="P402" s="85">
        <v>0</v>
      </c>
      <c r="Q402" s="85"/>
      <c r="R402" s="131">
        <v>0</v>
      </c>
      <c r="S402" s="85">
        <v>0</v>
      </c>
      <c r="T402" s="85">
        <v>0</v>
      </c>
      <c r="U402" s="131">
        <v>0</v>
      </c>
      <c r="V402" s="85">
        <v>0</v>
      </c>
      <c r="W402" s="85">
        <v>0</v>
      </c>
      <c r="X402" s="131">
        <v>0</v>
      </c>
      <c r="Y402" s="85">
        <v>0</v>
      </c>
      <c r="Z402" s="85">
        <v>0</v>
      </c>
      <c r="AA402" s="131"/>
      <c r="AB402" s="85">
        <v>0</v>
      </c>
      <c r="AC402" s="85">
        <v>0</v>
      </c>
      <c r="AD402" s="131">
        <v>0</v>
      </c>
      <c r="AE402" s="85">
        <v>0</v>
      </c>
      <c r="AF402" s="85">
        <v>0</v>
      </c>
      <c r="AG402" s="131">
        <v>0</v>
      </c>
      <c r="AH402" s="85">
        <v>0</v>
      </c>
      <c r="AI402" s="85">
        <v>0</v>
      </c>
      <c r="AJ402" s="131">
        <v>0</v>
      </c>
      <c r="AK402" s="85"/>
      <c r="AL402" s="85">
        <v>0</v>
      </c>
      <c r="AM402" s="131">
        <v>0</v>
      </c>
      <c r="AN402" s="85">
        <v>0</v>
      </c>
      <c r="AO402" s="85">
        <v>0</v>
      </c>
      <c r="AP402" s="131">
        <v>0</v>
      </c>
      <c r="AQ402" s="85">
        <v>0</v>
      </c>
      <c r="AR402" s="85">
        <v>0</v>
      </c>
      <c r="AS402" s="131">
        <v>0</v>
      </c>
      <c r="AT402" s="85">
        <v>0</v>
      </c>
      <c r="AU402" s="85"/>
      <c r="AV402" s="131">
        <v>0</v>
      </c>
      <c r="AW402" s="85">
        <v>0</v>
      </c>
      <c r="AX402" s="85">
        <v>0</v>
      </c>
      <c r="AY402" s="131">
        <v>0</v>
      </c>
      <c r="AZ402" s="85">
        <v>0</v>
      </c>
      <c r="BA402" s="85">
        <v>0</v>
      </c>
      <c r="BB402" s="131">
        <v>0</v>
      </c>
      <c r="BC402" s="85">
        <v>0</v>
      </c>
      <c r="BD402" s="85">
        <v>0</v>
      </c>
      <c r="BE402" s="131"/>
      <c r="BF402" s="85">
        <v>0</v>
      </c>
      <c r="BG402" s="85">
        <v>0</v>
      </c>
      <c r="BH402" s="131">
        <v>0</v>
      </c>
      <c r="BI402" s="85">
        <v>0</v>
      </c>
      <c r="BJ402" s="85">
        <v>0</v>
      </c>
      <c r="BK402" s="131">
        <v>0</v>
      </c>
      <c r="BL402" s="85">
        <v>0</v>
      </c>
      <c r="BM402" s="85">
        <v>0</v>
      </c>
      <c r="BN402" s="131">
        <v>0</v>
      </c>
      <c r="BO402" s="85"/>
      <c r="BP402" s="85">
        <v>0</v>
      </c>
      <c r="BQ402" s="131">
        <v>0</v>
      </c>
      <c r="BR402" s="85">
        <v>0</v>
      </c>
      <c r="BS402" s="85">
        <v>0</v>
      </c>
      <c r="BT402" s="131">
        <v>0</v>
      </c>
      <c r="BU402" s="85">
        <v>0</v>
      </c>
      <c r="BV402" s="85">
        <v>0</v>
      </c>
      <c r="BW402" s="131">
        <v>0</v>
      </c>
      <c r="BX402" s="85">
        <v>0</v>
      </c>
      <c r="BY402" s="85"/>
      <c r="BZ402" s="131">
        <v>0</v>
      </c>
      <c r="CA402" s="85">
        <v>0</v>
      </c>
      <c r="CB402" s="85">
        <v>0</v>
      </c>
      <c r="CC402" s="131">
        <v>0</v>
      </c>
      <c r="CD402" s="85">
        <v>0</v>
      </c>
      <c r="CE402" s="85">
        <v>0</v>
      </c>
      <c r="CF402" s="131">
        <v>0</v>
      </c>
      <c r="CG402" s="85">
        <v>0</v>
      </c>
      <c r="CH402" s="85">
        <v>0</v>
      </c>
      <c r="CI402" s="131"/>
      <c r="CJ402" s="85">
        <v>0</v>
      </c>
      <c r="CK402" s="85">
        <v>0</v>
      </c>
      <c r="CL402" s="131">
        <v>0</v>
      </c>
      <c r="CM402" s="85">
        <v>0</v>
      </c>
      <c r="CN402" s="85">
        <v>0</v>
      </c>
      <c r="CO402" s="131">
        <v>0</v>
      </c>
      <c r="CP402" s="85">
        <v>0</v>
      </c>
      <c r="CQ402" s="85">
        <v>0</v>
      </c>
      <c r="CR402" s="131">
        <v>0</v>
      </c>
      <c r="CS402" s="85"/>
      <c r="CT402" s="85">
        <v>0</v>
      </c>
      <c r="CU402" s="131">
        <v>0</v>
      </c>
      <c r="CV402" s="85">
        <v>0</v>
      </c>
      <c r="CW402" s="85">
        <v>0</v>
      </c>
      <c r="CX402" s="131">
        <v>0</v>
      </c>
      <c r="CY402" s="85">
        <v>0</v>
      </c>
      <c r="CZ402" s="85">
        <v>0</v>
      </c>
      <c r="DA402" s="131">
        <v>0</v>
      </c>
      <c r="DB402" s="85">
        <v>0</v>
      </c>
      <c r="DC402" s="85"/>
      <c r="DD402" s="131">
        <v>0</v>
      </c>
      <c r="DE402" s="85">
        <v>0</v>
      </c>
      <c r="DF402" s="85">
        <v>0</v>
      </c>
      <c r="DG402" s="131">
        <v>0</v>
      </c>
      <c r="DH402" s="85">
        <v>0</v>
      </c>
      <c r="DI402" s="85">
        <v>0</v>
      </c>
      <c r="DJ402" s="131">
        <v>0</v>
      </c>
      <c r="DK402" s="85">
        <v>0</v>
      </c>
      <c r="DL402" s="85">
        <v>0</v>
      </c>
      <c r="DM402" s="131"/>
      <c r="DN402" s="85">
        <v>0</v>
      </c>
      <c r="DO402" s="85">
        <v>0</v>
      </c>
      <c r="DP402" s="131">
        <v>0</v>
      </c>
      <c r="DQ402" s="85">
        <v>0</v>
      </c>
      <c r="DR402" s="85">
        <v>0</v>
      </c>
      <c r="DS402" s="131">
        <v>0</v>
      </c>
      <c r="DT402" s="85">
        <v>0</v>
      </c>
      <c r="DU402" s="85">
        <v>0</v>
      </c>
      <c r="DV402" s="131">
        <v>0</v>
      </c>
      <c r="DW402" s="85"/>
      <c r="DX402" s="85">
        <v>0</v>
      </c>
      <c r="DY402" s="131">
        <v>0</v>
      </c>
      <c r="DZ402" s="85">
        <v>0</v>
      </c>
      <c r="EA402" s="85">
        <v>0</v>
      </c>
      <c r="EB402" s="131">
        <v>0</v>
      </c>
      <c r="EC402" s="85">
        <v>0</v>
      </c>
      <c r="ED402" s="85">
        <v>0</v>
      </c>
      <c r="EE402" s="131">
        <v>0</v>
      </c>
      <c r="EF402" s="85">
        <v>0</v>
      </c>
      <c r="EG402" s="85"/>
      <c r="EH402" s="52">
        <f t="shared" si="86"/>
        <v>0</v>
      </c>
      <c r="EI402" s="52">
        <f t="shared" si="86"/>
        <v>0</v>
      </c>
      <c r="EJ402" s="52">
        <f t="shared" si="86"/>
        <v>0</v>
      </c>
      <c r="EK402" s="52">
        <f t="shared" si="86"/>
        <v>0</v>
      </c>
      <c r="EL402" s="52">
        <f t="shared" si="86"/>
        <v>0</v>
      </c>
      <c r="EM402" s="52">
        <f t="shared" si="86"/>
        <v>0</v>
      </c>
      <c r="EN402" s="52">
        <f t="shared" si="86"/>
        <v>0</v>
      </c>
      <c r="EO402" s="52">
        <f t="shared" si="86"/>
        <v>0</v>
      </c>
      <c r="EP402" s="52">
        <f t="shared" si="86"/>
        <v>0</v>
      </c>
      <c r="EQ402" s="52">
        <f t="shared" si="86"/>
        <v>0</v>
      </c>
    </row>
    <row r="403" spans="1:147" x14ac:dyDescent="0.25">
      <c r="A403" s="73" t="s">
        <v>459</v>
      </c>
      <c r="B403" s="83" t="s">
        <v>462</v>
      </c>
      <c r="C403" s="84" t="s">
        <v>80</v>
      </c>
      <c r="D403" s="84" t="s">
        <v>81</v>
      </c>
      <c r="E403" s="123">
        <f t="shared" si="84"/>
        <v>80</v>
      </c>
      <c r="F403" s="123">
        <f t="shared" si="85"/>
        <v>0</v>
      </c>
      <c r="G403" s="123">
        <f t="shared" si="85"/>
        <v>80</v>
      </c>
      <c r="H403" s="85">
        <v>0</v>
      </c>
      <c r="I403" s="131">
        <v>0</v>
      </c>
      <c r="J403" s="85">
        <v>0</v>
      </c>
      <c r="K403" s="85">
        <v>80</v>
      </c>
      <c r="L403" s="131">
        <v>0</v>
      </c>
      <c r="M403" s="85">
        <v>0</v>
      </c>
      <c r="N403" s="85">
        <v>0</v>
      </c>
      <c r="O403" s="131">
        <v>0</v>
      </c>
      <c r="P403" s="85">
        <v>0</v>
      </c>
      <c r="Q403" s="85"/>
      <c r="R403" s="131">
        <v>0</v>
      </c>
      <c r="S403" s="85">
        <v>0</v>
      </c>
      <c r="T403" s="85">
        <v>0</v>
      </c>
      <c r="U403" s="131">
        <v>0</v>
      </c>
      <c r="V403" s="85">
        <v>0</v>
      </c>
      <c r="W403" s="85">
        <v>0</v>
      </c>
      <c r="X403" s="131">
        <v>0</v>
      </c>
      <c r="Y403" s="85">
        <v>0</v>
      </c>
      <c r="Z403" s="85">
        <v>0</v>
      </c>
      <c r="AA403" s="131"/>
      <c r="AB403" s="85">
        <v>0</v>
      </c>
      <c r="AC403" s="85">
        <v>0</v>
      </c>
      <c r="AD403" s="131">
        <v>0</v>
      </c>
      <c r="AE403" s="85">
        <v>0</v>
      </c>
      <c r="AF403" s="85">
        <v>0</v>
      </c>
      <c r="AG403" s="131">
        <v>0</v>
      </c>
      <c r="AH403" s="85">
        <v>0</v>
      </c>
      <c r="AI403" s="85">
        <v>0</v>
      </c>
      <c r="AJ403" s="131">
        <v>0</v>
      </c>
      <c r="AK403" s="85"/>
      <c r="AL403" s="85">
        <v>0</v>
      </c>
      <c r="AM403" s="131">
        <v>0</v>
      </c>
      <c r="AN403" s="85">
        <v>0</v>
      </c>
      <c r="AO403" s="85">
        <v>0</v>
      </c>
      <c r="AP403" s="131">
        <v>0</v>
      </c>
      <c r="AQ403" s="85">
        <v>0</v>
      </c>
      <c r="AR403" s="85">
        <v>0</v>
      </c>
      <c r="AS403" s="131">
        <v>0</v>
      </c>
      <c r="AT403" s="85">
        <v>0</v>
      </c>
      <c r="AU403" s="85"/>
      <c r="AV403" s="131">
        <v>0</v>
      </c>
      <c r="AW403" s="85">
        <v>0</v>
      </c>
      <c r="AX403" s="85">
        <v>0</v>
      </c>
      <c r="AY403" s="131">
        <v>0</v>
      </c>
      <c r="AZ403" s="85">
        <v>0</v>
      </c>
      <c r="BA403" s="85">
        <v>0</v>
      </c>
      <c r="BB403" s="131">
        <v>0</v>
      </c>
      <c r="BC403" s="85">
        <v>0</v>
      </c>
      <c r="BD403" s="85">
        <v>0</v>
      </c>
      <c r="BE403" s="131"/>
      <c r="BF403" s="85">
        <v>0</v>
      </c>
      <c r="BG403" s="85">
        <v>0</v>
      </c>
      <c r="BH403" s="131">
        <v>0</v>
      </c>
      <c r="BI403" s="85">
        <v>0</v>
      </c>
      <c r="BJ403" s="85">
        <v>0</v>
      </c>
      <c r="BK403" s="131">
        <v>0</v>
      </c>
      <c r="BL403" s="85">
        <v>0</v>
      </c>
      <c r="BM403" s="85">
        <v>0</v>
      </c>
      <c r="BN403" s="131">
        <v>0</v>
      </c>
      <c r="BO403" s="85"/>
      <c r="BP403" s="85">
        <v>0</v>
      </c>
      <c r="BQ403" s="131">
        <v>0</v>
      </c>
      <c r="BR403" s="85">
        <v>0</v>
      </c>
      <c r="BS403" s="85">
        <v>0</v>
      </c>
      <c r="BT403" s="131">
        <v>0</v>
      </c>
      <c r="BU403" s="85">
        <v>0</v>
      </c>
      <c r="BV403" s="85">
        <v>0</v>
      </c>
      <c r="BW403" s="131">
        <v>0</v>
      </c>
      <c r="BX403" s="85">
        <v>0</v>
      </c>
      <c r="BY403" s="85"/>
      <c r="BZ403" s="131">
        <v>0</v>
      </c>
      <c r="CA403" s="85">
        <v>0</v>
      </c>
      <c r="CB403" s="85">
        <v>0</v>
      </c>
      <c r="CC403" s="131">
        <v>0</v>
      </c>
      <c r="CD403" s="85">
        <v>0</v>
      </c>
      <c r="CE403" s="85">
        <v>0</v>
      </c>
      <c r="CF403" s="131">
        <v>0</v>
      </c>
      <c r="CG403" s="85">
        <v>0</v>
      </c>
      <c r="CH403" s="85">
        <v>0</v>
      </c>
      <c r="CI403" s="131"/>
      <c r="CJ403" s="85">
        <v>0</v>
      </c>
      <c r="CK403" s="85">
        <v>0</v>
      </c>
      <c r="CL403" s="131">
        <v>0</v>
      </c>
      <c r="CM403" s="85">
        <v>0</v>
      </c>
      <c r="CN403" s="85">
        <v>0</v>
      </c>
      <c r="CO403" s="131">
        <v>0</v>
      </c>
      <c r="CP403" s="85">
        <v>0</v>
      </c>
      <c r="CQ403" s="85">
        <v>0</v>
      </c>
      <c r="CR403" s="131">
        <v>0</v>
      </c>
      <c r="CS403" s="85"/>
      <c r="CT403" s="85">
        <v>0</v>
      </c>
      <c r="CU403" s="131">
        <v>0</v>
      </c>
      <c r="CV403" s="85">
        <v>0</v>
      </c>
      <c r="CW403" s="85">
        <v>0</v>
      </c>
      <c r="CX403" s="131">
        <v>0</v>
      </c>
      <c r="CY403" s="85">
        <v>0</v>
      </c>
      <c r="CZ403" s="85">
        <v>0</v>
      </c>
      <c r="DA403" s="131">
        <v>0</v>
      </c>
      <c r="DB403" s="85">
        <v>0</v>
      </c>
      <c r="DC403" s="85"/>
      <c r="DD403" s="131">
        <v>0</v>
      </c>
      <c r="DE403" s="85">
        <v>0</v>
      </c>
      <c r="DF403" s="85">
        <v>0</v>
      </c>
      <c r="DG403" s="131">
        <v>0</v>
      </c>
      <c r="DH403" s="85">
        <v>0</v>
      </c>
      <c r="DI403" s="85">
        <v>0</v>
      </c>
      <c r="DJ403" s="131">
        <v>0</v>
      </c>
      <c r="DK403" s="85">
        <v>0</v>
      </c>
      <c r="DL403" s="85">
        <v>0</v>
      </c>
      <c r="DM403" s="131"/>
      <c r="DN403" s="85">
        <v>0</v>
      </c>
      <c r="DO403" s="85">
        <v>0</v>
      </c>
      <c r="DP403" s="131">
        <v>0</v>
      </c>
      <c r="DQ403" s="85">
        <v>0</v>
      </c>
      <c r="DR403" s="85">
        <v>0</v>
      </c>
      <c r="DS403" s="131">
        <v>0</v>
      </c>
      <c r="DT403" s="85">
        <v>0</v>
      </c>
      <c r="DU403" s="85">
        <v>0</v>
      </c>
      <c r="DV403" s="131">
        <v>0</v>
      </c>
      <c r="DW403" s="85"/>
      <c r="DX403" s="85">
        <v>0</v>
      </c>
      <c r="DY403" s="131">
        <v>0</v>
      </c>
      <c r="DZ403" s="85">
        <v>0</v>
      </c>
      <c r="EA403" s="85">
        <v>0</v>
      </c>
      <c r="EB403" s="131">
        <v>0</v>
      </c>
      <c r="EC403" s="85">
        <v>0</v>
      </c>
      <c r="ED403" s="85">
        <v>0</v>
      </c>
      <c r="EE403" s="131">
        <v>0</v>
      </c>
      <c r="EF403" s="85">
        <v>0</v>
      </c>
      <c r="EG403" s="85"/>
      <c r="EH403" s="52">
        <f t="shared" si="86"/>
        <v>0</v>
      </c>
      <c r="EI403" s="52">
        <f t="shared" si="86"/>
        <v>0</v>
      </c>
      <c r="EJ403" s="52">
        <f t="shared" si="86"/>
        <v>0</v>
      </c>
      <c r="EK403" s="52">
        <f t="shared" si="86"/>
        <v>80</v>
      </c>
      <c r="EL403" s="52">
        <f t="shared" si="86"/>
        <v>0</v>
      </c>
      <c r="EM403" s="52">
        <f t="shared" si="86"/>
        <v>0</v>
      </c>
      <c r="EN403" s="52">
        <f t="shared" si="86"/>
        <v>0</v>
      </c>
      <c r="EO403" s="52">
        <f t="shared" si="86"/>
        <v>0</v>
      </c>
      <c r="EP403" s="52">
        <f t="shared" si="86"/>
        <v>0</v>
      </c>
      <c r="EQ403" s="52">
        <f t="shared" si="86"/>
        <v>0</v>
      </c>
    </row>
    <row r="404" spans="1:147" x14ac:dyDescent="0.25">
      <c r="A404" s="73" t="s">
        <v>459</v>
      </c>
      <c r="B404" s="83" t="s">
        <v>463</v>
      </c>
      <c r="C404" s="84" t="s">
        <v>80</v>
      </c>
      <c r="D404" s="84" t="s">
        <v>81</v>
      </c>
      <c r="E404" s="123">
        <f t="shared" si="84"/>
        <v>0</v>
      </c>
      <c r="F404" s="123">
        <f t="shared" si="85"/>
        <v>0</v>
      </c>
      <c r="G404" s="123">
        <f t="shared" si="85"/>
        <v>0</v>
      </c>
      <c r="H404" s="85">
        <v>0</v>
      </c>
      <c r="I404" s="131">
        <v>0</v>
      </c>
      <c r="J404" s="85">
        <v>0</v>
      </c>
      <c r="K404" s="85">
        <v>0</v>
      </c>
      <c r="L404" s="131">
        <v>0</v>
      </c>
      <c r="M404" s="85">
        <v>0</v>
      </c>
      <c r="N404" s="85">
        <v>0</v>
      </c>
      <c r="O404" s="131">
        <v>0</v>
      </c>
      <c r="P404" s="85">
        <v>0</v>
      </c>
      <c r="Q404" s="85"/>
      <c r="R404" s="131">
        <v>0</v>
      </c>
      <c r="S404" s="85">
        <v>0</v>
      </c>
      <c r="T404" s="85">
        <v>0</v>
      </c>
      <c r="U404" s="131">
        <v>0</v>
      </c>
      <c r="V404" s="85">
        <v>0</v>
      </c>
      <c r="W404" s="85">
        <v>0</v>
      </c>
      <c r="X404" s="131">
        <v>0</v>
      </c>
      <c r="Y404" s="85">
        <v>0</v>
      </c>
      <c r="Z404" s="85">
        <v>0</v>
      </c>
      <c r="AA404" s="131"/>
      <c r="AB404" s="85">
        <v>0</v>
      </c>
      <c r="AC404" s="85">
        <v>0</v>
      </c>
      <c r="AD404" s="131">
        <v>0</v>
      </c>
      <c r="AE404" s="85">
        <v>0</v>
      </c>
      <c r="AF404" s="85">
        <v>0</v>
      </c>
      <c r="AG404" s="131">
        <v>0</v>
      </c>
      <c r="AH404" s="85">
        <v>0</v>
      </c>
      <c r="AI404" s="85">
        <v>0</v>
      </c>
      <c r="AJ404" s="131">
        <v>0</v>
      </c>
      <c r="AK404" s="85"/>
      <c r="AL404" s="85">
        <v>0</v>
      </c>
      <c r="AM404" s="131">
        <v>0</v>
      </c>
      <c r="AN404" s="85">
        <v>0</v>
      </c>
      <c r="AO404" s="85">
        <v>0</v>
      </c>
      <c r="AP404" s="131">
        <v>0</v>
      </c>
      <c r="AQ404" s="85">
        <v>0</v>
      </c>
      <c r="AR404" s="85">
        <v>0</v>
      </c>
      <c r="AS404" s="131">
        <v>0</v>
      </c>
      <c r="AT404" s="85">
        <v>0</v>
      </c>
      <c r="AU404" s="85"/>
      <c r="AV404" s="131">
        <v>0</v>
      </c>
      <c r="AW404" s="85">
        <v>0</v>
      </c>
      <c r="AX404" s="85">
        <v>0</v>
      </c>
      <c r="AY404" s="131">
        <v>0</v>
      </c>
      <c r="AZ404" s="85">
        <v>0</v>
      </c>
      <c r="BA404" s="85">
        <v>0</v>
      </c>
      <c r="BB404" s="131">
        <v>0</v>
      </c>
      <c r="BC404" s="85">
        <v>0</v>
      </c>
      <c r="BD404" s="85">
        <v>0</v>
      </c>
      <c r="BE404" s="131"/>
      <c r="BF404" s="85">
        <v>0</v>
      </c>
      <c r="BG404" s="85">
        <v>0</v>
      </c>
      <c r="BH404" s="131">
        <v>0</v>
      </c>
      <c r="BI404" s="85">
        <v>0</v>
      </c>
      <c r="BJ404" s="85">
        <v>0</v>
      </c>
      <c r="BK404" s="131">
        <v>0</v>
      </c>
      <c r="BL404" s="85">
        <v>0</v>
      </c>
      <c r="BM404" s="85">
        <v>0</v>
      </c>
      <c r="BN404" s="131">
        <v>0</v>
      </c>
      <c r="BO404" s="85"/>
      <c r="BP404" s="85">
        <v>0</v>
      </c>
      <c r="BQ404" s="131">
        <v>0</v>
      </c>
      <c r="BR404" s="85">
        <v>0</v>
      </c>
      <c r="BS404" s="85">
        <v>0</v>
      </c>
      <c r="BT404" s="131">
        <v>0</v>
      </c>
      <c r="BU404" s="85">
        <v>0</v>
      </c>
      <c r="BV404" s="85">
        <v>0</v>
      </c>
      <c r="BW404" s="131">
        <v>0</v>
      </c>
      <c r="BX404" s="85">
        <v>0</v>
      </c>
      <c r="BY404" s="85"/>
      <c r="BZ404" s="131">
        <v>0</v>
      </c>
      <c r="CA404" s="85">
        <v>0</v>
      </c>
      <c r="CB404" s="85">
        <v>0</v>
      </c>
      <c r="CC404" s="131">
        <v>0</v>
      </c>
      <c r="CD404" s="85">
        <v>0</v>
      </c>
      <c r="CE404" s="85">
        <v>0</v>
      </c>
      <c r="CF404" s="131">
        <v>0</v>
      </c>
      <c r="CG404" s="85">
        <v>0</v>
      </c>
      <c r="CH404" s="85">
        <v>0</v>
      </c>
      <c r="CI404" s="131"/>
      <c r="CJ404" s="85">
        <v>0</v>
      </c>
      <c r="CK404" s="85">
        <v>0</v>
      </c>
      <c r="CL404" s="131">
        <v>0</v>
      </c>
      <c r="CM404" s="85">
        <v>0</v>
      </c>
      <c r="CN404" s="85">
        <v>0</v>
      </c>
      <c r="CO404" s="131">
        <v>0</v>
      </c>
      <c r="CP404" s="85">
        <v>0</v>
      </c>
      <c r="CQ404" s="85">
        <v>0</v>
      </c>
      <c r="CR404" s="131">
        <v>0</v>
      </c>
      <c r="CS404" s="85"/>
      <c r="CT404" s="85">
        <v>0</v>
      </c>
      <c r="CU404" s="131">
        <v>0</v>
      </c>
      <c r="CV404" s="85">
        <v>0</v>
      </c>
      <c r="CW404" s="85">
        <v>0</v>
      </c>
      <c r="CX404" s="131">
        <v>0</v>
      </c>
      <c r="CY404" s="85">
        <v>0</v>
      </c>
      <c r="CZ404" s="85">
        <v>0</v>
      </c>
      <c r="DA404" s="131">
        <v>0</v>
      </c>
      <c r="DB404" s="85">
        <v>0</v>
      </c>
      <c r="DC404" s="85"/>
      <c r="DD404" s="131">
        <v>0</v>
      </c>
      <c r="DE404" s="85">
        <v>0</v>
      </c>
      <c r="DF404" s="85">
        <v>0</v>
      </c>
      <c r="DG404" s="131">
        <v>0</v>
      </c>
      <c r="DH404" s="85">
        <v>0</v>
      </c>
      <c r="DI404" s="85">
        <v>0</v>
      </c>
      <c r="DJ404" s="131">
        <v>0</v>
      </c>
      <c r="DK404" s="85">
        <v>0</v>
      </c>
      <c r="DL404" s="85">
        <v>0</v>
      </c>
      <c r="DM404" s="131"/>
      <c r="DN404" s="85">
        <v>0</v>
      </c>
      <c r="DO404" s="85">
        <v>0</v>
      </c>
      <c r="DP404" s="131">
        <v>0</v>
      </c>
      <c r="DQ404" s="85">
        <v>0</v>
      </c>
      <c r="DR404" s="85">
        <v>0</v>
      </c>
      <c r="DS404" s="131">
        <v>0</v>
      </c>
      <c r="DT404" s="85">
        <v>0</v>
      </c>
      <c r="DU404" s="85">
        <v>0</v>
      </c>
      <c r="DV404" s="131">
        <v>0</v>
      </c>
      <c r="DW404" s="85"/>
      <c r="DX404" s="85">
        <v>0</v>
      </c>
      <c r="DY404" s="131">
        <v>0</v>
      </c>
      <c r="DZ404" s="85">
        <v>0</v>
      </c>
      <c r="EA404" s="85">
        <v>0</v>
      </c>
      <c r="EB404" s="131">
        <v>0</v>
      </c>
      <c r="EC404" s="85">
        <v>0</v>
      </c>
      <c r="ED404" s="85">
        <v>0</v>
      </c>
      <c r="EE404" s="131">
        <v>0</v>
      </c>
      <c r="EF404" s="85">
        <v>0</v>
      </c>
      <c r="EG404" s="85"/>
      <c r="EH404" s="52">
        <f t="shared" si="86"/>
        <v>0</v>
      </c>
      <c r="EI404" s="52">
        <f t="shared" si="86"/>
        <v>0</v>
      </c>
      <c r="EJ404" s="52">
        <f t="shared" si="86"/>
        <v>0</v>
      </c>
      <c r="EK404" s="52">
        <f t="shared" si="86"/>
        <v>0</v>
      </c>
      <c r="EL404" s="52">
        <f t="shared" si="86"/>
        <v>0</v>
      </c>
      <c r="EM404" s="52">
        <f t="shared" si="86"/>
        <v>0</v>
      </c>
      <c r="EN404" s="52">
        <f t="shared" si="86"/>
        <v>0</v>
      </c>
      <c r="EO404" s="52">
        <f t="shared" si="86"/>
        <v>0</v>
      </c>
      <c r="EP404" s="52">
        <f t="shared" si="86"/>
        <v>0</v>
      </c>
      <c r="EQ404" s="52">
        <f t="shared" si="86"/>
        <v>0</v>
      </c>
    </row>
    <row r="405" spans="1:147" x14ac:dyDescent="0.25">
      <c r="A405" s="73" t="s">
        <v>459</v>
      </c>
      <c r="B405" s="83" t="s">
        <v>464</v>
      </c>
      <c r="C405" s="84" t="s">
        <v>80</v>
      </c>
      <c r="D405" s="84" t="s">
        <v>81</v>
      </c>
      <c r="E405" s="123">
        <f t="shared" si="84"/>
        <v>0</v>
      </c>
      <c r="F405" s="123">
        <f t="shared" si="85"/>
        <v>0</v>
      </c>
      <c r="G405" s="123">
        <f t="shared" si="85"/>
        <v>0</v>
      </c>
      <c r="H405" s="85">
        <v>0</v>
      </c>
      <c r="I405" s="131">
        <v>0</v>
      </c>
      <c r="J405" s="85">
        <v>0</v>
      </c>
      <c r="K405" s="85">
        <v>0</v>
      </c>
      <c r="L405" s="131">
        <v>0</v>
      </c>
      <c r="M405" s="85">
        <v>0</v>
      </c>
      <c r="N405" s="85">
        <v>0</v>
      </c>
      <c r="O405" s="131">
        <v>0</v>
      </c>
      <c r="P405" s="85">
        <v>0</v>
      </c>
      <c r="Q405" s="85"/>
      <c r="R405" s="131">
        <v>0</v>
      </c>
      <c r="S405" s="85">
        <v>0</v>
      </c>
      <c r="T405" s="85">
        <v>0</v>
      </c>
      <c r="U405" s="131">
        <v>0</v>
      </c>
      <c r="V405" s="85">
        <v>0</v>
      </c>
      <c r="W405" s="85">
        <v>0</v>
      </c>
      <c r="X405" s="131">
        <v>0</v>
      </c>
      <c r="Y405" s="85">
        <v>0</v>
      </c>
      <c r="Z405" s="85">
        <v>0</v>
      </c>
      <c r="AA405" s="131"/>
      <c r="AB405" s="85">
        <v>0</v>
      </c>
      <c r="AC405" s="85">
        <v>0</v>
      </c>
      <c r="AD405" s="131">
        <v>0</v>
      </c>
      <c r="AE405" s="85">
        <v>0</v>
      </c>
      <c r="AF405" s="85">
        <v>0</v>
      </c>
      <c r="AG405" s="131">
        <v>0</v>
      </c>
      <c r="AH405" s="85">
        <v>0</v>
      </c>
      <c r="AI405" s="85">
        <v>0</v>
      </c>
      <c r="AJ405" s="131">
        <v>0</v>
      </c>
      <c r="AK405" s="85"/>
      <c r="AL405" s="85">
        <v>0</v>
      </c>
      <c r="AM405" s="131">
        <v>0</v>
      </c>
      <c r="AN405" s="85">
        <v>0</v>
      </c>
      <c r="AO405" s="85">
        <v>0</v>
      </c>
      <c r="AP405" s="131">
        <v>0</v>
      </c>
      <c r="AQ405" s="85">
        <v>0</v>
      </c>
      <c r="AR405" s="85">
        <v>0</v>
      </c>
      <c r="AS405" s="131">
        <v>0</v>
      </c>
      <c r="AT405" s="85">
        <v>0</v>
      </c>
      <c r="AU405" s="85"/>
      <c r="AV405" s="131">
        <v>0</v>
      </c>
      <c r="AW405" s="85">
        <v>0</v>
      </c>
      <c r="AX405" s="85">
        <v>0</v>
      </c>
      <c r="AY405" s="131">
        <v>0</v>
      </c>
      <c r="AZ405" s="85">
        <v>0</v>
      </c>
      <c r="BA405" s="85">
        <v>0</v>
      </c>
      <c r="BB405" s="131">
        <v>0</v>
      </c>
      <c r="BC405" s="85">
        <v>0</v>
      </c>
      <c r="BD405" s="85">
        <v>0</v>
      </c>
      <c r="BE405" s="131"/>
      <c r="BF405" s="85">
        <v>0</v>
      </c>
      <c r="BG405" s="85">
        <v>0</v>
      </c>
      <c r="BH405" s="131">
        <v>0</v>
      </c>
      <c r="BI405" s="85">
        <v>0</v>
      </c>
      <c r="BJ405" s="85">
        <v>0</v>
      </c>
      <c r="BK405" s="131">
        <v>0</v>
      </c>
      <c r="BL405" s="85">
        <v>0</v>
      </c>
      <c r="BM405" s="85">
        <v>0</v>
      </c>
      <c r="BN405" s="131">
        <v>0</v>
      </c>
      <c r="BO405" s="85"/>
      <c r="BP405" s="85">
        <v>0</v>
      </c>
      <c r="BQ405" s="131">
        <v>0</v>
      </c>
      <c r="BR405" s="85">
        <v>0</v>
      </c>
      <c r="BS405" s="85">
        <v>0</v>
      </c>
      <c r="BT405" s="131">
        <v>0</v>
      </c>
      <c r="BU405" s="85">
        <v>0</v>
      </c>
      <c r="BV405" s="85">
        <v>0</v>
      </c>
      <c r="BW405" s="131">
        <v>0</v>
      </c>
      <c r="BX405" s="85">
        <v>0</v>
      </c>
      <c r="BY405" s="85"/>
      <c r="BZ405" s="131">
        <v>0</v>
      </c>
      <c r="CA405" s="85">
        <v>0</v>
      </c>
      <c r="CB405" s="85">
        <v>0</v>
      </c>
      <c r="CC405" s="131">
        <v>0</v>
      </c>
      <c r="CD405" s="85">
        <v>0</v>
      </c>
      <c r="CE405" s="85">
        <v>0</v>
      </c>
      <c r="CF405" s="131">
        <v>0</v>
      </c>
      <c r="CG405" s="85">
        <v>0</v>
      </c>
      <c r="CH405" s="85">
        <v>0</v>
      </c>
      <c r="CI405" s="131"/>
      <c r="CJ405" s="85">
        <v>0</v>
      </c>
      <c r="CK405" s="85">
        <v>0</v>
      </c>
      <c r="CL405" s="131">
        <v>0</v>
      </c>
      <c r="CM405" s="85">
        <v>0</v>
      </c>
      <c r="CN405" s="85">
        <v>0</v>
      </c>
      <c r="CO405" s="131">
        <v>0</v>
      </c>
      <c r="CP405" s="85">
        <v>0</v>
      </c>
      <c r="CQ405" s="85">
        <v>0</v>
      </c>
      <c r="CR405" s="131">
        <v>0</v>
      </c>
      <c r="CS405" s="85"/>
      <c r="CT405" s="85">
        <v>0</v>
      </c>
      <c r="CU405" s="131">
        <v>0</v>
      </c>
      <c r="CV405" s="85">
        <v>0</v>
      </c>
      <c r="CW405" s="85">
        <v>0</v>
      </c>
      <c r="CX405" s="131">
        <v>0</v>
      </c>
      <c r="CY405" s="85">
        <v>0</v>
      </c>
      <c r="CZ405" s="85">
        <v>0</v>
      </c>
      <c r="DA405" s="131">
        <v>0</v>
      </c>
      <c r="DB405" s="85">
        <v>0</v>
      </c>
      <c r="DC405" s="85"/>
      <c r="DD405" s="131">
        <v>0</v>
      </c>
      <c r="DE405" s="85">
        <v>0</v>
      </c>
      <c r="DF405" s="85">
        <v>0</v>
      </c>
      <c r="DG405" s="131">
        <v>0</v>
      </c>
      <c r="DH405" s="85">
        <v>0</v>
      </c>
      <c r="DI405" s="85">
        <v>0</v>
      </c>
      <c r="DJ405" s="131">
        <v>0</v>
      </c>
      <c r="DK405" s="85">
        <v>0</v>
      </c>
      <c r="DL405" s="85">
        <v>0</v>
      </c>
      <c r="DM405" s="131"/>
      <c r="DN405" s="85">
        <v>0</v>
      </c>
      <c r="DO405" s="85">
        <v>0</v>
      </c>
      <c r="DP405" s="131">
        <v>0</v>
      </c>
      <c r="DQ405" s="85">
        <v>0</v>
      </c>
      <c r="DR405" s="85">
        <v>0</v>
      </c>
      <c r="DS405" s="131">
        <v>0</v>
      </c>
      <c r="DT405" s="85">
        <v>0</v>
      </c>
      <c r="DU405" s="85">
        <v>0</v>
      </c>
      <c r="DV405" s="131">
        <v>0</v>
      </c>
      <c r="DW405" s="85"/>
      <c r="DX405" s="85">
        <v>0</v>
      </c>
      <c r="DY405" s="131">
        <v>0</v>
      </c>
      <c r="DZ405" s="85">
        <v>0</v>
      </c>
      <c r="EA405" s="85">
        <v>0</v>
      </c>
      <c r="EB405" s="131">
        <v>0</v>
      </c>
      <c r="EC405" s="85">
        <v>0</v>
      </c>
      <c r="ED405" s="85">
        <v>0</v>
      </c>
      <c r="EE405" s="131">
        <v>0</v>
      </c>
      <c r="EF405" s="85">
        <v>0</v>
      </c>
      <c r="EG405" s="85"/>
      <c r="EH405" s="52">
        <f t="shared" si="86"/>
        <v>0</v>
      </c>
      <c r="EI405" s="52">
        <f t="shared" si="86"/>
        <v>0</v>
      </c>
      <c r="EJ405" s="52">
        <f t="shared" si="86"/>
        <v>0</v>
      </c>
      <c r="EK405" s="52">
        <f t="shared" si="86"/>
        <v>0</v>
      </c>
      <c r="EL405" s="52">
        <f t="shared" si="86"/>
        <v>0</v>
      </c>
      <c r="EM405" s="52">
        <f t="shared" si="86"/>
        <v>0</v>
      </c>
      <c r="EN405" s="52">
        <f t="shared" si="86"/>
        <v>0</v>
      </c>
      <c r="EO405" s="52">
        <f t="shared" si="86"/>
        <v>0</v>
      </c>
      <c r="EP405" s="52">
        <f t="shared" si="86"/>
        <v>0</v>
      </c>
      <c r="EQ405" s="52">
        <f t="shared" si="86"/>
        <v>0</v>
      </c>
    </row>
    <row r="406" spans="1:147" x14ac:dyDescent="0.25">
      <c r="A406" s="73" t="s">
        <v>459</v>
      </c>
      <c r="B406" s="83" t="s">
        <v>465</v>
      </c>
      <c r="C406" s="84" t="s">
        <v>80</v>
      </c>
      <c r="D406" s="84" t="s">
        <v>81</v>
      </c>
      <c r="E406" s="123">
        <f t="shared" si="84"/>
        <v>0</v>
      </c>
      <c r="F406" s="123">
        <f t="shared" si="85"/>
        <v>0</v>
      </c>
      <c r="G406" s="123">
        <f t="shared" si="85"/>
        <v>0</v>
      </c>
      <c r="H406" s="85">
        <v>0</v>
      </c>
      <c r="I406" s="131">
        <v>0</v>
      </c>
      <c r="J406" s="85">
        <v>0</v>
      </c>
      <c r="K406" s="85">
        <v>0</v>
      </c>
      <c r="L406" s="131">
        <v>0</v>
      </c>
      <c r="M406" s="85">
        <v>0</v>
      </c>
      <c r="N406" s="85">
        <v>0</v>
      </c>
      <c r="O406" s="131">
        <v>0</v>
      </c>
      <c r="P406" s="85">
        <v>0</v>
      </c>
      <c r="Q406" s="85"/>
      <c r="R406" s="131">
        <v>0</v>
      </c>
      <c r="S406" s="85">
        <v>0</v>
      </c>
      <c r="T406" s="85">
        <v>0</v>
      </c>
      <c r="U406" s="131">
        <v>0</v>
      </c>
      <c r="V406" s="85">
        <v>0</v>
      </c>
      <c r="W406" s="85">
        <v>0</v>
      </c>
      <c r="X406" s="131">
        <v>0</v>
      </c>
      <c r="Y406" s="85">
        <v>0</v>
      </c>
      <c r="Z406" s="85">
        <v>0</v>
      </c>
      <c r="AA406" s="131"/>
      <c r="AB406" s="85">
        <v>0</v>
      </c>
      <c r="AC406" s="85">
        <v>0</v>
      </c>
      <c r="AD406" s="131">
        <v>0</v>
      </c>
      <c r="AE406" s="85">
        <v>0</v>
      </c>
      <c r="AF406" s="85">
        <v>0</v>
      </c>
      <c r="AG406" s="131">
        <v>0</v>
      </c>
      <c r="AH406" s="85">
        <v>0</v>
      </c>
      <c r="AI406" s="85">
        <v>0</v>
      </c>
      <c r="AJ406" s="131">
        <v>0</v>
      </c>
      <c r="AK406" s="85"/>
      <c r="AL406" s="85">
        <v>0</v>
      </c>
      <c r="AM406" s="131">
        <v>0</v>
      </c>
      <c r="AN406" s="85">
        <v>0</v>
      </c>
      <c r="AO406" s="85">
        <v>0</v>
      </c>
      <c r="AP406" s="131">
        <v>0</v>
      </c>
      <c r="AQ406" s="85">
        <v>0</v>
      </c>
      <c r="AR406" s="85">
        <v>0</v>
      </c>
      <c r="AS406" s="131">
        <v>0</v>
      </c>
      <c r="AT406" s="85">
        <v>0</v>
      </c>
      <c r="AU406" s="85"/>
      <c r="AV406" s="131">
        <v>0</v>
      </c>
      <c r="AW406" s="85">
        <v>0</v>
      </c>
      <c r="AX406" s="85">
        <v>0</v>
      </c>
      <c r="AY406" s="131">
        <v>0</v>
      </c>
      <c r="AZ406" s="85">
        <v>0</v>
      </c>
      <c r="BA406" s="85">
        <v>0</v>
      </c>
      <c r="BB406" s="131">
        <v>0</v>
      </c>
      <c r="BC406" s="85">
        <v>0</v>
      </c>
      <c r="BD406" s="85">
        <v>0</v>
      </c>
      <c r="BE406" s="131"/>
      <c r="BF406" s="85">
        <v>0</v>
      </c>
      <c r="BG406" s="85">
        <v>0</v>
      </c>
      <c r="BH406" s="131">
        <v>0</v>
      </c>
      <c r="BI406" s="85">
        <v>0</v>
      </c>
      <c r="BJ406" s="85">
        <v>0</v>
      </c>
      <c r="BK406" s="131">
        <v>0</v>
      </c>
      <c r="BL406" s="85">
        <v>0</v>
      </c>
      <c r="BM406" s="85">
        <v>0</v>
      </c>
      <c r="BN406" s="131">
        <v>0</v>
      </c>
      <c r="BO406" s="85"/>
      <c r="BP406" s="85">
        <v>0</v>
      </c>
      <c r="BQ406" s="131">
        <v>0</v>
      </c>
      <c r="BR406" s="85">
        <v>0</v>
      </c>
      <c r="BS406" s="85">
        <v>0</v>
      </c>
      <c r="BT406" s="131">
        <v>0</v>
      </c>
      <c r="BU406" s="85">
        <v>0</v>
      </c>
      <c r="BV406" s="85">
        <v>0</v>
      </c>
      <c r="BW406" s="131">
        <v>0</v>
      </c>
      <c r="BX406" s="85">
        <v>0</v>
      </c>
      <c r="BY406" s="85"/>
      <c r="BZ406" s="131">
        <v>0</v>
      </c>
      <c r="CA406" s="85">
        <v>0</v>
      </c>
      <c r="CB406" s="85">
        <v>0</v>
      </c>
      <c r="CC406" s="131">
        <v>0</v>
      </c>
      <c r="CD406" s="85">
        <v>0</v>
      </c>
      <c r="CE406" s="85">
        <v>0</v>
      </c>
      <c r="CF406" s="131">
        <v>0</v>
      </c>
      <c r="CG406" s="85">
        <v>0</v>
      </c>
      <c r="CH406" s="85">
        <v>0</v>
      </c>
      <c r="CI406" s="131"/>
      <c r="CJ406" s="85">
        <v>0</v>
      </c>
      <c r="CK406" s="85">
        <v>0</v>
      </c>
      <c r="CL406" s="131">
        <v>0</v>
      </c>
      <c r="CM406" s="85">
        <v>0</v>
      </c>
      <c r="CN406" s="85">
        <v>0</v>
      </c>
      <c r="CO406" s="131">
        <v>0</v>
      </c>
      <c r="CP406" s="85">
        <v>0</v>
      </c>
      <c r="CQ406" s="85">
        <v>0</v>
      </c>
      <c r="CR406" s="131">
        <v>0</v>
      </c>
      <c r="CS406" s="85"/>
      <c r="CT406" s="85">
        <v>0</v>
      </c>
      <c r="CU406" s="131">
        <v>0</v>
      </c>
      <c r="CV406" s="85">
        <v>0</v>
      </c>
      <c r="CW406" s="85">
        <v>0</v>
      </c>
      <c r="CX406" s="131">
        <v>0</v>
      </c>
      <c r="CY406" s="85">
        <v>0</v>
      </c>
      <c r="CZ406" s="85">
        <v>0</v>
      </c>
      <c r="DA406" s="131">
        <v>0</v>
      </c>
      <c r="DB406" s="85">
        <v>0</v>
      </c>
      <c r="DC406" s="85"/>
      <c r="DD406" s="131">
        <v>0</v>
      </c>
      <c r="DE406" s="85">
        <v>0</v>
      </c>
      <c r="DF406" s="85">
        <v>0</v>
      </c>
      <c r="DG406" s="131">
        <v>0</v>
      </c>
      <c r="DH406" s="85">
        <v>0</v>
      </c>
      <c r="DI406" s="85">
        <v>0</v>
      </c>
      <c r="DJ406" s="131">
        <v>0</v>
      </c>
      <c r="DK406" s="85">
        <v>0</v>
      </c>
      <c r="DL406" s="85">
        <v>0</v>
      </c>
      <c r="DM406" s="131"/>
      <c r="DN406" s="85">
        <v>0</v>
      </c>
      <c r="DO406" s="85">
        <v>0</v>
      </c>
      <c r="DP406" s="131">
        <v>0</v>
      </c>
      <c r="DQ406" s="85">
        <v>0</v>
      </c>
      <c r="DR406" s="85">
        <v>0</v>
      </c>
      <c r="DS406" s="131">
        <v>0</v>
      </c>
      <c r="DT406" s="85">
        <v>0</v>
      </c>
      <c r="DU406" s="85">
        <v>0</v>
      </c>
      <c r="DV406" s="131">
        <v>0</v>
      </c>
      <c r="DW406" s="85"/>
      <c r="DX406" s="85">
        <v>0</v>
      </c>
      <c r="DY406" s="131">
        <v>0</v>
      </c>
      <c r="DZ406" s="85">
        <v>0</v>
      </c>
      <c r="EA406" s="85">
        <v>0</v>
      </c>
      <c r="EB406" s="131">
        <v>0</v>
      </c>
      <c r="EC406" s="85">
        <v>0</v>
      </c>
      <c r="ED406" s="85">
        <v>0</v>
      </c>
      <c r="EE406" s="131">
        <v>0</v>
      </c>
      <c r="EF406" s="85">
        <v>0</v>
      </c>
      <c r="EG406" s="85"/>
      <c r="EH406" s="52">
        <f t="shared" si="86"/>
        <v>0</v>
      </c>
      <c r="EI406" s="52">
        <f t="shared" si="86"/>
        <v>0</v>
      </c>
      <c r="EJ406" s="52">
        <f t="shared" si="86"/>
        <v>0</v>
      </c>
      <c r="EK406" s="52">
        <f t="shared" si="86"/>
        <v>0</v>
      </c>
      <c r="EL406" s="52">
        <f t="shared" si="86"/>
        <v>0</v>
      </c>
      <c r="EM406" s="52">
        <f t="shared" si="86"/>
        <v>0</v>
      </c>
      <c r="EN406" s="52">
        <f t="shared" si="86"/>
        <v>0</v>
      </c>
      <c r="EO406" s="52">
        <f t="shared" si="86"/>
        <v>0</v>
      </c>
      <c r="EP406" s="52">
        <f t="shared" si="86"/>
        <v>0</v>
      </c>
      <c r="EQ406" s="52">
        <f t="shared" si="86"/>
        <v>0</v>
      </c>
    </row>
    <row r="407" spans="1:147" x14ac:dyDescent="0.25">
      <c r="A407" s="73" t="s">
        <v>459</v>
      </c>
      <c r="B407" s="83" t="s">
        <v>466</v>
      </c>
      <c r="C407" s="84" t="s">
        <v>80</v>
      </c>
      <c r="D407" s="84" t="s">
        <v>81</v>
      </c>
      <c r="E407" s="123">
        <f t="shared" si="84"/>
        <v>0</v>
      </c>
      <c r="F407" s="123">
        <f t="shared" si="85"/>
        <v>0</v>
      </c>
      <c r="G407" s="123">
        <f t="shared" si="85"/>
        <v>0</v>
      </c>
      <c r="H407" s="85">
        <v>0</v>
      </c>
      <c r="I407" s="131">
        <v>0</v>
      </c>
      <c r="J407" s="85">
        <v>0</v>
      </c>
      <c r="K407" s="85">
        <v>0</v>
      </c>
      <c r="L407" s="131">
        <v>0</v>
      </c>
      <c r="M407" s="85">
        <v>0</v>
      </c>
      <c r="N407" s="85">
        <v>0</v>
      </c>
      <c r="O407" s="131">
        <v>0</v>
      </c>
      <c r="P407" s="85">
        <v>0</v>
      </c>
      <c r="Q407" s="85"/>
      <c r="R407" s="131">
        <v>0</v>
      </c>
      <c r="S407" s="85">
        <v>0</v>
      </c>
      <c r="T407" s="85">
        <v>0</v>
      </c>
      <c r="U407" s="131">
        <v>0</v>
      </c>
      <c r="V407" s="85">
        <v>0</v>
      </c>
      <c r="W407" s="85">
        <v>0</v>
      </c>
      <c r="X407" s="131">
        <v>0</v>
      </c>
      <c r="Y407" s="85">
        <v>0</v>
      </c>
      <c r="Z407" s="85">
        <v>0</v>
      </c>
      <c r="AA407" s="131"/>
      <c r="AB407" s="85">
        <v>0</v>
      </c>
      <c r="AC407" s="85">
        <v>0</v>
      </c>
      <c r="AD407" s="131">
        <v>0</v>
      </c>
      <c r="AE407" s="85">
        <v>0</v>
      </c>
      <c r="AF407" s="85">
        <v>0</v>
      </c>
      <c r="AG407" s="131">
        <v>0</v>
      </c>
      <c r="AH407" s="85">
        <v>0</v>
      </c>
      <c r="AI407" s="85">
        <v>0</v>
      </c>
      <c r="AJ407" s="131">
        <v>0</v>
      </c>
      <c r="AK407" s="85"/>
      <c r="AL407" s="85">
        <v>0</v>
      </c>
      <c r="AM407" s="131">
        <v>0</v>
      </c>
      <c r="AN407" s="85">
        <v>0</v>
      </c>
      <c r="AO407" s="85">
        <v>0</v>
      </c>
      <c r="AP407" s="131">
        <v>0</v>
      </c>
      <c r="AQ407" s="85">
        <v>0</v>
      </c>
      <c r="AR407" s="85">
        <v>0</v>
      </c>
      <c r="AS407" s="131">
        <v>0</v>
      </c>
      <c r="AT407" s="85">
        <v>0</v>
      </c>
      <c r="AU407" s="85"/>
      <c r="AV407" s="131">
        <v>0</v>
      </c>
      <c r="AW407" s="85">
        <v>0</v>
      </c>
      <c r="AX407" s="85">
        <v>0</v>
      </c>
      <c r="AY407" s="131">
        <v>0</v>
      </c>
      <c r="AZ407" s="85">
        <v>0</v>
      </c>
      <c r="BA407" s="85">
        <v>0</v>
      </c>
      <c r="BB407" s="131">
        <v>0</v>
      </c>
      <c r="BC407" s="85">
        <v>0</v>
      </c>
      <c r="BD407" s="85">
        <v>0</v>
      </c>
      <c r="BE407" s="131"/>
      <c r="BF407" s="85">
        <v>0</v>
      </c>
      <c r="BG407" s="85">
        <v>0</v>
      </c>
      <c r="BH407" s="131">
        <v>0</v>
      </c>
      <c r="BI407" s="85">
        <v>0</v>
      </c>
      <c r="BJ407" s="85">
        <v>0</v>
      </c>
      <c r="BK407" s="131">
        <v>0</v>
      </c>
      <c r="BL407" s="85">
        <v>0</v>
      </c>
      <c r="BM407" s="85">
        <v>0</v>
      </c>
      <c r="BN407" s="131">
        <v>0</v>
      </c>
      <c r="BO407" s="85"/>
      <c r="BP407" s="85">
        <v>0</v>
      </c>
      <c r="BQ407" s="131">
        <v>0</v>
      </c>
      <c r="BR407" s="85">
        <v>0</v>
      </c>
      <c r="BS407" s="85">
        <v>0</v>
      </c>
      <c r="BT407" s="131">
        <v>0</v>
      </c>
      <c r="BU407" s="85">
        <v>0</v>
      </c>
      <c r="BV407" s="85">
        <v>0</v>
      </c>
      <c r="BW407" s="131">
        <v>0</v>
      </c>
      <c r="BX407" s="85">
        <v>0</v>
      </c>
      <c r="BY407" s="85"/>
      <c r="BZ407" s="131">
        <v>0</v>
      </c>
      <c r="CA407" s="85">
        <v>0</v>
      </c>
      <c r="CB407" s="85">
        <v>0</v>
      </c>
      <c r="CC407" s="131">
        <v>0</v>
      </c>
      <c r="CD407" s="85">
        <v>0</v>
      </c>
      <c r="CE407" s="85">
        <v>0</v>
      </c>
      <c r="CF407" s="131">
        <v>0</v>
      </c>
      <c r="CG407" s="85">
        <v>0</v>
      </c>
      <c r="CH407" s="85">
        <v>0</v>
      </c>
      <c r="CI407" s="131"/>
      <c r="CJ407" s="85">
        <v>0</v>
      </c>
      <c r="CK407" s="85">
        <v>0</v>
      </c>
      <c r="CL407" s="131">
        <v>0</v>
      </c>
      <c r="CM407" s="85">
        <v>0</v>
      </c>
      <c r="CN407" s="85">
        <v>0</v>
      </c>
      <c r="CO407" s="131">
        <v>0</v>
      </c>
      <c r="CP407" s="85">
        <v>0</v>
      </c>
      <c r="CQ407" s="85">
        <v>0</v>
      </c>
      <c r="CR407" s="131">
        <v>0</v>
      </c>
      <c r="CS407" s="85"/>
      <c r="CT407" s="85">
        <v>0</v>
      </c>
      <c r="CU407" s="131">
        <v>0</v>
      </c>
      <c r="CV407" s="85">
        <v>0</v>
      </c>
      <c r="CW407" s="85">
        <v>0</v>
      </c>
      <c r="CX407" s="131">
        <v>0</v>
      </c>
      <c r="CY407" s="85">
        <v>0</v>
      </c>
      <c r="CZ407" s="85">
        <v>0</v>
      </c>
      <c r="DA407" s="131">
        <v>0</v>
      </c>
      <c r="DB407" s="85">
        <v>0</v>
      </c>
      <c r="DC407" s="85"/>
      <c r="DD407" s="131">
        <v>0</v>
      </c>
      <c r="DE407" s="85">
        <v>0</v>
      </c>
      <c r="DF407" s="85">
        <v>0</v>
      </c>
      <c r="DG407" s="131">
        <v>0</v>
      </c>
      <c r="DH407" s="85">
        <v>0</v>
      </c>
      <c r="DI407" s="85">
        <v>0</v>
      </c>
      <c r="DJ407" s="131">
        <v>0</v>
      </c>
      <c r="DK407" s="85">
        <v>0</v>
      </c>
      <c r="DL407" s="85">
        <v>0</v>
      </c>
      <c r="DM407" s="131"/>
      <c r="DN407" s="85">
        <v>0</v>
      </c>
      <c r="DO407" s="85">
        <v>0</v>
      </c>
      <c r="DP407" s="131">
        <v>0</v>
      </c>
      <c r="DQ407" s="85">
        <v>0</v>
      </c>
      <c r="DR407" s="85">
        <v>0</v>
      </c>
      <c r="DS407" s="131">
        <v>0</v>
      </c>
      <c r="DT407" s="85">
        <v>0</v>
      </c>
      <c r="DU407" s="85">
        <v>0</v>
      </c>
      <c r="DV407" s="131">
        <v>0</v>
      </c>
      <c r="DW407" s="85"/>
      <c r="DX407" s="85">
        <v>0</v>
      </c>
      <c r="DY407" s="131">
        <v>0</v>
      </c>
      <c r="DZ407" s="85">
        <v>0</v>
      </c>
      <c r="EA407" s="85">
        <v>0</v>
      </c>
      <c r="EB407" s="131">
        <v>0</v>
      </c>
      <c r="EC407" s="85">
        <v>0</v>
      </c>
      <c r="ED407" s="85">
        <v>0</v>
      </c>
      <c r="EE407" s="131">
        <v>0</v>
      </c>
      <c r="EF407" s="85">
        <v>0</v>
      </c>
      <c r="EG407" s="85"/>
      <c r="EH407" s="52">
        <f t="shared" si="86"/>
        <v>0</v>
      </c>
      <c r="EI407" s="52">
        <f t="shared" si="86"/>
        <v>0</v>
      </c>
      <c r="EJ407" s="52">
        <f t="shared" si="86"/>
        <v>0</v>
      </c>
      <c r="EK407" s="52">
        <f t="shared" si="86"/>
        <v>0</v>
      </c>
      <c r="EL407" s="52">
        <f t="shared" si="86"/>
        <v>0</v>
      </c>
      <c r="EM407" s="52">
        <f t="shared" si="86"/>
        <v>0</v>
      </c>
      <c r="EN407" s="52">
        <f t="shared" si="86"/>
        <v>0</v>
      </c>
      <c r="EO407" s="52">
        <f t="shared" si="86"/>
        <v>0</v>
      </c>
      <c r="EP407" s="52">
        <f t="shared" si="86"/>
        <v>0</v>
      </c>
      <c r="EQ407" s="52">
        <f t="shared" si="86"/>
        <v>0</v>
      </c>
    </row>
    <row r="408" spans="1:147" x14ac:dyDescent="0.25">
      <c r="A408" s="73" t="s">
        <v>459</v>
      </c>
      <c r="B408" s="83" t="s">
        <v>467</v>
      </c>
      <c r="C408" s="84" t="s">
        <v>80</v>
      </c>
      <c r="D408" s="84" t="s">
        <v>81</v>
      </c>
      <c r="E408" s="123">
        <f t="shared" si="84"/>
        <v>0</v>
      </c>
      <c r="F408" s="123">
        <f t="shared" si="85"/>
        <v>0</v>
      </c>
      <c r="G408" s="123">
        <f t="shared" si="85"/>
        <v>0</v>
      </c>
      <c r="H408" s="85">
        <v>0</v>
      </c>
      <c r="I408" s="131">
        <v>0</v>
      </c>
      <c r="J408" s="85">
        <v>0</v>
      </c>
      <c r="K408" s="85">
        <v>0</v>
      </c>
      <c r="L408" s="131">
        <v>0</v>
      </c>
      <c r="M408" s="85">
        <v>0</v>
      </c>
      <c r="N408" s="85">
        <v>0</v>
      </c>
      <c r="O408" s="131">
        <v>0</v>
      </c>
      <c r="P408" s="85">
        <v>0</v>
      </c>
      <c r="Q408" s="85"/>
      <c r="R408" s="131">
        <v>0</v>
      </c>
      <c r="S408" s="85">
        <v>0</v>
      </c>
      <c r="T408" s="85">
        <v>0</v>
      </c>
      <c r="U408" s="131">
        <v>0</v>
      </c>
      <c r="V408" s="85">
        <v>0</v>
      </c>
      <c r="W408" s="85">
        <v>0</v>
      </c>
      <c r="X408" s="131">
        <v>0</v>
      </c>
      <c r="Y408" s="85">
        <v>0</v>
      </c>
      <c r="Z408" s="85">
        <v>0</v>
      </c>
      <c r="AA408" s="131"/>
      <c r="AB408" s="85">
        <v>0</v>
      </c>
      <c r="AC408" s="85">
        <v>0</v>
      </c>
      <c r="AD408" s="131">
        <v>0</v>
      </c>
      <c r="AE408" s="85">
        <v>0</v>
      </c>
      <c r="AF408" s="85">
        <v>0</v>
      </c>
      <c r="AG408" s="131">
        <v>0</v>
      </c>
      <c r="AH408" s="85">
        <v>0</v>
      </c>
      <c r="AI408" s="85">
        <v>0</v>
      </c>
      <c r="AJ408" s="131">
        <v>0</v>
      </c>
      <c r="AK408" s="85"/>
      <c r="AL408" s="85">
        <v>0</v>
      </c>
      <c r="AM408" s="131">
        <v>0</v>
      </c>
      <c r="AN408" s="85">
        <v>0</v>
      </c>
      <c r="AO408" s="85">
        <v>0</v>
      </c>
      <c r="AP408" s="131">
        <v>0</v>
      </c>
      <c r="AQ408" s="85">
        <v>0</v>
      </c>
      <c r="AR408" s="85">
        <v>0</v>
      </c>
      <c r="AS408" s="131">
        <v>0</v>
      </c>
      <c r="AT408" s="85">
        <v>0</v>
      </c>
      <c r="AU408" s="85"/>
      <c r="AV408" s="131">
        <v>0</v>
      </c>
      <c r="AW408" s="85">
        <v>0</v>
      </c>
      <c r="AX408" s="85">
        <v>0</v>
      </c>
      <c r="AY408" s="131">
        <v>0</v>
      </c>
      <c r="AZ408" s="85">
        <v>0</v>
      </c>
      <c r="BA408" s="85">
        <v>0</v>
      </c>
      <c r="BB408" s="131">
        <v>0</v>
      </c>
      <c r="BC408" s="85">
        <v>0</v>
      </c>
      <c r="BD408" s="85">
        <v>0</v>
      </c>
      <c r="BE408" s="131"/>
      <c r="BF408" s="85">
        <v>0</v>
      </c>
      <c r="BG408" s="85">
        <v>0</v>
      </c>
      <c r="BH408" s="131">
        <v>0</v>
      </c>
      <c r="BI408" s="85">
        <v>0</v>
      </c>
      <c r="BJ408" s="85">
        <v>0</v>
      </c>
      <c r="BK408" s="131">
        <v>0</v>
      </c>
      <c r="BL408" s="85">
        <v>0</v>
      </c>
      <c r="BM408" s="85">
        <v>0</v>
      </c>
      <c r="BN408" s="131">
        <v>0</v>
      </c>
      <c r="BO408" s="85"/>
      <c r="BP408" s="85">
        <v>0</v>
      </c>
      <c r="BQ408" s="131">
        <v>0</v>
      </c>
      <c r="BR408" s="85">
        <v>0</v>
      </c>
      <c r="BS408" s="85">
        <v>0</v>
      </c>
      <c r="BT408" s="131">
        <v>0</v>
      </c>
      <c r="BU408" s="85">
        <v>0</v>
      </c>
      <c r="BV408" s="85">
        <v>0</v>
      </c>
      <c r="BW408" s="131">
        <v>0</v>
      </c>
      <c r="BX408" s="85">
        <v>0</v>
      </c>
      <c r="BY408" s="85"/>
      <c r="BZ408" s="131">
        <v>0</v>
      </c>
      <c r="CA408" s="85">
        <v>0</v>
      </c>
      <c r="CB408" s="85">
        <v>0</v>
      </c>
      <c r="CC408" s="131">
        <v>0</v>
      </c>
      <c r="CD408" s="85">
        <v>0</v>
      </c>
      <c r="CE408" s="85">
        <v>0</v>
      </c>
      <c r="CF408" s="131">
        <v>0</v>
      </c>
      <c r="CG408" s="85">
        <v>0</v>
      </c>
      <c r="CH408" s="85">
        <v>0</v>
      </c>
      <c r="CI408" s="131"/>
      <c r="CJ408" s="85">
        <v>0</v>
      </c>
      <c r="CK408" s="85">
        <v>0</v>
      </c>
      <c r="CL408" s="131">
        <v>0</v>
      </c>
      <c r="CM408" s="85">
        <v>0</v>
      </c>
      <c r="CN408" s="85">
        <v>0</v>
      </c>
      <c r="CO408" s="131">
        <v>0</v>
      </c>
      <c r="CP408" s="85">
        <v>0</v>
      </c>
      <c r="CQ408" s="85">
        <v>0</v>
      </c>
      <c r="CR408" s="131">
        <v>0</v>
      </c>
      <c r="CS408" s="85"/>
      <c r="CT408" s="85">
        <v>0</v>
      </c>
      <c r="CU408" s="131">
        <v>0</v>
      </c>
      <c r="CV408" s="85">
        <v>0</v>
      </c>
      <c r="CW408" s="85">
        <v>0</v>
      </c>
      <c r="CX408" s="131">
        <v>0</v>
      </c>
      <c r="CY408" s="85">
        <v>0</v>
      </c>
      <c r="CZ408" s="85">
        <v>0</v>
      </c>
      <c r="DA408" s="131">
        <v>0</v>
      </c>
      <c r="DB408" s="85">
        <v>0</v>
      </c>
      <c r="DC408" s="85"/>
      <c r="DD408" s="131">
        <v>0</v>
      </c>
      <c r="DE408" s="85">
        <v>0</v>
      </c>
      <c r="DF408" s="85">
        <v>0</v>
      </c>
      <c r="DG408" s="131">
        <v>0</v>
      </c>
      <c r="DH408" s="85">
        <v>0</v>
      </c>
      <c r="DI408" s="85">
        <v>0</v>
      </c>
      <c r="DJ408" s="131">
        <v>0</v>
      </c>
      <c r="DK408" s="85">
        <v>0</v>
      </c>
      <c r="DL408" s="85">
        <v>0</v>
      </c>
      <c r="DM408" s="131"/>
      <c r="DN408" s="85">
        <v>0</v>
      </c>
      <c r="DO408" s="85">
        <v>0</v>
      </c>
      <c r="DP408" s="131">
        <v>0</v>
      </c>
      <c r="DQ408" s="85">
        <v>0</v>
      </c>
      <c r="DR408" s="85">
        <v>0</v>
      </c>
      <c r="DS408" s="131">
        <v>0</v>
      </c>
      <c r="DT408" s="85">
        <v>0</v>
      </c>
      <c r="DU408" s="85">
        <v>0</v>
      </c>
      <c r="DV408" s="131">
        <v>0</v>
      </c>
      <c r="DW408" s="85"/>
      <c r="DX408" s="85">
        <v>0</v>
      </c>
      <c r="DY408" s="131">
        <v>0</v>
      </c>
      <c r="DZ408" s="85">
        <v>0</v>
      </c>
      <c r="EA408" s="85">
        <v>0</v>
      </c>
      <c r="EB408" s="131">
        <v>0</v>
      </c>
      <c r="EC408" s="85">
        <v>0</v>
      </c>
      <c r="ED408" s="85">
        <v>0</v>
      </c>
      <c r="EE408" s="131">
        <v>0</v>
      </c>
      <c r="EF408" s="85">
        <v>0</v>
      </c>
      <c r="EG408" s="85"/>
      <c r="EH408" s="52">
        <f t="shared" si="86"/>
        <v>0</v>
      </c>
      <c r="EI408" s="52">
        <f t="shared" si="86"/>
        <v>0</v>
      </c>
      <c r="EJ408" s="52">
        <f t="shared" si="86"/>
        <v>0</v>
      </c>
      <c r="EK408" s="52">
        <f t="shared" si="86"/>
        <v>0</v>
      </c>
      <c r="EL408" s="52">
        <f t="shared" si="86"/>
        <v>0</v>
      </c>
      <c r="EM408" s="52">
        <f t="shared" si="86"/>
        <v>0</v>
      </c>
      <c r="EN408" s="52">
        <f t="shared" si="86"/>
        <v>0</v>
      </c>
      <c r="EO408" s="52">
        <f t="shared" si="86"/>
        <v>0</v>
      </c>
      <c r="EP408" s="52">
        <f t="shared" si="86"/>
        <v>0</v>
      </c>
      <c r="EQ408" s="52">
        <f t="shared" si="86"/>
        <v>0</v>
      </c>
    </row>
    <row r="409" spans="1:147" x14ac:dyDescent="0.25">
      <c r="A409" s="73" t="s">
        <v>459</v>
      </c>
      <c r="B409" s="83" t="s">
        <v>468</v>
      </c>
      <c r="C409" s="84" t="s">
        <v>80</v>
      </c>
      <c r="D409" s="84" t="s">
        <v>81</v>
      </c>
      <c r="E409" s="123">
        <f t="shared" si="84"/>
        <v>0</v>
      </c>
      <c r="F409" s="123">
        <f t="shared" si="85"/>
        <v>0</v>
      </c>
      <c r="G409" s="123">
        <f t="shared" si="85"/>
        <v>0</v>
      </c>
      <c r="H409" s="85">
        <v>0</v>
      </c>
      <c r="I409" s="131">
        <v>0</v>
      </c>
      <c r="J409" s="85">
        <v>0</v>
      </c>
      <c r="K409" s="85">
        <v>0</v>
      </c>
      <c r="L409" s="131">
        <v>0</v>
      </c>
      <c r="M409" s="85">
        <v>0</v>
      </c>
      <c r="N409" s="85">
        <v>0</v>
      </c>
      <c r="O409" s="131">
        <v>0</v>
      </c>
      <c r="P409" s="85">
        <v>0</v>
      </c>
      <c r="Q409" s="85"/>
      <c r="R409" s="131">
        <v>0</v>
      </c>
      <c r="S409" s="85">
        <v>0</v>
      </c>
      <c r="T409" s="85">
        <v>0</v>
      </c>
      <c r="U409" s="131">
        <v>0</v>
      </c>
      <c r="V409" s="85">
        <v>0</v>
      </c>
      <c r="W409" s="85">
        <v>0</v>
      </c>
      <c r="X409" s="131">
        <v>0</v>
      </c>
      <c r="Y409" s="85">
        <v>0</v>
      </c>
      <c r="Z409" s="85">
        <v>0</v>
      </c>
      <c r="AA409" s="131"/>
      <c r="AB409" s="85">
        <v>0</v>
      </c>
      <c r="AC409" s="85">
        <v>0</v>
      </c>
      <c r="AD409" s="131">
        <v>0</v>
      </c>
      <c r="AE409" s="85">
        <v>0</v>
      </c>
      <c r="AF409" s="85">
        <v>0</v>
      </c>
      <c r="AG409" s="131">
        <v>0</v>
      </c>
      <c r="AH409" s="85">
        <v>0</v>
      </c>
      <c r="AI409" s="85">
        <v>0</v>
      </c>
      <c r="AJ409" s="131">
        <v>0</v>
      </c>
      <c r="AK409" s="85"/>
      <c r="AL409" s="85">
        <v>0</v>
      </c>
      <c r="AM409" s="131">
        <v>0</v>
      </c>
      <c r="AN409" s="85">
        <v>0</v>
      </c>
      <c r="AO409" s="85">
        <v>0</v>
      </c>
      <c r="AP409" s="131">
        <v>0</v>
      </c>
      <c r="AQ409" s="85">
        <v>0</v>
      </c>
      <c r="AR409" s="85">
        <v>0</v>
      </c>
      <c r="AS409" s="131">
        <v>0</v>
      </c>
      <c r="AT409" s="85">
        <v>0</v>
      </c>
      <c r="AU409" s="85"/>
      <c r="AV409" s="131">
        <v>0</v>
      </c>
      <c r="AW409" s="85">
        <v>0</v>
      </c>
      <c r="AX409" s="85">
        <v>0</v>
      </c>
      <c r="AY409" s="131">
        <v>0</v>
      </c>
      <c r="AZ409" s="85">
        <v>0</v>
      </c>
      <c r="BA409" s="85">
        <v>0</v>
      </c>
      <c r="BB409" s="131">
        <v>0</v>
      </c>
      <c r="BC409" s="85">
        <v>0</v>
      </c>
      <c r="BD409" s="85">
        <v>0</v>
      </c>
      <c r="BE409" s="131"/>
      <c r="BF409" s="85">
        <v>0</v>
      </c>
      <c r="BG409" s="85">
        <v>0</v>
      </c>
      <c r="BH409" s="131">
        <v>0</v>
      </c>
      <c r="BI409" s="85">
        <v>0</v>
      </c>
      <c r="BJ409" s="85">
        <v>0</v>
      </c>
      <c r="BK409" s="131">
        <v>0</v>
      </c>
      <c r="BL409" s="85">
        <v>0</v>
      </c>
      <c r="BM409" s="85">
        <v>0</v>
      </c>
      <c r="BN409" s="131">
        <v>0</v>
      </c>
      <c r="BO409" s="85"/>
      <c r="BP409" s="85">
        <v>0</v>
      </c>
      <c r="BQ409" s="131">
        <v>0</v>
      </c>
      <c r="BR409" s="85">
        <v>0</v>
      </c>
      <c r="BS409" s="85">
        <v>0</v>
      </c>
      <c r="BT409" s="131">
        <v>0</v>
      </c>
      <c r="BU409" s="85">
        <v>0</v>
      </c>
      <c r="BV409" s="85">
        <v>0</v>
      </c>
      <c r="BW409" s="131">
        <v>0</v>
      </c>
      <c r="BX409" s="85">
        <v>0</v>
      </c>
      <c r="BY409" s="85"/>
      <c r="BZ409" s="131">
        <v>0</v>
      </c>
      <c r="CA409" s="85">
        <v>0</v>
      </c>
      <c r="CB409" s="85">
        <v>0</v>
      </c>
      <c r="CC409" s="131">
        <v>0</v>
      </c>
      <c r="CD409" s="85">
        <v>0</v>
      </c>
      <c r="CE409" s="85">
        <v>0</v>
      </c>
      <c r="CF409" s="131">
        <v>0</v>
      </c>
      <c r="CG409" s="85">
        <v>0</v>
      </c>
      <c r="CH409" s="85">
        <v>0</v>
      </c>
      <c r="CI409" s="131"/>
      <c r="CJ409" s="85">
        <v>0</v>
      </c>
      <c r="CK409" s="85">
        <v>0</v>
      </c>
      <c r="CL409" s="131">
        <v>0</v>
      </c>
      <c r="CM409" s="85">
        <v>0</v>
      </c>
      <c r="CN409" s="85">
        <v>0</v>
      </c>
      <c r="CO409" s="131">
        <v>0</v>
      </c>
      <c r="CP409" s="85">
        <v>0</v>
      </c>
      <c r="CQ409" s="85">
        <v>0</v>
      </c>
      <c r="CR409" s="131">
        <v>0</v>
      </c>
      <c r="CS409" s="85"/>
      <c r="CT409" s="85">
        <v>0</v>
      </c>
      <c r="CU409" s="131">
        <v>0</v>
      </c>
      <c r="CV409" s="85">
        <v>0</v>
      </c>
      <c r="CW409" s="85">
        <v>0</v>
      </c>
      <c r="CX409" s="131">
        <v>0</v>
      </c>
      <c r="CY409" s="85">
        <v>0</v>
      </c>
      <c r="CZ409" s="85">
        <v>0</v>
      </c>
      <c r="DA409" s="131">
        <v>0</v>
      </c>
      <c r="DB409" s="85">
        <v>0</v>
      </c>
      <c r="DC409" s="85"/>
      <c r="DD409" s="131">
        <v>0</v>
      </c>
      <c r="DE409" s="85">
        <v>0</v>
      </c>
      <c r="DF409" s="85">
        <v>0</v>
      </c>
      <c r="DG409" s="131">
        <v>0</v>
      </c>
      <c r="DH409" s="85">
        <v>0</v>
      </c>
      <c r="DI409" s="85">
        <v>0</v>
      </c>
      <c r="DJ409" s="131">
        <v>0</v>
      </c>
      <c r="DK409" s="85">
        <v>0</v>
      </c>
      <c r="DL409" s="85">
        <v>0</v>
      </c>
      <c r="DM409" s="131"/>
      <c r="DN409" s="85">
        <v>0</v>
      </c>
      <c r="DO409" s="85">
        <v>0</v>
      </c>
      <c r="DP409" s="131">
        <v>0</v>
      </c>
      <c r="DQ409" s="85">
        <v>0</v>
      </c>
      <c r="DR409" s="85">
        <v>0</v>
      </c>
      <c r="DS409" s="131">
        <v>0</v>
      </c>
      <c r="DT409" s="85">
        <v>0</v>
      </c>
      <c r="DU409" s="85">
        <v>0</v>
      </c>
      <c r="DV409" s="131">
        <v>0</v>
      </c>
      <c r="DW409" s="85"/>
      <c r="DX409" s="85">
        <v>0</v>
      </c>
      <c r="DY409" s="131">
        <v>0</v>
      </c>
      <c r="DZ409" s="85">
        <v>0</v>
      </c>
      <c r="EA409" s="85">
        <v>0</v>
      </c>
      <c r="EB409" s="131">
        <v>0</v>
      </c>
      <c r="EC409" s="85">
        <v>0</v>
      </c>
      <c r="ED409" s="85">
        <v>0</v>
      </c>
      <c r="EE409" s="131">
        <v>0</v>
      </c>
      <c r="EF409" s="85">
        <v>0</v>
      </c>
      <c r="EG409" s="85"/>
      <c r="EH409" s="52">
        <f t="shared" si="86"/>
        <v>0</v>
      </c>
      <c r="EI409" s="52">
        <f t="shared" si="86"/>
        <v>0</v>
      </c>
      <c r="EJ409" s="52">
        <f t="shared" si="86"/>
        <v>0</v>
      </c>
      <c r="EK409" s="52">
        <f t="shared" si="86"/>
        <v>0</v>
      </c>
      <c r="EL409" s="52">
        <f t="shared" si="86"/>
        <v>0</v>
      </c>
      <c r="EM409" s="52">
        <f t="shared" si="86"/>
        <v>0</v>
      </c>
      <c r="EN409" s="52">
        <f t="shared" si="86"/>
        <v>0</v>
      </c>
      <c r="EO409" s="52">
        <f t="shared" si="86"/>
        <v>0</v>
      </c>
      <c r="EP409" s="52">
        <f t="shared" si="86"/>
        <v>0</v>
      </c>
      <c r="EQ409" s="52">
        <f t="shared" si="86"/>
        <v>0</v>
      </c>
    </row>
    <row r="410" spans="1:147" x14ac:dyDescent="0.25">
      <c r="A410" s="73" t="s">
        <v>459</v>
      </c>
      <c r="B410" s="83" t="s">
        <v>469</v>
      </c>
      <c r="C410" s="84" t="s">
        <v>80</v>
      </c>
      <c r="D410" s="84" t="s">
        <v>81</v>
      </c>
      <c r="E410" s="123">
        <f t="shared" si="84"/>
        <v>0</v>
      </c>
      <c r="F410" s="123">
        <f t="shared" si="85"/>
        <v>0</v>
      </c>
      <c r="G410" s="123">
        <f t="shared" si="85"/>
        <v>0</v>
      </c>
      <c r="H410" s="85">
        <v>0</v>
      </c>
      <c r="I410" s="131">
        <v>0</v>
      </c>
      <c r="J410" s="85">
        <v>0</v>
      </c>
      <c r="K410" s="85">
        <v>0</v>
      </c>
      <c r="L410" s="131">
        <v>0</v>
      </c>
      <c r="M410" s="85">
        <v>0</v>
      </c>
      <c r="N410" s="85">
        <v>0</v>
      </c>
      <c r="O410" s="131">
        <v>0</v>
      </c>
      <c r="P410" s="85">
        <v>0</v>
      </c>
      <c r="Q410" s="85"/>
      <c r="R410" s="131">
        <v>0</v>
      </c>
      <c r="S410" s="85">
        <v>0</v>
      </c>
      <c r="T410" s="85">
        <v>0</v>
      </c>
      <c r="U410" s="131">
        <v>0</v>
      </c>
      <c r="V410" s="85">
        <v>0</v>
      </c>
      <c r="W410" s="85">
        <v>0</v>
      </c>
      <c r="X410" s="131">
        <v>0</v>
      </c>
      <c r="Y410" s="85">
        <v>0</v>
      </c>
      <c r="Z410" s="85">
        <v>0</v>
      </c>
      <c r="AA410" s="131"/>
      <c r="AB410" s="85">
        <v>0</v>
      </c>
      <c r="AC410" s="85">
        <v>0</v>
      </c>
      <c r="AD410" s="131">
        <v>0</v>
      </c>
      <c r="AE410" s="85">
        <v>0</v>
      </c>
      <c r="AF410" s="85">
        <v>0</v>
      </c>
      <c r="AG410" s="131">
        <v>0</v>
      </c>
      <c r="AH410" s="85">
        <v>0</v>
      </c>
      <c r="AI410" s="85">
        <v>0</v>
      </c>
      <c r="AJ410" s="131">
        <v>0</v>
      </c>
      <c r="AK410" s="85"/>
      <c r="AL410" s="85">
        <v>0</v>
      </c>
      <c r="AM410" s="131">
        <v>0</v>
      </c>
      <c r="AN410" s="85">
        <v>0</v>
      </c>
      <c r="AO410" s="85">
        <v>0</v>
      </c>
      <c r="AP410" s="131">
        <v>0</v>
      </c>
      <c r="AQ410" s="85">
        <v>0</v>
      </c>
      <c r="AR410" s="85">
        <v>0</v>
      </c>
      <c r="AS410" s="131">
        <v>0</v>
      </c>
      <c r="AT410" s="85">
        <v>0</v>
      </c>
      <c r="AU410" s="85"/>
      <c r="AV410" s="131">
        <v>0</v>
      </c>
      <c r="AW410" s="85">
        <v>0</v>
      </c>
      <c r="AX410" s="85">
        <v>0</v>
      </c>
      <c r="AY410" s="131">
        <v>0</v>
      </c>
      <c r="AZ410" s="85">
        <v>0</v>
      </c>
      <c r="BA410" s="85">
        <v>0</v>
      </c>
      <c r="BB410" s="131">
        <v>0</v>
      </c>
      <c r="BC410" s="85">
        <v>0</v>
      </c>
      <c r="BD410" s="85">
        <v>0</v>
      </c>
      <c r="BE410" s="131"/>
      <c r="BF410" s="85">
        <v>0</v>
      </c>
      <c r="BG410" s="85">
        <v>0</v>
      </c>
      <c r="BH410" s="131">
        <v>0</v>
      </c>
      <c r="BI410" s="85">
        <v>0</v>
      </c>
      <c r="BJ410" s="85">
        <v>0</v>
      </c>
      <c r="BK410" s="131">
        <v>0</v>
      </c>
      <c r="BL410" s="85">
        <v>0</v>
      </c>
      <c r="BM410" s="85">
        <v>0</v>
      </c>
      <c r="BN410" s="131">
        <v>0</v>
      </c>
      <c r="BO410" s="85"/>
      <c r="BP410" s="85">
        <v>0</v>
      </c>
      <c r="BQ410" s="131">
        <v>0</v>
      </c>
      <c r="BR410" s="85">
        <v>0</v>
      </c>
      <c r="BS410" s="85">
        <v>0</v>
      </c>
      <c r="BT410" s="131">
        <v>0</v>
      </c>
      <c r="BU410" s="85">
        <v>0</v>
      </c>
      <c r="BV410" s="85">
        <v>0</v>
      </c>
      <c r="BW410" s="131">
        <v>0</v>
      </c>
      <c r="BX410" s="85">
        <v>0</v>
      </c>
      <c r="BY410" s="85"/>
      <c r="BZ410" s="131">
        <v>0</v>
      </c>
      <c r="CA410" s="85">
        <v>0</v>
      </c>
      <c r="CB410" s="85">
        <v>0</v>
      </c>
      <c r="CC410" s="131">
        <v>0</v>
      </c>
      <c r="CD410" s="85">
        <v>0</v>
      </c>
      <c r="CE410" s="85">
        <v>0</v>
      </c>
      <c r="CF410" s="131">
        <v>0</v>
      </c>
      <c r="CG410" s="85">
        <v>0</v>
      </c>
      <c r="CH410" s="85">
        <v>0</v>
      </c>
      <c r="CI410" s="131"/>
      <c r="CJ410" s="85">
        <v>0</v>
      </c>
      <c r="CK410" s="85">
        <v>0</v>
      </c>
      <c r="CL410" s="131">
        <v>0</v>
      </c>
      <c r="CM410" s="85">
        <v>0</v>
      </c>
      <c r="CN410" s="85">
        <v>0</v>
      </c>
      <c r="CO410" s="131">
        <v>0</v>
      </c>
      <c r="CP410" s="85">
        <v>0</v>
      </c>
      <c r="CQ410" s="85">
        <v>0</v>
      </c>
      <c r="CR410" s="131">
        <v>0</v>
      </c>
      <c r="CS410" s="85"/>
      <c r="CT410" s="85">
        <v>0</v>
      </c>
      <c r="CU410" s="131">
        <v>0</v>
      </c>
      <c r="CV410" s="85">
        <v>0</v>
      </c>
      <c r="CW410" s="85">
        <v>0</v>
      </c>
      <c r="CX410" s="131">
        <v>0</v>
      </c>
      <c r="CY410" s="85">
        <v>0</v>
      </c>
      <c r="CZ410" s="85">
        <v>0</v>
      </c>
      <c r="DA410" s="131">
        <v>0</v>
      </c>
      <c r="DB410" s="85">
        <v>0</v>
      </c>
      <c r="DC410" s="85"/>
      <c r="DD410" s="131">
        <v>0</v>
      </c>
      <c r="DE410" s="85">
        <v>0</v>
      </c>
      <c r="DF410" s="85">
        <v>0</v>
      </c>
      <c r="DG410" s="131">
        <v>0</v>
      </c>
      <c r="DH410" s="85">
        <v>0</v>
      </c>
      <c r="DI410" s="85">
        <v>0</v>
      </c>
      <c r="DJ410" s="131">
        <v>0</v>
      </c>
      <c r="DK410" s="85">
        <v>0</v>
      </c>
      <c r="DL410" s="85">
        <v>0</v>
      </c>
      <c r="DM410" s="131"/>
      <c r="DN410" s="85">
        <v>0</v>
      </c>
      <c r="DO410" s="85">
        <v>0</v>
      </c>
      <c r="DP410" s="131">
        <v>0</v>
      </c>
      <c r="DQ410" s="85">
        <v>0</v>
      </c>
      <c r="DR410" s="85">
        <v>0</v>
      </c>
      <c r="DS410" s="131">
        <v>0</v>
      </c>
      <c r="DT410" s="85">
        <v>0</v>
      </c>
      <c r="DU410" s="85">
        <v>0</v>
      </c>
      <c r="DV410" s="131">
        <v>0</v>
      </c>
      <c r="DW410" s="85"/>
      <c r="DX410" s="85">
        <v>0</v>
      </c>
      <c r="DY410" s="131">
        <v>0</v>
      </c>
      <c r="DZ410" s="85">
        <v>0</v>
      </c>
      <c r="EA410" s="85">
        <v>0</v>
      </c>
      <c r="EB410" s="131">
        <v>0</v>
      </c>
      <c r="EC410" s="85">
        <v>0</v>
      </c>
      <c r="ED410" s="85">
        <v>0</v>
      </c>
      <c r="EE410" s="131">
        <v>0</v>
      </c>
      <c r="EF410" s="85">
        <v>0</v>
      </c>
      <c r="EG410" s="85"/>
      <c r="EH410" s="52">
        <f t="shared" si="86"/>
        <v>0</v>
      </c>
      <c r="EI410" s="52">
        <f t="shared" si="86"/>
        <v>0</v>
      </c>
      <c r="EJ410" s="52">
        <f t="shared" si="86"/>
        <v>0</v>
      </c>
      <c r="EK410" s="52">
        <f t="shared" si="86"/>
        <v>0</v>
      </c>
      <c r="EL410" s="52">
        <f t="shared" si="86"/>
        <v>0</v>
      </c>
      <c r="EM410" s="52">
        <f t="shared" si="86"/>
        <v>0</v>
      </c>
      <c r="EN410" s="52">
        <f t="shared" si="86"/>
        <v>0</v>
      </c>
      <c r="EO410" s="52">
        <f t="shared" si="86"/>
        <v>0</v>
      </c>
      <c r="EP410" s="52">
        <f t="shared" si="86"/>
        <v>0</v>
      </c>
      <c r="EQ410" s="52">
        <f t="shared" si="86"/>
        <v>0</v>
      </c>
    </row>
    <row r="411" spans="1:147" x14ac:dyDescent="0.25">
      <c r="A411" s="73" t="s">
        <v>459</v>
      </c>
      <c r="B411" s="83" t="s">
        <v>470</v>
      </c>
      <c r="C411" s="84" t="s">
        <v>80</v>
      </c>
      <c r="D411" s="84" t="s">
        <v>81</v>
      </c>
      <c r="E411" s="123">
        <f t="shared" si="84"/>
        <v>0</v>
      </c>
      <c r="F411" s="123">
        <f t="shared" si="85"/>
        <v>0</v>
      </c>
      <c r="G411" s="123">
        <f t="shared" si="85"/>
        <v>0</v>
      </c>
      <c r="H411" s="85">
        <v>0</v>
      </c>
      <c r="I411" s="131">
        <v>0</v>
      </c>
      <c r="J411" s="85">
        <v>0</v>
      </c>
      <c r="K411" s="85">
        <v>0</v>
      </c>
      <c r="L411" s="131">
        <v>0</v>
      </c>
      <c r="M411" s="85">
        <v>0</v>
      </c>
      <c r="N411" s="85">
        <v>0</v>
      </c>
      <c r="O411" s="131">
        <v>0</v>
      </c>
      <c r="P411" s="85">
        <v>0</v>
      </c>
      <c r="Q411" s="85"/>
      <c r="R411" s="131">
        <v>0</v>
      </c>
      <c r="S411" s="85">
        <v>0</v>
      </c>
      <c r="T411" s="85">
        <v>0</v>
      </c>
      <c r="U411" s="131">
        <v>0</v>
      </c>
      <c r="V411" s="85">
        <v>0</v>
      </c>
      <c r="W411" s="85">
        <v>0</v>
      </c>
      <c r="X411" s="131">
        <v>0</v>
      </c>
      <c r="Y411" s="85">
        <v>0</v>
      </c>
      <c r="Z411" s="85">
        <v>0</v>
      </c>
      <c r="AA411" s="131"/>
      <c r="AB411" s="85">
        <v>0</v>
      </c>
      <c r="AC411" s="85">
        <v>0</v>
      </c>
      <c r="AD411" s="131">
        <v>0</v>
      </c>
      <c r="AE411" s="85">
        <v>0</v>
      </c>
      <c r="AF411" s="85">
        <v>0</v>
      </c>
      <c r="AG411" s="131">
        <v>0</v>
      </c>
      <c r="AH411" s="85">
        <v>0</v>
      </c>
      <c r="AI411" s="85">
        <v>0</v>
      </c>
      <c r="AJ411" s="131">
        <v>0</v>
      </c>
      <c r="AK411" s="85"/>
      <c r="AL411" s="85">
        <v>0</v>
      </c>
      <c r="AM411" s="131">
        <v>0</v>
      </c>
      <c r="AN411" s="85">
        <v>0</v>
      </c>
      <c r="AO411" s="85">
        <v>0</v>
      </c>
      <c r="AP411" s="131">
        <v>0</v>
      </c>
      <c r="AQ411" s="85">
        <v>0</v>
      </c>
      <c r="AR411" s="85">
        <v>0</v>
      </c>
      <c r="AS411" s="131">
        <v>0</v>
      </c>
      <c r="AT411" s="85">
        <v>0</v>
      </c>
      <c r="AU411" s="85"/>
      <c r="AV411" s="131">
        <v>0</v>
      </c>
      <c r="AW411" s="85">
        <v>0</v>
      </c>
      <c r="AX411" s="85">
        <v>0</v>
      </c>
      <c r="AY411" s="131">
        <v>0</v>
      </c>
      <c r="AZ411" s="85">
        <v>0</v>
      </c>
      <c r="BA411" s="85">
        <v>0</v>
      </c>
      <c r="BB411" s="131">
        <v>0</v>
      </c>
      <c r="BC411" s="85">
        <v>0</v>
      </c>
      <c r="BD411" s="85">
        <v>0</v>
      </c>
      <c r="BE411" s="131"/>
      <c r="BF411" s="85">
        <v>0</v>
      </c>
      <c r="BG411" s="85">
        <v>0</v>
      </c>
      <c r="BH411" s="131">
        <v>0</v>
      </c>
      <c r="BI411" s="85">
        <v>0</v>
      </c>
      <c r="BJ411" s="85">
        <v>0</v>
      </c>
      <c r="BK411" s="131">
        <v>0</v>
      </c>
      <c r="BL411" s="85">
        <v>0</v>
      </c>
      <c r="BM411" s="85">
        <v>0</v>
      </c>
      <c r="BN411" s="131">
        <v>0</v>
      </c>
      <c r="BO411" s="85"/>
      <c r="BP411" s="85">
        <v>0</v>
      </c>
      <c r="BQ411" s="131">
        <v>0</v>
      </c>
      <c r="BR411" s="85">
        <v>0</v>
      </c>
      <c r="BS411" s="85">
        <v>0</v>
      </c>
      <c r="BT411" s="131">
        <v>0</v>
      </c>
      <c r="BU411" s="85">
        <v>0</v>
      </c>
      <c r="BV411" s="85">
        <v>0</v>
      </c>
      <c r="BW411" s="131">
        <v>0</v>
      </c>
      <c r="BX411" s="85">
        <v>0</v>
      </c>
      <c r="BY411" s="85"/>
      <c r="BZ411" s="131">
        <v>0</v>
      </c>
      <c r="CA411" s="85">
        <v>0</v>
      </c>
      <c r="CB411" s="85">
        <v>0</v>
      </c>
      <c r="CC411" s="131">
        <v>0</v>
      </c>
      <c r="CD411" s="85">
        <v>0</v>
      </c>
      <c r="CE411" s="85">
        <v>0</v>
      </c>
      <c r="CF411" s="131">
        <v>0</v>
      </c>
      <c r="CG411" s="85">
        <v>0</v>
      </c>
      <c r="CH411" s="85">
        <v>0</v>
      </c>
      <c r="CI411" s="131"/>
      <c r="CJ411" s="85">
        <v>0</v>
      </c>
      <c r="CK411" s="85">
        <v>0</v>
      </c>
      <c r="CL411" s="131">
        <v>0</v>
      </c>
      <c r="CM411" s="85">
        <v>0</v>
      </c>
      <c r="CN411" s="85">
        <v>0</v>
      </c>
      <c r="CO411" s="131">
        <v>0</v>
      </c>
      <c r="CP411" s="85">
        <v>0</v>
      </c>
      <c r="CQ411" s="85">
        <v>0</v>
      </c>
      <c r="CR411" s="131">
        <v>0</v>
      </c>
      <c r="CS411" s="85"/>
      <c r="CT411" s="85">
        <v>0</v>
      </c>
      <c r="CU411" s="131">
        <v>0</v>
      </c>
      <c r="CV411" s="85">
        <v>0</v>
      </c>
      <c r="CW411" s="85">
        <v>0</v>
      </c>
      <c r="CX411" s="131">
        <v>0</v>
      </c>
      <c r="CY411" s="85">
        <v>0</v>
      </c>
      <c r="CZ411" s="85">
        <v>0</v>
      </c>
      <c r="DA411" s="131">
        <v>0</v>
      </c>
      <c r="DB411" s="85">
        <v>0</v>
      </c>
      <c r="DC411" s="85"/>
      <c r="DD411" s="131">
        <v>0</v>
      </c>
      <c r="DE411" s="85">
        <v>0</v>
      </c>
      <c r="DF411" s="85">
        <v>0</v>
      </c>
      <c r="DG411" s="131">
        <v>0</v>
      </c>
      <c r="DH411" s="85">
        <v>0</v>
      </c>
      <c r="DI411" s="85">
        <v>0</v>
      </c>
      <c r="DJ411" s="131">
        <v>0</v>
      </c>
      <c r="DK411" s="85">
        <v>0</v>
      </c>
      <c r="DL411" s="85">
        <v>0</v>
      </c>
      <c r="DM411" s="131"/>
      <c r="DN411" s="85">
        <v>0</v>
      </c>
      <c r="DO411" s="85">
        <v>0</v>
      </c>
      <c r="DP411" s="131">
        <v>0</v>
      </c>
      <c r="DQ411" s="85">
        <v>0</v>
      </c>
      <c r="DR411" s="85">
        <v>0</v>
      </c>
      <c r="DS411" s="131">
        <v>0</v>
      </c>
      <c r="DT411" s="85">
        <v>0</v>
      </c>
      <c r="DU411" s="85">
        <v>0</v>
      </c>
      <c r="DV411" s="131">
        <v>0</v>
      </c>
      <c r="DW411" s="85"/>
      <c r="DX411" s="85">
        <v>0</v>
      </c>
      <c r="DY411" s="131">
        <v>0</v>
      </c>
      <c r="DZ411" s="85">
        <v>0</v>
      </c>
      <c r="EA411" s="85">
        <v>0</v>
      </c>
      <c r="EB411" s="131">
        <v>0</v>
      </c>
      <c r="EC411" s="85">
        <v>0</v>
      </c>
      <c r="ED411" s="85">
        <v>0</v>
      </c>
      <c r="EE411" s="131">
        <v>0</v>
      </c>
      <c r="EF411" s="85">
        <v>0</v>
      </c>
      <c r="EG411" s="85"/>
      <c r="EH411" s="52">
        <f t="shared" si="86"/>
        <v>0</v>
      </c>
      <c r="EI411" s="52">
        <f t="shared" si="86"/>
        <v>0</v>
      </c>
      <c r="EJ411" s="52">
        <f t="shared" si="86"/>
        <v>0</v>
      </c>
      <c r="EK411" s="52">
        <f t="shared" si="86"/>
        <v>0</v>
      </c>
      <c r="EL411" s="52">
        <f t="shared" si="86"/>
        <v>0</v>
      </c>
      <c r="EM411" s="52">
        <f t="shared" si="86"/>
        <v>0</v>
      </c>
      <c r="EN411" s="52">
        <f t="shared" si="86"/>
        <v>0</v>
      </c>
      <c r="EO411" s="52">
        <f t="shared" si="86"/>
        <v>0</v>
      </c>
      <c r="EP411" s="52">
        <f t="shared" si="86"/>
        <v>0</v>
      </c>
      <c r="EQ411" s="52">
        <f t="shared" si="86"/>
        <v>0</v>
      </c>
    </row>
    <row r="412" spans="1:147" x14ac:dyDescent="0.25">
      <c r="A412" s="73" t="s">
        <v>459</v>
      </c>
      <c r="B412" s="83" t="s">
        <v>471</v>
      </c>
      <c r="C412" s="84" t="s">
        <v>80</v>
      </c>
      <c r="D412" s="84" t="s">
        <v>81</v>
      </c>
      <c r="E412" s="123">
        <f t="shared" si="84"/>
        <v>36</v>
      </c>
      <c r="F412" s="123">
        <f t="shared" si="85"/>
        <v>0</v>
      </c>
      <c r="G412" s="123">
        <f t="shared" si="85"/>
        <v>36</v>
      </c>
      <c r="H412" s="85">
        <v>0</v>
      </c>
      <c r="I412" s="131">
        <v>0</v>
      </c>
      <c r="J412" s="85">
        <v>0</v>
      </c>
      <c r="K412" s="85">
        <v>7</v>
      </c>
      <c r="L412" s="131">
        <v>0</v>
      </c>
      <c r="M412" s="85">
        <v>0</v>
      </c>
      <c r="N412" s="85">
        <v>0</v>
      </c>
      <c r="O412" s="131">
        <v>0</v>
      </c>
      <c r="P412" s="85">
        <v>0</v>
      </c>
      <c r="Q412" s="85"/>
      <c r="R412" s="131">
        <v>0</v>
      </c>
      <c r="S412" s="85">
        <v>0</v>
      </c>
      <c r="T412" s="85">
        <v>0</v>
      </c>
      <c r="U412" s="131">
        <v>6</v>
      </c>
      <c r="V412" s="85">
        <v>0</v>
      </c>
      <c r="W412" s="85">
        <v>0</v>
      </c>
      <c r="X412" s="131">
        <v>0</v>
      </c>
      <c r="Y412" s="85">
        <v>0</v>
      </c>
      <c r="Z412" s="85">
        <v>0</v>
      </c>
      <c r="AA412" s="131"/>
      <c r="AB412" s="85">
        <v>0</v>
      </c>
      <c r="AC412" s="85">
        <v>0</v>
      </c>
      <c r="AD412" s="131">
        <v>0</v>
      </c>
      <c r="AE412" s="85">
        <v>0</v>
      </c>
      <c r="AF412" s="85">
        <v>0</v>
      </c>
      <c r="AG412" s="131">
        <v>0</v>
      </c>
      <c r="AH412" s="85">
        <v>0</v>
      </c>
      <c r="AI412" s="85">
        <v>0</v>
      </c>
      <c r="AJ412" s="131">
        <v>0</v>
      </c>
      <c r="AK412" s="85"/>
      <c r="AL412" s="85">
        <v>0</v>
      </c>
      <c r="AM412" s="131">
        <v>0</v>
      </c>
      <c r="AN412" s="85">
        <v>0</v>
      </c>
      <c r="AO412" s="85">
        <v>0</v>
      </c>
      <c r="AP412" s="131">
        <v>0</v>
      </c>
      <c r="AQ412" s="85">
        <v>0</v>
      </c>
      <c r="AR412" s="85">
        <v>0</v>
      </c>
      <c r="AS412" s="131">
        <v>0</v>
      </c>
      <c r="AT412" s="85">
        <v>0</v>
      </c>
      <c r="AU412" s="85"/>
      <c r="AV412" s="131">
        <v>0</v>
      </c>
      <c r="AW412" s="85">
        <v>0</v>
      </c>
      <c r="AX412" s="85">
        <v>0</v>
      </c>
      <c r="AY412" s="131">
        <v>0</v>
      </c>
      <c r="AZ412" s="85">
        <v>0</v>
      </c>
      <c r="BA412" s="85">
        <v>0</v>
      </c>
      <c r="BB412" s="131">
        <v>0</v>
      </c>
      <c r="BC412" s="85">
        <v>0</v>
      </c>
      <c r="BD412" s="85">
        <v>0</v>
      </c>
      <c r="BE412" s="131"/>
      <c r="BF412" s="85">
        <v>0</v>
      </c>
      <c r="BG412" s="85">
        <v>0</v>
      </c>
      <c r="BH412" s="131">
        <v>0</v>
      </c>
      <c r="BI412" s="85">
        <v>6</v>
      </c>
      <c r="BJ412" s="85">
        <v>0</v>
      </c>
      <c r="BK412" s="131">
        <v>0</v>
      </c>
      <c r="BL412" s="85">
        <v>0</v>
      </c>
      <c r="BM412" s="85">
        <v>0</v>
      </c>
      <c r="BN412" s="131">
        <v>0</v>
      </c>
      <c r="BO412" s="85"/>
      <c r="BP412" s="85">
        <v>0</v>
      </c>
      <c r="BQ412" s="131">
        <v>0</v>
      </c>
      <c r="BR412" s="85">
        <v>0</v>
      </c>
      <c r="BS412" s="85">
        <v>0</v>
      </c>
      <c r="BT412" s="131">
        <v>0</v>
      </c>
      <c r="BU412" s="85">
        <v>0</v>
      </c>
      <c r="BV412" s="85">
        <v>0</v>
      </c>
      <c r="BW412" s="131">
        <v>0</v>
      </c>
      <c r="BX412" s="85">
        <v>0</v>
      </c>
      <c r="BY412" s="85"/>
      <c r="BZ412" s="131">
        <v>0</v>
      </c>
      <c r="CA412" s="85">
        <v>0</v>
      </c>
      <c r="CB412" s="85">
        <v>0</v>
      </c>
      <c r="CC412" s="131">
        <v>0</v>
      </c>
      <c r="CD412" s="85">
        <v>0</v>
      </c>
      <c r="CE412" s="85">
        <v>0</v>
      </c>
      <c r="CF412" s="131">
        <v>0</v>
      </c>
      <c r="CG412" s="85">
        <v>0</v>
      </c>
      <c r="CH412" s="85">
        <v>0</v>
      </c>
      <c r="CI412" s="131"/>
      <c r="CJ412" s="85">
        <v>0</v>
      </c>
      <c r="CK412" s="85">
        <v>0</v>
      </c>
      <c r="CL412" s="131">
        <v>0</v>
      </c>
      <c r="CM412" s="85">
        <v>1</v>
      </c>
      <c r="CN412" s="85">
        <v>0</v>
      </c>
      <c r="CO412" s="131">
        <v>0</v>
      </c>
      <c r="CP412" s="85">
        <v>0</v>
      </c>
      <c r="CQ412" s="85">
        <v>0</v>
      </c>
      <c r="CR412" s="131">
        <v>0</v>
      </c>
      <c r="CS412" s="85"/>
      <c r="CT412" s="85">
        <v>0</v>
      </c>
      <c r="CU412" s="131">
        <v>0</v>
      </c>
      <c r="CV412" s="85">
        <v>0</v>
      </c>
      <c r="CW412" s="85">
        <v>0</v>
      </c>
      <c r="CX412" s="131">
        <v>0</v>
      </c>
      <c r="CY412" s="85">
        <v>0</v>
      </c>
      <c r="CZ412" s="85">
        <v>0</v>
      </c>
      <c r="DA412" s="131">
        <v>0</v>
      </c>
      <c r="DB412" s="85">
        <v>0</v>
      </c>
      <c r="DC412" s="85"/>
      <c r="DD412" s="131">
        <v>0</v>
      </c>
      <c r="DE412" s="85">
        <v>0</v>
      </c>
      <c r="DF412" s="85">
        <v>0</v>
      </c>
      <c r="DG412" s="131">
        <v>0</v>
      </c>
      <c r="DH412" s="85">
        <v>0</v>
      </c>
      <c r="DI412" s="85">
        <v>0</v>
      </c>
      <c r="DJ412" s="131">
        <v>0</v>
      </c>
      <c r="DK412" s="85">
        <v>0</v>
      </c>
      <c r="DL412" s="85">
        <v>0</v>
      </c>
      <c r="DM412" s="131"/>
      <c r="DN412" s="85">
        <v>0</v>
      </c>
      <c r="DO412" s="85">
        <v>0</v>
      </c>
      <c r="DP412" s="131">
        <v>0</v>
      </c>
      <c r="DQ412" s="85">
        <v>16</v>
      </c>
      <c r="DR412" s="85">
        <v>0</v>
      </c>
      <c r="DS412" s="131">
        <v>0</v>
      </c>
      <c r="DT412" s="85">
        <v>0</v>
      </c>
      <c r="DU412" s="85">
        <v>0</v>
      </c>
      <c r="DV412" s="131">
        <v>0</v>
      </c>
      <c r="DW412" s="85"/>
      <c r="DX412" s="85">
        <v>0</v>
      </c>
      <c r="DY412" s="131">
        <v>0</v>
      </c>
      <c r="DZ412" s="85">
        <v>0</v>
      </c>
      <c r="EA412" s="85">
        <v>0</v>
      </c>
      <c r="EB412" s="131">
        <v>0</v>
      </c>
      <c r="EC412" s="85">
        <v>0</v>
      </c>
      <c r="ED412" s="85">
        <v>0</v>
      </c>
      <c r="EE412" s="131">
        <v>0</v>
      </c>
      <c r="EF412" s="85">
        <v>0</v>
      </c>
      <c r="EG412" s="85"/>
      <c r="EH412" s="52">
        <f t="shared" si="86"/>
        <v>0</v>
      </c>
      <c r="EI412" s="52">
        <f t="shared" si="86"/>
        <v>0</v>
      </c>
      <c r="EJ412" s="52">
        <f t="shared" si="86"/>
        <v>0</v>
      </c>
      <c r="EK412" s="52">
        <f t="shared" si="86"/>
        <v>36</v>
      </c>
      <c r="EL412" s="52">
        <f t="shared" si="86"/>
        <v>0</v>
      </c>
      <c r="EM412" s="52">
        <f t="shared" si="86"/>
        <v>0</v>
      </c>
      <c r="EN412" s="52">
        <f t="shared" si="86"/>
        <v>0</v>
      </c>
      <c r="EO412" s="52">
        <f t="shared" si="86"/>
        <v>0</v>
      </c>
      <c r="EP412" s="52">
        <f t="shared" si="86"/>
        <v>0</v>
      </c>
      <c r="EQ412" s="52">
        <f t="shared" si="86"/>
        <v>0</v>
      </c>
    </row>
    <row r="413" spans="1:147" x14ac:dyDescent="0.25">
      <c r="A413" s="73" t="s">
        <v>459</v>
      </c>
      <c r="B413" s="83" t="s">
        <v>472</v>
      </c>
      <c r="C413" s="84" t="s">
        <v>80</v>
      </c>
      <c r="D413" s="84" t="s">
        <v>81</v>
      </c>
      <c r="E413" s="123">
        <f t="shared" si="84"/>
        <v>0</v>
      </c>
      <c r="F413" s="123">
        <f t="shared" si="85"/>
        <v>0</v>
      </c>
      <c r="G413" s="123">
        <f t="shared" si="85"/>
        <v>0</v>
      </c>
      <c r="H413" s="85">
        <v>0</v>
      </c>
      <c r="I413" s="131">
        <v>0</v>
      </c>
      <c r="J413" s="85">
        <v>0</v>
      </c>
      <c r="K413" s="85">
        <v>0</v>
      </c>
      <c r="L413" s="131">
        <v>0</v>
      </c>
      <c r="M413" s="85">
        <v>0</v>
      </c>
      <c r="N413" s="85">
        <v>0</v>
      </c>
      <c r="O413" s="131">
        <v>0</v>
      </c>
      <c r="P413" s="85">
        <v>0</v>
      </c>
      <c r="Q413" s="85"/>
      <c r="R413" s="131">
        <v>0</v>
      </c>
      <c r="S413" s="85">
        <v>0</v>
      </c>
      <c r="T413" s="85">
        <v>0</v>
      </c>
      <c r="U413" s="131">
        <v>0</v>
      </c>
      <c r="V413" s="85">
        <v>0</v>
      </c>
      <c r="W413" s="85">
        <v>0</v>
      </c>
      <c r="X413" s="131">
        <v>0</v>
      </c>
      <c r="Y413" s="85">
        <v>0</v>
      </c>
      <c r="Z413" s="85">
        <v>0</v>
      </c>
      <c r="AA413" s="131"/>
      <c r="AB413" s="85">
        <v>0</v>
      </c>
      <c r="AC413" s="85">
        <v>0</v>
      </c>
      <c r="AD413" s="131">
        <v>0</v>
      </c>
      <c r="AE413" s="85">
        <v>0</v>
      </c>
      <c r="AF413" s="85">
        <v>0</v>
      </c>
      <c r="AG413" s="131">
        <v>0</v>
      </c>
      <c r="AH413" s="85">
        <v>0</v>
      </c>
      <c r="AI413" s="85">
        <v>0</v>
      </c>
      <c r="AJ413" s="131">
        <v>0</v>
      </c>
      <c r="AK413" s="85"/>
      <c r="AL413" s="85">
        <v>0</v>
      </c>
      <c r="AM413" s="131">
        <v>0</v>
      </c>
      <c r="AN413" s="85">
        <v>0</v>
      </c>
      <c r="AO413" s="85">
        <v>0</v>
      </c>
      <c r="AP413" s="131">
        <v>0</v>
      </c>
      <c r="AQ413" s="85">
        <v>0</v>
      </c>
      <c r="AR413" s="85">
        <v>0</v>
      </c>
      <c r="AS413" s="131">
        <v>0</v>
      </c>
      <c r="AT413" s="85">
        <v>0</v>
      </c>
      <c r="AU413" s="85"/>
      <c r="AV413" s="131">
        <v>0</v>
      </c>
      <c r="AW413" s="85">
        <v>0</v>
      </c>
      <c r="AX413" s="85">
        <v>0</v>
      </c>
      <c r="AY413" s="131">
        <v>0</v>
      </c>
      <c r="AZ413" s="85">
        <v>0</v>
      </c>
      <c r="BA413" s="85">
        <v>0</v>
      </c>
      <c r="BB413" s="131">
        <v>0</v>
      </c>
      <c r="BC413" s="85">
        <v>0</v>
      </c>
      <c r="BD413" s="85">
        <v>0</v>
      </c>
      <c r="BE413" s="131"/>
      <c r="BF413" s="85">
        <v>0</v>
      </c>
      <c r="BG413" s="85">
        <v>0</v>
      </c>
      <c r="BH413" s="131">
        <v>0</v>
      </c>
      <c r="BI413" s="85">
        <v>0</v>
      </c>
      <c r="BJ413" s="85">
        <v>0</v>
      </c>
      <c r="BK413" s="131">
        <v>0</v>
      </c>
      <c r="BL413" s="85">
        <v>0</v>
      </c>
      <c r="BM413" s="85">
        <v>0</v>
      </c>
      <c r="BN413" s="131">
        <v>0</v>
      </c>
      <c r="BO413" s="85"/>
      <c r="BP413" s="85">
        <v>0</v>
      </c>
      <c r="BQ413" s="131">
        <v>0</v>
      </c>
      <c r="BR413" s="85">
        <v>0</v>
      </c>
      <c r="BS413" s="85">
        <v>0</v>
      </c>
      <c r="BT413" s="131">
        <v>0</v>
      </c>
      <c r="BU413" s="85">
        <v>0</v>
      </c>
      <c r="BV413" s="85">
        <v>0</v>
      </c>
      <c r="BW413" s="131">
        <v>0</v>
      </c>
      <c r="BX413" s="85">
        <v>0</v>
      </c>
      <c r="BY413" s="85"/>
      <c r="BZ413" s="131">
        <v>0</v>
      </c>
      <c r="CA413" s="85">
        <v>0</v>
      </c>
      <c r="CB413" s="85">
        <v>0</v>
      </c>
      <c r="CC413" s="131">
        <v>0</v>
      </c>
      <c r="CD413" s="85">
        <v>0</v>
      </c>
      <c r="CE413" s="85">
        <v>0</v>
      </c>
      <c r="CF413" s="131">
        <v>0</v>
      </c>
      <c r="CG413" s="85">
        <v>0</v>
      </c>
      <c r="CH413" s="85">
        <v>0</v>
      </c>
      <c r="CI413" s="131"/>
      <c r="CJ413" s="85">
        <v>0</v>
      </c>
      <c r="CK413" s="85">
        <v>0</v>
      </c>
      <c r="CL413" s="131">
        <v>0</v>
      </c>
      <c r="CM413" s="85">
        <v>0</v>
      </c>
      <c r="CN413" s="85">
        <v>0</v>
      </c>
      <c r="CO413" s="131">
        <v>0</v>
      </c>
      <c r="CP413" s="85">
        <v>0</v>
      </c>
      <c r="CQ413" s="85">
        <v>0</v>
      </c>
      <c r="CR413" s="131">
        <v>0</v>
      </c>
      <c r="CS413" s="85"/>
      <c r="CT413" s="85">
        <v>0</v>
      </c>
      <c r="CU413" s="131">
        <v>0</v>
      </c>
      <c r="CV413" s="85">
        <v>0</v>
      </c>
      <c r="CW413" s="85">
        <v>0</v>
      </c>
      <c r="CX413" s="131">
        <v>0</v>
      </c>
      <c r="CY413" s="85">
        <v>0</v>
      </c>
      <c r="CZ413" s="85">
        <v>0</v>
      </c>
      <c r="DA413" s="131">
        <v>0</v>
      </c>
      <c r="DB413" s="85">
        <v>0</v>
      </c>
      <c r="DC413" s="85"/>
      <c r="DD413" s="131">
        <v>0</v>
      </c>
      <c r="DE413" s="85">
        <v>0</v>
      </c>
      <c r="DF413" s="85">
        <v>0</v>
      </c>
      <c r="DG413" s="131">
        <v>0</v>
      </c>
      <c r="DH413" s="85">
        <v>0</v>
      </c>
      <c r="DI413" s="85">
        <v>0</v>
      </c>
      <c r="DJ413" s="131">
        <v>0</v>
      </c>
      <c r="DK413" s="85">
        <v>0</v>
      </c>
      <c r="DL413" s="85">
        <v>0</v>
      </c>
      <c r="DM413" s="131"/>
      <c r="DN413" s="85">
        <v>0</v>
      </c>
      <c r="DO413" s="85">
        <v>0</v>
      </c>
      <c r="DP413" s="131">
        <v>0</v>
      </c>
      <c r="DQ413" s="85">
        <v>0</v>
      </c>
      <c r="DR413" s="85">
        <v>0</v>
      </c>
      <c r="DS413" s="131">
        <v>0</v>
      </c>
      <c r="DT413" s="85">
        <v>0</v>
      </c>
      <c r="DU413" s="85">
        <v>0</v>
      </c>
      <c r="DV413" s="131">
        <v>0</v>
      </c>
      <c r="DW413" s="85"/>
      <c r="DX413" s="85">
        <v>0</v>
      </c>
      <c r="DY413" s="131">
        <v>0</v>
      </c>
      <c r="DZ413" s="85">
        <v>0</v>
      </c>
      <c r="EA413" s="85">
        <v>0</v>
      </c>
      <c r="EB413" s="131">
        <v>0</v>
      </c>
      <c r="EC413" s="85">
        <v>0</v>
      </c>
      <c r="ED413" s="85">
        <v>0</v>
      </c>
      <c r="EE413" s="131">
        <v>0</v>
      </c>
      <c r="EF413" s="85">
        <v>0</v>
      </c>
      <c r="EG413" s="85"/>
      <c r="EH413" s="52">
        <f t="shared" si="86"/>
        <v>0</v>
      </c>
      <c r="EI413" s="52">
        <f t="shared" si="86"/>
        <v>0</v>
      </c>
      <c r="EJ413" s="52">
        <f t="shared" si="86"/>
        <v>0</v>
      </c>
      <c r="EK413" s="52">
        <f t="shared" si="86"/>
        <v>0</v>
      </c>
      <c r="EL413" s="52">
        <f t="shared" si="86"/>
        <v>0</v>
      </c>
      <c r="EM413" s="52">
        <f t="shared" si="86"/>
        <v>0</v>
      </c>
      <c r="EN413" s="52">
        <f t="shared" si="86"/>
        <v>0</v>
      </c>
      <c r="EO413" s="52">
        <f t="shared" si="86"/>
        <v>0</v>
      </c>
      <c r="EP413" s="52">
        <f t="shared" si="86"/>
        <v>0</v>
      </c>
      <c r="EQ413" s="52">
        <f t="shared" si="86"/>
        <v>0</v>
      </c>
    </row>
    <row r="414" spans="1:147" x14ac:dyDescent="0.25">
      <c r="A414" s="73" t="s">
        <v>459</v>
      </c>
      <c r="B414" s="83" t="s">
        <v>473</v>
      </c>
      <c r="C414" s="84" t="s">
        <v>80</v>
      </c>
      <c r="D414" s="84" t="s">
        <v>81</v>
      </c>
      <c r="E414" s="123">
        <f t="shared" si="84"/>
        <v>46</v>
      </c>
      <c r="F414" s="123">
        <f t="shared" si="85"/>
        <v>0</v>
      </c>
      <c r="G414" s="123">
        <f t="shared" si="85"/>
        <v>46</v>
      </c>
      <c r="H414" s="85">
        <v>0</v>
      </c>
      <c r="I414" s="131">
        <v>0</v>
      </c>
      <c r="J414" s="85">
        <v>0</v>
      </c>
      <c r="K414" s="85">
        <v>43</v>
      </c>
      <c r="L414" s="131">
        <v>0</v>
      </c>
      <c r="M414" s="85">
        <v>0</v>
      </c>
      <c r="N414" s="85">
        <v>0</v>
      </c>
      <c r="O414" s="131">
        <v>0</v>
      </c>
      <c r="P414" s="85">
        <v>0</v>
      </c>
      <c r="Q414" s="85"/>
      <c r="R414" s="131">
        <v>0</v>
      </c>
      <c r="S414" s="85">
        <v>0</v>
      </c>
      <c r="T414" s="85">
        <v>0</v>
      </c>
      <c r="U414" s="131">
        <v>0</v>
      </c>
      <c r="V414" s="85">
        <v>0</v>
      </c>
      <c r="W414" s="85">
        <v>0</v>
      </c>
      <c r="X414" s="131">
        <v>0</v>
      </c>
      <c r="Y414" s="85">
        <v>0</v>
      </c>
      <c r="Z414" s="85">
        <v>0</v>
      </c>
      <c r="AA414" s="131"/>
      <c r="AB414" s="85">
        <v>0</v>
      </c>
      <c r="AC414" s="85">
        <v>0</v>
      </c>
      <c r="AD414" s="131">
        <v>0</v>
      </c>
      <c r="AE414" s="85">
        <v>0</v>
      </c>
      <c r="AF414" s="85">
        <v>0</v>
      </c>
      <c r="AG414" s="131">
        <v>0</v>
      </c>
      <c r="AH414" s="85">
        <v>0</v>
      </c>
      <c r="AI414" s="85">
        <v>0</v>
      </c>
      <c r="AJ414" s="131">
        <v>0</v>
      </c>
      <c r="AK414" s="85"/>
      <c r="AL414" s="85">
        <v>0</v>
      </c>
      <c r="AM414" s="131">
        <v>0</v>
      </c>
      <c r="AN414" s="85">
        <v>0</v>
      </c>
      <c r="AO414" s="85">
        <v>0</v>
      </c>
      <c r="AP414" s="131">
        <v>0</v>
      </c>
      <c r="AQ414" s="85">
        <v>0</v>
      </c>
      <c r="AR414" s="85">
        <v>0</v>
      </c>
      <c r="AS414" s="131">
        <v>0</v>
      </c>
      <c r="AT414" s="85">
        <v>0</v>
      </c>
      <c r="AU414" s="85"/>
      <c r="AV414" s="131">
        <v>0</v>
      </c>
      <c r="AW414" s="85">
        <v>0</v>
      </c>
      <c r="AX414" s="85">
        <v>0</v>
      </c>
      <c r="AY414" s="131">
        <v>0</v>
      </c>
      <c r="AZ414" s="85">
        <v>0</v>
      </c>
      <c r="BA414" s="85">
        <v>0</v>
      </c>
      <c r="BB414" s="131">
        <v>0</v>
      </c>
      <c r="BC414" s="85">
        <v>0</v>
      </c>
      <c r="BD414" s="85">
        <v>0</v>
      </c>
      <c r="BE414" s="131"/>
      <c r="BF414" s="85">
        <v>0</v>
      </c>
      <c r="BG414" s="85">
        <v>0</v>
      </c>
      <c r="BH414" s="131">
        <v>0</v>
      </c>
      <c r="BI414" s="85"/>
      <c r="BJ414" s="85">
        <v>0</v>
      </c>
      <c r="BK414" s="131">
        <v>0</v>
      </c>
      <c r="BL414" s="85">
        <v>0</v>
      </c>
      <c r="BM414" s="85">
        <v>0</v>
      </c>
      <c r="BN414" s="131">
        <v>0</v>
      </c>
      <c r="BO414" s="85"/>
      <c r="BP414" s="85">
        <v>0</v>
      </c>
      <c r="BQ414" s="131">
        <v>0</v>
      </c>
      <c r="BR414" s="85">
        <v>0</v>
      </c>
      <c r="BS414" s="85">
        <v>0</v>
      </c>
      <c r="BT414" s="131">
        <v>0</v>
      </c>
      <c r="BU414" s="85">
        <v>0</v>
      </c>
      <c r="BV414" s="85">
        <v>0</v>
      </c>
      <c r="BW414" s="131">
        <v>0</v>
      </c>
      <c r="BX414" s="85">
        <v>0</v>
      </c>
      <c r="BY414" s="85"/>
      <c r="BZ414" s="131">
        <v>0</v>
      </c>
      <c r="CA414" s="85">
        <v>0</v>
      </c>
      <c r="CB414" s="85">
        <v>0</v>
      </c>
      <c r="CC414" s="131">
        <v>0</v>
      </c>
      <c r="CD414" s="85">
        <v>0</v>
      </c>
      <c r="CE414" s="85">
        <v>0</v>
      </c>
      <c r="CF414" s="131">
        <v>0</v>
      </c>
      <c r="CG414" s="85">
        <v>0</v>
      </c>
      <c r="CH414" s="85">
        <v>0</v>
      </c>
      <c r="CI414" s="131"/>
      <c r="CJ414" s="85">
        <v>0</v>
      </c>
      <c r="CK414" s="85">
        <v>0</v>
      </c>
      <c r="CL414" s="131">
        <v>0</v>
      </c>
      <c r="CM414" s="85"/>
      <c r="CN414" s="85">
        <v>0</v>
      </c>
      <c r="CO414" s="131">
        <v>0</v>
      </c>
      <c r="CP414" s="85">
        <v>0</v>
      </c>
      <c r="CQ414" s="85">
        <v>0</v>
      </c>
      <c r="CR414" s="131">
        <v>0</v>
      </c>
      <c r="CS414" s="85"/>
      <c r="CT414" s="85">
        <v>0</v>
      </c>
      <c r="CU414" s="131">
        <v>0</v>
      </c>
      <c r="CV414" s="85">
        <v>0</v>
      </c>
      <c r="CW414" s="85">
        <v>0</v>
      </c>
      <c r="CX414" s="131">
        <v>0</v>
      </c>
      <c r="CY414" s="85">
        <v>0</v>
      </c>
      <c r="CZ414" s="85">
        <v>0</v>
      </c>
      <c r="DA414" s="131">
        <v>0</v>
      </c>
      <c r="DB414" s="85">
        <v>0</v>
      </c>
      <c r="DC414" s="85"/>
      <c r="DD414" s="131">
        <v>0</v>
      </c>
      <c r="DE414" s="85">
        <v>0</v>
      </c>
      <c r="DF414" s="85">
        <v>0</v>
      </c>
      <c r="DG414" s="131">
        <v>0</v>
      </c>
      <c r="DH414" s="85">
        <v>0</v>
      </c>
      <c r="DI414" s="85">
        <v>0</v>
      </c>
      <c r="DJ414" s="131">
        <v>0</v>
      </c>
      <c r="DK414" s="85">
        <v>0</v>
      </c>
      <c r="DL414" s="85">
        <v>0</v>
      </c>
      <c r="DM414" s="131"/>
      <c r="DN414" s="85">
        <v>0</v>
      </c>
      <c r="DO414" s="85">
        <v>0</v>
      </c>
      <c r="DP414" s="131">
        <v>0</v>
      </c>
      <c r="DQ414" s="85">
        <v>3</v>
      </c>
      <c r="DR414" s="85">
        <v>0</v>
      </c>
      <c r="DS414" s="131">
        <v>0</v>
      </c>
      <c r="DT414" s="85">
        <v>0</v>
      </c>
      <c r="DU414" s="85">
        <v>0</v>
      </c>
      <c r="DV414" s="131">
        <v>0</v>
      </c>
      <c r="DW414" s="85"/>
      <c r="DX414" s="85">
        <v>0</v>
      </c>
      <c r="DY414" s="131">
        <v>0</v>
      </c>
      <c r="DZ414" s="85">
        <v>0</v>
      </c>
      <c r="EA414" s="85">
        <v>0</v>
      </c>
      <c r="EB414" s="131">
        <v>0</v>
      </c>
      <c r="EC414" s="85">
        <v>0</v>
      </c>
      <c r="ED414" s="85">
        <v>0</v>
      </c>
      <c r="EE414" s="131">
        <v>0</v>
      </c>
      <c r="EF414" s="85">
        <v>0</v>
      </c>
      <c r="EG414" s="85"/>
      <c r="EH414" s="52">
        <f t="shared" si="86"/>
        <v>0</v>
      </c>
      <c r="EI414" s="52">
        <f t="shared" si="86"/>
        <v>0</v>
      </c>
      <c r="EJ414" s="52">
        <f t="shared" si="86"/>
        <v>0</v>
      </c>
      <c r="EK414" s="52">
        <f t="shared" si="86"/>
        <v>46</v>
      </c>
      <c r="EL414" s="52">
        <f t="shared" si="86"/>
        <v>0</v>
      </c>
      <c r="EM414" s="52">
        <f t="shared" si="86"/>
        <v>0</v>
      </c>
      <c r="EN414" s="52">
        <f t="shared" si="86"/>
        <v>0</v>
      </c>
      <c r="EO414" s="52">
        <f t="shared" si="86"/>
        <v>0</v>
      </c>
      <c r="EP414" s="52">
        <f t="shared" si="86"/>
        <v>0</v>
      </c>
      <c r="EQ414" s="52">
        <f t="shared" si="86"/>
        <v>0</v>
      </c>
    </row>
    <row r="415" spans="1:147" x14ac:dyDescent="0.25">
      <c r="A415" s="73" t="s">
        <v>459</v>
      </c>
      <c r="B415" s="83" t="s">
        <v>474</v>
      </c>
      <c r="C415" s="84" t="s">
        <v>80</v>
      </c>
      <c r="D415" s="84" t="s">
        <v>81</v>
      </c>
      <c r="E415" s="123">
        <f t="shared" si="84"/>
        <v>0</v>
      </c>
      <c r="F415" s="123">
        <f t="shared" si="85"/>
        <v>0</v>
      </c>
      <c r="G415" s="123">
        <f t="shared" si="85"/>
        <v>0</v>
      </c>
      <c r="H415" s="85">
        <v>0</v>
      </c>
      <c r="I415" s="131">
        <v>0</v>
      </c>
      <c r="J415" s="85">
        <v>0</v>
      </c>
      <c r="K415" s="85">
        <v>0</v>
      </c>
      <c r="L415" s="131">
        <v>0</v>
      </c>
      <c r="M415" s="85">
        <v>0</v>
      </c>
      <c r="N415" s="85">
        <v>0</v>
      </c>
      <c r="O415" s="131">
        <v>0</v>
      </c>
      <c r="P415" s="85">
        <v>0</v>
      </c>
      <c r="Q415" s="85"/>
      <c r="R415" s="131">
        <v>0</v>
      </c>
      <c r="S415" s="85">
        <v>0</v>
      </c>
      <c r="T415" s="85">
        <v>0</v>
      </c>
      <c r="U415" s="131">
        <v>0</v>
      </c>
      <c r="V415" s="85">
        <v>0</v>
      </c>
      <c r="W415" s="85">
        <v>0</v>
      </c>
      <c r="X415" s="131">
        <v>0</v>
      </c>
      <c r="Y415" s="85">
        <v>0</v>
      </c>
      <c r="Z415" s="85">
        <v>0</v>
      </c>
      <c r="AA415" s="131"/>
      <c r="AB415" s="85">
        <v>0</v>
      </c>
      <c r="AC415" s="85">
        <v>0</v>
      </c>
      <c r="AD415" s="131">
        <v>0</v>
      </c>
      <c r="AE415" s="85">
        <v>0</v>
      </c>
      <c r="AF415" s="85">
        <v>0</v>
      </c>
      <c r="AG415" s="131">
        <v>0</v>
      </c>
      <c r="AH415" s="85">
        <v>0</v>
      </c>
      <c r="AI415" s="85">
        <v>0</v>
      </c>
      <c r="AJ415" s="131">
        <v>0</v>
      </c>
      <c r="AK415" s="85"/>
      <c r="AL415" s="85">
        <v>0</v>
      </c>
      <c r="AM415" s="131">
        <v>0</v>
      </c>
      <c r="AN415" s="85">
        <v>0</v>
      </c>
      <c r="AO415" s="85">
        <v>0</v>
      </c>
      <c r="AP415" s="131">
        <v>0</v>
      </c>
      <c r="AQ415" s="85">
        <v>0</v>
      </c>
      <c r="AR415" s="85">
        <v>0</v>
      </c>
      <c r="AS415" s="131">
        <v>0</v>
      </c>
      <c r="AT415" s="85">
        <v>0</v>
      </c>
      <c r="AU415" s="85"/>
      <c r="AV415" s="131">
        <v>0</v>
      </c>
      <c r="AW415" s="85">
        <v>0</v>
      </c>
      <c r="AX415" s="85">
        <v>0</v>
      </c>
      <c r="AY415" s="131">
        <v>0</v>
      </c>
      <c r="AZ415" s="85">
        <v>0</v>
      </c>
      <c r="BA415" s="85">
        <v>0</v>
      </c>
      <c r="BB415" s="131">
        <v>0</v>
      </c>
      <c r="BC415" s="85">
        <v>0</v>
      </c>
      <c r="BD415" s="85">
        <v>0</v>
      </c>
      <c r="BE415" s="131"/>
      <c r="BF415" s="85">
        <v>0</v>
      </c>
      <c r="BG415" s="85">
        <v>0</v>
      </c>
      <c r="BH415" s="131">
        <v>0</v>
      </c>
      <c r="BI415" s="85">
        <v>0</v>
      </c>
      <c r="BJ415" s="85">
        <v>0</v>
      </c>
      <c r="BK415" s="131">
        <v>0</v>
      </c>
      <c r="BL415" s="85">
        <v>0</v>
      </c>
      <c r="BM415" s="85">
        <v>0</v>
      </c>
      <c r="BN415" s="131">
        <v>0</v>
      </c>
      <c r="BO415" s="85"/>
      <c r="BP415" s="85">
        <v>0</v>
      </c>
      <c r="BQ415" s="131">
        <v>0</v>
      </c>
      <c r="BR415" s="85">
        <v>0</v>
      </c>
      <c r="BS415" s="85">
        <v>0</v>
      </c>
      <c r="BT415" s="131">
        <v>0</v>
      </c>
      <c r="BU415" s="85">
        <v>0</v>
      </c>
      <c r="BV415" s="85">
        <v>0</v>
      </c>
      <c r="BW415" s="131">
        <v>0</v>
      </c>
      <c r="BX415" s="85">
        <v>0</v>
      </c>
      <c r="BY415" s="85"/>
      <c r="BZ415" s="131">
        <v>0</v>
      </c>
      <c r="CA415" s="85">
        <v>0</v>
      </c>
      <c r="CB415" s="85">
        <v>0</v>
      </c>
      <c r="CC415" s="131">
        <v>0</v>
      </c>
      <c r="CD415" s="85">
        <v>0</v>
      </c>
      <c r="CE415" s="85">
        <v>0</v>
      </c>
      <c r="CF415" s="131">
        <v>0</v>
      </c>
      <c r="CG415" s="85">
        <v>0</v>
      </c>
      <c r="CH415" s="85">
        <v>0</v>
      </c>
      <c r="CI415" s="131"/>
      <c r="CJ415" s="85">
        <v>0</v>
      </c>
      <c r="CK415" s="85">
        <v>0</v>
      </c>
      <c r="CL415" s="131">
        <v>0</v>
      </c>
      <c r="CM415" s="85">
        <v>0</v>
      </c>
      <c r="CN415" s="85">
        <v>0</v>
      </c>
      <c r="CO415" s="131">
        <v>0</v>
      </c>
      <c r="CP415" s="85">
        <v>0</v>
      </c>
      <c r="CQ415" s="85">
        <v>0</v>
      </c>
      <c r="CR415" s="131">
        <v>0</v>
      </c>
      <c r="CS415" s="85"/>
      <c r="CT415" s="85">
        <v>0</v>
      </c>
      <c r="CU415" s="131">
        <v>0</v>
      </c>
      <c r="CV415" s="85">
        <v>0</v>
      </c>
      <c r="CW415" s="85">
        <v>0</v>
      </c>
      <c r="CX415" s="131">
        <v>0</v>
      </c>
      <c r="CY415" s="85">
        <v>0</v>
      </c>
      <c r="CZ415" s="85">
        <v>0</v>
      </c>
      <c r="DA415" s="131">
        <v>0</v>
      </c>
      <c r="DB415" s="85">
        <v>0</v>
      </c>
      <c r="DC415" s="85"/>
      <c r="DD415" s="131">
        <v>0</v>
      </c>
      <c r="DE415" s="85">
        <v>0</v>
      </c>
      <c r="DF415" s="85">
        <v>0</v>
      </c>
      <c r="DG415" s="131">
        <v>0</v>
      </c>
      <c r="DH415" s="85">
        <v>0</v>
      </c>
      <c r="DI415" s="85">
        <v>0</v>
      </c>
      <c r="DJ415" s="131">
        <v>0</v>
      </c>
      <c r="DK415" s="85">
        <v>0</v>
      </c>
      <c r="DL415" s="85">
        <v>0</v>
      </c>
      <c r="DM415" s="131"/>
      <c r="DN415" s="85">
        <v>0</v>
      </c>
      <c r="DO415" s="85">
        <v>0</v>
      </c>
      <c r="DP415" s="131">
        <v>0</v>
      </c>
      <c r="DQ415" s="85">
        <v>0</v>
      </c>
      <c r="DR415" s="85">
        <v>0</v>
      </c>
      <c r="DS415" s="131">
        <v>0</v>
      </c>
      <c r="DT415" s="85">
        <v>0</v>
      </c>
      <c r="DU415" s="85">
        <v>0</v>
      </c>
      <c r="DV415" s="131">
        <v>0</v>
      </c>
      <c r="DW415" s="85"/>
      <c r="DX415" s="85">
        <v>0</v>
      </c>
      <c r="DY415" s="131">
        <v>0</v>
      </c>
      <c r="DZ415" s="85">
        <v>0</v>
      </c>
      <c r="EA415" s="85">
        <v>0</v>
      </c>
      <c r="EB415" s="131">
        <v>0</v>
      </c>
      <c r="EC415" s="85">
        <v>0</v>
      </c>
      <c r="ED415" s="85">
        <v>0</v>
      </c>
      <c r="EE415" s="131">
        <v>0</v>
      </c>
      <c r="EF415" s="85">
        <v>0</v>
      </c>
      <c r="EG415" s="85"/>
      <c r="EH415" s="52">
        <f t="shared" si="86"/>
        <v>0</v>
      </c>
      <c r="EI415" s="52">
        <f t="shared" si="86"/>
        <v>0</v>
      </c>
      <c r="EJ415" s="52">
        <f t="shared" si="86"/>
        <v>0</v>
      </c>
      <c r="EK415" s="52">
        <f t="shared" si="86"/>
        <v>0</v>
      </c>
      <c r="EL415" s="52">
        <f t="shared" si="86"/>
        <v>0</v>
      </c>
      <c r="EM415" s="52">
        <f t="shared" si="86"/>
        <v>0</v>
      </c>
      <c r="EN415" s="52">
        <f t="shared" si="86"/>
        <v>0</v>
      </c>
      <c r="EO415" s="52">
        <f t="shared" si="86"/>
        <v>0</v>
      </c>
      <c r="EP415" s="52">
        <f t="shared" si="86"/>
        <v>0</v>
      </c>
      <c r="EQ415" s="52">
        <f t="shared" si="86"/>
        <v>0</v>
      </c>
    </row>
    <row r="416" spans="1:147" x14ac:dyDescent="0.25">
      <c r="A416" s="47" t="s">
        <v>475</v>
      </c>
      <c r="B416" s="53" t="s">
        <v>102</v>
      </c>
      <c r="C416" s="130"/>
      <c r="D416" s="130"/>
      <c r="E416" s="117">
        <f>SUBTOTAL(9,E401:E415)</f>
        <v>162</v>
      </c>
      <c r="F416" s="117">
        <f t="shared" ref="F416:BQ416" si="87">SUBTOTAL(9,F401:F415)</f>
        <v>0</v>
      </c>
      <c r="G416" s="117">
        <f t="shared" si="87"/>
        <v>162</v>
      </c>
      <c r="H416" s="117">
        <f t="shared" si="87"/>
        <v>0</v>
      </c>
      <c r="I416" s="117">
        <f t="shared" si="87"/>
        <v>0</v>
      </c>
      <c r="J416" s="117">
        <f t="shared" si="87"/>
        <v>0</v>
      </c>
      <c r="K416" s="117">
        <f t="shared" si="87"/>
        <v>130</v>
      </c>
      <c r="L416" s="117">
        <f t="shared" si="87"/>
        <v>0</v>
      </c>
      <c r="M416" s="117">
        <f t="shared" si="87"/>
        <v>0</v>
      </c>
      <c r="N416" s="117">
        <f t="shared" si="87"/>
        <v>0</v>
      </c>
      <c r="O416" s="117">
        <f t="shared" si="87"/>
        <v>0</v>
      </c>
      <c r="P416" s="117">
        <f t="shared" si="87"/>
        <v>0</v>
      </c>
      <c r="Q416" s="117">
        <f t="shared" si="87"/>
        <v>0</v>
      </c>
      <c r="R416" s="117">
        <f t="shared" si="87"/>
        <v>0</v>
      </c>
      <c r="S416" s="117">
        <f t="shared" si="87"/>
        <v>0</v>
      </c>
      <c r="T416" s="117">
        <f t="shared" si="87"/>
        <v>0</v>
      </c>
      <c r="U416" s="117">
        <f t="shared" si="87"/>
        <v>6</v>
      </c>
      <c r="V416" s="117">
        <f t="shared" si="87"/>
        <v>0</v>
      </c>
      <c r="W416" s="117">
        <f t="shared" si="87"/>
        <v>0</v>
      </c>
      <c r="X416" s="117">
        <f t="shared" si="87"/>
        <v>0</v>
      </c>
      <c r="Y416" s="117">
        <f t="shared" si="87"/>
        <v>0</v>
      </c>
      <c r="Z416" s="117">
        <f t="shared" si="87"/>
        <v>0</v>
      </c>
      <c r="AA416" s="117">
        <f t="shared" si="87"/>
        <v>0</v>
      </c>
      <c r="AB416" s="117">
        <f t="shared" si="87"/>
        <v>0</v>
      </c>
      <c r="AC416" s="117">
        <f t="shared" si="87"/>
        <v>0</v>
      </c>
      <c r="AD416" s="117">
        <f t="shared" si="87"/>
        <v>0</v>
      </c>
      <c r="AE416" s="117">
        <f t="shared" si="87"/>
        <v>0</v>
      </c>
      <c r="AF416" s="117">
        <f t="shared" si="87"/>
        <v>0</v>
      </c>
      <c r="AG416" s="117">
        <f t="shared" si="87"/>
        <v>0</v>
      </c>
      <c r="AH416" s="117">
        <f t="shared" si="87"/>
        <v>0</v>
      </c>
      <c r="AI416" s="117">
        <f t="shared" si="87"/>
        <v>0</v>
      </c>
      <c r="AJ416" s="117">
        <f t="shared" si="87"/>
        <v>0</v>
      </c>
      <c r="AK416" s="117">
        <f t="shared" si="87"/>
        <v>0</v>
      </c>
      <c r="AL416" s="117">
        <f t="shared" si="87"/>
        <v>0</v>
      </c>
      <c r="AM416" s="117">
        <f t="shared" si="87"/>
        <v>0</v>
      </c>
      <c r="AN416" s="117">
        <f t="shared" si="87"/>
        <v>0</v>
      </c>
      <c r="AO416" s="117">
        <f t="shared" si="87"/>
        <v>0</v>
      </c>
      <c r="AP416" s="117">
        <f t="shared" si="87"/>
        <v>0</v>
      </c>
      <c r="AQ416" s="117">
        <f t="shared" si="87"/>
        <v>0</v>
      </c>
      <c r="AR416" s="117">
        <f t="shared" si="87"/>
        <v>0</v>
      </c>
      <c r="AS416" s="117">
        <f t="shared" si="87"/>
        <v>0</v>
      </c>
      <c r="AT416" s="117">
        <f t="shared" si="87"/>
        <v>0</v>
      </c>
      <c r="AU416" s="117">
        <f t="shared" si="87"/>
        <v>0</v>
      </c>
      <c r="AV416" s="117">
        <f t="shared" si="87"/>
        <v>0</v>
      </c>
      <c r="AW416" s="117">
        <f t="shared" si="87"/>
        <v>0</v>
      </c>
      <c r="AX416" s="117">
        <f t="shared" si="87"/>
        <v>0</v>
      </c>
      <c r="AY416" s="117">
        <f t="shared" si="87"/>
        <v>0</v>
      </c>
      <c r="AZ416" s="117">
        <f t="shared" si="87"/>
        <v>0</v>
      </c>
      <c r="BA416" s="117">
        <f t="shared" si="87"/>
        <v>0</v>
      </c>
      <c r="BB416" s="117">
        <f t="shared" si="87"/>
        <v>0</v>
      </c>
      <c r="BC416" s="117">
        <f t="shared" si="87"/>
        <v>0</v>
      </c>
      <c r="BD416" s="117">
        <f t="shared" si="87"/>
        <v>0</v>
      </c>
      <c r="BE416" s="117">
        <f t="shared" si="87"/>
        <v>0</v>
      </c>
      <c r="BF416" s="117">
        <f t="shared" si="87"/>
        <v>0</v>
      </c>
      <c r="BG416" s="117">
        <f t="shared" si="87"/>
        <v>0</v>
      </c>
      <c r="BH416" s="117">
        <f t="shared" si="87"/>
        <v>0</v>
      </c>
      <c r="BI416" s="117">
        <f t="shared" si="87"/>
        <v>6</v>
      </c>
      <c r="BJ416" s="117">
        <f t="shared" si="87"/>
        <v>0</v>
      </c>
      <c r="BK416" s="117">
        <f t="shared" si="87"/>
        <v>0</v>
      </c>
      <c r="BL416" s="117">
        <f t="shared" si="87"/>
        <v>0</v>
      </c>
      <c r="BM416" s="117">
        <f t="shared" si="87"/>
        <v>0</v>
      </c>
      <c r="BN416" s="117">
        <f t="shared" si="87"/>
        <v>0</v>
      </c>
      <c r="BO416" s="117">
        <f t="shared" si="87"/>
        <v>0</v>
      </c>
      <c r="BP416" s="117">
        <f t="shared" si="87"/>
        <v>0</v>
      </c>
      <c r="BQ416" s="117">
        <f t="shared" si="87"/>
        <v>0</v>
      </c>
      <c r="BR416" s="117">
        <f t="shared" ref="BR416:EC416" si="88">SUBTOTAL(9,BR401:BR415)</f>
        <v>0</v>
      </c>
      <c r="BS416" s="117">
        <f t="shared" si="88"/>
        <v>0</v>
      </c>
      <c r="BT416" s="117">
        <f t="shared" si="88"/>
        <v>0</v>
      </c>
      <c r="BU416" s="117">
        <f t="shared" si="88"/>
        <v>0</v>
      </c>
      <c r="BV416" s="117">
        <f t="shared" si="88"/>
        <v>0</v>
      </c>
      <c r="BW416" s="117">
        <f t="shared" si="88"/>
        <v>0</v>
      </c>
      <c r="BX416" s="117">
        <f t="shared" si="88"/>
        <v>0</v>
      </c>
      <c r="BY416" s="117">
        <f t="shared" si="88"/>
        <v>0</v>
      </c>
      <c r="BZ416" s="117">
        <f t="shared" si="88"/>
        <v>0</v>
      </c>
      <c r="CA416" s="117">
        <f t="shared" si="88"/>
        <v>0</v>
      </c>
      <c r="CB416" s="117">
        <f t="shared" si="88"/>
        <v>0</v>
      </c>
      <c r="CC416" s="117">
        <f t="shared" si="88"/>
        <v>0</v>
      </c>
      <c r="CD416" s="117">
        <f t="shared" si="88"/>
        <v>0</v>
      </c>
      <c r="CE416" s="117">
        <f t="shared" si="88"/>
        <v>0</v>
      </c>
      <c r="CF416" s="117">
        <f t="shared" si="88"/>
        <v>0</v>
      </c>
      <c r="CG416" s="117">
        <f t="shared" si="88"/>
        <v>0</v>
      </c>
      <c r="CH416" s="117">
        <f t="shared" si="88"/>
        <v>0</v>
      </c>
      <c r="CI416" s="117">
        <f t="shared" si="88"/>
        <v>0</v>
      </c>
      <c r="CJ416" s="117">
        <f t="shared" si="88"/>
        <v>0</v>
      </c>
      <c r="CK416" s="117">
        <f t="shared" si="88"/>
        <v>0</v>
      </c>
      <c r="CL416" s="117">
        <f t="shared" si="88"/>
        <v>0</v>
      </c>
      <c r="CM416" s="117">
        <f t="shared" si="88"/>
        <v>1</v>
      </c>
      <c r="CN416" s="117">
        <f t="shared" si="88"/>
        <v>0</v>
      </c>
      <c r="CO416" s="117">
        <f t="shared" si="88"/>
        <v>0</v>
      </c>
      <c r="CP416" s="117">
        <f t="shared" si="88"/>
        <v>0</v>
      </c>
      <c r="CQ416" s="117">
        <f t="shared" si="88"/>
        <v>0</v>
      </c>
      <c r="CR416" s="117">
        <f t="shared" si="88"/>
        <v>0</v>
      </c>
      <c r="CS416" s="117">
        <f t="shared" si="88"/>
        <v>0</v>
      </c>
      <c r="CT416" s="117">
        <f t="shared" si="88"/>
        <v>0</v>
      </c>
      <c r="CU416" s="117">
        <f t="shared" si="88"/>
        <v>0</v>
      </c>
      <c r="CV416" s="117">
        <f t="shared" si="88"/>
        <v>0</v>
      </c>
      <c r="CW416" s="117">
        <f t="shared" si="88"/>
        <v>0</v>
      </c>
      <c r="CX416" s="117">
        <f t="shared" si="88"/>
        <v>0</v>
      </c>
      <c r="CY416" s="117">
        <f t="shared" si="88"/>
        <v>0</v>
      </c>
      <c r="CZ416" s="117">
        <f t="shared" si="88"/>
        <v>0</v>
      </c>
      <c r="DA416" s="117">
        <f t="shared" si="88"/>
        <v>0</v>
      </c>
      <c r="DB416" s="117">
        <f t="shared" si="88"/>
        <v>0</v>
      </c>
      <c r="DC416" s="117">
        <f t="shared" si="88"/>
        <v>0</v>
      </c>
      <c r="DD416" s="117">
        <f t="shared" si="88"/>
        <v>0</v>
      </c>
      <c r="DE416" s="117">
        <f t="shared" si="88"/>
        <v>0</v>
      </c>
      <c r="DF416" s="117">
        <f t="shared" si="88"/>
        <v>0</v>
      </c>
      <c r="DG416" s="117">
        <f t="shared" si="88"/>
        <v>0</v>
      </c>
      <c r="DH416" s="117">
        <f t="shared" si="88"/>
        <v>0</v>
      </c>
      <c r="DI416" s="117">
        <f t="shared" si="88"/>
        <v>0</v>
      </c>
      <c r="DJ416" s="117">
        <f t="shared" si="88"/>
        <v>0</v>
      </c>
      <c r="DK416" s="117">
        <f t="shared" si="88"/>
        <v>0</v>
      </c>
      <c r="DL416" s="117">
        <f t="shared" si="88"/>
        <v>0</v>
      </c>
      <c r="DM416" s="117">
        <f t="shared" si="88"/>
        <v>0</v>
      </c>
      <c r="DN416" s="117">
        <f t="shared" si="88"/>
        <v>0</v>
      </c>
      <c r="DO416" s="117">
        <f t="shared" si="88"/>
        <v>0</v>
      </c>
      <c r="DP416" s="117">
        <f t="shared" si="88"/>
        <v>0</v>
      </c>
      <c r="DQ416" s="117">
        <f t="shared" si="88"/>
        <v>19</v>
      </c>
      <c r="DR416" s="117">
        <f t="shared" si="88"/>
        <v>0</v>
      </c>
      <c r="DS416" s="117">
        <f t="shared" si="88"/>
        <v>0</v>
      </c>
      <c r="DT416" s="117">
        <f t="shared" si="88"/>
        <v>0</v>
      </c>
      <c r="DU416" s="117">
        <f t="shared" si="88"/>
        <v>0</v>
      </c>
      <c r="DV416" s="117">
        <f t="shared" si="88"/>
        <v>0</v>
      </c>
      <c r="DW416" s="117">
        <f t="shared" si="88"/>
        <v>0</v>
      </c>
      <c r="DX416" s="117">
        <f t="shared" si="88"/>
        <v>0</v>
      </c>
      <c r="DY416" s="117">
        <f t="shared" si="88"/>
        <v>0</v>
      </c>
      <c r="DZ416" s="117">
        <f t="shared" si="88"/>
        <v>0</v>
      </c>
      <c r="EA416" s="117">
        <f t="shared" si="88"/>
        <v>0</v>
      </c>
      <c r="EB416" s="117">
        <f t="shared" si="88"/>
        <v>0</v>
      </c>
      <c r="EC416" s="117">
        <f t="shared" si="88"/>
        <v>0</v>
      </c>
      <c r="ED416" s="117">
        <f t="shared" ref="ED416:EQ416" si="89">SUBTOTAL(9,ED401:ED415)</f>
        <v>0</v>
      </c>
      <c r="EE416" s="117">
        <f t="shared" si="89"/>
        <v>0</v>
      </c>
      <c r="EF416" s="117">
        <f t="shared" si="89"/>
        <v>0</v>
      </c>
      <c r="EG416" s="117">
        <f t="shared" si="89"/>
        <v>0</v>
      </c>
      <c r="EH416" s="117">
        <f t="shared" si="89"/>
        <v>0</v>
      </c>
      <c r="EI416" s="117">
        <f t="shared" si="89"/>
        <v>0</v>
      </c>
      <c r="EJ416" s="117">
        <f t="shared" si="89"/>
        <v>0</v>
      </c>
      <c r="EK416" s="117">
        <f t="shared" si="89"/>
        <v>162</v>
      </c>
      <c r="EL416" s="117">
        <f t="shared" si="89"/>
        <v>0</v>
      </c>
      <c r="EM416" s="117">
        <f t="shared" si="89"/>
        <v>0</v>
      </c>
      <c r="EN416" s="117">
        <f t="shared" si="89"/>
        <v>0</v>
      </c>
      <c r="EO416" s="117">
        <f t="shared" si="89"/>
        <v>0</v>
      </c>
      <c r="EP416" s="117">
        <f t="shared" si="89"/>
        <v>0</v>
      </c>
      <c r="EQ416" s="117">
        <f t="shared" si="89"/>
        <v>0</v>
      </c>
    </row>
    <row r="417" spans="1:147" x14ac:dyDescent="0.25">
      <c r="A417" s="73" t="s">
        <v>476</v>
      </c>
      <c r="B417" s="5" t="s">
        <v>477</v>
      </c>
      <c r="C417" s="5" t="s">
        <v>80</v>
      </c>
      <c r="D417" s="5" t="s">
        <v>81</v>
      </c>
      <c r="E417" s="123">
        <f t="shared" ref="E417:E442" si="90">F417+G417</f>
        <v>29</v>
      </c>
      <c r="F417" s="123">
        <f t="shared" ref="F417:G442" si="91">EH417+EJ417+EL417+EN417+EP417</f>
        <v>0</v>
      </c>
      <c r="G417" s="123">
        <f t="shared" si="91"/>
        <v>29</v>
      </c>
      <c r="H417" s="85">
        <v>0</v>
      </c>
      <c r="I417" s="131">
        <v>0</v>
      </c>
      <c r="J417" s="85">
        <v>0</v>
      </c>
      <c r="K417" s="85">
        <v>29</v>
      </c>
      <c r="L417" s="131">
        <v>0</v>
      </c>
      <c r="M417" s="85">
        <v>0</v>
      </c>
      <c r="N417" s="85">
        <v>0</v>
      </c>
      <c r="O417" s="131">
        <v>0</v>
      </c>
      <c r="P417" s="85">
        <v>0</v>
      </c>
      <c r="Q417" s="85"/>
      <c r="R417" s="131">
        <v>0</v>
      </c>
      <c r="S417" s="85">
        <v>0</v>
      </c>
      <c r="T417" s="85">
        <v>0</v>
      </c>
      <c r="U417" s="131">
        <v>0</v>
      </c>
      <c r="V417" s="85">
        <v>0</v>
      </c>
      <c r="W417" s="85">
        <v>0</v>
      </c>
      <c r="X417" s="131">
        <v>0</v>
      </c>
      <c r="Y417" s="85">
        <v>0</v>
      </c>
      <c r="Z417" s="85">
        <v>0</v>
      </c>
      <c r="AA417" s="131"/>
      <c r="AB417" s="85">
        <v>0</v>
      </c>
      <c r="AC417" s="85">
        <v>0</v>
      </c>
      <c r="AD417" s="131">
        <v>0</v>
      </c>
      <c r="AE417" s="85">
        <v>0</v>
      </c>
      <c r="AF417" s="85">
        <v>0</v>
      </c>
      <c r="AG417" s="131">
        <v>0</v>
      </c>
      <c r="AH417" s="85">
        <v>0</v>
      </c>
      <c r="AI417" s="85">
        <v>0</v>
      </c>
      <c r="AJ417" s="131">
        <v>0</v>
      </c>
      <c r="AK417" s="85"/>
      <c r="AL417" s="85">
        <v>0</v>
      </c>
      <c r="AM417" s="131">
        <v>0</v>
      </c>
      <c r="AN417" s="85">
        <v>0</v>
      </c>
      <c r="AO417" s="85">
        <v>0</v>
      </c>
      <c r="AP417" s="131">
        <v>0</v>
      </c>
      <c r="AQ417" s="85">
        <v>0</v>
      </c>
      <c r="AR417" s="85">
        <v>0</v>
      </c>
      <c r="AS417" s="131">
        <v>0</v>
      </c>
      <c r="AT417" s="85">
        <v>0</v>
      </c>
      <c r="AU417" s="85"/>
      <c r="AV417" s="131">
        <v>0</v>
      </c>
      <c r="AW417" s="85">
        <v>0</v>
      </c>
      <c r="AX417" s="85">
        <v>0</v>
      </c>
      <c r="AY417" s="131">
        <v>0</v>
      </c>
      <c r="AZ417" s="85">
        <v>0</v>
      </c>
      <c r="BA417" s="85">
        <v>0</v>
      </c>
      <c r="BB417" s="131">
        <v>0</v>
      </c>
      <c r="BC417" s="85">
        <v>0</v>
      </c>
      <c r="BD417" s="85">
        <v>0</v>
      </c>
      <c r="BE417" s="131"/>
      <c r="BF417" s="85">
        <v>0</v>
      </c>
      <c r="BG417" s="85">
        <v>0</v>
      </c>
      <c r="BH417" s="131">
        <v>0</v>
      </c>
      <c r="BI417" s="85">
        <v>0</v>
      </c>
      <c r="BJ417" s="85">
        <v>0</v>
      </c>
      <c r="BK417" s="131">
        <v>0</v>
      </c>
      <c r="BL417" s="85">
        <v>0</v>
      </c>
      <c r="BM417" s="85">
        <v>0</v>
      </c>
      <c r="BN417" s="131">
        <v>0</v>
      </c>
      <c r="BO417" s="85"/>
      <c r="BP417" s="85">
        <v>0</v>
      </c>
      <c r="BQ417" s="131">
        <v>0</v>
      </c>
      <c r="BR417" s="85">
        <v>0</v>
      </c>
      <c r="BS417" s="85">
        <v>0</v>
      </c>
      <c r="BT417" s="131">
        <v>0</v>
      </c>
      <c r="BU417" s="85">
        <v>0</v>
      </c>
      <c r="BV417" s="85">
        <v>0</v>
      </c>
      <c r="BW417" s="131">
        <v>0</v>
      </c>
      <c r="BX417" s="85">
        <v>0</v>
      </c>
      <c r="BY417" s="85"/>
      <c r="BZ417" s="131">
        <v>0</v>
      </c>
      <c r="CA417" s="85">
        <v>0</v>
      </c>
      <c r="CB417" s="85">
        <v>0</v>
      </c>
      <c r="CC417" s="131">
        <v>0</v>
      </c>
      <c r="CD417" s="85">
        <v>0</v>
      </c>
      <c r="CE417" s="85">
        <v>0</v>
      </c>
      <c r="CF417" s="131">
        <v>0</v>
      </c>
      <c r="CG417" s="85">
        <v>0</v>
      </c>
      <c r="CH417" s="85">
        <v>0</v>
      </c>
      <c r="CI417" s="131"/>
      <c r="CJ417" s="85">
        <v>0</v>
      </c>
      <c r="CK417" s="85">
        <v>0</v>
      </c>
      <c r="CL417" s="131">
        <v>0</v>
      </c>
      <c r="CM417" s="85">
        <v>0</v>
      </c>
      <c r="CN417" s="85">
        <v>0</v>
      </c>
      <c r="CO417" s="131">
        <v>0</v>
      </c>
      <c r="CP417" s="85">
        <v>0</v>
      </c>
      <c r="CQ417" s="85">
        <v>0</v>
      </c>
      <c r="CR417" s="131">
        <v>0</v>
      </c>
      <c r="CS417" s="85"/>
      <c r="CT417" s="85">
        <v>0</v>
      </c>
      <c r="CU417" s="131">
        <v>0</v>
      </c>
      <c r="CV417" s="85">
        <v>0</v>
      </c>
      <c r="CW417" s="85">
        <v>0</v>
      </c>
      <c r="CX417" s="131">
        <v>0</v>
      </c>
      <c r="CY417" s="85">
        <v>0</v>
      </c>
      <c r="CZ417" s="85">
        <v>0</v>
      </c>
      <c r="DA417" s="131">
        <v>0</v>
      </c>
      <c r="DB417" s="85">
        <v>0</v>
      </c>
      <c r="DC417" s="85"/>
      <c r="DD417" s="131">
        <v>0</v>
      </c>
      <c r="DE417" s="85">
        <v>0</v>
      </c>
      <c r="DF417" s="85">
        <v>0</v>
      </c>
      <c r="DG417" s="131">
        <v>0</v>
      </c>
      <c r="DH417" s="85">
        <v>0</v>
      </c>
      <c r="DI417" s="85">
        <v>0</v>
      </c>
      <c r="DJ417" s="131">
        <v>0</v>
      </c>
      <c r="DK417" s="85">
        <v>0</v>
      </c>
      <c r="DL417" s="85">
        <v>0</v>
      </c>
      <c r="DM417" s="131"/>
      <c r="DN417" s="85">
        <v>0</v>
      </c>
      <c r="DO417" s="85">
        <v>0</v>
      </c>
      <c r="DP417" s="131">
        <v>0</v>
      </c>
      <c r="DQ417" s="85">
        <v>0</v>
      </c>
      <c r="DR417" s="85">
        <v>0</v>
      </c>
      <c r="DS417" s="131">
        <v>0</v>
      </c>
      <c r="DT417" s="85">
        <v>0</v>
      </c>
      <c r="DU417" s="85">
        <v>0</v>
      </c>
      <c r="DV417" s="131">
        <v>0</v>
      </c>
      <c r="DW417" s="85"/>
      <c r="DX417" s="85">
        <v>0</v>
      </c>
      <c r="DY417" s="131">
        <v>0</v>
      </c>
      <c r="DZ417" s="85">
        <v>0</v>
      </c>
      <c r="EA417" s="85">
        <v>0</v>
      </c>
      <c r="EB417" s="131">
        <v>0</v>
      </c>
      <c r="EC417" s="85">
        <v>0</v>
      </c>
      <c r="ED417" s="85">
        <v>0</v>
      </c>
      <c r="EE417" s="131">
        <v>0</v>
      </c>
      <c r="EF417" s="85">
        <v>0</v>
      </c>
      <c r="EG417" s="85"/>
      <c r="EH417" s="52">
        <f t="shared" ref="EH417:EQ442" si="92">H417+R417+AB417+AL417+AV417+BF417+BP417+BZ417+CJ417+CT417+DD417+DN417+DX417</f>
        <v>0</v>
      </c>
      <c r="EI417" s="52">
        <f t="shared" si="92"/>
        <v>0</v>
      </c>
      <c r="EJ417" s="52">
        <f t="shared" si="92"/>
        <v>0</v>
      </c>
      <c r="EK417" s="52">
        <f t="shared" si="92"/>
        <v>29</v>
      </c>
      <c r="EL417" s="52">
        <f t="shared" si="92"/>
        <v>0</v>
      </c>
      <c r="EM417" s="52">
        <f t="shared" si="92"/>
        <v>0</v>
      </c>
      <c r="EN417" s="52">
        <f t="shared" si="92"/>
        <v>0</v>
      </c>
      <c r="EO417" s="52">
        <f t="shared" si="92"/>
        <v>0</v>
      </c>
      <c r="EP417" s="52">
        <f t="shared" si="92"/>
        <v>0</v>
      </c>
      <c r="EQ417" s="52">
        <f t="shared" si="92"/>
        <v>0</v>
      </c>
    </row>
    <row r="418" spans="1:147" x14ac:dyDescent="0.25">
      <c r="A418" s="73" t="s">
        <v>476</v>
      </c>
      <c r="B418" s="5" t="s">
        <v>108</v>
      </c>
      <c r="C418" s="5" t="s">
        <v>95</v>
      </c>
      <c r="D418" s="5" t="s">
        <v>81</v>
      </c>
      <c r="E418" s="123">
        <f t="shared" si="90"/>
        <v>0</v>
      </c>
      <c r="F418" s="123">
        <f t="shared" si="91"/>
        <v>0</v>
      </c>
      <c r="G418" s="123">
        <f t="shared" si="91"/>
        <v>0</v>
      </c>
      <c r="H418" s="85">
        <v>0</v>
      </c>
      <c r="I418" s="131">
        <v>0</v>
      </c>
      <c r="J418" s="85">
        <v>0</v>
      </c>
      <c r="K418" s="85"/>
      <c r="L418" s="131">
        <v>0</v>
      </c>
      <c r="M418" s="85">
        <v>0</v>
      </c>
      <c r="N418" s="85">
        <v>0</v>
      </c>
      <c r="O418" s="131">
        <v>0</v>
      </c>
      <c r="P418" s="85">
        <v>0</v>
      </c>
      <c r="Q418" s="85"/>
      <c r="R418" s="131">
        <v>0</v>
      </c>
      <c r="S418" s="85">
        <v>0</v>
      </c>
      <c r="T418" s="85">
        <v>0</v>
      </c>
      <c r="U418" s="131">
        <v>0</v>
      </c>
      <c r="V418" s="85">
        <v>0</v>
      </c>
      <c r="W418" s="85">
        <v>0</v>
      </c>
      <c r="X418" s="131">
        <v>0</v>
      </c>
      <c r="Y418" s="85">
        <v>0</v>
      </c>
      <c r="Z418" s="85">
        <v>0</v>
      </c>
      <c r="AA418" s="131"/>
      <c r="AB418" s="85">
        <v>0</v>
      </c>
      <c r="AC418" s="85">
        <v>0</v>
      </c>
      <c r="AD418" s="131">
        <v>0</v>
      </c>
      <c r="AE418" s="85">
        <v>0</v>
      </c>
      <c r="AF418" s="85">
        <v>0</v>
      </c>
      <c r="AG418" s="131">
        <v>0</v>
      </c>
      <c r="AH418" s="85">
        <v>0</v>
      </c>
      <c r="AI418" s="85">
        <v>0</v>
      </c>
      <c r="AJ418" s="131">
        <v>0</v>
      </c>
      <c r="AK418" s="85"/>
      <c r="AL418" s="85">
        <v>0</v>
      </c>
      <c r="AM418" s="131">
        <v>0</v>
      </c>
      <c r="AN418" s="85">
        <v>0</v>
      </c>
      <c r="AO418" s="85">
        <v>0</v>
      </c>
      <c r="AP418" s="131">
        <v>0</v>
      </c>
      <c r="AQ418" s="85">
        <v>0</v>
      </c>
      <c r="AR418" s="85">
        <v>0</v>
      </c>
      <c r="AS418" s="131">
        <v>0</v>
      </c>
      <c r="AT418" s="85">
        <v>0</v>
      </c>
      <c r="AU418" s="85"/>
      <c r="AV418" s="131">
        <v>0</v>
      </c>
      <c r="AW418" s="85">
        <v>0</v>
      </c>
      <c r="AX418" s="85">
        <v>0</v>
      </c>
      <c r="AY418" s="131">
        <v>0</v>
      </c>
      <c r="AZ418" s="85">
        <v>0</v>
      </c>
      <c r="BA418" s="85">
        <v>0</v>
      </c>
      <c r="BB418" s="131">
        <v>0</v>
      </c>
      <c r="BC418" s="85">
        <v>0</v>
      </c>
      <c r="BD418" s="85">
        <v>0</v>
      </c>
      <c r="BE418" s="131"/>
      <c r="BF418" s="85">
        <v>0</v>
      </c>
      <c r="BG418" s="85">
        <v>0</v>
      </c>
      <c r="BH418" s="131">
        <v>0</v>
      </c>
      <c r="BI418" s="85">
        <v>0</v>
      </c>
      <c r="BJ418" s="85">
        <v>0</v>
      </c>
      <c r="BK418" s="131">
        <v>0</v>
      </c>
      <c r="BL418" s="85">
        <v>0</v>
      </c>
      <c r="BM418" s="85">
        <v>0</v>
      </c>
      <c r="BN418" s="131">
        <v>0</v>
      </c>
      <c r="BO418" s="85"/>
      <c r="BP418" s="85">
        <v>0</v>
      </c>
      <c r="BQ418" s="131">
        <v>0</v>
      </c>
      <c r="BR418" s="85">
        <v>0</v>
      </c>
      <c r="BS418" s="85">
        <v>0</v>
      </c>
      <c r="BT418" s="131">
        <v>0</v>
      </c>
      <c r="BU418" s="85">
        <v>0</v>
      </c>
      <c r="BV418" s="85">
        <v>0</v>
      </c>
      <c r="BW418" s="131">
        <v>0</v>
      </c>
      <c r="BX418" s="85">
        <v>0</v>
      </c>
      <c r="BY418" s="85"/>
      <c r="BZ418" s="131">
        <v>0</v>
      </c>
      <c r="CA418" s="85">
        <v>0</v>
      </c>
      <c r="CB418" s="85">
        <v>0</v>
      </c>
      <c r="CC418" s="131">
        <v>0</v>
      </c>
      <c r="CD418" s="85">
        <v>0</v>
      </c>
      <c r="CE418" s="85">
        <v>0</v>
      </c>
      <c r="CF418" s="131">
        <v>0</v>
      </c>
      <c r="CG418" s="85">
        <v>0</v>
      </c>
      <c r="CH418" s="85">
        <v>0</v>
      </c>
      <c r="CI418" s="131"/>
      <c r="CJ418" s="85">
        <v>0</v>
      </c>
      <c r="CK418" s="85">
        <v>0</v>
      </c>
      <c r="CL418" s="131">
        <v>0</v>
      </c>
      <c r="CM418" s="85">
        <v>0</v>
      </c>
      <c r="CN418" s="85">
        <v>0</v>
      </c>
      <c r="CO418" s="131">
        <v>0</v>
      </c>
      <c r="CP418" s="85">
        <v>0</v>
      </c>
      <c r="CQ418" s="85">
        <v>0</v>
      </c>
      <c r="CR418" s="131">
        <v>0</v>
      </c>
      <c r="CS418" s="85"/>
      <c r="CT418" s="85">
        <v>0</v>
      </c>
      <c r="CU418" s="131">
        <v>0</v>
      </c>
      <c r="CV418" s="85">
        <v>0</v>
      </c>
      <c r="CW418" s="85">
        <v>0</v>
      </c>
      <c r="CX418" s="131">
        <v>0</v>
      </c>
      <c r="CY418" s="85">
        <v>0</v>
      </c>
      <c r="CZ418" s="85">
        <v>0</v>
      </c>
      <c r="DA418" s="131">
        <v>0</v>
      </c>
      <c r="DB418" s="85">
        <v>0</v>
      </c>
      <c r="DC418" s="85"/>
      <c r="DD418" s="131">
        <v>0</v>
      </c>
      <c r="DE418" s="85">
        <v>0</v>
      </c>
      <c r="DF418" s="85">
        <v>0</v>
      </c>
      <c r="DG418" s="131">
        <v>0</v>
      </c>
      <c r="DH418" s="85">
        <v>0</v>
      </c>
      <c r="DI418" s="85">
        <v>0</v>
      </c>
      <c r="DJ418" s="131">
        <v>0</v>
      </c>
      <c r="DK418" s="85">
        <v>0</v>
      </c>
      <c r="DL418" s="85">
        <v>0</v>
      </c>
      <c r="DM418" s="131"/>
      <c r="DN418" s="85">
        <v>0</v>
      </c>
      <c r="DO418" s="85">
        <v>0</v>
      </c>
      <c r="DP418" s="131">
        <v>0</v>
      </c>
      <c r="DQ418" s="85">
        <v>0</v>
      </c>
      <c r="DR418" s="85">
        <v>0</v>
      </c>
      <c r="DS418" s="131">
        <v>0</v>
      </c>
      <c r="DT418" s="85">
        <v>0</v>
      </c>
      <c r="DU418" s="85">
        <v>0</v>
      </c>
      <c r="DV418" s="131">
        <v>0</v>
      </c>
      <c r="DW418" s="85"/>
      <c r="DX418" s="85">
        <v>0</v>
      </c>
      <c r="DY418" s="131">
        <v>0</v>
      </c>
      <c r="DZ418" s="85">
        <v>0</v>
      </c>
      <c r="EA418" s="85">
        <v>0</v>
      </c>
      <c r="EB418" s="131">
        <v>0</v>
      </c>
      <c r="EC418" s="85">
        <v>0</v>
      </c>
      <c r="ED418" s="85">
        <v>0</v>
      </c>
      <c r="EE418" s="131">
        <v>0</v>
      </c>
      <c r="EF418" s="85">
        <v>0</v>
      </c>
      <c r="EG418" s="85"/>
      <c r="EH418" s="52">
        <f t="shared" si="92"/>
        <v>0</v>
      </c>
      <c r="EI418" s="52">
        <f t="shared" si="92"/>
        <v>0</v>
      </c>
      <c r="EJ418" s="52">
        <f t="shared" si="92"/>
        <v>0</v>
      </c>
      <c r="EK418" s="52">
        <f t="shared" si="92"/>
        <v>0</v>
      </c>
      <c r="EL418" s="52">
        <f t="shared" si="92"/>
        <v>0</v>
      </c>
      <c r="EM418" s="52">
        <f t="shared" si="92"/>
        <v>0</v>
      </c>
      <c r="EN418" s="52">
        <f t="shared" si="92"/>
        <v>0</v>
      </c>
      <c r="EO418" s="52">
        <f t="shared" si="92"/>
        <v>0</v>
      </c>
      <c r="EP418" s="52">
        <f t="shared" si="92"/>
        <v>0</v>
      </c>
      <c r="EQ418" s="52">
        <f t="shared" si="92"/>
        <v>0</v>
      </c>
    </row>
    <row r="419" spans="1:147" x14ac:dyDescent="0.25">
      <c r="A419" s="73" t="s">
        <v>476</v>
      </c>
      <c r="B419" s="5" t="s">
        <v>111</v>
      </c>
      <c r="C419" s="5" t="s">
        <v>95</v>
      </c>
      <c r="D419" s="5" t="s">
        <v>81</v>
      </c>
      <c r="E419" s="123">
        <f t="shared" si="90"/>
        <v>15</v>
      </c>
      <c r="F419" s="123">
        <f t="shared" si="91"/>
        <v>0</v>
      </c>
      <c r="G419" s="123">
        <f t="shared" si="91"/>
        <v>15</v>
      </c>
      <c r="H419" s="85">
        <v>0</v>
      </c>
      <c r="I419" s="131">
        <v>0</v>
      </c>
      <c r="J419" s="85">
        <v>0</v>
      </c>
      <c r="K419" s="85">
        <v>15</v>
      </c>
      <c r="L419" s="131">
        <v>0</v>
      </c>
      <c r="M419" s="85">
        <v>0</v>
      </c>
      <c r="N419" s="85">
        <v>0</v>
      </c>
      <c r="O419" s="131">
        <v>0</v>
      </c>
      <c r="P419" s="85">
        <v>0</v>
      </c>
      <c r="Q419" s="85"/>
      <c r="R419" s="131">
        <v>0</v>
      </c>
      <c r="S419" s="85">
        <v>0</v>
      </c>
      <c r="T419" s="85">
        <v>0</v>
      </c>
      <c r="U419" s="131">
        <v>0</v>
      </c>
      <c r="V419" s="85">
        <v>0</v>
      </c>
      <c r="W419" s="85">
        <v>0</v>
      </c>
      <c r="X419" s="131">
        <v>0</v>
      </c>
      <c r="Y419" s="85">
        <v>0</v>
      </c>
      <c r="Z419" s="85">
        <v>0</v>
      </c>
      <c r="AA419" s="131"/>
      <c r="AB419" s="85">
        <v>0</v>
      </c>
      <c r="AC419" s="85">
        <v>0</v>
      </c>
      <c r="AD419" s="131">
        <v>0</v>
      </c>
      <c r="AE419" s="85">
        <v>0</v>
      </c>
      <c r="AF419" s="85">
        <v>0</v>
      </c>
      <c r="AG419" s="131">
        <v>0</v>
      </c>
      <c r="AH419" s="85">
        <v>0</v>
      </c>
      <c r="AI419" s="85">
        <v>0</v>
      </c>
      <c r="AJ419" s="131">
        <v>0</v>
      </c>
      <c r="AK419" s="85"/>
      <c r="AL419" s="85">
        <v>0</v>
      </c>
      <c r="AM419" s="131">
        <v>0</v>
      </c>
      <c r="AN419" s="85">
        <v>0</v>
      </c>
      <c r="AO419" s="85">
        <v>0</v>
      </c>
      <c r="AP419" s="131">
        <v>0</v>
      </c>
      <c r="AQ419" s="85">
        <v>0</v>
      </c>
      <c r="AR419" s="85">
        <v>0</v>
      </c>
      <c r="AS419" s="131">
        <v>0</v>
      </c>
      <c r="AT419" s="85">
        <v>0</v>
      </c>
      <c r="AU419" s="85"/>
      <c r="AV419" s="131">
        <v>0</v>
      </c>
      <c r="AW419" s="85">
        <v>0</v>
      </c>
      <c r="AX419" s="85">
        <v>0</v>
      </c>
      <c r="AY419" s="131">
        <v>0</v>
      </c>
      <c r="AZ419" s="85">
        <v>0</v>
      </c>
      <c r="BA419" s="85">
        <v>0</v>
      </c>
      <c r="BB419" s="131">
        <v>0</v>
      </c>
      <c r="BC419" s="85">
        <v>0</v>
      </c>
      <c r="BD419" s="85">
        <v>0</v>
      </c>
      <c r="BE419" s="131"/>
      <c r="BF419" s="85">
        <v>0</v>
      </c>
      <c r="BG419" s="85">
        <v>0</v>
      </c>
      <c r="BH419" s="131">
        <v>0</v>
      </c>
      <c r="BI419" s="85">
        <v>0</v>
      </c>
      <c r="BJ419" s="85">
        <v>0</v>
      </c>
      <c r="BK419" s="131">
        <v>0</v>
      </c>
      <c r="BL419" s="85">
        <v>0</v>
      </c>
      <c r="BM419" s="85">
        <v>0</v>
      </c>
      <c r="BN419" s="131">
        <v>0</v>
      </c>
      <c r="BO419" s="85"/>
      <c r="BP419" s="85">
        <v>0</v>
      </c>
      <c r="BQ419" s="131">
        <v>0</v>
      </c>
      <c r="BR419" s="85">
        <v>0</v>
      </c>
      <c r="BS419" s="85">
        <v>0</v>
      </c>
      <c r="BT419" s="131">
        <v>0</v>
      </c>
      <c r="BU419" s="85">
        <v>0</v>
      </c>
      <c r="BV419" s="85">
        <v>0</v>
      </c>
      <c r="BW419" s="131">
        <v>0</v>
      </c>
      <c r="BX419" s="85">
        <v>0</v>
      </c>
      <c r="BY419" s="85"/>
      <c r="BZ419" s="131">
        <v>0</v>
      </c>
      <c r="CA419" s="85">
        <v>0</v>
      </c>
      <c r="CB419" s="85">
        <v>0</v>
      </c>
      <c r="CC419" s="131">
        <v>0</v>
      </c>
      <c r="CD419" s="85">
        <v>0</v>
      </c>
      <c r="CE419" s="85">
        <v>0</v>
      </c>
      <c r="CF419" s="131">
        <v>0</v>
      </c>
      <c r="CG419" s="85">
        <v>0</v>
      </c>
      <c r="CH419" s="85">
        <v>0</v>
      </c>
      <c r="CI419" s="131"/>
      <c r="CJ419" s="85">
        <v>0</v>
      </c>
      <c r="CK419" s="85">
        <v>0</v>
      </c>
      <c r="CL419" s="131">
        <v>0</v>
      </c>
      <c r="CM419" s="85">
        <v>0</v>
      </c>
      <c r="CN419" s="85">
        <v>0</v>
      </c>
      <c r="CO419" s="131">
        <v>0</v>
      </c>
      <c r="CP419" s="85">
        <v>0</v>
      </c>
      <c r="CQ419" s="85">
        <v>0</v>
      </c>
      <c r="CR419" s="131">
        <v>0</v>
      </c>
      <c r="CS419" s="85"/>
      <c r="CT419" s="85">
        <v>0</v>
      </c>
      <c r="CU419" s="131">
        <v>0</v>
      </c>
      <c r="CV419" s="85">
        <v>0</v>
      </c>
      <c r="CW419" s="85">
        <v>0</v>
      </c>
      <c r="CX419" s="131">
        <v>0</v>
      </c>
      <c r="CY419" s="85">
        <v>0</v>
      </c>
      <c r="CZ419" s="85">
        <v>0</v>
      </c>
      <c r="DA419" s="131">
        <v>0</v>
      </c>
      <c r="DB419" s="85">
        <v>0</v>
      </c>
      <c r="DC419" s="85"/>
      <c r="DD419" s="131">
        <v>0</v>
      </c>
      <c r="DE419" s="85">
        <v>0</v>
      </c>
      <c r="DF419" s="85">
        <v>0</v>
      </c>
      <c r="DG419" s="131">
        <v>0</v>
      </c>
      <c r="DH419" s="85">
        <v>0</v>
      </c>
      <c r="DI419" s="85">
        <v>0</v>
      </c>
      <c r="DJ419" s="131">
        <v>0</v>
      </c>
      <c r="DK419" s="85">
        <v>0</v>
      </c>
      <c r="DL419" s="85">
        <v>0</v>
      </c>
      <c r="DM419" s="131"/>
      <c r="DN419" s="85">
        <v>0</v>
      </c>
      <c r="DO419" s="85">
        <v>0</v>
      </c>
      <c r="DP419" s="131">
        <v>0</v>
      </c>
      <c r="DQ419" s="85">
        <v>0</v>
      </c>
      <c r="DR419" s="85">
        <v>0</v>
      </c>
      <c r="DS419" s="131">
        <v>0</v>
      </c>
      <c r="DT419" s="85">
        <v>0</v>
      </c>
      <c r="DU419" s="85">
        <v>0</v>
      </c>
      <c r="DV419" s="131">
        <v>0</v>
      </c>
      <c r="DW419" s="85"/>
      <c r="DX419" s="85">
        <v>0</v>
      </c>
      <c r="DY419" s="131">
        <v>0</v>
      </c>
      <c r="DZ419" s="85">
        <v>0</v>
      </c>
      <c r="EA419" s="85">
        <v>0</v>
      </c>
      <c r="EB419" s="131">
        <v>0</v>
      </c>
      <c r="EC419" s="85">
        <v>0</v>
      </c>
      <c r="ED419" s="85">
        <v>0</v>
      </c>
      <c r="EE419" s="131">
        <v>0</v>
      </c>
      <c r="EF419" s="85">
        <v>0</v>
      </c>
      <c r="EG419" s="85"/>
      <c r="EH419" s="52">
        <f t="shared" si="92"/>
        <v>0</v>
      </c>
      <c r="EI419" s="52">
        <f t="shared" si="92"/>
        <v>0</v>
      </c>
      <c r="EJ419" s="52">
        <f t="shared" si="92"/>
        <v>0</v>
      </c>
      <c r="EK419" s="52">
        <f t="shared" si="92"/>
        <v>15</v>
      </c>
      <c r="EL419" s="52">
        <f t="shared" si="92"/>
        <v>0</v>
      </c>
      <c r="EM419" s="52">
        <f t="shared" si="92"/>
        <v>0</v>
      </c>
      <c r="EN419" s="52">
        <f t="shared" si="92"/>
        <v>0</v>
      </c>
      <c r="EO419" s="52">
        <f t="shared" si="92"/>
        <v>0</v>
      </c>
      <c r="EP419" s="52">
        <f t="shared" si="92"/>
        <v>0</v>
      </c>
      <c r="EQ419" s="52">
        <f t="shared" si="92"/>
        <v>0</v>
      </c>
    </row>
    <row r="420" spans="1:147" x14ac:dyDescent="0.25">
      <c r="A420" s="73" t="s">
        <v>476</v>
      </c>
      <c r="B420" s="5" t="s">
        <v>112</v>
      </c>
      <c r="C420" s="5" t="s">
        <v>95</v>
      </c>
      <c r="D420" s="5" t="s">
        <v>81</v>
      </c>
      <c r="E420" s="123">
        <f t="shared" si="90"/>
        <v>15</v>
      </c>
      <c r="F420" s="123">
        <f t="shared" si="91"/>
        <v>0</v>
      </c>
      <c r="G420" s="123">
        <f t="shared" si="91"/>
        <v>15</v>
      </c>
      <c r="H420" s="85">
        <v>0</v>
      </c>
      <c r="I420" s="131">
        <v>0</v>
      </c>
      <c r="J420" s="85">
        <v>0</v>
      </c>
      <c r="K420" s="85">
        <v>15</v>
      </c>
      <c r="L420" s="131">
        <v>0</v>
      </c>
      <c r="M420" s="85">
        <v>0</v>
      </c>
      <c r="N420" s="85">
        <v>0</v>
      </c>
      <c r="O420" s="131">
        <v>0</v>
      </c>
      <c r="P420" s="85">
        <v>0</v>
      </c>
      <c r="Q420" s="85"/>
      <c r="R420" s="131">
        <v>0</v>
      </c>
      <c r="S420" s="85">
        <v>0</v>
      </c>
      <c r="T420" s="85">
        <v>0</v>
      </c>
      <c r="U420" s="131">
        <v>0</v>
      </c>
      <c r="V420" s="85">
        <v>0</v>
      </c>
      <c r="W420" s="85">
        <v>0</v>
      </c>
      <c r="X420" s="131">
        <v>0</v>
      </c>
      <c r="Y420" s="85">
        <v>0</v>
      </c>
      <c r="Z420" s="85">
        <v>0</v>
      </c>
      <c r="AA420" s="131"/>
      <c r="AB420" s="85">
        <v>0</v>
      </c>
      <c r="AC420" s="85">
        <v>0</v>
      </c>
      <c r="AD420" s="131">
        <v>0</v>
      </c>
      <c r="AE420" s="85">
        <v>0</v>
      </c>
      <c r="AF420" s="85">
        <v>0</v>
      </c>
      <c r="AG420" s="131">
        <v>0</v>
      </c>
      <c r="AH420" s="85">
        <v>0</v>
      </c>
      <c r="AI420" s="85">
        <v>0</v>
      </c>
      <c r="AJ420" s="131">
        <v>0</v>
      </c>
      <c r="AK420" s="85"/>
      <c r="AL420" s="85">
        <v>0</v>
      </c>
      <c r="AM420" s="131">
        <v>0</v>
      </c>
      <c r="AN420" s="85">
        <v>0</v>
      </c>
      <c r="AO420" s="85">
        <v>0</v>
      </c>
      <c r="AP420" s="131">
        <v>0</v>
      </c>
      <c r="AQ420" s="85">
        <v>0</v>
      </c>
      <c r="AR420" s="85">
        <v>0</v>
      </c>
      <c r="AS420" s="131">
        <v>0</v>
      </c>
      <c r="AT420" s="85">
        <v>0</v>
      </c>
      <c r="AU420" s="85"/>
      <c r="AV420" s="131">
        <v>0</v>
      </c>
      <c r="AW420" s="85">
        <v>0</v>
      </c>
      <c r="AX420" s="85">
        <v>0</v>
      </c>
      <c r="AY420" s="131">
        <v>0</v>
      </c>
      <c r="AZ420" s="85">
        <v>0</v>
      </c>
      <c r="BA420" s="85">
        <v>0</v>
      </c>
      <c r="BB420" s="131">
        <v>0</v>
      </c>
      <c r="BC420" s="85">
        <v>0</v>
      </c>
      <c r="BD420" s="85">
        <v>0</v>
      </c>
      <c r="BE420" s="131"/>
      <c r="BF420" s="85">
        <v>0</v>
      </c>
      <c r="BG420" s="85">
        <v>0</v>
      </c>
      <c r="BH420" s="131">
        <v>0</v>
      </c>
      <c r="BI420" s="85">
        <v>0</v>
      </c>
      <c r="BJ420" s="85">
        <v>0</v>
      </c>
      <c r="BK420" s="131">
        <v>0</v>
      </c>
      <c r="BL420" s="85">
        <v>0</v>
      </c>
      <c r="BM420" s="85">
        <v>0</v>
      </c>
      <c r="BN420" s="131">
        <v>0</v>
      </c>
      <c r="BO420" s="85"/>
      <c r="BP420" s="85">
        <v>0</v>
      </c>
      <c r="BQ420" s="131">
        <v>0</v>
      </c>
      <c r="BR420" s="85">
        <v>0</v>
      </c>
      <c r="BS420" s="85">
        <v>0</v>
      </c>
      <c r="BT420" s="131">
        <v>0</v>
      </c>
      <c r="BU420" s="85">
        <v>0</v>
      </c>
      <c r="BV420" s="85">
        <v>0</v>
      </c>
      <c r="BW420" s="131">
        <v>0</v>
      </c>
      <c r="BX420" s="85">
        <v>0</v>
      </c>
      <c r="BY420" s="85"/>
      <c r="BZ420" s="131">
        <v>0</v>
      </c>
      <c r="CA420" s="85">
        <v>0</v>
      </c>
      <c r="CB420" s="85">
        <v>0</v>
      </c>
      <c r="CC420" s="131">
        <v>0</v>
      </c>
      <c r="CD420" s="85">
        <v>0</v>
      </c>
      <c r="CE420" s="85">
        <v>0</v>
      </c>
      <c r="CF420" s="131">
        <v>0</v>
      </c>
      <c r="CG420" s="85">
        <v>0</v>
      </c>
      <c r="CH420" s="85">
        <v>0</v>
      </c>
      <c r="CI420" s="131"/>
      <c r="CJ420" s="85">
        <v>0</v>
      </c>
      <c r="CK420" s="85">
        <v>0</v>
      </c>
      <c r="CL420" s="131">
        <v>0</v>
      </c>
      <c r="CM420" s="85">
        <v>0</v>
      </c>
      <c r="CN420" s="85">
        <v>0</v>
      </c>
      <c r="CO420" s="131">
        <v>0</v>
      </c>
      <c r="CP420" s="85">
        <v>0</v>
      </c>
      <c r="CQ420" s="85">
        <v>0</v>
      </c>
      <c r="CR420" s="131">
        <v>0</v>
      </c>
      <c r="CS420" s="85"/>
      <c r="CT420" s="85">
        <v>0</v>
      </c>
      <c r="CU420" s="131">
        <v>0</v>
      </c>
      <c r="CV420" s="85">
        <v>0</v>
      </c>
      <c r="CW420" s="85">
        <v>0</v>
      </c>
      <c r="CX420" s="131">
        <v>0</v>
      </c>
      <c r="CY420" s="85">
        <v>0</v>
      </c>
      <c r="CZ420" s="85">
        <v>0</v>
      </c>
      <c r="DA420" s="131">
        <v>0</v>
      </c>
      <c r="DB420" s="85">
        <v>0</v>
      </c>
      <c r="DC420" s="85"/>
      <c r="DD420" s="131">
        <v>0</v>
      </c>
      <c r="DE420" s="85">
        <v>0</v>
      </c>
      <c r="DF420" s="85">
        <v>0</v>
      </c>
      <c r="DG420" s="131">
        <v>0</v>
      </c>
      <c r="DH420" s="85">
        <v>0</v>
      </c>
      <c r="DI420" s="85">
        <v>0</v>
      </c>
      <c r="DJ420" s="131">
        <v>0</v>
      </c>
      <c r="DK420" s="85">
        <v>0</v>
      </c>
      <c r="DL420" s="85">
        <v>0</v>
      </c>
      <c r="DM420" s="131"/>
      <c r="DN420" s="85">
        <v>0</v>
      </c>
      <c r="DO420" s="85">
        <v>0</v>
      </c>
      <c r="DP420" s="131">
        <v>0</v>
      </c>
      <c r="DQ420" s="85">
        <v>0</v>
      </c>
      <c r="DR420" s="85">
        <v>0</v>
      </c>
      <c r="DS420" s="131">
        <v>0</v>
      </c>
      <c r="DT420" s="85">
        <v>0</v>
      </c>
      <c r="DU420" s="85">
        <v>0</v>
      </c>
      <c r="DV420" s="131">
        <v>0</v>
      </c>
      <c r="DW420" s="85"/>
      <c r="DX420" s="85">
        <v>0</v>
      </c>
      <c r="DY420" s="131">
        <v>0</v>
      </c>
      <c r="DZ420" s="85">
        <v>0</v>
      </c>
      <c r="EA420" s="85">
        <v>0</v>
      </c>
      <c r="EB420" s="131">
        <v>0</v>
      </c>
      <c r="EC420" s="85">
        <v>0</v>
      </c>
      <c r="ED420" s="85">
        <v>0</v>
      </c>
      <c r="EE420" s="131">
        <v>0</v>
      </c>
      <c r="EF420" s="85">
        <v>0</v>
      </c>
      <c r="EG420" s="85"/>
      <c r="EH420" s="52">
        <f t="shared" si="92"/>
        <v>0</v>
      </c>
      <c r="EI420" s="52">
        <f t="shared" si="92"/>
        <v>0</v>
      </c>
      <c r="EJ420" s="52">
        <f t="shared" si="92"/>
        <v>0</v>
      </c>
      <c r="EK420" s="52">
        <f t="shared" si="92"/>
        <v>15</v>
      </c>
      <c r="EL420" s="52">
        <f t="shared" si="92"/>
        <v>0</v>
      </c>
      <c r="EM420" s="52">
        <f t="shared" si="92"/>
        <v>0</v>
      </c>
      <c r="EN420" s="52">
        <f t="shared" si="92"/>
        <v>0</v>
      </c>
      <c r="EO420" s="52">
        <f t="shared" si="92"/>
        <v>0</v>
      </c>
      <c r="EP420" s="52">
        <f t="shared" si="92"/>
        <v>0</v>
      </c>
      <c r="EQ420" s="52">
        <f t="shared" si="92"/>
        <v>0</v>
      </c>
    </row>
    <row r="421" spans="1:147" x14ac:dyDescent="0.25">
      <c r="A421" s="73" t="s">
        <v>476</v>
      </c>
      <c r="B421" s="5" t="s">
        <v>351</v>
      </c>
      <c r="C421" s="5" t="s">
        <v>95</v>
      </c>
      <c r="D421" s="5" t="s">
        <v>81</v>
      </c>
      <c r="E421" s="123">
        <f t="shared" si="90"/>
        <v>14</v>
      </c>
      <c r="F421" s="123">
        <f t="shared" si="91"/>
        <v>0</v>
      </c>
      <c r="G421" s="123">
        <f t="shared" si="91"/>
        <v>14</v>
      </c>
      <c r="H421" s="85">
        <v>0</v>
      </c>
      <c r="I421" s="131">
        <v>0</v>
      </c>
      <c r="J421" s="85">
        <v>0</v>
      </c>
      <c r="K421" s="85">
        <v>0</v>
      </c>
      <c r="L421" s="131">
        <v>0</v>
      </c>
      <c r="M421" s="85">
        <v>0</v>
      </c>
      <c r="N421" s="85">
        <v>0</v>
      </c>
      <c r="O421" s="131">
        <v>0</v>
      </c>
      <c r="P421" s="85">
        <v>0</v>
      </c>
      <c r="Q421" s="85"/>
      <c r="R421" s="131">
        <v>0</v>
      </c>
      <c r="S421" s="85">
        <v>0</v>
      </c>
      <c r="T421" s="85">
        <v>0</v>
      </c>
      <c r="U421" s="131">
        <v>14</v>
      </c>
      <c r="V421" s="85">
        <v>0</v>
      </c>
      <c r="W421" s="85">
        <v>0</v>
      </c>
      <c r="X421" s="131">
        <v>0</v>
      </c>
      <c r="Y421" s="85">
        <v>0</v>
      </c>
      <c r="Z421" s="85">
        <v>0</v>
      </c>
      <c r="AA421" s="131"/>
      <c r="AB421" s="85">
        <v>0</v>
      </c>
      <c r="AC421" s="85">
        <v>0</v>
      </c>
      <c r="AD421" s="131">
        <v>0</v>
      </c>
      <c r="AE421" s="85">
        <v>0</v>
      </c>
      <c r="AF421" s="85">
        <v>0</v>
      </c>
      <c r="AG421" s="131">
        <v>0</v>
      </c>
      <c r="AH421" s="85">
        <v>0</v>
      </c>
      <c r="AI421" s="85">
        <v>0</v>
      </c>
      <c r="AJ421" s="131">
        <v>0</v>
      </c>
      <c r="AK421" s="85"/>
      <c r="AL421" s="85">
        <v>0</v>
      </c>
      <c r="AM421" s="131">
        <v>0</v>
      </c>
      <c r="AN421" s="85">
        <v>0</v>
      </c>
      <c r="AO421" s="85">
        <v>0</v>
      </c>
      <c r="AP421" s="131">
        <v>0</v>
      </c>
      <c r="AQ421" s="85">
        <v>0</v>
      </c>
      <c r="AR421" s="85">
        <v>0</v>
      </c>
      <c r="AS421" s="131">
        <v>0</v>
      </c>
      <c r="AT421" s="85">
        <v>0</v>
      </c>
      <c r="AU421" s="85"/>
      <c r="AV421" s="131">
        <v>0</v>
      </c>
      <c r="AW421" s="85">
        <v>0</v>
      </c>
      <c r="AX421" s="85">
        <v>0</v>
      </c>
      <c r="AY421" s="131">
        <v>0</v>
      </c>
      <c r="AZ421" s="85">
        <v>0</v>
      </c>
      <c r="BA421" s="85">
        <v>0</v>
      </c>
      <c r="BB421" s="131">
        <v>0</v>
      </c>
      <c r="BC421" s="85">
        <v>0</v>
      </c>
      <c r="BD421" s="85">
        <v>0</v>
      </c>
      <c r="BE421" s="131"/>
      <c r="BF421" s="85">
        <v>0</v>
      </c>
      <c r="BG421" s="85">
        <v>0</v>
      </c>
      <c r="BH421" s="131">
        <v>0</v>
      </c>
      <c r="BI421" s="85">
        <v>0</v>
      </c>
      <c r="BJ421" s="85">
        <v>0</v>
      </c>
      <c r="BK421" s="131">
        <v>0</v>
      </c>
      <c r="BL421" s="85">
        <v>0</v>
      </c>
      <c r="BM421" s="85">
        <v>0</v>
      </c>
      <c r="BN421" s="131">
        <v>0</v>
      </c>
      <c r="BO421" s="85"/>
      <c r="BP421" s="85">
        <v>0</v>
      </c>
      <c r="BQ421" s="131">
        <v>0</v>
      </c>
      <c r="BR421" s="85">
        <v>0</v>
      </c>
      <c r="BS421" s="85">
        <v>0</v>
      </c>
      <c r="BT421" s="131">
        <v>0</v>
      </c>
      <c r="BU421" s="85">
        <v>0</v>
      </c>
      <c r="BV421" s="85">
        <v>0</v>
      </c>
      <c r="BW421" s="131">
        <v>0</v>
      </c>
      <c r="BX421" s="85">
        <v>0</v>
      </c>
      <c r="BY421" s="85"/>
      <c r="BZ421" s="131">
        <v>0</v>
      </c>
      <c r="CA421" s="85">
        <v>0</v>
      </c>
      <c r="CB421" s="85">
        <v>0</v>
      </c>
      <c r="CC421" s="131">
        <v>0</v>
      </c>
      <c r="CD421" s="85">
        <v>0</v>
      </c>
      <c r="CE421" s="85">
        <v>0</v>
      </c>
      <c r="CF421" s="131">
        <v>0</v>
      </c>
      <c r="CG421" s="85">
        <v>0</v>
      </c>
      <c r="CH421" s="85">
        <v>0</v>
      </c>
      <c r="CI421" s="131"/>
      <c r="CJ421" s="85">
        <v>0</v>
      </c>
      <c r="CK421" s="85">
        <v>0</v>
      </c>
      <c r="CL421" s="131">
        <v>0</v>
      </c>
      <c r="CM421" s="85">
        <v>0</v>
      </c>
      <c r="CN421" s="85">
        <v>0</v>
      </c>
      <c r="CO421" s="131">
        <v>0</v>
      </c>
      <c r="CP421" s="85">
        <v>0</v>
      </c>
      <c r="CQ421" s="85">
        <v>0</v>
      </c>
      <c r="CR421" s="131">
        <v>0</v>
      </c>
      <c r="CS421" s="85"/>
      <c r="CT421" s="85">
        <v>0</v>
      </c>
      <c r="CU421" s="131">
        <v>0</v>
      </c>
      <c r="CV421" s="85">
        <v>0</v>
      </c>
      <c r="CW421" s="85">
        <v>0</v>
      </c>
      <c r="CX421" s="131">
        <v>0</v>
      </c>
      <c r="CY421" s="85">
        <v>0</v>
      </c>
      <c r="CZ421" s="85">
        <v>0</v>
      </c>
      <c r="DA421" s="131">
        <v>0</v>
      </c>
      <c r="DB421" s="85">
        <v>0</v>
      </c>
      <c r="DC421" s="85"/>
      <c r="DD421" s="131">
        <v>0</v>
      </c>
      <c r="DE421" s="85">
        <v>0</v>
      </c>
      <c r="DF421" s="85">
        <v>0</v>
      </c>
      <c r="DG421" s="131">
        <v>0</v>
      </c>
      <c r="DH421" s="85">
        <v>0</v>
      </c>
      <c r="DI421" s="85">
        <v>0</v>
      </c>
      <c r="DJ421" s="131">
        <v>0</v>
      </c>
      <c r="DK421" s="85">
        <v>0</v>
      </c>
      <c r="DL421" s="85">
        <v>0</v>
      </c>
      <c r="DM421" s="131"/>
      <c r="DN421" s="85">
        <v>0</v>
      </c>
      <c r="DO421" s="85">
        <v>0</v>
      </c>
      <c r="DP421" s="131">
        <v>0</v>
      </c>
      <c r="DQ421" s="85">
        <v>0</v>
      </c>
      <c r="DR421" s="85">
        <v>0</v>
      </c>
      <c r="DS421" s="131">
        <v>0</v>
      </c>
      <c r="DT421" s="85">
        <v>0</v>
      </c>
      <c r="DU421" s="85">
        <v>0</v>
      </c>
      <c r="DV421" s="131">
        <v>0</v>
      </c>
      <c r="DW421" s="85"/>
      <c r="DX421" s="85">
        <v>0</v>
      </c>
      <c r="DY421" s="131">
        <v>0</v>
      </c>
      <c r="DZ421" s="85">
        <v>0</v>
      </c>
      <c r="EA421" s="85">
        <v>0</v>
      </c>
      <c r="EB421" s="131">
        <v>0</v>
      </c>
      <c r="EC421" s="85">
        <v>0</v>
      </c>
      <c r="ED421" s="85">
        <v>0</v>
      </c>
      <c r="EE421" s="131">
        <v>0</v>
      </c>
      <c r="EF421" s="85">
        <v>0</v>
      </c>
      <c r="EG421" s="85"/>
      <c r="EH421" s="52">
        <f t="shared" si="92"/>
        <v>0</v>
      </c>
      <c r="EI421" s="52">
        <f t="shared" si="92"/>
        <v>0</v>
      </c>
      <c r="EJ421" s="52">
        <f t="shared" si="92"/>
        <v>0</v>
      </c>
      <c r="EK421" s="52">
        <f t="shared" si="92"/>
        <v>14</v>
      </c>
      <c r="EL421" s="52">
        <f t="shared" si="92"/>
        <v>0</v>
      </c>
      <c r="EM421" s="52">
        <f t="shared" si="92"/>
        <v>0</v>
      </c>
      <c r="EN421" s="52">
        <f t="shared" si="92"/>
        <v>0</v>
      </c>
      <c r="EO421" s="52">
        <f t="shared" si="92"/>
        <v>0</v>
      </c>
      <c r="EP421" s="52">
        <f t="shared" si="92"/>
        <v>0</v>
      </c>
      <c r="EQ421" s="52">
        <f t="shared" si="92"/>
        <v>0</v>
      </c>
    </row>
    <row r="422" spans="1:147" x14ac:dyDescent="0.25">
      <c r="A422" s="73" t="s">
        <v>476</v>
      </c>
      <c r="B422" s="5" t="s">
        <v>352</v>
      </c>
      <c r="C422" s="5" t="s">
        <v>95</v>
      </c>
      <c r="D422" s="5" t="s">
        <v>81</v>
      </c>
      <c r="E422" s="123">
        <f t="shared" si="90"/>
        <v>0</v>
      </c>
      <c r="F422" s="123">
        <f t="shared" si="91"/>
        <v>0</v>
      </c>
      <c r="G422" s="123">
        <f t="shared" si="91"/>
        <v>0</v>
      </c>
      <c r="H422" s="85">
        <v>0</v>
      </c>
      <c r="I422" s="131">
        <v>0</v>
      </c>
      <c r="J422" s="85">
        <v>0</v>
      </c>
      <c r="K422" s="85">
        <v>0</v>
      </c>
      <c r="L422" s="131">
        <v>0</v>
      </c>
      <c r="M422" s="85">
        <v>0</v>
      </c>
      <c r="N422" s="85">
        <v>0</v>
      </c>
      <c r="O422" s="131">
        <v>0</v>
      </c>
      <c r="P422" s="85">
        <v>0</v>
      </c>
      <c r="Q422" s="85"/>
      <c r="R422" s="131">
        <v>0</v>
      </c>
      <c r="S422" s="85">
        <v>0</v>
      </c>
      <c r="T422" s="85">
        <v>0</v>
      </c>
      <c r="U422" s="131">
        <v>0</v>
      </c>
      <c r="V422" s="85">
        <v>0</v>
      </c>
      <c r="W422" s="85">
        <v>0</v>
      </c>
      <c r="X422" s="131">
        <v>0</v>
      </c>
      <c r="Y422" s="85">
        <v>0</v>
      </c>
      <c r="Z422" s="85">
        <v>0</v>
      </c>
      <c r="AA422" s="131"/>
      <c r="AB422" s="85">
        <v>0</v>
      </c>
      <c r="AC422" s="85">
        <v>0</v>
      </c>
      <c r="AD422" s="131">
        <v>0</v>
      </c>
      <c r="AE422" s="85">
        <v>0</v>
      </c>
      <c r="AF422" s="85">
        <v>0</v>
      </c>
      <c r="AG422" s="131">
        <v>0</v>
      </c>
      <c r="AH422" s="85">
        <v>0</v>
      </c>
      <c r="AI422" s="85">
        <v>0</v>
      </c>
      <c r="AJ422" s="131">
        <v>0</v>
      </c>
      <c r="AK422" s="85"/>
      <c r="AL422" s="85">
        <v>0</v>
      </c>
      <c r="AM422" s="131">
        <v>0</v>
      </c>
      <c r="AN422" s="85">
        <v>0</v>
      </c>
      <c r="AO422" s="85">
        <v>0</v>
      </c>
      <c r="AP422" s="131">
        <v>0</v>
      </c>
      <c r="AQ422" s="85">
        <v>0</v>
      </c>
      <c r="AR422" s="85">
        <v>0</v>
      </c>
      <c r="AS422" s="131">
        <v>0</v>
      </c>
      <c r="AT422" s="85">
        <v>0</v>
      </c>
      <c r="AU422" s="85"/>
      <c r="AV422" s="131">
        <v>0</v>
      </c>
      <c r="AW422" s="85">
        <v>0</v>
      </c>
      <c r="AX422" s="85">
        <v>0</v>
      </c>
      <c r="AY422" s="131">
        <v>0</v>
      </c>
      <c r="AZ422" s="85">
        <v>0</v>
      </c>
      <c r="BA422" s="85">
        <v>0</v>
      </c>
      <c r="BB422" s="131">
        <v>0</v>
      </c>
      <c r="BC422" s="85">
        <v>0</v>
      </c>
      <c r="BD422" s="85">
        <v>0</v>
      </c>
      <c r="BE422" s="131"/>
      <c r="BF422" s="85">
        <v>0</v>
      </c>
      <c r="BG422" s="85">
        <v>0</v>
      </c>
      <c r="BH422" s="131">
        <v>0</v>
      </c>
      <c r="BI422" s="85">
        <v>0</v>
      </c>
      <c r="BJ422" s="85">
        <v>0</v>
      </c>
      <c r="BK422" s="131">
        <v>0</v>
      </c>
      <c r="BL422" s="85">
        <v>0</v>
      </c>
      <c r="BM422" s="85">
        <v>0</v>
      </c>
      <c r="BN422" s="131">
        <v>0</v>
      </c>
      <c r="BO422" s="85"/>
      <c r="BP422" s="85">
        <v>0</v>
      </c>
      <c r="BQ422" s="131">
        <v>0</v>
      </c>
      <c r="BR422" s="85">
        <v>0</v>
      </c>
      <c r="BS422" s="85">
        <v>0</v>
      </c>
      <c r="BT422" s="131">
        <v>0</v>
      </c>
      <c r="BU422" s="85">
        <v>0</v>
      </c>
      <c r="BV422" s="85">
        <v>0</v>
      </c>
      <c r="BW422" s="131">
        <v>0</v>
      </c>
      <c r="BX422" s="85">
        <v>0</v>
      </c>
      <c r="BY422" s="85"/>
      <c r="BZ422" s="131">
        <v>0</v>
      </c>
      <c r="CA422" s="85">
        <v>0</v>
      </c>
      <c r="CB422" s="85">
        <v>0</v>
      </c>
      <c r="CC422" s="131">
        <v>0</v>
      </c>
      <c r="CD422" s="85">
        <v>0</v>
      </c>
      <c r="CE422" s="85">
        <v>0</v>
      </c>
      <c r="CF422" s="131">
        <v>0</v>
      </c>
      <c r="CG422" s="85">
        <v>0</v>
      </c>
      <c r="CH422" s="85">
        <v>0</v>
      </c>
      <c r="CI422" s="131"/>
      <c r="CJ422" s="85">
        <v>0</v>
      </c>
      <c r="CK422" s="85">
        <v>0</v>
      </c>
      <c r="CL422" s="131">
        <v>0</v>
      </c>
      <c r="CM422" s="85">
        <v>0</v>
      </c>
      <c r="CN422" s="85">
        <v>0</v>
      </c>
      <c r="CO422" s="131">
        <v>0</v>
      </c>
      <c r="CP422" s="85">
        <v>0</v>
      </c>
      <c r="CQ422" s="85">
        <v>0</v>
      </c>
      <c r="CR422" s="131">
        <v>0</v>
      </c>
      <c r="CS422" s="85"/>
      <c r="CT422" s="85">
        <v>0</v>
      </c>
      <c r="CU422" s="131">
        <v>0</v>
      </c>
      <c r="CV422" s="85">
        <v>0</v>
      </c>
      <c r="CW422" s="85">
        <v>0</v>
      </c>
      <c r="CX422" s="131">
        <v>0</v>
      </c>
      <c r="CY422" s="85">
        <v>0</v>
      </c>
      <c r="CZ422" s="85">
        <v>0</v>
      </c>
      <c r="DA422" s="131">
        <v>0</v>
      </c>
      <c r="DB422" s="85">
        <v>0</v>
      </c>
      <c r="DC422" s="85"/>
      <c r="DD422" s="131">
        <v>0</v>
      </c>
      <c r="DE422" s="85">
        <v>0</v>
      </c>
      <c r="DF422" s="85">
        <v>0</v>
      </c>
      <c r="DG422" s="131">
        <v>0</v>
      </c>
      <c r="DH422" s="85">
        <v>0</v>
      </c>
      <c r="DI422" s="85">
        <v>0</v>
      </c>
      <c r="DJ422" s="131">
        <v>0</v>
      </c>
      <c r="DK422" s="85">
        <v>0</v>
      </c>
      <c r="DL422" s="85">
        <v>0</v>
      </c>
      <c r="DM422" s="131"/>
      <c r="DN422" s="85">
        <v>0</v>
      </c>
      <c r="DO422" s="85">
        <v>0</v>
      </c>
      <c r="DP422" s="131">
        <v>0</v>
      </c>
      <c r="DQ422" s="85">
        <v>0</v>
      </c>
      <c r="DR422" s="85">
        <v>0</v>
      </c>
      <c r="DS422" s="131">
        <v>0</v>
      </c>
      <c r="DT422" s="85">
        <v>0</v>
      </c>
      <c r="DU422" s="85">
        <v>0</v>
      </c>
      <c r="DV422" s="131">
        <v>0</v>
      </c>
      <c r="DW422" s="85"/>
      <c r="DX422" s="85">
        <v>0</v>
      </c>
      <c r="DY422" s="131">
        <v>0</v>
      </c>
      <c r="DZ422" s="85">
        <v>0</v>
      </c>
      <c r="EA422" s="85">
        <v>0</v>
      </c>
      <c r="EB422" s="131">
        <v>0</v>
      </c>
      <c r="EC422" s="85">
        <v>0</v>
      </c>
      <c r="ED422" s="85">
        <v>0</v>
      </c>
      <c r="EE422" s="131">
        <v>0</v>
      </c>
      <c r="EF422" s="85">
        <v>0</v>
      </c>
      <c r="EG422" s="85"/>
      <c r="EH422" s="52">
        <f t="shared" si="92"/>
        <v>0</v>
      </c>
      <c r="EI422" s="52">
        <f t="shared" si="92"/>
        <v>0</v>
      </c>
      <c r="EJ422" s="52">
        <f t="shared" si="92"/>
        <v>0</v>
      </c>
      <c r="EK422" s="52">
        <f t="shared" si="92"/>
        <v>0</v>
      </c>
      <c r="EL422" s="52">
        <f t="shared" si="92"/>
        <v>0</v>
      </c>
      <c r="EM422" s="52">
        <f t="shared" si="92"/>
        <v>0</v>
      </c>
      <c r="EN422" s="52">
        <f t="shared" si="92"/>
        <v>0</v>
      </c>
      <c r="EO422" s="52">
        <f t="shared" si="92"/>
        <v>0</v>
      </c>
      <c r="EP422" s="52">
        <f t="shared" si="92"/>
        <v>0</v>
      </c>
      <c r="EQ422" s="52">
        <f t="shared" si="92"/>
        <v>0</v>
      </c>
    </row>
    <row r="423" spans="1:147" x14ac:dyDescent="0.25">
      <c r="A423" s="73" t="s">
        <v>476</v>
      </c>
      <c r="B423" s="5" t="s">
        <v>114</v>
      </c>
      <c r="C423" s="5" t="s">
        <v>95</v>
      </c>
      <c r="D423" s="5" t="s">
        <v>81</v>
      </c>
      <c r="E423" s="123">
        <f t="shared" si="90"/>
        <v>0</v>
      </c>
      <c r="F423" s="123">
        <f t="shared" si="91"/>
        <v>0</v>
      </c>
      <c r="G423" s="123">
        <f t="shared" si="91"/>
        <v>0</v>
      </c>
      <c r="H423" s="85">
        <v>0</v>
      </c>
      <c r="I423" s="131">
        <v>0</v>
      </c>
      <c r="J423" s="85">
        <v>0</v>
      </c>
      <c r="K423" s="85">
        <v>0</v>
      </c>
      <c r="L423" s="131">
        <v>0</v>
      </c>
      <c r="M423" s="85">
        <v>0</v>
      </c>
      <c r="N423" s="85">
        <v>0</v>
      </c>
      <c r="O423" s="131">
        <v>0</v>
      </c>
      <c r="P423" s="85">
        <v>0</v>
      </c>
      <c r="Q423" s="85"/>
      <c r="R423" s="131">
        <v>0</v>
      </c>
      <c r="S423" s="85">
        <v>0</v>
      </c>
      <c r="T423" s="85">
        <v>0</v>
      </c>
      <c r="U423" s="131">
        <v>0</v>
      </c>
      <c r="V423" s="85">
        <v>0</v>
      </c>
      <c r="W423" s="85">
        <v>0</v>
      </c>
      <c r="X423" s="131">
        <v>0</v>
      </c>
      <c r="Y423" s="85">
        <v>0</v>
      </c>
      <c r="Z423" s="85">
        <v>0</v>
      </c>
      <c r="AA423" s="131"/>
      <c r="AB423" s="85">
        <v>0</v>
      </c>
      <c r="AC423" s="85">
        <v>0</v>
      </c>
      <c r="AD423" s="131">
        <v>0</v>
      </c>
      <c r="AE423" s="85">
        <v>0</v>
      </c>
      <c r="AF423" s="85">
        <v>0</v>
      </c>
      <c r="AG423" s="131">
        <v>0</v>
      </c>
      <c r="AH423" s="85">
        <v>0</v>
      </c>
      <c r="AI423" s="85">
        <v>0</v>
      </c>
      <c r="AJ423" s="131">
        <v>0</v>
      </c>
      <c r="AK423" s="85"/>
      <c r="AL423" s="85">
        <v>0</v>
      </c>
      <c r="AM423" s="131">
        <v>0</v>
      </c>
      <c r="AN423" s="85">
        <v>0</v>
      </c>
      <c r="AO423" s="85">
        <v>0</v>
      </c>
      <c r="AP423" s="131">
        <v>0</v>
      </c>
      <c r="AQ423" s="85">
        <v>0</v>
      </c>
      <c r="AR423" s="85">
        <v>0</v>
      </c>
      <c r="AS423" s="131">
        <v>0</v>
      </c>
      <c r="AT423" s="85">
        <v>0</v>
      </c>
      <c r="AU423" s="85"/>
      <c r="AV423" s="131">
        <v>0</v>
      </c>
      <c r="AW423" s="85">
        <v>0</v>
      </c>
      <c r="AX423" s="85">
        <v>0</v>
      </c>
      <c r="AY423" s="131">
        <v>0</v>
      </c>
      <c r="AZ423" s="85">
        <v>0</v>
      </c>
      <c r="BA423" s="85">
        <v>0</v>
      </c>
      <c r="BB423" s="131">
        <v>0</v>
      </c>
      <c r="BC423" s="85">
        <v>0</v>
      </c>
      <c r="BD423" s="85">
        <v>0</v>
      </c>
      <c r="BE423" s="131"/>
      <c r="BF423" s="85">
        <v>0</v>
      </c>
      <c r="BG423" s="85">
        <v>0</v>
      </c>
      <c r="BH423" s="131">
        <v>0</v>
      </c>
      <c r="BI423" s="85">
        <v>0</v>
      </c>
      <c r="BJ423" s="85">
        <v>0</v>
      </c>
      <c r="BK423" s="131">
        <v>0</v>
      </c>
      <c r="BL423" s="85">
        <v>0</v>
      </c>
      <c r="BM423" s="85">
        <v>0</v>
      </c>
      <c r="BN423" s="131">
        <v>0</v>
      </c>
      <c r="BO423" s="85"/>
      <c r="BP423" s="85">
        <v>0</v>
      </c>
      <c r="BQ423" s="131">
        <v>0</v>
      </c>
      <c r="BR423" s="85">
        <v>0</v>
      </c>
      <c r="BS423" s="85">
        <v>0</v>
      </c>
      <c r="BT423" s="131">
        <v>0</v>
      </c>
      <c r="BU423" s="85">
        <v>0</v>
      </c>
      <c r="BV423" s="85">
        <v>0</v>
      </c>
      <c r="BW423" s="131">
        <v>0</v>
      </c>
      <c r="BX423" s="85">
        <v>0</v>
      </c>
      <c r="BY423" s="85"/>
      <c r="BZ423" s="131">
        <v>0</v>
      </c>
      <c r="CA423" s="85">
        <v>0</v>
      </c>
      <c r="CB423" s="85">
        <v>0</v>
      </c>
      <c r="CC423" s="131">
        <v>0</v>
      </c>
      <c r="CD423" s="85">
        <v>0</v>
      </c>
      <c r="CE423" s="85">
        <v>0</v>
      </c>
      <c r="CF423" s="131">
        <v>0</v>
      </c>
      <c r="CG423" s="85">
        <v>0</v>
      </c>
      <c r="CH423" s="85">
        <v>0</v>
      </c>
      <c r="CI423" s="131"/>
      <c r="CJ423" s="85">
        <v>0</v>
      </c>
      <c r="CK423" s="85">
        <v>0</v>
      </c>
      <c r="CL423" s="131">
        <v>0</v>
      </c>
      <c r="CM423" s="85">
        <v>0</v>
      </c>
      <c r="CN423" s="85">
        <v>0</v>
      </c>
      <c r="CO423" s="131">
        <v>0</v>
      </c>
      <c r="CP423" s="85">
        <v>0</v>
      </c>
      <c r="CQ423" s="85">
        <v>0</v>
      </c>
      <c r="CR423" s="131">
        <v>0</v>
      </c>
      <c r="CS423" s="85"/>
      <c r="CT423" s="85">
        <v>0</v>
      </c>
      <c r="CU423" s="131">
        <v>0</v>
      </c>
      <c r="CV423" s="85">
        <v>0</v>
      </c>
      <c r="CW423" s="85">
        <v>0</v>
      </c>
      <c r="CX423" s="131">
        <v>0</v>
      </c>
      <c r="CY423" s="85">
        <v>0</v>
      </c>
      <c r="CZ423" s="85">
        <v>0</v>
      </c>
      <c r="DA423" s="131">
        <v>0</v>
      </c>
      <c r="DB423" s="85">
        <v>0</v>
      </c>
      <c r="DC423" s="85"/>
      <c r="DD423" s="131">
        <v>0</v>
      </c>
      <c r="DE423" s="85">
        <v>0</v>
      </c>
      <c r="DF423" s="85">
        <v>0</v>
      </c>
      <c r="DG423" s="131">
        <v>0</v>
      </c>
      <c r="DH423" s="85">
        <v>0</v>
      </c>
      <c r="DI423" s="85">
        <v>0</v>
      </c>
      <c r="DJ423" s="131">
        <v>0</v>
      </c>
      <c r="DK423" s="85">
        <v>0</v>
      </c>
      <c r="DL423" s="85">
        <v>0</v>
      </c>
      <c r="DM423" s="131"/>
      <c r="DN423" s="85">
        <v>0</v>
      </c>
      <c r="DO423" s="85">
        <v>0</v>
      </c>
      <c r="DP423" s="131">
        <v>0</v>
      </c>
      <c r="DQ423" s="85">
        <v>0</v>
      </c>
      <c r="DR423" s="85">
        <v>0</v>
      </c>
      <c r="DS423" s="131">
        <v>0</v>
      </c>
      <c r="DT423" s="85">
        <v>0</v>
      </c>
      <c r="DU423" s="85">
        <v>0</v>
      </c>
      <c r="DV423" s="131">
        <v>0</v>
      </c>
      <c r="DW423" s="85"/>
      <c r="DX423" s="85">
        <v>0</v>
      </c>
      <c r="DY423" s="131">
        <v>0</v>
      </c>
      <c r="DZ423" s="85">
        <v>0</v>
      </c>
      <c r="EA423" s="85">
        <v>0</v>
      </c>
      <c r="EB423" s="131">
        <v>0</v>
      </c>
      <c r="EC423" s="85">
        <v>0</v>
      </c>
      <c r="ED423" s="85">
        <v>0</v>
      </c>
      <c r="EE423" s="131">
        <v>0</v>
      </c>
      <c r="EF423" s="85">
        <v>0</v>
      </c>
      <c r="EG423" s="85"/>
      <c r="EH423" s="52">
        <f t="shared" si="92"/>
        <v>0</v>
      </c>
      <c r="EI423" s="52">
        <f t="shared" si="92"/>
        <v>0</v>
      </c>
      <c r="EJ423" s="52">
        <f t="shared" si="92"/>
        <v>0</v>
      </c>
      <c r="EK423" s="52">
        <f t="shared" si="92"/>
        <v>0</v>
      </c>
      <c r="EL423" s="52">
        <f t="shared" si="92"/>
        <v>0</v>
      </c>
      <c r="EM423" s="52">
        <f t="shared" si="92"/>
        <v>0</v>
      </c>
      <c r="EN423" s="52">
        <f t="shared" si="92"/>
        <v>0</v>
      </c>
      <c r="EO423" s="52">
        <f t="shared" si="92"/>
        <v>0</v>
      </c>
      <c r="EP423" s="52">
        <f t="shared" si="92"/>
        <v>0</v>
      </c>
      <c r="EQ423" s="52">
        <f t="shared" si="92"/>
        <v>0</v>
      </c>
    </row>
    <row r="424" spans="1:147" x14ac:dyDescent="0.25">
      <c r="A424" s="73" t="s">
        <v>476</v>
      </c>
      <c r="B424" s="5" t="s">
        <v>354</v>
      </c>
      <c r="C424" s="5" t="s">
        <v>95</v>
      </c>
      <c r="D424" s="5" t="s">
        <v>81</v>
      </c>
      <c r="E424" s="123">
        <f t="shared" si="90"/>
        <v>0</v>
      </c>
      <c r="F424" s="123">
        <f t="shared" si="91"/>
        <v>0</v>
      </c>
      <c r="G424" s="123">
        <f t="shared" si="91"/>
        <v>0</v>
      </c>
      <c r="H424" s="85">
        <v>0</v>
      </c>
      <c r="I424" s="131">
        <v>0</v>
      </c>
      <c r="J424" s="85">
        <v>0</v>
      </c>
      <c r="K424" s="85">
        <v>0</v>
      </c>
      <c r="L424" s="131">
        <v>0</v>
      </c>
      <c r="M424" s="85">
        <v>0</v>
      </c>
      <c r="N424" s="85">
        <v>0</v>
      </c>
      <c r="O424" s="131">
        <v>0</v>
      </c>
      <c r="P424" s="85">
        <v>0</v>
      </c>
      <c r="Q424" s="85"/>
      <c r="R424" s="131">
        <v>0</v>
      </c>
      <c r="S424" s="85">
        <v>0</v>
      </c>
      <c r="T424" s="85">
        <v>0</v>
      </c>
      <c r="U424" s="131">
        <v>0</v>
      </c>
      <c r="V424" s="85">
        <v>0</v>
      </c>
      <c r="W424" s="85">
        <v>0</v>
      </c>
      <c r="X424" s="131">
        <v>0</v>
      </c>
      <c r="Y424" s="85">
        <v>0</v>
      </c>
      <c r="Z424" s="85">
        <v>0</v>
      </c>
      <c r="AA424" s="131"/>
      <c r="AB424" s="85">
        <v>0</v>
      </c>
      <c r="AC424" s="85">
        <v>0</v>
      </c>
      <c r="AD424" s="131">
        <v>0</v>
      </c>
      <c r="AE424" s="85">
        <v>0</v>
      </c>
      <c r="AF424" s="85">
        <v>0</v>
      </c>
      <c r="AG424" s="131">
        <v>0</v>
      </c>
      <c r="AH424" s="85">
        <v>0</v>
      </c>
      <c r="AI424" s="85">
        <v>0</v>
      </c>
      <c r="AJ424" s="131">
        <v>0</v>
      </c>
      <c r="AK424" s="85"/>
      <c r="AL424" s="85">
        <v>0</v>
      </c>
      <c r="AM424" s="131">
        <v>0</v>
      </c>
      <c r="AN424" s="85">
        <v>0</v>
      </c>
      <c r="AO424" s="85">
        <v>0</v>
      </c>
      <c r="AP424" s="131">
        <v>0</v>
      </c>
      <c r="AQ424" s="85">
        <v>0</v>
      </c>
      <c r="AR424" s="85">
        <v>0</v>
      </c>
      <c r="AS424" s="131">
        <v>0</v>
      </c>
      <c r="AT424" s="85">
        <v>0</v>
      </c>
      <c r="AU424" s="85"/>
      <c r="AV424" s="131">
        <v>0</v>
      </c>
      <c r="AW424" s="85">
        <v>0</v>
      </c>
      <c r="AX424" s="85">
        <v>0</v>
      </c>
      <c r="AY424" s="131">
        <v>0</v>
      </c>
      <c r="AZ424" s="85">
        <v>0</v>
      </c>
      <c r="BA424" s="85">
        <v>0</v>
      </c>
      <c r="BB424" s="131">
        <v>0</v>
      </c>
      <c r="BC424" s="85">
        <v>0</v>
      </c>
      <c r="BD424" s="85">
        <v>0</v>
      </c>
      <c r="BE424" s="131"/>
      <c r="BF424" s="85">
        <v>0</v>
      </c>
      <c r="BG424" s="85">
        <v>0</v>
      </c>
      <c r="BH424" s="131">
        <v>0</v>
      </c>
      <c r="BI424" s="85">
        <v>0</v>
      </c>
      <c r="BJ424" s="85">
        <v>0</v>
      </c>
      <c r="BK424" s="131">
        <v>0</v>
      </c>
      <c r="BL424" s="85">
        <v>0</v>
      </c>
      <c r="BM424" s="85">
        <v>0</v>
      </c>
      <c r="BN424" s="131">
        <v>0</v>
      </c>
      <c r="BO424" s="85"/>
      <c r="BP424" s="85">
        <v>0</v>
      </c>
      <c r="BQ424" s="131">
        <v>0</v>
      </c>
      <c r="BR424" s="85">
        <v>0</v>
      </c>
      <c r="BS424" s="85">
        <v>0</v>
      </c>
      <c r="BT424" s="131">
        <v>0</v>
      </c>
      <c r="BU424" s="85">
        <v>0</v>
      </c>
      <c r="BV424" s="85">
        <v>0</v>
      </c>
      <c r="BW424" s="131">
        <v>0</v>
      </c>
      <c r="BX424" s="85">
        <v>0</v>
      </c>
      <c r="BY424" s="85"/>
      <c r="BZ424" s="131">
        <v>0</v>
      </c>
      <c r="CA424" s="85">
        <v>0</v>
      </c>
      <c r="CB424" s="85">
        <v>0</v>
      </c>
      <c r="CC424" s="131">
        <v>0</v>
      </c>
      <c r="CD424" s="85">
        <v>0</v>
      </c>
      <c r="CE424" s="85">
        <v>0</v>
      </c>
      <c r="CF424" s="131">
        <v>0</v>
      </c>
      <c r="CG424" s="85">
        <v>0</v>
      </c>
      <c r="CH424" s="85">
        <v>0</v>
      </c>
      <c r="CI424" s="131"/>
      <c r="CJ424" s="85">
        <v>0</v>
      </c>
      <c r="CK424" s="85">
        <v>0</v>
      </c>
      <c r="CL424" s="131">
        <v>0</v>
      </c>
      <c r="CM424" s="85">
        <v>0</v>
      </c>
      <c r="CN424" s="85">
        <v>0</v>
      </c>
      <c r="CO424" s="131">
        <v>0</v>
      </c>
      <c r="CP424" s="85">
        <v>0</v>
      </c>
      <c r="CQ424" s="85">
        <v>0</v>
      </c>
      <c r="CR424" s="131">
        <v>0</v>
      </c>
      <c r="CS424" s="85"/>
      <c r="CT424" s="85">
        <v>0</v>
      </c>
      <c r="CU424" s="131">
        <v>0</v>
      </c>
      <c r="CV424" s="85">
        <v>0</v>
      </c>
      <c r="CW424" s="85">
        <v>0</v>
      </c>
      <c r="CX424" s="131">
        <v>0</v>
      </c>
      <c r="CY424" s="85">
        <v>0</v>
      </c>
      <c r="CZ424" s="85">
        <v>0</v>
      </c>
      <c r="DA424" s="131">
        <v>0</v>
      </c>
      <c r="DB424" s="85">
        <v>0</v>
      </c>
      <c r="DC424" s="85"/>
      <c r="DD424" s="131">
        <v>0</v>
      </c>
      <c r="DE424" s="85">
        <v>0</v>
      </c>
      <c r="DF424" s="85">
        <v>0</v>
      </c>
      <c r="DG424" s="131">
        <v>0</v>
      </c>
      <c r="DH424" s="85">
        <v>0</v>
      </c>
      <c r="DI424" s="85">
        <v>0</v>
      </c>
      <c r="DJ424" s="131">
        <v>0</v>
      </c>
      <c r="DK424" s="85">
        <v>0</v>
      </c>
      <c r="DL424" s="85">
        <v>0</v>
      </c>
      <c r="DM424" s="131"/>
      <c r="DN424" s="85">
        <v>0</v>
      </c>
      <c r="DO424" s="85">
        <v>0</v>
      </c>
      <c r="DP424" s="131">
        <v>0</v>
      </c>
      <c r="DQ424" s="85">
        <v>0</v>
      </c>
      <c r="DR424" s="85">
        <v>0</v>
      </c>
      <c r="DS424" s="131">
        <v>0</v>
      </c>
      <c r="DT424" s="85">
        <v>0</v>
      </c>
      <c r="DU424" s="85">
        <v>0</v>
      </c>
      <c r="DV424" s="131">
        <v>0</v>
      </c>
      <c r="DW424" s="85"/>
      <c r="DX424" s="85">
        <v>0</v>
      </c>
      <c r="DY424" s="131">
        <v>0</v>
      </c>
      <c r="DZ424" s="85">
        <v>0</v>
      </c>
      <c r="EA424" s="85">
        <v>0</v>
      </c>
      <c r="EB424" s="131">
        <v>0</v>
      </c>
      <c r="EC424" s="85">
        <v>0</v>
      </c>
      <c r="ED424" s="85">
        <v>0</v>
      </c>
      <c r="EE424" s="131">
        <v>0</v>
      </c>
      <c r="EF424" s="85">
        <v>0</v>
      </c>
      <c r="EG424" s="85"/>
      <c r="EH424" s="52">
        <f t="shared" si="92"/>
        <v>0</v>
      </c>
      <c r="EI424" s="52">
        <f t="shared" si="92"/>
        <v>0</v>
      </c>
      <c r="EJ424" s="52">
        <f t="shared" si="92"/>
        <v>0</v>
      </c>
      <c r="EK424" s="52">
        <f t="shared" si="92"/>
        <v>0</v>
      </c>
      <c r="EL424" s="52">
        <f t="shared" si="92"/>
        <v>0</v>
      </c>
      <c r="EM424" s="52">
        <f t="shared" si="92"/>
        <v>0</v>
      </c>
      <c r="EN424" s="52">
        <f t="shared" si="92"/>
        <v>0</v>
      </c>
      <c r="EO424" s="52">
        <f t="shared" si="92"/>
        <v>0</v>
      </c>
      <c r="EP424" s="52">
        <f t="shared" si="92"/>
        <v>0</v>
      </c>
      <c r="EQ424" s="52">
        <f t="shared" si="92"/>
        <v>0</v>
      </c>
    </row>
    <row r="425" spans="1:147" x14ac:dyDescent="0.25">
      <c r="A425" s="73" t="s">
        <v>476</v>
      </c>
      <c r="B425" s="5" t="s">
        <v>356</v>
      </c>
      <c r="C425" s="5" t="s">
        <v>95</v>
      </c>
      <c r="D425" s="5" t="s">
        <v>81</v>
      </c>
      <c r="E425" s="123">
        <f t="shared" si="90"/>
        <v>15</v>
      </c>
      <c r="F425" s="123">
        <f t="shared" si="91"/>
        <v>0</v>
      </c>
      <c r="G425" s="123">
        <f t="shared" si="91"/>
        <v>15</v>
      </c>
      <c r="H425" s="85">
        <v>0</v>
      </c>
      <c r="I425" s="131">
        <v>0</v>
      </c>
      <c r="J425" s="85">
        <v>0</v>
      </c>
      <c r="K425" s="85">
        <v>15</v>
      </c>
      <c r="L425" s="131">
        <v>0</v>
      </c>
      <c r="M425" s="85">
        <v>0</v>
      </c>
      <c r="N425" s="85">
        <v>0</v>
      </c>
      <c r="O425" s="131">
        <v>0</v>
      </c>
      <c r="P425" s="85">
        <v>0</v>
      </c>
      <c r="Q425" s="85"/>
      <c r="R425" s="131">
        <v>0</v>
      </c>
      <c r="S425" s="85">
        <v>0</v>
      </c>
      <c r="T425" s="85">
        <v>0</v>
      </c>
      <c r="U425" s="131">
        <v>0</v>
      </c>
      <c r="V425" s="85">
        <v>0</v>
      </c>
      <c r="W425" s="85">
        <v>0</v>
      </c>
      <c r="X425" s="131">
        <v>0</v>
      </c>
      <c r="Y425" s="85">
        <v>0</v>
      </c>
      <c r="Z425" s="85">
        <v>0</v>
      </c>
      <c r="AA425" s="131"/>
      <c r="AB425" s="85">
        <v>0</v>
      </c>
      <c r="AC425" s="85">
        <v>0</v>
      </c>
      <c r="AD425" s="131">
        <v>0</v>
      </c>
      <c r="AE425" s="85">
        <v>0</v>
      </c>
      <c r="AF425" s="85">
        <v>0</v>
      </c>
      <c r="AG425" s="131">
        <v>0</v>
      </c>
      <c r="AH425" s="85">
        <v>0</v>
      </c>
      <c r="AI425" s="85">
        <v>0</v>
      </c>
      <c r="AJ425" s="131">
        <v>0</v>
      </c>
      <c r="AK425" s="85"/>
      <c r="AL425" s="85">
        <v>0</v>
      </c>
      <c r="AM425" s="131">
        <v>0</v>
      </c>
      <c r="AN425" s="85">
        <v>0</v>
      </c>
      <c r="AO425" s="85">
        <v>0</v>
      </c>
      <c r="AP425" s="131">
        <v>0</v>
      </c>
      <c r="AQ425" s="85">
        <v>0</v>
      </c>
      <c r="AR425" s="85">
        <v>0</v>
      </c>
      <c r="AS425" s="131">
        <v>0</v>
      </c>
      <c r="AT425" s="85">
        <v>0</v>
      </c>
      <c r="AU425" s="85"/>
      <c r="AV425" s="131">
        <v>0</v>
      </c>
      <c r="AW425" s="85">
        <v>0</v>
      </c>
      <c r="AX425" s="85">
        <v>0</v>
      </c>
      <c r="AY425" s="131">
        <v>0</v>
      </c>
      <c r="AZ425" s="85">
        <v>0</v>
      </c>
      <c r="BA425" s="85">
        <v>0</v>
      </c>
      <c r="BB425" s="131">
        <v>0</v>
      </c>
      <c r="BC425" s="85">
        <v>0</v>
      </c>
      <c r="BD425" s="85">
        <v>0</v>
      </c>
      <c r="BE425" s="131"/>
      <c r="BF425" s="85">
        <v>0</v>
      </c>
      <c r="BG425" s="85">
        <v>0</v>
      </c>
      <c r="BH425" s="131">
        <v>0</v>
      </c>
      <c r="BI425" s="85">
        <v>0</v>
      </c>
      <c r="BJ425" s="85">
        <v>0</v>
      </c>
      <c r="BK425" s="131">
        <v>0</v>
      </c>
      <c r="BL425" s="85">
        <v>0</v>
      </c>
      <c r="BM425" s="85">
        <v>0</v>
      </c>
      <c r="BN425" s="131">
        <v>0</v>
      </c>
      <c r="BO425" s="85"/>
      <c r="BP425" s="85">
        <v>0</v>
      </c>
      <c r="BQ425" s="131">
        <v>0</v>
      </c>
      <c r="BR425" s="85">
        <v>0</v>
      </c>
      <c r="BS425" s="85">
        <v>0</v>
      </c>
      <c r="BT425" s="131">
        <v>0</v>
      </c>
      <c r="BU425" s="85">
        <v>0</v>
      </c>
      <c r="BV425" s="85">
        <v>0</v>
      </c>
      <c r="BW425" s="131">
        <v>0</v>
      </c>
      <c r="BX425" s="85">
        <v>0</v>
      </c>
      <c r="BY425" s="85"/>
      <c r="BZ425" s="131">
        <v>0</v>
      </c>
      <c r="CA425" s="85">
        <v>0</v>
      </c>
      <c r="CB425" s="85">
        <v>0</v>
      </c>
      <c r="CC425" s="131">
        <v>0</v>
      </c>
      <c r="CD425" s="85">
        <v>0</v>
      </c>
      <c r="CE425" s="85">
        <v>0</v>
      </c>
      <c r="CF425" s="131">
        <v>0</v>
      </c>
      <c r="CG425" s="85">
        <v>0</v>
      </c>
      <c r="CH425" s="85">
        <v>0</v>
      </c>
      <c r="CI425" s="131"/>
      <c r="CJ425" s="85">
        <v>0</v>
      </c>
      <c r="CK425" s="85">
        <v>0</v>
      </c>
      <c r="CL425" s="131">
        <v>0</v>
      </c>
      <c r="CM425" s="85">
        <v>0</v>
      </c>
      <c r="CN425" s="85">
        <v>0</v>
      </c>
      <c r="CO425" s="131">
        <v>0</v>
      </c>
      <c r="CP425" s="85">
        <v>0</v>
      </c>
      <c r="CQ425" s="85">
        <v>0</v>
      </c>
      <c r="CR425" s="131">
        <v>0</v>
      </c>
      <c r="CS425" s="85"/>
      <c r="CT425" s="85">
        <v>0</v>
      </c>
      <c r="CU425" s="131">
        <v>0</v>
      </c>
      <c r="CV425" s="85">
        <v>0</v>
      </c>
      <c r="CW425" s="85">
        <v>0</v>
      </c>
      <c r="CX425" s="131">
        <v>0</v>
      </c>
      <c r="CY425" s="85">
        <v>0</v>
      </c>
      <c r="CZ425" s="85">
        <v>0</v>
      </c>
      <c r="DA425" s="131">
        <v>0</v>
      </c>
      <c r="DB425" s="85">
        <v>0</v>
      </c>
      <c r="DC425" s="85"/>
      <c r="DD425" s="131">
        <v>0</v>
      </c>
      <c r="DE425" s="85">
        <v>0</v>
      </c>
      <c r="DF425" s="85">
        <v>0</v>
      </c>
      <c r="DG425" s="131">
        <v>0</v>
      </c>
      <c r="DH425" s="85">
        <v>0</v>
      </c>
      <c r="DI425" s="85">
        <v>0</v>
      </c>
      <c r="DJ425" s="131">
        <v>0</v>
      </c>
      <c r="DK425" s="85">
        <v>0</v>
      </c>
      <c r="DL425" s="85">
        <v>0</v>
      </c>
      <c r="DM425" s="131"/>
      <c r="DN425" s="85">
        <v>0</v>
      </c>
      <c r="DO425" s="85">
        <v>0</v>
      </c>
      <c r="DP425" s="131">
        <v>0</v>
      </c>
      <c r="DQ425" s="85">
        <v>0</v>
      </c>
      <c r="DR425" s="85">
        <v>0</v>
      </c>
      <c r="DS425" s="131">
        <v>0</v>
      </c>
      <c r="DT425" s="85">
        <v>0</v>
      </c>
      <c r="DU425" s="85">
        <v>0</v>
      </c>
      <c r="DV425" s="131">
        <v>0</v>
      </c>
      <c r="DW425" s="85"/>
      <c r="DX425" s="85">
        <v>0</v>
      </c>
      <c r="DY425" s="131">
        <v>0</v>
      </c>
      <c r="DZ425" s="85">
        <v>0</v>
      </c>
      <c r="EA425" s="85">
        <v>0</v>
      </c>
      <c r="EB425" s="131">
        <v>0</v>
      </c>
      <c r="EC425" s="85">
        <v>0</v>
      </c>
      <c r="ED425" s="85">
        <v>0</v>
      </c>
      <c r="EE425" s="131">
        <v>0</v>
      </c>
      <c r="EF425" s="85">
        <v>0</v>
      </c>
      <c r="EG425" s="85"/>
      <c r="EH425" s="52">
        <f t="shared" si="92"/>
        <v>0</v>
      </c>
      <c r="EI425" s="52">
        <f t="shared" si="92"/>
        <v>0</v>
      </c>
      <c r="EJ425" s="52">
        <f t="shared" si="92"/>
        <v>0</v>
      </c>
      <c r="EK425" s="52">
        <f t="shared" si="92"/>
        <v>15</v>
      </c>
      <c r="EL425" s="52">
        <f t="shared" si="92"/>
        <v>0</v>
      </c>
      <c r="EM425" s="52">
        <f t="shared" si="92"/>
        <v>0</v>
      </c>
      <c r="EN425" s="52">
        <f t="shared" si="92"/>
        <v>0</v>
      </c>
      <c r="EO425" s="52">
        <f t="shared" si="92"/>
        <v>0</v>
      </c>
      <c r="EP425" s="52">
        <f t="shared" si="92"/>
        <v>0</v>
      </c>
      <c r="EQ425" s="52">
        <f t="shared" si="92"/>
        <v>0</v>
      </c>
    </row>
    <row r="426" spans="1:147" x14ac:dyDescent="0.25">
      <c r="A426" s="73" t="s">
        <v>476</v>
      </c>
      <c r="B426" s="5" t="s">
        <v>117</v>
      </c>
      <c r="C426" s="5" t="s">
        <v>95</v>
      </c>
      <c r="D426" s="5" t="s">
        <v>81</v>
      </c>
      <c r="E426" s="123">
        <f t="shared" si="90"/>
        <v>14</v>
      </c>
      <c r="F426" s="123">
        <f t="shared" si="91"/>
        <v>0</v>
      </c>
      <c r="G426" s="123">
        <f t="shared" si="91"/>
        <v>14</v>
      </c>
      <c r="H426" s="85">
        <v>0</v>
      </c>
      <c r="I426" s="131">
        <v>0</v>
      </c>
      <c r="J426" s="85">
        <v>0</v>
      </c>
      <c r="K426" s="85">
        <v>14</v>
      </c>
      <c r="L426" s="131">
        <v>0</v>
      </c>
      <c r="M426" s="85">
        <v>0</v>
      </c>
      <c r="N426" s="85">
        <v>0</v>
      </c>
      <c r="O426" s="131">
        <v>0</v>
      </c>
      <c r="P426" s="85">
        <v>0</v>
      </c>
      <c r="Q426" s="85"/>
      <c r="R426" s="131">
        <v>0</v>
      </c>
      <c r="S426" s="85">
        <v>0</v>
      </c>
      <c r="T426" s="85">
        <v>0</v>
      </c>
      <c r="U426" s="131">
        <v>0</v>
      </c>
      <c r="V426" s="85">
        <v>0</v>
      </c>
      <c r="W426" s="85">
        <v>0</v>
      </c>
      <c r="X426" s="131">
        <v>0</v>
      </c>
      <c r="Y426" s="85">
        <v>0</v>
      </c>
      <c r="Z426" s="85">
        <v>0</v>
      </c>
      <c r="AA426" s="131"/>
      <c r="AB426" s="85">
        <v>0</v>
      </c>
      <c r="AC426" s="85">
        <v>0</v>
      </c>
      <c r="AD426" s="131">
        <v>0</v>
      </c>
      <c r="AE426" s="85">
        <v>0</v>
      </c>
      <c r="AF426" s="85">
        <v>0</v>
      </c>
      <c r="AG426" s="131">
        <v>0</v>
      </c>
      <c r="AH426" s="85">
        <v>0</v>
      </c>
      <c r="AI426" s="85">
        <v>0</v>
      </c>
      <c r="AJ426" s="131">
        <v>0</v>
      </c>
      <c r="AK426" s="85"/>
      <c r="AL426" s="85">
        <v>0</v>
      </c>
      <c r="AM426" s="131">
        <v>0</v>
      </c>
      <c r="AN426" s="85">
        <v>0</v>
      </c>
      <c r="AO426" s="85">
        <v>0</v>
      </c>
      <c r="AP426" s="131">
        <v>0</v>
      </c>
      <c r="AQ426" s="85">
        <v>0</v>
      </c>
      <c r="AR426" s="85">
        <v>0</v>
      </c>
      <c r="AS426" s="131">
        <v>0</v>
      </c>
      <c r="AT426" s="85">
        <v>0</v>
      </c>
      <c r="AU426" s="85"/>
      <c r="AV426" s="131">
        <v>0</v>
      </c>
      <c r="AW426" s="85">
        <v>0</v>
      </c>
      <c r="AX426" s="85">
        <v>0</v>
      </c>
      <c r="AY426" s="131">
        <v>0</v>
      </c>
      <c r="AZ426" s="85">
        <v>0</v>
      </c>
      <c r="BA426" s="85">
        <v>0</v>
      </c>
      <c r="BB426" s="131">
        <v>0</v>
      </c>
      <c r="BC426" s="85">
        <v>0</v>
      </c>
      <c r="BD426" s="85">
        <v>0</v>
      </c>
      <c r="BE426" s="131"/>
      <c r="BF426" s="85">
        <v>0</v>
      </c>
      <c r="BG426" s="85">
        <v>0</v>
      </c>
      <c r="BH426" s="131">
        <v>0</v>
      </c>
      <c r="BI426" s="85">
        <v>0</v>
      </c>
      <c r="BJ426" s="85">
        <v>0</v>
      </c>
      <c r="BK426" s="131">
        <v>0</v>
      </c>
      <c r="BL426" s="85">
        <v>0</v>
      </c>
      <c r="BM426" s="85">
        <v>0</v>
      </c>
      <c r="BN426" s="131">
        <v>0</v>
      </c>
      <c r="BO426" s="85"/>
      <c r="BP426" s="85">
        <v>0</v>
      </c>
      <c r="BQ426" s="131">
        <v>0</v>
      </c>
      <c r="BR426" s="85">
        <v>0</v>
      </c>
      <c r="BS426" s="85">
        <v>0</v>
      </c>
      <c r="BT426" s="131">
        <v>0</v>
      </c>
      <c r="BU426" s="85">
        <v>0</v>
      </c>
      <c r="BV426" s="85">
        <v>0</v>
      </c>
      <c r="BW426" s="131">
        <v>0</v>
      </c>
      <c r="BX426" s="85">
        <v>0</v>
      </c>
      <c r="BY426" s="85"/>
      <c r="BZ426" s="131">
        <v>0</v>
      </c>
      <c r="CA426" s="85">
        <v>0</v>
      </c>
      <c r="CB426" s="85">
        <v>0</v>
      </c>
      <c r="CC426" s="131">
        <v>0</v>
      </c>
      <c r="CD426" s="85">
        <v>0</v>
      </c>
      <c r="CE426" s="85">
        <v>0</v>
      </c>
      <c r="CF426" s="131">
        <v>0</v>
      </c>
      <c r="CG426" s="85">
        <v>0</v>
      </c>
      <c r="CH426" s="85">
        <v>0</v>
      </c>
      <c r="CI426" s="131"/>
      <c r="CJ426" s="85">
        <v>0</v>
      </c>
      <c r="CK426" s="85">
        <v>0</v>
      </c>
      <c r="CL426" s="131">
        <v>0</v>
      </c>
      <c r="CM426" s="85">
        <v>0</v>
      </c>
      <c r="CN426" s="85">
        <v>0</v>
      </c>
      <c r="CO426" s="131">
        <v>0</v>
      </c>
      <c r="CP426" s="85">
        <v>0</v>
      </c>
      <c r="CQ426" s="85">
        <v>0</v>
      </c>
      <c r="CR426" s="131">
        <v>0</v>
      </c>
      <c r="CS426" s="85"/>
      <c r="CT426" s="85">
        <v>0</v>
      </c>
      <c r="CU426" s="131">
        <v>0</v>
      </c>
      <c r="CV426" s="85">
        <v>0</v>
      </c>
      <c r="CW426" s="85">
        <v>0</v>
      </c>
      <c r="CX426" s="131">
        <v>0</v>
      </c>
      <c r="CY426" s="85">
        <v>0</v>
      </c>
      <c r="CZ426" s="85">
        <v>0</v>
      </c>
      <c r="DA426" s="131">
        <v>0</v>
      </c>
      <c r="DB426" s="85">
        <v>0</v>
      </c>
      <c r="DC426" s="85"/>
      <c r="DD426" s="131">
        <v>0</v>
      </c>
      <c r="DE426" s="85">
        <v>0</v>
      </c>
      <c r="DF426" s="85">
        <v>0</v>
      </c>
      <c r="DG426" s="131">
        <v>0</v>
      </c>
      <c r="DH426" s="85">
        <v>0</v>
      </c>
      <c r="DI426" s="85">
        <v>0</v>
      </c>
      <c r="DJ426" s="131">
        <v>0</v>
      </c>
      <c r="DK426" s="85">
        <v>0</v>
      </c>
      <c r="DL426" s="85">
        <v>0</v>
      </c>
      <c r="DM426" s="131"/>
      <c r="DN426" s="85">
        <v>0</v>
      </c>
      <c r="DO426" s="85">
        <v>0</v>
      </c>
      <c r="DP426" s="131">
        <v>0</v>
      </c>
      <c r="DQ426" s="85">
        <v>0</v>
      </c>
      <c r="DR426" s="85">
        <v>0</v>
      </c>
      <c r="DS426" s="131">
        <v>0</v>
      </c>
      <c r="DT426" s="85">
        <v>0</v>
      </c>
      <c r="DU426" s="85">
        <v>0</v>
      </c>
      <c r="DV426" s="131">
        <v>0</v>
      </c>
      <c r="DW426" s="85"/>
      <c r="DX426" s="85">
        <v>0</v>
      </c>
      <c r="DY426" s="131">
        <v>0</v>
      </c>
      <c r="DZ426" s="85">
        <v>0</v>
      </c>
      <c r="EA426" s="85">
        <v>0</v>
      </c>
      <c r="EB426" s="131">
        <v>0</v>
      </c>
      <c r="EC426" s="85">
        <v>0</v>
      </c>
      <c r="ED426" s="85">
        <v>0</v>
      </c>
      <c r="EE426" s="131">
        <v>0</v>
      </c>
      <c r="EF426" s="85">
        <v>0</v>
      </c>
      <c r="EG426" s="85"/>
      <c r="EH426" s="52">
        <f t="shared" si="92"/>
        <v>0</v>
      </c>
      <c r="EI426" s="52">
        <f t="shared" si="92"/>
        <v>0</v>
      </c>
      <c r="EJ426" s="52">
        <f t="shared" si="92"/>
        <v>0</v>
      </c>
      <c r="EK426" s="52">
        <f t="shared" si="92"/>
        <v>14</v>
      </c>
      <c r="EL426" s="52">
        <f t="shared" si="92"/>
        <v>0</v>
      </c>
      <c r="EM426" s="52">
        <f t="shared" si="92"/>
        <v>0</v>
      </c>
      <c r="EN426" s="52">
        <f t="shared" si="92"/>
        <v>0</v>
      </c>
      <c r="EO426" s="52">
        <f t="shared" si="92"/>
        <v>0</v>
      </c>
      <c r="EP426" s="52">
        <f t="shared" si="92"/>
        <v>0</v>
      </c>
      <c r="EQ426" s="52">
        <f t="shared" si="92"/>
        <v>0</v>
      </c>
    </row>
    <row r="427" spans="1:147" x14ac:dyDescent="0.25">
      <c r="A427" s="73" t="s">
        <v>476</v>
      </c>
      <c r="B427" s="5" t="s">
        <v>357</v>
      </c>
      <c r="C427" s="5" t="s">
        <v>95</v>
      </c>
      <c r="D427" s="5" t="s">
        <v>81</v>
      </c>
      <c r="E427" s="123">
        <f t="shared" si="90"/>
        <v>0</v>
      </c>
      <c r="F427" s="123">
        <f t="shared" si="91"/>
        <v>0</v>
      </c>
      <c r="G427" s="123">
        <f t="shared" si="91"/>
        <v>0</v>
      </c>
      <c r="H427" s="85">
        <v>0</v>
      </c>
      <c r="I427" s="131">
        <v>0</v>
      </c>
      <c r="J427" s="85">
        <v>0</v>
      </c>
      <c r="K427" s="85">
        <v>0</v>
      </c>
      <c r="L427" s="131">
        <v>0</v>
      </c>
      <c r="M427" s="85">
        <v>0</v>
      </c>
      <c r="N427" s="85">
        <v>0</v>
      </c>
      <c r="O427" s="131">
        <v>0</v>
      </c>
      <c r="P427" s="85">
        <v>0</v>
      </c>
      <c r="Q427" s="85"/>
      <c r="R427" s="131">
        <v>0</v>
      </c>
      <c r="S427" s="85">
        <v>0</v>
      </c>
      <c r="T427" s="85">
        <v>0</v>
      </c>
      <c r="U427" s="131">
        <v>0</v>
      </c>
      <c r="V427" s="85">
        <v>0</v>
      </c>
      <c r="W427" s="85">
        <v>0</v>
      </c>
      <c r="X427" s="131">
        <v>0</v>
      </c>
      <c r="Y427" s="85">
        <v>0</v>
      </c>
      <c r="Z427" s="85">
        <v>0</v>
      </c>
      <c r="AA427" s="131"/>
      <c r="AB427" s="85">
        <v>0</v>
      </c>
      <c r="AC427" s="85">
        <v>0</v>
      </c>
      <c r="AD427" s="131">
        <v>0</v>
      </c>
      <c r="AE427" s="85">
        <v>0</v>
      </c>
      <c r="AF427" s="85">
        <v>0</v>
      </c>
      <c r="AG427" s="131">
        <v>0</v>
      </c>
      <c r="AH427" s="85">
        <v>0</v>
      </c>
      <c r="AI427" s="85">
        <v>0</v>
      </c>
      <c r="AJ427" s="131">
        <v>0</v>
      </c>
      <c r="AK427" s="85"/>
      <c r="AL427" s="85">
        <v>0</v>
      </c>
      <c r="AM427" s="131">
        <v>0</v>
      </c>
      <c r="AN427" s="85">
        <v>0</v>
      </c>
      <c r="AO427" s="85">
        <v>0</v>
      </c>
      <c r="AP427" s="131">
        <v>0</v>
      </c>
      <c r="AQ427" s="85">
        <v>0</v>
      </c>
      <c r="AR427" s="85">
        <v>0</v>
      </c>
      <c r="AS427" s="131">
        <v>0</v>
      </c>
      <c r="AT427" s="85">
        <v>0</v>
      </c>
      <c r="AU427" s="85"/>
      <c r="AV427" s="131">
        <v>0</v>
      </c>
      <c r="AW427" s="85">
        <v>0</v>
      </c>
      <c r="AX427" s="85">
        <v>0</v>
      </c>
      <c r="AY427" s="131">
        <v>0</v>
      </c>
      <c r="AZ427" s="85">
        <v>0</v>
      </c>
      <c r="BA427" s="85">
        <v>0</v>
      </c>
      <c r="BB427" s="131">
        <v>0</v>
      </c>
      <c r="BC427" s="85">
        <v>0</v>
      </c>
      <c r="BD427" s="85">
        <v>0</v>
      </c>
      <c r="BE427" s="131"/>
      <c r="BF427" s="85">
        <v>0</v>
      </c>
      <c r="BG427" s="85">
        <v>0</v>
      </c>
      <c r="BH427" s="131">
        <v>0</v>
      </c>
      <c r="BI427" s="85">
        <v>0</v>
      </c>
      <c r="BJ427" s="85">
        <v>0</v>
      </c>
      <c r="BK427" s="131">
        <v>0</v>
      </c>
      <c r="BL427" s="85">
        <v>0</v>
      </c>
      <c r="BM427" s="85">
        <v>0</v>
      </c>
      <c r="BN427" s="131">
        <v>0</v>
      </c>
      <c r="BO427" s="85"/>
      <c r="BP427" s="85">
        <v>0</v>
      </c>
      <c r="BQ427" s="131">
        <v>0</v>
      </c>
      <c r="BR427" s="85">
        <v>0</v>
      </c>
      <c r="BS427" s="85">
        <v>0</v>
      </c>
      <c r="BT427" s="131">
        <v>0</v>
      </c>
      <c r="BU427" s="85">
        <v>0</v>
      </c>
      <c r="BV427" s="85">
        <v>0</v>
      </c>
      <c r="BW427" s="131">
        <v>0</v>
      </c>
      <c r="BX427" s="85">
        <v>0</v>
      </c>
      <c r="BY427" s="85"/>
      <c r="BZ427" s="131">
        <v>0</v>
      </c>
      <c r="CA427" s="85">
        <v>0</v>
      </c>
      <c r="CB427" s="85">
        <v>0</v>
      </c>
      <c r="CC427" s="131">
        <v>0</v>
      </c>
      <c r="CD427" s="85">
        <v>0</v>
      </c>
      <c r="CE427" s="85">
        <v>0</v>
      </c>
      <c r="CF427" s="131">
        <v>0</v>
      </c>
      <c r="CG427" s="85">
        <v>0</v>
      </c>
      <c r="CH427" s="85">
        <v>0</v>
      </c>
      <c r="CI427" s="131"/>
      <c r="CJ427" s="85">
        <v>0</v>
      </c>
      <c r="CK427" s="85">
        <v>0</v>
      </c>
      <c r="CL427" s="131">
        <v>0</v>
      </c>
      <c r="CM427" s="85">
        <v>0</v>
      </c>
      <c r="CN427" s="85">
        <v>0</v>
      </c>
      <c r="CO427" s="131">
        <v>0</v>
      </c>
      <c r="CP427" s="85">
        <v>0</v>
      </c>
      <c r="CQ427" s="85">
        <v>0</v>
      </c>
      <c r="CR427" s="131">
        <v>0</v>
      </c>
      <c r="CS427" s="85"/>
      <c r="CT427" s="85">
        <v>0</v>
      </c>
      <c r="CU427" s="131">
        <v>0</v>
      </c>
      <c r="CV427" s="85">
        <v>0</v>
      </c>
      <c r="CW427" s="85">
        <v>0</v>
      </c>
      <c r="CX427" s="131">
        <v>0</v>
      </c>
      <c r="CY427" s="85">
        <v>0</v>
      </c>
      <c r="CZ427" s="85">
        <v>0</v>
      </c>
      <c r="DA427" s="131">
        <v>0</v>
      </c>
      <c r="DB427" s="85">
        <v>0</v>
      </c>
      <c r="DC427" s="85"/>
      <c r="DD427" s="131">
        <v>0</v>
      </c>
      <c r="DE427" s="85">
        <v>0</v>
      </c>
      <c r="DF427" s="85">
        <v>0</v>
      </c>
      <c r="DG427" s="131">
        <v>0</v>
      </c>
      <c r="DH427" s="85">
        <v>0</v>
      </c>
      <c r="DI427" s="85">
        <v>0</v>
      </c>
      <c r="DJ427" s="131">
        <v>0</v>
      </c>
      <c r="DK427" s="85">
        <v>0</v>
      </c>
      <c r="DL427" s="85">
        <v>0</v>
      </c>
      <c r="DM427" s="131"/>
      <c r="DN427" s="85">
        <v>0</v>
      </c>
      <c r="DO427" s="85">
        <v>0</v>
      </c>
      <c r="DP427" s="131">
        <v>0</v>
      </c>
      <c r="DQ427" s="85">
        <v>0</v>
      </c>
      <c r="DR427" s="85">
        <v>0</v>
      </c>
      <c r="DS427" s="131">
        <v>0</v>
      </c>
      <c r="DT427" s="85">
        <v>0</v>
      </c>
      <c r="DU427" s="85">
        <v>0</v>
      </c>
      <c r="DV427" s="131">
        <v>0</v>
      </c>
      <c r="DW427" s="85"/>
      <c r="DX427" s="85">
        <v>0</v>
      </c>
      <c r="DY427" s="131">
        <v>0</v>
      </c>
      <c r="DZ427" s="85">
        <v>0</v>
      </c>
      <c r="EA427" s="85">
        <v>0</v>
      </c>
      <c r="EB427" s="131">
        <v>0</v>
      </c>
      <c r="EC427" s="85">
        <v>0</v>
      </c>
      <c r="ED427" s="85">
        <v>0</v>
      </c>
      <c r="EE427" s="131">
        <v>0</v>
      </c>
      <c r="EF427" s="85">
        <v>0</v>
      </c>
      <c r="EG427" s="85"/>
      <c r="EH427" s="52">
        <f t="shared" si="92"/>
        <v>0</v>
      </c>
      <c r="EI427" s="52">
        <f t="shared" si="92"/>
        <v>0</v>
      </c>
      <c r="EJ427" s="52">
        <f t="shared" si="92"/>
        <v>0</v>
      </c>
      <c r="EK427" s="52">
        <f t="shared" si="92"/>
        <v>0</v>
      </c>
      <c r="EL427" s="52">
        <f t="shared" si="92"/>
        <v>0</v>
      </c>
      <c r="EM427" s="52">
        <f t="shared" si="92"/>
        <v>0</v>
      </c>
      <c r="EN427" s="52">
        <f t="shared" si="92"/>
        <v>0</v>
      </c>
      <c r="EO427" s="52">
        <f t="shared" si="92"/>
        <v>0</v>
      </c>
      <c r="EP427" s="52">
        <f t="shared" si="92"/>
        <v>0</v>
      </c>
      <c r="EQ427" s="52">
        <f t="shared" si="92"/>
        <v>0</v>
      </c>
    </row>
    <row r="428" spans="1:147" x14ac:dyDescent="0.25">
      <c r="A428" s="73" t="s">
        <v>476</v>
      </c>
      <c r="B428" s="5" t="s">
        <v>118</v>
      </c>
      <c r="C428" s="5" t="s">
        <v>95</v>
      </c>
      <c r="D428" s="5" t="s">
        <v>81</v>
      </c>
      <c r="E428" s="123">
        <f t="shared" si="90"/>
        <v>15</v>
      </c>
      <c r="F428" s="123">
        <f t="shared" si="91"/>
        <v>0</v>
      </c>
      <c r="G428" s="123">
        <f t="shared" si="91"/>
        <v>15</v>
      </c>
      <c r="H428" s="85">
        <v>0</v>
      </c>
      <c r="I428" s="131">
        <v>0</v>
      </c>
      <c r="J428" s="85">
        <v>0</v>
      </c>
      <c r="K428" s="85">
        <v>15</v>
      </c>
      <c r="L428" s="131">
        <v>0</v>
      </c>
      <c r="M428" s="85">
        <v>0</v>
      </c>
      <c r="N428" s="85">
        <v>0</v>
      </c>
      <c r="O428" s="131">
        <v>0</v>
      </c>
      <c r="P428" s="85">
        <v>0</v>
      </c>
      <c r="Q428" s="85"/>
      <c r="R428" s="131">
        <v>0</v>
      </c>
      <c r="S428" s="85">
        <v>0</v>
      </c>
      <c r="T428" s="85">
        <v>0</v>
      </c>
      <c r="U428" s="131">
        <v>0</v>
      </c>
      <c r="V428" s="85">
        <v>0</v>
      </c>
      <c r="W428" s="85">
        <v>0</v>
      </c>
      <c r="X428" s="131">
        <v>0</v>
      </c>
      <c r="Y428" s="85">
        <v>0</v>
      </c>
      <c r="Z428" s="85">
        <v>0</v>
      </c>
      <c r="AA428" s="131"/>
      <c r="AB428" s="85">
        <v>0</v>
      </c>
      <c r="AC428" s="85">
        <v>0</v>
      </c>
      <c r="AD428" s="131">
        <v>0</v>
      </c>
      <c r="AE428" s="85">
        <v>0</v>
      </c>
      <c r="AF428" s="85">
        <v>0</v>
      </c>
      <c r="AG428" s="131">
        <v>0</v>
      </c>
      <c r="AH428" s="85">
        <v>0</v>
      </c>
      <c r="AI428" s="85">
        <v>0</v>
      </c>
      <c r="AJ428" s="131">
        <v>0</v>
      </c>
      <c r="AK428" s="85"/>
      <c r="AL428" s="85">
        <v>0</v>
      </c>
      <c r="AM428" s="131">
        <v>0</v>
      </c>
      <c r="AN428" s="85">
        <v>0</v>
      </c>
      <c r="AO428" s="85">
        <v>0</v>
      </c>
      <c r="AP428" s="131">
        <v>0</v>
      </c>
      <c r="AQ428" s="85">
        <v>0</v>
      </c>
      <c r="AR428" s="85">
        <v>0</v>
      </c>
      <c r="AS428" s="131">
        <v>0</v>
      </c>
      <c r="AT428" s="85">
        <v>0</v>
      </c>
      <c r="AU428" s="85"/>
      <c r="AV428" s="131">
        <v>0</v>
      </c>
      <c r="AW428" s="85">
        <v>0</v>
      </c>
      <c r="AX428" s="85">
        <v>0</v>
      </c>
      <c r="AY428" s="131">
        <v>0</v>
      </c>
      <c r="AZ428" s="85">
        <v>0</v>
      </c>
      <c r="BA428" s="85">
        <v>0</v>
      </c>
      <c r="BB428" s="131">
        <v>0</v>
      </c>
      <c r="BC428" s="85">
        <v>0</v>
      </c>
      <c r="BD428" s="85">
        <v>0</v>
      </c>
      <c r="BE428" s="131"/>
      <c r="BF428" s="85">
        <v>0</v>
      </c>
      <c r="BG428" s="85">
        <v>0</v>
      </c>
      <c r="BH428" s="131">
        <v>0</v>
      </c>
      <c r="BI428" s="85">
        <v>0</v>
      </c>
      <c r="BJ428" s="85">
        <v>0</v>
      </c>
      <c r="BK428" s="131">
        <v>0</v>
      </c>
      <c r="BL428" s="85">
        <v>0</v>
      </c>
      <c r="BM428" s="85">
        <v>0</v>
      </c>
      <c r="BN428" s="131">
        <v>0</v>
      </c>
      <c r="BO428" s="85"/>
      <c r="BP428" s="85">
        <v>0</v>
      </c>
      <c r="BQ428" s="131">
        <v>0</v>
      </c>
      <c r="BR428" s="85">
        <v>0</v>
      </c>
      <c r="BS428" s="85">
        <v>0</v>
      </c>
      <c r="BT428" s="131">
        <v>0</v>
      </c>
      <c r="BU428" s="85">
        <v>0</v>
      </c>
      <c r="BV428" s="85">
        <v>0</v>
      </c>
      <c r="BW428" s="131">
        <v>0</v>
      </c>
      <c r="BX428" s="85">
        <v>0</v>
      </c>
      <c r="BY428" s="85"/>
      <c r="BZ428" s="131">
        <v>0</v>
      </c>
      <c r="CA428" s="85">
        <v>0</v>
      </c>
      <c r="CB428" s="85">
        <v>0</v>
      </c>
      <c r="CC428" s="131">
        <v>0</v>
      </c>
      <c r="CD428" s="85">
        <v>0</v>
      </c>
      <c r="CE428" s="85">
        <v>0</v>
      </c>
      <c r="CF428" s="131">
        <v>0</v>
      </c>
      <c r="CG428" s="85">
        <v>0</v>
      </c>
      <c r="CH428" s="85">
        <v>0</v>
      </c>
      <c r="CI428" s="131"/>
      <c r="CJ428" s="85">
        <v>0</v>
      </c>
      <c r="CK428" s="85">
        <v>0</v>
      </c>
      <c r="CL428" s="131">
        <v>0</v>
      </c>
      <c r="CM428" s="85">
        <v>0</v>
      </c>
      <c r="CN428" s="85">
        <v>0</v>
      </c>
      <c r="CO428" s="131">
        <v>0</v>
      </c>
      <c r="CP428" s="85">
        <v>0</v>
      </c>
      <c r="CQ428" s="85">
        <v>0</v>
      </c>
      <c r="CR428" s="131">
        <v>0</v>
      </c>
      <c r="CS428" s="85"/>
      <c r="CT428" s="85">
        <v>0</v>
      </c>
      <c r="CU428" s="131">
        <v>0</v>
      </c>
      <c r="CV428" s="85">
        <v>0</v>
      </c>
      <c r="CW428" s="85">
        <v>0</v>
      </c>
      <c r="CX428" s="131">
        <v>0</v>
      </c>
      <c r="CY428" s="85">
        <v>0</v>
      </c>
      <c r="CZ428" s="85">
        <v>0</v>
      </c>
      <c r="DA428" s="131">
        <v>0</v>
      </c>
      <c r="DB428" s="85">
        <v>0</v>
      </c>
      <c r="DC428" s="85"/>
      <c r="DD428" s="131">
        <v>0</v>
      </c>
      <c r="DE428" s="85">
        <v>0</v>
      </c>
      <c r="DF428" s="85">
        <v>0</v>
      </c>
      <c r="DG428" s="131">
        <v>0</v>
      </c>
      <c r="DH428" s="85">
        <v>0</v>
      </c>
      <c r="DI428" s="85">
        <v>0</v>
      </c>
      <c r="DJ428" s="131">
        <v>0</v>
      </c>
      <c r="DK428" s="85">
        <v>0</v>
      </c>
      <c r="DL428" s="85">
        <v>0</v>
      </c>
      <c r="DM428" s="131"/>
      <c r="DN428" s="85">
        <v>0</v>
      </c>
      <c r="DO428" s="85">
        <v>0</v>
      </c>
      <c r="DP428" s="131">
        <v>0</v>
      </c>
      <c r="DQ428" s="85">
        <v>0</v>
      </c>
      <c r="DR428" s="85">
        <v>0</v>
      </c>
      <c r="DS428" s="131">
        <v>0</v>
      </c>
      <c r="DT428" s="85">
        <v>0</v>
      </c>
      <c r="DU428" s="85">
        <v>0</v>
      </c>
      <c r="DV428" s="131">
        <v>0</v>
      </c>
      <c r="DW428" s="85"/>
      <c r="DX428" s="85">
        <v>0</v>
      </c>
      <c r="DY428" s="131">
        <v>0</v>
      </c>
      <c r="DZ428" s="85">
        <v>0</v>
      </c>
      <c r="EA428" s="85">
        <v>0</v>
      </c>
      <c r="EB428" s="131">
        <v>0</v>
      </c>
      <c r="EC428" s="85">
        <v>0</v>
      </c>
      <c r="ED428" s="85">
        <v>0</v>
      </c>
      <c r="EE428" s="131">
        <v>0</v>
      </c>
      <c r="EF428" s="85">
        <v>0</v>
      </c>
      <c r="EG428" s="85"/>
      <c r="EH428" s="52">
        <f t="shared" si="92"/>
        <v>0</v>
      </c>
      <c r="EI428" s="52">
        <f t="shared" si="92"/>
        <v>0</v>
      </c>
      <c r="EJ428" s="52">
        <f t="shared" si="92"/>
        <v>0</v>
      </c>
      <c r="EK428" s="52">
        <f t="shared" si="92"/>
        <v>15</v>
      </c>
      <c r="EL428" s="52">
        <f t="shared" si="92"/>
        <v>0</v>
      </c>
      <c r="EM428" s="52">
        <f t="shared" si="92"/>
        <v>0</v>
      </c>
      <c r="EN428" s="52">
        <f t="shared" si="92"/>
        <v>0</v>
      </c>
      <c r="EO428" s="52">
        <f t="shared" si="92"/>
        <v>0</v>
      </c>
      <c r="EP428" s="52">
        <f t="shared" si="92"/>
        <v>0</v>
      </c>
      <c r="EQ428" s="52">
        <f t="shared" si="92"/>
        <v>0</v>
      </c>
    </row>
    <row r="429" spans="1:147" x14ac:dyDescent="0.25">
      <c r="A429" s="73" t="s">
        <v>476</v>
      </c>
      <c r="B429" s="5" t="s">
        <v>119</v>
      </c>
      <c r="C429" s="5" t="s">
        <v>95</v>
      </c>
      <c r="D429" s="5" t="s">
        <v>81</v>
      </c>
      <c r="E429" s="123">
        <f t="shared" si="90"/>
        <v>13</v>
      </c>
      <c r="F429" s="123">
        <f t="shared" si="91"/>
        <v>0</v>
      </c>
      <c r="G429" s="123">
        <f t="shared" si="91"/>
        <v>13</v>
      </c>
      <c r="H429" s="85">
        <v>0</v>
      </c>
      <c r="I429" s="131">
        <v>0</v>
      </c>
      <c r="J429" s="85">
        <v>0</v>
      </c>
      <c r="K429" s="85">
        <v>13</v>
      </c>
      <c r="L429" s="131">
        <v>0</v>
      </c>
      <c r="M429" s="85">
        <v>0</v>
      </c>
      <c r="N429" s="85">
        <v>0</v>
      </c>
      <c r="O429" s="131">
        <v>0</v>
      </c>
      <c r="P429" s="85">
        <v>0</v>
      </c>
      <c r="Q429" s="85"/>
      <c r="R429" s="131">
        <v>0</v>
      </c>
      <c r="S429" s="85">
        <v>0</v>
      </c>
      <c r="T429" s="85">
        <v>0</v>
      </c>
      <c r="U429" s="131">
        <v>0</v>
      </c>
      <c r="V429" s="85">
        <v>0</v>
      </c>
      <c r="W429" s="85">
        <v>0</v>
      </c>
      <c r="X429" s="131">
        <v>0</v>
      </c>
      <c r="Y429" s="85">
        <v>0</v>
      </c>
      <c r="Z429" s="85">
        <v>0</v>
      </c>
      <c r="AA429" s="131"/>
      <c r="AB429" s="85">
        <v>0</v>
      </c>
      <c r="AC429" s="85">
        <v>0</v>
      </c>
      <c r="AD429" s="131">
        <v>0</v>
      </c>
      <c r="AE429" s="85">
        <v>0</v>
      </c>
      <c r="AF429" s="85">
        <v>0</v>
      </c>
      <c r="AG429" s="131">
        <v>0</v>
      </c>
      <c r="AH429" s="85">
        <v>0</v>
      </c>
      <c r="AI429" s="85">
        <v>0</v>
      </c>
      <c r="AJ429" s="131">
        <v>0</v>
      </c>
      <c r="AK429" s="85"/>
      <c r="AL429" s="85">
        <v>0</v>
      </c>
      <c r="AM429" s="131">
        <v>0</v>
      </c>
      <c r="AN429" s="85">
        <v>0</v>
      </c>
      <c r="AO429" s="85">
        <v>0</v>
      </c>
      <c r="AP429" s="131">
        <v>0</v>
      </c>
      <c r="AQ429" s="85">
        <v>0</v>
      </c>
      <c r="AR429" s="85">
        <v>0</v>
      </c>
      <c r="AS429" s="131">
        <v>0</v>
      </c>
      <c r="AT429" s="85">
        <v>0</v>
      </c>
      <c r="AU429" s="85"/>
      <c r="AV429" s="131">
        <v>0</v>
      </c>
      <c r="AW429" s="85">
        <v>0</v>
      </c>
      <c r="AX429" s="85">
        <v>0</v>
      </c>
      <c r="AY429" s="131">
        <v>0</v>
      </c>
      <c r="AZ429" s="85">
        <v>0</v>
      </c>
      <c r="BA429" s="85">
        <v>0</v>
      </c>
      <c r="BB429" s="131">
        <v>0</v>
      </c>
      <c r="BC429" s="85">
        <v>0</v>
      </c>
      <c r="BD429" s="85">
        <v>0</v>
      </c>
      <c r="BE429" s="131"/>
      <c r="BF429" s="85">
        <v>0</v>
      </c>
      <c r="BG429" s="85">
        <v>0</v>
      </c>
      <c r="BH429" s="131">
        <v>0</v>
      </c>
      <c r="BI429" s="85">
        <v>0</v>
      </c>
      <c r="BJ429" s="85">
        <v>0</v>
      </c>
      <c r="BK429" s="131">
        <v>0</v>
      </c>
      <c r="BL429" s="85">
        <v>0</v>
      </c>
      <c r="BM429" s="85">
        <v>0</v>
      </c>
      <c r="BN429" s="131">
        <v>0</v>
      </c>
      <c r="BO429" s="85"/>
      <c r="BP429" s="85">
        <v>0</v>
      </c>
      <c r="BQ429" s="131">
        <v>0</v>
      </c>
      <c r="BR429" s="85">
        <v>0</v>
      </c>
      <c r="BS429" s="85">
        <v>0</v>
      </c>
      <c r="BT429" s="131">
        <v>0</v>
      </c>
      <c r="BU429" s="85">
        <v>0</v>
      </c>
      <c r="BV429" s="85">
        <v>0</v>
      </c>
      <c r="BW429" s="131">
        <v>0</v>
      </c>
      <c r="BX429" s="85">
        <v>0</v>
      </c>
      <c r="BY429" s="85"/>
      <c r="BZ429" s="131">
        <v>0</v>
      </c>
      <c r="CA429" s="85">
        <v>0</v>
      </c>
      <c r="CB429" s="85">
        <v>0</v>
      </c>
      <c r="CC429" s="131">
        <v>0</v>
      </c>
      <c r="CD429" s="85">
        <v>0</v>
      </c>
      <c r="CE429" s="85">
        <v>0</v>
      </c>
      <c r="CF429" s="131">
        <v>0</v>
      </c>
      <c r="CG429" s="85">
        <v>0</v>
      </c>
      <c r="CH429" s="85">
        <v>0</v>
      </c>
      <c r="CI429" s="131"/>
      <c r="CJ429" s="85">
        <v>0</v>
      </c>
      <c r="CK429" s="85">
        <v>0</v>
      </c>
      <c r="CL429" s="131">
        <v>0</v>
      </c>
      <c r="CM429" s="85">
        <v>0</v>
      </c>
      <c r="CN429" s="85">
        <v>0</v>
      </c>
      <c r="CO429" s="131">
        <v>0</v>
      </c>
      <c r="CP429" s="85">
        <v>0</v>
      </c>
      <c r="CQ429" s="85">
        <v>0</v>
      </c>
      <c r="CR429" s="131">
        <v>0</v>
      </c>
      <c r="CS429" s="85"/>
      <c r="CT429" s="85">
        <v>0</v>
      </c>
      <c r="CU429" s="131">
        <v>0</v>
      </c>
      <c r="CV429" s="85">
        <v>0</v>
      </c>
      <c r="CW429" s="85">
        <v>0</v>
      </c>
      <c r="CX429" s="131">
        <v>0</v>
      </c>
      <c r="CY429" s="85">
        <v>0</v>
      </c>
      <c r="CZ429" s="85">
        <v>0</v>
      </c>
      <c r="DA429" s="131">
        <v>0</v>
      </c>
      <c r="DB429" s="85">
        <v>0</v>
      </c>
      <c r="DC429" s="85"/>
      <c r="DD429" s="131">
        <v>0</v>
      </c>
      <c r="DE429" s="85">
        <v>0</v>
      </c>
      <c r="DF429" s="85">
        <v>0</v>
      </c>
      <c r="DG429" s="131">
        <v>0</v>
      </c>
      <c r="DH429" s="85">
        <v>0</v>
      </c>
      <c r="DI429" s="85">
        <v>0</v>
      </c>
      <c r="DJ429" s="131">
        <v>0</v>
      </c>
      <c r="DK429" s="85">
        <v>0</v>
      </c>
      <c r="DL429" s="85">
        <v>0</v>
      </c>
      <c r="DM429" s="131"/>
      <c r="DN429" s="85">
        <v>0</v>
      </c>
      <c r="DO429" s="85">
        <v>0</v>
      </c>
      <c r="DP429" s="131">
        <v>0</v>
      </c>
      <c r="DQ429" s="85">
        <v>0</v>
      </c>
      <c r="DR429" s="85">
        <v>0</v>
      </c>
      <c r="DS429" s="131">
        <v>0</v>
      </c>
      <c r="DT429" s="85">
        <v>0</v>
      </c>
      <c r="DU429" s="85">
        <v>0</v>
      </c>
      <c r="DV429" s="131">
        <v>0</v>
      </c>
      <c r="DW429" s="85"/>
      <c r="DX429" s="85">
        <v>0</v>
      </c>
      <c r="DY429" s="131">
        <v>0</v>
      </c>
      <c r="DZ429" s="85">
        <v>0</v>
      </c>
      <c r="EA429" s="85">
        <v>0</v>
      </c>
      <c r="EB429" s="131">
        <v>0</v>
      </c>
      <c r="EC429" s="85">
        <v>0</v>
      </c>
      <c r="ED429" s="85">
        <v>0</v>
      </c>
      <c r="EE429" s="131">
        <v>0</v>
      </c>
      <c r="EF429" s="85">
        <v>0</v>
      </c>
      <c r="EG429" s="85"/>
      <c r="EH429" s="52">
        <f t="shared" si="92"/>
        <v>0</v>
      </c>
      <c r="EI429" s="52">
        <f t="shared" si="92"/>
        <v>0</v>
      </c>
      <c r="EJ429" s="52">
        <f t="shared" si="92"/>
        <v>0</v>
      </c>
      <c r="EK429" s="52">
        <f t="shared" si="92"/>
        <v>13</v>
      </c>
      <c r="EL429" s="52">
        <f t="shared" si="92"/>
        <v>0</v>
      </c>
      <c r="EM429" s="52">
        <f t="shared" si="92"/>
        <v>0</v>
      </c>
      <c r="EN429" s="52">
        <f t="shared" si="92"/>
        <v>0</v>
      </c>
      <c r="EO429" s="52">
        <f t="shared" si="92"/>
        <v>0</v>
      </c>
      <c r="EP429" s="52">
        <f t="shared" si="92"/>
        <v>0</v>
      </c>
      <c r="EQ429" s="52">
        <f t="shared" si="92"/>
        <v>0</v>
      </c>
    </row>
    <row r="430" spans="1:147" x14ac:dyDescent="0.25">
      <c r="A430" s="73" t="s">
        <v>476</v>
      </c>
      <c r="B430" s="5" t="s">
        <v>121</v>
      </c>
      <c r="C430" s="5" t="s">
        <v>95</v>
      </c>
      <c r="D430" s="5" t="s">
        <v>81</v>
      </c>
      <c r="E430" s="123">
        <f t="shared" si="90"/>
        <v>0</v>
      </c>
      <c r="F430" s="123">
        <f t="shared" si="91"/>
        <v>0</v>
      </c>
      <c r="G430" s="123">
        <f t="shared" si="91"/>
        <v>0</v>
      </c>
      <c r="H430" s="85">
        <v>0</v>
      </c>
      <c r="I430" s="131">
        <v>0</v>
      </c>
      <c r="J430" s="85">
        <v>0</v>
      </c>
      <c r="K430" s="85">
        <v>0</v>
      </c>
      <c r="L430" s="131">
        <v>0</v>
      </c>
      <c r="M430" s="85">
        <v>0</v>
      </c>
      <c r="N430" s="85">
        <v>0</v>
      </c>
      <c r="O430" s="131">
        <v>0</v>
      </c>
      <c r="P430" s="85">
        <v>0</v>
      </c>
      <c r="Q430" s="85"/>
      <c r="R430" s="131">
        <v>0</v>
      </c>
      <c r="S430" s="85">
        <v>0</v>
      </c>
      <c r="T430" s="85">
        <v>0</v>
      </c>
      <c r="U430" s="131">
        <v>0</v>
      </c>
      <c r="V430" s="85">
        <v>0</v>
      </c>
      <c r="W430" s="85">
        <v>0</v>
      </c>
      <c r="X430" s="131">
        <v>0</v>
      </c>
      <c r="Y430" s="85">
        <v>0</v>
      </c>
      <c r="Z430" s="85">
        <v>0</v>
      </c>
      <c r="AA430" s="131"/>
      <c r="AB430" s="85">
        <v>0</v>
      </c>
      <c r="AC430" s="85">
        <v>0</v>
      </c>
      <c r="AD430" s="131">
        <v>0</v>
      </c>
      <c r="AE430" s="85">
        <v>0</v>
      </c>
      <c r="AF430" s="85">
        <v>0</v>
      </c>
      <c r="AG430" s="131">
        <v>0</v>
      </c>
      <c r="AH430" s="85">
        <v>0</v>
      </c>
      <c r="AI430" s="85">
        <v>0</v>
      </c>
      <c r="AJ430" s="131">
        <v>0</v>
      </c>
      <c r="AK430" s="85"/>
      <c r="AL430" s="85">
        <v>0</v>
      </c>
      <c r="AM430" s="131">
        <v>0</v>
      </c>
      <c r="AN430" s="85">
        <v>0</v>
      </c>
      <c r="AO430" s="85">
        <v>0</v>
      </c>
      <c r="AP430" s="131">
        <v>0</v>
      </c>
      <c r="AQ430" s="85">
        <v>0</v>
      </c>
      <c r="AR430" s="85">
        <v>0</v>
      </c>
      <c r="AS430" s="131">
        <v>0</v>
      </c>
      <c r="AT430" s="85">
        <v>0</v>
      </c>
      <c r="AU430" s="85"/>
      <c r="AV430" s="131">
        <v>0</v>
      </c>
      <c r="AW430" s="85">
        <v>0</v>
      </c>
      <c r="AX430" s="85">
        <v>0</v>
      </c>
      <c r="AY430" s="131">
        <v>0</v>
      </c>
      <c r="AZ430" s="85">
        <v>0</v>
      </c>
      <c r="BA430" s="85">
        <v>0</v>
      </c>
      <c r="BB430" s="131">
        <v>0</v>
      </c>
      <c r="BC430" s="85">
        <v>0</v>
      </c>
      <c r="BD430" s="85">
        <v>0</v>
      </c>
      <c r="BE430" s="131"/>
      <c r="BF430" s="85">
        <v>0</v>
      </c>
      <c r="BG430" s="85">
        <v>0</v>
      </c>
      <c r="BH430" s="131">
        <v>0</v>
      </c>
      <c r="BI430" s="85">
        <v>0</v>
      </c>
      <c r="BJ430" s="85">
        <v>0</v>
      </c>
      <c r="BK430" s="131">
        <v>0</v>
      </c>
      <c r="BL430" s="85">
        <v>0</v>
      </c>
      <c r="BM430" s="85">
        <v>0</v>
      </c>
      <c r="BN430" s="131">
        <v>0</v>
      </c>
      <c r="BO430" s="85"/>
      <c r="BP430" s="85">
        <v>0</v>
      </c>
      <c r="BQ430" s="131">
        <v>0</v>
      </c>
      <c r="BR430" s="85">
        <v>0</v>
      </c>
      <c r="BS430" s="85">
        <v>0</v>
      </c>
      <c r="BT430" s="131">
        <v>0</v>
      </c>
      <c r="BU430" s="85">
        <v>0</v>
      </c>
      <c r="BV430" s="85">
        <v>0</v>
      </c>
      <c r="BW430" s="131">
        <v>0</v>
      </c>
      <c r="BX430" s="85">
        <v>0</v>
      </c>
      <c r="BY430" s="85"/>
      <c r="BZ430" s="131">
        <v>0</v>
      </c>
      <c r="CA430" s="85">
        <v>0</v>
      </c>
      <c r="CB430" s="85">
        <v>0</v>
      </c>
      <c r="CC430" s="131">
        <v>0</v>
      </c>
      <c r="CD430" s="85">
        <v>0</v>
      </c>
      <c r="CE430" s="85">
        <v>0</v>
      </c>
      <c r="CF430" s="131">
        <v>0</v>
      </c>
      <c r="CG430" s="85">
        <v>0</v>
      </c>
      <c r="CH430" s="85">
        <v>0</v>
      </c>
      <c r="CI430" s="131"/>
      <c r="CJ430" s="85">
        <v>0</v>
      </c>
      <c r="CK430" s="85">
        <v>0</v>
      </c>
      <c r="CL430" s="131">
        <v>0</v>
      </c>
      <c r="CM430" s="85">
        <v>0</v>
      </c>
      <c r="CN430" s="85">
        <v>0</v>
      </c>
      <c r="CO430" s="131">
        <v>0</v>
      </c>
      <c r="CP430" s="85">
        <v>0</v>
      </c>
      <c r="CQ430" s="85">
        <v>0</v>
      </c>
      <c r="CR430" s="131">
        <v>0</v>
      </c>
      <c r="CS430" s="85"/>
      <c r="CT430" s="85">
        <v>0</v>
      </c>
      <c r="CU430" s="131">
        <v>0</v>
      </c>
      <c r="CV430" s="85">
        <v>0</v>
      </c>
      <c r="CW430" s="85">
        <v>0</v>
      </c>
      <c r="CX430" s="131">
        <v>0</v>
      </c>
      <c r="CY430" s="85">
        <v>0</v>
      </c>
      <c r="CZ430" s="85">
        <v>0</v>
      </c>
      <c r="DA430" s="131">
        <v>0</v>
      </c>
      <c r="DB430" s="85">
        <v>0</v>
      </c>
      <c r="DC430" s="85"/>
      <c r="DD430" s="131">
        <v>0</v>
      </c>
      <c r="DE430" s="85">
        <v>0</v>
      </c>
      <c r="DF430" s="85">
        <v>0</v>
      </c>
      <c r="DG430" s="131">
        <v>0</v>
      </c>
      <c r="DH430" s="85">
        <v>0</v>
      </c>
      <c r="DI430" s="85">
        <v>0</v>
      </c>
      <c r="DJ430" s="131">
        <v>0</v>
      </c>
      <c r="DK430" s="85">
        <v>0</v>
      </c>
      <c r="DL430" s="85">
        <v>0</v>
      </c>
      <c r="DM430" s="131"/>
      <c r="DN430" s="85">
        <v>0</v>
      </c>
      <c r="DO430" s="85">
        <v>0</v>
      </c>
      <c r="DP430" s="131">
        <v>0</v>
      </c>
      <c r="DQ430" s="85">
        <v>0</v>
      </c>
      <c r="DR430" s="85">
        <v>0</v>
      </c>
      <c r="DS430" s="131">
        <v>0</v>
      </c>
      <c r="DT430" s="85">
        <v>0</v>
      </c>
      <c r="DU430" s="85">
        <v>0</v>
      </c>
      <c r="DV430" s="131">
        <v>0</v>
      </c>
      <c r="DW430" s="85"/>
      <c r="DX430" s="85">
        <v>0</v>
      </c>
      <c r="DY430" s="131">
        <v>0</v>
      </c>
      <c r="DZ430" s="85">
        <v>0</v>
      </c>
      <c r="EA430" s="85">
        <v>0</v>
      </c>
      <c r="EB430" s="131">
        <v>0</v>
      </c>
      <c r="EC430" s="85">
        <v>0</v>
      </c>
      <c r="ED430" s="85">
        <v>0</v>
      </c>
      <c r="EE430" s="131">
        <v>0</v>
      </c>
      <c r="EF430" s="85">
        <v>0</v>
      </c>
      <c r="EG430" s="85"/>
      <c r="EH430" s="52">
        <f t="shared" si="92"/>
        <v>0</v>
      </c>
      <c r="EI430" s="52">
        <f t="shared" si="92"/>
        <v>0</v>
      </c>
      <c r="EJ430" s="52">
        <f t="shared" si="92"/>
        <v>0</v>
      </c>
      <c r="EK430" s="52">
        <f t="shared" si="92"/>
        <v>0</v>
      </c>
      <c r="EL430" s="52">
        <f t="shared" si="92"/>
        <v>0</v>
      </c>
      <c r="EM430" s="52">
        <f t="shared" si="92"/>
        <v>0</v>
      </c>
      <c r="EN430" s="52">
        <f t="shared" si="92"/>
        <v>0</v>
      </c>
      <c r="EO430" s="52">
        <f t="shared" si="92"/>
        <v>0</v>
      </c>
      <c r="EP430" s="52">
        <f t="shared" si="92"/>
        <v>0</v>
      </c>
      <c r="EQ430" s="52">
        <f t="shared" si="92"/>
        <v>0</v>
      </c>
    </row>
    <row r="431" spans="1:147" x14ac:dyDescent="0.25">
      <c r="A431" s="73" t="s">
        <v>476</v>
      </c>
      <c r="B431" s="5" t="s">
        <v>478</v>
      </c>
      <c r="C431" s="5" t="s">
        <v>95</v>
      </c>
      <c r="D431" s="5" t="s">
        <v>81</v>
      </c>
      <c r="E431" s="123">
        <f t="shared" si="90"/>
        <v>0</v>
      </c>
      <c r="F431" s="123">
        <f t="shared" si="91"/>
        <v>0</v>
      </c>
      <c r="G431" s="123">
        <f t="shared" si="91"/>
        <v>0</v>
      </c>
      <c r="H431" s="85">
        <v>0</v>
      </c>
      <c r="I431" s="131">
        <v>0</v>
      </c>
      <c r="J431" s="85">
        <v>0</v>
      </c>
      <c r="K431" s="85">
        <v>0</v>
      </c>
      <c r="L431" s="131">
        <v>0</v>
      </c>
      <c r="M431" s="85">
        <v>0</v>
      </c>
      <c r="N431" s="85">
        <v>0</v>
      </c>
      <c r="O431" s="131">
        <v>0</v>
      </c>
      <c r="P431" s="85">
        <v>0</v>
      </c>
      <c r="Q431" s="85"/>
      <c r="R431" s="131">
        <v>0</v>
      </c>
      <c r="S431" s="85">
        <v>0</v>
      </c>
      <c r="T431" s="85">
        <v>0</v>
      </c>
      <c r="U431" s="131">
        <v>0</v>
      </c>
      <c r="V431" s="85">
        <v>0</v>
      </c>
      <c r="W431" s="85">
        <v>0</v>
      </c>
      <c r="X431" s="131">
        <v>0</v>
      </c>
      <c r="Y431" s="85">
        <v>0</v>
      </c>
      <c r="Z431" s="85">
        <v>0</v>
      </c>
      <c r="AA431" s="131"/>
      <c r="AB431" s="85">
        <v>0</v>
      </c>
      <c r="AC431" s="85">
        <v>0</v>
      </c>
      <c r="AD431" s="131">
        <v>0</v>
      </c>
      <c r="AE431" s="85">
        <v>0</v>
      </c>
      <c r="AF431" s="85">
        <v>0</v>
      </c>
      <c r="AG431" s="131">
        <v>0</v>
      </c>
      <c r="AH431" s="85">
        <v>0</v>
      </c>
      <c r="AI431" s="85">
        <v>0</v>
      </c>
      <c r="AJ431" s="131">
        <v>0</v>
      </c>
      <c r="AK431" s="85"/>
      <c r="AL431" s="85">
        <v>0</v>
      </c>
      <c r="AM431" s="131">
        <v>0</v>
      </c>
      <c r="AN431" s="85">
        <v>0</v>
      </c>
      <c r="AO431" s="85">
        <v>0</v>
      </c>
      <c r="AP431" s="131">
        <v>0</v>
      </c>
      <c r="AQ431" s="85">
        <v>0</v>
      </c>
      <c r="AR431" s="85">
        <v>0</v>
      </c>
      <c r="AS431" s="131">
        <v>0</v>
      </c>
      <c r="AT431" s="85">
        <v>0</v>
      </c>
      <c r="AU431" s="85"/>
      <c r="AV431" s="131">
        <v>0</v>
      </c>
      <c r="AW431" s="85">
        <v>0</v>
      </c>
      <c r="AX431" s="85">
        <v>0</v>
      </c>
      <c r="AY431" s="131">
        <v>0</v>
      </c>
      <c r="AZ431" s="85">
        <v>0</v>
      </c>
      <c r="BA431" s="85">
        <v>0</v>
      </c>
      <c r="BB431" s="131">
        <v>0</v>
      </c>
      <c r="BC431" s="85">
        <v>0</v>
      </c>
      <c r="BD431" s="85">
        <v>0</v>
      </c>
      <c r="BE431" s="131"/>
      <c r="BF431" s="85">
        <v>0</v>
      </c>
      <c r="BG431" s="85">
        <v>0</v>
      </c>
      <c r="BH431" s="131">
        <v>0</v>
      </c>
      <c r="BI431" s="85">
        <v>0</v>
      </c>
      <c r="BJ431" s="85">
        <v>0</v>
      </c>
      <c r="BK431" s="131">
        <v>0</v>
      </c>
      <c r="BL431" s="85">
        <v>0</v>
      </c>
      <c r="BM431" s="85">
        <v>0</v>
      </c>
      <c r="BN431" s="131">
        <v>0</v>
      </c>
      <c r="BO431" s="85"/>
      <c r="BP431" s="85">
        <v>0</v>
      </c>
      <c r="BQ431" s="131">
        <v>0</v>
      </c>
      <c r="BR431" s="85">
        <v>0</v>
      </c>
      <c r="BS431" s="85">
        <v>0</v>
      </c>
      <c r="BT431" s="131">
        <v>0</v>
      </c>
      <c r="BU431" s="85">
        <v>0</v>
      </c>
      <c r="BV431" s="85">
        <v>0</v>
      </c>
      <c r="BW431" s="131">
        <v>0</v>
      </c>
      <c r="BX431" s="85">
        <v>0</v>
      </c>
      <c r="BY431" s="85"/>
      <c r="BZ431" s="131">
        <v>0</v>
      </c>
      <c r="CA431" s="85">
        <v>0</v>
      </c>
      <c r="CB431" s="85">
        <v>0</v>
      </c>
      <c r="CC431" s="131">
        <v>0</v>
      </c>
      <c r="CD431" s="85">
        <v>0</v>
      </c>
      <c r="CE431" s="85">
        <v>0</v>
      </c>
      <c r="CF431" s="131">
        <v>0</v>
      </c>
      <c r="CG431" s="85">
        <v>0</v>
      </c>
      <c r="CH431" s="85">
        <v>0</v>
      </c>
      <c r="CI431" s="131"/>
      <c r="CJ431" s="85">
        <v>0</v>
      </c>
      <c r="CK431" s="85">
        <v>0</v>
      </c>
      <c r="CL431" s="131">
        <v>0</v>
      </c>
      <c r="CM431" s="85">
        <v>0</v>
      </c>
      <c r="CN431" s="85">
        <v>0</v>
      </c>
      <c r="CO431" s="131">
        <v>0</v>
      </c>
      <c r="CP431" s="85">
        <v>0</v>
      </c>
      <c r="CQ431" s="85">
        <v>0</v>
      </c>
      <c r="CR431" s="131">
        <v>0</v>
      </c>
      <c r="CS431" s="85"/>
      <c r="CT431" s="85">
        <v>0</v>
      </c>
      <c r="CU431" s="131">
        <v>0</v>
      </c>
      <c r="CV431" s="85">
        <v>0</v>
      </c>
      <c r="CW431" s="85">
        <v>0</v>
      </c>
      <c r="CX431" s="131">
        <v>0</v>
      </c>
      <c r="CY431" s="85">
        <v>0</v>
      </c>
      <c r="CZ431" s="85">
        <v>0</v>
      </c>
      <c r="DA431" s="131">
        <v>0</v>
      </c>
      <c r="DB431" s="85">
        <v>0</v>
      </c>
      <c r="DC431" s="85"/>
      <c r="DD431" s="131">
        <v>0</v>
      </c>
      <c r="DE431" s="85">
        <v>0</v>
      </c>
      <c r="DF431" s="85">
        <v>0</v>
      </c>
      <c r="DG431" s="131">
        <v>0</v>
      </c>
      <c r="DH431" s="85">
        <v>0</v>
      </c>
      <c r="DI431" s="85">
        <v>0</v>
      </c>
      <c r="DJ431" s="131">
        <v>0</v>
      </c>
      <c r="DK431" s="85">
        <v>0</v>
      </c>
      <c r="DL431" s="85">
        <v>0</v>
      </c>
      <c r="DM431" s="131"/>
      <c r="DN431" s="85">
        <v>0</v>
      </c>
      <c r="DO431" s="85">
        <v>0</v>
      </c>
      <c r="DP431" s="131">
        <v>0</v>
      </c>
      <c r="DQ431" s="85">
        <v>0</v>
      </c>
      <c r="DR431" s="85">
        <v>0</v>
      </c>
      <c r="DS431" s="131">
        <v>0</v>
      </c>
      <c r="DT431" s="85">
        <v>0</v>
      </c>
      <c r="DU431" s="85">
        <v>0</v>
      </c>
      <c r="DV431" s="131">
        <v>0</v>
      </c>
      <c r="DW431" s="85"/>
      <c r="DX431" s="85">
        <v>0</v>
      </c>
      <c r="DY431" s="131">
        <v>0</v>
      </c>
      <c r="DZ431" s="85">
        <v>0</v>
      </c>
      <c r="EA431" s="85">
        <v>0</v>
      </c>
      <c r="EB431" s="131">
        <v>0</v>
      </c>
      <c r="EC431" s="85">
        <v>0</v>
      </c>
      <c r="ED431" s="85">
        <v>0</v>
      </c>
      <c r="EE431" s="131">
        <v>0</v>
      </c>
      <c r="EF431" s="85">
        <v>0</v>
      </c>
      <c r="EG431" s="85"/>
      <c r="EH431" s="52">
        <f t="shared" si="92"/>
        <v>0</v>
      </c>
      <c r="EI431" s="52">
        <f t="shared" si="92"/>
        <v>0</v>
      </c>
      <c r="EJ431" s="52">
        <f t="shared" si="92"/>
        <v>0</v>
      </c>
      <c r="EK431" s="52">
        <f t="shared" si="92"/>
        <v>0</v>
      </c>
      <c r="EL431" s="52">
        <f t="shared" si="92"/>
        <v>0</v>
      </c>
      <c r="EM431" s="52">
        <f t="shared" si="92"/>
        <v>0</v>
      </c>
      <c r="EN431" s="52">
        <f t="shared" si="92"/>
        <v>0</v>
      </c>
      <c r="EO431" s="52">
        <f t="shared" si="92"/>
        <v>0</v>
      </c>
      <c r="EP431" s="52">
        <f t="shared" si="92"/>
        <v>0</v>
      </c>
      <c r="EQ431" s="52">
        <f t="shared" si="92"/>
        <v>0</v>
      </c>
    </row>
    <row r="432" spans="1:147" x14ac:dyDescent="0.25">
      <c r="A432" s="73" t="s">
        <v>476</v>
      </c>
      <c r="B432" s="5" t="s">
        <v>479</v>
      </c>
      <c r="C432" s="5" t="s">
        <v>95</v>
      </c>
      <c r="D432" s="5" t="s">
        <v>81</v>
      </c>
      <c r="E432" s="123">
        <f t="shared" si="90"/>
        <v>0</v>
      </c>
      <c r="F432" s="123">
        <f t="shared" si="91"/>
        <v>0</v>
      </c>
      <c r="G432" s="123">
        <f t="shared" si="91"/>
        <v>0</v>
      </c>
      <c r="H432" s="85">
        <v>0</v>
      </c>
      <c r="I432" s="131">
        <v>0</v>
      </c>
      <c r="J432" s="85">
        <v>0</v>
      </c>
      <c r="K432" s="85">
        <v>0</v>
      </c>
      <c r="L432" s="131">
        <v>0</v>
      </c>
      <c r="M432" s="85">
        <v>0</v>
      </c>
      <c r="N432" s="85">
        <v>0</v>
      </c>
      <c r="O432" s="131">
        <v>0</v>
      </c>
      <c r="P432" s="85">
        <v>0</v>
      </c>
      <c r="Q432" s="85"/>
      <c r="R432" s="131">
        <v>0</v>
      </c>
      <c r="S432" s="85">
        <v>0</v>
      </c>
      <c r="T432" s="85">
        <v>0</v>
      </c>
      <c r="U432" s="131">
        <v>0</v>
      </c>
      <c r="V432" s="85">
        <v>0</v>
      </c>
      <c r="W432" s="85">
        <v>0</v>
      </c>
      <c r="X432" s="131">
        <v>0</v>
      </c>
      <c r="Y432" s="85">
        <v>0</v>
      </c>
      <c r="Z432" s="85">
        <v>0</v>
      </c>
      <c r="AA432" s="131"/>
      <c r="AB432" s="85">
        <v>0</v>
      </c>
      <c r="AC432" s="85">
        <v>0</v>
      </c>
      <c r="AD432" s="131">
        <v>0</v>
      </c>
      <c r="AE432" s="85">
        <v>0</v>
      </c>
      <c r="AF432" s="85">
        <v>0</v>
      </c>
      <c r="AG432" s="131">
        <v>0</v>
      </c>
      <c r="AH432" s="85">
        <v>0</v>
      </c>
      <c r="AI432" s="85">
        <v>0</v>
      </c>
      <c r="AJ432" s="131">
        <v>0</v>
      </c>
      <c r="AK432" s="85"/>
      <c r="AL432" s="85">
        <v>0</v>
      </c>
      <c r="AM432" s="131">
        <v>0</v>
      </c>
      <c r="AN432" s="85">
        <v>0</v>
      </c>
      <c r="AO432" s="85">
        <v>0</v>
      </c>
      <c r="AP432" s="131">
        <v>0</v>
      </c>
      <c r="AQ432" s="85">
        <v>0</v>
      </c>
      <c r="AR432" s="85">
        <v>0</v>
      </c>
      <c r="AS432" s="131">
        <v>0</v>
      </c>
      <c r="AT432" s="85">
        <v>0</v>
      </c>
      <c r="AU432" s="85"/>
      <c r="AV432" s="131">
        <v>0</v>
      </c>
      <c r="AW432" s="85">
        <v>0</v>
      </c>
      <c r="AX432" s="85">
        <v>0</v>
      </c>
      <c r="AY432" s="131">
        <v>0</v>
      </c>
      <c r="AZ432" s="85">
        <v>0</v>
      </c>
      <c r="BA432" s="85">
        <v>0</v>
      </c>
      <c r="BB432" s="131">
        <v>0</v>
      </c>
      <c r="BC432" s="85">
        <v>0</v>
      </c>
      <c r="BD432" s="85">
        <v>0</v>
      </c>
      <c r="BE432" s="131"/>
      <c r="BF432" s="85">
        <v>0</v>
      </c>
      <c r="BG432" s="85">
        <v>0</v>
      </c>
      <c r="BH432" s="131">
        <v>0</v>
      </c>
      <c r="BI432" s="85">
        <v>0</v>
      </c>
      <c r="BJ432" s="85">
        <v>0</v>
      </c>
      <c r="BK432" s="131">
        <v>0</v>
      </c>
      <c r="BL432" s="85">
        <v>0</v>
      </c>
      <c r="BM432" s="85">
        <v>0</v>
      </c>
      <c r="BN432" s="131">
        <v>0</v>
      </c>
      <c r="BO432" s="85"/>
      <c r="BP432" s="85">
        <v>0</v>
      </c>
      <c r="BQ432" s="131">
        <v>0</v>
      </c>
      <c r="BR432" s="85">
        <v>0</v>
      </c>
      <c r="BS432" s="85">
        <v>0</v>
      </c>
      <c r="BT432" s="131">
        <v>0</v>
      </c>
      <c r="BU432" s="85">
        <v>0</v>
      </c>
      <c r="BV432" s="85">
        <v>0</v>
      </c>
      <c r="BW432" s="131">
        <v>0</v>
      </c>
      <c r="BX432" s="85">
        <v>0</v>
      </c>
      <c r="BY432" s="85"/>
      <c r="BZ432" s="131">
        <v>0</v>
      </c>
      <c r="CA432" s="85">
        <v>0</v>
      </c>
      <c r="CB432" s="85">
        <v>0</v>
      </c>
      <c r="CC432" s="131">
        <v>0</v>
      </c>
      <c r="CD432" s="85">
        <v>0</v>
      </c>
      <c r="CE432" s="85">
        <v>0</v>
      </c>
      <c r="CF432" s="131">
        <v>0</v>
      </c>
      <c r="CG432" s="85">
        <v>0</v>
      </c>
      <c r="CH432" s="85">
        <v>0</v>
      </c>
      <c r="CI432" s="131"/>
      <c r="CJ432" s="85">
        <v>0</v>
      </c>
      <c r="CK432" s="85">
        <v>0</v>
      </c>
      <c r="CL432" s="131">
        <v>0</v>
      </c>
      <c r="CM432" s="85">
        <v>0</v>
      </c>
      <c r="CN432" s="85">
        <v>0</v>
      </c>
      <c r="CO432" s="131">
        <v>0</v>
      </c>
      <c r="CP432" s="85">
        <v>0</v>
      </c>
      <c r="CQ432" s="85">
        <v>0</v>
      </c>
      <c r="CR432" s="131">
        <v>0</v>
      </c>
      <c r="CS432" s="85"/>
      <c r="CT432" s="85">
        <v>0</v>
      </c>
      <c r="CU432" s="131">
        <v>0</v>
      </c>
      <c r="CV432" s="85">
        <v>0</v>
      </c>
      <c r="CW432" s="85">
        <v>0</v>
      </c>
      <c r="CX432" s="131">
        <v>0</v>
      </c>
      <c r="CY432" s="85">
        <v>0</v>
      </c>
      <c r="CZ432" s="85">
        <v>0</v>
      </c>
      <c r="DA432" s="131">
        <v>0</v>
      </c>
      <c r="DB432" s="85">
        <v>0</v>
      </c>
      <c r="DC432" s="85"/>
      <c r="DD432" s="131">
        <v>0</v>
      </c>
      <c r="DE432" s="85">
        <v>0</v>
      </c>
      <c r="DF432" s="85">
        <v>0</v>
      </c>
      <c r="DG432" s="131">
        <v>0</v>
      </c>
      <c r="DH432" s="85">
        <v>0</v>
      </c>
      <c r="DI432" s="85">
        <v>0</v>
      </c>
      <c r="DJ432" s="131">
        <v>0</v>
      </c>
      <c r="DK432" s="85">
        <v>0</v>
      </c>
      <c r="DL432" s="85">
        <v>0</v>
      </c>
      <c r="DM432" s="131"/>
      <c r="DN432" s="85">
        <v>0</v>
      </c>
      <c r="DO432" s="85">
        <v>0</v>
      </c>
      <c r="DP432" s="131">
        <v>0</v>
      </c>
      <c r="DQ432" s="85">
        <v>0</v>
      </c>
      <c r="DR432" s="85">
        <v>0</v>
      </c>
      <c r="DS432" s="131">
        <v>0</v>
      </c>
      <c r="DT432" s="85">
        <v>0</v>
      </c>
      <c r="DU432" s="85">
        <v>0</v>
      </c>
      <c r="DV432" s="131">
        <v>0</v>
      </c>
      <c r="DW432" s="85"/>
      <c r="DX432" s="85">
        <v>0</v>
      </c>
      <c r="DY432" s="131">
        <v>0</v>
      </c>
      <c r="DZ432" s="85">
        <v>0</v>
      </c>
      <c r="EA432" s="85">
        <v>0</v>
      </c>
      <c r="EB432" s="131">
        <v>0</v>
      </c>
      <c r="EC432" s="85">
        <v>0</v>
      </c>
      <c r="ED432" s="85">
        <v>0</v>
      </c>
      <c r="EE432" s="131">
        <v>0</v>
      </c>
      <c r="EF432" s="85">
        <v>0</v>
      </c>
      <c r="EG432" s="85"/>
      <c r="EH432" s="52">
        <f t="shared" si="92"/>
        <v>0</v>
      </c>
      <c r="EI432" s="52">
        <f t="shared" si="92"/>
        <v>0</v>
      </c>
      <c r="EJ432" s="52">
        <f t="shared" si="92"/>
        <v>0</v>
      </c>
      <c r="EK432" s="52">
        <f t="shared" si="92"/>
        <v>0</v>
      </c>
      <c r="EL432" s="52">
        <f t="shared" si="92"/>
        <v>0</v>
      </c>
      <c r="EM432" s="52">
        <f t="shared" si="92"/>
        <v>0</v>
      </c>
      <c r="EN432" s="52">
        <f t="shared" si="92"/>
        <v>0</v>
      </c>
      <c r="EO432" s="52">
        <f t="shared" si="92"/>
        <v>0</v>
      </c>
      <c r="EP432" s="52">
        <f t="shared" si="92"/>
        <v>0</v>
      </c>
      <c r="EQ432" s="52">
        <f t="shared" si="92"/>
        <v>0</v>
      </c>
    </row>
    <row r="433" spans="1:147" x14ac:dyDescent="0.25">
      <c r="A433" s="73" t="s">
        <v>476</v>
      </c>
      <c r="B433" s="5" t="s">
        <v>480</v>
      </c>
      <c r="C433" s="5" t="s">
        <v>95</v>
      </c>
      <c r="D433" s="5" t="s">
        <v>81</v>
      </c>
      <c r="E433" s="123">
        <f t="shared" si="90"/>
        <v>0</v>
      </c>
      <c r="F433" s="123">
        <f t="shared" si="91"/>
        <v>0</v>
      </c>
      <c r="G433" s="123">
        <f t="shared" si="91"/>
        <v>0</v>
      </c>
      <c r="H433" s="85">
        <v>0</v>
      </c>
      <c r="I433" s="131">
        <v>0</v>
      </c>
      <c r="J433" s="85">
        <v>0</v>
      </c>
      <c r="K433" s="85">
        <v>0</v>
      </c>
      <c r="L433" s="131">
        <v>0</v>
      </c>
      <c r="M433" s="85">
        <v>0</v>
      </c>
      <c r="N433" s="85">
        <v>0</v>
      </c>
      <c r="O433" s="131">
        <v>0</v>
      </c>
      <c r="P433" s="85">
        <v>0</v>
      </c>
      <c r="Q433" s="85"/>
      <c r="R433" s="131">
        <v>0</v>
      </c>
      <c r="S433" s="85">
        <v>0</v>
      </c>
      <c r="T433" s="85">
        <v>0</v>
      </c>
      <c r="U433" s="131">
        <v>0</v>
      </c>
      <c r="V433" s="85">
        <v>0</v>
      </c>
      <c r="W433" s="85">
        <v>0</v>
      </c>
      <c r="X433" s="131">
        <v>0</v>
      </c>
      <c r="Y433" s="85">
        <v>0</v>
      </c>
      <c r="Z433" s="85">
        <v>0</v>
      </c>
      <c r="AA433" s="131"/>
      <c r="AB433" s="85">
        <v>0</v>
      </c>
      <c r="AC433" s="85">
        <v>0</v>
      </c>
      <c r="AD433" s="131">
        <v>0</v>
      </c>
      <c r="AE433" s="85">
        <v>0</v>
      </c>
      <c r="AF433" s="85">
        <v>0</v>
      </c>
      <c r="AG433" s="131">
        <v>0</v>
      </c>
      <c r="AH433" s="85">
        <v>0</v>
      </c>
      <c r="AI433" s="85">
        <v>0</v>
      </c>
      <c r="AJ433" s="131">
        <v>0</v>
      </c>
      <c r="AK433" s="85"/>
      <c r="AL433" s="85">
        <v>0</v>
      </c>
      <c r="AM433" s="131">
        <v>0</v>
      </c>
      <c r="AN433" s="85">
        <v>0</v>
      </c>
      <c r="AO433" s="85">
        <v>0</v>
      </c>
      <c r="AP433" s="131">
        <v>0</v>
      </c>
      <c r="AQ433" s="85">
        <v>0</v>
      </c>
      <c r="AR433" s="85">
        <v>0</v>
      </c>
      <c r="AS433" s="131">
        <v>0</v>
      </c>
      <c r="AT433" s="85">
        <v>0</v>
      </c>
      <c r="AU433" s="85"/>
      <c r="AV433" s="131">
        <v>0</v>
      </c>
      <c r="AW433" s="85">
        <v>0</v>
      </c>
      <c r="AX433" s="85">
        <v>0</v>
      </c>
      <c r="AY433" s="131">
        <v>0</v>
      </c>
      <c r="AZ433" s="85">
        <v>0</v>
      </c>
      <c r="BA433" s="85">
        <v>0</v>
      </c>
      <c r="BB433" s="131">
        <v>0</v>
      </c>
      <c r="BC433" s="85">
        <v>0</v>
      </c>
      <c r="BD433" s="85">
        <v>0</v>
      </c>
      <c r="BE433" s="131"/>
      <c r="BF433" s="85">
        <v>0</v>
      </c>
      <c r="BG433" s="85">
        <v>0</v>
      </c>
      <c r="BH433" s="131">
        <v>0</v>
      </c>
      <c r="BI433" s="85">
        <v>0</v>
      </c>
      <c r="BJ433" s="85">
        <v>0</v>
      </c>
      <c r="BK433" s="131">
        <v>0</v>
      </c>
      <c r="BL433" s="85">
        <v>0</v>
      </c>
      <c r="BM433" s="85">
        <v>0</v>
      </c>
      <c r="BN433" s="131">
        <v>0</v>
      </c>
      <c r="BO433" s="85"/>
      <c r="BP433" s="85">
        <v>0</v>
      </c>
      <c r="BQ433" s="131">
        <v>0</v>
      </c>
      <c r="BR433" s="85">
        <v>0</v>
      </c>
      <c r="BS433" s="85">
        <v>0</v>
      </c>
      <c r="BT433" s="131">
        <v>0</v>
      </c>
      <c r="BU433" s="85">
        <v>0</v>
      </c>
      <c r="BV433" s="85">
        <v>0</v>
      </c>
      <c r="BW433" s="131">
        <v>0</v>
      </c>
      <c r="BX433" s="85">
        <v>0</v>
      </c>
      <c r="BY433" s="85"/>
      <c r="BZ433" s="131">
        <v>0</v>
      </c>
      <c r="CA433" s="85">
        <v>0</v>
      </c>
      <c r="CB433" s="85">
        <v>0</v>
      </c>
      <c r="CC433" s="131">
        <v>0</v>
      </c>
      <c r="CD433" s="85">
        <v>0</v>
      </c>
      <c r="CE433" s="85">
        <v>0</v>
      </c>
      <c r="CF433" s="131">
        <v>0</v>
      </c>
      <c r="CG433" s="85">
        <v>0</v>
      </c>
      <c r="CH433" s="85">
        <v>0</v>
      </c>
      <c r="CI433" s="131"/>
      <c r="CJ433" s="85">
        <v>0</v>
      </c>
      <c r="CK433" s="85">
        <v>0</v>
      </c>
      <c r="CL433" s="131">
        <v>0</v>
      </c>
      <c r="CM433" s="85">
        <v>0</v>
      </c>
      <c r="CN433" s="85">
        <v>0</v>
      </c>
      <c r="CO433" s="131">
        <v>0</v>
      </c>
      <c r="CP433" s="85">
        <v>0</v>
      </c>
      <c r="CQ433" s="85">
        <v>0</v>
      </c>
      <c r="CR433" s="131">
        <v>0</v>
      </c>
      <c r="CS433" s="85"/>
      <c r="CT433" s="85">
        <v>0</v>
      </c>
      <c r="CU433" s="131">
        <v>0</v>
      </c>
      <c r="CV433" s="85">
        <v>0</v>
      </c>
      <c r="CW433" s="85">
        <v>0</v>
      </c>
      <c r="CX433" s="131">
        <v>0</v>
      </c>
      <c r="CY433" s="85">
        <v>0</v>
      </c>
      <c r="CZ433" s="85">
        <v>0</v>
      </c>
      <c r="DA433" s="131">
        <v>0</v>
      </c>
      <c r="DB433" s="85">
        <v>0</v>
      </c>
      <c r="DC433" s="85"/>
      <c r="DD433" s="131">
        <v>0</v>
      </c>
      <c r="DE433" s="85">
        <v>0</v>
      </c>
      <c r="DF433" s="85">
        <v>0</v>
      </c>
      <c r="DG433" s="131">
        <v>0</v>
      </c>
      <c r="DH433" s="85">
        <v>0</v>
      </c>
      <c r="DI433" s="85">
        <v>0</v>
      </c>
      <c r="DJ433" s="131">
        <v>0</v>
      </c>
      <c r="DK433" s="85">
        <v>0</v>
      </c>
      <c r="DL433" s="85">
        <v>0</v>
      </c>
      <c r="DM433" s="131"/>
      <c r="DN433" s="85">
        <v>0</v>
      </c>
      <c r="DO433" s="85">
        <v>0</v>
      </c>
      <c r="DP433" s="131">
        <v>0</v>
      </c>
      <c r="DQ433" s="85">
        <v>0</v>
      </c>
      <c r="DR433" s="85">
        <v>0</v>
      </c>
      <c r="DS433" s="131">
        <v>0</v>
      </c>
      <c r="DT433" s="85">
        <v>0</v>
      </c>
      <c r="DU433" s="85">
        <v>0</v>
      </c>
      <c r="DV433" s="131">
        <v>0</v>
      </c>
      <c r="DW433" s="85"/>
      <c r="DX433" s="85">
        <v>0</v>
      </c>
      <c r="DY433" s="131">
        <v>0</v>
      </c>
      <c r="DZ433" s="85">
        <v>0</v>
      </c>
      <c r="EA433" s="85">
        <v>0</v>
      </c>
      <c r="EB433" s="131">
        <v>0</v>
      </c>
      <c r="EC433" s="85">
        <v>0</v>
      </c>
      <c r="ED433" s="85">
        <v>0</v>
      </c>
      <c r="EE433" s="131">
        <v>0</v>
      </c>
      <c r="EF433" s="85">
        <v>0</v>
      </c>
      <c r="EG433" s="85"/>
      <c r="EH433" s="52">
        <f t="shared" si="92"/>
        <v>0</v>
      </c>
      <c r="EI433" s="52">
        <f t="shared" si="92"/>
        <v>0</v>
      </c>
      <c r="EJ433" s="52">
        <f t="shared" si="92"/>
        <v>0</v>
      </c>
      <c r="EK433" s="52">
        <f t="shared" si="92"/>
        <v>0</v>
      </c>
      <c r="EL433" s="52">
        <f t="shared" si="92"/>
        <v>0</v>
      </c>
      <c r="EM433" s="52">
        <f t="shared" si="92"/>
        <v>0</v>
      </c>
      <c r="EN433" s="52">
        <f t="shared" si="92"/>
        <v>0</v>
      </c>
      <c r="EO433" s="52">
        <f t="shared" si="92"/>
        <v>0</v>
      </c>
      <c r="EP433" s="52">
        <f t="shared" si="92"/>
        <v>0</v>
      </c>
      <c r="EQ433" s="52">
        <f t="shared" si="92"/>
        <v>0</v>
      </c>
    </row>
    <row r="434" spans="1:147" x14ac:dyDescent="0.25">
      <c r="A434" s="73" t="s">
        <v>476</v>
      </c>
      <c r="B434" s="5" t="s">
        <v>481</v>
      </c>
      <c r="C434" s="5" t="s">
        <v>163</v>
      </c>
      <c r="D434" s="5" t="s">
        <v>81</v>
      </c>
      <c r="E434" s="123">
        <f t="shared" si="90"/>
        <v>30</v>
      </c>
      <c r="F434" s="123">
        <f t="shared" si="91"/>
        <v>0</v>
      </c>
      <c r="G434" s="123">
        <f t="shared" si="91"/>
        <v>30</v>
      </c>
      <c r="H434" s="85">
        <v>0</v>
      </c>
      <c r="I434" s="131">
        <v>0</v>
      </c>
      <c r="J434" s="85">
        <v>0</v>
      </c>
      <c r="K434" s="85">
        <v>30</v>
      </c>
      <c r="L434" s="131">
        <v>0</v>
      </c>
      <c r="M434" s="85">
        <v>0</v>
      </c>
      <c r="N434" s="85">
        <v>0</v>
      </c>
      <c r="O434" s="131">
        <v>0</v>
      </c>
      <c r="P434" s="85">
        <v>0</v>
      </c>
      <c r="Q434" s="85"/>
      <c r="R434" s="131">
        <v>0</v>
      </c>
      <c r="S434" s="85">
        <v>0</v>
      </c>
      <c r="T434" s="85">
        <v>0</v>
      </c>
      <c r="U434" s="131">
        <v>0</v>
      </c>
      <c r="V434" s="85">
        <v>0</v>
      </c>
      <c r="W434" s="85">
        <v>0</v>
      </c>
      <c r="X434" s="131">
        <v>0</v>
      </c>
      <c r="Y434" s="85">
        <v>0</v>
      </c>
      <c r="Z434" s="85">
        <v>0</v>
      </c>
      <c r="AA434" s="131"/>
      <c r="AB434" s="85">
        <v>0</v>
      </c>
      <c r="AC434" s="85">
        <v>0</v>
      </c>
      <c r="AD434" s="131">
        <v>0</v>
      </c>
      <c r="AE434" s="85">
        <v>0</v>
      </c>
      <c r="AF434" s="85">
        <v>0</v>
      </c>
      <c r="AG434" s="131">
        <v>0</v>
      </c>
      <c r="AH434" s="85">
        <v>0</v>
      </c>
      <c r="AI434" s="85">
        <v>0</v>
      </c>
      <c r="AJ434" s="131">
        <v>0</v>
      </c>
      <c r="AK434" s="85"/>
      <c r="AL434" s="85">
        <v>0</v>
      </c>
      <c r="AM434" s="131">
        <v>0</v>
      </c>
      <c r="AN434" s="85">
        <v>0</v>
      </c>
      <c r="AO434" s="85">
        <v>0</v>
      </c>
      <c r="AP434" s="131">
        <v>0</v>
      </c>
      <c r="AQ434" s="85">
        <v>0</v>
      </c>
      <c r="AR434" s="85">
        <v>0</v>
      </c>
      <c r="AS434" s="131">
        <v>0</v>
      </c>
      <c r="AT434" s="85">
        <v>0</v>
      </c>
      <c r="AU434" s="85"/>
      <c r="AV434" s="131">
        <v>0</v>
      </c>
      <c r="AW434" s="85">
        <v>0</v>
      </c>
      <c r="AX434" s="85">
        <v>0</v>
      </c>
      <c r="AY434" s="131">
        <v>0</v>
      </c>
      <c r="AZ434" s="85">
        <v>0</v>
      </c>
      <c r="BA434" s="85">
        <v>0</v>
      </c>
      <c r="BB434" s="131">
        <v>0</v>
      </c>
      <c r="BC434" s="85">
        <v>0</v>
      </c>
      <c r="BD434" s="85">
        <v>0</v>
      </c>
      <c r="BE434" s="131"/>
      <c r="BF434" s="85">
        <v>0</v>
      </c>
      <c r="BG434" s="85">
        <v>0</v>
      </c>
      <c r="BH434" s="131">
        <v>0</v>
      </c>
      <c r="BI434" s="85">
        <v>0</v>
      </c>
      <c r="BJ434" s="85">
        <v>0</v>
      </c>
      <c r="BK434" s="131">
        <v>0</v>
      </c>
      <c r="BL434" s="85">
        <v>0</v>
      </c>
      <c r="BM434" s="85">
        <v>0</v>
      </c>
      <c r="BN434" s="131">
        <v>0</v>
      </c>
      <c r="BO434" s="85"/>
      <c r="BP434" s="85">
        <v>0</v>
      </c>
      <c r="BQ434" s="131">
        <v>0</v>
      </c>
      <c r="BR434" s="85">
        <v>0</v>
      </c>
      <c r="BS434" s="85">
        <v>0</v>
      </c>
      <c r="BT434" s="131">
        <v>0</v>
      </c>
      <c r="BU434" s="85">
        <v>0</v>
      </c>
      <c r="BV434" s="85">
        <v>0</v>
      </c>
      <c r="BW434" s="131">
        <v>0</v>
      </c>
      <c r="BX434" s="85">
        <v>0</v>
      </c>
      <c r="BY434" s="85"/>
      <c r="BZ434" s="131">
        <v>0</v>
      </c>
      <c r="CA434" s="85">
        <v>0</v>
      </c>
      <c r="CB434" s="85">
        <v>0</v>
      </c>
      <c r="CC434" s="131">
        <v>0</v>
      </c>
      <c r="CD434" s="85">
        <v>0</v>
      </c>
      <c r="CE434" s="85">
        <v>0</v>
      </c>
      <c r="CF434" s="131">
        <v>0</v>
      </c>
      <c r="CG434" s="85">
        <v>0</v>
      </c>
      <c r="CH434" s="85">
        <v>0</v>
      </c>
      <c r="CI434" s="131"/>
      <c r="CJ434" s="85">
        <v>0</v>
      </c>
      <c r="CK434" s="85">
        <v>0</v>
      </c>
      <c r="CL434" s="131">
        <v>0</v>
      </c>
      <c r="CM434" s="85">
        <v>0</v>
      </c>
      <c r="CN434" s="85">
        <v>0</v>
      </c>
      <c r="CO434" s="131">
        <v>0</v>
      </c>
      <c r="CP434" s="85">
        <v>0</v>
      </c>
      <c r="CQ434" s="85">
        <v>0</v>
      </c>
      <c r="CR434" s="131">
        <v>0</v>
      </c>
      <c r="CS434" s="85"/>
      <c r="CT434" s="85">
        <v>0</v>
      </c>
      <c r="CU434" s="131">
        <v>0</v>
      </c>
      <c r="CV434" s="85">
        <v>0</v>
      </c>
      <c r="CW434" s="85">
        <v>0</v>
      </c>
      <c r="CX434" s="131">
        <v>0</v>
      </c>
      <c r="CY434" s="85">
        <v>0</v>
      </c>
      <c r="CZ434" s="85">
        <v>0</v>
      </c>
      <c r="DA434" s="131">
        <v>0</v>
      </c>
      <c r="DB434" s="85">
        <v>0</v>
      </c>
      <c r="DC434" s="85"/>
      <c r="DD434" s="131">
        <v>0</v>
      </c>
      <c r="DE434" s="85">
        <v>0</v>
      </c>
      <c r="DF434" s="85">
        <v>0</v>
      </c>
      <c r="DG434" s="131">
        <v>0</v>
      </c>
      <c r="DH434" s="85">
        <v>0</v>
      </c>
      <c r="DI434" s="85">
        <v>0</v>
      </c>
      <c r="DJ434" s="131">
        <v>0</v>
      </c>
      <c r="DK434" s="85">
        <v>0</v>
      </c>
      <c r="DL434" s="85">
        <v>0</v>
      </c>
      <c r="DM434" s="131"/>
      <c r="DN434" s="85">
        <v>0</v>
      </c>
      <c r="DO434" s="85">
        <v>0</v>
      </c>
      <c r="DP434" s="131">
        <v>0</v>
      </c>
      <c r="DQ434" s="85">
        <v>0</v>
      </c>
      <c r="DR434" s="85">
        <v>0</v>
      </c>
      <c r="DS434" s="131">
        <v>0</v>
      </c>
      <c r="DT434" s="85">
        <v>0</v>
      </c>
      <c r="DU434" s="85">
        <v>0</v>
      </c>
      <c r="DV434" s="131">
        <v>0</v>
      </c>
      <c r="DW434" s="85"/>
      <c r="DX434" s="85">
        <v>0</v>
      </c>
      <c r="DY434" s="131">
        <v>0</v>
      </c>
      <c r="DZ434" s="85">
        <v>0</v>
      </c>
      <c r="EA434" s="85">
        <v>0</v>
      </c>
      <c r="EB434" s="131">
        <v>0</v>
      </c>
      <c r="EC434" s="85">
        <v>0</v>
      </c>
      <c r="ED434" s="85">
        <v>0</v>
      </c>
      <c r="EE434" s="131">
        <v>0</v>
      </c>
      <c r="EF434" s="85">
        <v>0</v>
      </c>
      <c r="EG434" s="85"/>
      <c r="EH434" s="52">
        <f t="shared" si="92"/>
        <v>0</v>
      </c>
      <c r="EI434" s="52">
        <f t="shared" si="92"/>
        <v>0</v>
      </c>
      <c r="EJ434" s="52">
        <f t="shared" si="92"/>
        <v>0</v>
      </c>
      <c r="EK434" s="52">
        <f t="shared" si="92"/>
        <v>30</v>
      </c>
      <c r="EL434" s="52">
        <f t="shared" si="92"/>
        <v>0</v>
      </c>
      <c r="EM434" s="52">
        <f t="shared" si="92"/>
        <v>0</v>
      </c>
      <c r="EN434" s="52">
        <f t="shared" si="92"/>
        <v>0</v>
      </c>
      <c r="EO434" s="52">
        <f t="shared" si="92"/>
        <v>0</v>
      </c>
      <c r="EP434" s="52">
        <f t="shared" si="92"/>
        <v>0</v>
      </c>
      <c r="EQ434" s="52">
        <f t="shared" si="92"/>
        <v>0</v>
      </c>
    </row>
    <row r="435" spans="1:147" x14ac:dyDescent="0.25">
      <c r="A435" s="73" t="s">
        <v>476</v>
      </c>
      <c r="B435" s="5" t="s">
        <v>482</v>
      </c>
      <c r="C435" s="5" t="s">
        <v>95</v>
      </c>
      <c r="D435" s="5" t="s">
        <v>81</v>
      </c>
      <c r="E435" s="123">
        <f t="shared" si="90"/>
        <v>48</v>
      </c>
      <c r="F435" s="123">
        <f t="shared" si="91"/>
        <v>0</v>
      </c>
      <c r="G435" s="123">
        <f t="shared" si="91"/>
        <v>48</v>
      </c>
      <c r="H435" s="85">
        <v>0</v>
      </c>
      <c r="I435" s="131">
        <v>0</v>
      </c>
      <c r="J435" s="85">
        <v>0</v>
      </c>
      <c r="K435" s="85">
        <v>31</v>
      </c>
      <c r="L435" s="131">
        <v>0</v>
      </c>
      <c r="M435" s="85">
        <v>0</v>
      </c>
      <c r="N435" s="85">
        <v>0</v>
      </c>
      <c r="O435" s="131">
        <v>0</v>
      </c>
      <c r="P435" s="85">
        <v>0</v>
      </c>
      <c r="Q435" s="85"/>
      <c r="R435" s="131">
        <v>0</v>
      </c>
      <c r="S435" s="85">
        <v>0</v>
      </c>
      <c r="T435" s="85">
        <v>0</v>
      </c>
      <c r="U435" s="131">
        <v>0</v>
      </c>
      <c r="V435" s="85">
        <v>0</v>
      </c>
      <c r="W435" s="85">
        <v>0</v>
      </c>
      <c r="X435" s="131">
        <v>0</v>
      </c>
      <c r="Y435" s="85">
        <v>0</v>
      </c>
      <c r="Z435" s="85">
        <v>0</v>
      </c>
      <c r="AA435" s="131"/>
      <c r="AB435" s="85">
        <v>0</v>
      </c>
      <c r="AC435" s="85">
        <v>0</v>
      </c>
      <c r="AD435" s="131">
        <v>0</v>
      </c>
      <c r="AE435" s="85">
        <v>0</v>
      </c>
      <c r="AF435" s="85">
        <v>0</v>
      </c>
      <c r="AG435" s="131">
        <v>0</v>
      </c>
      <c r="AH435" s="85">
        <v>0</v>
      </c>
      <c r="AI435" s="85">
        <v>0</v>
      </c>
      <c r="AJ435" s="131">
        <v>0</v>
      </c>
      <c r="AK435" s="85"/>
      <c r="AL435" s="85">
        <v>0</v>
      </c>
      <c r="AM435" s="131">
        <v>0</v>
      </c>
      <c r="AN435" s="85">
        <v>0</v>
      </c>
      <c r="AO435" s="85">
        <v>0</v>
      </c>
      <c r="AP435" s="131">
        <v>0</v>
      </c>
      <c r="AQ435" s="85">
        <v>0</v>
      </c>
      <c r="AR435" s="85">
        <v>0</v>
      </c>
      <c r="AS435" s="131">
        <v>0</v>
      </c>
      <c r="AT435" s="85">
        <v>0</v>
      </c>
      <c r="AU435" s="85"/>
      <c r="AV435" s="131">
        <v>0</v>
      </c>
      <c r="AW435" s="85">
        <v>0</v>
      </c>
      <c r="AX435" s="85">
        <v>0</v>
      </c>
      <c r="AY435" s="131">
        <v>0</v>
      </c>
      <c r="AZ435" s="85">
        <v>0</v>
      </c>
      <c r="BA435" s="85">
        <v>0</v>
      </c>
      <c r="BB435" s="131">
        <v>0</v>
      </c>
      <c r="BC435" s="85">
        <v>0</v>
      </c>
      <c r="BD435" s="85">
        <v>0</v>
      </c>
      <c r="BE435" s="131"/>
      <c r="BF435" s="85">
        <v>0</v>
      </c>
      <c r="BG435" s="85">
        <v>0</v>
      </c>
      <c r="BH435" s="131">
        <v>0</v>
      </c>
      <c r="BI435" s="85">
        <v>0</v>
      </c>
      <c r="BJ435" s="85">
        <v>0</v>
      </c>
      <c r="BK435" s="131">
        <v>0</v>
      </c>
      <c r="BL435" s="85">
        <v>0</v>
      </c>
      <c r="BM435" s="85">
        <v>0</v>
      </c>
      <c r="BN435" s="131">
        <v>0</v>
      </c>
      <c r="BO435" s="85"/>
      <c r="BP435" s="85">
        <v>0</v>
      </c>
      <c r="BQ435" s="131">
        <v>0</v>
      </c>
      <c r="BR435" s="85">
        <v>0</v>
      </c>
      <c r="BS435" s="85">
        <v>0</v>
      </c>
      <c r="BT435" s="131">
        <v>0</v>
      </c>
      <c r="BU435" s="85">
        <v>0</v>
      </c>
      <c r="BV435" s="85">
        <v>0</v>
      </c>
      <c r="BW435" s="131">
        <v>0</v>
      </c>
      <c r="BX435" s="85">
        <v>0</v>
      </c>
      <c r="BY435" s="85"/>
      <c r="BZ435" s="131">
        <v>0</v>
      </c>
      <c r="CA435" s="85">
        <v>0</v>
      </c>
      <c r="CB435" s="85">
        <v>0</v>
      </c>
      <c r="CC435" s="131">
        <v>17</v>
      </c>
      <c r="CD435" s="85">
        <v>0</v>
      </c>
      <c r="CE435" s="85">
        <v>0</v>
      </c>
      <c r="CF435" s="131">
        <v>0</v>
      </c>
      <c r="CG435" s="85">
        <v>0</v>
      </c>
      <c r="CH435" s="85">
        <v>0</v>
      </c>
      <c r="CI435" s="131"/>
      <c r="CJ435" s="85">
        <v>0</v>
      </c>
      <c r="CK435" s="85">
        <v>0</v>
      </c>
      <c r="CL435" s="131">
        <v>0</v>
      </c>
      <c r="CM435" s="85">
        <v>0</v>
      </c>
      <c r="CN435" s="85">
        <v>0</v>
      </c>
      <c r="CO435" s="131">
        <v>0</v>
      </c>
      <c r="CP435" s="85">
        <v>0</v>
      </c>
      <c r="CQ435" s="85">
        <v>0</v>
      </c>
      <c r="CR435" s="131">
        <v>0</v>
      </c>
      <c r="CS435" s="85"/>
      <c r="CT435" s="85">
        <v>0</v>
      </c>
      <c r="CU435" s="131">
        <v>0</v>
      </c>
      <c r="CV435" s="85">
        <v>0</v>
      </c>
      <c r="CW435" s="85">
        <v>0</v>
      </c>
      <c r="CX435" s="131">
        <v>0</v>
      </c>
      <c r="CY435" s="85">
        <v>0</v>
      </c>
      <c r="CZ435" s="85">
        <v>0</v>
      </c>
      <c r="DA435" s="131">
        <v>0</v>
      </c>
      <c r="DB435" s="85">
        <v>0</v>
      </c>
      <c r="DC435" s="85"/>
      <c r="DD435" s="131">
        <v>0</v>
      </c>
      <c r="DE435" s="85">
        <v>0</v>
      </c>
      <c r="DF435" s="85">
        <v>0</v>
      </c>
      <c r="DG435" s="131">
        <v>0</v>
      </c>
      <c r="DH435" s="85">
        <v>0</v>
      </c>
      <c r="DI435" s="85">
        <v>0</v>
      </c>
      <c r="DJ435" s="131">
        <v>0</v>
      </c>
      <c r="DK435" s="85">
        <v>0</v>
      </c>
      <c r="DL435" s="85">
        <v>0</v>
      </c>
      <c r="DM435" s="131"/>
      <c r="DN435" s="85">
        <v>0</v>
      </c>
      <c r="DO435" s="85">
        <v>0</v>
      </c>
      <c r="DP435" s="131">
        <v>0</v>
      </c>
      <c r="DQ435" s="85">
        <v>0</v>
      </c>
      <c r="DR435" s="85">
        <v>0</v>
      </c>
      <c r="DS435" s="131">
        <v>0</v>
      </c>
      <c r="DT435" s="85">
        <v>0</v>
      </c>
      <c r="DU435" s="85">
        <v>0</v>
      </c>
      <c r="DV435" s="131">
        <v>0</v>
      </c>
      <c r="DW435" s="85"/>
      <c r="DX435" s="85">
        <v>0</v>
      </c>
      <c r="DY435" s="131">
        <v>0</v>
      </c>
      <c r="DZ435" s="85">
        <v>0</v>
      </c>
      <c r="EA435" s="85">
        <v>0</v>
      </c>
      <c r="EB435" s="131">
        <v>0</v>
      </c>
      <c r="EC435" s="85">
        <v>0</v>
      </c>
      <c r="ED435" s="85">
        <v>0</v>
      </c>
      <c r="EE435" s="131">
        <v>0</v>
      </c>
      <c r="EF435" s="85">
        <v>0</v>
      </c>
      <c r="EG435" s="85"/>
      <c r="EH435" s="52">
        <f t="shared" si="92"/>
        <v>0</v>
      </c>
      <c r="EI435" s="52">
        <f t="shared" si="92"/>
        <v>0</v>
      </c>
      <c r="EJ435" s="52">
        <f t="shared" si="92"/>
        <v>0</v>
      </c>
      <c r="EK435" s="52">
        <f t="shared" si="92"/>
        <v>48</v>
      </c>
      <c r="EL435" s="52">
        <f t="shared" si="92"/>
        <v>0</v>
      </c>
      <c r="EM435" s="52">
        <f t="shared" si="92"/>
        <v>0</v>
      </c>
      <c r="EN435" s="52">
        <f t="shared" si="92"/>
        <v>0</v>
      </c>
      <c r="EO435" s="52">
        <f t="shared" si="92"/>
        <v>0</v>
      </c>
      <c r="EP435" s="52">
        <f t="shared" si="92"/>
        <v>0</v>
      </c>
      <c r="EQ435" s="52">
        <f t="shared" si="92"/>
        <v>0</v>
      </c>
    </row>
    <row r="436" spans="1:147" x14ac:dyDescent="0.25">
      <c r="A436" s="73" t="s">
        <v>476</v>
      </c>
      <c r="B436" s="5" t="s">
        <v>483</v>
      </c>
      <c r="C436" s="5" t="s">
        <v>95</v>
      </c>
      <c r="D436" s="5" t="s">
        <v>81</v>
      </c>
      <c r="E436" s="123">
        <f t="shared" si="90"/>
        <v>33</v>
      </c>
      <c r="F436" s="123">
        <f t="shared" si="91"/>
        <v>0</v>
      </c>
      <c r="G436" s="123">
        <f t="shared" si="91"/>
        <v>33</v>
      </c>
      <c r="H436" s="85">
        <v>0</v>
      </c>
      <c r="I436" s="131">
        <v>0</v>
      </c>
      <c r="J436" s="85">
        <v>0</v>
      </c>
      <c r="K436" s="85">
        <v>33</v>
      </c>
      <c r="L436" s="131">
        <v>0</v>
      </c>
      <c r="M436" s="85">
        <v>0</v>
      </c>
      <c r="N436" s="85">
        <v>0</v>
      </c>
      <c r="O436" s="131">
        <v>0</v>
      </c>
      <c r="P436" s="85">
        <v>0</v>
      </c>
      <c r="Q436" s="85"/>
      <c r="R436" s="131">
        <v>0</v>
      </c>
      <c r="S436" s="85">
        <v>0</v>
      </c>
      <c r="T436" s="85">
        <v>0</v>
      </c>
      <c r="U436" s="131">
        <v>0</v>
      </c>
      <c r="V436" s="85">
        <v>0</v>
      </c>
      <c r="W436" s="85">
        <v>0</v>
      </c>
      <c r="X436" s="131">
        <v>0</v>
      </c>
      <c r="Y436" s="85">
        <v>0</v>
      </c>
      <c r="Z436" s="85">
        <v>0</v>
      </c>
      <c r="AA436" s="131"/>
      <c r="AB436" s="85">
        <v>0</v>
      </c>
      <c r="AC436" s="85">
        <v>0</v>
      </c>
      <c r="AD436" s="131">
        <v>0</v>
      </c>
      <c r="AE436" s="85">
        <v>0</v>
      </c>
      <c r="AF436" s="85">
        <v>0</v>
      </c>
      <c r="AG436" s="131">
        <v>0</v>
      </c>
      <c r="AH436" s="85">
        <v>0</v>
      </c>
      <c r="AI436" s="85">
        <v>0</v>
      </c>
      <c r="AJ436" s="131">
        <v>0</v>
      </c>
      <c r="AK436" s="85"/>
      <c r="AL436" s="85">
        <v>0</v>
      </c>
      <c r="AM436" s="131">
        <v>0</v>
      </c>
      <c r="AN436" s="85">
        <v>0</v>
      </c>
      <c r="AO436" s="85">
        <v>0</v>
      </c>
      <c r="AP436" s="131">
        <v>0</v>
      </c>
      <c r="AQ436" s="85">
        <v>0</v>
      </c>
      <c r="AR436" s="85">
        <v>0</v>
      </c>
      <c r="AS436" s="131">
        <v>0</v>
      </c>
      <c r="AT436" s="85">
        <v>0</v>
      </c>
      <c r="AU436" s="85"/>
      <c r="AV436" s="131">
        <v>0</v>
      </c>
      <c r="AW436" s="85">
        <v>0</v>
      </c>
      <c r="AX436" s="85">
        <v>0</v>
      </c>
      <c r="AY436" s="131">
        <v>0</v>
      </c>
      <c r="AZ436" s="85">
        <v>0</v>
      </c>
      <c r="BA436" s="85">
        <v>0</v>
      </c>
      <c r="BB436" s="131">
        <v>0</v>
      </c>
      <c r="BC436" s="85">
        <v>0</v>
      </c>
      <c r="BD436" s="85">
        <v>0</v>
      </c>
      <c r="BE436" s="131"/>
      <c r="BF436" s="85">
        <v>0</v>
      </c>
      <c r="BG436" s="85">
        <v>0</v>
      </c>
      <c r="BH436" s="131">
        <v>0</v>
      </c>
      <c r="BI436" s="85">
        <v>0</v>
      </c>
      <c r="BJ436" s="85">
        <v>0</v>
      </c>
      <c r="BK436" s="131">
        <v>0</v>
      </c>
      <c r="BL436" s="85">
        <v>0</v>
      </c>
      <c r="BM436" s="85">
        <v>0</v>
      </c>
      <c r="BN436" s="131">
        <v>0</v>
      </c>
      <c r="BO436" s="85"/>
      <c r="BP436" s="85">
        <v>0</v>
      </c>
      <c r="BQ436" s="131">
        <v>0</v>
      </c>
      <c r="BR436" s="85">
        <v>0</v>
      </c>
      <c r="BS436" s="85">
        <v>0</v>
      </c>
      <c r="BT436" s="131">
        <v>0</v>
      </c>
      <c r="BU436" s="85">
        <v>0</v>
      </c>
      <c r="BV436" s="85">
        <v>0</v>
      </c>
      <c r="BW436" s="131">
        <v>0</v>
      </c>
      <c r="BX436" s="85">
        <v>0</v>
      </c>
      <c r="BY436" s="85"/>
      <c r="BZ436" s="131">
        <v>0</v>
      </c>
      <c r="CA436" s="85">
        <v>0</v>
      </c>
      <c r="CB436" s="85">
        <v>0</v>
      </c>
      <c r="CC436" s="131">
        <v>0</v>
      </c>
      <c r="CD436" s="85">
        <v>0</v>
      </c>
      <c r="CE436" s="85">
        <v>0</v>
      </c>
      <c r="CF436" s="131">
        <v>0</v>
      </c>
      <c r="CG436" s="85">
        <v>0</v>
      </c>
      <c r="CH436" s="85">
        <v>0</v>
      </c>
      <c r="CI436" s="131"/>
      <c r="CJ436" s="85">
        <v>0</v>
      </c>
      <c r="CK436" s="85">
        <v>0</v>
      </c>
      <c r="CL436" s="131">
        <v>0</v>
      </c>
      <c r="CM436" s="85">
        <v>0</v>
      </c>
      <c r="CN436" s="85">
        <v>0</v>
      </c>
      <c r="CO436" s="131">
        <v>0</v>
      </c>
      <c r="CP436" s="85">
        <v>0</v>
      </c>
      <c r="CQ436" s="85">
        <v>0</v>
      </c>
      <c r="CR436" s="131">
        <v>0</v>
      </c>
      <c r="CS436" s="85"/>
      <c r="CT436" s="85">
        <v>0</v>
      </c>
      <c r="CU436" s="131">
        <v>0</v>
      </c>
      <c r="CV436" s="85">
        <v>0</v>
      </c>
      <c r="CW436" s="85">
        <v>0</v>
      </c>
      <c r="CX436" s="131">
        <v>0</v>
      </c>
      <c r="CY436" s="85">
        <v>0</v>
      </c>
      <c r="CZ436" s="85">
        <v>0</v>
      </c>
      <c r="DA436" s="131">
        <v>0</v>
      </c>
      <c r="DB436" s="85">
        <v>0</v>
      </c>
      <c r="DC436" s="85"/>
      <c r="DD436" s="131">
        <v>0</v>
      </c>
      <c r="DE436" s="85">
        <v>0</v>
      </c>
      <c r="DF436" s="85">
        <v>0</v>
      </c>
      <c r="DG436" s="131">
        <v>0</v>
      </c>
      <c r="DH436" s="85">
        <v>0</v>
      </c>
      <c r="DI436" s="85">
        <v>0</v>
      </c>
      <c r="DJ436" s="131">
        <v>0</v>
      </c>
      <c r="DK436" s="85">
        <v>0</v>
      </c>
      <c r="DL436" s="85">
        <v>0</v>
      </c>
      <c r="DM436" s="131"/>
      <c r="DN436" s="85">
        <v>0</v>
      </c>
      <c r="DO436" s="85">
        <v>0</v>
      </c>
      <c r="DP436" s="131">
        <v>0</v>
      </c>
      <c r="DQ436" s="85">
        <v>0</v>
      </c>
      <c r="DR436" s="85">
        <v>0</v>
      </c>
      <c r="DS436" s="131">
        <v>0</v>
      </c>
      <c r="DT436" s="85">
        <v>0</v>
      </c>
      <c r="DU436" s="85">
        <v>0</v>
      </c>
      <c r="DV436" s="131">
        <v>0</v>
      </c>
      <c r="DW436" s="85"/>
      <c r="DX436" s="85">
        <v>0</v>
      </c>
      <c r="DY436" s="131">
        <v>0</v>
      </c>
      <c r="DZ436" s="85">
        <v>0</v>
      </c>
      <c r="EA436" s="85">
        <v>0</v>
      </c>
      <c r="EB436" s="131">
        <v>0</v>
      </c>
      <c r="EC436" s="85">
        <v>0</v>
      </c>
      <c r="ED436" s="85">
        <v>0</v>
      </c>
      <c r="EE436" s="131">
        <v>0</v>
      </c>
      <c r="EF436" s="85">
        <v>0</v>
      </c>
      <c r="EG436" s="85"/>
      <c r="EH436" s="52">
        <f t="shared" si="92"/>
        <v>0</v>
      </c>
      <c r="EI436" s="52">
        <f t="shared" si="92"/>
        <v>0</v>
      </c>
      <c r="EJ436" s="52">
        <f t="shared" si="92"/>
        <v>0</v>
      </c>
      <c r="EK436" s="52">
        <f t="shared" si="92"/>
        <v>33</v>
      </c>
      <c r="EL436" s="52">
        <f t="shared" si="92"/>
        <v>0</v>
      </c>
      <c r="EM436" s="52">
        <f t="shared" si="92"/>
        <v>0</v>
      </c>
      <c r="EN436" s="52">
        <f t="shared" si="92"/>
        <v>0</v>
      </c>
      <c r="EO436" s="52">
        <f t="shared" si="92"/>
        <v>0</v>
      </c>
      <c r="EP436" s="52">
        <f t="shared" si="92"/>
        <v>0</v>
      </c>
      <c r="EQ436" s="52">
        <f t="shared" si="92"/>
        <v>0</v>
      </c>
    </row>
    <row r="437" spans="1:147" x14ac:dyDescent="0.25">
      <c r="A437" s="73" t="s">
        <v>476</v>
      </c>
      <c r="B437" s="5" t="s">
        <v>484</v>
      </c>
      <c r="C437" s="5" t="s">
        <v>80</v>
      </c>
      <c r="D437" s="5" t="s">
        <v>81</v>
      </c>
      <c r="E437" s="123">
        <f t="shared" si="90"/>
        <v>44</v>
      </c>
      <c r="F437" s="123">
        <f t="shared" si="91"/>
        <v>0</v>
      </c>
      <c r="G437" s="123">
        <f t="shared" si="91"/>
        <v>44</v>
      </c>
      <c r="H437" s="85">
        <v>0</v>
      </c>
      <c r="I437" s="131">
        <v>0</v>
      </c>
      <c r="J437" s="85">
        <v>0</v>
      </c>
      <c r="K437" s="85">
        <v>40</v>
      </c>
      <c r="L437" s="131">
        <v>0</v>
      </c>
      <c r="M437" s="85">
        <v>0</v>
      </c>
      <c r="N437" s="85">
        <v>0</v>
      </c>
      <c r="O437" s="131">
        <v>0</v>
      </c>
      <c r="P437" s="85">
        <v>0</v>
      </c>
      <c r="Q437" s="85"/>
      <c r="R437" s="131">
        <v>0</v>
      </c>
      <c r="S437" s="85">
        <v>0</v>
      </c>
      <c r="T437" s="85">
        <v>0</v>
      </c>
      <c r="U437" s="131">
        <v>0</v>
      </c>
      <c r="V437" s="85">
        <v>0</v>
      </c>
      <c r="W437" s="85">
        <v>0</v>
      </c>
      <c r="X437" s="131">
        <v>0</v>
      </c>
      <c r="Y437" s="85">
        <v>0</v>
      </c>
      <c r="Z437" s="85">
        <v>0</v>
      </c>
      <c r="AA437" s="131"/>
      <c r="AB437" s="85">
        <v>0</v>
      </c>
      <c r="AC437" s="85">
        <v>0</v>
      </c>
      <c r="AD437" s="131">
        <v>0</v>
      </c>
      <c r="AE437" s="85">
        <v>0</v>
      </c>
      <c r="AF437" s="85">
        <v>0</v>
      </c>
      <c r="AG437" s="131">
        <v>0</v>
      </c>
      <c r="AH437" s="85">
        <v>0</v>
      </c>
      <c r="AI437" s="85">
        <v>0</v>
      </c>
      <c r="AJ437" s="131">
        <v>0</v>
      </c>
      <c r="AK437" s="85"/>
      <c r="AL437" s="85">
        <v>0</v>
      </c>
      <c r="AM437" s="131">
        <v>0</v>
      </c>
      <c r="AN437" s="85">
        <v>0</v>
      </c>
      <c r="AO437" s="85">
        <v>0</v>
      </c>
      <c r="AP437" s="131">
        <v>0</v>
      </c>
      <c r="AQ437" s="85">
        <v>0</v>
      </c>
      <c r="AR437" s="85">
        <v>0</v>
      </c>
      <c r="AS437" s="131">
        <v>0</v>
      </c>
      <c r="AT437" s="85">
        <v>0</v>
      </c>
      <c r="AU437" s="85"/>
      <c r="AV437" s="131">
        <v>0</v>
      </c>
      <c r="AW437" s="85">
        <v>0</v>
      </c>
      <c r="AX437" s="85">
        <v>0</v>
      </c>
      <c r="AY437" s="131">
        <v>0</v>
      </c>
      <c r="AZ437" s="85">
        <v>0</v>
      </c>
      <c r="BA437" s="85">
        <v>0</v>
      </c>
      <c r="BB437" s="131">
        <v>0</v>
      </c>
      <c r="BC437" s="85">
        <v>0</v>
      </c>
      <c r="BD437" s="85">
        <v>0</v>
      </c>
      <c r="BE437" s="131"/>
      <c r="BF437" s="85">
        <v>0</v>
      </c>
      <c r="BG437" s="85">
        <v>0</v>
      </c>
      <c r="BH437" s="131">
        <v>0</v>
      </c>
      <c r="BI437" s="85">
        <v>0</v>
      </c>
      <c r="BJ437" s="85">
        <v>0</v>
      </c>
      <c r="BK437" s="131">
        <v>0</v>
      </c>
      <c r="BL437" s="85">
        <v>0</v>
      </c>
      <c r="BM437" s="85">
        <v>0</v>
      </c>
      <c r="BN437" s="131">
        <v>0</v>
      </c>
      <c r="BO437" s="85"/>
      <c r="BP437" s="85">
        <v>0</v>
      </c>
      <c r="BQ437" s="131">
        <v>0</v>
      </c>
      <c r="BR437" s="85">
        <v>0</v>
      </c>
      <c r="BS437" s="85">
        <v>0</v>
      </c>
      <c r="BT437" s="131">
        <v>0</v>
      </c>
      <c r="BU437" s="85">
        <v>0</v>
      </c>
      <c r="BV437" s="85">
        <v>0</v>
      </c>
      <c r="BW437" s="131">
        <v>0</v>
      </c>
      <c r="BX437" s="85">
        <v>0</v>
      </c>
      <c r="BY437" s="85"/>
      <c r="BZ437" s="131">
        <v>0</v>
      </c>
      <c r="CA437" s="85">
        <v>0</v>
      </c>
      <c r="CB437" s="85">
        <v>0</v>
      </c>
      <c r="CC437" s="131">
        <v>4</v>
      </c>
      <c r="CD437" s="85">
        <v>0</v>
      </c>
      <c r="CE437" s="85">
        <v>0</v>
      </c>
      <c r="CF437" s="131">
        <v>0</v>
      </c>
      <c r="CG437" s="85">
        <v>0</v>
      </c>
      <c r="CH437" s="85">
        <v>0</v>
      </c>
      <c r="CI437" s="131"/>
      <c r="CJ437" s="85">
        <v>0</v>
      </c>
      <c r="CK437" s="85">
        <v>0</v>
      </c>
      <c r="CL437" s="131">
        <v>0</v>
      </c>
      <c r="CM437" s="85">
        <v>0</v>
      </c>
      <c r="CN437" s="85">
        <v>0</v>
      </c>
      <c r="CO437" s="131">
        <v>0</v>
      </c>
      <c r="CP437" s="85">
        <v>0</v>
      </c>
      <c r="CQ437" s="85">
        <v>0</v>
      </c>
      <c r="CR437" s="131">
        <v>0</v>
      </c>
      <c r="CS437" s="85"/>
      <c r="CT437" s="85">
        <v>0</v>
      </c>
      <c r="CU437" s="131">
        <v>0</v>
      </c>
      <c r="CV437" s="85">
        <v>0</v>
      </c>
      <c r="CW437" s="85">
        <v>0</v>
      </c>
      <c r="CX437" s="131">
        <v>0</v>
      </c>
      <c r="CY437" s="85">
        <v>0</v>
      </c>
      <c r="CZ437" s="85">
        <v>0</v>
      </c>
      <c r="DA437" s="131">
        <v>0</v>
      </c>
      <c r="DB437" s="85">
        <v>0</v>
      </c>
      <c r="DC437" s="85"/>
      <c r="DD437" s="131">
        <v>0</v>
      </c>
      <c r="DE437" s="85">
        <v>0</v>
      </c>
      <c r="DF437" s="85">
        <v>0</v>
      </c>
      <c r="DG437" s="131">
        <v>0</v>
      </c>
      <c r="DH437" s="85">
        <v>0</v>
      </c>
      <c r="DI437" s="85">
        <v>0</v>
      </c>
      <c r="DJ437" s="131">
        <v>0</v>
      </c>
      <c r="DK437" s="85">
        <v>0</v>
      </c>
      <c r="DL437" s="85">
        <v>0</v>
      </c>
      <c r="DM437" s="131"/>
      <c r="DN437" s="85">
        <v>0</v>
      </c>
      <c r="DO437" s="85">
        <v>0</v>
      </c>
      <c r="DP437" s="131">
        <v>0</v>
      </c>
      <c r="DQ437" s="85">
        <v>0</v>
      </c>
      <c r="DR437" s="85">
        <v>0</v>
      </c>
      <c r="DS437" s="131">
        <v>0</v>
      </c>
      <c r="DT437" s="85">
        <v>0</v>
      </c>
      <c r="DU437" s="85">
        <v>0</v>
      </c>
      <c r="DV437" s="131">
        <v>0</v>
      </c>
      <c r="DW437" s="85"/>
      <c r="DX437" s="85">
        <v>0</v>
      </c>
      <c r="DY437" s="131">
        <v>0</v>
      </c>
      <c r="DZ437" s="85">
        <v>0</v>
      </c>
      <c r="EA437" s="85">
        <v>0</v>
      </c>
      <c r="EB437" s="131">
        <v>0</v>
      </c>
      <c r="EC437" s="85">
        <v>0</v>
      </c>
      <c r="ED437" s="85">
        <v>0</v>
      </c>
      <c r="EE437" s="131">
        <v>0</v>
      </c>
      <c r="EF437" s="85">
        <v>0</v>
      </c>
      <c r="EG437" s="85"/>
      <c r="EH437" s="52">
        <f t="shared" si="92"/>
        <v>0</v>
      </c>
      <c r="EI437" s="52">
        <f t="shared" si="92"/>
        <v>0</v>
      </c>
      <c r="EJ437" s="52">
        <f t="shared" si="92"/>
        <v>0</v>
      </c>
      <c r="EK437" s="52">
        <f t="shared" si="92"/>
        <v>44</v>
      </c>
      <c r="EL437" s="52">
        <f t="shared" si="92"/>
        <v>0</v>
      </c>
      <c r="EM437" s="52">
        <f t="shared" si="92"/>
        <v>0</v>
      </c>
      <c r="EN437" s="52">
        <f t="shared" si="92"/>
        <v>0</v>
      </c>
      <c r="EO437" s="52">
        <f t="shared" si="92"/>
        <v>0</v>
      </c>
      <c r="EP437" s="52">
        <f t="shared" si="92"/>
        <v>0</v>
      </c>
      <c r="EQ437" s="52">
        <f t="shared" si="92"/>
        <v>0</v>
      </c>
    </row>
    <row r="438" spans="1:147" x14ac:dyDescent="0.25">
      <c r="A438" s="73" t="s">
        <v>476</v>
      </c>
      <c r="B438" s="5" t="s">
        <v>485</v>
      </c>
      <c r="C438" s="5" t="s">
        <v>80</v>
      </c>
      <c r="D438" s="5" t="s">
        <v>81</v>
      </c>
      <c r="E438" s="123">
        <f t="shared" si="90"/>
        <v>24</v>
      </c>
      <c r="F438" s="123">
        <f t="shared" si="91"/>
        <v>0</v>
      </c>
      <c r="G438" s="123">
        <f t="shared" si="91"/>
        <v>24</v>
      </c>
      <c r="H438" s="85">
        <v>0</v>
      </c>
      <c r="I438" s="131">
        <v>0</v>
      </c>
      <c r="J438" s="85">
        <v>0</v>
      </c>
      <c r="K438" s="85">
        <v>24</v>
      </c>
      <c r="L438" s="131">
        <v>0</v>
      </c>
      <c r="M438" s="85">
        <v>0</v>
      </c>
      <c r="N438" s="85">
        <v>0</v>
      </c>
      <c r="O438" s="131">
        <v>0</v>
      </c>
      <c r="P438" s="85">
        <v>0</v>
      </c>
      <c r="Q438" s="85"/>
      <c r="R438" s="131">
        <v>0</v>
      </c>
      <c r="S438" s="85">
        <v>0</v>
      </c>
      <c r="T438" s="85">
        <v>0</v>
      </c>
      <c r="U438" s="131">
        <v>0</v>
      </c>
      <c r="V438" s="85">
        <v>0</v>
      </c>
      <c r="W438" s="85">
        <v>0</v>
      </c>
      <c r="X438" s="131">
        <v>0</v>
      </c>
      <c r="Y438" s="85">
        <v>0</v>
      </c>
      <c r="Z438" s="85">
        <v>0</v>
      </c>
      <c r="AA438" s="131"/>
      <c r="AB438" s="85">
        <v>0</v>
      </c>
      <c r="AC438" s="85">
        <v>0</v>
      </c>
      <c r="AD438" s="131">
        <v>0</v>
      </c>
      <c r="AE438" s="85">
        <v>0</v>
      </c>
      <c r="AF438" s="85">
        <v>0</v>
      </c>
      <c r="AG438" s="131">
        <v>0</v>
      </c>
      <c r="AH438" s="85">
        <v>0</v>
      </c>
      <c r="AI438" s="85">
        <v>0</v>
      </c>
      <c r="AJ438" s="131">
        <v>0</v>
      </c>
      <c r="AK438" s="85"/>
      <c r="AL438" s="85">
        <v>0</v>
      </c>
      <c r="AM438" s="131">
        <v>0</v>
      </c>
      <c r="AN438" s="85">
        <v>0</v>
      </c>
      <c r="AO438" s="85">
        <v>0</v>
      </c>
      <c r="AP438" s="131">
        <v>0</v>
      </c>
      <c r="AQ438" s="85">
        <v>0</v>
      </c>
      <c r="AR438" s="85">
        <v>0</v>
      </c>
      <c r="AS438" s="131">
        <v>0</v>
      </c>
      <c r="AT438" s="85">
        <v>0</v>
      </c>
      <c r="AU438" s="85"/>
      <c r="AV438" s="131">
        <v>0</v>
      </c>
      <c r="AW438" s="85">
        <v>0</v>
      </c>
      <c r="AX438" s="85">
        <v>0</v>
      </c>
      <c r="AY438" s="131">
        <v>0</v>
      </c>
      <c r="AZ438" s="85">
        <v>0</v>
      </c>
      <c r="BA438" s="85">
        <v>0</v>
      </c>
      <c r="BB438" s="131">
        <v>0</v>
      </c>
      <c r="BC438" s="85">
        <v>0</v>
      </c>
      <c r="BD438" s="85">
        <v>0</v>
      </c>
      <c r="BE438" s="131"/>
      <c r="BF438" s="85">
        <v>0</v>
      </c>
      <c r="BG438" s="85">
        <v>0</v>
      </c>
      <c r="BH438" s="131">
        <v>0</v>
      </c>
      <c r="BI438" s="85">
        <v>0</v>
      </c>
      <c r="BJ438" s="85">
        <v>0</v>
      </c>
      <c r="BK438" s="131">
        <v>0</v>
      </c>
      <c r="BL438" s="85">
        <v>0</v>
      </c>
      <c r="BM438" s="85">
        <v>0</v>
      </c>
      <c r="BN438" s="131">
        <v>0</v>
      </c>
      <c r="BO438" s="85"/>
      <c r="BP438" s="85">
        <v>0</v>
      </c>
      <c r="BQ438" s="131">
        <v>0</v>
      </c>
      <c r="BR438" s="85">
        <v>0</v>
      </c>
      <c r="BS438" s="85">
        <v>0</v>
      </c>
      <c r="BT438" s="131">
        <v>0</v>
      </c>
      <c r="BU438" s="85">
        <v>0</v>
      </c>
      <c r="BV438" s="85">
        <v>0</v>
      </c>
      <c r="BW438" s="131">
        <v>0</v>
      </c>
      <c r="BX438" s="85">
        <v>0</v>
      </c>
      <c r="BY438" s="85"/>
      <c r="BZ438" s="131">
        <v>0</v>
      </c>
      <c r="CA438" s="85">
        <v>0</v>
      </c>
      <c r="CB438" s="85">
        <v>0</v>
      </c>
      <c r="CC438" s="131">
        <v>0</v>
      </c>
      <c r="CD438" s="85">
        <v>0</v>
      </c>
      <c r="CE438" s="85">
        <v>0</v>
      </c>
      <c r="CF438" s="131">
        <v>0</v>
      </c>
      <c r="CG438" s="85">
        <v>0</v>
      </c>
      <c r="CH438" s="85">
        <v>0</v>
      </c>
      <c r="CI438" s="131"/>
      <c r="CJ438" s="85">
        <v>0</v>
      </c>
      <c r="CK438" s="85">
        <v>0</v>
      </c>
      <c r="CL438" s="131">
        <v>0</v>
      </c>
      <c r="CM438" s="85">
        <v>0</v>
      </c>
      <c r="CN438" s="85">
        <v>0</v>
      </c>
      <c r="CO438" s="131">
        <v>0</v>
      </c>
      <c r="CP438" s="85">
        <v>0</v>
      </c>
      <c r="CQ438" s="85">
        <v>0</v>
      </c>
      <c r="CR438" s="131">
        <v>0</v>
      </c>
      <c r="CS438" s="85"/>
      <c r="CT438" s="85">
        <v>0</v>
      </c>
      <c r="CU438" s="131">
        <v>0</v>
      </c>
      <c r="CV438" s="85">
        <v>0</v>
      </c>
      <c r="CW438" s="85">
        <v>0</v>
      </c>
      <c r="CX438" s="131">
        <v>0</v>
      </c>
      <c r="CY438" s="85">
        <v>0</v>
      </c>
      <c r="CZ438" s="85">
        <v>0</v>
      </c>
      <c r="DA438" s="131">
        <v>0</v>
      </c>
      <c r="DB438" s="85">
        <v>0</v>
      </c>
      <c r="DC438" s="85"/>
      <c r="DD438" s="131">
        <v>0</v>
      </c>
      <c r="DE438" s="85">
        <v>0</v>
      </c>
      <c r="DF438" s="85">
        <v>0</v>
      </c>
      <c r="DG438" s="131">
        <v>0</v>
      </c>
      <c r="DH438" s="85">
        <v>0</v>
      </c>
      <c r="DI438" s="85">
        <v>0</v>
      </c>
      <c r="DJ438" s="131">
        <v>0</v>
      </c>
      <c r="DK438" s="85">
        <v>0</v>
      </c>
      <c r="DL438" s="85">
        <v>0</v>
      </c>
      <c r="DM438" s="131"/>
      <c r="DN438" s="85">
        <v>0</v>
      </c>
      <c r="DO438" s="85">
        <v>0</v>
      </c>
      <c r="DP438" s="131">
        <v>0</v>
      </c>
      <c r="DQ438" s="85">
        <v>0</v>
      </c>
      <c r="DR438" s="85">
        <v>0</v>
      </c>
      <c r="DS438" s="131">
        <v>0</v>
      </c>
      <c r="DT438" s="85">
        <v>0</v>
      </c>
      <c r="DU438" s="85">
        <v>0</v>
      </c>
      <c r="DV438" s="131">
        <v>0</v>
      </c>
      <c r="DW438" s="85"/>
      <c r="DX438" s="85">
        <v>0</v>
      </c>
      <c r="DY438" s="131">
        <v>0</v>
      </c>
      <c r="DZ438" s="85">
        <v>0</v>
      </c>
      <c r="EA438" s="85">
        <v>0</v>
      </c>
      <c r="EB438" s="131">
        <v>0</v>
      </c>
      <c r="EC438" s="85">
        <v>0</v>
      </c>
      <c r="ED438" s="85">
        <v>0</v>
      </c>
      <c r="EE438" s="131">
        <v>0</v>
      </c>
      <c r="EF438" s="85">
        <v>0</v>
      </c>
      <c r="EG438" s="85"/>
      <c r="EH438" s="52">
        <f t="shared" si="92"/>
        <v>0</v>
      </c>
      <c r="EI438" s="52">
        <f t="shared" si="92"/>
        <v>0</v>
      </c>
      <c r="EJ438" s="52">
        <f t="shared" si="92"/>
        <v>0</v>
      </c>
      <c r="EK438" s="52">
        <f t="shared" si="92"/>
        <v>24</v>
      </c>
      <c r="EL438" s="52">
        <f t="shared" si="92"/>
        <v>0</v>
      </c>
      <c r="EM438" s="52">
        <f t="shared" si="92"/>
        <v>0</v>
      </c>
      <c r="EN438" s="52">
        <f t="shared" si="92"/>
        <v>0</v>
      </c>
      <c r="EO438" s="52">
        <f t="shared" si="92"/>
        <v>0</v>
      </c>
      <c r="EP438" s="52">
        <f t="shared" si="92"/>
        <v>0</v>
      </c>
      <c r="EQ438" s="52">
        <f t="shared" si="92"/>
        <v>0</v>
      </c>
    </row>
    <row r="439" spans="1:147" x14ac:dyDescent="0.25">
      <c r="A439" s="73" t="s">
        <v>476</v>
      </c>
      <c r="B439" s="5" t="s">
        <v>486</v>
      </c>
      <c r="C439" s="5" t="s">
        <v>80</v>
      </c>
      <c r="D439" s="5" t="s">
        <v>81</v>
      </c>
      <c r="E439" s="123">
        <f t="shared" si="90"/>
        <v>0</v>
      </c>
      <c r="F439" s="123">
        <f t="shared" si="91"/>
        <v>0</v>
      </c>
      <c r="G439" s="123">
        <f t="shared" si="91"/>
        <v>0</v>
      </c>
      <c r="H439" s="85">
        <v>0</v>
      </c>
      <c r="I439" s="131">
        <v>0</v>
      </c>
      <c r="J439" s="85">
        <v>0</v>
      </c>
      <c r="K439" s="85">
        <v>0</v>
      </c>
      <c r="L439" s="131">
        <v>0</v>
      </c>
      <c r="M439" s="85">
        <v>0</v>
      </c>
      <c r="N439" s="85">
        <v>0</v>
      </c>
      <c r="O439" s="131">
        <v>0</v>
      </c>
      <c r="P439" s="85">
        <v>0</v>
      </c>
      <c r="Q439" s="85"/>
      <c r="R439" s="131">
        <v>0</v>
      </c>
      <c r="S439" s="85">
        <v>0</v>
      </c>
      <c r="T439" s="85">
        <v>0</v>
      </c>
      <c r="U439" s="131">
        <v>0</v>
      </c>
      <c r="V439" s="85">
        <v>0</v>
      </c>
      <c r="W439" s="85">
        <v>0</v>
      </c>
      <c r="X439" s="131">
        <v>0</v>
      </c>
      <c r="Y439" s="85">
        <v>0</v>
      </c>
      <c r="Z439" s="85">
        <v>0</v>
      </c>
      <c r="AA439" s="131"/>
      <c r="AB439" s="85">
        <v>0</v>
      </c>
      <c r="AC439" s="85">
        <v>0</v>
      </c>
      <c r="AD439" s="131">
        <v>0</v>
      </c>
      <c r="AE439" s="85">
        <v>0</v>
      </c>
      <c r="AF439" s="85">
        <v>0</v>
      </c>
      <c r="AG439" s="131">
        <v>0</v>
      </c>
      <c r="AH439" s="85">
        <v>0</v>
      </c>
      <c r="AI439" s="85">
        <v>0</v>
      </c>
      <c r="AJ439" s="131">
        <v>0</v>
      </c>
      <c r="AK439" s="85"/>
      <c r="AL439" s="85">
        <v>0</v>
      </c>
      <c r="AM439" s="131">
        <v>0</v>
      </c>
      <c r="AN439" s="85">
        <v>0</v>
      </c>
      <c r="AO439" s="85">
        <v>0</v>
      </c>
      <c r="AP439" s="131">
        <v>0</v>
      </c>
      <c r="AQ439" s="85">
        <v>0</v>
      </c>
      <c r="AR439" s="85">
        <v>0</v>
      </c>
      <c r="AS439" s="131">
        <v>0</v>
      </c>
      <c r="AT439" s="85">
        <v>0</v>
      </c>
      <c r="AU439" s="85"/>
      <c r="AV439" s="131">
        <v>0</v>
      </c>
      <c r="AW439" s="85">
        <v>0</v>
      </c>
      <c r="AX439" s="85">
        <v>0</v>
      </c>
      <c r="AY439" s="131">
        <v>0</v>
      </c>
      <c r="AZ439" s="85">
        <v>0</v>
      </c>
      <c r="BA439" s="85">
        <v>0</v>
      </c>
      <c r="BB439" s="131">
        <v>0</v>
      </c>
      <c r="BC439" s="85">
        <v>0</v>
      </c>
      <c r="BD439" s="85">
        <v>0</v>
      </c>
      <c r="BE439" s="131"/>
      <c r="BF439" s="85">
        <v>0</v>
      </c>
      <c r="BG439" s="85">
        <v>0</v>
      </c>
      <c r="BH439" s="131">
        <v>0</v>
      </c>
      <c r="BI439" s="85">
        <v>0</v>
      </c>
      <c r="BJ439" s="85">
        <v>0</v>
      </c>
      <c r="BK439" s="131">
        <v>0</v>
      </c>
      <c r="BL439" s="85">
        <v>0</v>
      </c>
      <c r="BM439" s="85">
        <v>0</v>
      </c>
      <c r="BN439" s="131">
        <v>0</v>
      </c>
      <c r="BO439" s="85"/>
      <c r="BP439" s="85">
        <v>0</v>
      </c>
      <c r="BQ439" s="131">
        <v>0</v>
      </c>
      <c r="BR439" s="85">
        <v>0</v>
      </c>
      <c r="BS439" s="85">
        <v>0</v>
      </c>
      <c r="BT439" s="131">
        <v>0</v>
      </c>
      <c r="BU439" s="85">
        <v>0</v>
      </c>
      <c r="BV439" s="85">
        <v>0</v>
      </c>
      <c r="BW439" s="131">
        <v>0</v>
      </c>
      <c r="BX439" s="85">
        <v>0</v>
      </c>
      <c r="BY439" s="85"/>
      <c r="BZ439" s="131">
        <v>0</v>
      </c>
      <c r="CA439" s="85">
        <v>0</v>
      </c>
      <c r="CB439" s="85">
        <v>0</v>
      </c>
      <c r="CC439" s="131">
        <v>0</v>
      </c>
      <c r="CD439" s="85">
        <v>0</v>
      </c>
      <c r="CE439" s="85">
        <v>0</v>
      </c>
      <c r="CF439" s="131">
        <v>0</v>
      </c>
      <c r="CG439" s="85">
        <v>0</v>
      </c>
      <c r="CH439" s="85">
        <v>0</v>
      </c>
      <c r="CI439" s="131"/>
      <c r="CJ439" s="85">
        <v>0</v>
      </c>
      <c r="CK439" s="85">
        <v>0</v>
      </c>
      <c r="CL439" s="131">
        <v>0</v>
      </c>
      <c r="CM439" s="85">
        <v>0</v>
      </c>
      <c r="CN439" s="85">
        <v>0</v>
      </c>
      <c r="CO439" s="131">
        <v>0</v>
      </c>
      <c r="CP439" s="85">
        <v>0</v>
      </c>
      <c r="CQ439" s="85">
        <v>0</v>
      </c>
      <c r="CR439" s="131">
        <v>0</v>
      </c>
      <c r="CS439" s="85"/>
      <c r="CT439" s="85">
        <v>0</v>
      </c>
      <c r="CU439" s="131">
        <v>0</v>
      </c>
      <c r="CV439" s="85">
        <v>0</v>
      </c>
      <c r="CW439" s="85">
        <v>0</v>
      </c>
      <c r="CX439" s="131">
        <v>0</v>
      </c>
      <c r="CY439" s="85">
        <v>0</v>
      </c>
      <c r="CZ439" s="85">
        <v>0</v>
      </c>
      <c r="DA439" s="131">
        <v>0</v>
      </c>
      <c r="DB439" s="85">
        <v>0</v>
      </c>
      <c r="DC439" s="85"/>
      <c r="DD439" s="131">
        <v>0</v>
      </c>
      <c r="DE439" s="85">
        <v>0</v>
      </c>
      <c r="DF439" s="85">
        <v>0</v>
      </c>
      <c r="DG439" s="131">
        <v>0</v>
      </c>
      <c r="DH439" s="85">
        <v>0</v>
      </c>
      <c r="DI439" s="85">
        <v>0</v>
      </c>
      <c r="DJ439" s="131">
        <v>0</v>
      </c>
      <c r="DK439" s="85">
        <v>0</v>
      </c>
      <c r="DL439" s="85">
        <v>0</v>
      </c>
      <c r="DM439" s="131"/>
      <c r="DN439" s="85">
        <v>0</v>
      </c>
      <c r="DO439" s="85">
        <v>0</v>
      </c>
      <c r="DP439" s="131">
        <v>0</v>
      </c>
      <c r="DQ439" s="85">
        <v>0</v>
      </c>
      <c r="DR439" s="85">
        <v>0</v>
      </c>
      <c r="DS439" s="131">
        <v>0</v>
      </c>
      <c r="DT439" s="85">
        <v>0</v>
      </c>
      <c r="DU439" s="85">
        <v>0</v>
      </c>
      <c r="DV439" s="131">
        <v>0</v>
      </c>
      <c r="DW439" s="85"/>
      <c r="DX439" s="85">
        <v>0</v>
      </c>
      <c r="DY439" s="131">
        <v>0</v>
      </c>
      <c r="DZ439" s="85">
        <v>0</v>
      </c>
      <c r="EA439" s="85">
        <v>0</v>
      </c>
      <c r="EB439" s="131">
        <v>0</v>
      </c>
      <c r="EC439" s="85">
        <v>0</v>
      </c>
      <c r="ED439" s="85">
        <v>0</v>
      </c>
      <c r="EE439" s="131">
        <v>0</v>
      </c>
      <c r="EF439" s="85">
        <v>0</v>
      </c>
      <c r="EG439" s="85"/>
      <c r="EH439" s="52">
        <f t="shared" si="92"/>
        <v>0</v>
      </c>
      <c r="EI439" s="52">
        <f t="shared" si="92"/>
        <v>0</v>
      </c>
      <c r="EJ439" s="52">
        <f t="shared" si="92"/>
        <v>0</v>
      </c>
      <c r="EK439" s="52">
        <f t="shared" si="92"/>
        <v>0</v>
      </c>
      <c r="EL439" s="52">
        <f t="shared" si="92"/>
        <v>0</v>
      </c>
      <c r="EM439" s="52">
        <f t="shared" si="92"/>
        <v>0</v>
      </c>
      <c r="EN439" s="52">
        <f t="shared" si="92"/>
        <v>0</v>
      </c>
      <c r="EO439" s="52">
        <f t="shared" si="92"/>
        <v>0</v>
      </c>
      <c r="EP439" s="52">
        <f t="shared" si="92"/>
        <v>0</v>
      </c>
      <c r="EQ439" s="52">
        <f t="shared" si="92"/>
        <v>0</v>
      </c>
    </row>
    <row r="440" spans="1:147" x14ac:dyDescent="0.25">
      <c r="A440" s="73" t="s">
        <v>476</v>
      </c>
      <c r="B440" s="5" t="s">
        <v>487</v>
      </c>
      <c r="C440" s="5" t="s">
        <v>95</v>
      </c>
      <c r="D440" s="5" t="s">
        <v>81</v>
      </c>
      <c r="E440" s="123">
        <f t="shared" si="90"/>
        <v>0</v>
      </c>
      <c r="F440" s="123">
        <f t="shared" si="91"/>
        <v>0</v>
      </c>
      <c r="G440" s="123">
        <f t="shared" si="91"/>
        <v>0</v>
      </c>
      <c r="H440" s="85">
        <v>0</v>
      </c>
      <c r="I440" s="131">
        <v>0</v>
      </c>
      <c r="J440" s="85">
        <v>0</v>
      </c>
      <c r="K440" s="85">
        <v>0</v>
      </c>
      <c r="L440" s="131">
        <v>0</v>
      </c>
      <c r="M440" s="85">
        <v>0</v>
      </c>
      <c r="N440" s="85">
        <v>0</v>
      </c>
      <c r="O440" s="131">
        <v>0</v>
      </c>
      <c r="P440" s="85">
        <v>0</v>
      </c>
      <c r="Q440" s="85"/>
      <c r="R440" s="131">
        <v>0</v>
      </c>
      <c r="S440" s="85">
        <v>0</v>
      </c>
      <c r="T440" s="85">
        <v>0</v>
      </c>
      <c r="U440" s="131">
        <v>0</v>
      </c>
      <c r="V440" s="85">
        <v>0</v>
      </c>
      <c r="W440" s="85">
        <v>0</v>
      </c>
      <c r="X440" s="131">
        <v>0</v>
      </c>
      <c r="Y440" s="85">
        <v>0</v>
      </c>
      <c r="Z440" s="85">
        <v>0</v>
      </c>
      <c r="AA440" s="131"/>
      <c r="AB440" s="85">
        <v>0</v>
      </c>
      <c r="AC440" s="85">
        <v>0</v>
      </c>
      <c r="AD440" s="131">
        <v>0</v>
      </c>
      <c r="AE440" s="85">
        <v>0</v>
      </c>
      <c r="AF440" s="85">
        <v>0</v>
      </c>
      <c r="AG440" s="131">
        <v>0</v>
      </c>
      <c r="AH440" s="85">
        <v>0</v>
      </c>
      <c r="AI440" s="85">
        <v>0</v>
      </c>
      <c r="AJ440" s="131">
        <v>0</v>
      </c>
      <c r="AK440" s="85"/>
      <c r="AL440" s="85">
        <v>0</v>
      </c>
      <c r="AM440" s="131">
        <v>0</v>
      </c>
      <c r="AN440" s="85">
        <v>0</v>
      </c>
      <c r="AO440" s="85">
        <v>0</v>
      </c>
      <c r="AP440" s="131">
        <v>0</v>
      </c>
      <c r="AQ440" s="85">
        <v>0</v>
      </c>
      <c r="AR440" s="85">
        <v>0</v>
      </c>
      <c r="AS440" s="131">
        <v>0</v>
      </c>
      <c r="AT440" s="85">
        <v>0</v>
      </c>
      <c r="AU440" s="85"/>
      <c r="AV440" s="131">
        <v>0</v>
      </c>
      <c r="AW440" s="85">
        <v>0</v>
      </c>
      <c r="AX440" s="85">
        <v>0</v>
      </c>
      <c r="AY440" s="131">
        <v>0</v>
      </c>
      <c r="AZ440" s="85">
        <v>0</v>
      </c>
      <c r="BA440" s="85">
        <v>0</v>
      </c>
      <c r="BB440" s="131">
        <v>0</v>
      </c>
      <c r="BC440" s="85">
        <v>0</v>
      </c>
      <c r="BD440" s="85">
        <v>0</v>
      </c>
      <c r="BE440" s="131"/>
      <c r="BF440" s="85">
        <v>0</v>
      </c>
      <c r="BG440" s="85">
        <v>0</v>
      </c>
      <c r="BH440" s="131">
        <v>0</v>
      </c>
      <c r="BI440" s="85">
        <v>0</v>
      </c>
      <c r="BJ440" s="85">
        <v>0</v>
      </c>
      <c r="BK440" s="131">
        <v>0</v>
      </c>
      <c r="BL440" s="85">
        <v>0</v>
      </c>
      <c r="BM440" s="85">
        <v>0</v>
      </c>
      <c r="BN440" s="131">
        <v>0</v>
      </c>
      <c r="BO440" s="85"/>
      <c r="BP440" s="85">
        <v>0</v>
      </c>
      <c r="BQ440" s="131">
        <v>0</v>
      </c>
      <c r="BR440" s="85">
        <v>0</v>
      </c>
      <c r="BS440" s="85">
        <v>0</v>
      </c>
      <c r="BT440" s="131">
        <v>0</v>
      </c>
      <c r="BU440" s="85">
        <v>0</v>
      </c>
      <c r="BV440" s="85">
        <v>0</v>
      </c>
      <c r="BW440" s="131">
        <v>0</v>
      </c>
      <c r="BX440" s="85">
        <v>0</v>
      </c>
      <c r="BY440" s="85"/>
      <c r="BZ440" s="131">
        <v>0</v>
      </c>
      <c r="CA440" s="85">
        <v>0</v>
      </c>
      <c r="CB440" s="85">
        <v>0</v>
      </c>
      <c r="CC440" s="131">
        <v>0</v>
      </c>
      <c r="CD440" s="85">
        <v>0</v>
      </c>
      <c r="CE440" s="85">
        <v>0</v>
      </c>
      <c r="CF440" s="131">
        <v>0</v>
      </c>
      <c r="CG440" s="85">
        <v>0</v>
      </c>
      <c r="CH440" s="85">
        <v>0</v>
      </c>
      <c r="CI440" s="131"/>
      <c r="CJ440" s="85">
        <v>0</v>
      </c>
      <c r="CK440" s="85">
        <v>0</v>
      </c>
      <c r="CL440" s="131">
        <v>0</v>
      </c>
      <c r="CM440" s="85">
        <v>0</v>
      </c>
      <c r="CN440" s="85">
        <v>0</v>
      </c>
      <c r="CO440" s="131">
        <v>0</v>
      </c>
      <c r="CP440" s="85">
        <v>0</v>
      </c>
      <c r="CQ440" s="85">
        <v>0</v>
      </c>
      <c r="CR440" s="131">
        <v>0</v>
      </c>
      <c r="CS440" s="85"/>
      <c r="CT440" s="85">
        <v>0</v>
      </c>
      <c r="CU440" s="131">
        <v>0</v>
      </c>
      <c r="CV440" s="85">
        <v>0</v>
      </c>
      <c r="CW440" s="85">
        <v>0</v>
      </c>
      <c r="CX440" s="131">
        <v>0</v>
      </c>
      <c r="CY440" s="85">
        <v>0</v>
      </c>
      <c r="CZ440" s="85">
        <v>0</v>
      </c>
      <c r="DA440" s="131">
        <v>0</v>
      </c>
      <c r="DB440" s="85">
        <v>0</v>
      </c>
      <c r="DC440" s="85"/>
      <c r="DD440" s="131">
        <v>0</v>
      </c>
      <c r="DE440" s="85">
        <v>0</v>
      </c>
      <c r="DF440" s="85">
        <v>0</v>
      </c>
      <c r="DG440" s="131">
        <v>0</v>
      </c>
      <c r="DH440" s="85">
        <v>0</v>
      </c>
      <c r="DI440" s="85">
        <v>0</v>
      </c>
      <c r="DJ440" s="131">
        <v>0</v>
      </c>
      <c r="DK440" s="85">
        <v>0</v>
      </c>
      <c r="DL440" s="85">
        <v>0</v>
      </c>
      <c r="DM440" s="131"/>
      <c r="DN440" s="85">
        <v>0</v>
      </c>
      <c r="DO440" s="85">
        <v>0</v>
      </c>
      <c r="DP440" s="131">
        <v>0</v>
      </c>
      <c r="DQ440" s="85">
        <v>0</v>
      </c>
      <c r="DR440" s="85">
        <v>0</v>
      </c>
      <c r="DS440" s="131">
        <v>0</v>
      </c>
      <c r="DT440" s="85">
        <v>0</v>
      </c>
      <c r="DU440" s="85">
        <v>0</v>
      </c>
      <c r="DV440" s="131">
        <v>0</v>
      </c>
      <c r="DW440" s="85"/>
      <c r="DX440" s="85">
        <v>0</v>
      </c>
      <c r="DY440" s="131">
        <v>0</v>
      </c>
      <c r="DZ440" s="85">
        <v>0</v>
      </c>
      <c r="EA440" s="85">
        <v>0</v>
      </c>
      <c r="EB440" s="131">
        <v>0</v>
      </c>
      <c r="EC440" s="85">
        <v>0</v>
      </c>
      <c r="ED440" s="85">
        <v>0</v>
      </c>
      <c r="EE440" s="131">
        <v>0</v>
      </c>
      <c r="EF440" s="85">
        <v>0</v>
      </c>
      <c r="EG440" s="85"/>
      <c r="EH440" s="52">
        <f t="shared" si="92"/>
        <v>0</v>
      </c>
      <c r="EI440" s="52">
        <f t="shared" si="92"/>
        <v>0</v>
      </c>
      <c r="EJ440" s="52">
        <f t="shared" si="92"/>
        <v>0</v>
      </c>
      <c r="EK440" s="52">
        <f t="shared" si="92"/>
        <v>0</v>
      </c>
      <c r="EL440" s="52">
        <f t="shared" si="92"/>
        <v>0</v>
      </c>
      <c r="EM440" s="52">
        <f t="shared" si="92"/>
        <v>0</v>
      </c>
      <c r="EN440" s="52">
        <f t="shared" si="92"/>
        <v>0</v>
      </c>
      <c r="EO440" s="52">
        <f t="shared" si="92"/>
        <v>0</v>
      </c>
      <c r="EP440" s="52">
        <f t="shared" si="92"/>
        <v>0</v>
      </c>
      <c r="EQ440" s="52">
        <f t="shared" si="92"/>
        <v>0</v>
      </c>
    </row>
    <row r="441" spans="1:147" x14ac:dyDescent="0.25">
      <c r="A441" s="73" t="s">
        <v>476</v>
      </c>
      <c r="B441" s="5" t="s">
        <v>488</v>
      </c>
      <c r="C441" s="5" t="s">
        <v>95</v>
      </c>
      <c r="D441" s="5" t="s">
        <v>81</v>
      </c>
      <c r="E441" s="123">
        <f t="shared" si="90"/>
        <v>15</v>
      </c>
      <c r="F441" s="123">
        <f t="shared" si="91"/>
        <v>0</v>
      </c>
      <c r="G441" s="123">
        <f t="shared" si="91"/>
        <v>15</v>
      </c>
      <c r="H441" s="85">
        <v>0</v>
      </c>
      <c r="I441" s="131">
        <v>0</v>
      </c>
      <c r="J441" s="85">
        <v>0</v>
      </c>
      <c r="K441" s="85"/>
      <c r="L441" s="131">
        <v>0</v>
      </c>
      <c r="M441" s="85">
        <v>0</v>
      </c>
      <c r="N441" s="85">
        <v>0</v>
      </c>
      <c r="O441" s="131">
        <v>0</v>
      </c>
      <c r="P441" s="85">
        <v>0</v>
      </c>
      <c r="Q441" s="85"/>
      <c r="R441" s="131">
        <v>0</v>
      </c>
      <c r="S441" s="85">
        <v>0</v>
      </c>
      <c r="T441" s="85">
        <v>0</v>
      </c>
      <c r="U441" s="131">
        <v>0</v>
      </c>
      <c r="V441" s="85">
        <v>0</v>
      </c>
      <c r="W441" s="85">
        <v>0</v>
      </c>
      <c r="X441" s="131">
        <v>0</v>
      </c>
      <c r="Y441" s="85">
        <v>0</v>
      </c>
      <c r="Z441" s="85">
        <v>0</v>
      </c>
      <c r="AA441" s="131"/>
      <c r="AB441" s="85">
        <v>0</v>
      </c>
      <c r="AC441" s="85">
        <v>0</v>
      </c>
      <c r="AD441" s="131">
        <v>0</v>
      </c>
      <c r="AE441" s="85">
        <v>0</v>
      </c>
      <c r="AF441" s="85">
        <v>0</v>
      </c>
      <c r="AG441" s="131">
        <v>0</v>
      </c>
      <c r="AH441" s="85">
        <v>0</v>
      </c>
      <c r="AI441" s="85">
        <v>0</v>
      </c>
      <c r="AJ441" s="131">
        <v>0</v>
      </c>
      <c r="AK441" s="85"/>
      <c r="AL441" s="85">
        <v>0</v>
      </c>
      <c r="AM441" s="131">
        <v>0</v>
      </c>
      <c r="AN441" s="85">
        <v>0</v>
      </c>
      <c r="AO441" s="85">
        <v>0</v>
      </c>
      <c r="AP441" s="131">
        <v>0</v>
      </c>
      <c r="AQ441" s="85">
        <v>0</v>
      </c>
      <c r="AR441" s="85">
        <v>0</v>
      </c>
      <c r="AS441" s="131">
        <v>0</v>
      </c>
      <c r="AT441" s="85">
        <v>0</v>
      </c>
      <c r="AU441" s="85"/>
      <c r="AV441" s="131">
        <v>0</v>
      </c>
      <c r="AW441" s="85">
        <v>0</v>
      </c>
      <c r="AX441" s="85">
        <v>0</v>
      </c>
      <c r="AY441" s="131">
        <v>0</v>
      </c>
      <c r="AZ441" s="85">
        <v>0</v>
      </c>
      <c r="BA441" s="85">
        <v>0</v>
      </c>
      <c r="BB441" s="131">
        <v>0</v>
      </c>
      <c r="BC441" s="85">
        <v>0</v>
      </c>
      <c r="BD441" s="85">
        <v>0</v>
      </c>
      <c r="BE441" s="131"/>
      <c r="BF441" s="85">
        <v>0</v>
      </c>
      <c r="BG441" s="85">
        <v>0</v>
      </c>
      <c r="BH441" s="131">
        <v>0</v>
      </c>
      <c r="BI441" s="85">
        <v>0</v>
      </c>
      <c r="BJ441" s="85">
        <v>0</v>
      </c>
      <c r="BK441" s="131">
        <v>0</v>
      </c>
      <c r="BL441" s="85">
        <v>0</v>
      </c>
      <c r="BM441" s="85">
        <v>0</v>
      </c>
      <c r="BN441" s="131">
        <v>0</v>
      </c>
      <c r="BO441" s="85"/>
      <c r="BP441" s="85">
        <v>0</v>
      </c>
      <c r="BQ441" s="131">
        <v>0</v>
      </c>
      <c r="BR441" s="85">
        <v>0</v>
      </c>
      <c r="BS441" s="85">
        <v>0</v>
      </c>
      <c r="BT441" s="131">
        <v>0</v>
      </c>
      <c r="BU441" s="85">
        <v>0</v>
      </c>
      <c r="BV441" s="85">
        <v>0</v>
      </c>
      <c r="BW441" s="131">
        <v>0</v>
      </c>
      <c r="BX441" s="85">
        <v>0</v>
      </c>
      <c r="BY441" s="85"/>
      <c r="BZ441" s="131">
        <v>0</v>
      </c>
      <c r="CA441" s="85">
        <v>0</v>
      </c>
      <c r="CB441" s="85">
        <v>0</v>
      </c>
      <c r="CC441" s="131">
        <v>15</v>
      </c>
      <c r="CD441" s="85">
        <v>0</v>
      </c>
      <c r="CE441" s="85">
        <v>0</v>
      </c>
      <c r="CF441" s="131">
        <v>0</v>
      </c>
      <c r="CG441" s="85">
        <v>0</v>
      </c>
      <c r="CH441" s="85">
        <v>0</v>
      </c>
      <c r="CI441" s="131"/>
      <c r="CJ441" s="85">
        <v>0</v>
      </c>
      <c r="CK441" s="85">
        <v>0</v>
      </c>
      <c r="CL441" s="131">
        <v>0</v>
      </c>
      <c r="CM441" s="85">
        <v>0</v>
      </c>
      <c r="CN441" s="85">
        <v>0</v>
      </c>
      <c r="CO441" s="131">
        <v>0</v>
      </c>
      <c r="CP441" s="85">
        <v>0</v>
      </c>
      <c r="CQ441" s="85">
        <v>0</v>
      </c>
      <c r="CR441" s="131">
        <v>0</v>
      </c>
      <c r="CS441" s="85"/>
      <c r="CT441" s="85">
        <v>0</v>
      </c>
      <c r="CU441" s="131">
        <v>0</v>
      </c>
      <c r="CV441" s="85">
        <v>0</v>
      </c>
      <c r="CW441" s="85">
        <v>0</v>
      </c>
      <c r="CX441" s="131">
        <v>0</v>
      </c>
      <c r="CY441" s="85">
        <v>0</v>
      </c>
      <c r="CZ441" s="85">
        <v>0</v>
      </c>
      <c r="DA441" s="131">
        <v>0</v>
      </c>
      <c r="DB441" s="85">
        <v>0</v>
      </c>
      <c r="DC441" s="85"/>
      <c r="DD441" s="131">
        <v>0</v>
      </c>
      <c r="DE441" s="85">
        <v>0</v>
      </c>
      <c r="DF441" s="85">
        <v>0</v>
      </c>
      <c r="DG441" s="131">
        <v>0</v>
      </c>
      <c r="DH441" s="85">
        <v>0</v>
      </c>
      <c r="DI441" s="85">
        <v>0</v>
      </c>
      <c r="DJ441" s="131">
        <v>0</v>
      </c>
      <c r="DK441" s="85">
        <v>0</v>
      </c>
      <c r="DL441" s="85">
        <v>0</v>
      </c>
      <c r="DM441" s="131"/>
      <c r="DN441" s="85">
        <v>0</v>
      </c>
      <c r="DO441" s="85">
        <v>0</v>
      </c>
      <c r="DP441" s="131">
        <v>0</v>
      </c>
      <c r="DQ441" s="85">
        <v>0</v>
      </c>
      <c r="DR441" s="85">
        <v>0</v>
      </c>
      <c r="DS441" s="131">
        <v>0</v>
      </c>
      <c r="DT441" s="85">
        <v>0</v>
      </c>
      <c r="DU441" s="85">
        <v>0</v>
      </c>
      <c r="DV441" s="131">
        <v>0</v>
      </c>
      <c r="DW441" s="85"/>
      <c r="DX441" s="85">
        <v>0</v>
      </c>
      <c r="DY441" s="131">
        <v>0</v>
      </c>
      <c r="DZ441" s="85">
        <v>0</v>
      </c>
      <c r="EA441" s="85">
        <v>0</v>
      </c>
      <c r="EB441" s="131">
        <v>0</v>
      </c>
      <c r="EC441" s="85">
        <v>0</v>
      </c>
      <c r="ED441" s="85">
        <v>0</v>
      </c>
      <c r="EE441" s="131">
        <v>0</v>
      </c>
      <c r="EF441" s="85">
        <v>0</v>
      </c>
      <c r="EG441" s="85"/>
      <c r="EH441" s="52">
        <f t="shared" si="92"/>
        <v>0</v>
      </c>
      <c r="EI441" s="52">
        <f t="shared" si="92"/>
        <v>0</v>
      </c>
      <c r="EJ441" s="52">
        <f t="shared" si="92"/>
        <v>0</v>
      </c>
      <c r="EK441" s="52">
        <f t="shared" si="92"/>
        <v>15</v>
      </c>
      <c r="EL441" s="52">
        <f t="shared" si="92"/>
        <v>0</v>
      </c>
      <c r="EM441" s="52">
        <f t="shared" si="92"/>
        <v>0</v>
      </c>
      <c r="EN441" s="52">
        <f t="shared" si="92"/>
        <v>0</v>
      </c>
      <c r="EO441" s="52">
        <f t="shared" si="92"/>
        <v>0</v>
      </c>
      <c r="EP441" s="52">
        <f t="shared" si="92"/>
        <v>0</v>
      </c>
      <c r="EQ441" s="52">
        <f t="shared" si="92"/>
        <v>0</v>
      </c>
    </row>
    <row r="442" spans="1:147" ht="30.6" x14ac:dyDescent="0.25">
      <c r="A442" s="73" t="s">
        <v>476</v>
      </c>
      <c r="B442" s="5" t="s">
        <v>489</v>
      </c>
      <c r="C442" s="5" t="s">
        <v>80</v>
      </c>
      <c r="D442" s="5" t="s">
        <v>81</v>
      </c>
      <c r="E442" s="123">
        <f t="shared" si="90"/>
        <v>45</v>
      </c>
      <c r="F442" s="123">
        <f t="shared" si="91"/>
        <v>0</v>
      </c>
      <c r="G442" s="123">
        <f t="shared" si="91"/>
        <v>45</v>
      </c>
      <c r="H442" s="85">
        <v>0</v>
      </c>
      <c r="I442" s="131">
        <v>0</v>
      </c>
      <c r="J442" s="85">
        <v>0</v>
      </c>
      <c r="K442" s="85">
        <v>20</v>
      </c>
      <c r="L442" s="131">
        <v>0</v>
      </c>
      <c r="M442" s="85">
        <v>0</v>
      </c>
      <c r="N442" s="85">
        <v>0</v>
      </c>
      <c r="O442" s="131">
        <v>0</v>
      </c>
      <c r="P442" s="85">
        <v>0</v>
      </c>
      <c r="Q442" s="85"/>
      <c r="R442" s="131">
        <v>0</v>
      </c>
      <c r="S442" s="85">
        <v>0</v>
      </c>
      <c r="T442" s="85">
        <v>0</v>
      </c>
      <c r="U442" s="131">
        <v>0</v>
      </c>
      <c r="V442" s="85">
        <v>0</v>
      </c>
      <c r="W442" s="85">
        <v>0</v>
      </c>
      <c r="X442" s="131">
        <v>0</v>
      </c>
      <c r="Y442" s="85">
        <v>0</v>
      </c>
      <c r="Z442" s="85">
        <v>0</v>
      </c>
      <c r="AA442" s="131"/>
      <c r="AB442" s="85">
        <v>0</v>
      </c>
      <c r="AC442" s="85">
        <v>0</v>
      </c>
      <c r="AD442" s="131">
        <v>0</v>
      </c>
      <c r="AE442" s="85">
        <v>0</v>
      </c>
      <c r="AF442" s="85">
        <v>0</v>
      </c>
      <c r="AG442" s="131">
        <v>0</v>
      </c>
      <c r="AH442" s="85">
        <v>0</v>
      </c>
      <c r="AI442" s="85">
        <v>0</v>
      </c>
      <c r="AJ442" s="131">
        <v>0</v>
      </c>
      <c r="AK442" s="85"/>
      <c r="AL442" s="85">
        <v>0</v>
      </c>
      <c r="AM442" s="131">
        <v>0</v>
      </c>
      <c r="AN442" s="85">
        <v>0</v>
      </c>
      <c r="AO442" s="85">
        <v>0</v>
      </c>
      <c r="AP442" s="131">
        <v>0</v>
      </c>
      <c r="AQ442" s="85">
        <v>0</v>
      </c>
      <c r="AR442" s="85">
        <v>0</v>
      </c>
      <c r="AS442" s="131">
        <v>0</v>
      </c>
      <c r="AT442" s="85">
        <v>0</v>
      </c>
      <c r="AU442" s="85"/>
      <c r="AV442" s="131">
        <v>0</v>
      </c>
      <c r="AW442" s="85">
        <v>0</v>
      </c>
      <c r="AX442" s="85">
        <v>0</v>
      </c>
      <c r="AY442" s="131">
        <v>0</v>
      </c>
      <c r="AZ442" s="85">
        <v>0</v>
      </c>
      <c r="BA442" s="85">
        <v>0</v>
      </c>
      <c r="BB442" s="131">
        <v>0</v>
      </c>
      <c r="BC442" s="85">
        <v>0</v>
      </c>
      <c r="BD442" s="85">
        <v>0</v>
      </c>
      <c r="BE442" s="131"/>
      <c r="BF442" s="85">
        <v>0</v>
      </c>
      <c r="BG442" s="85">
        <v>0</v>
      </c>
      <c r="BH442" s="131">
        <v>0</v>
      </c>
      <c r="BI442" s="85">
        <v>0</v>
      </c>
      <c r="BJ442" s="85">
        <v>0</v>
      </c>
      <c r="BK442" s="131">
        <v>0</v>
      </c>
      <c r="BL442" s="85">
        <v>0</v>
      </c>
      <c r="BM442" s="85">
        <v>0</v>
      </c>
      <c r="BN442" s="131">
        <v>0</v>
      </c>
      <c r="BO442" s="85"/>
      <c r="BP442" s="85">
        <v>0</v>
      </c>
      <c r="BQ442" s="131">
        <v>0</v>
      </c>
      <c r="BR442" s="85">
        <v>0</v>
      </c>
      <c r="BS442" s="85">
        <v>0</v>
      </c>
      <c r="BT442" s="131">
        <v>0</v>
      </c>
      <c r="BU442" s="85">
        <v>0</v>
      </c>
      <c r="BV442" s="85">
        <v>0</v>
      </c>
      <c r="BW442" s="131">
        <v>0</v>
      </c>
      <c r="BX442" s="85">
        <v>0</v>
      </c>
      <c r="BY442" s="85"/>
      <c r="BZ442" s="131">
        <v>0</v>
      </c>
      <c r="CA442" s="85">
        <v>0</v>
      </c>
      <c r="CB442" s="85">
        <v>0</v>
      </c>
      <c r="CC442" s="131">
        <v>20</v>
      </c>
      <c r="CD442" s="85">
        <v>0</v>
      </c>
      <c r="CE442" s="85">
        <v>0</v>
      </c>
      <c r="CF442" s="131">
        <v>0</v>
      </c>
      <c r="CG442" s="85">
        <v>0</v>
      </c>
      <c r="CH442" s="85">
        <v>0</v>
      </c>
      <c r="CI442" s="131"/>
      <c r="CJ442" s="85">
        <v>0</v>
      </c>
      <c r="CK442" s="85">
        <v>0</v>
      </c>
      <c r="CL442" s="131">
        <v>0</v>
      </c>
      <c r="CM442" s="85">
        <v>0</v>
      </c>
      <c r="CN442" s="85">
        <v>0</v>
      </c>
      <c r="CO442" s="131">
        <v>0</v>
      </c>
      <c r="CP442" s="85">
        <v>0</v>
      </c>
      <c r="CQ442" s="85">
        <v>0</v>
      </c>
      <c r="CR442" s="131">
        <v>0</v>
      </c>
      <c r="CS442" s="85"/>
      <c r="CT442" s="85">
        <v>0</v>
      </c>
      <c r="CU442" s="131">
        <v>0</v>
      </c>
      <c r="CV442" s="85">
        <v>0</v>
      </c>
      <c r="CW442" s="85">
        <v>0</v>
      </c>
      <c r="CX442" s="131">
        <v>0</v>
      </c>
      <c r="CY442" s="85">
        <v>0</v>
      </c>
      <c r="CZ442" s="85">
        <v>0</v>
      </c>
      <c r="DA442" s="131">
        <v>0</v>
      </c>
      <c r="DB442" s="85">
        <v>0</v>
      </c>
      <c r="DC442" s="85"/>
      <c r="DD442" s="131">
        <v>0</v>
      </c>
      <c r="DE442" s="85">
        <v>0</v>
      </c>
      <c r="DF442" s="85">
        <v>0</v>
      </c>
      <c r="DG442" s="131">
        <v>0</v>
      </c>
      <c r="DH442" s="85">
        <v>0</v>
      </c>
      <c r="DI442" s="85">
        <v>0</v>
      </c>
      <c r="DJ442" s="131">
        <v>0</v>
      </c>
      <c r="DK442" s="85">
        <v>0</v>
      </c>
      <c r="DL442" s="85">
        <v>0</v>
      </c>
      <c r="DM442" s="131"/>
      <c r="DN442" s="85">
        <v>0</v>
      </c>
      <c r="DO442" s="85">
        <v>0</v>
      </c>
      <c r="DP442" s="131">
        <v>0</v>
      </c>
      <c r="DQ442" s="85">
        <v>5</v>
      </c>
      <c r="DR442" s="85">
        <v>0</v>
      </c>
      <c r="DS442" s="131">
        <v>0</v>
      </c>
      <c r="DT442" s="85">
        <v>0</v>
      </c>
      <c r="DU442" s="85">
        <v>0</v>
      </c>
      <c r="DV442" s="131">
        <v>0</v>
      </c>
      <c r="DW442" s="85"/>
      <c r="DX442" s="85">
        <v>0</v>
      </c>
      <c r="DY442" s="131">
        <v>0</v>
      </c>
      <c r="DZ442" s="85">
        <v>0</v>
      </c>
      <c r="EA442" s="85">
        <v>0</v>
      </c>
      <c r="EB442" s="131">
        <v>0</v>
      </c>
      <c r="EC442" s="85">
        <v>0</v>
      </c>
      <c r="ED442" s="85">
        <v>0</v>
      </c>
      <c r="EE442" s="131">
        <v>0</v>
      </c>
      <c r="EF442" s="85">
        <v>0</v>
      </c>
      <c r="EG442" s="85"/>
      <c r="EH442" s="52">
        <f t="shared" si="92"/>
        <v>0</v>
      </c>
      <c r="EI442" s="52">
        <f t="shared" si="92"/>
        <v>0</v>
      </c>
      <c r="EJ442" s="52">
        <f t="shared" si="92"/>
        <v>0</v>
      </c>
      <c r="EK442" s="52">
        <f t="shared" si="92"/>
        <v>45</v>
      </c>
      <c r="EL442" s="52">
        <f t="shared" si="92"/>
        <v>0</v>
      </c>
      <c r="EM442" s="52">
        <f t="shared" ref="EM442:EQ442" si="93">M442+W442+AG442+AQ442+BA442+BK442+BU442+CE442+CO442+CY442+DI442+DS442+EC442</f>
        <v>0</v>
      </c>
      <c r="EN442" s="52">
        <f t="shared" si="93"/>
        <v>0</v>
      </c>
      <c r="EO442" s="52">
        <f t="shared" si="93"/>
        <v>0</v>
      </c>
      <c r="EP442" s="52">
        <f t="shared" si="93"/>
        <v>0</v>
      </c>
      <c r="EQ442" s="52">
        <f t="shared" si="93"/>
        <v>0</v>
      </c>
    </row>
    <row r="443" spans="1:147" x14ac:dyDescent="0.25">
      <c r="A443" s="47" t="s">
        <v>490</v>
      </c>
      <c r="B443" s="53" t="s">
        <v>102</v>
      </c>
      <c r="C443" s="130"/>
      <c r="D443" s="130"/>
      <c r="E443" s="117">
        <f>SUBTOTAL(9,E417:E442)</f>
        <v>369</v>
      </c>
      <c r="F443" s="117">
        <f t="shared" ref="F443:BQ443" si="94">SUBTOTAL(9,F417:F442)</f>
        <v>0</v>
      </c>
      <c r="G443" s="117">
        <f t="shared" si="94"/>
        <v>369</v>
      </c>
      <c r="H443" s="117">
        <f t="shared" si="94"/>
        <v>0</v>
      </c>
      <c r="I443" s="117">
        <f t="shared" si="94"/>
        <v>0</v>
      </c>
      <c r="J443" s="117">
        <f t="shared" si="94"/>
        <v>0</v>
      </c>
      <c r="K443" s="117">
        <f t="shared" si="94"/>
        <v>294</v>
      </c>
      <c r="L443" s="117">
        <f t="shared" si="94"/>
        <v>0</v>
      </c>
      <c r="M443" s="117">
        <f t="shared" si="94"/>
        <v>0</v>
      </c>
      <c r="N443" s="117">
        <f t="shared" si="94"/>
        <v>0</v>
      </c>
      <c r="O443" s="117">
        <f t="shared" si="94"/>
        <v>0</v>
      </c>
      <c r="P443" s="117">
        <f t="shared" si="94"/>
        <v>0</v>
      </c>
      <c r="Q443" s="117">
        <f t="shared" si="94"/>
        <v>0</v>
      </c>
      <c r="R443" s="117">
        <f t="shared" si="94"/>
        <v>0</v>
      </c>
      <c r="S443" s="117">
        <f t="shared" si="94"/>
        <v>0</v>
      </c>
      <c r="T443" s="117">
        <f t="shared" si="94"/>
        <v>0</v>
      </c>
      <c r="U443" s="117">
        <f t="shared" si="94"/>
        <v>14</v>
      </c>
      <c r="V443" s="117">
        <f t="shared" si="94"/>
        <v>0</v>
      </c>
      <c r="W443" s="117">
        <f t="shared" si="94"/>
        <v>0</v>
      </c>
      <c r="X443" s="117">
        <f t="shared" si="94"/>
        <v>0</v>
      </c>
      <c r="Y443" s="117">
        <f t="shared" si="94"/>
        <v>0</v>
      </c>
      <c r="Z443" s="117">
        <f t="shared" si="94"/>
        <v>0</v>
      </c>
      <c r="AA443" s="117">
        <f t="shared" si="94"/>
        <v>0</v>
      </c>
      <c r="AB443" s="117">
        <f t="shared" si="94"/>
        <v>0</v>
      </c>
      <c r="AC443" s="117">
        <f t="shared" si="94"/>
        <v>0</v>
      </c>
      <c r="AD443" s="117">
        <f t="shared" si="94"/>
        <v>0</v>
      </c>
      <c r="AE443" s="117">
        <f t="shared" si="94"/>
        <v>0</v>
      </c>
      <c r="AF443" s="117">
        <f t="shared" si="94"/>
        <v>0</v>
      </c>
      <c r="AG443" s="117">
        <f t="shared" si="94"/>
        <v>0</v>
      </c>
      <c r="AH443" s="117">
        <f t="shared" si="94"/>
        <v>0</v>
      </c>
      <c r="AI443" s="117">
        <f t="shared" si="94"/>
        <v>0</v>
      </c>
      <c r="AJ443" s="117">
        <f t="shared" si="94"/>
        <v>0</v>
      </c>
      <c r="AK443" s="117">
        <f t="shared" si="94"/>
        <v>0</v>
      </c>
      <c r="AL443" s="117">
        <f t="shared" si="94"/>
        <v>0</v>
      </c>
      <c r="AM443" s="117">
        <f t="shared" si="94"/>
        <v>0</v>
      </c>
      <c r="AN443" s="117">
        <f t="shared" si="94"/>
        <v>0</v>
      </c>
      <c r="AO443" s="117">
        <f t="shared" si="94"/>
        <v>0</v>
      </c>
      <c r="AP443" s="117">
        <f t="shared" si="94"/>
        <v>0</v>
      </c>
      <c r="AQ443" s="117">
        <f t="shared" si="94"/>
        <v>0</v>
      </c>
      <c r="AR443" s="117">
        <f t="shared" si="94"/>
        <v>0</v>
      </c>
      <c r="AS443" s="117">
        <f t="shared" si="94"/>
        <v>0</v>
      </c>
      <c r="AT443" s="117">
        <f t="shared" si="94"/>
        <v>0</v>
      </c>
      <c r="AU443" s="117">
        <f t="shared" si="94"/>
        <v>0</v>
      </c>
      <c r="AV443" s="117">
        <f t="shared" si="94"/>
        <v>0</v>
      </c>
      <c r="AW443" s="117">
        <f t="shared" si="94"/>
        <v>0</v>
      </c>
      <c r="AX443" s="117">
        <f t="shared" si="94"/>
        <v>0</v>
      </c>
      <c r="AY443" s="117">
        <f t="shared" si="94"/>
        <v>0</v>
      </c>
      <c r="AZ443" s="117">
        <f t="shared" si="94"/>
        <v>0</v>
      </c>
      <c r="BA443" s="117">
        <f t="shared" si="94"/>
        <v>0</v>
      </c>
      <c r="BB443" s="117">
        <f t="shared" si="94"/>
        <v>0</v>
      </c>
      <c r="BC443" s="117">
        <f t="shared" si="94"/>
        <v>0</v>
      </c>
      <c r="BD443" s="117">
        <f t="shared" si="94"/>
        <v>0</v>
      </c>
      <c r="BE443" s="117">
        <f t="shared" si="94"/>
        <v>0</v>
      </c>
      <c r="BF443" s="117">
        <f t="shared" si="94"/>
        <v>0</v>
      </c>
      <c r="BG443" s="117">
        <f t="shared" si="94"/>
        <v>0</v>
      </c>
      <c r="BH443" s="117">
        <f t="shared" si="94"/>
        <v>0</v>
      </c>
      <c r="BI443" s="117">
        <f t="shared" si="94"/>
        <v>0</v>
      </c>
      <c r="BJ443" s="117">
        <f t="shared" si="94"/>
        <v>0</v>
      </c>
      <c r="BK443" s="117">
        <f t="shared" si="94"/>
        <v>0</v>
      </c>
      <c r="BL443" s="117">
        <f t="shared" si="94"/>
        <v>0</v>
      </c>
      <c r="BM443" s="117">
        <f t="shared" si="94"/>
        <v>0</v>
      </c>
      <c r="BN443" s="117">
        <f t="shared" si="94"/>
        <v>0</v>
      </c>
      <c r="BO443" s="117">
        <f t="shared" si="94"/>
        <v>0</v>
      </c>
      <c r="BP443" s="117">
        <f t="shared" si="94"/>
        <v>0</v>
      </c>
      <c r="BQ443" s="117">
        <f t="shared" si="94"/>
        <v>0</v>
      </c>
      <c r="BR443" s="117">
        <f t="shared" ref="BR443:EC443" si="95">SUBTOTAL(9,BR417:BR442)</f>
        <v>0</v>
      </c>
      <c r="BS443" s="117">
        <f t="shared" si="95"/>
        <v>0</v>
      </c>
      <c r="BT443" s="117">
        <f t="shared" si="95"/>
        <v>0</v>
      </c>
      <c r="BU443" s="117">
        <f t="shared" si="95"/>
        <v>0</v>
      </c>
      <c r="BV443" s="117">
        <f t="shared" si="95"/>
        <v>0</v>
      </c>
      <c r="BW443" s="117">
        <f t="shared" si="95"/>
        <v>0</v>
      </c>
      <c r="BX443" s="117">
        <f t="shared" si="95"/>
        <v>0</v>
      </c>
      <c r="BY443" s="117">
        <f t="shared" si="95"/>
        <v>0</v>
      </c>
      <c r="BZ443" s="117">
        <f t="shared" si="95"/>
        <v>0</v>
      </c>
      <c r="CA443" s="117">
        <f t="shared" si="95"/>
        <v>0</v>
      </c>
      <c r="CB443" s="117">
        <f t="shared" si="95"/>
        <v>0</v>
      </c>
      <c r="CC443" s="117">
        <f t="shared" si="95"/>
        <v>56</v>
      </c>
      <c r="CD443" s="117">
        <f t="shared" si="95"/>
        <v>0</v>
      </c>
      <c r="CE443" s="117">
        <f t="shared" si="95"/>
        <v>0</v>
      </c>
      <c r="CF443" s="117">
        <f t="shared" si="95"/>
        <v>0</v>
      </c>
      <c r="CG443" s="117">
        <f t="shared" si="95"/>
        <v>0</v>
      </c>
      <c r="CH443" s="117">
        <f t="shared" si="95"/>
        <v>0</v>
      </c>
      <c r="CI443" s="117">
        <f t="shared" si="95"/>
        <v>0</v>
      </c>
      <c r="CJ443" s="117">
        <f t="shared" si="95"/>
        <v>0</v>
      </c>
      <c r="CK443" s="117">
        <f t="shared" si="95"/>
        <v>0</v>
      </c>
      <c r="CL443" s="117">
        <f t="shared" si="95"/>
        <v>0</v>
      </c>
      <c r="CM443" s="117">
        <f t="shared" si="95"/>
        <v>0</v>
      </c>
      <c r="CN443" s="117">
        <f t="shared" si="95"/>
        <v>0</v>
      </c>
      <c r="CO443" s="117">
        <f t="shared" si="95"/>
        <v>0</v>
      </c>
      <c r="CP443" s="117">
        <f t="shared" si="95"/>
        <v>0</v>
      </c>
      <c r="CQ443" s="117">
        <f t="shared" si="95"/>
        <v>0</v>
      </c>
      <c r="CR443" s="117">
        <f t="shared" si="95"/>
        <v>0</v>
      </c>
      <c r="CS443" s="117">
        <f t="shared" si="95"/>
        <v>0</v>
      </c>
      <c r="CT443" s="117">
        <f t="shared" si="95"/>
        <v>0</v>
      </c>
      <c r="CU443" s="117">
        <f t="shared" si="95"/>
        <v>0</v>
      </c>
      <c r="CV443" s="117">
        <f t="shared" si="95"/>
        <v>0</v>
      </c>
      <c r="CW443" s="117">
        <f t="shared" si="95"/>
        <v>0</v>
      </c>
      <c r="CX443" s="117">
        <f t="shared" si="95"/>
        <v>0</v>
      </c>
      <c r="CY443" s="117">
        <f t="shared" si="95"/>
        <v>0</v>
      </c>
      <c r="CZ443" s="117">
        <f t="shared" si="95"/>
        <v>0</v>
      </c>
      <c r="DA443" s="117">
        <f t="shared" si="95"/>
        <v>0</v>
      </c>
      <c r="DB443" s="117">
        <f t="shared" si="95"/>
        <v>0</v>
      </c>
      <c r="DC443" s="117">
        <f t="shared" si="95"/>
        <v>0</v>
      </c>
      <c r="DD443" s="117">
        <f t="shared" si="95"/>
        <v>0</v>
      </c>
      <c r="DE443" s="117">
        <f t="shared" si="95"/>
        <v>0</v>
      </c>
      <c r="DF443" s="117">
        <f t="shared" si="95"/>
        <v>0</v>
      </c>
      <c r="DG443" s="117">
        <f t="shared" si="95"/>
        <v>0</v>
      </c>
      <c r="DH443" s="117">
        <f t="shared" si="95"/>
        <v>0</v>
      </c>
      <c r="DI443" s="117">
        <f t="shared" si="95"/>
        <v>0</v>
      </c>
      <c r="DJ443" s="117">
        <f t="shared" si="95"/>
        <v>0</v>
      </c>
      <c r="DK443" s="117">
        <f t="shared" si="95"/>
        <v>0</v>
      </c>
      <c r="DL443" s="117">
        <f t="shared" si="95"/>
        <v>0</v>
      </c>
      <c r="DM443" s="117">
        <f t="shared" si="95"/>
        <v>0</v>
      </c>
      <c r="DN443" s="117">
        <f t="shared" si="95"/>
        <v>0</v>
      </c>
      <c r="DO443" s="117">
        <f t="shared" si="95"/>
        <v>0</v>
      </c>
      <c r="DP443" s="117">
        <f t="shared" si="95"/>
        <v>0</v>
      </c>
      <c r="DQ443" s="117">
        <f t="shared" si="95"/>
        <v>5</v>
      </c>
      <c r="DR443" s="117">
        <f t="shared" si="95"/>
        <v>0</v>
      </c>
      <c r="DS443" s="117">
        <f t="shared" si="95"/>
        <v>0</v>
      </c>
      <c r="DT443" s="117">
        <f t="shared" si="95"/>
        <v>0</v>
      </c>
      <c r="DU443" s="117">
        <f t="shared" si="95"/>
        <v>0</v>
      </c>
      <c r="DV443" s="117">
        <f t="shared" si="95"/>
        <v>0</v>
      </c>
      <c r="DW443" s="117">
        <f t="shared" si="95"/>
        <v>0</v>
      </c>
      <c r="DX443" s="117">
        <f t="shared" si="95"/>
        <v>0</v>
      </c>
      <c r="DY443" s="117">
        <f t="shared" si="95"/>
        <v>0</v>
      </c>
      <c r="DZ443" s="117">
        <f t="shared" si="95"/>
        <v>0</v>
      </c>
      <c r="EA443" s="117">
        <f t="shared" si="95"/>
        <v>0</v>
      </c>
      <c r="EB443" s="117">
        <f t="shared" si="95"/>
        <v>0</v>
      </c>
      <c r="EC443" s="117">
        <f t="shared" si="95"/>
        <v>0</v>
      </c>
      <c r="ED443" s="117">
        <f t="shared" ref="ED443:EQ443" si="96">SUBTOTAL(9,ED417:ED442)</f>
        <v>0</v>
      </c>
      <c r="EE443" s="117">
        <f t="shared" si="96"/>
        <v>0</v>
      </c>
      <c r="EF443" s="117">
        <f t="shared" si="96"/>
        <v>0</v>
      </c>
      <c r="EG443" s="117">
        <f t="shared" si="96"/>
        <v>0</v>
      </c>
      <c r="EH443" s="117">
        <f t="shared" si="96"/>
        <v>0</v>
      </c>
      <c r="EI443" s="117">
        <f t="shared" si="96"/>
        <v>0</v>
      </c>
      <c r="EJ443" s="117">
        <f t="shared" si="96"/>
        <v>0</v>
      </c>
      <c r="EK443" s="117">
        <f t="shared" si="96"/>
        <v>369</v>
      </c>
      <c r="EL443" s="117">
        <f t="shared" si="96"/>
        <v>0</v>
      </c>
      <c r="EM443" s="117">
        <f t="shared" si="96"/>
        <v>0</v>
      </c>
      <c r="EN443" s="117">
        <f t="shared" si="96"/>
        <v>0</v>
      </c>
      <c r="EO443" s="117">
        <f t="shared" si="96"/>
        <v>0</v>
      </c>
      <c r="EP443" s="117">
        <f t="shared" si="96"/>
        <v>0</v>
      </c>
      <c r="EQ443" s="117">
        <f t="shared" si="96"/>
        <v>0</v>
      </c>
    </row>
    <row r="444" spans="1:147" x14ac:dyDescent="0.25">
      <c r="A444" s="73" t="s">
        <v>491</v>
      </c>
      <c r="B444" s="96" t="s">
        <v>492</v>
      </c>
      <c r="C444" s="97" t="s">
        <v>80</v>
      </c>
      <c r="D444" s="97" t="s">
        <v>81</v>
      </c>
      <c r="E444" s="123">
        <f>F444+G444</f>
        <v>47</v>
      </c>
      <c r="F444" s="123">
        <f>EH444+EJ444+EL444+EN444+EP444</f>
        <v>0</v>
      </c>
      <c r="G444" s="123">
        <f>EI444+EK444+EM444+EO444+EQ444</f>
        <v>47</v>
      </c>
      <c r="H444" s="132">
        <v>0</v>
      </c>
      <c r="I444" s="133">
        <v>0</v>
      </c>
      <c r="J444" s="132">
        <v>0</v>
      </c>
      <c r="K444" s="132">
        <v>47</v>
      </c>
      <c r="L444" s="133">
        <v>0</v>
      </c>
      <c r="M444" s="132">
        <v>0</v>
      </c>
      <c r="N444" s="132">
        <v>0</v>
      </c>
      <c r="O444" s="133">
        <v>0</v>
      </c>
      <c r="P444" s="132">
        <v>0</v>
      </c>
      <c r="Q444" s="132"/>
      <c r="R444" s="133">
        <v>0</v>
      </c>
      <c r="S444" s="132">
        <v>0</v>
      </c>
      <c r="T444" s="132">
        <v>0</v>
      </c>
      <c r="U444" s="133">
        <v>0</v>
      </c>
      <c r="V444" s="132">
        <v>0</v>
      </c>
      <c r="W444" s="132">
        <v>0</v>
      </c>
      <c r="X444" s="133">
        <v>0</v>
      </c>
      <c r="Y444" s="132">
        <v>0</v>
      </c>
      <c r="Z444" s="132">
        <v>0</v>
      </c>
      <c r="AA444" s="133"/>
      <c r="AB444" s="132">
        <v>0</v>
      </c>
      <c r="AC444" s="132">
        <v>0</v>
      </c>
      <c r="AD444" s="133">
        <v>0</v>
      </c>
      <c r="AE444" s="132">
        <v>0</v>
      </c>
      <c r="AF444" s="132">
        <v>0</v>
      </c>
      <c r="AG444" s="133">
        <v>0</v>
      </c>
      <c r="AH444" s="132">
        <v>0</v>
      </c>
      <c r="AI444" s="132">
        <v>0</v>
      </c>
      <c r="AJ444" s="133">
        <v>0</v>
      </c>
      <c r="AK444" s="132"/>
      <c r="AL444" s="132">
        <v>0</v>
      </c>
      <c r="AM444" s="133">
        <v>0</v>
      </c>
      <c r="AN444" s="132">
        <v>0</v>
      </c>
      <c r="AO444" s="132">
        <v>0</v>
      </c>
      <c r="AP444" s="133">
        <v>0</v>
      </c>
      <c r="AQ444" s="132">
        <v>0</v>
      </c>
      <c r="AR444" s="132">
        <v>0</v>
      </c>
      <c r="AS444" s="133">
        <v>0</v>
      </c>
      <c r="AT444" s="132">
        <v>0</v>
      </c>
      <c r="AU444" s="132"/>
      <c r="AV444" s="133">
        <v>0</v>
      </c>
      <c r="AW444" s="132">
        <v>0</v>
      </c>
      <c r="AX444" s="132">
        <v>0</v>
      </c>
      <c r="AY444" s="133">
        <v>0</v>
      </c>
      <c r="AZ444" s="132">
        <v>0</v>
      </c>
      <c r="BA444" s="132">
        <v>0</v>
      </c>
      <c r="BB444" s="133">
        <v>0</v>
      </c>
      <c r="BC444" s="132">
        <v>0</v>
      </c>
      <c r="BD444" s="132">
        <v>0</v>
      </c>
      <c r="BE444" s="133"/>
      <c r="BF444" s="132">
        <v>0</v>
      </c>
      <c r="BG444" s="132">
        <v>0</v>
      </c>
      <c r="BH444" s="133">
        <v>0</v>
      </c>
      <c r="BI444" s="132">
        <v>0</v>
      </c>
      <c r="BJ444" s="132">
        <v>0</v>
      </c>
      <c r="BK444" s="133">
        <v>0</v>
      </c>
      <c r="BL444" s="132">
        <v>0</v>
      </c>
      <c r="BM444" s="132">
        <v>0</v>
      </c>
      <c r="BN444" s="133">
        <v>0</v>
      </c>
      <c r="BO444" s="132"/>
      <c r="BP444" s="132">
        <v>0</v>
      </c>
      <c r="BQ444" s="133">
        <v>0</v>
      </c>
      <c r="BR444" s="132">
        <v>0</v>
      </c>
      <c r="BS444" s="132">
        <v>0</v>
      </c>
      <c r="BT444" s="133">
        <v>0</v>
      </c>
      <c r="BU444" s="132">
        <v>0</v>
      </c>
      <c r="BV444" s="132">
        <v>0</v>
      </c>
      <c r="BW444" s="133">
        <v>0</v>
      </c>
      <c r="BX444" s="132">
        <v>0</v>
      </c>
      <c r="BY444" s="132"/>
      <c r="BZ444" s="133">
        <v>0</v>
      </c>
      <c r="CA444" s="132">
        <v>0</v>
      </c>
      <c r="CB444" s="132">
        <v>0</v>
      </c>
      <c r="CC444" s="133">
        <v>0</v>
      </c>
      <c r="CD444" s="132">
        <v>0</v>
      </c>
      <c r="CE444" s="132">
        <v>0</v>
      </c>
      <c r="CF444" s="133">
        <v>0</v>
      </c>
      <c r="CG444" s="132">
        <v>0</v>
      </c>
      <c r="CH444" s="132">
        <v>0</v>
      </c>
      <c r="CI444" s="133"/>
      <c r="CJ444" s="132">
        <v>0</v>
      </c>
      <c r="CK444" s="132">
        <v>0</v>
      </c>
      <c r="CL444" s="133">
        <v>0</v>
      </c>
      <c r="CM444" s="132">
        <v>0</v>
      </c>
      <c r="CN444" s="132">
        <v>0</v>
      </c>
      <c r="CO444" s="133">
        <v>0</v>
      </c>
      <c r="CP444" s="132">
        <v>0</v>
      </c>
      <c r="CQ444" s="132">
        <v>0</v>
      </c>
      <c r="CR444" s="133">
        <v>0</v>
      </c>
      <c r="CS444" s="132"/>
      <c r="CT444" s="132">
        <v>0</v>
      </c>
      <c r="CU444" s="133">
        <v>0</v>
      </c>
      <c r="CV444" s="132">
        <v>0</v>
      </c>
      <c r="CW444" s="132">
        <v>0</v>
      </c>
      <c r="CX444" s="133">
        <v>0</v>
      </c>
      <c r="CY444" s="132">
        <v>0</v>
      </c>
      <c r="CZ444" s="132">
        <v>0</v>
      </c>
      <c r="DA444" s="133">
        <v>0</v>
      </c>
      <c r="DB444" s="132">
        <v>0</v>
      </c>
      <c r="DC444" s="132"/>
      <c r="DD444" s="133">
        <v>0</v>
      </c>
      <c r="DE444" s="132">
        <v>0</v>
      </c>
      <c r="DF444" s="132">
        <v>0</v>
      </c>
      <c r="DG444" s="133">
        <v>0</v>
      </c>
      <c r="DH444" s="132">
        <v>0</v>
      </c>
      <c r="DI444" s="132">
        <v>0</v>
      </c>
      <c r="DJ444" s="133">
        <v>0</v>
      </c>
      <c r="DK444" s="132">
        <v>0</v>
      </c>
      <c r="DL444" s="132">
        <v>0</v>
      </c>
      <c r="DM444" s="133"/>
      <c r="DN444" s="132">
        <v>0</v>
      </c>
      <c r="DO444" s="132">
        <v>0</v>
      </c>
      <c r="DP444" s="133">
        <v>0</v>
      </c>
      <c r="DQ444" s="132">
        <v>0</v>
      </c>
      <c r="DR444" s="132">
        <v>0</v>
      </c>
      <c r="DS444" s="133">
        <v>0</v>
      </c>
      <c r="DT444" s="132">
        <v>0</v>
      </c>
      <c r="DU444" s="132">
        <v>0</v>
      </c>
      <c r="DV444" s="133">
        <v>0</v>
      </c>
      <c r="DW444" s="132"/>
      <c r="DX444" s="132">
        <v>0</v>
      </c>
      <c r="DY444" s="133">
        <v>0</v>
      </c>
      <c r="DZ444" s="132">
        <v>0</v>
      </c>
      <c r="EA444" s="132">
        <v>0</v>
      </c>
      <c r="EB444" s="133">
        <v>0</v>
      </c>
      <c r="EC444" s="132">
        <v>0</v>
      </c>
      <c r="ED444" s="132">
        <v>0</v>
      </c>
      <c r="EE444" s="133">
        <v>0</v>
      </c>
      <c r="EF444" s="132">
        <v>0</v>
      </c>
      <c r="EG444" s="132"/>
      <c r="EH444" s="52">
        <f t="shared" ref="EH444:EQ459" si="97">H444+R444+AB444+AL444+AV444+BF444+BP444+BZ444+CJ444+CT444+DD444+DN444+DX444</f>
        <v>0</v>
      </c>
      <c r="EI444" s="52">
        <f t="shared" si="97"/>
        <v>0</v>
      </c>
      <c r="EJ444" s="52">
        <f t="shared" si="97"/>
        <v>0</v>
      </c>
      <c r="EK444" s="52">
        <f t="shared" si="97"/>
        <v>47</v>
      </c>
      <c r="EL444" s="52">
        <f t="shared" si="97"/>
        <v>0</v>
      </c>
      <c r="EM444" s="52">
        <f t="shared" si="97"/>
        <v>0</v>
      </c>
      <c r="EN444" s="52">
        <f t="shared" si="97"/>
        <v>0</v>
      </c>
      <c r="EO444" s="52">
        <f t="shared" si="97"/>
        <v>0</v>
      </c>
      <c r="EP444" s="52">
        <f t="shared" si="97"/>
        <v>0</v>
      </c>
      <c r="EQ444" s="52">
        <f t="shared" si="97"/>
        <v>0</v>
      </c>
    </row>
    <row r="445" spans="1:147" x14ac:dyDescent="0.25">
      <c r="A445" s="73" t="s">
        <v>491</v>
      </c>
      <c r="B445" s="99" t="s">
        <v>493</v>
      </c>
      <c r="C445" s="84" t="s">
        <v>80</v>
      </c>
      <c r="D445" s="84" t="s">
        <v>81</v>
      </c>
      <c r="E445" s="123">
        <f t="shared" ref="E445:E459" si="98">F445+G445</f>
        <v>0</v>
      </c>
      <c r="F445" s="123">
        <f t="shared" ref="F445:G459" si="99">EH445+EJ445+EL445+EN445+EP445</f>
        <v>0</v>
      </c>
      <c r="G445" s="123">
        <f t="shared" si="99"/>
        <v>0</v>
      </c>
      <c r="H445" s="132"/>
      <c r="I445" s="133"/>
      <c r="J445" s="132"/>
      <c r="K445" s="132"/>
      <c r="L445" s="133"/>
      <c r="M445" s="132"/>
      <c r="N445" s="132"/>
      <c r="O445" s="133"/>
      <c r="P445" s="132"/>
      <c r="Q445" s="132"/>
      <c r="R445" s="133"/>
      <c r="S445" s="132"/>
      <c r="T445" s="132"/>
      <c r="U445" s="133"/>
      <c r="V445" s="132"/>
      <c r="W445" s="132"/>
      <c r="X445" s="133"/>
      <c r="Y445" s="132"/>
      <c r="Z445" s="132"/>
      <c r="AA445" s="133"/>
      <c r="AB445" s="132"/>
      <c r="AC445" s="132"/>
      <c r="AD445" s="133"/>
      <c r="AE445" s="132"/>
      <c r="AF445" s="132"/>
      <c r="AG445" s="133"/>
      <c r="AH445" s="132"/>
      <c r="AI445" s="132"/>
      <c r="AJ445" s="133"/>
      <c r="AK445" s="132"/>
      <c r="AL445" s="132"/>
      <c r="AM445" s="133"/>
      <c r="AN445" s="132"/>
      <c r="AO445" s="132"/>
      <c r="AP445" s="133"/>
      <c r="AQ445" s="132"/>
      <c r="AR445" s="132"/>
      <c r="AS445" s="133"/>
      <c r="AT445" s="132"/>
      <c r="AU445" s="132"/>
      <c r="AV445" s="133"/>
      <c r="AW445" s="132"/>
      <c r="AX445" s="132"/>
      <c r="AY445" s="133"/>
      <c r="AZ445" s="132"/>
      <c r="BA445" s="132"/>
      <c r="BB445" s="133"/>
      <c r="BC445" s="132"/>
      <c r="BD445" s="132"/>
      <c r="BE445" s="133"/>
      <c r="BF445" s="132"/>
      <c r="BG445" s="132"/>
      <c r="BH445" s="133"/>
      <c r="BI445" s="132"/>
      <c r="BJ445" s="132"/>
      <c r="BK445" s="133"/>
      <c r="BL445" s="132"/>
      <c r="BM445" s="132"/>
      <c r="BN445" s="133"/>
      <c r="BO445" s="132"/>
      <c r="BP445" s="132"/>
      <c r="BQ445" s="133"/>
      <c r="BR445" s="132"/>
      <c r="BS445" s="132"/>
      <c r="BT445" s="133"/>
      <c r="BU445" s="132"/>
      <c r="BV445" s="132"/>
      <c r="BW445" s="133"/>
      <c r="BX445" s="132"/>
      <c r="BY445" s="132"/>
      <c r="BZ445" s="133"/>
      <c r="CA445" s="132"/>
      <c r="CB445" s="132"/>
      <c r="CC445" s="133"/>
      <c r="CD445" s="132"/>
      <c r="CE445" s="132"/>
      <c r="CF445" s="133"/>
      <c r="CG445" s="132"/>
      <c r="CH445" s="132"/>
      <c r="CI445" s="133"/>
      <c r="CJ445" s="132"/>
      <c r="CK445" s="132"/>
      <c r="CL445" s="133"/>
      <c r="CM445" s="132"/>
      <c r="CN445" s="132"/>
      <c r="CO445" s="133"/>
      <c r="CP445" s="132"/>
      <c r="CQ445" s="132"/>
      <c r="CR445" s="133"/>
      <c r="CS445" s="132"/>
      <c r="CT445" s="132"/>
      <c r="CU445" s="133"/>
      <c r="CV445" s="132"/>
      <c r="CW445" s="132"/>
      <c r="CX445" s="133"/>
      <c r="CY445" s="132"/>
      <c r="CZ445" s="132"/>
      <c r="DA445" s="133"/>
      <c r="DB445" s="132"/>
      <c r="DC445" s="132"/>
      <c r="DD445" s="133"/>
      <c r="DE445" s="132"/>
      <c r="DF445" s="132"/>
      <c r="DG445" s="133"/>
      <c r="DH445" s="132"/>
      <c r="DI445" s="132"/>
      <c r="DJ445" s="133"/>
      <c r="DK445" s="132"/>
      <c r="DL445" s="132"/>
      <c r="DM445" s="133"/>
      <c r="DN445" s="132"/>
      <c r="DO445" s="132"/>
      <c r="DP445" s="133"/>
      <c r="DQ445" s="132"/>
      <c r="DR445" s="132"/>
      <c r="DS445" s="133"/>
      <c r="DT445" s="132"/>
      <c r="DU445" s="132"/>
      <c r="DV445" s="133"/>
      <c r="DW445" s="132"/>
      <c r="DX445" s="132"/>
      <c r="DY445" s="133"/>
      <c r="DZ445" s="132"/>
      <c r="EA445" s="132"/>
      <c r="EB445" s="133"/>
      <c r="EC445" s="132"/>
      <c r="ED445" s="132"/>
      <c r="EE445" s="133"/>
      <c r="EF445" s="132"/>
      <c r="EG445" s="132"/>
      <c r="EH445" s="52">
        <f t="shared" si="97"/>
        <v>0</v>
      </c>
      <c r="EI445" s="52">
        <f t="shared" si="97"/>
        <v>0</v>
      </c>
      <c r="EJ445" s="52">
        <f t="shared" si="97"/>
        <v>0</v>
      </c>
      <c r="EK445" s="52">
        <f t="shared" si="97"/>
        <v>0</v>
      </c>
      <c r="EL445" s="52">
        <f t="shared" si="97"/>
        <v>0</v>
      </c>
      <c r="EM445" s="52">
        <f t="shared" si="97"/>
        <v>0</v>
      </c>
      <c r="EN445" s="52">
        <f t="shared" si="97"/>
        <v>0</v>
      </c>
      <c r="EO445" s="52">
        <f t="shared" si="97"/>
        <v>0</v>
      </c>
      <c r="EP445" s="52">
        <f t="shared" si="97"/>
        <v>0</v>
      </c>
      <c r="EQ445" s="52">
        <f t="shared" si="97"/>
        <v>0</v>
      </c>
    </row>
    <row r="446" spans="1:147" x14ac:dyDescent="0.25">
      <c r="A446" s="73" t="s">
        <v>491</v>
      </c>
      <c r="B446" s="99" t="s">
        <v>494</v>
      </c>
      <c r="C446" s="84" t="s">
        <v>80</v>
      </c>
      <c r="D446" s="84" t="s">
        <v>81</v>
      </c>
      <c r="E446" s="123">
        <f t="shared" si="98"/>
        <v>12</v>
      </c>
      <c r="F446" s="123">
        <f t="shared" si="99"/>
        <v>0</v>
      </c>
      <c r="G446" s="123">
        <f t="shared" si="99"/>
        <v>12</v>
      </c>
      <c r="H446" s="134"/>
      <c r="I446" s="134"/>
      <c r="J446" s="134"/>
      <c r="K446" s="134">
        <v>12</v>
      </c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  <c r="AA446" s="134"/>
      <c r="AB446" s="134"/>
      <c r="AC446" s="134"/>
      <c r="AD446" s="134"/>
      <c r="AE446" s="134"/>
      <c r="AF446" s="134"/>
      <c r="AG446" s="134"/>
      <c r="AH446" s="134"/>
      <c r="AI446" s="134"/>
      <c r="AJ446" s="134"/>
      <c r="AK446" s="134"/>
      <c r="AL446" s="134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4"/>
      <c r="AW446" s="134"/>
      <c r="AX446" s="134"/>
      <c r="AY446" s="134"/>
      <c r="AZ446" s="134"/>
      <c r="BA446" s="134"/>
      <c r="BB446" s="134"/>
      <c r="BC446" s="134"/>
      <c r="BD446" s="134"/>
      <c r="BE446" s="134"/>
      <c r="BF446" s="134"/>
      <c r="BG446" s="134"/>
      <c r="BH446" s="134"/>
      <c r="BI446" s="134"/>
      <c r="BJ446" s="134"/>
      <c r="BK446" s="134"/>
      <c r="BL446" s="134"/>
      <c r="BM446" s="134"/>
      <c r="BN446" s="134"/>
      <c r="BO446" s="134"/>
      <c r="BP446" s="134"/>
      <c r="BQ446" s="134"/>
      <c r="BR446" s="134"/>
      <c r="BS446" s="134"/>
      <c r="BT446" s="134"/>
      <c r="BU446" s="134"/>
      <c r="BV446" s="134"/>
      <c r="BW446" s="134"/>
      <c r="BX446" s="134"/>
      <c r="BY446" s="134"/>
      <c r="BZ446" s="134"/>
      <c r="CA446" s="134"/>
      <c r="CB446" s="134"/>
      <c r="CC446" s="134"/>
      <c r="CD446" s="134"/>
      <c r="CE446" s="134"/>
      <c r="CF446" s="134"/>
      <c r="CG446" s="134"/>
      <c r="CH446" s="134"/>
      <c r="CI446" s="134"/>
      <c r="CJ446" s="134"/>
      <c r="CK446" s="134"/>
      <c r="CL446" s="134"/>
      <c r="CM446" s="134"/>
      <c r="CN446" s="134"/>
      <c r="CO446" s="134"/>
      <c r="CP446" s="134"/>
      <c r="CQ446" s="134"/>
      <c r="CR446" s="134"/>
      <c r="CS446" s="134"/>
      <c r="CT446" s="134"/>
      <c r="CU446" s="134"/>
      <c r="CV446" s="134"/>
      <c r="CW446" s="134"/>
      <c r="CX446" s="134"/>
      <c r="CY446" s="134"/>
      <c r="CZ446" s="134"/>
      <c r="DA446" s="134"/>
      <c r="DB446" s="134"/>
      <c r="DC446" s="134"/>
      <c r="DD446" s="134"/>
      <c r="DE446" s="134"/>
      <c r="DF446" s="134"/>
      <c r="DG446" s="134"/>
      <c r="DH446" s="134"/>
      <c r="DI446" s="134"/>
      <c r="DJ446" s="134"/>
      <c r="DK446" s="134"/>
      <c r="DL446" s="134"/>
      <c r="DM446" s="134"/>
      <c r="DN446" s="134"/>
      <c r="DO446" s="134"/>
      <c r="DP446" s="134"/>
      <c r="DQ446" s="134"/>
      <c r="DR446" s="134"/>
      <c r="DS446" s="134"/>
      <c r="DT446" s="134"/>
      <c r="DU446" s="134"/>
      <c r="DV446" s="134"/>
      <c r="DW446" s="134"/>
      <c r="DX446" s="134"/>
      <c r="DY446" s="134"/>
      <c r="DZ446" s="134"/>
      <c r="EA446" s="134"/>
      <c r="EB446" s="134"/>
      <c r="EC446" s="134"/>
      <c r="ED446" s="134"/>
      <c r="EE446" s="134"/>
      <c r="EF446" s="134"/>
      <c r="EG446" s="134"/>
      <c r="EH446" s="52">
        <f t="shared" si="97"/>
        <v>0</v>
      </c>
      <c r="EI446" s="52">
        <f t="shared" si="97"/>
        <v>0</v>
      </c>
      <c r="EJ446" s="52">
        <f t="shared" si="97"/>
        <v>0</v>
      </c>
      <c r="EK446" s="52">
        <f t="shared" si="97"/>
        <v>12</v>
      </c>
      <c r="EL446" s="52">
        <f t="shared" si="97"/>
        <v>0</v>
      </c>
      <c r="EM446" s="52">
        <f t="shared" si="97"/>
        <v>0</v>
      </c>
      <c r="EN446" s="52">
        <f t="shared" si="97"/>
        <v>0</v>
      </c>
      <c r="EO446" s="52">
        <f t="shared" si="97"/>
        <v>0</v>
      </c>
      <c r="EP446" s="52">
        <f t="shared" si="97"/>
        <v>0</v>
      </c>
      <c r="EQ446" s="52">
        <f t="shared" si="97"/>
        <v>0</v>
      </c>
    </row>
    <row r="447" spans="1:147" x14ac:dyDescent="0.25">
      <c r="A447" s="73" t="s">
        <v>491</v>
      </c>
      <c r="B447" s="99" t="s">
        <v>495</v>
      </c>
      <c r="C447" s="84" t="s">
        <v>80</v>
      </c>
      <c r="D447" s="84" t="s">
        <v>81</v>
      </c>
      <c r="E447" s="123">
        <f t="shared" si="98"/>
        <v>0</v>
      </c>
      <c r="F447" s="123">
        <f t="shared" si="99"/>
        <v>0</v>
      </c>
      <c r="G447" s="123">
        <f t="shared" si="99"/>
        <v>0</v>
      </c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4"/>
      <c r="AC447" s="134"/>
      <c r="AD447" s="134"/>
      <c r="AE447" s="134"/>
      <c r="AF447" s="134"/>
      <c r="AG447" s="134"/>
      <c r="AH447" s="134"/>
      <c r="AI447" s="134"/>
      <c r="AJ447" s="134"/>
      <c r="AK447" s="134"/>
      <c r="AL447" s="134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4"/>
      <c r="AW447" s="134"/>
      <c r="AX447" s="134"/>
      <c r="AY447" s="134"/>
      <c r="AZ447" s="134"/>
      <c r="BA447" s="134"/>
      <c r="BB447" s="134"/>
      <c r="BC447" s="134"/>
      <c r="BD447" s="134"/>
      <c r="BE447" s="134"/>
      <c r="BF447" s="134"/>
      <c r="BG447" s="134"/>
      <c r="BH447" s="134"/>
      <c r="BI447" s="134"/>
      <c r="BJ447" s="134"/>
      <c r="BK447" s="134"/>
      <c r="BL447" s="134"/>
      <c r="BM447" s="134"/>
      <c r="BN447" s="134"/>
      <c r="BO447" s="134"/>
      <c r="BP447" s="134"/>
      <c r="BQ447" s="134"/>
      <c r="BR447" s="134"/>
      <c r="BS447" s="134"/>
      <c r="BT447" s="134"/>
      <c r="BU447" s="134"/>
      <c r="BV447" s="134"/>
      <c r="BW447" s="134"/>
      <c r="BX447" s="134"/>
      <c r="BY447" s="134"/>
      <c r="BZ447" s="134"/>
      <c r="CA447" s="134"/>
      <c r="CB447" s="134"/>
      <c r="CC447" s="134"/>
      <c r="CD447" s="134"/>
      <c r="CE447" s="134"/>
      <c r="CF447" s="134"/>
      <c r="CG447" s="134"/>
      <c r="CH447" s="134"/>
      <c r="CI447" s="134"/>
      <c r="CJ447" s="134"/>
      <c r="CK447" s="134"/>
      <c r="CL447" s="134"/>
      <c r="CM447" s="134"/>
      <c r="CN447" s="134"/>
      <c r="CO447" s="134"/>
      <c r="CP447" s="134"/>
      <c r="CQ447" s="134"/>
      <c r="CR447" s="134"/>
      <c r="CS447" s="134"/>
      <c r="CT447" s="134"/>
      <c r="CU447" s="134"/>
      <c r="CV447" s="134"/>
      <c r="CW447" s="134"/>
      <c r="CX447" s="134"/>
      <c r="CY447" s="134"/>
      <c r="CZ447" s="134"/>
      <c r="DA447" s="134"/>
      <c r="DB447" s="134"/>
      <c r="DC447" s="134"/>
      <c r="DD447" s="134"/>
      <c r="DE447" s="134"/>
      <c r="DF447" s="134"/>
      <c r="DG447" s="134"/>
      <c r="DH447" s="134"/>
      <c r="DI447" s="134"/>
      <c r="DJ447" s="134"/>
      <c r="DK447" s="134"/>
      <c r="DL447" s="134"/>
      <c r="DM447" s="134"/>
      <c r="DN447" s="134"/>
      <c r="DO447" s="134"/>
      <c r="DP447" s="134"/>
      <c r="DQ447" s="134"/>
      <c r="DR447" s="134"/>
      <c r="DS447" s="134"/>
      <c r="DT447" s="134"/>
      <c r="DU447" s="134"/>
      <c r="DV447" s="134"/>
      <c r="DW447" s="134"/>
      <c r="DX447" s="134"/>
      <c r="DY447" s="134"/>
      <c r="DZ447" s="134"/>
      <c r="EA447" s="134"/>
      <c r="EB447" s="134"/>
      <c r="EC447" s="134"/>
      <c r="ED447" s="134"/>
      <c r="EE447" s="134"/>
      <c r="EF447" s="134"/>
      <c r="EG447" s="134"/>
      <c r="EH447" s="52">
        <f t="shared" si="97"/>
        <v>0</v>
      </c>
      <c r="EI447" s="52">
        <f t="shared" si="97"/>
        <v>0</v>
      </c>
      <c r="EJ447" s="52">
        <f t="shared" si="97"/>
        <v>0</v>
      </c>
      <c r="EK447" s="52">
        <f t="shared" si="97"/>
        <v>0</v>
      </c>
      <c r="EL447" s="52">
        <f t="shared" si="97"/>
        <v>0</v>
      </c>
      <c r="EM447" s="52">
        <f t="shared" si="97"/>
        <v>0</v>
      </c>
      <c r="EN447" s="52">
        <f t="shared" si="97"/>
        <v>0</v>
      </c>
      <c r="EO447" s="52">
        <f t="shared" si="97"/>
        <v>0</v>
      </c>
      <c r="EP447" s="52">
        <f t="shared" si="97"/>
        <v>0</v>
      </c>
      <c r="EQ447" s="52">
        <f t="shared" si="97"/>
        <v>0</v>
      </c>
    </row>
    <row r="448" spans="1:147" x14ac:dyDescent="0.25">
      <c r="A448" s="73" t="s">
        <v>491</v>
      </c>
      <c r="B448" s="99" t="s">
        <v>496</v>
      </c>
      <c r="C448" s="84" t="s">
        <v>80</v>
      </c>
      <c r="D448" s="84" t="s">
        <v>81</v>
      </c>
      <c r="E448" s="123">
        <f t="shared" si="98"/>
        <v>0</v>
      </c>
      <c r="F448" s="123">
        <f t="shared" si="99"/>
        <v>0</v>
      </c>
      <c r="G448" s="123">
        <f t="shared" si="99"/>
        <v>0</v>
      </c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  <c r="AA448" s="134"/>
      <c r="AB448" s="134"/>
      <c r="AC448" s="134"/>
      <c r="AD448" s="134"/>
      <c r="AE448" s="134"/>
      <c r="AF448" s="134"/>
      <c r="AG448" s="134"/>
      <c r="AH448" s="134"/>
      <c r="AI448" s="134"/>
      <c r="AJ448" s="134"/>
      <c r="AK448" s="134"/>
      <c r="AL448" s="134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4"/>
      <c r="AW448" s="134"/>
      <c r="AX448" s="134"/>
      <c r="AY448" s="134"/>
      <c r="AZ448" s="134"/>
      <c r="BA448" s="134"/>
      <c r="BB448" s="134"/>
      <c r="BC448" s="134"/>
      <c r="BD448" s="134"/>
      <c r="BE448" s="134"/>
      <c r="BF448" s="134"/>
      <c r="BG448" s="134"/>
      <c r="BH448" s="134"/>
      <c r="BI448" s="134"/>
      <c r="BJ448" s="134"/>
      <c r="BK448" s="134"/>
      <c r="BL448" s="134"/>
      <c r="BM448" s="134"/>
      <c r="BN448" s="134"/>
      <c r="BO448" s="134"/>
      <c r="BP448" s="134"/>
      <c r="BQ448" s="134"/>
      <c r="BR448" s="134"/>
      <c r="BS448" s="134"/>
      <c r="BT448" s="134"/>
      <c r="BU448" s="134"/>
      <c r="BV448" s="134"/>
      <c r="BW448" s="134"/>
      <c r="BX448" s="134"/>
      <c r="BY448" s="134"/>
      <c r="BZ448" s="134"/>
      <c r="CA448" s="134"/>
      <c r="CB448" s="134"/>
      <c r="CC448" s="134"/>
      <c r="CD448" s="134"/>
      <c r="CE448" s="134"/>
      <c r="CF448" s="134"/>
      <c r="CG448" s="134"/>
      <c r="CH448" s="134"/>
      <c r="CI448" s="134"/>
      <c r="CJ448" s="134"/>
      <c r="CK448" s="134"/>
      <c r="CL448" s="134"/>
      <c r="CM448" s="134"/>
      <c r="CN448" s="134"/>
      <c r="CO448" s="134"/>
      <c r="CP448" s="134"/>
      <c r="CQ448" s="134"/>
      <c r="CR448" s="134"/>
      <c r="CS448" s="134"/>
      <c r="CT448" s="134"/>
      <c r="CU448" s="134"/>
      <c r="CV448" s="134"/>
      <c r="CW448" s="134"/>
      <c r="CX448" s="134"/>
      <c r="CY448" s="134"/>
      <c r="CZ448" s="134"/>
      <c r="DA448" s="134"/>
      <c r="DB448" s="134"/>
      <c r="DC448" s="134"/>
      <c r="DD448" s="134"/>
      <c r="DE448" s="134"/>
      <c r="DF448" s="134"/>
      <c r="DG448" s="134"/>
      <c r="DH448" s="134"/>
      <c r="DI448" s="134"/>
      <c r="DJ448" s="134"/>
      <c r="DK448" s="134"/>
      <c r="DL448" s="134"/>
      <c r="DM448" s="134"/>
      <c r="DN448" s="134"/>
      <c r="DO448" s="134"/>
      <c r="DP448" s="134"/>
      <c r="DQ448" s="134"/>
      <c r="DR448" s="134"/>
      <c r="DS448" s="134"/>
      <c r="DT448" s="134"/>
      <c r="DU448" s="134"/>
      <c r="DV448" s="134"/>
      <c r="DW448" s="134"/>
      <c r="DX448" s="134"/>
      <c r="DY448" s="134"/>
      <c r="DZ448" s="134"/>
      <c r="EA448" s="134"/>
      <c r="EB448" s="134"/>
      <c r="EC448" s="134"/>
      <c r="ED448" s="134"/>
      <c r="EE448" s="134"/>
      <c r="EF448" s="134"/>
      <c r="EG448" s="134"/>
      <c r="EH448" s="52">
        <f t="shared" si="97"/>
        <v>0</v>
      </c>
      <c r="EI448" s="52">
        <f t="shared" si="97"/>
        <v>0</v>
      </c>
      <c r="EJ448" s="52">
        <f t="shared" si="97"/>
        <v>0</v>
      </c>
      <c r="EK448" s="52">
        <f t="shared" si="97"/>
        <v>0</v>
      </c>
      <c r="EL448" s="52">
        <f t="shared" si="97"/>
        <v>0</v>
      </c>
      <c r="EM448" s="52">
        <f t="shared" si="97"/>
        <v>0</v>
      </c>
      <c r="EN448" s="52">
        <f t="shared" si="97"/>
        <v>0</v>
      </c>
      <c r="EO448" s="52">
        <f t="shared" si="97"/>
        <v>0</v>
      </c>
      <c r="EP448" s="52">
        <f t="shared" si="97"/>
        <v>0</v>
      </c>
      <c r="EQ448" s="52">
        <f t="shared" si="97"/>
        <v>0</v>
      </c>
    </row>
    <row r="449" spans="1:147" x14ac:dyDescent="0.25">
      <c r="A449" s="73" t="s">
        <v>491</v>
      </c>
      <c r="B449" s="99" t="s">
        <v>497</v>
      </c>
      <c r="C449" s="84" t="s">
        <v>80</v>
      </c>
      <c r="D449" s="84" t="s">
        <v>81</v>
      </c>
      <c r="E449" s="123">
        <f t="shared" si="98"/>
        <v>0</v>
      </c>
      <c r="F449" s="123">
        <f t="shared" si="99"/>
        <v>0</v>
      </c>
      <c r="G449" s="123">
        <f t="shared" si="99"/>
        <v>0</v>
      </c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4"/>
      <c r="AC449" s="134"/>
      <c r="AD449" s="134"/>
      <c r="AE449" s="134"/>
      <c r="AF449" s="134"/>
      <c r="AG449" s="134"/>
      <c r="AH449" s="134"/>
      <c r="AI449" s="134"/>
      <c r="AJ449" s="134"/>
      <c r="AK449" s="134"/>
      <c r="AL449" s="134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4"/>
      <c r="AW449" s="134"/>
      <c r="AX449" s="134"/>
      <c r="AY449" s="134"/>
      <c r="AZ449" s="134"/>
      <c r="BA449" s="134"/>
      <c r="BB449" s="134"/>
      <c r="BC449" s="134"/>
      <c r="BD449" s="134"/>
      <c r="BE449" s="134"/>
      <c r="BF449" s="134"/>
      <c r="BG449" s="134"/>
      <c r="BH449" s="134"/>
      <c r="BI449" s="134"/>
      <c r="BJ449" s="134"/>
      <c r="BK449" s="134"/>
      <c r="BL449" s="134"/>
      <c r="BM449" s="134"/>
      <c r="BN449" s="134"/>
      <c r="BO449" s="134"/>
      <c r="BP449" s="134"/>
      <c r="BQ449" s="134"/>
      <c r="BR449" s="134"/>
      <c r="BS449" s="134"/>
      <c r="BT449" s="134"/>
      <c r="BU449" s="134"/>
      <c r="BV449" s="134"/>
      <c r="BW449" s="134"/>
      <c r="BX449" s="134"/>
      <c r="BY449" s="134"/>
      <c r="BZ449" s="134"/>
      <c r="CA449" s="134"/>
      <c r="CB449" s="134"/>
      <c r="CC449" s="134"/>
      <c r="CD449" s="134"/>
      <c r="CE449" s="134"/>
      <c r="CF449" s="134"/>
      <c r="CG449" s="134"/>
      <c r="CH449" s="134"/>
      <c r="CI449" s="134"/>
      <c r="CJ449" s="134"/>
      <c r="CK449" s="134"/>
      <c r="CL449" s="134"/>
      <c r="CM449" s="134"/>
      <c r="CN449" s="134"/>
      <c r="CO449" s="134"/>
      <c r="CP449" s="134"/>
      <c r="CQ449" s="134"/>
      <c r="CR449" s="134"/>
      <c r="CS449" s="134"/>
      <c r="CT449" s="134"/>
      <c r="CU449" s="134"/>
      <c r="CV449" s="134"/>
      <c r="CW449" s="134"/>
      <c r="CX449" s="134"/>
      <c r="CY449" s="134"/>
      <c r="CZ449" s="134"/>
      <c r="DA449" s="134"/>
      <c r="DB449" s="134"/>
      <c r="DC449" s="134"/>
      <c r="DD449" s="134"/>
      <c r="DE449" s="134"/>
      <c r="DF449" s="134"/>
      <c r="DG449" s="134"/>
      <c r="DH449" s="134"/>
      <c r="DI449" s="134"/>
      <c r="DJ449" s="134"/>
      <c r="DK449" s="134"/>
      <c r="DL449" s="134"/>
      <c r="DM449" s="134"/>
      <c r="DN449" s="134"/>
      <c r="DO449" s="134"/>
      <c r="DP449" s="134"/>
      <c r="DQ449" s="134"/>
      <c r="DR449" s="134"/>
      <c r="DS449" s="134"/>
      <c r="DT449" s="134"/>
      <c r="DU449" s="134"/>
      <c r="DV449" s="134"/>
      <c r="DW449" s="134"/>
      <c r="DX449" s="134"/>
      <c r="DY449" s="134"/>
      <c r="DZ449" s="134"/>
      <c r="EA449" s="134"/>
      <c r="EB449" s="134"/>
      <c r="EC449" s="134"/>
      <c r="ED449" s="134"/>
      <c r="EE449" s="134"/>
      <c r="EF449" s="134"/>
      <c r="EG449" s="134"/>
      <c r="EH449" s="52">
        <f t="shared" si="97"/>
        <v>0</v>
      </c>
      <c r="EI449" s="52">
        <f t="shared" si="97"/>
        <v>0</v>
      </c>
      <c r="EJ449" s="52">
        <f t="shared" si="97"/>
        <v>0</v>
      </c>
      <c r="EK449" s="52">
        <f t="shared" si="97"/>
        <v>0</v>
      </c>
      <c r="EL449" s="52">
        <f t="shared" si="97"/>
        <v>0</v>
      </c>
      <c r="EM449" s="52">
        <f t="shared" si="97"/>
        <v>0</v>
      </c>
      <c r="EN449" s="52">
        <f t="shared" si="97"/>
        <v>0</v>
      </c>
      <c r="EO449" s="52">
        <f t="shared" si="97"/>
        <v>0</v>
      </c>
      <c r="EP449" s="52">
        <f t="shared" si="97"/>
        <v>0</v>
      </c>
      <c r="EQ449" s="52">
        <f t="shared" si="97"/>
        <v>0</v>
      </c>
    </row>
    <row r="450" spans="1:147" x14ac:dyDescent="0.25">
      <c r="A450" s="73" t="s">
        <v>491</v>
      </c>
      <c r="B450" s="99" t="s">
        <v>498</v>
      </c>
      <c r="C450" s="84" t="s">
        <v>80</v>
      </c>
      <c r="D450" s="84" t="s">
        <v>81</v>
      </c>
      <c r="E450" s="123">
        <f t="shared" si="98"/>
        <v>36</v>
      </c>
      <c r="F450" s="123">
        <f t="shared" si="99"/>
        <v>0</v>
      </c>
      <c r="G450" s="123">
        <f t="shared" si="99"/>
        <v>36</v>
      </c>
      <c r="H450" s="134"/>
      <c r="I450" s="134"/>
      <c r="J450" s="134"/>
      <c r="K450" s="134">
        <v>24</v>
      </c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4"/>
      <c r="AC450" s="134"/>
      <c r="AD450" s="134"/>
      <c r="AE450" s="134"/>
      <c r="AF450" s="134"/>
      <c r="AG450" s="134"/>
      <c r="AH450" s="134"/>
      <c r="AI450" s="134"/>
      <c r="AJ450" s="134"/>
      <c r="AK450" s="134"/>
      <c r="AL450" s="134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4"/>
      <c r="AW450" s="134"/>
      <c r="AX450" s="134"/>
      <c r="AY450" s="134"/>
      <c r="AZ450" s="134"/>
      <c r="BA450" s="134"/>
      <c r="BB450" s="134"/>
      <c r="BC450" s="134"/>
      <c r="BD450" s="134"/>
      <c r="BE450" s="134"/>
      <c r="BF450" s="134"/>
      <c r="BG450" s="134"/>
      <c r="BH450" s="134"/>
      <c r="BI450" s="134"/>
      <c r="BJ450" s="134"/>
      <c r="BK450" s="134"/>
      <c r="BL450" s="134"/>
      <c r="BM450" s="134"/>
      <c r="BN450" s="134"/>
      <c r="BO450" s="134"/>
      <c r="BP450" s="134"/>
      <c r="BQ450" s="134"/>
      <c r="BR450" s="134"/>
      <c r="BS450" s="134"/>
      <c r="BT450" s="134"/>
      <c r="BU450" s="134"/>
      <c r="BV450" s="134"/>
      <c r="BW450" s="134"/>
      <c r="BX450" s="134"/>
      <c r="BY450" s="134"/>
      <c r="BZ450" s="134"/>
      <c r="CA450" s="134"/>
      <c r="CB450" s="134"/>
      <c r="CC450" s="134">
        <v>12</v>
      </c>
      <c r="CD450" s="134"/>
      <c r="CE450" s="134"/>
      <c r="CF450" s="134"/>
      <c r="CG450" s="134"/>
      <c r="CH450" s="134"/>
      <c r="CI450" s="134"/>
      <c r="CJ450" s="134"/>
      <c r="CK450" s="134"/>
      <c r="CL450" s="134"/>
      <c r="CM450" s="134"/>
      <c r="CN450" s="134"/>
      <c r="CO450" s="134"/>
      <c r="CP450" s="134"/>
      <c r="CQ450" s="134"/>
      <c r="CR450" s="134"/>
      <c r="CS450" s="134"/>
      <c r="CT450" s="134"/>
      <c r="CU450" s="134"/>
      <c r="CV450" s="134"/>
      <c r="CW450" s="134"/>
      <c r="CX450" s="134"/>
      <c r="CY450" s="134"/>
      <c r="CZ450" s="134"/>
      <c r="DA450" s="134"/>
      <c r="DB450" s="134"/>
      <c r="DC450" s="134"/>
      <c r="DD450" s="134"/>
      <c r="DE450" s="134"/>
      <c r="DF450" s="134"/>
      <c r="DG450" s="134"/>
      <c r="DH450" s="134"/>
      <c r="DI450" s="134"/>
      <c r="DJ450" s="134"/>
      <c r="DK450" s="134"/>
      <c r="DL450" s="134"/>
      <c r="DM450" s="134"/>
      <c r="DN450" s="134"/>
      <c r="DO450" s="134"/>
      <c r="DP450" s="134"/>
      <c r="DQ450" s="134"/>
      <c r="DR450" s="134"/>
      <c r="DS450" s="134"/>
      <c r="DT450" s="134"/>
      <c r="DU450" s="134"/>
      <c r="DV450" s="134"/>
      <c r="DW450" s="134"/>
      <c r="DX450" s="134"/>
      <c r="DY450" s="134"/>
      <c r="DZ450" s="134"/>
      <c r="EA450" s="134"/>
      <c r="EB450" s="134"/>
      <c r="EC450" s="134"/>
      <c r="ED450" s="134"/>
      <c r="EE450" s="134"/>
      <c r="EF450" s="134"/>
      <c r="EG450" s="134"/>
      <c r="EH450" s="52">
        <f t="shared" si="97"/>
        <v>0</v>
      </c>
      <c r="EI450" s="52">
        <f t="shared" si="97"/>
        <v>0</v>
      </c>
      <c r="EJ450" s="52">
        <f t="shared" si="97"/>
        <v>0</v>
      </c>
      <c r="EK450" s="52">
        <f t="shared" si="97"/>
        <v>36</v>
      </c>
      <c r="EL450" s="52">
        <f t="shared" si="97"/>
        <v>0</v>
      </c>
      <c r="EM450" s="52">
        <f t="shared" si="97"/>
        <v>0</v>
      </c>
      <c r="EN450" s="52">
        <f t="shared" si="97"/>
        <v>0</v>
      </c>
      <c r="EO450" s="52">
        <f t="shared" si="97"/>
        <v>0</v>
      </c>
      <c r="EP450" s="52">
        <f t="shared" si="97"/>
        <v>0</v>
      </c>
      <c r="EQ450" s="52">
        <f t="shared" si="97"/>
        <v>0</v>
      </c>
    </row>
    <row r="451" spans="1:147" x14ac:dyDescent="0.25">
      <c r="A451" s="73" t="s">
        <v>491</v>
      </c>
      <c r="B451" s="99" t="s">
        <v>499</v>
      </c>
      <c r="C451" s="84" t="s">
        <v>80</v>
      </c>
      <c r="D451" s="84" t="s">
        <v>81</v>
      </c>
      <c r="E451" s="123">
        <f t="shared" si="98"/>
        <v>18</v>
      </c>
      <c r="F451" s="123">
        <f t="shared" si="99"/>
        <v>0</v>
      </c>
      <c r="G451" s="123">
        <f t="shared" si="99"/>
        <v>18</v>
      </c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4"/>
      <c r="AC451" s="134"/>
      <c r="AD451" s="134"/>
      <c r="AE451" s="134"/>
      <c r="AF451" s="134"/>
      <c r="AG451" s="134"/>
      <c r="AH451" s="134"/>
      <c r="AI451" s="134"/>
      <c r="AJ451" s="134"/>
      <c r="AK451" s="134"/>
      <c r="AL451" s="134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4"/>
      <c r="AW451" s="134"/>
      <c r="AX451" s="134"/>
      <c r="AY451" s="134"/>
      <c r="AZ451" s="134"/>
      <c r="BA451" s="134"/>
      <c r="BB451" s="134"/>
      <c r="BC451" s="134"/>
      <c r="BD451" s="134"/>
      <c r="BE451" s="134"/>
      <c r="BF451" s="134"/>
      <c r="BG451" s="134"/>
      <c r="BH451" s="134"/>
      <c r="BI451" s="134"/>
      <c r="BJ451" s="134"/>
      <c r="BK451" s="134"/>
      <c r="BL451" s="134"/>
      <c r="BM451" s="134"/>
      <c r="BN451" s="134"/>
      <c r="BO451" s="134"/>
      <c r="BP451" s="134"/>
      <c r="BQ451" s="134"/>
      <c r="BR451" s="134"/>
      <c r="BS451" s="134"/>
      <c r="BT451" s="134"/>
      <c r="BU451" s="134"/>
      <c r="BV451" s="134"/>
      <c r="BW451" s="134"/>
      <c r="BX451" s="134"/>
      <c r="BY451" s="134"/>
      <c r="BZ451" s="134"/>
      <c r="CA451" s="134"/>
      <c r="CB451" s="134"/>
      <c r="CC451" s="134">
        <v>12</v>
      </c>
      <c r="CD451" s="134"/>
      <c r="CE451" s="134"/>
      <c r="CF451" s="134"/>
      <c r="CG451" s="134"/>
      <c r="CH451" s="134"/>
      <c r="CI451" s="134"/>
      <c r="CJ451" s="134"/>
      <c r="CK451" s="134"/>
      <c r="CL451" s="134"/>
      <c r="CM451" s="134"/>
      <c r="CN451" s="134"/>
      <c r="CO451" s="134"/>
      <c r="CP451" s="134"/>
      <c r="CQ451" s="134"/>
      <c r="CR451" s="134"/>
      <c r="CS451" s="134"/>
      <c r="CT451" s="134"/>
      <c r="CU451" s="134"/>
      <c r="CV451" s="134"/>
      <c r="CW451" s="134"/>
      <c r="CX451" s="134"/>
      <c r="CY451" s="134"/>
      <c r="CZ451" s="134"/>
      <c r="DA451" s="134"/>
      <c r="DB451" s="134"/>
      <c r="DC451" s="134"/>
      <c r="DD451" s="134"/>
      <c r="DE451" s="134"/>
      <c r="DF451" s="134"/>
      <c r="DG451" s="134"/>
      <c r="DH451" s="134"/>
      <c r="DI451" s="134"/>
      <c r="DJ451" s="134"/>
      <c r="DK451" s="134"/>
      <c r="DL451" s="134"/>
      <c r="DM451" s="134"/>
      <c r="DN451" s="134"/>
      <c r="DO451" s="134"/>
      <c r="DP451" s="134"/>
      <c r="DQ451" s="134">
        <v>6</v>
      </c>
      <c r="DR451" s="134"/>
      <c r="DS451" s="134"/>
      <c r="DT451" s="134"/>
      <c r="DU451" s="134"/>
      <c r="DV451" s="134"/>
      <c r="DW451" s="134"/>
      <c r="DX451" s="134"/>
      <c r="DY451" s="134"/>
      <c r="DZ451" s="134"/>
      <c r="EA451" s="134"/>
      <c r="EB451" s="134"/>
      <c r="EC451" s="134"/>
      <c r="ED451" s="134"/>
      <c r="EE451" s="134"/>
      <c r="EF451" s="134"/>
      <c r="EG451" s="134"/>
      <c r="EH451" s="52">
        <f t="shared" si="97"/>
        <v>0</v>
      </c>
      <c r="EI451" s="52">
        <f t="shared" si="97"/>
        <v>0</v>
      </c>
      <c r="EJ451" s="52">
        <f t="shared" si="97"/>
        <v>0</v>
      </c>
      <c r="EK451" s="52">
        <f t="shared" si="97"/>
        <v>18</v>
      </c>
      <c r="EL451" s="52">
        <f t="shared" si="97"/>
        <v>0</v>
      </c>
      <c r="EM451" s="52">
        <f t="shared" si="97"/>
        <v>0</v>
      </c>
      <c r="EN451" s="52">
        <f t="shared" si="97"/>
        <v>0</v>
      </c>
      <c r="EO451" s="52">
        <f t="shared" si="97"/>
        <v>0</v>
      </c>
      <c r="EP451" s="52">
        <f t="shared" si="97"/>
        <v>0</v>
      </c>
      <c r="EQ451" s="52">
        <f t="shared" si="97"/>
        <v>0</v>
      </c>
    </row>
    <row r="452" spans="1:147" x14ac:dyDescent="0.25">
      <c r="A452" s="73" t="s">
        <v>491</v>
      </c>
      <c r="B452" s="99" t="s">
        <v>500</v>
      </c>
      <c r="C452" s="84" t="s">
        <v>80</v>
      </c>
      <c r="D452" s="84" t="s">
        <v>81</v>
      </c>
      <c r="E452" s="123">
        <f t="shared" si="98"/>
        <v>0</v>
      </c>
      <c r="F452" s="123">
        <f t="shared" si="99"/>
        <v>0</v>
      </c>
      <c r="G452" s="123">
        <f t="shared" si="99"/>
        <v>0</v>
      </c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4"/>
      <c r="AC452" s="134"/>
      <c r="AD452" s="134"/>
      <c r="AE452" s="134"/>
      <c r="AF452" s="134"/>
      <c r="AG452" s="134"/>
      <c r="AH452" s="134"/>
      <c r="AI452" s="134"/>
      <c r="AJ452" s="134"/>
      <c r="AK452" s="134"/>
      <c r="AL452" s="134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4"/>
      <c r="AW452" s="134"/>
      <c r="AX452" s="134"/>
      <c r="AY452" s="134"/>
      <c r="AZ452" s="134"/>
      <c r="BA452" s="134"/>
      <c r="BB452" s="134"/>
      <c r="BC452" s="134"/>
      <c r="BD452" s="134"/>
      <c r="BE452" s="134"/>
      <c r="BF452" s="134"/>
      <c r="BG452" s="134"/>
      <c r="BH452" s="134"/>
      <c r="BI452" s="134"/>
      <c r="BJ452" s="134"/>
      <c r="BK452" s="134"/>
      <c r="BL452" s="134"/>
      <c r="BM452" s="134"/>
      <c r="BN452" s="134"/>
      <c r="BO452" s="134"/>
      <c r="BP452" s="134"/>
      <c r="BQ452" s="134"/>
      <c r="BR452" s="134"/>
      <c r="BS452" s="134"/>
      <c r="BT452" s="134"/>
      <c r="BU452" s="134"/>
      <c r="BV452" s="134"/>
      <c r="BW452" s="134"/>
      <c r="BX452" s="134"/>
      <c r="BY452" s="134"/>
      <c r="BZ452" s="134"/>
      <c r="CA452" s="134"/>
      <c r="CB452" s="134"/>
      <c r="CC452" s="134"/>
      <c r="CD452" s="134"/>
      <c r="CE452" s="134"/>
      <c r="CF452" s="134"/>
      <c r="CG452" s="134"/>
      <c r="CH452" s="134"/>
      <c r="CI452" s="134"/>
      <c r="CJ452" s="134"/>
      <c r="CK452" s="134"/>
      <c r="CL452" s="134"/>
      <c r="CM452" s="134"/>
      <c r="CN452" s="134"/>
      <c r="CO452" s="134"/>
      <c r="CP452" s="134"/>
      <c r="CQ452" s="134"/>
      <c r="CR452" s="134"/>
      <c r="CS452" s="134"/>
      <c r="CT452" s="134"/>
      <c r="CU452" s="134"/>
      <c r="CV452" s="134"/>
      <c r="CW452" s="134"/>
      <c r="CX452" s="134"/>
      <c r="CY452" s="134"/>
      <c r="CZ452" s="134"/>
      <c r="DA452" s="134"/>
      <c r="DB452" s="134"/>
      <c r="DC452" s="134"/>
      <c r="DD452" s="134"/>
      <c r="DE452" s="134"/>
      <c r="DF452" s="134"/>
      <c r="DG452" s="134"/>
      <c r="DH452" s="134"/>
      <c r="DI452" s="134"/>
      <c r="DJ452" s="134"/>
      <c r="DK452" s="134"/>
      <c r="DL452" s="134"/>
      <c r="DM452" s="134"/>
      <c r="DN452" s="134"/>
      <c r="DO452" s="134"/>
      <c r="DP452" s="134"/>
      <c r="DQ452" s="134"/>
      <c r="DR452" s="134"/>
      <c r="DS452" s="134"/>
      <c r="DT452" s="134"/>
      <c r="DU452" s="134"/>
      <c r="DV452" s="134"/>
      <c r="DW452" s="134"/>
      <c r="DX452" s="134"/>
      <c r="DY452" s="134"/>
      <c r="DZ452" s="134"/>
      <c r="EA452" s="134"/>
      <c r="EB452" s="134"/>
      <c r="EC452" s="134"/>
      <c r="ED452" s="134"/>
      <c r="EE452" s="134"/>
      <c r="EF452" s="134"/>
      <c r="EG452" s="134"/>
      <c r="EH452" s="52">
        <f t="shared" si="97"/>
        <v>0</v>
      </c>
      <c r="EI452" s="52">
        <f t="shared" si="97"/>
        <v>0</v>
      </c>
      <c r="EJ452" s="52">
        <f t="shared" si="97"/>
        <v>0</v>
      </c>
      <c r="EK452" s="52">
        <f t="shared" si="97"/>
        <v>0</v>
      </c>
      <c r="EL452" s="52">
        <f t="shared" si="97"/>
        <v>0</v>
      </c>
      <c r="EM452" s="52">
        <f t="shared" si="97"/>
        <v>0</v>
      </c>
      <c r="EN452" s="52">
        <f t="shared" si="97"/>
        <v>0</v>
      </c>
      <c r="EO452" s="52">
        <f t="shared" si="97"/>
        <v>0</v>
      </c>
      <c r="EP452" s="52">
        <f t="shared" si="97"/>
        <v>0</v>
      </c>
      <c r="EQ452" s="52">
        <f t="shared" si="97"/>
        <v>0</v>
      </c>
    </row>
    <row r="453" spans="1:147" x14ac:dyDescent="0.25">
      <c r="A453" s="73" t="s">
        <v>491</v>
      </c>
      <c r="B453" s="99" t="s">
        <v>501</v>
      </c>
      <c r="C453" s="86" t="s">
        <v>95</v>
      </c>
      <c r="D453" s="84" t="s">
        <v>81</v>
      </c>
      <c r="E453" s="123">
        <f t="shared" si="98"/>
        <v>0</v>
      </c>
      <c r="F453" s="123">
        <f t="shared" si="99"/>
        <v>0</v>
      </c>
      <c r="G453" s="123">
        <f t="shared" si="99"/>
        <v>0</v>
      </c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4"/>
      <c r="AC453" s="134"/>
      <c r="AD453" s="134"/>
      <c r="AE453" s="134"/>
      <c r="AF453" s="134"/>
      <c r="AG453" s="134"/>
      <c r="AH453" s="134"/>
      <c r="AI453" s="134"/>
      <c r="AJ453" s="134"/>
      <c r="AK453" s="134"/>
      <c r="AL453" s="134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4"/>
      <c r="AW453" s="134"/>
      <c r="AX453" s="134"/>
      <c r="AY453" s="134"/>
      <c r="AZ453" s="134"/>
      <c r="BA453" s="134"/>
      <c r="BB453" s="134"/>
      <c r="BC453" s="134"/>
      <c r="BD453" s="134"/>
      <c r="BE453" s="134"/>
      <c r="BF453" s="134"/>
      <c r="BG453" s="134"/>
      <c r="BH453" s="134"/>
      <c r="BI453" s="134"/>
      <c r="BJ453" s="134"/>
      <c r="BK453" s="134"/>
      <c r="BL453" s="134"/>
      <c r="BM453" s="134"/>
      <c r="BN453" s="134"/>
      <c r="BO453" s="134"/>
      <c r="BP453" s="134"/>
      <c r="BQ453" s="134"/>
      <c r="BR453" s="134"/>
      <c r="BS453" s="134"/>
      <c r="BT453" s="134"/>
      <c r="BU453" s="134"/>
      <c r="BV453" s="134"/>
      <c r="BW453" s="134"/>
      <c r="BX453" s="134"/>
      <c r="BY453" s="134"/>
      <c r="BZ453" s="134"/>
      <c r="CA453" s="134"/>
      <c r="CB453" s="134"/>
      <c r="CC453" s="134"/>
      <c r="CD453" s="134"/>
      <c r="CE453" s="134"/>
      <c r="CF453" s="134"/>
      <c r="CG453" s="134"/>
      <c r="CH453" s="134"/>
      <c r="CI453" s="134"/>
      <c r="CJ453" s="134"/>
      <c r="CK453" s="134"/>
      <c r="CL453" s="134"/>
      <c r="CM453" s="134"/>
      <c r="CN453" s="134"/>
      <c r="CO453" s="134"/>
      <c r="CP453" s="134"/>
      <c r="CQ453" s="134"/>
      <c r="CR453" s="134"/>
      <c r="CS453" s="134"/>
      <c r="CT453" s="134"/>
      <c r="CU453" s="134"/>
      <c r="CV453" s="134"/>
      <c r="CW453" s="134"/>
      <c r="CX453" s="134"/>
      <c r="CY453" s="134"/>
      <c r="CZ453" s="134"/>
      <c r="DA453" s="134"/>
      <c r="DB453" s="134"/>
      <c r="DC453" s="134"/>
      <c r="DD453" s="134"/>
      <c r="DE453" s="134"/>
      <c r="DF453" s="134"/>
      <c r="DG453" s="134"/>
      <c r="DH453" s="134"/>
      <c r="DI453" s="134"/>
      <c r="DJ453" s="134"/>
      <c r="DK453" s="134"/>
      <c r="DL453" s="134"/>
      <c r="DM453" s="134"/>
      <c r="DN453" s="134"/>
      <c r="DO453" s="134"/>
      <c r="DP453" s="134"/>
      <c r="DQ453" s="134"/>
      <c r="DR453" s="134"/>
      <c r="DS453" s="134"/>
      <c r="DT453" s="134"/>
      <c r="DU453" s="134"/>
      <c r="DV453" s="134"/>
      <c r="DW453" s="134"/>
      <c r="DX453" s="134"/>
      <c r="DY453" s="134"/>
      <c r="DZ453" s="134"/>
      <c r="EA453" s="134"/>
      <c r="EB453" s="134"/>
      <c r="EC453" s="134"/>
      <c r="ED453" s="134"/>
      <c r="EE453" s="134"/>
      <c r="EF453" s="134"/>
      <c r="EG453" s="134"/>
      <c r="EH453" s="52">
        <f t="shared" si="97"/>
        <v>0</v>
      </c>
      <c r="EI453" s="52">
        <f t="shared" si="97"/>
        <v>0</v>
      </c>
      <c r="EJ453" s="52">
        <f t="shared" si="97"/>
        <v>0</v>
      </c>
      <c r="EK453" s="52">
        <f t="shared" si="97"/>
        <v>0</v>
      </c>
      <c r="EL453" s="52">
        <f t="shared" si="97"/>
        <v>0</v>
      </c>
      <c r="EM453" s="52">
        <f t="shared" si="97"/>
        <v>0</v>
      </c>
      <c r="EN453" s="52">
        <f t="shared" si="97"/>
        <v>0</v>
      </c>
      <c r="EO453" s="52">
        <f t="shared" si="97"/>
        <v>0</v>
      </c>
      <c r="EP453" s="52">
        <f t="shared" si="97"/>
        <v>0</v>
      </c>
      <c r="EQ453" s="52">
        <f t="shared" si="97"/>
        <v>0</v>
      </c>
    </row>
    <row r="454" spans="1:147" x14ac:dyDescent="0.25">
      <c r="A454" s="73" t="s">
        <v>491</v>
      </c>
      <c r="B454" s="99" t="s">
        <v>502</v>
      </c>
      <c r="C454" s="86" t="s">
        <v>95</v>
      </c>
      <c r="D454" s="84" t="s">
        <v>81</v>
      </c>
      <c r="E454" s="123">
        <f t="shared" si="98"/>
        <v>0</v>
      </c>
      <c r="F454" s="123">
        <f t="shared" si="99"/>
        <v>0</v>
      </c>
      <c r="G454" s="123">
        <f t="shared" si="99"/>
        <v>0</v>
      </c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  <c r="AA454" s="134"/>
      <c r="AB454" s="134"/>
      <c r="AC454" s="134"/>
      <c r="AD454" s="134"/>
      <c r="AE454" s="134"/>
      <c r="AF454" s="134"/>
      <c r="AG454" s="134"/>
      <c r="AH454" s="134"/>
      <c r="AI454" s="134"/>
      <c r="AJ454" s="134"/>
      <c r="AK454" s="134"/>
      <c r="AL454" s="134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4"/>
      <c r="AW454" s="134"/>
      <c r="AX454" s="134"/>
      <c r="AY454" s="134"/>
      <c r="AZ454" s="134"/>
      <c r="BA454" s="134"/>
      <c r="BB454" s="134"/>
      <c r="BC454" s="134"/>
      <c r="BD454" s="134"/>
      <c r="BE454" s="134"/>
      <c r="BF454" s="134"/>
      <c r="BG454" s="134"/>
      <c r="BH454" s="134"/>
      <c r="BI454" s="134"/>
      <c r="BJ454" s="134"/>
      <c r="BK454" s="134"/>
      <c r="BL454" s="134"/>
      <c r="BM454" s="134"/>
      <c r="BN454" s="134"/>
      <c r="BO454" s="134"/>
      <c r="BP454" s="134"/>
      <c r="BQ454" s="134"/>
      <c r="BR454" s="134"/>
      <c r="BS454" s="134"/>
      <c r="BT454" s="134"/>
      <c r="BU454" s="134"/>
      <c r="BV454" s="134"/>
      <c r="BW454" s="134"/>
      <c r="BX454" s="134"/>
      <c r="BY454" s="134"/>
      <c r="BZ454" s="134"/>
      <c r="CA454" s="134"/>
      <c r="CB454" s="134"/>
      <c r="CC454" s="134"/>
      <c r="CD454" s="134"/>
      <c r="CE454" s="134"/>
      <c r="CF454" s="134"/>
      <c r="CG454" s="134"/>
      <c r="CH454" s="134"/>
      <c r="CI454" s="134"/>
      <c r="CJ454" s="134"/>
      <c r="CK454" s="134"/>
      <c r="CL454" s="134"/>
      <c r="CM454" s="134"/>
      <c r="CN454" s="134"/>
      <c r="CO454" s="134"/>
      <c r="CP454" s="134"/>
      <c r="CQ454" s="134"/>
      <c r="CR454" s="134"/>
      <c r="CS454" s="134"/>
      <c r="CT454" s="134"/>
      <c r="CU454" s="134"/>
      <c r="CV454" s="134"/>
      <c r="CW454" s="134"/>
      <c r="CX454" s="134"/>
      <c r="CY454" s="134"/>
      <c r="CZ454" s="134"/>
      <c r="DA454" s="134"/>
      <c r="DB454" s="134"/>
      <c r="DC454" s="134"/>
      <c r="DD454" s="134"/>
      <c r="DE454" s="134"/>
      <c r="DF454" s="134"/>
      <c r="DG454" s="134"/>
      <c r="DH454" s="134"/>
      <c r="DI454" s="134"/>
      <c r="DJ454" s="134"/>
      <c r="DK454" s="134"/>
      <c r="DL454" s="134"/>
      <c r="DM454" s="134"/>
      <c r="DN454" s="134"/>
      <c r="DO454" s="134"/>
      <c r="DP454" s="134"/>
      <c r="DQ454" s="134"/>
      <c r="DR454" s="134"/>
      <c r="DS454" s="134"/>
      <c r="DT454" s="134"/>
      <c r="DU454" s="134"/>
      <c r="DV454" s="134"/>
      <c r="DW454" s="134"/>
      <c r="DX454" s="134"/>
      <c r="DY454" s="134"/>
      <c r="DZ454" s="134"/>
      <c r="EA454" s="134"/>
      <c r="EB454" s="134"/>
      <c r="EC454" s="134"/>
      <c r="ED454" s="134"/>
      <c r="EE454" s="134"/>
      <c r="EF454" s="134"/>
      <c r="EG454" s="134"/>
      <c r="EH454" s="52">
        <f t="shared" si="97"/>
        <v>0</v>
      </c>
      <c r="EI454" s="52">
        <f t="shared" si="97"/>
        <v>0</v>
      </c>
      <c r="EJ454" s="52">
        <f t="shared" si="97"/>
        <v>0</v>
      </c>
      <c r="EK454" s="52">
        <f t="shared" si="97"/>
        <v>0</v>
      </c>
      <c r="EL454" s="52">
        <f t="shared" si="97"/>
        <v>0</v>
      </c>
      <c r="EM454" s="52">
        <f t="shared" si="97"/>
        <v>0</v>
      </c>
      <c r="EN454" s="52">
        <f t="shared" si="97"/>
        <v>0</v>
      </c>
      <c r="EO454" s="52">
        <f t="shared" si="97"/>
        <v>0</v>
      </c>
      <c r="EP454" s="52">
        <f t="shared" si="97"/>
        <v>0</v>
      </c>
      <c r="EQ454" s="52">
        <f t="shared" si="97"/>
        <v>0</v>
      </c>
    </row>
    <row r="455" spans="1:147" x14ac:dyDescent="0.25">
      <c r="A455" s="73" t="s">
        <v>491</v>
      </c>
      <c r="B455" s="99" t="s">
        <v>503</v>
      </c>
      <c r="C455" s="86" t="s">
        <v>95</v>
      </c>
      <c r="D455" s="84" t="s">
        <v>81</v>
      </c>
      <c r="E455" s="123">
        <f t="shared" si="98"/>
        <v>0</v>
      </c>
      <c r="F455" s="123">
        <f t="shared" si="99"/>
        <v>0</v>
      </c>
      <c r="G455" s="123">
        <f t="shared" si="99"/>
        <v>0</v>
      </c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4"/>
      <c r="AC455" s="134"/>
      <c r="AD455" s="134"/>
      <c r="AE455" s="134"/>
      <c r="AF455" s="134"/>
      <c r="AG455" s="134"/>
      <c r="AH455" s="134"/>
      <c r="AI455" s="134"/>
      <c r="AJ455" s="134"/>
      <c r="AK455" s="134"/>
      <c r="AL455" s="134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4"/>
      <c r="AW455" s="134"/>
      <c r="AX455" s="134"/>
      <c r="AY455" s="134"/>
      <c r="AZ455" s="134"/>
      <c r="BA455" s="134"/>
      <c r="BB455" s="134"/>
      <c r="BC455" s="134"/>
      <c r="BD455" s="134"/>
      <c r="BE455" s="134"/>
      <c r="BF455" s="134"/>
      <c r="BG455" s="134"/>
      <c r="BH455" s="134"/>
      <c r="BI455" s="134"/>
      <c r="BJ455" s="134"/>
      <c r="BK455" s="134"/>
      <c r="BL455" s="134"/>
      <c r="BM455" s="134"/>
      <c r="BN455" s="134"/>
      <c r="BO455" s="134"/>
      <c r="BP455" s="134"/>
      <c r="BQ455" s="134"/>
      <c r="BR455" s="134"/>
      <c r="BS455" s="134"/>
      <c r="BT455" s="134"/>
      <c r="BU455" s="134"/>
      <c r="BV455" s="134"/>
      <c r="BW455" s="134"/>
      <c r="BX455" s="134"/>
      <c r="BY455" s="134"/>
      <c r="BZ455" s="134"/>
      <c r="CA455" s="134"/>
      <c r="CB455" s="134"/>
      <c r="CC455" s="134"/>
      <c r="CD455" s="134"/>
      <c r="CE455" s="134"/>
      <c r="CF455" s="134"/>
      <c r="CG455" s="134"/>
      <c r="CH455" s="134"/>
      <c r="CI455" s="134"/>
      <c r="CJ455" s="134"/>
      <c r="CK455" s="134"/>
      <c r="CL455" s="134"/>
      <c r="CM455" s="134"/>
      <c r="CN455" s="134"/>
      <c r="CO455" s="134"/>
      <c r="CP455" s="134"/>
      <c r="CQ455" s="134"/>
      <c r="CR455" s="134"/>
      <c r="CS455" s="134"/>
      <c r="CT455" s="134"/>
      <c r="CU455" s="134"/>
      <c r="CV455" s="134"/>
      <c r="CW455" s="134"/>
      <c r="CX455" s="134"/>
      <c r="CY455" s="134"/>
      <c r="CZ455" s="134"/>
      <c r="DA455" s="134"/>
      <c r="DB455" s="134"/>
      <c r="DC455" s="134"/>
      <c r="DD455" s="134"/>
      <c r="DE455" s="134"/>
      <c r="DF455" s="134"/>
      <c r="DG455" s="134"/>
      <c r="DH455" s="134"/>
      <c r="DI455" s="134"/>
      <c r="DJ455" s="134"/>
      <c r="DK455" s="134"/>
      <c r="DL455" s="134"/>
      <c r="DM455" s="134"/>
      <c r="DN455" s="134"/>
      <c r="DO455" s="134"/>
      <c r="DP455" s="134"/>
      <c r="DQ455" s="134"/>
      <c r="DR455" s="134"/>
      <c r="DS455" s="134"/>
      <c r="DT455" s="134"/>
      <c r="DU455" s="134"/>
      <c r="DV455" s="134"/>
      <c r="DW455" s="134"/>
      <c r="DX455" s="134"/>
      <c r="DY455" s="134"/>
      <c r="DZ455" s="134"/>
      <c r="EA455" s="134"/>
      <c r="EB455" s="134"/>
      <c r="EC455" s="134"/>
      <c r="ED455" s="134"/>
      <c r="EE455" s="134"/>
      <c r="EF455" s="134"/>
      <c r="EG455" s="134"/>
      <c r="EH455" s="52">
        <f t="shared" si="97"/>
        <v>0</v>
      </c>
      <c r="EI455" s="52">
        <f t="shared" si="97"/>
        <v>0</v>
      </c>
      <c r="EJ455" s="52">
        <f t="shared" si="97"/>
        <v>0</v>
      </c>
      <c r="EK455" s="52">
        <f t="shared" si="97"/>
        <v>0</v>
      </c>
      <c r="EL455" s="52">
        <f t="shared" si="97"/>
        <v>0</v>
      </c>
      <c r="EM455" s="52">
        <f t="shared" si="97"/>
        <v>0</v>
      </c>
      <c r="EN455" s="52">
        <f t="shared" si="97"/>
        <v>0</v>
      </c>
      <c r="EO455" s="52">
        <f t="shared" si="97"/>
        <v>0</v>
      </c>
      <c r="EP455" s="52">
        <f t="shared" si="97"/>
        <v>0</v>
      </c>
      <c r="EQ455" s="52">
        <f t="shared" si="97"/>
        <v>0</v>
      </c>
    </row>
    <row r="456" spans="1:147" x14ac:dyDescent="0.25">
      <c r="A456" s="73" t="s">
        <v>491</v>
      </c>
      <c r="B456" s="99" t="s">
        <v>504</v>
      </c>
      <c r="C456" s="86" t="s">
        <v>95</v>
      </c>
      <c r="D456" s="84" t="s">
        <v>81</v>
      </c>
      <c r="E456" s="123">
        <f t="shared" si="98"/>
        <v>0</v>
      </c>
      <c r="F456" s="123">
        <f t="shared" si="99"/>
        <v>0</v>
      </c>
      <c r="G456" s="123">
        <f t="shared" si="99"/>
        <v>0</v>
      </c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4"/>
      <c r="AC456" s="134"/>
      <c r="AD456" s="134"/>
      <c r="AE456" s="134"/>
      <c r="AF456" s="134"/>
      <c r="AG456" s="134"/>
      <c r="AH456" s="134"/>
      <c r="AI456" s="134"/>
      <c r="AJ456" s="134"/>
      <c r="AK456" s="134"/>
      <c r="AL456" s="134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4"/>
      <c r="AW456" s="134"/>
      <c r="AX456" s="134"/>
      <c r="AY456" s="134"/>
      <c r="AZ456" s="134"/>
      <c r="BA456" s="134"/>
      <c r="BB456" s="134"/>
      <c r="BC456" s="134"/>
      <c r="BD456" s="134"/>
      <c r="BE456" s="134"/>
      <c r="BF456" s="134"/>
      <c r="BG456" s="134"/>
      <c r="BH456" s="134"/>
      <c r="BI456" s="134"/>
      <c r="BJ456" s="134"/>
      <c r="BK456" s="134"/>
      <c r="BL456" s="134"/>
      <c r="BM456" s="134"/>
      <c r="BN456" s="134"/>
      <c r="BO456" s="134"/>
      <c r="BP456" s="134"/>
      <c r="BQ456" s="134"/>
      <c r="BR456" s="134"/>
      <c r="BS456" s="134"/>
      <c r="BT456" s="134"/>
      <c r="BU456" s="134"/>
      <c r="BV456" s="134"/>
      <c r="BW456" s="134"/>
      <c r="BX456" s="134"/>
      <c r="BY456" s="134"/>
      <c r="BZ456" s="134"/>
      <c r="CA456" s="134"/>
      <c r="CB456" s="134"/>
      <c r="CC456" s="134"/>
      <c r="CD456" s="134"/>
      <c r="CE456" s="134"/>
      <c r="CF456" s="134"/>
      <c r="CG456" s="134"/>
      <c r="CH456" s="134"/>
      <c r="CI456" s="134"/>
      <c r="CJ456" s="134"/>
      <c r="CK456" s="134"/>
      <c r="CL456" s="134"/>
      <c r="CM456" s="134"/>
      <c r="CN456" s="134"/>
      <c r="CO456" s="134"/>
      <c r="CP456" s="134"/>
      <c r="CQ456" s="134"/>
      <c r="CR456" s="134"/>
      <c r="CS456" s="134"/>
      <c r="CT456" s="134"/>
      <c r="CU456" s="134"/>
      <c r="CV456" s="134"/>
      <c r="CW456" s="134"/>
      <c r="CX456" s="134"/>
      <c r="CY456" s="134"/>
      <c r="CZ456" s="134"/>
      <c r="DA456" s="134"/>
      <c r="DB456" s="134"/>
      <c r="DC456" s="134"/>
      <c r="DD456" s="134"/>
      <c r="DE456" s="134"/>
      <c r="DF456" s="134"/>
      <c r="DG456" s="134"/>
      <c r="DH456" s="134"/>
      <c r="DI456" s="134"/>
      <c r="DJ456" s="134"/>
      <c r="DK456" s="134"/>
      <c r="DL456" s="134"/>
      <c r="DM456" s="134"/>
      <c r="DN456" s="134"/>
      <c r="DO456" s="134"/>
      <c r="DP456" s="134"/>
      <c r="DQ456" s="134"/>
      <c r="DR456" s="134"/>
      <c r="DS456" s="134"/>
      <c r="DT456" s="134"/>
      <c r="DU456" s="134"/>
      <c r="DV456" s="134"/>
      <c r="DW456" s="134"/>
      <c r="DX456" s="134"/>
      <c r="DY456" s="134"/>
      <c r="DZ456" s="134"/>
      <c r="EA456" s="134"/>
      <c r="EB456" s="134"/>
      <c r="EC456" s="134"/>
      <c r="ED456" s="134"/>
      <c r="EE456" s="134"/>
      <c r="EF456" s="134"/>
      <c r="EG456" s="134"/>
      <c r="EH456" s="52">
        <f t="shared" si="97"/>
        <v>0</v>
      </c>
      <c r="EI456" s="52">
        <f t="shared" si="97"/>
        <v>0</v>
      </c>
      <c r="EJ456" s="52">
        <f t="shared" si="97"/>
        <v>0</v>
      </c>
      <c r="EK456" s="52">
        <f t="shared" si="97"/>
        <v>0</v>
      </c>
      <c r="EL456" s="52">
        <f t="shared" si="97"/>
        <v>0</v>
      </c>
      <c r="EM456" s="52">
        <f t="shared" si="97"/>
        <v>0</v>
      </c>
      <c r="EN456" s="52">
        <f t="shared" si="97"/>
        <v>0</v>
      </c>
      <c r="EO456" s="52">
        <f t="shared" si="97"/>
        <v>0</v>
      </c>
      <c r="EP456" s="52">
        <f t="shared" si="97"/>
        <v>0</v>
      </c>
      <c r="EQ456" s="52">
        <f t="shared" si="97"/>
        <v>0</v>
      </c>
    </row>
    <row r="457" spans="1:147" x14ac:dyDescent="0.25">
      <c r="A457" s="73" t="s">
        <v>491</v>
      </c>
      <c r="B457" s="99" t="s">
        <v>505</v>
      </c>
      <c r="C457" s="86" t="s">
        <v>95</v>
      </c>
      <c r="D457" s="84" t="s">
        <v>81</v>
      </c>
      <c r="E457" s="123">
        <f t="shared" si="98"/>
        <v>0</v>
      </c>
      <c r="F457" s="123">
        <f t="shared" si="99"/>
        <v>0</v>
      </c>
      <c r="G457" s="123">
        <f t="shared" si="99"/>
        <v>0</v>
      </c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4"/>
      <c r="AC457" s="134"/>
      <c r="AD457" s="134"/>
      <c r="AE457" s="134"/>
      <c r="AF457" s="134"/>
      <c r="AG457" s="134"/>
      <c r="AH457" s="134"/>
      <c r="AI457" s="134"/>
      <c r="AJ457" s="134"/>
      <c r="AK457" s="134"/>
      <c r="AL457" s="134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4"/>
      <c r="AW457" s="134"/>
      <c r="AX457" s="134"/>
      <c r="AY457" s="134"/>
      <c r="AZ457" s="134"/>
      <c r="BA457" s="134"/>
      <c r="BB457" s="134"/>
      <c r="BC457" s="134"/>
      <c r="BD457" s="134"/>
      <c r="BE457" s="134"/>
      <c r="BF457" s="134"/>
      <c r="BG457" s="134"/>
      <c r="BH457" s="134"/>
      <c r="BI457" s="134"/>
      <c r="BJ457" s="134"/>
      <c r="BK457" s="134"/>
      <c r="BL457" s="134"/>
      <c r="BM457" s="134"/>
      <c r="BN457" s="134"/>
      <c r="BO457" s="134"/>
      <c r="BP457" s="134"/>
      <c r="BQ457" s="134"/>
      <c r="BR457" s="134"/>
      <c r="BS457" s="134"/>
      <c r="BT457" s="134"/>
      <c r="BU457" s="134"/>
      <c r="BV457" s="134"/>
      <c r="BW457" s="134"/>
      <c r="BX457" s="134"/>
      <c r="BY457" s="134"/>
      <c r="BZ457" s="134"/>
      <c r="CA457" s="134"/>
      <c r="CB457" s="134"/>
      <c r="CC457" s="134"/>
      <c r="CD457" s="134"/>
      <c r="CE457" s="134"/>
      <c r="CF457" s="134"/>
      <c r="CG457" s="134"/>
      <c r="CH457" s="134"/>
      <c r="CI457" s="134"/>
      <c r="CJ457" s="134"/>
      <c r="CK457" s="134"/>
      <c r="CL457" s="134"/>
      <c r="CM457" s="134"/>
      <c r="CN457" s="134"/>
      <c r="CO457" s="134"/>
      <c r="CP457" s="134"/>
      <c r="CQ457" s="134"/>
      <c r="CR457" s="134"/>
      <c r="CS457" s="134"/>
      <c r="CT457" s="134"/>
      <c r="CU457" s="134"/>
      <c r="CV457" s="134"/>
      <c r="CW457" s="134"/>
      <c r="CX457" s="134"/>
      <c r="CY457" s="134"/>
      <c r="CZ457" s="134"/>
      <c r="DA457" s="134"/>
      <c r="DB457" s="134"/>
      <c r="DC457" s="134"/>
      <c r="DD457" s="134"/>
      <c r="DE457" s="134"/>
      <c r="DF457" s="134"/>
      <c r="DG457" s="134"/>
      <c r="DH457" s="134"/>
      <c r="DI457" s="134"/>
      <c r="DJ457" s="134"/>
      <c r="DK457" s="134"/>
      <c r="DL457" s="134"/>
      <c r="DM457" s="134"/>
      <c r="DN457" s="134"/>
      <c r="DO457" s="134"/>
      <c r="DP457" s="134"/>
      <c r="DQ457" s="134"/>
      <c r="DR457" s="134"/>
      <c r="DS457" s="134"/>
      <c r="DT457" s="134"/>
      <c r="DU457" s="134"/>
      <c r="DV457" s="134"/>
      <c r="DW457" s="134"/>
      <c r="DX457" s="134"/>
      <c r="DY457" s="134"/>
      <c r="DZ457" s="134"/>
      <c r="EA457" s="134"/>
      <c r="EB457" s="134"/>
      <c r="EC457" s="134"/>
      <c r="ED457" s="134"/>
      <c r="EE457" s="134"/>
      <c r="EF457" s="134"/>
      <c r="EG457" s="134"/>
      <c r="EH457" s="52">
        <f t="shared" si="97"/>
        <v>0</v>
      </c>
      <c r="EI457" s="52">
        <f t="shared" si="97"/>
        <v>0</v>
      </c>
      <c r="EJ457" s="52">
        <f t="shared" si="97"/>
        <v>0</v>
      </c>
      <c r="EK457" s="52">
        <f t="shared" si="97"/>
        <v>0</v>
      </c>
      <c r="EL457" s="52">
        <f t="shared" si="97"/>
        <v>0</v>
      </c>
      <c r="EM457" s="52">
        <f t="shared" si="97"/>
        <v>0</v>
      </c>
      <c r="EN457" s="52">
        <f t="shared" si="97"/>
        <v>0</v>
      </c>
      <c r="EO457" s="52">
        <f t="shared" si="97"/>
        <v>0</v>
      </c>
      <c r="EP457" s="52">
        <f t="shared" si="97"/>
        <v>0</v>
      </c>
      <c r="EQ457" s="52">
        <f t="shared" si="97"/>
        <v>0</v>
      </c>
    </row>
    <row r="458" spans="1:147" x14ac:dyDescent="0.25">
      <c r="A458" s="73" t="s">
        <v>491</v>
      </c>
      <c r="B458" s="99" t="s">
        <v>506</v>
      </c>
      <c r="C458" s="86" t="s">
        <v>95</v>
      </c>
      <c r="D458" s="84" t="s">
        <v>81</v>
      </c>
      <c r="E458" s="123">
        <f t="shared" si="98"/>
        <v>0</v>
      </c>
      <c r="F458" s="123">
        <f t="shared" si="99"/>
        <v>0</v>
      </c>
      <c r="G458" s="123">
        <f t="shared" si="99"/>
        <v>0</v>
      </c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4"/>
      <c r="AC458" s="134"/>
      <c r="AD458" s="134"/>
      <c r="AE458" s="134"/>
      <c r="AF458" s="134"/>
      <c r="AG458" s="134"/>
      <c r="AH458" s="134"/>
      <c r="AI458" s="134"/>
      <c r="AJ458" s="134"/>
      <c r="AK458" s="134"/>
      <c r="AL458" s="134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4"/>
      <c r="AW458" s="134"/>
      <c r="AX458" s="134"/>
      <c r="AY458" s="134"/>
      <c r="AZ458" s="134"/>
      <c r="BA458" s="134"/>
      <c r="BB458" s="134"/>
      <c r="BC458" s="134"/>
      <c r="BD458" s="134"/>
      <c r="BE458" s="134"/>
      <c r="BF458" s="134"/>
      <c r="BG458" s="134"/>
      <c r="BH458" s="134"/>
      <c r="BI458" s="134"/>
      <c r="BJ458" s="134"/>
      <c r="BK458" s="134"/>
      <c r="BL458" s="134"/>
      <c r="BM458" s="134"/>
      <c r="BN458" s="134"/>
      <c r="BO458" s="134"/>
      <c r="BP458" s="134"/>
      <c r="BQ458" s="134"/>
      <c r="BR458" s="134"/>
      <c r="BS458" s="134"/>
      <c r="BT458" s="134"/>
      <c r="BU458" s="134"/>
      <c r="BV458" s="134"/>
      <c r="BW458" s="134"/>
      <c r="BX458" s="134"/>
      <c r="BY458" s="134"/>
      <c r="BZ458" s="134"/>
      <c r="CA458" s="134"/>
      <c r="CB458" s="134"/>
      <c r="CC458" s="134"/>
      <c r="CD458" s="134"/>
      <c r="CE458" s="134"/>
      <c r="CF458" s="134"/>
      <c r="CG458" s="134"/>
      <c r="CH458" s="134"/>
      <c r="CI458" s="134"/>
      <c r="CJ458" s="134"/>
      <c r="CK458" s="134"/>
      <c r="CL458" s="134"/>
      <c r="CM458" s="134"/>
      <c r="CN458" s="134"/>
      <c r="CO458" s="134"/>
      <c r="CP458" s="134"/>
      <c r="CQ458" s="134"/>
      <c r="CR458" s="134"/>
      <c r="CS458" s="134"/>
      <c r="CT458" s="134"/>
      <c r="CU458" s="134"/>
      <c r="CV458" s="134"/>
      <c r="CW458" s="134"/>
      <c r="CX458" s="134"/>
      <c r="CY458" s="134"/>
      <c r="CZ458" s="134"/>
      <c r="DA458" s="134"/>
      <c r="DB458" s="134"/>
      <c r="DC458" s="134"/>
      <c r="DD458" s="134"/>
      <c r="DE458" s="134"/>
      <c r="DF458" s="134"/>
      <c r="DG458" s="134"/>
      <c r="DH458" s="134"/>
      <c r="DI458" s="134"/>
      <c r="DJ458" s="134"/>
      <c r="DK458" s="134"/>
      <c r="DL458" s="134"/>
      <c r="DM458" s="134"/>
      <c r="DN458" s="134"/>
      <c r="DO458" s="134"/>
      <c r="DP458" s="134"/>
      <c r="DQ458" s="134"/>
      <c r="DR458" s="134"/>
      <c r="DS458" s="134"/>
      <c r="DT458" s="134"/>
      <c r="DU458" s="134"/>
      <c r="DV458" s="134"/>
      <c r="DW458" s="134"/>
      <c r="DX458" s="134"/>
      <c r="DY458" s="134"/>
      <c r="DZ458" s="134"/>
      <c r="EA458" s="134"/>
      <c r="EB458" s="134"/>
      <c r="EC458" s="134"/>
      <c r="ED458" s="134"/>
      <c r="EE458" s="134"/>
      <c r="EF458" s="134"/>
      <c r="EG458" s="134"/>
      <c r="EH458" s="52">
        <f t="shared" si="97"/>
        <v>0</v>
      </c>
      <c r="EI458" s="52">
        <f t="shared" si="97"/>
        <v>0</v>
      </c>
      <c r="EJ458" s="52">
        <f t="shared" si="97"/>
        <v>0</v>
      </c>
      <c r="EK458" s="52">
        <f t="shared" si="97"/>
        <v>0</v>
      </c>
      <c r="EL458" s="52">
        <f t="shared" si="97"/>
        <v>0</v>
      </c>
      <c r="EM458" s="52">
        <f t="shared" si="97"/>
        <v>0</v>
      </c>
      <c r="EN458" s="52">
        <f t="shared" si="97"/>
        <v>0</v>
      </c>
      <c r="EO458" s="52">
        <f t="shared" si="97"/>
        <v>0</v>
      </c>
      <c r="EP458" s="52">
        <f t="shared" si="97"/>
        <v>0</v>
      </c>
      <c r="EQ458" s="52">
        <f t="shared" si="97"/>
        <v>0</v>
      </c>
    </row>
    <row r="459" spans="1:147" x14ac:dyDescent="0.25">
      <c r="A459" s="73" t="s">
        <v>491</v>
      </c>
      <c r="B459" s="99" t="s">
        <v>507</v>
      </c>
      <c r="C459" s="86" t="s">
        <v>95</v>
      </c>
      <c r="D459" s="84" t="s">
        <v>81</v>
      </c>
      <c r="E459" s="123">
        <f t="shared" si="98"/>
        <v>0</v>
      </c>
      <c r="F459" s="123">
        <f t="shared" si="99"/>
        <v>0</v>
      </c>
      <c r="G459" s="123">
        <f t="shared" si="99"/>
        <v>0</v>
      </c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4"/>
      <c r="AC459" s="134"/>
      <c r="AD459" s="134"/>
      <c r="AE459" s="134"/>
      <c r="AF459" s="134"/>
      <c r="AG459" s="134"/>
      <c r="AH459" s="134"/>
      <c r="AI459" s="134"/>
      <c r="AJ459" s="134"/>
      <c r="AK459" s="134"/>
      <c r="AL459" s="134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4"/>
      <c r="AW459" s="134"/>
      <c r="AX459" s="134"/>
      <c r="AY459" s="134"/>
      <c r="AZ459" s="134"/>
      <c r="BA459" s="134"/>
      <c r="BB459" s="134"/>
      <c r="BC459" s="134"/>
      <c r="BD459" s="134"/>
      <c r="BE459" s="134"/>
      <c r="BF459" s="134"/>
      <c r="BG459" s="134"/>
      <c r="BH459" s="134"/>
      <c r="BI459" s="134"/>
      <c r="BJ459" s="134"/>
      <c r="BK459" s="134"/>
      <c r="BL459" s="134"/>
      <c r="BM459" s="134"/>
      <c r="BN459" s="134"/>
      <c r="BO459" s="134"/>
      <c r="BP459" s="134"/>
      <c r="BQ459" s="134"/>
      <c r="BR459" s="134"/>
      <c r="BS459" s="134"/>
      <c r="BT459" s="134"/>
      <c r="BU459" s="134"/>
      <c r="BV459" s="134"/>
      <c r="BW459" s="134"/>
      <c r="BX459" s="134"/>
      <c r="BY459" s="134"/>
      <c r="BZ459" s="134"/>
      <c r="CA459" s="134"/>
      <c r="CB459" s="134"/>
      <c r="CC459" s="134"/>
      <c r="CD459" s="134"/>
      <c r="CE459" s="134"/>
      <c r="CF459" s="134"/>
      <c r="CG459" s="134"/>
      <c r="CH459" s="134"/>
      <c r="CI459" s="134"/>
      <c r="CJ459" s="134"/>
      <c r="CK459" s="134"/>
      <c r="CL459" s="134"/>
      <c r="CM459" s="134"/>
      <c r="CN459" s="134"/>
      <c r="CO459" s="134"/>
      <c r="CP459" s="134"/>
      <c r="CQ459" s="134"/>
      <c r="CR459" s="134"/>
      <c r="CS459" s="134"/>
      <c r="CT459" s="134"/>
      <c r="CU459" s="134"/>
      <c r="CV459" s="134"/>
      <c r="CW459" s="134"/>
      <c r="CX459" s="134"/>
      <c r="CY459" s="134"/>
      <c r="CZ459" s="134"/>
      <c r="DA459" s="134"/>
      <c r="DB459" s="134"/>
      <c r="DC459" s="134"/>
      <c r="DD459" s="134"/>
      <c r="DE459" s="134"/>
      <c r="DF459" s="134"/>
      <c r="DG459" s="134"/>
      <c r="DH459" s="134"/>
      <c r="DI459" s="134"/>
      <c r="DJ459" s="134"/>
      <c r="DK459" s="134"/>
      <c r="DL459" s="134"/>
      <c r="DM459" s="134"/>
      <c r="DN459" s="134"/>
      <c r="DO459" s="134"/>
      <c r="DP459" s="134"/>
      <c r="DQ459" s="134"/>
      <c r="DR459" s="134"/>
      <c r="DS459" s="134"/>
      <c r="DT459" s="134"/>
      <c r="DU459" s="134"/>
      <c r="DV459" s="134"/>
      <c r="DW459" s="134"/>
      <c r="DX459" s="134"/>
      <c r="DY459" s="134"/>
      <c r="DZ459" s="134"/>
      <c r="EA459" s="134"/>
      <c r="EB459" s="134"/>
      <c r="EC459" s="134"/>
      <c r="ED459" s="134"/>
      <c r="EE459" s="134"/>
      <c r="EF459" s="134"/>
      <c r="EG459" s="134"/>
      <c r="EH459" s="52">
        <f t="shared" si="97"/>
        <v>0</v>
      </c>
      <c r="EI459" s="52">
        <f t="shared" si="97"/>
        <v>0</v>
      </c>
      <c r="EJ459" s="52">
        <f t="shared" si="97"/>
        <v>0</v>
      </c>
      <c r="EK459" s="52">
        <f t="shared" si="97"/>
        <v>0</v>
      </c>
      <c r="EL459" s="52">
        <f t="shared" si="97"/>
        <v>0</v>
      </c>
      <c r="EM459" s="52">
        <f t="shared" si="97"/>
        <v>0</v>
      </c>
      <c r="EN459" s="52">
        <f t="shared" si="97"/>
        <v>0</v>
      </c>
      <c r="EO459" s="52">
        <f t="shared" si="97"/>
        <v>0</v>
      </c>
      <c r="EP459" s="52">
        <f t="shared" si="97"/>
        <v>0</v>
      </c>
      <c r="EQ459" s="52">
        <f t="shared" si="97"/>
        <v>0</v>
      </c>
    </row>
    <row r="460" spans="1:147" x14ac:dyDescent="0.25">
      <c r="A460" s="47" t="s">
        <v>508</v>
      </c>
      <c r="B460" s="53" t="s">
        <v>102</v>
      </c>
      <c r="C460" s="130"/>
      <c r="D460" s="130"/>
      <c r="E460" s="117">
        <f>SUBTOTAL(9,E444:E459)</f>
        <v>113</v>
      </c>
      <c r="F460" s="117">
        <f t="shared" ref="F460:BQ460" si="100">SUBTOTAL(9,F444:F459)</f>
        <v>0</v>
      </c>
      <c r="G460" s="117">
        <f t="shared" si="100"/>
        <v>113</v>
      </c>
      <c r="H460" s="117">
        <f t="shared" si="100"/>
        <v>0</v>
      </c>
      <c r="I460" s="117">
        <f t="shared" si="100"/>
        <v>0</v>
      </c>
      <c r="J460" s="117">
        <f t="shared" si="100"/>
        <v>0</v>
      </c>
      <c r="K460" s="117">
        <f t="shared" si="100"/>
        <v>83</v>
      </c>
      <c r="L460" s="117">
        <f t="shared" si="100"/>
        <v>0</v>
      </c>
      <c r="M460" s="117">
        <f t="shared" si="100"/>
        <v>0</v>
      </c>
      <c r="N460" s="117">
        <f t="shared" si="100"/>
        <v>0</v>
      </c>
      <c r="O460" s="117">
        <f t="shared" si="100"/>
        <v>0</v>
      </c>
      <c r="P460" s="117">
        <f t="shared" si="100"/>
        <v>0</v>
      </c>
      <c r="Q460" s="117">
        <f t="shared" si="100"/>
        <v>0</v>
      </c>
      <c r="R460" s="117">
        <f t="shared" si="100"/>
        <v>0</v>
      </c>
      <c r="S460" s="117">
        <f t="shared" si="100"/>
        <v>0</v>
      </c>
      <c r="T460" s="117">
        <f t="shared" si="100"/>
        <v>0</v>
      </c>
      <c r="U460" s="117">
        <f t="shared" si="100"/>
        <v>0</v>
      </c>
      <c r="V460" s="117">
        <f t="shared" si="100"/>
        <v>0</v>
      </c>
      <c r="W460" s="117">
        <f t="shared" si="100"/>
        <v>0</v>
      </c>
      <c r="X460" s="117">
        <f t="shared" si="100"/>
        <v>0</v>
      </c>
      <c r="Y460" s="117">
        <f t="shared" si="100"/>
        <v>0</v>
      </c>
      <c r="Z460" s="117">
        <f t="shared" si="100"/>
        <v>0</v>
      </c>
      <c r="AA460" s="117">
        <f t="shared" si="100"/>
        <v>0</v>
      </c>
      <c r="AB460" s="117">
        <f t="shared" si="100"/>
        <v>0</v>
      </c>
      <c r="AC460" s="117">
        <f t="shared" si="100"/>
        <v>0</v>
      </c>
      <c r="AD460" s="117">
        <f t="shared" si="100"/>
        <v>0</v>
      </c>
      <c r="AE460" s="117">
        <f t="shared" si="100"/>
        <v>0</v>
      </c>
      <c r="AF460" s="117">
        <f t="shared" si="100"/>
        <v>0</v>
      </c>
      <c r="AG460" s="117">
        <f t="shared" si="100"/>
        <v>0</v>
      </c>
      <c r="AH460" s="117">
        <f t="shared" si="100"/>
        <v>0</v>
      </c>
      <c r="AI460" s="117">
        <f t="shared" si="100"/>
        <v>0</v>
      </c>
      <c r="AJ460" s="117">
        <f t="shared" si="100"/>
        <v>0</v>
      </c>
      <c r="AK460" s="117">
        <f t="shared" si="100"/>
        <v>0</v>
      </c>
      <c r="AL460" s="117">
        <f t="shared" si="100"/>
        <v>0</v>
      </c>
      <c r="AM460" s="117">
        <f t="shared" si="100"/>
        <v>0</v>
      </c>
      <c r="AN460" s="117">
        <f t="shared" si="100"/>
        <v>0</v>
      </c>
      <c r="AO460" s="117">
        <f t="shared" si="100"/>
        <v>0</v>
      </c>
      <c r="AP460" s="117">
        <f t="shared" si="100"/>
        <v>0</v>
      </c>
      <c r="AQ460" s="117">
        <f t="shared" si="100"/>
        <v>0</v>
      </c>
      <c r="AR460" s="117">
        <f t="shared" si="100"/>
        <v>0</v>
      </c>
      <c r="AS460" s="117">
        <f t="shared" si="100"/>
        <v>0</v>
      </c>
      <c r="AT460" s="117">
        <f t="shared" si="100"/>
        <v>0</v>
      </c>
      <c r="AU460" s="117">
        <f t="shared" si="100"/>
        <v>0</v>
      </c>
      <c r="AV460" s="117">
        <f t="shared" si="100"/>
        <v>0</v>
      </c>
      <c r="AW460" s="117">
        <f t="shared" si="100"/>
        <v>0</v>
      </c>
      <c r="AX460" s="117">
        <f t="shared" si="100"/>
        <v>0</v>
      </c>
      <c r="AY460" s="117">
        <f t="shared" si="100"/>
        <v>0</v>
      </c>
      <c r="AZ460" s="117">
        <f t="shared" si="100"/>
        <v>0</v>
      </c>
      <c r="BA460" s="117">
        <f t="shared" si="100"/>
        <v>0</v>
      </c>
      <c r="BB460" s="117">
        <f t="shared" si="100"/>
        <v>0</v>
      </c>
      <c r="BC460" s="117">
        <f t="shared" si="100"/>
        <v>0</v>
      </c>
      <c r="BD460" s="117">
        <f t="shared" si="100"/>
        <v>0</v>
      </c>
      <c r="BE460" s="117">
        <f t="shared" si="100"/>
        <v>0</v>
      </c>
      <c r="BF460" s="117">
        <f t="shared" si="100"/>
        <v>0</v>
      </c>
      <c r="BG460" s="117">
        <f t="shared" si="100"/>
        <v>0</v>
      </c>
      <c r="BH460" s="117">
        <f t="shared" si="100"/>
        <v>0</v>
      </c>
      <c r="BI460" s="117">
        <f t="shared" si="100"/>
        <v>0</v>
      </c>
      <c r="BJ460" s="117">
        <f t="shared" si="100"/>
        <v>0</v>
      </c>
      <c r="BK460" s="117">
        <f t="shared" si="100"/>
        <v>0</v>
      </c>
      <c r="BL460" s="117">
        <f t="shared" si="100"/>
        <v>0</v>
      </c>
      <c r="BM460" s="117">
        <f t="shared" si="100"/>
        <v>0</v>
      </c>
      <c r="BN460" s="117">
        <f t="shared" si="100"/>
        <v>0</v>
      </c>
      <c r="BO460" s="117">
        <f t="shared" si="100"/>
        <v>0</v>
      </c>
      <c r="BP460" s="117">
        <f t="shared" si="100"/>
        <v>0</v>
      </c>
      <c r="BQ460" s="117">
        <f t="shared" si="100"/>
        <v>0</v>
      </c>
      <c r="BR460" s="117">
        <f t="shared" ref="BR460:EC460" si="101">SUBTOTAL(9,BR444:BR459)</f>
        <v>0</v>
      </c>
      <c r="BS460" s="117">
        <f t="shared" si="101"/>
        <v>0</v>
      </c>
      <c r="BT460" s="117">
        <f t="shared" si="101"/>
        <v>0</v>
      </c>
      <c r="BU460" s="117">
        <f t="shared" si="101"/>
        <v>0</v>
      </c>
      <c r="BV460" s="117">
        <f t="shared" si="101"/>
        <v>0</v>
      </c>
      <c r="BW460" s="117">
        <f t="shared" si="101"/>
        <v>0</v>
      </c>
      <c r="BX460" s="117">
        <f t="shared" si="101"/>
        <v>0</v>
      </c>
      <c r="BY460" s="117">
        <f t="shared" si="101"/>
        <v>0</v>
      </c>
      <c r="BZ460" s="117">
        <f t="shared" si="101"/>
        <v>0</v>
      </c>
      <c r="CA460" s="117">
        <f t="shared" si="101"/>
        <v>0</v>
      </c>
      <c r="CB460" s="117">
        <f t="shared" si="101"/>
        <v>0</v>
      </c>
      <c r="CC460" s="117">
        <f t="shared" si="101"/>
        <v>24</v>
      </c>
      <c r="CD460" s="117">
        <f t="shared" si="101"/>
        <v>0</v>
      </c>
      <c r="CE460" s="117">
        <f t="shared" si="101"/>
        <v>0</v>
      </c>
      <c r="CF460" s="117">
        <f t="shared" si="101"/>
        <v>0</v>
      </c>
      <c r="CG460" s="117">
        <f t="shared" si="101"/>
        <v>0</v>
      </c>
      <c r="CH460" s="117">
        <f t="shared" si="101"/>
        <v>0</v>
      </c>
      <c r="CI460" s="117">
        <f t="shared" si="101"/>
        <v>0</v>
      </c>
      <c r="CJ460" s="117">
        <f t="shared" si="101"/>
        <v>0</v>
      </c>
      <c r="CK460" s="117">
        <f t="shared" si="101"/>
        <v>0</v>
      </c>
      <c r="CL460" s="117">
        <f t="shared" si="101"/>
        <v>0</v>
      </c>
      <c r="CM460" s="117">
        <f t="shared" si="101"/>
        <v>0</v>
      </c>
      <c r="CN460" s="117">
        <f t="shared" si="101"/>
        <v>0</v>
      </c>
      <c r="CO460" s="117">
        <f t="shared" si="101"/>
        <v>0</v>
      </c>
      <c r="CP460" s="117">
        <f t="shared" si="101"/>
        <v>0</v>
      </c>
      <c r="CQ460" s="117">
        <f t="shared" si="101"/>
        <v>0</v>
      </c>
      <c r="CR460" s="117">
        <f t="shared" si="101"/>
        <v>0</v>
      </c>
      <c r="CS460" s="117">
        <f t="shared" si="101"/>
        <v>0</v>
      </c>
      <c r="CT460" s="117">
        <f t="shared" si="101"/>
        <v>0</v>
      </c>
      <c r="CU460" s="117">
        <f t="shared" si="101"/>
        <v>0</v>
      </c>
      <c r="CV460" s="117">
        <f t="shared" si="101"/>
        <v>0</v>
      </c>
      <c r="CW460" s="117">
        <f t="shared" si="101"/>
        <v>0</v>
      </c>
      <c r="CX460" s="117">
        <f t="shared" si="101"/>
        <v>0</v>
      </c>
      <c r="CY460" s="117">
        <f t="shared" si="101"/>
        <v>0</v>
      </c>
      <c r="CZ460" s="117">
        <f t="shared" si="101"/>
        <v>0</v>
      </c>
      <c r="DA460" s="117">
        <f t="shared" si="101"/>
        <v>0</v>
      </c>
      <c r="DB460" s="117">
        <f t="shared" si="101"/>
        <v>0</v>
      </c>
      <c r="DC460" s="117">
        <f t="shared" si="101"/>
        <v>0</v>
      </c>
      <c r="DD460" s="117">
        <f t="shared" si="101"/>
        <v>0</v>
      </c>
      <c r="DE460" s="117">
        <f t="shared" si="101"/>
        <v>0</v>
      </c>
      <c r="DF460" s="117">
        <f t="shared" si="101"/>
        <v>0</v>
      </c>
      <c r="DG460" s="117">
        <f t="shared" si="101"/>
        <v>0</v>
      </c>
      <c r="DH460" s="117">
        <f t="shared" si="101"/>
        <v>0</v>
      </c>
      <c r="DI460" s="117">
        <f t="shared" si="101"/>
        <v>0</v>
      </c>
      <c r="DJ460" s="117">
        <f t="shared" si="101"/>
        <v>0</v>
      </c>
      <c r="DK460" s="117">
        <f t="shared" si="101"/>
        <v>0</v>
      </c>
      <c r="DL460" s="117">
        <f t="shared" si="101"/>
        <v>0</v>
      </c>
      <c r="DM460" s="117">
        <f t="shared" si="101"/>
        <v>0</v>
      </c>
      <c r="DN460" s="117">
        <f t="shared" si="101"/>
        <v>0</v>
      </c>
      <c r="DO460" s="117">
        <f t="shared" si="101"/>
        <v>0</v>
      </c>
      <c r="DP460" s="117">
        <f t="shared" si="101"/>
        <v>0</v>
      </c>
      <c r="DQ460" s="117">
        <f t="shared" si="101"/>
        <v>6</v>
      </c>
      <c r="DR460" s="117">
        <f t="shared" si="101"/>
        <v>0</v>
      </c>
      <c r="DS460" s="117">
        <f t="shared" si="101"/>
        <v>0</v>
      </c>
      <c r="DT460" s="117">
        <f t="shared" si="101"/>
        <v>0</v>
      </c>
      <c r="DU460" s="117">
        <f t="shared" si="101"/>
        <v>0</v>
      </c>
      <c r="DV460" s="117">
        <f t="shared" si="101"/>
        <v>0</v>
      </c>
      <c r="DW460" s="117">
        <f t="shared" si="101"/>
        <v>0</v>
      </c>
      <c r="DX460" s="117">
        <f t="shared" si="101"/>
        <v>0</v>
      </c>
      <c r="DY460" s="117">
        <f t="shared" si="101"/>
        <v>0</v>
      </c>
      <c r="DZ460" s="117">
        <f t="shared" si="101"/>
        <v>0</v>
      </c>
      <c r="EA460" s="117">
        <f t="shared" si="101"/>
        <v>0</v>
      </c>
      <c r="EB460" s="117">
        <f t="shared" si="101"/>
        <v>0</v>
      </c>
      <c r="EC460" s="117">
        <f t="shared" si="101"/>
        <v>0</v>
      </c>
      <c r="ED460" s="117">
        <f t="shared" ref="ED460:EQ460" si="102">SUBTOTAL(9,ED444:ED459)</f>
        <v>0</v>
      </c>
      <c r="EE460" s="117">
        <f t="shared" si="102"/>
        <v>0</v>
      </c>
      <c r="EF460" s="117">
        <f t="shared" si="102"/>
        <v>0</v>
      </c>
      <c r="EG460" s="117">
        <f t="shared" si="102"/>
        <v>0</v>
      </c>
      <c r="EH460" s="117">
        <f t="shared" si="102"/>
        <v>0</v>
      </c>
      <c r="EI460" s="117">
        <f t="shared" si="102"/>
        <v>0</v>
      </c>
      <c r="EJ460" s="117">
        <f t="shared" si="102"/>
        <v>0</v>
      </c>
      <c r="EK460" s="117">
        <f t="shared" si="102"/>
        <v>113</v>
      </c>
      <c r="EL460" s="117">
        <f t="shared" si="102"/>
        <v>0</v>
      </c>
      <c r="EM460" s="117">
        <f t="shared" si="102"/>
        <v>0</v>
      </c>
      <c r="EN460" s="117">
        <f t="shared" si="102"/>
        <v>0</v>
      </c>
      <c r="EO460" s="117">
        <f t="shared" si="102"/>
        <v>0</v>
      </c>
      <c r="EP460" s="117">
        <f t="shared" si="102"/>
        <v>0</v>
      </c>
      <c r="EQ460" s="117">
        <f t="shared" si="102"/>
        <v>0</v>
      </c>
    </row>
    <row r="461" spans="1:147" x14ac:dyDescent="0.25">
      <c r="A461" s="73" t="s">
        <v>509</v>
      </c>
      <c r="B461" s="101" t="str">
        <f>гр.общеразв.напрв.!B461</f>
        <v>МДОУ "Д/с Незабудка"</v>
      </c>
      <c r="C461" s="101" t="str">
        <f>гр.общеразв.напрв.!C461</f>
        <v>город</v>
      </c>
      <c r="D461" s="101" t="str">
        <f>гр.общеразв.напрв.!D461</f>
        <v>дети</v>
      </c>
      <c r="E461" s="123">
        <f t="shared" ref="E461:E477" si="103">F461+G461</f>
        <v>91</v>
      </c>
      <c r="F461" s="123">
        <f t="shared" ref="F461:G477" si="104">EH461+EJ461+EL461+EN461+EP461</f>
        <v>0</v>
      </c>
      <c r="G461" s="123">
        <f t="shared" si="104"/>
        <v>91</v>
      </c>
      <c r="H461" s="118"/>
      <c r="I461" s="118"/>
      <c r="J461" s="118"/>
      <c r="K461" s="118">
        <v>48</v>
      </c>
      <c r="L461" s="118"/>
      <c r="M461" s="118">
        <v>17</v>
      </c>
      <c r="N461" s="118"/>
      <c r="O461" s="118"/>
      <c r="P461" s="118"/>
      <c r="Q461" s="118"/>
      <c r="R461" s="118"/>
      <c r="S461" s="118"/>
      <c r="T461" s="118"/>
      <c r="U461" s="118">
        <v>14</v>
      </c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  <c r="AV461" s="118"/>
      <c r="AW461" s="118"/>
      <c r="AX461" s="118"/>
      <c r="AY461" s="118"/>
      <c r="AZ461" s="118"/>
      <c r="BA461" s="118"/>
      <c r="BB461" s="118"/>
      <c r="BC461" s="118"/>
      <c r="BD461" s="118"/>
      <c r="BE461" s="118"/>
      <c r="BF461" s="118"/>
      <c r="BG461" s="118"/>
      <c r="BH461" s="118"/>
      <c r="BI461" s="118"/>
      <c r="BJ461" s="118"/>
      <c r="BK461" s="118"/>
      <c r="BL461" s="118"/>
      <c r="BM461" s="118"/>
      <c r="BN461" s="118"/>
      <c r="BO461" s="118"/>
      <c r="BP461" s="118"/>
      <c r="BQ461" s="118"/>
      <c r="BR461" s="118"/>
      <c r="BS461" s="118"/>
      <c r="BT461" s="118"/>
      <c r="BU461" s="118"/>
      <c r="BV461" s="118"/>
      <c r="BW461" s="118"/>
      <c r="BX461" s="118"/>
      <c r="BY461" s="118"/>
      <c r="BZ461" s="118"/>
      <c r="CA461" s="118"/>
      <c r="CB461" s="118"/>
      <c r="CC461" s="118">
        <v>12</v>
      </c>
      <c r="CD461" s="118"/>
      <c r="CE461" s="118"/>
      <c r="CF461" s="118"/>
      <c r="CG461" s="118"/>
      <c r="CH461" s="118"/>
      <c r="CI461" s="118"/>
      <c r="CJ461" s="118"/>
      <c r="CK461" s="118"/>
      <c r="CL461" s="118"/>
      <c r="CM461" s="118"/>
      <c r="CN461" s="118"/>
      <c r="CO461" s="118"/>
      <c r="CP461" s="118"/>
      <c r="CQ461" s="118"/>
      <c r="CR461" s="118"/>
      <c r="CS461" s="118"/>
      <c r="CT461" s="118"/>
      <c r="CU461" s="118"/>
      <c r="CV461" s="118"/>
      <c r="CW461" s="118"/>
      <c r="CX461" s="118"/>
      <c r="CY461" s="118"/>
      <c r="CZ461" s="118"/>
      <c r="DA461" s="118"/>
      <c r="DB461" s="118"/>
      <c r="DC461" s="118"/>
      <c r="DD461" s="118"/>
      <c r="DE461" s="118"/>
      <c r="DF461" s="118"/>
      <c r="DG461" s="118"/>
      <c r="DH461" s="118"/>
      <c r="DI461" s="118"/>
      <c r="DJ461" s="118"/>
      <c r="DK461" s="118"/>
      <c r="DL461" s="118"/>
      <c r="DM461" s="118"/>
      <c r="DN461" s="118"/>
      <c r="DO461" s="118"/>
      <c r="DP461" s="118"/>
      <c r="DQ461" s="118"/>
      <c r="DR461" s="118"/>
      <c r="DS461" s="118"/>
      <c r="DT461" s="118"/>
      <c r="DU461" s="118"/>
      <c r="DV461" s="118"/>
      <c r="DW461" s="118"/>
      <c r="DX461" s="118"/>
      <c r="DY461" s="118"/>
      <c r="DZ461" s="118"/>
      <c r="EA461" s="118"/>
      <c r="EB461" s="118"/>
      <c r="EC461" s="118"/>
      <c r="ED461" s="118"/>
      <c r="EE461" s="118"/>
      <c r="EF461" s="118"/>
      <c r="EG461" s="118"/>
      <c r="EH461" s="52">
        <f t="shared" ref="EH461:EQ477" si="105">H461+R461+AB461+AL461+AV461+BF461+BP461+BZ461+CJ461+CT461+DD461+DN461+DX461</f>
        <v>0</v>
      </c>
      <c r="EI461" s="52">
        <f t="shared" si="105"/>
        <v>0</v>
      </c>
      <c r="EJ461" s="52">
        <f t="shared" si="105"/>
        <v>0</v>
      </c>
      <c r="EK461" s="52">
        <f t="shared" si="105"/>
        <v>74</v>
      </c>
      <c r="EL461" s="52">
        <f t="shared" si="105"/>
        <v>0</v>
      </c>
      <c r="EM461" s="52">
        <f t="shared" si="105"/>
        <v>17</v>
      </c>
      <c r="EN461" s="52">
        <f t="shared" si="105"/>
        <v>0</v>
      </c>
      <c r="EO461" s="52">
        <f t="shared" si="105"/>
        <v>0</v>
      </c>
      <c r="EP461" s="52">
        <f t="shared" si="105"/>
        <v>0</v>
      </c>
      <c r="EQ461" s="52">
        <f t="shared" si="105"/>
        <v>0</v>
      </c>
    </row>
    <row r="462" spans="1:147" x14ac:dyDescent="0.25">
      <c r="A462" s="73" t="s">
        <v>509</v>
      </c>
      <c r="B462" s="101" t="str">
        <f>гр.общеразв.напрв.!B462</f>
        <v>МДОУ "Д/с Радуга"</v>
      </c>
      <c r="C462" s="101" t="str">
        <f>гр.общеразв.напрв.!C462</f>
        <v>город</v>
      </c>
      <c r="D462" s="101" t="str">
        <f>гр.общеразв.напрв.!D462</f>
        <v>дети</v>
      </c>
      <c r="E462" s="123">
        <f t="shared" si="103"/>
        <v>5</v>
      </c>
      <c r="F462" s="123">
        <f t="shared" si="104"/>
        <v>0</v>
      </c>
      <c r="G462" s="123">
        <f t="shared" si="104"/>
        <v>5</v>
      </c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  <c r="AV462" s="118"/>
      <c r="AW462" s="118"/>
      <c r="AX462" s="118"/>
      <c r="AY462" s="118"/>
      <c r="AZ462" s="118"/>
      <c r="BA462" s="118"/>
      <c r="BB462" s="118"/>
      <c r="BC462" s="118"/>
      <c r="BD462" s="118"/>
      <c r="BE462" s="118"/>
      <c r="BF462" s="118"/>
      <c r="BG462" s="118"/>
      <c r="BH462" s="118"/>
      <c r="BI462" s="118"/>
      <c r="BJ462" s="118"/>
      <c r="BK462" s="118"/>
      <c r="BL462" s="118"/>
      <c r="BM462" s="118"/>
      <c r="BN462" s="118"/>
      <c r="BO462" s="118"/>
      <c r="BP462" s="118"/>
      <c r="BQ462" s="118"/>
      <c r="BR462" s="118"/>
      <c r="BS462" s="118"/>
      <c r="BT462" s="118"/>
      <c r="BU462" s="118"/>
      <c r="BV462" s="118"/>
      <c r="BW462" s="118"/>
      <c r="BX462" s="118"/>
      <c r="BY462" s="118"/>
      <c r="BZ462" s="118"/>
      <c r="CA462" s="118"/>
      <c r="CB462" s="118"/>
      <c r="CC462" s="118"/>
      <c r="CD462" s="118"/>
      <c r="CE462" s="118">
        <v>5</v>
      </c>
      <c r="CF462" s="118"/>
      <c r="CG462" s="118"/>
      <c r="CH462" s="118"/>
      <c r="CI462" s="118"/>
      <c r="CJ462" s="118"/>
      <c r="CK462" s="118"/>
      <c r="CL462" s="118"/>
      <c r="CM462" s="118"/>
      <c r="CN462" s="118"/>
      <c r="CO462" s="118"/>
      <c r="CP462" s="118"/>
      <c r="CQ462" s="118"/>
      <c r="CR462" s="118"/>
      <c r="CS462" s="118"/>
      <c r="CT462" s="118"/>
      <c r="CU462" s="118"/>
      <c r="CV462" s="118"/>
      <c r="CW462" s="118"/>
      <c r="CX462" s="118"/>
      <c r="CY462" s="118"/>
      <c r="CZ462" s="118"/>
      <c r="DA462" s="118"/>
      <c r="DB462" s="118"/>
      <c r="DC462" s="118"/>
      <c r="DD462" s="118"/>
      <c r="DE462" s="118"/>
      <c r="DF462" s="118"/>
      <c r="DG462" s="118"/>
      <c r="DH462" s="118"/>
      <c r="DI462" s="118"/>
      <c r="DJ462" s="118"/>
      <c r="DK462" s="118"/>
      <c r="DL462" s="118"/>
      <c r="DM462" s="118"/>
      <c r="DN462" s="118"/>
      <c r="DO462" s="118"/>
      <c r="DP462" s="118"/>
      <c r="DQ462" s="118"/>
      <c r="DR462" s="118"/>
      <c r="DS462" s="118"/>
      <c r="DT462" s="118"/>
      <c r="DU462" s="118"/>
      <c r="DV462" s="118"/>
      <c r="DW462" s="118"/>
      <c r="DX462" s="118"/>
      <c r="DY462" s="118"/>
      <c r="DZ462" s="118"/>
      <c r="EA462" s="118"/>
      <c r="EB462" s="118"/>
      <c r="EC462" s="118"/>
      <c r="ED462" s="118"/>
      <c r="EE462" s="118"/>
      <c r="EF462" s="118"/>
      <c r="EG462" s="118"/>
      <c r="EH462" s="52">
        <f t="shared" si="105"/>
        <v>0</v>
      </c>
      <c r="EI462" s="52">
        <f t="shared" si="105"/>
        <v>0</v>
      </c>
      <c r="EJ462" s="52">
        <f t="shared" si="105"/>
        <v>0</v>
      </c>
      <c r="EK462" s="52">
        <f t="shared" si="105"/>
        <v>0</v>
      </c>
      <c r="EL462" s="52">
        <f t="shared" si="105"/>
        <v>0</v>
      </c>
      <c r="EM462" s="52">
        <f t="shared" si="105"/>
        <v>5</v>
      </c>
      <c r="EN462" s="52">
        <f t="shared" si="105"/>
        <v>0</v>
      </c>
      <c r="EO462" s="52">
        <f t="shared" si="105"/>
        <v>0</v>
      </c>
      <c r="EP462" s="52">
        <f t="shared" si="105"/>
        <v>0</v>
      </c>
      <c r="EQ462" s="52">
        <f t="shared" si="105"/>
        <v>0</v>
      </c>
    </row>
    <row r="463" spans="1:147" x14ac:dyDescent="0.25">
      <c r="A463" s="73" t="s">
        <v>509</v>
      </c>
      <c r="B463" s="101" t="str">
        <f>гр.общеразв.напрв.!B463</f>
        <v>МДОУ "Д/с Россияночка"</v>
      </c>
      <c r="C463" s="101" t="str">
        <f>гр.общеразв.напрв.!C463</f>
        <v>город</v>
      </c>
      <c r="D463" s="101" t="str">
        <f>гр.общеразв.напрв.!D463</f>
        <v>дети</v>
      </c>
      <c r="E463" s="123">
        <f t="shared" si="103"/>
        <v>0</v>
      </c>
      <c r="F463" s="123">
        <f t="shared" si="104"/>
        <v>0</v>
      </c>
      <c r="G463" s="123">
        <f t="shared" si="104"/>
        <v>0</v>
      </c>
      <c r="H463" s="9"/>
      <c r="I463" s="135"/>
      <c r="J463" s="9"/>
      <c r="K463" s="9"/>
      <c r="L463" s="135"/>
      <c r="M463" s="9"/>
      <c r="N463" s="9"/>
      <c r="O463" s="135"/>
      <c r="P463" s="9"/>
      <c r="Q463" s="9"/>
      <c r="R463" s="135"/>
      <c r="S463" s="9"/>
      <c r="T463" s="9"/>
      <c r="U463" s="135"/>
      <c r="V463" s="9"/>
      <c r="W463" s="9"/>
      <c r="X463" s="135"/>
      <c r="Y463" s="9"/>
      <c r="Z463" s="9"/>
      <c r="AA463" s="135"/>
      <c r="AB463" s="9"/>
      <c r="AC463" s="9"/>
      <c r="AD463" s="135"/>
      <c r="AE463" s="9"/>
      <c r="AF463" s="9"/>
      <c r="AG463" s="135"/>
      <c r="AH463" s="9"/>
      <c r="AI463" s="9"/>
      <c r="AJ463" s="135"/>
      <c r="AK463" s="9"/>
      <c r="AL463" s="9"/>
      <c r="AM463" s="135"/>
      <c r="AN463" s="9"/>
      <c r="AO463" s="9"/>
      <c r="AP463" s="135"/>
      <c r="AQ463" s="9"/>
      <c r="AR463" s="9"/>
      <c r="AS463" s="135"/>
      <c r="AT463" s="9"/>
      <c r="AU463" s="9"/>
      <c r="AV463" s="135"/>
      <c r="AW463" s="9"/>
      <c r="AX463" s="9"/>
      <c r="AY463" s="135"/>
      <c r="AZ463" s="9"/>
      <c r="BA463" s="9"/>
      <c r="BB463" s="135"/>
      <c r="BC463" s="9"/>
      <c r="BD463" s="9"/>
      <c r="BE463" s="135"/>
      <c r="BF463" s="9"/>
      <c r="BG463" s="9"/>
      <c r="BH463" s="135"/>
      <c r="BI463" s="9"/>
      <c r="BJ463" s="9"/>
      <c r="BK463" s="135"/>
      <c r="BL463" s="9"/>
      <c r="BM463" s="9"/>
      <c r="BN463" s="135"/>
      <c r="BO463" s="9"/>
      <c r="BP463" s="9"/>
      <c r="BQ463" s="135"/>
      <c r="BR463" s="9"/>
      <c r="BS463" s="9"/>
      <c r="BT463" s="135"/>
      <c r="BU463" s="9"/>
      <c r="BV463" s="9"/>
      <c r="BW463" s="135"/>
      <c r="BX463" s="9"/>
      <c r="BY463" s="9"/>
      <c r="BZ463" s="135"/>
      <c r="CA463" s="9"/>
      <c r="CB463" s="9"/>
      <c r="CC463" s="135"/>
      <c r="CD463" s="9"/>
      <c r="CE463" s="9"/>
      <c r="CF463" s="135"/>
      <c r="CG463" s="9"/>
      <c r="CH463" s="9"/>
      <c r="CI463" s="135"/>
      <c r="CJ463" s="9"/>
      <c r="CK463" s="9"/>
      <c r="CL463" s="135"/>
      <c r="CM463" s="9"/>
      <c r="CN463" s="9"/>
      <c r="CO463" s="135"/>
      <c r="CP463" s="9"/>
      <c r="CQ463" s="9"/>
      <c r="CR463" s="135"/>
      <c r="CS463" s="9"/>
      <c r="CT463" s="9"/>
      <c r="CU463" s="135"/>
      <c r="CV463" s="9"/>
      <c r="CW463" s="9"/>
      <c r="CX463" s="135"/>
      <c r="CY463" s="9"/>
      <c r="CZ463" s="9"/>
      <c r="DA463" s="135"/>
      <c r="DB463" s="9"/>
      <c r="DC463" s="9"/>
      <c r="DD463" s="135"/>
      <c r="DE463" s="9"/>
      <c r="DF463" s="9"/>
      <c r="DG463" s="135"/>
      <c r="DH463" s="9"/>
      <c r="DI463" s="9"/>
      <c r="DJ463" s="135"/>
      <c r="DK463" s="9"/>
      <c r="DL463" s="9"/>
      <c r="DM463" s="135"/>
      <c r="DN463" s="9"/>
      <c r="DO463" s="9"/>
      <c r="DP463" s="135"/>
      <c r="DQ463" s="9"/>
      <c r="DR463" s="9"/>
      <c r="DS463" s="135"/>
      <c r="DT463" s="9"/>
      <c r="DU463" s="9"/>
      <c r="DV463" s="135"/>
      <c r="DW463" s="9"/>
      <c r="DX463" s="9"/>
      <c r="DY463" s="135"/>
      <c r="DZ463" s="9"/>
      <c r="EA463" s="9"/>
      <c r="EB463" s="135"/>
      <c r="EC463" s="9"/>
      <c r="ED463" s="9"/>
      <c r="EE463" s="135"/>
      <c r="EF463" s="9"/>
      <c r="EG463" s="9"/>
      <c r="EH463" s="52">
        <f t="shared" si="105"/>
        <v>0</v>
      </c>
      <c r="EI463" s="52">
        <f t="shared" si="105"/>
        <v>0</v>
      </c>
      <c r="EJ463" s="52">
        <f t="shared" si="105"/>
        <v>0</v>
      </c>
      <c r="EK463" s="52">
        <f t="shared" si="105"/>
        <v>0</v>
      </c>
      <c r="EL463" s="52">
        <f t="shared" si="105"/>
        <v>0</v>
      </c>
      <c r="EM463" s="52">
        <f t="shared" si="105"/>
        <v>0</v>
      </c>
      <c r="EN463" s="52">
        <f t="shared" si="105"/>
        <v>0</v>
      </c>
      <c r="EO463" s="52">
        <f t="shared" si="105"/>
        <v>0</v>
      </c>
      <c r="EP463" s="52">
        <f t="shared" si="105"/>
        <v>0</v>
      </c>
      <c r="EQ463" s="52">
        <f t="shared" si="105"/>
        <v>0</v>
      </c>
    </row>
    <row r="464" spans="1:147" x14ac:dyDescent="0.25">
      <c r="A464" s="73" t="s">
        <v>509</v>
      </c>
      <c r="B464" s="101" t="str">
        <f>гр.общеразв.напрв.!B464</f>
        <v>МДОУ "Д/с Солнышко"</v>
      </c>
      <c r="C464" s="101" t="str">
        <f>гр.общеразв.напрв.!C464</f>
        <v>город</v>
      </c>
      <c r="D464" s="101" t="str">
        <f>гр.общеразв.напрв.!D464</f>
        <v>дети</v>
      </c>
      <c r="E464" s="123">
        <f t="shared" si="103"/>
        <v>0</v>
      </c>
      <c r="F464" s="123">
        <f t="shared" si="104"/>
        <v>0</v>
      </c>
      <c r="G464" s="123">
        <f t="shared" si="104"/>
        <v>0</v>
      </c>
      <c r="H464" s="9"/>
      <c r="I464" s="135"/>
      <c r="J464" s="9"/>
      <c r="K464" s="9"/>
      <c r="L464" s="135"/>
      <c r="M464" s="9"/>
      <c r="N464" s="9"/>
      <c r="O464" s="135"/>
      <c r="P464" s="9"/>
      <c r="Q464" s="9"/>
      <c r="R464" s="135"/>
      <c r="S464" s="9"/>
      <c r="T464" s="9"/>
      <c r="U464" s="135"/>
      <c r="V464" s="9"/>
      <c r="W464" s="9"/>
      <c r="X464" s="135"/>
      <c r="Y464" s="9"/>
      <c r="Z464" s="9"/>
      <c r="AA464" s="135"/>
      <c r="AB464" s="9"/>
      <c r="AC464" s="9"/>
      <c r="AD464" s="135"/>
      <c r="AE464" s="9"/>
      <c r="AF464" s="9"/>
      <c r="AG464" s="135"/>
      <c r="AH464" s="9"/>
      <c r="AI464" s="9"/>
      <c r="AJ464" s="135"/>
      <c r="AK464" s="9"/>
      <c r="AL464" s="9"/>
      <c r="AM464" s="135"/>
      <c r="AN464" s="9"/>
      <c r="AO464" s="9"/>
      <c r="AP464" s="135"/>
      <c r="AQ464" s="9"/>
      <c r="AR464" s="9"/>
      <c r="AS464" s="135"/>
      <c r="AT464" s="9"/>
      <c r="AU464" s="9"/>
      <c r="AV464" s="135"/>
      <c r="AW464" s="9"/>
      <c r="AX464" s="9"/>
      <c r="AY464" s="135"/>
      <c r="AZ464" s="9"/>
      <c r="BA464" s="9"/>
      <c r="BB464" s="135"/>
      <c r="BC464" s="9"/>
      <c r="BD464" s="9"/>
      <c r="BE464" s="135"/>
      <c r="BF464" s="9"/>
      <c r="BG464" s="9"/>
      <c r="BH464" s="135"/>
      <c r="BI464" s="9"/>
      <c r="BJ464" s="9"/>
      <c r="BK464" s="135"/>
      <c r="BL464" s="9"/>
      <c r="BM464" s="9"/>
      <c r="BN464" s="135"/>
      <c r="BO464" s="9"/>
      <c r="BP464" s="9"/>
      <c r="BQ464" s="135"/>
      <c r="BR464" s="9"/>
      <c r="BS464" s="9"/>
      <c r="BT464" s="135"/>
      <c r="BU464" s="9"/>
      <c r="BV464" s="9"/>
      <c r="BW464" s="135"/>
      <c r="BX464" s="9"/>
      <c r="BY464" s="9"/>
      <c r="BZ464" s="135"/>
      <c r="CA464" s="9"/>
      <c r="CB464" s="9"/>
      <c r="CC464" s="135"/>
      <c r="CD464" s="9"/>
      <c r="CE464" s="9"/>
      <c r="CF464" s="135"/>
      <c r="CG464" s="9"/>
      <c r="CH464" s="9"/>
      <c r="CI464" s="135"/>
      <c r="CJ464" s="9"/>
      <c r="CK464" s="9"/>
      <c r="CL464" s="135"/>
      <c r="CM464" s="9"/>
      <c r="CN464" s="9"/>
      <c r="CO464" s="135"/>
      <c r="CP464" s="9"/>
      <c r="CQ464" s="9"/>
      <c r="CR464" s="135"/>
      <c r="CS464" s="9"/>
      <c r="CT464" s="9"/>
      <c r="CU464" s="135"/>
      <c r="CV464" s="9"/>
      <c r="CW464" s="9"/>
      <c r="CX464" s="135"/>
      <c r="CY464" s="9"/>
      <c r="CZ464" s="9"/>
      <c r="DA464" s="135"/>
      <c r="DB464" s="9"/>
      <c r="DC464" s="9"/>
      <c r="DD464" s="135"/>
      <c r="DE464" s="9"/>
      <c r="DF464" s="9"/>
      <c r="DG464" s="135"/>
      <c r="DH464" s="9"/>
      <c r="DI464" s="9"/>
      <c r="DJ464" s="135"/>
      <c r="DK464" s="9"/>
      <c r="DL464" s="9"/>
      <c r="DM464" s="135"/>
      <c r="DN464" s="9"/>
      <c r="DO464" s="9"/>
      <c r="DP464" s="135"/>
      <c r="DQ464" s="9"/>
      <c r="DR464" s="9"/>
      <c r="DS464" s="135"/>
      <c r="DT464" s="9"/>
      <c r="DU464" s="9"/>
      <c r="DV464" s="135"/>
      <c r="DW464" s="9"/>
      <c r="DX464" s="9"/>
      <c r="DY464" s="135"/>
      <c r="DZ464" s="9"/>
      <c r="EA464" s="9"/>
      <c r="EB464" s="135"/>
      <c r="EC464" s="9"/>
      <c r="ED464" s="9"/>
      <c r="EE464" s="135"/>
      <c r="EF464" s="9"/>
      <c r="EG464" s="9"/>
      <c r="EH464" s="52">
        <f t="shared" si="105"/>
        <v>0</v>
      </c>
      <c r="EI464" s="52">
        <f t="shared" si="105"/>
        <v>0</v>
      </c>
      <c r="EJ464" s="52">
        <f t="shared" si="105"/>
        <v>0</v>
      </c>
      <c r="EK464" s="52">
        <f t="shared" si="105"/>
        <v>0</v>
      </c>
      <c r="EL464" s="52">
        <f t="shared" si="105"/>
        <v>0</v>
      </c>
      <c r="EM464" s="52">
        <f t="shared" si="105"/>
        <v>0</v>
      </c>
      <c r="EN464" s="52">
        <f t="shared" si="105"/>
        <v>0</v>
      </c>
      <c r="EO464" s="52">
        <f t="shared" si="105"/>
        <v>0</v>
      </c>
      <c r="EP464" s="52">
        <f t="shared" si="105"/>
        <v>0</v>
      </c>
      <c r="EQ464" s="52">
        <f t="shared" si="105"/>
        <v>0</v>
      </c>
    </row>
    <row r="465" spans="1:147" x14ac:dyDescent="0.25">
      <c r="A465" s="73" t="s">
        <v>509</v>
      </c>
      <c r="B465" s="101" t="str">
        <f>гр.общеразв.напрв.!B465</f>
        <v>МДОУ "Д/с Рябинка"</v>
      </c>
      <c r="C465" s="101" t="str">
        <f>гр.общеразв.напрв.!C465</f>
        <v>город</v>
      </c>
      <c r="D465" s="101" t="str">
        <f>гр.общеразв.напрв.!D465</f>
        <v>дети</v>
      </c>
      <c r="E465" s="123">
        <f t="shared" si="103"/>
        <v>45</v>
      </c>
      <c r="F465" s="123">
        <f t="shared" si="104"/>
        <v>0</v>
      </c>
      <c r="G465" s="123">
        <f t="shared" si="104"/>
        <v>45</v>
      </c>
      <c r="H465" s="118"/>
      <c r="I465" s="118"/>
      <c r="J465" s="118"/>
      <c r="K465" s="118">
        <v>30</v>
      </c>
      <c r="L465" s="118"/>
      <c r="M465" s="118"/>
      <c r="N465" s="118"/>
      <c r="O465" s="118"/>
      <c r="P465" s="118"/>
      <c r="Q465" s="118"/>
      <c r="R465" s="118"/>
      <c r="S465" s="118"/>
      <c r="T465" s="118"/>
      <c r="U465" s="118">
        <v>15</v>
      </c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  <c r="AV465" s="118"/>
      <c r="AW465" s="118"/>
      <c r="AX465" s="118"/>
      <c r="AY465" s="118"/>
      <c r="AZ465" s="118"/>
      <c r="BA465" s="118"/>
      <c r="BB465" s="118"/>
      <c r="BC465" s="118"/>
      <c r="BD465" s="118"/>
      <c r="BE465" s="118"/>
      <c r="BF465" s="118"/>
      <c r="BG465" s="118"/>
      <c r="BH465" s="118"/>
      <c r="BI465" s="118"/>
      <c r="BJ465" s="118"/>
      <c r="BK465" s="118"/>
      <c r="BL465" s="118"/>
      <c r="BM465" s="118"/>
      <c r="BN465" s="118"/>
      <c r="BO465" s="118"/>
      <c r="BP465" s="118"/>
      <c r="BQ465" s="118"/>
      <c r="BR465" s="118"/>
      <c r="BS465" s="118"/>
      <c r="BT465" s="118"/>
      <c r="BU465" s="118"/>
      <c r="BV465" s="118"/>
      <c r="BW465" s="118"/>
      <c r="BX465" s="118"/>
      <c r="BY465" s="118"/>
      <c r="BZ465" s="118"/>
      <c r="CA465" s="118"/>
      <c r="CB465" s="118"/>
      <c r="CC465" s="118"/>
      <c r="CD465" s="118"/>
      <c r="CE465" s="118"/>
      <c r="CF465" s="118"/>
      <c r="CG465" s="118"/>
      <c r="CH465" s="118"/>
      <c r="CI465" s="118"/>
      <c r="CJ465" s="118"/>
      <c r="CK465" s="118"/>
      <c r="CL465" s="118"/>
      <c r="CM465" s="118"/>
      <c r="CN465" s="118"/>
      <c r="CO465" s="118"/>
      <c r="CP465" s="118"/>
      <c r="CQ465" s="118"/>
      <c r="CR465" s="118"/>
      <c r="CS465" s="118"/>
      <c r="CT465" s="118"/>
      <c r="CU465" s="118"/>
      <c r="CV465" s="118"/>
      <c r="CW465" s="118"/>
      <c r="CX465" s="118"/>
      <c r="CY465" s="118"/>
      <c r="CZ465" s="118"/>
      <c r="DA465" s="118"/>
      <c r="DB465" s="118"/>
      <c r="DC465" s="118"/>
      <c r="DD465" s="118"/>
      <c r="DE465" s="118"/>
      <c r="DF465" s="118"/>
      <c r="DG465" s="118"/>
      <c r="DH465" s="118"/>
      <c r="DI465" s="118"/>
      <c r="DJ465" s="118"/>
      <c r="DK465" s="118"/>
      <c r="DL465" s="118"/>
      <c r="DM465" s="118"/>
      <c r="DN465" s="118"/>
      <c r="DO465" s="118"/>
      <c r="DP465" s="118"/>
      <c r="DQ465" s="118"/>
      <c r="DR465" s="118"/>
      <c r="DS465" s="118"/>
      <c r="DT465" s="118"/>
      <c r="DU465" s="118"/>
      <c r="DV465" s="118"/>
      <c r="DW465" s="118"/>
      <c r="DX465" s="118"/>
      <c r="DY465" s="118"/>
      <c r="DZ465" s="118"/>
      <c r="EA465" s="118"/>
      <c r="EB465" s="118"/>
      <c r="EC465" s="118"/>
      <c r="ED465" s="118"/>
      <c r="EE465" s="118"/>
      <c r="EF465" s="118"/>
      <c r="EG465" s="118"/>
      <c r="EH465" s="52">
        <f t="shared" si="105"/>
        <v>0</v>
      </c>
      <c r="EI465" s="52">
        <f t="shared" si="105"/>
        <v>0</v>
      </c>
      <c r="EJ465" s="52">
        <f t="shared" si="105"/>
        <v>0</v>
      </c>
      <c r="EK465" s="52">
        <f t="shared" si="105"/>
        <v>45</v>
      </c>
      <c r="EL465" s="52">
        <f t="shared" si="105"/>
        <v>0</v>
      </c>
      <c r="EM465" s="52">
        <f t="shared" si="105"/>
        <v>0</v>
      </c>
      <c r="EN465" s="52">
        <f t="shared" si="105"/>
        <v>0</v>
      </c>
      <c r="EO465" s="52">
        <f t="shared" si="105"/>
        <v>0</v>
      </c>
      <c r="EP465" s="52">
        <f t="shared" si="105"/>
        <v>0</v>
      </c>
      <c r="EQ465" s="52">
        <f t="shared" si="105"/>
        <v>0</v>
      </c>
    </row>
    <row r="466" spans="1:147" x14ac:dyDescent="0.25">
      <c r="A466" s="73" t="s">
        <v>509</v>
      </c>
      <c r="B466" s="101" t="str">
        <f>гр.общеразв.напрв.!B466</f>
        <v>МДОУ "Д/с Улыбка"</v>
      </c>
      <c r="C466" s="101" t="str">
        <f>гр.общеразв.напрв.!C466</f>
        <v>город</v>
      </c>
      <c r="D466" s="101" t="str">
        <f>гр.общеразв.напрв.!D466</f>
        <v>дети</v>
      </c>
      <c r="E466" s="123">
        <f t="shared" si="103"/>
        <v>93</v>
      </c>
      <c r="F466" s="123">
        <f t="shared" si="104"/>
        <v>0</v>
      </c>
      <c r="G466" s="123">
        <f t="shared" si="104"/>
        <v>93</v>
      </c>
      <c r="H466" s="9"/>
      <c r="I466" s="135"/>
      <c r="J466" s="9"/>
      <c r="K466" s="9">
        <v>63</v>
      </c>
      <c r="L466" s="135"/>
      <c r="M466" s="9"/>
      <c r="N466" s="9"/>
      <c r="O466" s="135"/>
      <c r="P466" s="9"/>
      <c r="Q466" s="9"/>
      <c r="R466" s="135"/>
      <c r="S466" s="9"/>
      <c r="T466" s="9"/>
      <c r="U466" s="135">
        <v>16</v>
      </c>
      <c r="V466" s="9"/>
      <c r="W466" s="9"/>
      <c r="X466" s="135"/>
      <c r="Y466" s="9"/>
      <c r="Z466" s="9"/>
      <c r="AA466" s="135"/>
      <c r="AB466" s="9"/>
      <c r="AC466" s="9"/>
      <c r="AD466" s="135"/>
      <c r="AE466" s="9"/>
      <c r="AF466" s="9"/>
      <c r="AG466" s="135"/>
      <c r="AH466" s="9"/>
      <c r="AI466" s="9"/>
      <c r="AJ466" s="135"/>
      <c r="AK466" s="9"/>
      <c r="AL466" s="9"/>
      <c r="AM466" s="135"/>
      <c r="AN466" s="9"/>
      <c r="AO466" s="9"/>
      <c r="AP466" s="135"/>
      <c r="AQ466" s="9"/>
      <c r="AR466" s="9"/>
      <c r="AS466" s="135"/>
      <c r="AT466" s="9"/>
      <c r="AU466" s="9"/>
      <c r="AV466" s="135"/>
      <c r="AW466" s="9"/>
      <c r="AX466" s="9"/>
      <c r="AY466" s="135"/>
      <c r="AZ466" s="9"/>
      <c r="BA466" s="9"/>
      <c r="BB466" s="135"/>
      <c r="BC466" s="9"/>
      <c r="BD466" s="9"/>
      <c r="BE466" s="135"/>
      <c r="BF466" s="9"/>
      <c r="BG466" s="9"/>
      <c r="BH466" s="135"/>
      <c r="BI466" s="9"/>
      <c r="BJ466" s="9"/>
      <c r="BK466" s="135"/>
      <c r="BL466" s="9"/>
      <c r="BM466" s="9"/>
      <c r="BN466" s="135"/>
      <c r="BO466" s="9"/>
      <c r="BP466" s="9"/>
      <c r="BQ466" s="135"/>
      <c r="BR466" s="9"/>
      <c r="BS466" s="9"/>
      <c r="BT466" s="135"/>
      <c r="BU466" s="9"/>
      <c r="BV466" s="9"/>
      <c r="BW466" s="135"/>
      <c r="BX466" s="9"/>
      <c r="BY466" s="9"/>
      <c r="BZ466" s="135"/>
      <c r="CA466" s="9"/>
      <c r="CB466" s="9"/>
      <c r="CC466" s="135">
        <v>14</v>
      </c>
      <c r="CD466" s="9"/>
      <c r="CE466" s="9"/>
      <c r="CF466" s="135"/>
      <c r="CG466" s="9"/>
      <c r="CH466" s="9"/>
      <c r="CI466" s="135"/>
      <c r="CJ466" s="9"/>
      <c r="CK466" s="9"/>
      <c r="CL466" s="135"/>
      <c r="CM466" s="9"/>
      <c r="CN466" s="9"/>
      <c r="CO466" s="135"/>
      <c r="CP466" s="9"/>
      <c r="CQ466" s="9"/>
      <c r="CR466" s="135"/>
      <c r="CS466" s="9"/>
      <c r="CT466" s="9"/>
      <c r="CU466" s="135"/>
      <c r="CV466" s="9"/>
      <c r="CW466" s="9"/>
      <c r="CX466" s="135"/>
      <c r="CY466" s="9"/>
      <c r="CZ466" s="9"/>
      <c r="DA466" s="135"/>
      <c r="DB466" s="9"/>
      <c r="DC466" s="9"/>
      <c r="DD466" s="135"/>
      <c r="DE466" s="9"/>
      <c r="DF466" s="9"/>
      <c r="DG466" s="135"/>
      <c r="DH466" s="9"/>
      <c r="DI466" s="9"/>
      <c r="DJ466" s="135"/>
      <c r="DK466" s="9"/>
      <c r="DL466" s="9"/>
      <c r="DM466" s="135"/>
      <c r="DN466" s="9"/>
      <c r="DO466" s="9"/>
      <c r="DP466" s="135"/>
      <c r="DQ466" s="9"/>
      <c r="DR466" s="9"/>
      <c r="DS466" s="135"/>
      <c r="DT466" s="9"/>
      <c r="DU466" s="9"/>
      <c r="DV466" s="135"/>
      <c r="DW466" s="9"/>
      <c r="DX466" s="9"/>
      <c r="DY466" s="135"/>
      <c r="DZ466" s="9"/>
      <c r="EA466" s="9"/>
      <c r="EB466" s="135"/>
      <c r="EC466" s="9"/>
      <c r="ED466" s="9"/>
      <c r="EE466" s="135"/>
      <c r="EF466" s="9"/>
      <c r="EG466" s="9"/>
      <c r="EH466" s="52">
        <f t="shared" si="105"/>
        <v>0</v>
      </c>
      <c r="EI466" s="52">
        <f t="shared" si="105"/>
        <v>0</v>
      </c>
      <c r="EJ466" s="52">
        <f t="shared" si="105"/>
        <v>0</v>
      </c>
      <c r="EK466" s="52">
        <f t="shared" si="105"/>
        <v>93</v>
      </c>
      <c r="EL466" s="52">
        <f t="shared" si="105"/>
        <v>0</v>
      </c>
      <c r="EM466" s="52">
        <f t="shared" si="105"/>
        <v>0</v>
      </c>
      <c r="EN466" s="52">
        <f t="shared" si="105"/>
        <v>0</v>
      </c>
      <c r="EO466" s="52">
        <f t="shared" si="105"/>
        <v>0</v>
      </c>
      <c r="EP466" s="52">
        <f t="shared" si="105"/>
        <v>0</v>
      </c>
      <c r="EQ466" s="52">
        <f t="shared" si="105"/>
        <v>0</v>
      </c>
    </row>
    <row r="467" spans="1:147" x14ac:dyDescent="0.25">
      <c r="A467" s="73" t="s">
        <v>509</v>
      </c>
      <c r="B467" s="101" t="str">
        <f>гр.общеразв.напрв.!B467</f>
        <v>МДОУ "Д/с Чайка"</v>
      </c>
      <c r="C467" s="101" t="str">
        <f>гр.общеразв.напрв.!C467</f>
        <v>город</v>
      </c>
      <c r="D467" s="101" t="str">
        <f>гр.общеразв.напрв.!D467</f>
        <v>дети</v>
      </c>
      <c r="E467" s="123">
        <f t="shared" si="103"/>
        <v>0</v>
      </c>
      <c r="F467" s="123">
        <f t="shared" si="104"/>
        <v>0</v>
      </c>
      <c r="G467" s="123">
        <f t="shared" si="104"/>
        <v>0</v>
      </c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  <c r="AV467" s="118"/>
      <c r="AW467" s="118"/>
      <c r="AX467" s="118"/>
      <c r="AY467" s="118"/>
      <c r="AZ467" s="118"/>
      <c r="BA467" s="118"/>
      <c r="BB467" s="118"/>
      <c r="BC467" s="118"/>
      <c r="BD467" s="118"/>
      <c r="BE467" s="118"/>
      <c r="BF467" s="118"/>
      <c r="BG467" s="118"/>
      <c r="BH467" s="118"/>
      <c r="BI467" s="118"/>
      <c r="BJ467" s="118"/>
      <c r="BK467" s="118"/>
      <c r="BL467" s="118"/>
      <c r="BM467" s="118"/>
      <c r="BN467" s="118"/>
      <c r="BO467" s="118"/>
      <c r="BP467" s="118"/>
      <c r="BQ467" s="118"/>
      <c r="BR467" s="118"/>
      <c r="BS467" s="118"/>
      <c r="BT467" s="118"/>
      <c r="BU467" s="118"/>
      <c r="BV467" s="118"/>
      <c r="BW467" s="118"/>
      <c r="BX467" s="118"/>
      <c r="BY467" s="118"/>
      <c r="BZ467" s="118"/>
      <c r="CA467" s="118"/>
      <c r="CB467" s="118"/>
      <c r="CC467" s="118"/>
      <c r="CD467" s="118"/>
      <c r="CE467" s="118"/>
      <c r="CF467" s="118"/>
      <c r="CG467" s="118"/>
      <c r="CH467" s="118"/>
      <c r="CI467" s="118"/>
      <c r="CJ467" s="118"/>
      <c r="CK467" s="118"/>
      <c r="CL467" s="118"/>
      <c r="CM467" s="118"/>
      <c r="CN467" s="118"/>
      <c r="CO467" s="118"/>
      <c r="CP467" s="118"/>
      <c r="CQ467" s="118"/>
      <c r="CR467" s="118"/>
      <c r="CS467" s="118"/>
      <c r="CT467" s="118"/>
      <c r="CU467" s="118"/>
      <c r="CV467" s="118"/>
      <c r="CW467" s="118"/>
      <c r="CX467" s="118"/>
      <c r="CY467" s="118"/>
      <c r="CZ467" s="118"/>
      <c r="DA467" s="118"/>
      <c r="DB467" s="118"/>
      <c r="DC467" s="118"/>
      <c r="DD467" s="118"/>
      <c r="DE467" s="118"/>
      <c r="DF467" s="118"/>
      <c r="DG467" s="118"/>
      <c r="DH467" s="118"/>
      <c r="DI467" s="118"/>
      <c r="DJ467" s="118"/>
      <c r="DK467" s="118"/>
      <c r="DL467" s="118"/>
      <c r="DM467" s="118"/>
      <c r="DN467" s="118"/>
      <c r="DO467" s="118"/>
      <c r="DP467" s="118"/>
      <c r="DQ467" s="118"/>
      <c r="DR467" s="118"/>
      <c r="DS467" s="118"/>
      <c r="DT467" s="118"/>
      <c r="DU467" s="118"/>
      <c r="DV467" s="118"/>
      <c r="DW467" s="118"/>
      <c r="DX467" s="118"/>
      <c r="DY467" s="118"/>
      <c r="DZ467" s="118"/>
      <c r="EA467" s="118"/>
      <c r="EB467" s="118"/>
      <c r="EC467" s="118"/>
      <c r="ED467" s="118"/>
      <c r="EE467" s="118"/>
      <c r="EF467" s="118"/>
      <c r="EG467" s="118"/>
      <c r="EH467" s="52">
        <f t="shared" si="105"/>
        <v>0</v>
      </c>
      <c r="EI467" s="52">
        <f t="shared" si="105"/>
        <v>0</v>
      </c>
      <c r="EJ467" s="52">
        <f t="shared" si="105"/>
        <v>0</v>
      </c>
      <c r="EK467" s="52">
        <f t="shared" si="105"/>
        <v>0</v>
      </c>
      <c r="EL467" s="52">
        <f t="shared" si="105"/>
        <v>0</v>
      </c>
      <c r="EM467" s="52">
        <f t="shared" si="105"/>
        <v>0</v>
      </c>
      <c r="EN467" s="52">
        <f t="shared" si="105"/>
        <v>0</v>
      </c>
      <c r="EO467" s="52">
        <f t="shared" si="105"/>
        <v>0</v>
      </c>
      <c r="EP467" s="52">
        <f t="shared" si="105"/>
        <v>0</v>
      </c>
      <c r="EQ467" s="52">
        <f t="shared" si="105"/>
        <v>0</v>
      </c>
    </row>
    <row r="468" spans="1:147" x14ac:dyDescent="0.25">
      <c r="A468" s="73" t="s">
        <v>509</v>
      </c>
      <c r="B468" s="101" t="str">
        <f>гр.общеразв.напрв.!B468</f>
        <v>МОУ "Андреевская ООШ"</v>
      </c>
      <c r="C468" s="101" t="str">
        <f>гр.общеразв.напрв.!C468</f>
        <v>село</v>
      </c>
      <c r="D468" s="101" t="str">
        <f>гр.общеразв.напрв.!D468</f>
        <v>дети</v>
      </c>
      <c r="E468" s="123">
        <f t="shared" si="103"/>
        <v>0</v>
      </c>
      <c r="F468" s="123">
        <f t="shared" si="104"/>
        <v>0</v>
      </c>
      <c r="G468" s="123">
        <f t="shared" si="104"/>
        <v>0</v>
      </c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  <c r="AV468" s="118"/>
      <c r="AW468" s="118"/>
      <c r="AX468" s="118"/>
      <c r="AY468" s="118"/>
      <c r="AZ468" s="118"/>
      <c r="BA468" s="118"/>
      <c r="BB468" s="118"/>
      <c r="BC468" s="118"/>
      <c r="BD468" s="118"/>
      <c r="BE468" s="118"/>
      <c r="BF468" s="118"/>
      <c r="BG468" s="118"/>
      <c r="BH468" s="118"/>
      <c r="BI468" s="118"/>
      <c r="BJ468" s="118"/>
      <c r="BK468" s="118"/>
      <c r="BL468" s="118"/>
      <c r="BM468" s="118"/>
      <c r="BN468" s="118"/>
      <c r="BO468" s="118"/>
      <c r="BP468" s="118"/>
      <c r="BQ468" s="118"/>
      <c r="BR468" s="118"/>
      <c r="BS468" s="118"/>
      <c r="BT468" s="118"/>
      <c r="BU468" s="118"/>
      <c r="BV468" s="118"/>
      <c r="BW468" s="118"/>
      <c r="BX468" s="118"/>
      <c r="BY468" s="118"/>
      <c r="BZ468" s="118"/>
      <c r="CA468" s="118"/>
      <c r="CB468" s="118"/>
      <c r="CC468" s="118"/>
      <c r="CD468" s="118"/>
      <c r="CE468" s="118"/>
      <c r="CF468" s="118"/>
      <c r="CG468" s="118"/>
      <c r="CH468" s="118"/>
      <c r="CI468" s="118"/>
      <c r="CJ468" s="118"/>
      <c r="CK468" s="118"/>
      <c r="CL468" s="118"/>
      <c r="CM468" s="118"/>
      <c r="CN468" s="118"/>
      <c r="CO468" s="118"/>
      <c r="CP468" s="118"/>
      <c r="CQ468" s="118"/>
      <c r="CR468" s="118"/>
      <c r="CS468" s="118"/>
      <c r="CT468" s="118"/>
      <c r="CU468" s="118"/>
      <c r="CV468" s="118"/>
      <c r="CW468" s="118"/>
      <c r="CX468" s="118"/>
      <c r="CY468" s="118"/>
      <c r="CZ468" s="118"/>
      <c r="DA468" s="118"/>
      <c r="DB468" s="118"/>
      <c r="DC468" s="118"/>
      <c r="DD468" s="118"/>
      <c r="DE468" s="118"/>
      <c r="DF468" s="118"/>
      <c r="DG468" s="118"/>
      <c r="DH468" s="118"/>
      <c r="DI468" s="118"/>
      <c r="DJ468" s="118"/>
      <c r="DK468" s="118"/>
      <c r="DL468" s="118"/>
      <c r="DM468" s="118"/>
      <c r="DN468" s="118"/>
      <c r="DO468" s="118"/>
      <c r="DP468" s="118"/>
      <c r="DQ468" s="118"/>
      <c r="DR468" s="118"/>
      <c r="DS468" s="118"/>
      <c r="DT468" s="118"/>
      <c r="DU468" s="118"/>
      <c r="DV468" s="118"/>
      <c r="DW468" s="118"/>
      <c r="DX468" s="118"/>
      <c r="DY468" s="118"/>
      <c r="DZ468" s="118"/>
      <c r="EA468" s="118"/>
      <c r="EB468" s="118"/>
      <c r="EC468" s="118"/>
      <c r="ED468" s="118"/>
      <c r="EE468" s="118"/>
      <c r="EF468" s="118"/>
      <c r="EG468" s="118"/>
      <c r="EH468" s="52">
        <f t="shared" si="105"/>
        <v>0</v>
      </c>
      <c r="EI468" s="52">
        <f t="shared" si="105"/>
        <v>0</v>
      </c>
      <c r="EJ468" s="52">
        <f t="shared" si="105"/>
        <v>0</v>
      </c>
      <c r="EK468" s="52">
        <f t="shared" si="105"/>
        <v>0</v>
      </c>
      <c r="EL468" s="52">
        <f t="shared" si="105"/>
        <v>0</v>
      </c>
      <c r="EM468" s="52">
        <f t="shared" si="105"/>
        <v>0</v>
      </c>
      <c r="EN468" s="52">
        <f t="shared" si="105"/>
        <v>0</v>
      </c>
      <c r="EO468" s="52">
        <f t="shared" si="105"/>
        <v>0</v>
      </c>
      <c r="EP468" s="52">
        <f t="shared" si="105"/>
        <v>0</v>
      </c>
      <c r="EQ468" s="52">
        <f t="shared" si="105"/>
        <v>0</v>
      </c>
    </row>
    <row r="469" spans="1:147" x14ac:dyDescent="0.25">
      <c r="A469" s="73" t="s">
        <v>509</v>
      </c>
      <c r="B469" s="101" t="str">
        <f>гр.общеразв.напрв.!B469</f>
        <v>МОУ "Борская ООШ"</v>
      </c>
      <c r="C469" s="101" t="str">
        <f>гр.общеразв.напрв.!C469</f>
        <v>село</v>
      </c>
      <c r="D469" s="101" t="str">
        <f>гр.общеразв.напрв.!D469</f>
        <v>дети</v>
      </c>
      <c r="E469" s="123">
        <f t="shared" si="103"/>
        <v>0</v>
      </c>
      <c r="F469" s="123">
        <f t="shared" si="104"/>
        <v>0</v>
      </c>
      <c r="G469" s="123">
        <f t="shared" si="104"/>
        <v>0</v>
      </c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  <c r="AV469" s="118"/>
      <c r="AW469" s="118"/>
      <c r="AX469" s="118"/>
      <c r="AY469" s="118"/>
      <c r="AZ469" s="118"/>
      <c r="BA469" s="118"/>
      <c r="BB469" s="118"/>
      <c r="BC469" s="118"/>
      <c r="BD469" s="118"/>
      <c r="BE469" s="118"/>
      <c r="BF469" s="118"/>
      <c r="BG469" s="118"/>
      <c r="BH469" s="118"/>
      <c r="BI469" s="118"/>
      <c r="BJ469" s="118"/>
      <c r="BK469" s="118"/>
      <c r="BL469" s="118"/>
      <c r="BM469" s="118"/>
      <c r="BN469" s="118"/>
      <c r="BO469" s="118"/>
      <c r="BP469" s="118"/>
      <c r="BQ469" s="118"/>
      <c r="BR469" s="118"/>
      <c r="BS469" s="118"/>
      <c r="BT469" s="118"/>
      <c r="BU469" s="118"/>
      <c r="BV469" s="118"/>
      <c r="BW469" s="118"/>
      <c r="BX469" s="118"/>
      <c r="BY469" s="118"/>
      <c r="BZ469" s="118"/>
      <c r="CA469" s="118"/>
      <c r="CB469" s="118"/>
      <c r="CC469" s="118"/>
      <c r="CD469" s="118"/>
      <c r="CE469" s="118"/>
      <c r="CF469" s="118"/>
      <c r="CG469" s="118"/>
      <c r="CH469" s="118"/>
      <c r="CI469" s="118"/>
      <c r="CJ469" s="118"/>
      <c r="CK469" s="118"/>
      <c r="CL469" s="118"/>
      <c r="CM469" s="118"/>
      <c r="CN469" s="118"/>
      <c r="CO469" s="118"/>
      <c r="CP469" s="118"/>
      <c r="CQ469" s="118"/>
      <c r="CR469" s="118"/>
      <c r="CS469" s="118"/>
      <c r="CT469" s="118"/>
      <c r="CU469" s="118"/>
      <c r="CV469" s="118"/>
      <c r="CW469" s="118"/>
      <c r="CX469" s="118"/>
      <c r="CY469" s="118"/>
      <c r="CZ469" s="118"/>
      <c r="DA469" s="118"/>
      <c r="DB469" s="118"/>
      <c r="DC469" s="118"/>
      <c r="DD469" s="118"/>
      <c r="DE469" s="118"/>
      <c r="DF469" s="118"/>
      <c r="DG469" s="118"/>
      <c r="DH469" s="118"/>
      <c r="DI469" s="118"/>
      <c r="DJ469" s="118"/>
      <c r="DK469" s="118"/>
      <c r="DL469" s="118"/>
      <c r="DM469" s="118"/>
      <c r="DN469" s="118"/>
      <c r="DO469" s="118"/>
      <c r="DP469" s="118"/>
      <c r="DQ469" s="118"/>
      <c r="DR469" s="118"/>
      <c r="DS469" s="118"/>
      <c r="DT469" s="118"/>
      <c r="DU469" s="118"/>
      <c r="DV469" s="118"/>
      <c r="DW469" s="118"/>
      <c r="DX469" s="118"/>
      <c r="DY469" s="118"/>
      <c r="DZ469" s="118"/>
      <c r="EA469" s="118"/>
      <c r="EB469" s="118"/>
      <c r="EC469" s="118"/>
      <c r="ED469" s="118"/>
      <c r="EE469" s="118"/>
      <c r="EF469" s="118"/>
      <c r="EG469" s="118"/>
      <c r="EH469" s="52">
        <f t="shared" si="105"/>
        <v>0</v>
      </c>
      <c r="EI469" s="52">
        <f t="shared" si="105"/>
        <v>0</v>
      </c>
      <c r="EJ469" s="52">
        <f t="shared" si="105"/>
        <v>0</v>
      </c>
      <c r="EK469" s="52">
        <f t="shared" si="105"/>
        <v>0</v>
      </c>
      <c r="EL469" s="52">
        <f t="shared" si="105"/>
        <v>0</v>
      </c>
      <c r="EM469" s="52">
        <f t="shared" si="105"/>
        <v>0</v>
      </c>
      <c r="EN469" s="52">
        <f t="shared" si="105"/>
        <v>0</v>
      </c>
      <c r="EO469" s="52">
        <f t="shared" si="105"/>
        <v>0</v>
      </c>
      <c r="EP469" s="52">
        <f t="shared" si="105"/>
        <v>0</v>
      </c>
      <c r="EQ469" s="52">
        <f t="shared" si="105"/>
        <v>0</v>
      </c>
    </row>
    <row r="470" spans="1:147" x14ac:dyDescent="0.25">
      <c r="A470" s="73" t="s">
        <v>509</v>
      </c>
      <c r="B470" s="101" t="str">
        <f>гр.общеразв.напрв.!B470</f>
        <v>МОУ "Ганьковская СОШ"</v>
      </c>
      <c r="C470" s="101" t="str">
        <f>гр.общеразв.напрв.!C470</f>
        <v>село</v>
      </c>
      <c r="D470" s="101" t="str">
        <f>гр.общеразв.напрв.!D470</f>
        <v>дети</v>
      </c>
      <c r="E470" s="123">
        <f t="shared" si="103"/>
        <v>0</v>
      </c>
      <c r="F470" s="123">
        <f t="shared" si="104"/>
        <v>0</v>
      </c>
      <c r="G470" s="123">
        <f t="shared" si="104"/>
        <v>0</v>
      </c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  <c r="AV470" s="118"/>
      <c r="AW470" s="118"/>
      <c r="AX470" s="118"/>
      <c r="AY470" s="118"/>
      <c r="AZ470" s="118"/>
      <c r="BA470" s="118"/>
      <c r="BB470" s="118"/>
      <c r="BC470" s="118"/>
      <c r="BD470" s="118"/>
      <c r="BE470" s="118"/>
      <c r="BF470" s="118"/>
      <c r="BG470" s="118"/>
      <c r="BH470" s="118"/>
      <c r="BI470" s="118"/>
      <c r="BJ470" s="118"/>
      <c r="BK470" s="118"/>
      <c r="BL470" s="118"/>
      <c r="BM470" s="118"/>
      <c r="BN470" s="118"/>
      <c r="BO470" s="118"/>
      <c r="BP470" s="118"/>
      <c r="BQ470" s="118"/>
      <c r="BR470" s="118"/>
      <c r="BS470" s="118"/>
      <c r="BT470" s="118"/>
      <c r="BU470" s="118"/>
      <c r="BV470" s="118"/>
      <c r="BW470" s="118"/>
      <c r="BX470" s="118"/>
      <c r="BY470" s="118"/>
      <c r="BZ470" s="118"/>
      <c r="CA470" s="118"/>
      <c r="CB470" s="118"/>
      <c r="CC470" s="118"/>
      <c r="CD470" s="118"/>
      <c r="CE470" s="118"/>
      <c r="CF470" s="118"/>
      <c r="CG470" s="118"/>
      <c r="CH470" s="118"/>
      <c r="CI470" s="118"/>
      <c r="CJ470" s="118"/>
      <c r="CK470" s="118"/>
      <c r="CL470" s="118"/>
      <c r="CM470" s="118"/>
      <c r="CN470" s="118"/>
      <c r="CO470" s="118"/>
      <c r="CP470" s="118"/>
      <c r="CQ470" s="118"/>
      <c r="CR470" s="118"/>
      <c r="CS470" s="118"/>
      <c r="CT470" s="118"/>
      <c r="CU470" s="118"/>
      <c r="CV470" s="118"/>
      <c r="CW470" s="118"/>
      <c r="CX470" s="118"/>
      <c r="CY470" s="118"/>
      <c r="CZ470" s="118"/>
      <c r="DA470" s="118"/>
      <c r="DB470" s="118"/>
      <c r="DC470" s="118"/>
      <c r="DD470" s="118"/>
      <c r="DE470" s="118"/>
      <c r="DF470" s="118"/>
      <c r="DG470" s="118"/>
      <c r="DH470" s="118"/>
      <c r="DI470" s="118"/>
      <c r="DJ470" s="118"/>
      <c r="DK470" s="118"/>
      <c r="DL470" s="118"/>
      <c r="DM470" s="118"/>
      <c r="DN470" s="118"/>
      <c r="DO470" s="118"/>
      <c r="DP470" s="118"/>
      <c r="DQ470" s="118"/>
      <c r="DR470" s="118"/>
      <c r="DS470" s="118"/>
      <c r="DT470" s="118"/>
      <c r="DU470" s="118"/>
      <c r="DV470" s="118"/>
      <c r="DW470" s="118"/>
      <c r="DX470" s="118"/>
      <c r="DY470" s="118"/>
      <c r="DZ470" s="118"/>
      <c r="EA470" s="118"/>
      <c r="EB470" s="118"/>
      <c r="EC470" s="118"/>
      <c r="ED470" s="118"/>
      <c r="EE470" s="118"/>
      <c r="EF470" s="118"/>
      <c r="EG470" s="118"/>
      <c r="EH470" s="52">
        <f t="shared" si="105"/>
        <v>0</v>
      </c>
      <c r="EI470" s="52">
        <f t="shared" si="105"/>
        <v>0</v>
      </c>
      <c r="EJ470" s="52">
        <f t="shared" si="105"/>
        <v>0</v>
      </c>
      <c r="EK470" s="52">
        <f t="shared" si="105"/>
        <v>0</v>
      </c>
      <c r="EL470" s="52">
        <f t="shared" si="105"/>
        <v>0</v>
      </c>
      <c r="EM470" s="52">
        <f t="shared" si="105"/>
        <v>0</v>
      </c>
      <c r="EN470" s="52">
        <f t="shared" si="105"/>
        <v>0</v>
      </c>
      <c r="EO470" s="52">
        <f t="shared" si="105"/>
        <v>0</v>
      </c>
      <c r="EP470" s="52">
        <f t="shared" si="105"/>
        <v>0</v>
      </c>
      <c r="EQ470" s="52">
        <f t="shared" si="105"/>
        <v>0</v>
      </c>
    </row>
    <row r="471" spans="1:147" x14ac:dyDescent="0.25">
      <c r="A471" s="73" t="s">
        <v>509</v>
      </c>
      <c r="B471" s="101" t="str">
        <f>гр.общеразв.напрв.!B471</f>
        <v>МОУ "Горская ООШ"</v>
      </c>
      <c r="C471" s="101" t="str">
        <f>гр.общеразв.напрв.!C471</f>
        <v>село</v>
      </c>
      <c r="D471" s="101" t="str">
        <f>гр.общеразв.напрв.!D471</f>
        <v>дети</v>
      </c>
      <c r="E471" s="123">
        <f t="shared" si="103"/>
        <v>0</v>
      </c>
      <c r="F471" s="123">
        <f t="shared" si="104"/>
        <v>0</v>
      </c>
      <c r="G471" s="123">
        <f t="shared" si="104"/>
        <v>0</v>
      </c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  <c r="AV471" s="118"/>
      <c r="AW471" s="118"/>
      <c r="AX471" s="118"/>
      <c r="AY471" s="118"/>
      <c r="AZ471" s="118"/>
      <c r="BA471" s="118"/>
      <c r="BB471" s="118"/>
      <c r="BC471" s="118"/>
      <c r="BD471" s="118"/>
      <c r="BE471" s="118"/>
      <c r="BF471" s="118"/>
      <c r="BG471" s="118"/>
      <c r="BH471" s="118"/>
      <c r="BI471" s="118"/>
      <c r="BJ471" s="118"/>
      <c r="BK471" s="118"/>
      <c r="BL471" s="118"/>
      <c r="BM471" s="118"/>
      <c r="BN471" s="118"/>
      <c r="BO471" s="118"/>
      <c r="BP471" s="118"/>
      <c r="BQ471" s="118"/>
      <c r="BR471" s="118"/>
      <c r="BS471" s="118"/>
      <c r="BT471" s="118"/>
      <c r="BU471" s="118"/>
      <c r="BV471" s="118"/>
      <c r="BW471" s="118"/>
      <c r="BX471" s="118"/>
      <c r="BY471" s="118"/>
      <c r="BZ471" s="118"/>
      <c r="CA471" s="118"/>
      <c r="CB471" s="118"/>
      <c r="CC471" s="118"/>
      <c r="CD471" s="118"/>
      <c r="CE471" s="118"/>
      <c r="CF471" s="118"/>
      <c r="CG471" s="118"/>
      <c r="CH471" s="118"/>
      <c r="CI471" s="118"/>
      <c r="CJ471" s="118"/>
      <c r="CK471" s="118"/>
      <c r="CL471" s="118"/>
      <c r="CM471" s="118"/>
      <c r="CN471" s="118"/>
      <c r="CO471" s="118"/>
      <c r="CP471" s="118"/>
      <c r="CQ471" s="118"/>
      <c r="CR471" s="118"/>
      <c r="CS471" s="118"/>
      <c r="CT471" s="118"/>
      <c r="CU471" s="118"/>
      <c r="CV471" s="118"/>
      <c r="CW471" s="118"/>
      <c r="CX471" s="118"/>
      <c r="CY471" s="118"/>
      <c r="CZ471" s="118"/>
      <c r="DA471" s="118"/>
      <c r="DB471" s="118"/>
      <c r="DC471" s="118"/>
      <c r="DD471" s="118"/>
      <c r="DE471" s="118"/>
      <c r="DF471" s="118"/>
      <c r="DG471" s="118"/>
      <c r="DH471" s="118"/>
      <c r="DI471" s="118"/>
      <c r="DJ471" s="118"/>
      <c r="DK471" s="118"/>
      <c r="DL471" s="118"/>
      <c r="DM471" s="118"/>
      <c r="DN471" s="118"/>
      <c r="DO471" s="118"/>
      <c r="DP471" s="118"/>
      <c r="DQ471" s="118"/>
      <c r="DR471" s="118"/>
      <c r="DS471" s="118"/>
      <c r="DT471" s="118"/>
      <c r="DU471" s="118"/>
      <c r="DV471" s="118"/>
      <c r="DW471" s="118"/>
      <c r="DX471" s="118"/>
      <c r="DY471" s="118"/>
      <c r="DZ471" s="118"/>
      <c r="EA471" s="118"/>
      <c r="EB471" s="118"/>
      <c r="EC471" s="118"/>
      <c r="ED471" s="118"/>
      <c r="EE471" s="118"/>
      <c r="EF471" s="118"/>
      <c r="EG471" s="118"/>
      <c r="EH471" s="52">
        <f t="shared" si="105"/>
        <v>0</v>
      </c>
      <c r="EI471" s="52">
        <f t="shared" si="105"/>
        <v>0</v>
      </c>
      <c r="EJ471" s="52">
        <f t="shared" si="105"/>
        <v>0</v>
      </c>
      <c r="EK471" s="52">
        <f t="shared" si="105"/>
        <v>0</v>
      </c>
      <c r="EL471" s="52">
        <f t="shared" si="105"/>
        <v>0</v>
      </c>
      <c r="EM471" s="52">
        <f t="shared" si="105"/>
        <v>0</v>
      </c>
      <c r="EN471" s="52">
        <f t="shared" si="105"/>
        <v>0</v>
      </c>
      <c r="EO471" s="52">
        <f t="shared" si="105"/>
        <v>0</v>
      </c>
      <c r="EP471" s="52">
        <f t="shared" si="105"/>
        <v>0</v>
      </c>
      <c r="EQ471" s="52">
        <f t="shared" si="105"/>
        <v>0</v>
      </c>
    </row>
    <row r="472" spans="1:147" x14ac:dyDescent="0.25">
      <c r="A472" s="73" t="s">
        <v>509</v>
      </c>
      <c r="B472" s="101" t="str">
        <f>гр.общеразв.напрв.!B472</f>
        <v>МОУ "Ереминогорская ООШ"</v>
      </c>
      <c r="C472" s="101" t="str">
        <f>гр.общеразв.напрв.!C472</f>
        <v>село</v>
      </c>
      <c r="D472" s="101" t="str">
        <f>гр.общеразв.напрв.!D472</f>
        <v>дети</v>
      </c>
      <c r="E472" s="123">
        <f t="shared" si="103"/>
        <v>0</v>
      </c>
      <c r="F472" s="123">
        <f t="shared" si="104"/>
        <v>0</v>
      </c>
      <c r="G472" s="123">
        <f t="shared" si="104"/>
        <v>0</v>
      </c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  <c r="AV472" s="118"/>
      <c r="AW472" s="118"/>
      <c r="AX472" s="118"/>
      <c r="AY472" s="118"/>
      <c r="AZ472" s="118"/>
      <c r="BA472" s="118"/>
      <c r="BB472" s="118"/>
      <c r="BC472" s="118"/>
      <c r="BD472" s="118"/>
      <c r="BE472" s="118"/>
      <c r="BF472" s="118"/>
      <c r="BG472" s="118"/>
      <c r="BH472" s="118"/>
      <c r="BI472" s="118"/>
      <c r="BJ472" s="118"/>
      <c r="BK472" s="118"/>
      <c r="BL472" s="118"/>
      <c r="BM472" s="118"/>
      <c r="BN472" s="118"/>
      <c r="BO472" s="118"/>
      <c r="BP472" s="118"/>
      <c r="BQ472" s="118"/>
      <c r="BR472" s="118"/>
      <c r="BS472" s="118"/>
      <c r="BT472" s="118"/>
      <c r="BU472" s="118"/>
      <c r="BV472" s="118"/>
      <c r="BW472" s="118"/>
      <c r="BX472" s="118"/>
      <c r="BY472" s="118"/>
      <c r="BZ472" s="118"/>
      <c r="CA472" s="118"/>
      <c r="CB472" s="118"/>
      <c r="CC472" s="118"/>
      <c r="CD472" s="118"/>
      <c r="CE472" s="118"/>
      <c r="CF472" s="118"/>
      <c r="CG472" s="118"/>
      <c r="CH472" s="118"/>
      <c r="CI472" s="118"/>
      <c r="CJ472" s="118"/>
      <c r="CK472" s="118"/>
      <c r="CL472" s="118"/>
      <c r="CM472" s="118"/>
      <c r="CN472" s="118"/>
      <c r="CO472" s="118"/>
      <c r="CP472" s="118"/>
      <c r="CQ472" s="118"/>
      <c r="CR472" s="118"/>
      <c r="CS472" s="118"/>
      <c r="CT472" s="118"/>
      <c r="CU472" s="118"/>
      <c r="CV472" s="118"/>
      <c r="CW472" s="118"/>
      <c r="CX472" s="118"/>
      <c r="CY472" s="118"/>
      <c r="CZ472" s="118"/>
      <c r="DA472" s="118"/>
      <c r="DB472" s="118"/>
      <c r="DC472" s="118"/>
      <c r="DD472" s="118"/>
      <c r="DE472" s="118"/>
      <c r="DF472" s="118"/>
      <c r="DG472" s="118"/>
      <c r="DH472" s="118"/>
      <c r="DI472" s="118"/>
      <c r="DJ472" s="118"/>
      <c r="DK472" s="118"/>
      <c r="DL472" s="118"/>
      <c r="DM472" s="118"/>
      <c r="DN472" s="118"/>
      <c r="DO472" s="118"/>
      <c r="DP472" s="118"/>
      <c r="DQ472" s="118"/>
      <c r="DR472" s="118"/>
      <c r="DS472" s="118"/>
      <c r="DT472" s="118"/>
      <c r="DU472" s="118"/>
      <c r="DV472" s="118"/>
      <c r="DW472" s="118"/>
      <c r="DX472" s="118"/>
      <c r="DY472" s="118"/>
      <c r="DZ472" s="118"/>
      <c r="EA472" s="118"/>
      <c r="EB472" s="118"/>
      <c r="EC472" s="118"/>
      <c r="ED472" s="118"/>
      <c r="EE472" s="118"/>
      <c r="EF472" s="118"/>
      <c r="EG472" s="118"/>
      <c r="EH472" s="52">
        <f t="shared" si="105"/>
        <v>0</v>
      </c>
      <c r="EI472" s="52">
        <f t="shared" si="105"/>
        <v>0</v>
      </c>
      <c r="EJ472" s="52">
        <f t="shared" si="105"/>
        <v>0</v>
      </c>
      <c r="EK472" s="52">
        <f t="shared" si="105"/>
        <v>0</v>
      </c>
      <c r="EL472" s="52">
        <f t="shared" si="105"/>
        <v>0</v>
      </c>
      <c r="EM472" s="52">
        <f t="shared" si="105"/>
        <v>0</v>
      </c>
      <c r="EN472" s="52">
        <f t="shared" si="105"/>
        <v>0</v>
      </c>
      <c r="EO472" s="52">
        <f t="shared" si="105"/>
        <v>0</v>
      </c>
      <c r="EP472" s="52">
        <f t="shared" si="105"/>
        <v>0</v>
      </c>
      <c r="EQ472" s="52">
        <f t="shared" si="105"/>
        <v>0</v>
      </c>
    </row>
    <row r="473" spans="1:147" x14ac:dyDescent="0.25">
      <c r="A473" s="73" t="s">
        <v>509</v>
      </c>
      <c r="B473" s="101" t="str">
        <f>гр.общеразв.напрв.!B473</f>
        <v>МОУ "Ильинская ООШ"</v>
      </c>
      <c r="C473" s="101" t="str">
        <f>гр.общеразв.напрв.!C473</f>
        <v>село</v>
      </c>
      <c r="D473" s="101" t="str">
        <f>гр.общеразв.напрв.!D473</f>
        <v>дети</v>
      </c>
      <c r="E473" s="123">
        <f t="shared" si="103"/>
        <v>0</v>
      </c>
      <c r="F473" s="123">
        <f t="shared" si="104"/>
        <v>0</v>
      </c>
      <c r="G473" s="123">
        <f t="shared" si="104"/>
        <v>0</v>
      </c>
      <c r="H473" s="9"/>
      <c r="I473" s="135"/>
      <c r="J473" s="9"/>
      <c r="K473" s="9"/>
      <c r="L473" s="135"/>
      <c r="M473" s="9"/>
      <c r="N473" s="9"/>
      <c r="O473" s="135"/>
      <c r="P473" s="9"/>
      <c r="Q473" s="9"/>
      <c r="R473" s="135"/>
      <c r="S473" s="9"/>
      <c r="T473" s="9"/>
      <c r="U473" s="135"/>
      <c r="V473" s="9"/>
      <c r="W473" s="9"/>
      <c r="X473" s="135"/>
      <c r="Y473" s="9"/>
      <c r="Z473" s="9"/>
      <c r="AA473" s="135"/>
      <c r="AB473" s="9"/>
      <c r="AC473" s="9"/>
      <c r="AD473" s="135"/>
      <c r="AE473" s="9"/>
      <c r="AF473" s="9"/>
      <c r="AG473" s="135"/>
      <c r="AH473" s="9"/>
      <c r="AI473" s="9"/>
      <c r="AJ473" s="135"/>
      <c r="AK473" s="9"/>
      <c r="AL473" s="9"/>
      <c r="AM473" s="135"/>
      <c r="AN473" s="9"/>
      <c r="AO473" s="9"/>
      <c r="AP473" s="135"/>
      <c r="AQ473" s="9"/>
      <c r="AR473" s="9"/>
      <c r="AS473" s="135"/>
      <c r="AT473" s="9"/>
      <c r="AU473" s="9"/>
      <c r="AV473" s="135"/>
      <c r="AW473" s="9"/>
      <c r="AX473" s="9"/>
      <c r="AY473" s="135"/>
      <c r="AZ473" s="9"/>
      <c r="BA473" s="9"/>
      <c r="BB473" s="135"/>
      <c r="BC473" s="9"/>
      <c r="BD473" s="9"/>
      <c r="BE473" s="135"/>
      <c r="BF473" s="9"/>
      <c r="BG473" s="9"/>
      <c r="BH473" s="135"/>
      <c r="BI473" s="9"/>
      <c r="BJ473" s="9"/>
      <c r="BK473" s="135"/>
      <c r="BL473" s="9"/>
      <c r="BM473" s="9"/>
      <c r="BN473" s="135"/>
      <c r="BO473" s="9"/>
      <c r="BP473" s="9"/>
      <c r="BQ473" s="135"/>
      <c r="BR473" s="9"/>
      <c r="BS473" s="9"/>
      <c r="BT473" s="135"/>
      <c r="BU473" s="9"/>
      <c r="BV473" s="9"/>
      <c r="BW473" s="135"/>
      <c r="BX473" s="9"/>
      <c r="BY473" s="9"/>
      <c r="BZ473" s="135"/>
      <c r="CA473" s="9"/>
      <c r="CB473" s="9"/>
      <c r="CC473" s="135"/>
      <c r="CD473" s="9"/>
      <c r="CE473" s="9"/>
      <c r="CF473" s="135"/>
      <c r="CG473" s="9"/>
      <c r="CH473" s="9"/>
      <c r="CI473" s="135"/>
      <c r="CJ473" s="9"/>
      <c r="CK473" s="9"/>
      <c r="CL473" s="135"/>
      <c r="CM473" s="9"/>
      <c r="CN473" s="9"/>
      <c r="CO473" s="135"/>
      <c r="CP473" s="9"/>
      <c r="CQ473" s="9"/>
      <c r="CR473" s="135"/>
      <c r="CS473" s="9"/>
      <c r="CT473" s="9"/>
      <c r="CU473" s="135"/>
      <c r="CV473" s="9"/>
      <c r="CW473" s="9"/>
      <c r="CX473" s="135"/>
      <c r="CY473" s="9"/>
      <c r="CZ473" s="9"/>
      <c r="DA473" s="135"/>
      <c r="DB473" s="9"/>
      <c r="DC473" s="9"/>
      <c r="DD473" s="135"/>
      <c r="DE473" s="9"/>
      <c r="DF473" s="9"/>
      <c r="DG473" s="135"/>
      <c r="DH473" s="9"/>
      <c r="DI473" s="9"/>
      <c r="DJ473" s="135"/>
      <c r="DK473" s="9"/>
      <c r="DL473" s="9"/>
      <c r="DM473" s="135"/>
      <c r="DN473" s="9"/>
      <c r="DO473" s="9"/>
      <c r="DP473" s="135"/>
      <c r="DQ473" s="9"/>
      <c r="DR473" s="9"/>
      <c r="DS473" s="135"/>
      <c r="DT473" s="9"/>
      <c r="DU473" s="9"/>
      <c r="DV473" s="135"/>
      <c r="DW473" s="9"/>
      <c r="DX473" s="9"/>
      <c r="DY473" s="135"/>
      <c r="DZ473" s="9"/>
      <c r="EA473" s="9"/>
      <c r="EB473" s="135"/>
      <c r="EC473" s="9"/>
      <c r="ED473" s="9"/>
      <c r="EE473" s="135"/>
      <c r="EF473" s="9"/>
      <c r="EG473" s="9"/>
      <c r="EH473" s="52">
        <f t="shared" si="105"/>
        <v>0</v>
      </c>
      <c r="EI473" s="52">
        <f t="shared" si="105"/>
        <v>0</v>
      </c>
      <c r="EJ473" s="52">
        <f t="shared" si="105"/>
        <v>0</v>
      </c>
      <c r="EK473" s="52">
        <f t="shared" si="105"/>
        <v>0</v>
      </c>
      <c r="EL473" s="52">
        <f t="shared" si="105"/>
        <v>0</v>
      </c>
      <c r="EM473" s="52">
        <f t="shared" si="105"/>
        <v>0</v>
      </c>
      <c r="EN473" s="52">
        <f t="shared" si="105"/>
        <v>0</v>
      </c>
      <c r="EO473" s="52">
        <f t="shared" si="105"/>
        <v>0</v>
      </c>
      <c r="EP473" s="52">
        <f t="shared" si="105"/>
        <v>0</v>
      </c>
      <c r="EQ473" s="52">
        <f t="shared" si="105"/>
        <v>0</v>
      </c>
    </row>
    <row r="474" spans="1:147" x14ac:dyDescent="0.25">
      <c r="A474" s="73" t="s">
        <v>509</v>
      </c>
      <c r="B474" s="101" t="str">
        <f>гр.общеразв.напрв.!B474</f>
        <v>МОУ "Коськовская ООШ"</v>
      </c>
      <c r="C474" s="101" t="str">
        <f>гр.общеразв.напрв.!C474</f>
        <v>село</v>
      </c>
      <c r="D474" s="101" t="str">
        <f>гр.общеразв.напрв.!D474</f>
        <v>дети</v>
      </c>
      <c r="E474" s="123">
        <f t="shared" si="103"/>
        <v>0</v>
      </c>
      <c r="F474" s="123">
        <f t="shared" si="104"/>
        <v>0</v>
      </c>
      <c r="G474" s="123">
        <f t="shared" si="104"/>
        <v>0</v>
      </c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  <c r="AV474" s="118"/>
      <c r="AW474" s="118"/>
      <c r="AX474" s="118"/>
      <c r="AY474" s="118"/>
      <c r="AZ474" s="118"/>
      <c r="BA474" s="118"/>
      <c r="BB474" s="118"/>
      <c r="BC474" s="118"/>
      <c r="BD474" s="118"/>
      <c r="BE474" s="118"/>
      <c r="BF474" s="118"/>
      <c r="BG474" s="118"/>
      <c r="BH474" s="118"/>
      <c r="BI474" s="118"/>
      <c r="BJ474" s="118"/>
      <c r="BK474" s="118"/>
      <c r="BL474" s="118"/>
      <c r="BM474" s="118"/>
      <c r="BN474" s="118"/>
      <c r="BO474" s="118"/>
      <c r="BP474" s="118"/>
      <c r="BQ474" s="118"/>
      <c r="BR474" s="118"/>
      <c r="BS474" s="118"/>
      <c r="BT474" s="118"/>
      <c r="BU474" s="118"/>
      <c r="BV474" s="118"/>
      <c r="BW474" s="118"/>
      <c r="BX474" s="118"/>
      <c r="BY474" s="118"/>
      <c r="BZ474" s="118"/>
      <c r="CA474" s="118"/>
      <c r="CB474" s="118"/>
      <c r="CC474" s="118"/>
      <c r="CD474" s="118"/>
      <c r="CE474" s="118"/>
      <c r="CF474" s="118"/>
      <c r="CG474" s="118"/>
      <c r="CH474" s="118"/>
      <c r="CI474" s="118"/>
      <c r="CJ474" s="118"/>
      <c r="CK474" s="118"/>
      <c r="CL474" s="118"/>
      <c r="CM474" s="118"/>
      <c r="CN474" s="118"/>
      <c r="CO474" s="118"/>
      <c r="CP474" s="118"/>
      <c r="CQ474" s="118"/>
      <c r="CR474" s="118"/>
      <c r="CS474" s="118"/>
      <c r="CT474" s="118"/>
      <c r="CU474" s="118"/>
      <c r="CV474" s="118"/>
      <c r="CW474" s="118"/>
      <c r="CX474" s="118"/>
      <c r="CY474" s="118"/>
      <c r="CZ474" s="118"/>
      <c r="DA474" s="118"/>
      <c r="DB474" s="118"/>
      <c r="DC474" s="118"/>
      <c r="DD474" s="118"/>
      <c r="DE474" s="118"/>
      <c r="DF474" s="118"/>
      <c r="DG474" s="118"/>
      <c r="DH474" s="118"/>
      <c r="DI474" s="118"/>
      <c r="DJ474" s="118"/>
      <c r="DK474" s="118"/>
      <c r="DL474" s="118"/>
      <c r="DM474" s="118"/>
      <c r="DN474" s="118"/>
      <c r="DO474" s="118"/>
      <c r="DP474" s="118"/>
      <c r="DQ474" s="118"/>
      <c r="DR474" s="118"/>
      <c r="DS474" s="118"/>
      <c r="DT474" s="118"/>
      <c r="DU474" s="118"/>
      <c r="DV474" s="118"/>
      <c r="DW474" s="118"/>
      <c r="DX474" s="118"/>
      <c r="DY474" s="118"/>
      <c r="DZ474" s="118"/>
      <c r="EA474" s="118"/>
      <c r="EB474" s="118"/>
      <c r="EC474" s="118"/>
      <c r="ED474" s="118"/>
      <c r="EE474" s="118"/>
      <c r="EF474" s="118"/>
      <c r="EG474" s="118"/>
      <c r="EH474" s="52">
        <f t="shared" si="105"/>
        <v>0</v>
      </c>
      <c r="EI474" s="52">
        <f t="shared" si="105"/>
        <v>0</v>
      </c>
      <c r="EJ474" s="52">
        <f t="shared" si="105"/>
        <v>0</v>
      </c>
      <c r="EK474" s="52">
        <f t="shared" si="105"/>
        <v>0</v>
      </c>
      <c r="EL474" s="52">
        <f t="shared" si="105"/>
        <v>0</v>
      </c>
      <c r="EM474" s="52">
        <f t="shared" si="105"/>
        <v>0</v>
      </c>
      <c r="EN474" s="52">
        <f t="shared" si="105"/>
        <v>0</v>
      </c>
      <c r="EO474" s="52">
        <f t="shared" si="105"/>
        <v>0</v>
      </c>
      <c r="EP474" s="52">
        <f t="shared" si="105"/>
        <v>0</v>
      </c>
      <c r="EQ474" s="52">
        <f t="shared" si="105"/>
        <v>0</v>
      </c>
    </row>
    <row r="475" spans="1:147" x14ac:dyDescent="0.25">
      <c r="A475" s="73" t="s">
        <v>509</v>
      </c>
      <c r="B475" s="101" t="str">
        <f>гр.общеразв.напрв.!B475</f>
        <v>МОУ "Красавская ООШ"</v>
      </c>
      <c r="C475" s="101" t="str">
        <f>гр.общеразв.напрв.!C475</f>
        <v>село</v>
      </c>
      <c r="D475" s="101" t="str">
        <f>гр.общеразв.напрв.!D475</f>
        <v>дети</v>
      </c>
      <c r="E475" s="123">
        <f t="shared" si="103"/>
        <v>0</v>
      </c>
      <c r="F475" s="123">
        <f t="shared" si="104"/>
        <v>0</v>
      </c>
      <c r="G475" s="123">
        <f t="shared" si="104"/>
        <v>0</v>
      </c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  <c r="AV475" s="118"/>
      <c r="AW475" s="118"/>
      <c r="AX475" s="118"/>
      <c r="AY475" s="118"/>
      <c r="AZ475" s="118"/>
      <c r="BA475" s="118"/>
      <c r="BB475" s="118"/>
      <c r="BC475" s="118"/>
      <c r="BD475" s="118"/>
      <c r="BE475" s="118"/>
      <c r="BF475" s="118"/>
      <c r="BG475" s="118"/>
      <c r="BH475" s="118"/>
      <c r="BI475" s="118"/>
      <c r="BJ475" s="118"/>
      <c r="BK475" s="118"/>
      <c r="BL475" s="118"/>
      <c r="BM475" s="118"/>
      <c r="BN475" s="118"/>
      <c r="BO475" s="118"/>
      <c r="BP475" s="118"/>
      <c r="BQ475" s="118"/>
      <c r="BR475" s="118"/>
      <c r="BS475" s="118"/>
      <c r="BT475" s="118"/>
      <c r="BU475" s="118"/>
      <c r="BV475" s="118"/>
      <c r="BW475" s="118"/>
      <c r="BX475" s="118"/>
      <c r="BY475" s="118"/>
      <c r="BZ475" s="118"/>
      <c r="CA475" s="118"/>
      <c r="CB475" s="118"/>
      <c r="CC475" s="118"/>
      <c r="CD475" s="118"/>
      <c r="CE475" s="118"/>
      <c r="CF475" s="118"/>
      <c r="CG475" s="118"/>
      <c r="CH475" s="118"/>
      <c r="CI475" s="118"/>
      <c r="CJ475" s="118"/>
      <c r="CK475" s="118"/>
      <c r="CL475" s="118"/>
      <c r="CM475" s="118"/>
      <c r="CN475" s="118"/>
      <c r="CO475" s="118"/>
      <c r="CP475" s="118"/>
      <c r="CQ475" s="118"/>
      <c r="CR475" s="118"/>
      <c r="CS475" s="118"/>
      <c r="CT475" s="118"/>
      <c r="CU475" s="118"/>
      <c r="CV475" s="118"/>
      <c r="CW475" s="118"/>
      <c r="CX475" s="118"/>
      <c r="CY475" s="118"/>
      <c r="CZ475" s="118"/>
      <c r="DA475" s="118"/>
      <c r="DB475" s="118"/>
      <c r="DC475" s="118"/>
      <c r="DD475" s="118"/>
      <c r="DE475" s="118"/>
      <c r="DF475" s="118"/>
      <c r="DG475" s="118"/>
      <c r="DH475" s="118"/>
      <c r="DI475" s="118"/>
      <c r="DJ475" s="118"/>
      <c r="DK475" s="118"/>
      <c r="DL475" s="118"/>
      <c r="DM475" s="118"/>
      <c r="DN475" s="118"/>
      <c r="DO475" s="118"/>
      <c r="DP475" s="118"/>
      <c r="DQ475" s="118"/>
      <c r="DR475" s="118"/>
      <c r="DS475" s="118"/>
      <c r="DT475" s="118"/>
      <c r="DU475" s="118"/>
      <c r="DV475" s="118"/>
      <c r="DW475" s="118"/>
      <c r="DX475" s="118"/>
      <c r="DY475" s="118"/>
      <c r="DZ475" s="118"/>
      <c r="EA475" s="118"/>
      <c r="EB475" s="118"/>
      <c r="EC475" s="118"/>
      <c r="ED475" s="118"/>
      <c r="EE475" s="118"/>
      <c r="EF475" s="118"/>
      <c r="EG475" s="118"/>
      <c r="EH475" s="52">
        <f t="shared" si="105"/>
        <v>0</v>
      </c>
      <c r="EI475" s="52">
        <f t="shared" si="105"/>
        <v>0</v>
      </c>
      <c r="EJ475" s="52">
        <f t="shared" si="105"/>
        <v>0</v>
      </c>
      <c r="EK475" s="52">
        <f t="shared" si="105"/>
        <v>0</v>
      </c>
      <c r="EL475" s="52">
        <f t="shared" si="105"/>
        <v>0</v>
      </c>
      <c r="EM475" s="52">
        <f t="shared" si="105"/>
        <v>0</v>
      </c>
      <c r="EN475" s="52">
        <f t="shared" si="105"/>
        <v>0</v>
      </c>
      <c r="EO475" s="52">
        <f t="shared" si="105"/>
        <v>0</v>
      </c>
      <c r="EP475" s="52">
        <f t="shared" si="105"/>
        <v>0</v>
      </c>
      <c r="EQ475" s="52">
        <f t="shared" si="105"/>
        <v>0</v>
      </c>
    </row>
    <row r="476" spans="1:147" x14ac:dyDescent="0.25">
      <c r="A476" s="73" t="s">
        <v>509</v>
      </c>
      <c r="B476" s="101" t="str">
        <f>гр.общеразв.напрв.!B476</f>
        <v>МОУ "Пашозерская ООШ"</v>
      </c>
      <c r="C476" s="101" t="str">
        <f>гр.общеразв.напрв.!C476</f>
        <v>село</v>
      </c>
      <c r="D476" s="101" t="str">
        <f>гр.общеразв.напрв.!D476</f>
        <v>дети</v>
      </c>
      <c r="E476" s="123">
        <f t="shared" si="103"/>
        <v>0</v>
      </c>
      <c r="F476" s="123">
        <f t="shared" si="104"/>
        <v>0</v>
      </c>
      <c r="G476" s="123">
        <f t="shared" si="104"/>
        <v>0</v>
      </c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8"/>
      <c r="BF476" s="118"/>
      <c r="BG476" s="118"/>
      <c r="BH476" s="118"/>
      <c r="BI476" s="118"/>
      <c r="BJ476" s="118"/>
      <c r="BK476" s="118"/>
      <c r="BL476" s="118"/>
      <c r="BM476" s="118"/>
      <c r="BN476" s="118"/>
      <c r="BO476" s="118"/>
      <c r="BP476" s="118"/>
      <c r="BQ476" s="118"/>
      <c r="BR476" s="118"/>
      <c r="BS476" s="118"/>
      <c r="BT476" s="118"/>
      <c r="BU476" s="118"/>
      <c r="BV476" s="118"/>
      <c r="BW476" s="118"/>
      <c r="BX476" s="118"/>
      <c r="BY476" s="118"/>
      <c r="BZ476" s="118"/>
      <c r="CA476" s="118"/>
      <c r="CB476" s="118"/>
      <c r="CC476" s="118"/>
      <c r="CD476" s="118"/>
      <c r="CE476" s="118"/>
      <c r="CF476" s="118"/>
      <c r="CG476" s="118"/>
      <c r="CH476" s="118"/>
      <c r="CI476" s="118"/>
      <c r="CJ476" s="118"/>
      <c r="CK476" s="118"/>
      <c r="CL476" s="118"/>
      <c r="CM476" s="118"/>
      <c r="CN476" s="118"/>
      <c r="CO476" s="118"/>
      <c r="CP476" s="118"/>
      <c r="CQ476" s="118"/>
      <c r="CR476" s="118"/>
      <c r="CS476" s="118"/>
      <c r="CT476" s="118"/>
      <c r="CU476" s="118"/>
      <c r="CV476" s="118"/>
      <c r="CW476" s="118"/>
      <c r="CX476" s="118"/>
      <c r="CY476" s="118"/>
      <c r="CZ476" s="118"/>
      <c r="DA476" s="118"/>
      <c r="DB476" s="118"/>
      <c r="DC476" s="118"/>
      <c r="DD476" s="118"/>
      <c r="DE476" s="118"/>
      <c r="DF476" s="118"/>
      <c r="DG476" s="118"/>
      <c r="DH476" s="118"/>
      <c r="DI476" s="118"/>
      <c r="DJ476" s="118"/>
      <c r="DK476" s="118"/>
      <c r="DL476" s="118"/>
      <c r="DM476" s="118"/>
      <c r="DN476" s="118"/>
      <c r="DO476" s="118"/>
      <c r="DP476" s="118"/>
      <c r="DQ476" s="118"/>
      <c r="DR476" s="118"/>
      <c r="DS476" s="118"/>
      <c r="DT476" s="118"/>
      <c r="DU476" s="118"/>
      <c r="DV476" s="118"/>
      <c r="DW476" s="118"/>
      <c r="DX476" s="118"/>
      <c r="DY476" s="118"/>
      <c r="DZ476" s="118"/>
      <c r="EA476" s="118"/>
      <c r="EB476" s="118"/>
      <c r="EC476" s="118"/>
      <c r="ED476" s="118"/>
      <c r="EE476" s="118"/>
      <c r="EF476" s="118"/>
      <c r="EG476" s="118"/>
      <c r="EH476" s="52">
        <f t="shared" si="105"/>
        <v>0</v>
      </c>
      <c r="EI476" s="52">
        <f t="shared" si="105"/>
        <v>0</v>
      </c>
      <c r="EJ476" s="52">
        <f t="shared" si="105"/>
        <v>0</v>
      </c>
      <c r="EK476" s="52">
        <f t="shared" si="105"/>
        <v>0</v>
      </c>
      <c r="EL476" s="52">
        <f t="shared" si="105"/>
        <v>0</v>
      </c>
      <c r="EM476" s="52">
        <f t="shared" si="105"/>
        <v>0</v>
      </c>
      <c r="EN476" s="52">
        <f t="shared" si="105"/>
        <v>0</v>
      </c>
      <c r="EO476" s="52">
        <f t="shared" si="105"/>
        <v>0</v>
      </c>
      <c r="EP476" s="52">
        <f t="shared" si="105"/>
        <v>0</v>
      </c>
      <c r="EQ476" s="52">
        <f t="shared" si="105"/>
        <v>0</v>
      </c>
    </row>
    <row r="477" spans="1:147" x14ac:dyDescent="0.25">
      <c r="A477" s="73" t="s">
        <v>509</v>
      </c>
      <c r="B477" s="101" t="str">
        <f>гр.общеразв.напрв.!B477</f>
        <v>МОУ "Шугозерская СОШ"</v>
      </c>
      <c r="C477" s="101" t="str">
        <f>гр.общеразв.напрв.!C477</f>
        <v>село</v>
      </c>
      <c r="D477" s="101" t="str">
        <f>гр.общеразв.напрв.!D477</f>
        <v>дети</v>
      </c>
      <c r="E477" s="123">
        <f t="shared" si="103"/>
        <v>10</v>
      </c>
      <c r="F477" s="123">
        <f t="shared" si="104"/>
        <v>0</v>
      </c>
      <c r="G477" s="123">
        <f t="shared" si="104"/>
        <v>10</v>
      </c>
      <c r="H477" s="118"/>
      <c r="I477" s="118"/>
      <c r="J477" s="118"/>
      <c r="K477" s="118">
        <v>10</v>
      </c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  <c r="AV477" s="118"/>
      <c r="AW477" s="118"/>
      <c r="AX477" s="118"/>
      <c r="AY477" s="118"/>
      <c r="AZ477" s="118"/>
      <c r="BA477" s="118"/>
      <c r="BB477" s="118"/>
      <c r="BC477" s="118"/>
      <c r="BD477" s="118"/>
      <c r="BE477" s="118"/>
      <c r="BF477" s="118"/>
      <c r="BG477" s="118"/>
      <c r="BH477" s="118"/>
      <c r="BI477" s="118"/>
      <c r="BJ477" s="118"/>
      <c r="BK477" s="118"/>
      <c r="BL477" s="118"/>
      <c r="BM477" s="118"/>
      <c r="BN477" s="118"/>
      <c r="BO477" s="118"/>
      <c r="BP477" s="118"/>
      <c r="BQ477" s="118"/>
      <c r="BR477" s="118"/>
      <c r="BS477" s="118"/>
      <c r="BT477" s="118"/>
      <c r="BU477" s="118"/>
      <c r="BV477" s="118"/>
      <c r="BW477" s="118"/>
      <c r="BX477" s="118"/>
      <c r="BY477" s="118"/>
      <c r="BZ477" s="118"/>
      <c r="CA477" s="118"/>
      <c r="CB477" s="118"/>
      <c r="CC477" s="118"/>
      <c r="CD477" s="118"/>
      <c r="CE477" s="118"/>
      <c r="CF477" s="118"/>
      <c r="CG477" s="118"/>
      <c r="CH477" s="118"/>
      <c r="CI477" s="118"/>
      <c r="CJ477" s="118"/>
      <c r="CK477" s="118"/>
      <c r="CL477" s="118"/>
      <c r="CM477" s="118"/>
      <c r="CN477" s="118"/>
      <c r="CO477" s="118"/>
      <c r="CP477" s="118"/>
      <c r="CQ477" s="118"/>
      <c r="CR477" s="118"/>
      <c r="CS477" s="118"/>
      <c r="CT477" s="118"/>
      <c r="CU477" s="118"/>
      <c r="CV477" s="118"/>
      <c r="CW477" s="118"/>
      <c r="CX477" s="118"/>
      <c r="CY477" s="118"/>
      <c r="CZ477" s="118"/>
      <c r="DA477" s="118"/>
      <c r="DB477" s="118"/>
      <c r="DC477" s="118"/>
      <c r="DD477" s="118"/>
      <c r="DE477" s="118"/>
      <c r="DF477" s="118"/>
      <c r="DG477" s="118"/>
      <c r="DH477" s="118"/>
      <c r="DI477" s="118"/>
      <c r="DJ477" s="118"/>
      <c r="DK477" s="118"/>
      <c r="DL477" s="118"/>
      <c r="DM477" s="118"/>
      <c r="DN477" s="118"/>
      <c r="DO477" s="118"/>
      <c r="DP477" s="118"/>
      <c r="DQ477" s="118"/>
      <c r="DR477" s="118"/>
      <c r="DS477" s="118"/>
      <c r="DT477" s="118"/>
      <c r="DU477" s="118"/>
      <c r="DV477" s="118"/>
      <c r="DW477" s="118"/>
      <c r="DX477" s="118"/>
      <c r="DY477" s="118"/>
      <c r="DZ477" s="118"/>
      <c r="EA477" s="118"/>
      <c r="EB477" s="118"/>
      <c r="EC477" s="118"/>
      <c r="ED477" s="118"/>
      <c r="EE477" s="118"/>
      <c r="EF477" s="118"/>
      <c r="EG477" s="118"/>
      <c r="EH477" s="52">
        <f t="shared" si="105"/>
        <v>0</v>
      </c>
      <c r="EI477" s="52">
        <f t="shared" si="105"/>
        <v>0</v>
      </c>
      <c r="EJ477" s="52">
        <f t="shared" si="105"/>
        <v>0</v>
      </c>
      <c r="EK477" s="52">
        <f t="shared" si="105"/>
        <v>10</v>
      </c>
      <c r="EL477" s="52">
        <f t="shared" si="105"/>
        <v>0</v>
      </c>
      <c r="EM477" s="52">
        <f t="shared" si="105"/>
        <v>0</v>
      </c>
      <c r="EN477" s="52">
        <f t="shared" si="105"/>
        <v>0</v>
      </c>
      <c r="EO477" s="52">
        <f t="shared" si="105"/>
        <v>0</v>
      </c>
      <c r="EP477" s="52">
        <f t="shared" si="105"/>
        <v>0</v>
      </c>
      <c r="EQ477" s="52">
        <f t="shared" si="105"/>
        <v>0</v>
      </c>
    </row>
    <row r="478" spans="1:147" x14ac:dyDescent="0.25">
      <c r="A478" s="47" t="s">
        <v>528</v>
      </c>
      <c r="B478" s="53" t="s">
        <v>102</v>
      </c>
      <c r="C478" s="130"/>
      <c r="D478" s="130"/>
      <c r="E478" s="117">
        <f>SUBTOTAL(9,E461:E477)</f>
        <v>244</v>
      </c>
      <c r="F478" s="117">
        <f t="shared" ref="F478:BQ478" si="106">SUBTOTAL(9,F461:F477)</f>
        <v>0</v>
      </c>
      <c r="G478" s="117">
        <f t="shared" si="106"/>
        <v>244</v>
      </c>
      <c r="H478" s="117">
        <f t="shared" si="106"/>
        <v>0</v>
      </c>
      <c r="I478" s="117">
        <f t="shared" si="106"/>
        <v>0</v>
      </c>
      <c r="J478" s="117">
        <f t="shared" si="106"/>
        <v>0</v>
      </c>
      <c r="K478" s="117">
        <f t="shared" si="106"/>
        <v>151</v>
      </c>
      <c r="L478" s="117">
        <f t="shared" si="106"/>
        <v>0</v>
      </c>
      <c r="M478" s="117">
        <f t="shared" si="106"/>
        <v>17</v>
      </c>
      <c r="N478" s="117">
        <f t="shared" si="106"/>
        <v>0</v>
      </c>
      <c r="O478" s="117">
        <f t="shared" si="106"/>
        <v>0</v>
      </c>
      <c r="P478" s="117">
        <f t="shared" si="106"/>
        <v>0</v>
      </c>
      <c r="Q478" s="117">
        <f t="shared" si="106"/>
        <v>0</v>
      </c>
      <c r="R478" s="117">
        <f t="shared" si="106"/>
        <v>0</v>
      </c>
      <c r="S478" s="117">
        <f t="shared" si="106"/>
        <v>0</v>
      </c>
      <c r="T478" s="117">
        <f t="shared" si="106"/>
        <v>0</v>
      </c>
      <c r="U478" s="117">
        <f t="shared" si="106"/>
        <v>45</v>
      </c>
      <c r="V478" s="117">
        <f t="shared" si="106"/>
        <v>0</v>
      </c>
      <c r="W478" s="117">
        <f t="shared" si="106"/>
        <v>0</v>
      </c>
      <c r="X478" s="117">
        <f t="shared" si="106"/>
        <v>0</v>
      </c>
      <c r="Y478" s="117">
        <f t="shared" si="106"/>
        <v>0</v>
      </c>
      <c r="Z478" s="117">
        <f t="shared" si="106"/>
        <v>0</v>
      </c>
      <c r="AA478" s="117">
        <f t="shared" si="106"/>
        <v>0</v>
      </c>
      <c r="AB478" s="117">
        <f t="shared" si="106"/>
        <v>0</v>
      </c>
      <c r="AC478" s="117">
        <f t="shared" si="106"/>
        <v>0</v>
      </c>
      <c r="AD478" s="117">
        <f t="shared" si="106"/>
        <v>0</v>
      </c>
      <c r="AE478" s="117">
        <f t="shared" si="106"/>
        <v>0</v>
      </c>
      <c r="AF478" s="117">
        <f t="shared" si="106"/>
        <v>0</v>
      </c>
      <c r="AG478" s="117">
        <f t="shared" si="106"/>
        <v>0</v>
      </c>
      <c r="AH478" s="117">
        <f t="shared" si="106"/>
        <v>0</v>
      </c>
      <c r="AI478" s="117">
        <f t="shared" si="106"/>
        <v>0</v>
      </c>
      <c r="AJ478" s="117">
        <f t="shared" si="106"/>
        <v>0</v>
      </c>
      <c r="AK478" s="117">
        <f t="shared" si="106"/>
        <v>0</v>
      </c>
      <c r="AL478" s="117">
        <f t="shared" si="106"/>
        <v>0</v>
      </c>
      <c r="AM478" s="117">
        <f t="shared" si="106"/>
        <v>0</v>
      </c>
      <c r="AN478" s="117">
        <f t="shared" si="106"/>
        <v>0</v>
      </c>
      <c r="AO478" s="117">
        <f t="shared" si="106"/>
        <v>0</v>
      </c>
      <c r="AP478" s="117">
        <f t="shared" si="106"/>
        <v>0</v>
      </c>
      <c r="AQ478" s="117">
        <f t="shared" si="106"/>
        <v>0</v>
      </c>
      <c r="AR478" s="117">
        <f t="shared" si="106"/>
        <v>0</v>
      </c>
      <c r="AS478" s="117">
        <f t="shared" si="106"/>
        <v>0</v>
      </c>
      <c r="AT478" s="117">
        <f t="shared" si="106"/>
        <v>0</v>
      </c>
      <c r="AU478" s="117">
        <f t="shared" si="106"/>
        <v>0</v>
      </c>
      <c r="AV478" s="117">
        <f t="shared" si="106"/>
        <v>0</v>
      </c>
      <c r="AW478" s="117">
        <f t="shared" si="106"/>
        <v>0</v>
      </c>
      <c r="AX478" s="117">
        <f t="shared" si="106"/>
        <v>0</v>
      </c>
      <c r="AY478" s="117">
        <f t="shared" si="106"/>
        <v>0</v>
      </c>
      <c r="AZ478" s="117">
        <f t="shared" si="106"/>
        <v>0</v>
      </c>
      <c r="BA478" s="117">
        <f t="shared" si="106"/>
        <v>0</v>
      </c>
      <c r="BB478" s="117">
        <f t="shared" si="106"/>
        <v>0</v>
      </c>
      <c r="BC478" s="117">
        <f t="shared" si="106"/>
        <v>0</v>
      </c>
      <c r="BD478" s="117">
        <f t="shared" si="106"/>
        <v>0</v>
      </c>
      <c r="BE478" s="117">
        <f t="shared" si="106"/>
        <v>0</v>
      </c>
      <c r="BF478" s="117">
        <f t="shared" si="106"/>
        <v>0</v>
      </c>
      <c r="BG478" s="117">
        <f t="shared" si="106"/>
        <v>0</v>
      </c>
      <c r="BH478" s="117">
        <f t="shared" si="106"/>
        <v>0</v>
      </c>
      <c r="BI478" s="117">
        <f t="shared" si="106"/>
        <v>0</v>
      </c>
      <c r="BJ478" s="117">
        <f t="shared" si="106"/>
        <v>0</v>
      </c>
      <c r="BK478" s="117">
        <f t="shared" si="106"/>
        <v>0</v>
      </c>
      <c r="BL478" s="117">
        <f t="shared" si="106"/>
        <v>0</v>
      </c>
      <c r="BM478" s="117">
        <f t="shared" si="106"/>
        <v>0</v>
      </c>
      <c r="BN478" s="117">
        <f t="shared" si="106"/>
        <v>0</v>
      </c>
      <c r="BO478" s="117">
        <f t="shared" si="106"/>
        <v>0</v>
      </c>
      <c r="BP478" s="117">
        <f t="shared" si="106"/>
        <v>0</v>
      </c>
      <c r="BQ478" s="117">
        <f t="shared" si="106"/>
        <v>0</v>
      </c>
      <c r="BR478" s="117">
        <f t="shared" ref="BR478:EC478" si="107">SUBTOTAL(9,BR461:BR477)</f>
        <v>0</v>
      </c>
      <c r="BS478" s="117">
        <f t="shared" si="107"/>
        <v>0</v>
      </c>
      <c r="BT478" s="117">
        <f t="shared" si="107"/>
        <v>0</v>
      </c>
      <c r="BU478" s="117">
        <f t="shared" si="107"/>
        <v>0</v>
      </c>
      <c r="BV478" s="117">
        <f t="shared" si="107"/>
        <v>0</v>
      </c>
      <c r="BW478" s="117">
        <f t="shared" si="107"/>
        <v>0</v>
      </c>
      <c r="BX478" s="117">
        <f t="shared" si="107"/>
        <v>0</v>
      </c>
      <c r="BY478" s="117">
        <f t="shared" si="107"/>
        <v>0</v>
      </c>
      <c r="BZ478" s="117">
        <f t="shared" si="107"/>
        <v>0</v>
      </c>
      <c r="CA478" s="117">
        <f t="shared" si="107"/>
        <v>0</v>
      </c>
      <c r="CB478" s="117">
        <f t="shared" si="107"/>
        <v>0</v>
      </c>
      <c r="CC478" s="117">
        <f t="shared" si="107"/>
        <v>26</v>
      </c>
      <c r="CD478" s="117">
        <f t="shared" si="107"/>
        <v>0</v>
      </c>
      <c r="CE478" s="117">
        <f t="shared" si="107"/>
        <v>5</v>
      </c>
      <c r="CF478" s="117">
        <f t="shared" si="107"/>
        <v>0</v>
      </c>
      <c r="CG478" s="117">
        <f t="shared" si="107"/>
        <v>0</v>
      </c>
      <c r="CH478" s="117">
        <f t="shared" si="107"/>
        <v>0</v>
      </c>
      <c r="CI478" s="117">
        <f t="shared" si="107"/>
        <v>0</v>
      </c>
      <c r="CJ478" s="117">
        <f t="shared" si="107"/>
        <v>0</v>
      </c>
      <c r="CK478" s="117">
        <f t="shared" si="107"/>
        <v>0</v>
      </c>
      <c r="CL478" s="117">
        <f t="shared" si="107"/>
        <v>0</v>
      </c>
      <c r="CM478" s="117">
        <f t="shared" si="107"/>
        <v>0</v>
      </c>
      <c r="CN478" s="117">
        <f t="shared" si="107"/>
        <v>0</v>
      </c>
      <c r="CO478" s="117">
        <f t="shared" si="107"/>
        <v>0</v>
      </c>
      <c r="CP478" s="117">
        <f t="shared" si="107"/>
        <v>0</v>
      </c>
      <c r="CQ478" s="117">
        <f t="shared" si="107"/>
        <v>0</v>
      </c>
      <c r="CR478" s="117">
        <f t="shared" si="107"/>
        <v>0</v>
      </c>
      <c r="CS478" s="117">
        <f t="shared" si="107"/>
        <v>0</v>
      </c>
      <c r="CT478" s="117">
        <f t="shared" si="107"/>
        <v>0</v>
      </c>
      <c r="CU478" s="117">
        <f t="shared" si="107"/>
        <v>0</v>
      </c>
      <c r="CV478" s="117">
        <f t="shared" si="107"/>
        <v>0</v>
      </c>
      <c r="CW478" s="117">
        <f t="shared" si="107"/>
        <v>0</v>
      </c>
      <c r="CX478" s="117">
        <f t="shared" si="107"/>
        <v>0</v>
      </c>
      <c r="CY478" s="117">
        <f t="shared" si="107"/>
        <v>0</v>
      </c>
      <c r="CZ478" s="117">
        <f t="shared" si="107"/>
        <v>0</v>
      </c>
      <c r="DA478" s="117">
        <f t="shared" si="107"/>
        <v>0</v>
      </c>
      <c r="DB478" s="117">
        <f t="shared" si="107"/>
        <v>0</v>
      </c>
      <c r="DC478" s="117">
        <f t="shared" si="107"/>
        <v>0</v>
      </c>
      <c r="DD478" s="117">
        <f t="shared" si="107"/>
        <v>0</v>
      </c>
      <c r="DE478" s="117">
        <f t="shared" si="107"/>
        <v>0</v>
      </c>
      <c r="DF478" s="117">
        <f t="shared" si="107"/>
        <v>0</v>
      </c>
      <c r="DG478" s="117">
        <f t="shared" si="107"/>
        <v>0</v>
      </c>
      <c r="DH478" s="117">
        <f t="shared" si="107"/>
        <v>0</v>
      </c>
      <c r="DI478" s="117">
        <f t="shared" si="107"/>
        <v>0</v>
      </c>
      <c r="DJ478" s="117">
        <f t="shared" si="107"/>
        <v>0</v>
      </c>
      <c r="DK478" s="117">
        <f t="shared" si="107"/>
        <v>0</v>
      </c>
      <c r="DL478" s="117">
        <f t="shared" si="107"/>
        <v>0</v>
      </c>
      <c r="DM478" s="117">
        <f t="shared" si="107"/>
        <v>0</v>
      </c>
      <c r="DN478" s="117">
        <f t="shared" si="107"/>
        <v>0</v>
      </c>
      <c r="DO478" s="117">
        <f t="shared" si="107"/>
        <v>0</v>
      </c>
      <c r="DP478" s="117">
        <f t="shared" si="107"/>
        <v>0</v>
      </c>
      <c r="DQ478" s="117">
        <f t="shared" si="107"/>
        <v>0</v>
      </c>
      <c r="DR478" s="117">
        <f t="shared" si="107"/>
        <v>0</v>
      </c>
      <c r="DS478" s="117">
        <f t="shared" si="107"/>
        <v>0</v>
      </c>
      <c r="DT478" s="117">
        <f t="shared" si="107"/>
        <v>0</v>
      </c>
      <c r="DU478" s="117">
        <f t="shared" si="107"/>
        <v>0</v>
      </c>
      <c r="DV478" s="117">
        <f t="shared" si="107"/>
        <v>0</v>
      </c>
      <c r="DW478" s="117">
        <f t="shared" si="107"/>
        <v>0</v>
      </c>
      <c r="DX478" s="117">
        <f t="shared" si="107"/>
        <v>0</v>
      </c>
      <c r="DY478" s="117">
        <f t="shared" si="107"/>
        <v>0</v>
      </c>
      <c r="DZ478" s="117">
        <f t="shared" si="107"/>
        <v>0</v>
      </c>
      <c r="EA478" s="117">
        <f t="shared" si="107"/>
        <v>0</v>
      </c>
      <c r="EB478" s="117">
        <f t="shared" si="107"/>
        <v>0</v>
      </c>
      <c r="EC478" s="117">
        <f t="shared" si="107"/>
        <v>0</v>
      </c>
      <c r="ED478" s="117">
        <f t="shared" ref="ED478:EQ478" si="108">SUBTOTAL(9,ED461:ED477)</f>
        <v>0</v>
      </c>
      <c r="EE478" s="117">
        <f t="shared" si="108"/>
        <v>0</v>
      </c>
      <c r="EF478" s="117">
        <f t="shared" si="108"/>
        <v>0</v>
      </c>
      <c r="EG478" s="117">
        <f t="shared" si="108"/>
        <v>0</v>
      </c>
      <c r="EH478" s="117">
        <f t="shared" si="108"/>
        <v>0</v>
      </c>
      <c r="EI478" s="117">
        <f t="shared" si="108"/>
        <v>0</v>
      </c>
      <c r="EJ478" s="117">
        <f t="shared" si="108"/>
        <v>0</v>
      </c>
      <c r="EK478" s="117">
        <f t="shared" si="108"/>
        <v>222</v>
      </c>
      <c r="EL478" s="117">
        <f t="shared" si="108"/>
        <v>0</v>
      </c>
      <c r="EM478" s="117">
        <f t="shared" si="108"/>
        <v>22</v>
      </c>
      <c r="EN478" s="117">
        <f t="shared" si="108"/>
        <v>0</v>
      </c>
      <c r="EO478" s="117">
        <f t="shared" si="108"/>
        <v>0</v>
      </c>
      <c r="EP478" s="117">
        <f t="shared" si="108"/>
        <v>0</v>
      </c>
      <c r="EQ478" s="117">
        <f t="shared" si="108"/>
        <v>0</v>
      </c>
    </row>
    <row r="479" spans="1:147" x14ac:dyDescent="0.25">
      <c r="A479" s="73" t="s">
        <v>529</v>
      </c>
      <c r="B479" s="74" t="s">
        <v>530</v>
      </c>
      <c r="C479" s="74" t="s">
        <v>80</v>
      </c>
      <c r="D479" s="74"/>
      <c r="E479" s="123">
        <f>F479+G479</f>
        <v>30</v>
      </c>
      <c r="F479" s="123">
        <f>EH479+EJ479+EL479+EN479+EP479</f>
        <v>0</v>
      </c>
      <c r="G479" s="123">
        <f>EI479+EK479+EM479+EO479+EQ479</f>
        <v>30</v>
      </c>
      <c r="H479" s="118"/>
      <c r="I479" s="118"/>
      <c r="J479" s="118"/>
      <c r="K479" s="118">
        <v>30</v>
      </c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  <c r="AA479" s="118"/>
      <c r="AB479" s="118"/>
      <c r="AC479" s="118"/>
      <c r="AD479" s="118"/>
      <c r="AE479" s="118"/>
      <c r="AF479" s="118"/>
      <c r="AG479" s="118"/>
      <c r="AH479" s="118"/>
      <c r="AI479" s="118"/>
      <c r="AJ479" s="118"/>
      <c r="AK479" s="118"/>
      <c r="AL479" s="118"/>
      <c r="AM479" s="118"/>
      <c r="AN479" s="118"/>
      <c r="AO479" s="118"/>
      <c r="AP479" s="118"/>
      <c r="AQ479" s="118"/>
      <c r="AR479" s="118"/>
      <c r="AS479" s="118"/>
      <c r="AT479" s="118"/>
      <c r="AU479" s="118"/>
      <c r="AV479" s="118"/>
      <c r="AW479" s="118"/>
      <c r="AX479" s="118"/>
      <c r="AY479" s="118"/>
      <c r="AZ479" s="118"/>
      <c r="BA479" s="118"/>
      <c r="BB479" s="118"/>
      <c r="BC479" s="118"/>
      <c r="BD479" s="118"/>
      <c r="BE479" s="118"/>
      <c r="BF479" s="118"/>
      <c r="BG479" s="118"/>
      <c r="BH479" s="118"/>
      <c r="BI479" s="118"/>
      <c r="BJ479" s="118"/>
      <c r="BK479" s="118"/>
      <c r="BL479" s="118"/>
      <c r="BM479" s="118"/>
      <c r="BN479" s="118"/>
      <c r="BO479" s="118"/>
      <c r="BP479" s="118"/>
      <c r="BQ479" s="118"/>
      <c r="BR479" s="118"/>
      <c r="BS479" s="118"/>
      <c r="BT479" s="118"/>
      <c r="BU479" s="118"/>
      <c r="BV479" s="118"/>
      <c r="BW479" s="118"/>
      <c r="BX479" s="118"/>
      <c r="BY479" s="118"/>
      <c r="BZ479" s="118"/>
      <c r="CA479" s="118"/>
      <c r="CB479" s="118"/>
      <c r="CC479" s="118"/>
      <c r="CD479" s="118"/>
      <c r="CE479" s="118"/>
      <c r="CF479" s="118"/>
      <c r="CG479" s="118"/>
      <c r="CH479" s="118"/>
      <c r="CI479" s="118"/>
      <c r="CJ479" s="118"/>
      <c r="CK479" s="118"/>
      <c r="CL479" s="118"/>
      <c r="CM479" s="118"/>
      <c r="CN479" s="118"/>
      <c r="CO479" s="118"/>
      <c r="CP479" s="118"/>
      <c r="CQ479" s="118"/>
      <c r="CR479" s="118"/>
      <c r="CS479" s="118"/>
      <c r="CT479" s="118"/>
      <c r="CU479" s="118"/>
      <c r="CV479" s="118"/>
      <c r="CW479" s="118"/>
      <c r="CX479" s="118"/>
      <c r="CY479" s="118"/>
      <c r="CZ479" s="118"/>
      <c r="DA479" s="118"/>
      <c r="DB479" s="118"/>
      <c r="DC479" s="118"/>
      <c r="DD479" s="118"/>
      <c r="DE479" s="118"/>
      <c r="DF479" s="118"/>
      <c r="DG479" s="118"/>
      <c r="DH479" s="118"/>
      <c r="DI479" s="118"/>
      <c r="DJ479" s="118"/>
      <c r="DK479" s="118"/>
      <c r="DL479" s="118"/>
      <c r="DM479" s="118"/>
      <c r="DN479" s="118"/>
      <c r="DO479" s="118"/>
      <c r="DP479" s="118"/>
      <c r="DQ479" s="118"/>
      <c r="DR479" s="118"/>
      <c r="DS479" s="118"/>
      <c r="DT479" s="118"/>
      <c r="DU479" s="118"/>
      <c r="DV479" s="118"/>
      <c r="DW479" s="118"/>
      <c r="DX479" s="118"/>
      <c r="DY479" s="118"/>
      <c r="DZ479" s="118"/>
      <c r="EA479" s="118"/>
      <c r="EB479" s="118"/>
      <c r="EC479" s="118"/>
      <c r="ED479" s="118"/>
      <c r="EE479" s="118"/>
      <c r="EF479" s="118"/>
      <c r="EG479" s="118"/>
      <c r="EH479" s="52">
        <f t="shared" ref="EH479:EQ494" si="109">H479+R479+AB479+AL479+AV479+BF479+BP479+BZ479+CJ479+CT479+DD479+DN479+DX479</f>
        <v>0</v>
      </c>
      <c r="EI479" s="52">
        <f t="shared" si="109"/>
        <v>0</v>
      </c>
      <c r="EJ479" s="52">
        <f t="shared" si="109"/>
        <v>0</v>
      </c>
      <c r="EK479" s="52">
        <f t="shared" si="109"/>
        <v>30</v>
      </c>
      <c r="EL479" s="52">
        <f t="shared" si="109"/>
        <v>0</v>
      </c>
      <c r="EM479" s="52">
        <f t="shared" si="109"/>
        <v>0</v>
      </c>
      <c r="EN479" s="52">
        <f t="shared" si="109"/>
        <v>0</v>
      </c>
      <c r="EO479" s="52">
        <f t="shared" si="109"/>
        <v>0</v>
      </c>
      <c r="EP479" s="52">
        <f t="shared" si="109"/>
        <v>0</v>
      </c>
      <c r="EQ479" s="52">
        <f t="shared" si="109"/>
        <v>0</v>
      </c>
    </row>
    <row r="480" spans="1:147" x14ac:dyDescent="0.25">
      <c r="A480" s="73" t="s">
        <v>529</v>
      </c>
      <c r="B480" s="74" t="s">
        <v>531</v>
      </c>
      <c r="C480" s="74" t="s">
        <v>93</v>
      </c>
      <c r="D480" s="74"/>
      <c r="E480" s="123">
        <f t="shared" ref="E480:E508" si="110">F480+G480</f>
        <v>0</v>
      </c>
      <c r="F480" s="123">
        <f t="shared" ref="F480:G508" si="111">EH480+EJ480+EL480+EN480+EP480</f>
        <v>0</v>
      </c>
      <c r="G480" s="123">
        <f t="shared" si="111"/>
        <v>0</v>
      </c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  <c r="AA480" s="118"/>
      <c r="AB480" s="118"/>
      <c r="AC480" s="118"/>
      <c r="AD480" s="118"/>
      <c r="AE480" s="118"/>
      <c r="AF480" s="118"/>
      <c r="AG480" s="118"/>
      <c r="AH480" s="118"/>
      <c r="AI480" s="118"/>
      <c r="AJ480" s="118"/>
      <c r="AK480" s="118"/>
      <c r="AL480" s="118"/>
      <c r="AM480" s="118"/>
      <c r="AN480" s="118"/>
      <c r="AO480" s="118"/>
      <c r="AP480" s="118"/>
      <c r="AQ480" s="118"/>
      <c r="AR480" s="118"/>
      <c r="AS480" s="118"/>
      <c r="AT480" s="118"/>
      <c r="AU480" s="118"/>
      <c r="AV480" s="118"/>
      <c r="AW480" s="118"/>
      <c r="AX480" s="118"/>
      <c r="AY480" s="118"/>
      <c r="AZ480" s="118"/>
      <c r="BA480" s="118"/>
      <c r="BB480" s="118"/>
      <c r="BC480" s="118"/>
      <c r="BD480" s="118"/>
      <c r="BE480" s="118"/>
      <c r="BF480" s="118"/>
      <c r="BG480" s="118"/>
      <c r="BH480" s="118"/>
      <c r="BI480" s="118"/>
      <c r="BJ480" s="118"/>
      <c r="BK480" s="118"/>
      <c r="BL480" s="118"/>
      <c r="BM480" s="118"/>
      <c r="BN480" s="118"/>
      <c r="BO480" s="118"/>
      <c r="BP480" s="118"/>
      <c r="BQ480" s="118"/>
      <c r="BR480" s="118"/>
      <c r="BS480" s="118"/>
      <c r="BT480" s="118"/>
      <c r="BU480" s="118"/>
      <c r="BV480" s="118"/>
      <c r="BW480" s="118"/>
      <c r="BX480" s="118"/>
      <c r="BY480" s="118"/>
      <c r="BZ480" s="118"/>
      <c r="CA480" s="118"/>
      <c r="CB480" s="118"/>
      <c r="CC480" s="118"/>
      <c r="CD480" s="118"/>
      <c r="CE480" s="118"/>
      <c r="CF480" s="118"/>
      <c r="CG480" s="118"/>
      <c r="CH480" s="118"/>
      <c r="CI480" s="118"/>
      <c r="CJ480" s="118"/>
      <c r="CK480" s="118"/>
      <c r="CL480" s="118"/>
      <c r="CM480" s="118"/>
      <c r="CN480" s="118"/>
      <c r="CO480" s="118"/>
      <c r="CP480" s="118"/>
      <c r="CQ480" s="118"/>
      <c r="CR480" s="118"/>
      <c r="CS480" s="118"/>
      <c r="CT480" s="118"/>
      <c r="CU480" s="118"/>
      <c r="CV480" s="118"/>
      <c r="CW480" s="118"/>
      <c r="CX480" s="118"/>
      <c r="CY480" s="118"/>
      <c r="CZ480" s="118"/>
      <c r="DA480" s="118"/>
      <c r="DB480" s="118"/>
      <c r="DC480" s="118"/>
      <c r="DD480" s="118"/>
      <c r="DE480" s="118"/>
      <c r="DF480" s="118"/>
      <c r="DG480" s="118"/>
      <c r="DH480" s="118"/>
      <c r="DI480" s="118"/>
      <c r="DJ480" s="118"/>
      <c r="DK480" s="118"/>
      <c r="DL480" s="118"/>
      <c r="DM480" s="118"/>
      <c r="DN480" s="118"/>
      <c r="DO480" s="118"/>
      <c r="DP480" s="118"/>
      <c r="DQ480" s="118"/>
      <c r="DR480" s="118"/>
      <c r="DS480" s="118"/>
      <c r="DT480" s="118"/>
      <c r="DU480" s="118"/>
      <c r="DV480" s="118"/>
      <c r="DW480" s="118"/>
      <c r="DX480" s="118"/>
      <c r="DY480" s="118"/>
      <c r="DZ480" s="118"/>
      <c r="EA480" s="118"/>
      <c r="EB480" s="118"/>
      <c r="EC480" s="118"/>
      <c r="ED480" s="118"/>
      <c r="EE480" s="118"/>
      <c r="EF480" s="118"/>
      <c r="EG480" s="118"/>
      <c r="EH480" s="52">
        <f t="shared" si="109"/>
        <v>0</v>
      </c>
      <c r="EI480" s="52">
        <f t="shared" si="109"/>
        <v>0</v>
      </c>
      <c r="EJ480" s="52">
        <f t="shared" si="109"/>
        <v>0</v>
      </c>
      <c r="EK480" s="52">
        <f t="shared" si="109"/>
        <v>0</v>
      </c>
      <c r="EL480" s="52">
        <f t="shared" si="109"/>
        <v>0</v>
      </c>
      <c r="EM480" s="52">
        <f t="shared" si="109"/>
        <v>0</v>
      </c>
      <c r="EN480" s="52">
        <f t="shared" si="109"/>
        <v>0</v>
      </c>
      <c r="EO480" s="52">
        <f t="shared" si="109"/>
        <v>0</v>
      </c>
      <c r="EP480" s="52">
        <f t="shared" si="109"/>
        <v>0</v>
      </c>
      <c r="EQ480" s="52">
        <f t="shared" si="109"/>
        <v>0</v>
      </c>
    </row>
    <row r="481" spans="1:147" x14ac:dyDescent="0.25">
      <c r="A481" s="73" t="s">
        <v>529</v>
      </c>
      <c r="B481" s="74" t="s">
        <v>532</v>
      </c>
      <c r="C481" s="74" t="s">
        <v>80</v>
      </c>
      <c r="D481" s="74"/>
      <c r="E481" s="123">
        <f t="shared" si="110"/>
        <v>12</v>
      </c>
      <c r="F481" s="123">
        <f t="shared" si="111"/>
        <v>0</v>
      </c>
      <c r="G481" s="123">
        <f t="shared" si="111"/>
        <v>12</v>
      </c>
      <c r="H481" s="118"/>
      <c r="I481" s="118"/>
      <c r="J481" s="118"/>
      <c r="K481" s="118">
        <v>12</v>
      </c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  <c r="AV481" s="118"/>
      <c r="AW481" s="118"/>
      <c r="AX481" s="118"/>
      <c r="AY481" s="118"/>
      <c r="AZ481" s="118"/>
      <c r="BA481" s="118"/>
      <c r="BB481" s="118"/>
      <c r="BC481" s="118"/>
      <c r="BD481" s="118"/>
      <c r="BE481" s="118"/>
      <c r="BF481" s="118"/>
      <c r="BG481" s="118"/>
      <c r="BH481" s="118"/>
      <c r="BI481" s="118"/>
      <c r="BJ481" s="118"/>
      <c r="BK481" s="118"/>
      <c r="BL481" s="118"/>
      <c r="BM481" s="118"/>
      <c r="BN481" s="118"/>
      <c r="BO481" s="118"/>
      <c r="BP481" s="118"/>
      <c r="BQ481" s="118"/>
      <c r="BR481" s="118"/>
      <c r="BS481" s="118"/>
      <c r="BT481" s="118"/>
      <c r="BU481" s="118"/>
      <c r="BV481" s="118"/>
      <c r="BW481" s="118"/>
      <c r="BX481" s="118"/>
      <c r="BY481" s="118"/>
      <c r="BZ481" s="118"/>
      <c r="CA481" s="118"/>
      <c r="CB481" s="118"/>
      <c r="CC481" s="118"/>
      <c r="CD481" s="118"/>
      <c r="CE481" s="118"/>
      <c r="CF481" s="118"/>
      <c r="CG481" s="118"/>
      <c r="CH481" s="118"/>
      <c r="CI481" s="118"/>
      <c r="CJ481" s="118"/>
      <c r="CK481" s="118"/>
      <c r="CL481" s="118"/>
      <c r="CM481" s="118"/>
      <c r="CN481" s="118"/>
      <c r="CO481" s="118"/>
      <c r="CP481" s="118"/>
      <c r="CQ481" s="118"/>
      <c r="CR481" s="118"/>
      <c r="CS481" s="118"/>
      <c r="CT481" s="118"/>
      <c r="CU481" s="118"/>
      <c r="CV481" s="118"/>
      <c r="CW481" s="118"/>
      <c r="CX481" s="118"/>
      <c r="CY481" s="118"/>
      <c r="CZ481" s="118"/>
      <c r="DA481" s="118"/>
      <c r="DB481" s="118"/>
      <c r="DC481" s="118"/>
      <c r="DD481" s="118"/>
      <c r="DE481" s="118"/>
      <c r="DF481" s="118"/>
      <c r="DG481" s="118"/>
      <c r="DH481" s="118"/>
      <c r="DI481" s="118"/>
      <c r="DJ481" s="118"/>
      <c r="DK481" s="118"/>
      <c r="DL481" s="118"/>
      <c r="DM481" s="118"/>
      <c r="DN481" s="118"/>
      <c r="DO481" s="118"/>
      <c r="DP481" s="118"/>
      <c r="DQ481" s="118"/>
      <c r="DR481" s="118"/>
      <c r="DS481" s="118"/>
      <c r="DT481" s="118"/>
      <c r="DU481" s="118"/>
      <c r="DV481" s="118"/>
      <c r="DW481" s="118"/>
      <c r="DX481" s="118"/>
      <c r="DY481" s="118"/>
      <c r="DZ481" s="118"/>
      <c r="EA481" s="118"/>
      <c r="EB481" s="118"/>
      <c r="EC481" s="118"/>
      <c r="ED481" s="118"/>
      <c r="EE481" s="118"/>
      <c r="EF481" s="118"/>
      <c r="EG481" s="118"/>
      <c r="EH481" s="52">
        <f t="shared" si="109"/>
        <v>0</v>
      </c>
      <c r="EI481" s="52">
        <f t="shared" si="109"/>
        <v>0</v>
      </c>
      <c r="EJ481" s="52">
        <f t="shared" si="109"/>
        <v>0</v>
      </c>
      <c r="EK481" s="52">
        <f t="shared" si="109"/>
        <v>12</v>
      </c>
      <c r="EL481" s="52">
        <f t="shared" si="109"/>
        <v>0</v>
      </c>
      <c r="EM481" s="52">
        <f t="shared" si="109"/>
        <v>0</v>
      </c>
      <c r="EN481" s="52">
        <f t="shared" si="109"/>
        <v>0</v>
      </c>
      <c r="EO481" s="52">
        <f t="shared" si="109"/>
        <v>0</v>
      </c>
      <c r="EP481" s="52">
        <f t="shared" si="109"/>
        <v>0</v>
      </c>
      <c r="EQ481" s="52">
        <f t="shared" si="109"/>
        <v>0</v>
      </c>
    </row>
    <row r="482" spans="1:147" x14ac:dyDescent="0.25">
      <c r="A482" s="73" t="s">
        <v>529</v>
      </c>
      <c r="B482" s="74" t="s">
        <v>533</v>
      </c>
      <c r="C482" s="74" t="s">
        <v>80</v>
      </c>
      <c r="D482" s="74"/>
      <c r="E482" s="123">
        <f t="shared" si="110"/>
        <v>13</v>
      </c>
      <c r="F482" s="123">
        <f t="shared" si="111"/>
        <v>0</v>
      </c>
      <c r="G482" s="123">
        <f t="shared" si="111"/>
        <v>13</v>
      </c>
      <c r="H482" s="118"/>
      <c r="I482" s="118"/>
      <c r="J482" s="118"/>
      <c r="K482" s="118">
        <v>13</v>
      </c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  <c r="AV482" s="118"/>
      <c r="AW482" s="118"/>
      <c r="AX482" s="118"/>
      <c r="AY482" s="118"/>
      <c r="AZ482" s="118"/>
      <c r="BA482" s="118"/>
      <c r="BB482" s="118"/>
      <c r="BC482" s="118"/>
      <c r="BD482" s="118"/>
      <c r="BE482" s="118"/>
      <c r="BF482" s="118"/>
      <c r="BG482" s="118"/>
      <c r="BH482" s="118"/>
      <c r="BI482" s="118"/>
      <c r="BJ482" s="118"/>
      <c r="BK482" s="118"/>
      <c r="BL482" s="118"/>
      <c r="BM482" s="118"/>
      <c r="BN482" s="118"/>
      <c r="BO482" s="118"/>
      <c r="BP482" s="118"/>
      <c r="BQ482" s="118"/>
      <c r="BR482" s="118"/>
      <c r="BS482" s="118"/>
      <c r="BT482" s="118"/>
      <c r="BU482" s="118"/>
      <c r="BV482" s="118"/>
      <c r="BW482" s="118"/>
      <c r="BX482" s="118"/>
      <c r="BY482" s="118"/>
      <c r="BZ482" s="118"/>
      <c r="CA482" s="118"/>
      <c r="CB482" s="118"/>
      <c r="CC482" s="118"/>
      <c r="CD482" s="118"/>
      <c r="CE482" s="118"/>
      <c r="CF482" s="118"/>
      <c r="CG482" s="118"/>
      <c r="CH482" s="118"/>
      <c r="CI482" s="118"/>
      <c r="CJ482" s="118"/>
      <c r="CK482" s="118"/>
      <c r="CL482" s="118"/>
      <c r="CM482" s="118"/>
      <c r="CN482" s="118"/>
      <c r="CO482" s="118"/>
      <c r="CP482" s="118"/>
      <c r="CQ482" s="118"/>
      <c r="CR482" s="118"/>
      <c r="CS482" s="118"/>
      <c r="CT482" s="118"/>
      <c r="CU482" s="118"/>
      <c r="CV482" s="118"/>
      <c r="CW482" s="118"/>
      <c r="CX482" s="118"/>
      <c r="CY482" s="118"/>
      <c r="CZ482" s="118"/>
      <c r="DA482" s="118"/>
      <c r="DB482" s="118"/>
      <c r="DC482" s="118"/>
      <c r="DD482" s="118"/>
      <c r="DE482" s="118"/>
      <c r="DF482" s="118"/>
      <c r="DG482" s="118"/>
      <c r="DH482" s="118"/>
      <c r="DI482" s="118"/>
      <c r="DJ482" s="118"/>
      <c r="DK482" s="118"/>
      <c r="DL482" s="118"/>
      <c r="DM482" s="118"/>
      <c r="DN482" s="118"/>
      <c r="DO482" s="118"/>
      <c r="DP482" s="118"/>
      <c r="DQ482" s="118"/>
      <c r="DR482" s="118"/>
      <c r="DS482" s="118"/>
      <c r="DT482" s="118"/>
      <c r="DU482" s="118"/>
      <c r="DV482" s="118"/>
      <c r="DW482" s="118"/>
      <c r="DX482" s="118"/>
      <c r="DY482" s="118"/>
      <c r="DZ482" s="118"/>
      <c r="EA482" s="118"/>
      <c r="EB482" s="118"/>
      <c r="EC482" s="118"/>
      <c r="ED482" s="118"/>
      <c r="EE482" s="118"/>
      <c r="EF482" s="118"/>
      <c r="EG482" s="118"/>
      <c r="EH482" s="52">
        <f t="shared" si="109"/>
        <v>0</v>
      </c>
      <c r="EI482" s="52">
        <f t="shared" si="109"/>
        <v>0</v>
      </c>
      <c r="EJ482" s="52">
        <f t="shared" si="109"/>
        <v>0</v>
      </c>
      <c r="EK482" s="52">
        <f t="shared" si="109"/>
        <v>13</v>
      </c>
      <c r="EL482" s="52">
        <f t="shared" si="109"/>
        <v>0</v>
      </c>
      <c r="EM482" s="52">
        <f t="shared" si="109"/>
        <v>0</v>
      </c>
      <c r="EN482" s="52">
        <f t="shared" si="109"/>
        <v>0</v>
      </c>
      <c r="EO482" s="52">
        <f t="shared" si="109"/>
        <v>0</v>
      </c>
      <c r="EP482" s="52">
        <f t="shared" si="109"/>
        <v>0</v>
      </c>
      <c r="EQ482" s="52">
        <f t="shared" si="109"/>
        <v>0</v>
      </c>
    </row>
    <row r="483" spans="1:147" x14ac:dyDescent="0.25">
      <c r="A483" s="73" t="s">
        <v>529</v>
      </c>
      <c r="B483" s="74" t="s">
        <v>534</v>
      </c>
      <c r="C483" s="74" t="s">
        <v>80</v>
      </c>
      <c r="D483" s="74"/>
      <c r="E483" s="123">
        <f t="shared" si="110"/>
        <v>24</v>
      </c>
      <c r="F483" s="123">
        <f t="shared" si="111"/>
        <v>0</v>
      </c>
      <c r="G483" s="123">
        <f t="shared" si="111"/>
        <v>24</v>
      </c>
      <c r="H483" s="118"/>
      <c r="I483" s="118"/>
      <c r="J483" s="118"/>
      <c r="K483" s="118">
        <v>24</v>
      </c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  <c r="AV483" s="118"/>
      <c r="AW483" s="118"/>
      <c r="AX483" s="118"/>
      <c r="AY483" s="118"/>
      <c r="AZ483" s="118"/>
      <c r="BA483" s="118"/>
      <c r="BB483" s="118"/>
      <c r="BC483" s="118"/>
      <c r="BD483" s="118"/>
      <c r="BE483" s="118"/>
      <c r="BF483" s="118"/>
      <c r="BG483" s="118"/>
      <c r="BH483" s="118"/>
      <c r="BI483" s="118"/>
      <c r="BJ483" s="118"/>
      <c r="BK483" s="118"/>
      <c r="BL483" s="118"/>
      <c r="BM483" s="118"/>
      <c r="BN483" s="118"/>
      <c r="BO483" s="118"/>
      <c r="BP483" s="118"/>
      <c r="BQ483" s="118"/>
      <c r="BR483" s="118"/>
      <c r="BS483" s="118"/>
      <c r="BT483" s="118"/>
      <c r="BU483" s="118"/>
      <c r="BV483" s="118"/>
      <c r="BW483" s="118"/>
      <c r="BX483" s="118"/>
      <c r="BY483" s="118"/>
      <c r="BZ483" s="118"/>
      <c r="CA483" s="118"/>
      <c r="CB483" s="118"/>
      <c r="CC483" s="118"/>
      <c r="CD483" s="118"/>
      <c r="CE483" s="118"/>
      <c r="CF483" s="118"/>
      <c r="CG483" s="118"/>
      <c r="CH483" s="118"/>
      <c r="CI483" s="118"/>
      <c r="CJ483" s="118"/>
      <c r="CK483" s="118"/>
      <c r="CL483" s="118"/>
      <c r="CM483" s="118"/>
      <c r="CN483" s="118"/>
      <c r="CO483" s="118"/>
      <c r="CP483" s="118"/>
      <c r="CQ483" s="118"/>
      <c r="CR483" s="118"/>
      <c r="CS483" s="118"/>
      <c r="CT483" s="118"/>
      <c r="CU483" s="118"/>
      <c r="CV483" s="118"/>
      <c r="CW483" s="118"/>
      <c r="CX483" s="118"/>
      <c r="CY483" s="118"/>
      <c r="CZ483" s="118"/>
      <c r="DA483" s="118"/>
      <c r="DB483" s="118"/>
      <c r="DC483" s="118"/>
      <c r="DD483" s="118"/>
      <c r="DE483" s="118"/>
      <c r="DF483" s="118"/>
      <c r="DG483" s="118"/>
      <c r="DH483" s="118"/>
      <c r="DI483" s="118"/>
      <c r="DJ483" s="118"/>
      <c r="DK483" s="118"/>
      <c r="DL483" s="118"/>
      <c r="DM483" s="118"/>
      <c r="DN483" s="118"/>
      <c r="DO483" s="118"/>
      <c r="DP483" s="118"/>
      <c r="DQ483" s="118"/>
      <c r="DR483" s="118"/>
      <c r="DS483" s="118"/>
      <c r="DT483" s="118"/>
      <c r="DU483" s="118"/>
      <c r="DV483" s="118"/>
      <c r="DW483" s="118"/>
      <c r="DX483" s="118"/>
      <c r="DY483" s="118"/>
      <c r="DZ483" s="118"/>
      <c r="EA483" s="118"/>
      <c r="EB483" s="118"/>
      <c r="EC483" s="118"/>
      <c r="ED483" s="118"/>
      <c r="EE483" s="118"/>
      <c r="EF483" s="118"/>
      <c r="EG483" s="118"/>
      <c r="EH483" s="52">
        <f t="shared" si="109"/>
        <v>0</v>
      </c>
      <c r="EI483" s="52">
        <f t="shared" si="109"/>
        <v>0</v>
      </c>
      <c r="EJ483" s="52">
        <f t="shared" si="109"/>
        <v>0</v>
      </c>
      <c r="EK483" s="52">
        <f t="shared" si="109"/>
        <v>24</v>
      </c>
      <c r="EL483" s="52">
        <f t="shared" si="109"/>
        <v>0</v>
      </c>
      <c r="EM483" s="52">
        <f t="shared" si="109"/>
        <v>0</v>
      </c>
      <c r="EN483" s="52">
        <f t="shared" si="109"/>
        <v>0</v>
      </c>
      <c r="EO483" s="52">
        <f t="shared" si="109"/>
        <v>0</v>
      </c>
      <c r="EP483" s="52">
        <f t="shared" si="109"/>
        <v>0</v>
      </c>
      <c r="EQ483" s="52">
        <f t="shared" si="109"/>
        <v>0</v>
      </c>
    </row>
    <row r="484" spans="1:147" x14ac:dyDescent="0.25">
      <c r="A484" s="73" t="s">
        <v>529</v>
      </c>
      <c r="B484" s="74" t="s">
        <v>535</v>
      </c>
      <c r="C484" s="74" t="s">
        <v>80</v>
      </c>
      <c r="D484" s="74"/>
      <c r="E484" s="123">
        <f t="shared" si="110"/>
        <v>0</v>
      </c>
      <c r="F484" s="123">
        <f t="shared" si="111"/>
        <v>0</v>
      </c>
      <c r="G484" s="123">
        <f t="shared" si="111"/>
        <v>0</v>
      </c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  <c r="AV484" s="118"/>
      <c r="AW484" s="118"/>
      <c r="AX484" s="118"/>
      <c r="AY484" s="118"/>
      <c r="AZ484" s="118"/>
      <c r="BA484" s="118"/>
      <c r="BB484" s="118"/>
      <c r="BC484" s="118"/>
      <c r="BD484" s="118"/>
      <c r="BE484" s="118"/>
      <c r="BF484" s="118"/>
      <c r="BG484" s="118"/>
      <c r="BH484" s="118"/>
      <c r="BI484" s="118"/>
      <c r="BJ484" s="118"/>
      <c r="BK484" s="118"/>
      <c r="BL484" s="118"/>
      <c r="BM484" s="118"/>
      <c r="BN484" s="118"/>
      <c r="BO484" s="118"/>
      <c r="BP484" s="118"/>
      <c r="BQ484" s="118"/>
      <c r="BR484" s="118"/>
      <c r="BS484" s="118"/>
      <c r="BT484" s="118"/>
      <c r="BU484" s="118"/>
      <c r="BV484" s="118"/>
      <c r="BW484" s="118"/>
      <c r="BX484" s="118"/>
      <c r="BY484" s="118"/>
      <c r="BZ484" s="118"/>
      <c r="CA484" s="118"/>
      <c r="CB484" s="118"/>
      <c r="CC484" s="118"/>
      <c r="CD484" s="118"/>
      <c r="CE484" s="118"/>
      <c r="CF484" s="118"/>
      <c r="CG484" s="118"/>
      <c r="CH484" s="118"/>
      <c r="CI484" s="118"/>
      <c r="CJ484" s="118"/>
      <c r="CK484" s="118"/>
      <c r="CL484" s="118"/>
      <c r="CM484" s="118"/>
      <c r="CN484" s="118"/>
      <c r="CO484" s="118"/>
      <c r="CP484" s="118"/>
      <c r="CQ484" s="118"/>
      <c r="CR484" s="118"/>
      <c r="CS484" s="118"/>
      <c r="CT484" s="118"/>
      <c r="CU484" s="118"/>
      <c r="CV484" s="118"/>
      <c r="CW484" s="118"/>
      <c r="CX484" s="118"/>
      <c r="CY484" s="118"/>
      <c r="CZ484" s="118"/>
      <c r="DA484" s="118"/>
      <c r="DB484" s="118"/>
      <c r="DC484" s="118"/>
      <c r="DD484" s="118"/>
      <c r="DE484" s="118"/>
      <c r="DF484" s="118"/>
      <c r="DG484" s="118"/>
      <c r="DH484" s="118"/>
      <c r="DI484" s="118"/>
      <c r="DJ484" s="118"/>
      <c r="DK484" s="118"/>
      <c r="DL484" s="118"/>
      <c r="DM484" s="118"/>
      <c r="DN484" s="118"/>
      <c r="DO484" s="118"/>
      <c r="DP484" s="118"/>
      <c r="DQ484" s="118"/>
      <c r="DR484" s="118"/>
      <c r="DS484" s="118"/>
      <c r="DT484" s="118"/>
      <c r="DU484" s="118"/>
      <c r="DV484" s="118"/>
      <c r="DW484" s="118"/>
      <c r="DX484" s="118"/>
      <c r="DY484" s="118"/>
      <c r="DZ484" s="118"/>
      <c r="EA484" s="118"/>
      <c r="EB484" s="118"/>
      <c r="EC484" s="118"/>
      <c r="ED484" s="118"/>
      <c r="EE484" s="118"/>
      <c r="EF484" s="118"/>
      <c r="EG484" s="118"/>
      <c r="EH484" s="52">
        <f t="shared" si="109"/>
        <v>0</v>
      </c>
      <c r="EI484" s="52">
        <f t="shared" si="109"/>
        <v>0</v>
      </c>
      <c r="EJ484" s="52">
        <f t="shared" si="109"/>
        <v>0</v>
      </c>
      <c r="EK484" s="52">
        <f t="shared" si="109"/>
        <v>0</v>
      </c>
      <c r="EL484" s="52">
        <f t="shared" si="109"/>
        <v>0</v>
      </c>
      <c r="EM484" s="52">
        <f t="shared" si="109"/>
        <v>0</v>
      </c>
      <c r="EN484" s="52">
        <f t="shared" si="109"/>
        <v>0</v>
      </c>
      <c r="EO484" s="52">
        <f t="shared" si="109"/>
        <v>0</v>
      </c>
      <c r="EP484" s="52">
        <f t="shared" si="109"/>
        <v>0</v>
      </c>
      <c r="EQ484" s="52">
        <f t="shared" si="109"/>
        <v>0</v>
      </c>
    </row>
    <row r="485" spans="1:147" x14ac:dyDescent="0.25">
      <c r="A485" s="73" t="s">
        <v>529</v>
      </c>
      <c r="B485" s="74" t="s">
        <v>536</v>
      </c>
      <c r="C485" s="74" t="s">
        <v>80</v>
      </c>
      <c r="D485" s="74"/>
      <c r="E485" s="123">
        <f t="shared" si="110"/>
        <v>24</v>
      </c>
      <c r="F485" s="123">
        <f t="shared" si="111"/>
        <v>0</v>
      </c>
      <c r="G485" s="123">
        <f t="shared" si="111"/>
        <v>24</v>
      </c>
      <c r="H485" s="118"/>
      <c r="I485" s="118"/>
      <c r="J485" s="118"/>
      <c r="K485" s="118">
        <v>24</v>
      </c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  <c r="AV485" s="118"/>
      <c r="AW485" s="118"/>
      <c r="AX485" s="118"/>
      <c r="AY485" s="118"/>
      <c r="AZ485" s="118"/>
      <c r="BA485" s="118"/>
      <c r="BB485" s="118"/>
      <c r="BC485" s="118"/>
      <c r="BD485" s="118"/>
      <c r="BE485" s="118"/>
      <c r="BF485" s="118"/>
      <c r="BG485" s="118"/>
      <c r="BH485" s="118"/>
      <c r="BI485" s="118"/>
      <c r="BJ485" s="118"/>
      <c r="BK485" s="118"/>
      <c r="BL485" s="118"/>
      <c r="BM485" s="118"/>
      <c r="BN485" s="118"/>
      <c r="BO485" s="118"/>
      <c r="BP485" s="118"/>
      <c r="BQ485" s="118"/>
      <c r="BR485" s="118"/>
      <c r="BS485" s="118"/>
      <c r="BT485" s="118"/>
      <c r="BU485" s="118"/>
      <c r="BV485" s="118"/>
      <c r="BW485" s="118"/>
      <c r="BX485" s="118"/>
      <c r="BY485" s="118"/>
      <c r="BZ485" s="118"/>
      <c r="CA485" s="118"/>
      <c r="CB485" s="118"/>
      <c r="CC485" s="118"/>
      <c r="CD485" s="118"/>
      <c r="CE485" s="118"/>
      <c r="CF485" s="118"/>
      <c r="CG485" s="118"/>
      <c r="CH485" s="118"/>
      <c r="CI485" s="118"/>
      <c r="CJ485" s="118"/>
      <c r="CK485" s="118"/>
      <c r="CL485" s="118"/>
      <c r="CM485" s="118"/>
      <c r="CN485" s="118"/>
      <c r="CO485" s="118"/>
      <c r="CP485" s="118"/>
      <c r="CQ485" s="118"/>
      <c r="CR485" s="118"/>
      <c r="CS485" s="118"/>
      <c r="CT485" s="118"/>
      <c r="CU485" s="118"/>
      <c r="CV485" s="118"/>
      <c r="CW485" s="118"/>
      <c r="CX485" s="118"/>
      <c r="CY485" s="118"/>
      <c r="CZ485" s="118"/>
      <c r="DA485" s="118"/>
      <c r="DB485" s="118"/>
      <c r="DC485" s="118"/>
      <c r="DD485" s="118"/>
      <c r="DE485" s="118"/>
      <c r="DF485" s="118"/>
      <c r="DG485" s="118"/>
      <c r="DH485" s="118"/>
      <c r="DI485" s="118"/>
      <c r="DJ485" s="118"/>
      <c r="DK485" s="118"/>
      <c r="DL485" s="118"/>
      <c r="DM485" s="118"/>
      <c r="DN485" s="118"/>
      <c r="DO485" s="118"/>
      <c r="DP485" s="118"/>
      <c r="DQ485" s="118"/>
      <c r="DR485" s="118"/>
      <c r="DS485" s="118"/>
      <c r="DT485" s="118"/>
      <c r="DU485" s="118"/>
      <c r="DV485" s="118"/>
      <c r="DW485" s="118"/>
      <c r="DX485" s="118"/>
      <c r="DY485" s="118"/>
      <c r="DZ485" s="118"/>
      <c r="EA485" s="118"/>
      <c r="EB485" s="118"/>
      <c r="EC485" s="118"/>
      <c r="ED485" s="118"/>
      <c r="EE485" s="118"/>
      <c r="EF485" s="118"/>
      <c r="EG485" s="118"/>
      <c r="EH485" s="52">
        <f t="shared" si="109"/>
        <v>0</v>
      </c>
      <c r="EI485" s="52">
        <f t="shared" si="109"/>
        <v>0</v>
      </c>
      <c r="EJ485" s="52">
        <f t="shared" si="109"/>
        <v>0</v>
      </c>
      <c r="EK485" s="52">
        <f t="shared" si="109"/>
        <v>24</v>
      </c>
      <c r="EL485" s="52">
        <f t="shared" si="109"/>
        <v>0</v>
      </c>
      <c r="EM485" s="52">
        <f t="shared" si="109"/>
        <v>0</v>
      </c>
      <c r="EN485" s="52">
        <f t="shared" si="109"/>
        <v>0</v>
      </c>
      <c r="EO485" s="52">
        <f t="shared" si="109"/>
        <v>0</v>
      </c>
      <c r="EP485" s="52">
        <f t="shared" si="109"/>
        <v>0</v>
      </c>
      <c r="EQ485" s="52">
        <f t="shared" si="109"/>
        <v>0</v>
      </c>
    </row>
    <row r="486" spans="1:147" x14ac:dyDescent="0.25">
      <c r="A486" s="73" t="s">
        <v>529</v>
      </c>
      <c r="B486" s="74" t="s">
        <v>537</v>
      </c>
      <c r="C486" s="74" t="s">
        <v>80</v>
      </c>
      <c r="D486" s="74"/>
      <c r="E486" s="123">
        <f t="shared" si="110"/>
        <v>0</v>
      </c>
      <c r="F486" s="123">
        <f t="shared" si="111"/>
        <v>0</v>
      </c>
      <c r="G486" s="123">
        <f t="shared" si="111"/>
        <v>0</v>
      </c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8"/>
      <c r="BF486" s="118"/>
      <c r="BG486" s="118"/>
      <c r="BH486" s="118"/>
      <c r="BI486" s="118"/>
      <c r="BJ486" s="118"/>
      <c r="BK486" s="118"/>
      <c r="BL486" s="118"/>
      <c r="BM486" s="118"/>
      <c r="BN486" s="118"/>
      <c r="BO486" s="118"/>
      <c r="BP486" s="118"/>
      <c r="BQ486" s="118"/>
      <c r="BR486" s="118"/>
      <c r="BS486" s="118"/>
      <c r="BT486" s="118"/>
      <c r="BU486" s="118"/>
      <c r="BV486" s="118"/>
      <c r="BW486" s="118"/>
      <c r="BX486" s="118"/>
      <c r="BY486" s="118"/>
      <c r="BZ486" s="118"/>
      <c r="CA486" s="118"/>
      <c r="CB486" s="118"/>
      <c r="CC486" s="118"/>
      <c r="CD486" s="118"/>
      <c r="CE486" s="118"/>
      <c r="CF486" s="118"/>
      <c r="CG486" s="118"/>
      <c r="CH486" s="118"/>
      <c r="CI486" s="118"/>
      <c r="CJ486" s="118"/>
      <c r="CK486" s="118"/>
      <c r="CL486" s="118"/>
      <c r="CM486" s="118"/>
      <c r="CN486" s="118"/>
      <c r="CO486" s="118"/>
      <c r="CP486" s="118"/>
      <c r="CQ486" s="118"/>
      <c r="CR486" s="118"/>
      <c r="CS486" s="118"/>
      <c r="CT486" s="118"/>
      <c r="CU486" s="118"/>
      <c r="CV486" s="118"/>
      <c r="CW486" s="118"/>
      <c r="CX486" s="118"/>
      <c r="CY486" s="118"/>
      <c r="CZ486" s="118"/>
      <c r="DA486" s="118"/>
      <c r="DB486" s="118"/>
      <c r="DC486" s="118"/>
      <c r="DD486" s="118"/>
      <c r="DE486" s="118"/>
      <c r="DF486" s="118"/>
      <c r="DG486" s="118"/>
      <c r="DH486" s="118"/>
      <c r="DI486" s="118"/>
      <c r="DJ486" s="118"/>
      <c r="DK486" s="118"/>
      <c r="DL486" s="118"/>
      <c r="DM486" s="118"/>
      <c r="DN486" s="118"/>
      <c r="DO486" s="118"/>
      <c r="DP486" s="118"/>
      <c r="DQ486" s="118"/>
      <c r="DR486" s="118"/>
      <c r="DS486" s="118"/>
      <c r="DT486" s="118"/>
      <c r="DU486" s="118"/>
      <c r="DV486" s="118"/>
      <c r="DW486" s="118"/>
      <c r="DX486" s="118"/>
      <c r="DY486" s="118"/>
      <c r="DZ486" s="118"/>
      <c r="EA486" s="118"/>
      <c r="EB486" s="118"/>
      <c r="EC486" s="118"/>
      <c r="ED486" s="118"/>
      <c r="EE486" s="118"/>
      <c r="EF486" s="118"/>
      <c r="EG486" s="118"/>
      <c r="EH486" s="52">
        <f t="shared" si="109"/>
        <v>0</v>
      </c>
      <c r="EI486" s="52">
        <f t="shared" si="109"/>
        <v>0</v>
      </c>
      <c r="EJ486" s="52">
        <f t="shared" si="109"/>
        <v>0</v>
      </c>
      <c r="EK486" s="52">
        <f t="shared" si="109"/>
        <v>0</v>
      </c>
      <c r="EL486" s="52">
        <f t="shared" si="109"/>
        <v>0</v>
      </c>
      <c r="EM486" s="52">
        <f t="shared" si="109"/>
        <v>0</v>
      </c>
      <c r="EN486" s="52">
        <f t="shared" si="109"/>
        <v>0</v>
      </c>
      <c r="EO486" s="52">
        <f t="shared" si="109"/>
        <v>0</v>
      </c>
      <c r="EP486" s="52">
        <f t="shared" si="109"/>
        <v>0</v>
      </c>
      <c r="EQ486" s="52">
        <f t="shared" si="109"/>
        <v>0</v>
      </c>
    </row>
    <row r="487" spans="1:147" x14ac:dyDescent="0.25">
      <c r="A487" s="73" t="s">
        <v>529</v>
      </c>
      <c r="B487" s="74" t="s">
        <v>538</v>
      </c>
      <c r="C487" s="74" t="s">
        <v>80</v>
      </c>
      <c r="D487" s="74"/>
      <c r="E487" s="123">
        <f t="shared" si="110"/>
        <v>0</v>
      </c>
      <c r="F487" s="123">
        <f t="shared" si="111"/>
        <v>0</v>
      </c>
      <c r="G487" s="123">
        <f t="shared" si="111"/>
        <v>0</v>
      </c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  <c r="AA487" s="118"/>
      <c r="AB487" s="118"/>
      <c r="AC487" s="118"/>
      <c r="AD487" s="118"/>
      <c r="AE487" s="118"/>
      <c r="AF487" s="118"/>
      <c r="AG487" s="118"/>
      <c r="AH487" s="118"/>
      <c r="AI487" s="118"/>
      <c r="AJ487" s="118"/>
      <c r="AK487" s="118"/>
      <c r="AL487" s="118"/>
      <c r="AM487" s="118"/>
      <c r="AN487" s="118"/>
      <c r="AO487" s="118"/>
      <c r="AP487" s="118"/>
      <c r="AQ487" s="118"/>
      <c r="AR487" s="118"/>
      <c r="AS487" s="118"/>
      <c r="AT487" s="118"/>
      <c r="AU487" s="118"/>
      <c r="AV487" s="118"/>
      <c r="AW487" s="118"/>
      <c r="AX487" s="118"/>
      <c r="AY487" s="118"/>
      <c r="AZ487" s="118"/>
      <c r="BA487" s="118"/>
      <c r="BB487" s="118"/>
      <c r="BC487" s="118"/>
      <c r="BD487" s="118"/>
      <c r="BE487" s="118"/>
      <c r="BF487" s="118"/>
      <c r="BG487" s="118"/>
      <c r="BH487" s="118"/>
      <c r="BI487" s="118"/>
      <c r="BJ487" s="118"/>
      <c r="BK487" s="118"/>
      <c r="BL487" s="118"/>
      <c r="BM487" s="118"/>
      <c r="BN487" s="118"/>
      <c r="BO487" s="118"/>
      <c r="BP487" s="118"/>
      <c r="BQ487" s="118"/>
      <c r="BR487" s="118"/>
      <c r="BS487" s="118"/>
      <c r="BT487" s="118"/>
      <c r="BU487" s="118"/>
      <c r="BV487" s="118"/>
      <c r="BW487" s="118"/>
      <c r="BX487" s="118"/>
      <c r="BY487" s="118"/>
      <c r="BZ487" s="118"/>
      <c r="CA487" s="118"/>
      <c r="CB487" s="118"/>
      <c r="CC487" s="118"/>
      <c r="CD487" s="118"/>
      <c r="CE487" s="118"/>
      <c r="CF487" s="118"/>
      <c r="CG487" s="118"/>
      <c r="CH487" s="118"/>
      <c r="CI487" s="118"/>
      <c r="CJ487" s="118"/>
      <c r="CK487" s="118"/>
      <c r="CL487" s="118"/>
      <c r="CM487" s="118"/>
      <c r="CN487" s="118"/>
      <c r="CO487" s="118"/>
      <c r="CP487" s="118"/>
      <c r="CQ487" s="118"/>
      <c r="CR487" s="118"/>
      <c r="CS487" s="118"/>
      <c r="CT487" s="118"/>
      <c r="CU487" s="118"/>
      <c r="CV487" s="118"/>
      <c r="CW487" s="118"/>
      <c r="CX487" s="118"/>
      <c r="CY487" s="118"/>
      <c r="CZ487" s="118"/>
      <c r="DA487" s="118"/>
      <c r="DB487" s="118"/>
      <c r="DC487" s="118"/>
      <c r="DD487" s="118"/>
      <c r="DE487" s="118"/>
      <c r="DF487" s="118"/>
      <c r="DG487" s="118"/>
      <c r="DH487" s="118"/>
      <c r="DI487" s="118"/>
      <c r="DJ487" s="118"/>
      <c r="DK487" s="118"/>
      <c r="DL487" s="118"/>
      <c r="DM487" s="118"/>
      <c r="DN487" s="118"/>
      <c r="DO487" s="118"/>
      <c r="DP487" s="118"/>
      <c r="DQ487" s="118"/>
      <c r="DR487" s="118"/>
      <c r="DS487" s="118"/>
      <c r="DT487" s="118"/>
      <c r="DU487" s="118"/>
      <c r="DV487" s="118"/>
      <c r="DW487" s="118"/>
      <c r="DX487" s="118"/>
      <c r="DY487" s="118"/>
      <c r="DZ487" s="118"/>
      <c r="EA487" s="118"/>
      <c r="EB487" s="118"/>
      <c r="EC487" s="118"/>
      <c r="ED487" s="118"/>
      <c r="EE487" s="118"/>
      <c r="EF487" s="118"/>
      <c r="EG487" s="118"/>
      <c r="EH487" s="52">
        <f t="shared" si="109"/>
        <v>0</v>
      </c>
      <c r="EI487" s="52">
        <f t="shared" si="109"/>
        <v>0</v>
      </c>
      <c r="EJ487" s="52">
        <f t="shared" si="109"/>
        <v>0</v>
      </c>
      <c r="EK487" s="52">
        <f t="shared" si="109"/>
        <v>0</v>
      </c>
      <c r="EL487" s="52">
        <f t="shared" si="109"/>
        <v>0</v>
      </c>
      <c r="EM487" s="52">
        <f t="shared" si="109"/>
        <v>0</v>
      </c>
      <c r="EN487" s="52">
        <f t="shared" si="109"/>
        <v>0</v>
      </c>
      <c r="EO487" s="52">
        <f t="shared" si="109"/>
        <v>0</v>
      </c>
      <c r="EP487" s="52">
        <f t="shared" si="109"/>
        <v>0</v>
      </c>
      <c r="EQ487" s="52">
        <f t="shared" si="109"/>
        <v>0</v>
      </c>
    </row>
    <row r="488" spans="1:147" x14ac:dyDescent="0.25">
      <c r="A488" s="73" t="s">
        <v>529</v>
      </c>
      <c r="B488" s="74" t="s">
        <v>539</v>
      </c>
      <c r="C488" s="74" t="s">
        <v>80</v>
      </c>
      <c r="D488" s="74"/>
      <c r="E488" s="123">
        <f t="shared" si="110"/>
        <v>0</v>
      </c>
      <c r="F488" s="123">
        <f t="shared" si="111"/>
        <v>0</v>
      </c>
      <c r="G488" s="123">
        <f t="shared" si="111"/>
        <v>0</v>
      </c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  <c r="AV488" s="118"/>
      <c r="AW488" s="118"/>
      <c r="AX488" s="118"/>
      <c r="AY488" s="118"/>
      <c r="AZ488" s="118"/>
      <c r="BA488" s="118"/>
      <c r="BB488" s="118"/>
      <c r="BC488" s="118"/>
      <c r="BD488" s="118"/>
      <c r="BE488" s="118"/>
      <c r="BF488" s="118"/>
      <c r="BG488" s="118"/>
      <c r="BH488" s="118"/>
      <c r="BI488" s="118"/>
      <c r="BJ488" s="118"/>
      <c r="BK488" s="118"/>
      <c r="BL488" s="118"/>
      <c r="BM488" s="118"/>
      <c r="BN488" s="118"/>
      <c r="BO488" s="118"/>
      <c r="BP488" s="118"/>
      <c r="BQ488" s="118"/>
      <c r="BR488" s="118"/>
      <c r="BS488" s="118"/>
      <c r="BT488" s="118"/>
      <c r="BU488" s="118"/>
      <c r="BV488" s="118"/>
      <c r="BW488" s="118"/>
      <c r="BX488" s="118"/>
      <c r="BY488" s="118"/>
      <c r="BZ488" s="118"/>
      <c r="CA488" s="118"/>
      <c r="CB488" s="118"/>
      <c r="CC488" s="118"/>
      <c r="CD488" s="118"/>
      <c r="CE488" s="118"/>
      <c r="CF488" s="118"/>
      <c r="CG488" s="118"/>
      <c r="CH488" s="118"/>
      <c r="CI488" s="118"/>
      <c r="CJ488" s="118"/>
      <c r="CK488" s="118"/>
      <c r="CL488" s="118"/>
      <c r="CM488" s="118"/>
      <c r="CN488" s="118"/>
      <c r="CO488" s="118"/>
      <c r="CP488" s="118"/>
      <c r="CQ488" s="118"/>
      <c r="CR488" s="118"/>
      <c r="CS488" s="118"/>
      <c r="CT488" s="118"/>
      <c r="CU488" s="118"/>
      <c r="CV488" s="118"/>
      <c r="CW488" s="118"/>
      <c r="CX488" s="118"/>
      <c r="CY488" s="118"/>
      <c r="CZ488" s="118"/>
      <c r="DA488" s="118"/>
      <c r="DB488" s="118"/>
      <c r="DC488" s="118"/>
      <c r="DD488" s="118"/>
      <c r="DE488" s="118"/>
      <c r="DF488" s="118"/>
      <c r="DG488" s="118"/>
      <c r="DH488" s="118"/>
      <c r="DI488" s="118"/>
      <c r="DJ488" s="118"/>
      <c r="DK488" s="118"/>
      <c r="DL488" s="118"/>
      <c r="DM488" s="118"/>
      <c r="DN488" s="118"/>
      <c r="DO488" s="118"/>
      <c r="DP488" s="118"/>
      <c r="DQ488" s="118"/>
      <c r="DR488" s="118"/>
      <c r="DS488" s="118"/>
      <c r="DT488" s="118"/>
      <c r="DU488" s="118"/>
      <c r="DV488" s="118"/>
      <c r="DW488" s="118"/>
      <c r="DX488" s="118"/>
      <c r="DY488" s="118"/>
      <c r="DZ488" s="118"/>
      <c r="EA488" s="118"/>
      <c r="EB488" s="118"/>
      <c r="EC488" s="118"/>
      <c r="ED488" s="118"/>
      <c r="EE488" s="118"/>
      <c r="EF488" s="118"/>
      <c r="EG488" s="118"/>
      <c r="EH488" s="52">
        <f t="shared" si="109"/>
        <v>0</v>
      </c>
      <c r="EI488" s="52">
        <f t="shared" si="109"/>
        <v>0</v>
      </c>
      <c r="EJ488" s="52">
        <f t="shared" si="109"/>
        <v>0</v>
      </c>
      <c r="EK488" s="52">
        <f t="shared" si="109"/>
        <v>0</v>
      </c>
      <c r="EL488" s="52">
        <f t="shared" si="109"/>
        <v>0</v>
      </c>
      <c r="EM488" s="52">
        <f t="shared" si="109"/>
        <v>0</v>
      </c>
      <c r="EN488" s="52">
        <f t="shared" si="109"/>
        <v>0</v>
      </c>
      <c r="EO488" s="52">
        <f t="shared" si="109"/>
        <v>0</v>
      </c>
      <c r="EP488" s="52">
        <f t="shared" si="109"/>
        <v>0</v>
      </c>
      <c r="EQ488" s="52">
        <f t="shared" si="109"/>
        <v>0</v>
      </c>
    </row>
    <row r="489" spans="1:147" x14ac:dyDescent="0.25">
      <c r="A489" s="73" t="s">
        <v>529</v>
      </c>
      <c r="B489" s="74" t="s">
        <v>540</v>
      </c>
      <c r="C489" s="74" t="s">
        <v>95</v>
      </c>
      <c r="D489" s="74"/>
      <c r="E489" s="123">
        <f t="shared" si="110"/>
        <v>13</v>
      </c>
      <c r="F489" s="123">
        <f t="shared" si="111"/>
        <v>0</v>
      </c>
      <c r="G489" s="123">
        <f t="shared" si="111"/>
        <v>13</v>
      </c>
      <c r="H489" s="118"/>
      <c r="I489" s="118"/>
      <c r="J489" s="118"/>
      <c r="K489" s="118">
        <v>13</v>
      </c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  <c r="AV489" s="118"/>
      <c r="AW489" s="118"/>
      <c r="AX489" s="118"/>
      <c r="AY489" s="118"/>
      <c r="AZ489" s="118"/>
      <c r="BA489" s="118"/>
      <c r="BB489" s="118"/>
      <c r="BC489" s="118"/>
      <c r="BD489" s="118"/>
      <c r="BE489" s="118"/>
      <c r="BF489" s="118"/>
      <c r="BG489" s="118"/>
      <c r="BH489" s="118"/>
      <c r="BI489" s="118"/>
      <c r="BJ489" s="118"/>
      <c r="BK489" s="118"/>
      <c r="BL489" s="118"/>
      <c r="BM489" s="118"/>
      <c r="BN489" s="118"/>
      <c r="BO489" s="118"/>
      <c r="BP489" s="118"/>
      <c r="BQ489" s="118"/>
      <c r="BR489" s="118"/>
      <c r="BS489" s="118"/>
      <c r="BT489" s="118"/>
      <c r="BU489" s="118"/>
      <c r="BV489" s="118"/>
      <c r="BW489" s="118"/>
      <c r="BX489" s="118"/>
      <c r="BY489" s="118"/>
      <c r="BZ489" s="118"/>
      <c r="CA489" s="118"/>
      <c r="CB489" s="118"/>
      <c r="CC489" s="118"/>
      <c r="CD489" s="118"/>
      <c r="CE489" s="118"/>
      <c r="CF489" s="118"/>
      <c r="CG489" s="118"/>
      <c r="CH489" s="118"/>
      <c r="CI489" s="118"/>
      <c r="CJ489" s="118"/>
      <c r="CK489" s="118"/>
      <c r="CL489" s="118"/>
      <c r="CM489" s="118"/>
      <c r="CN489" s="118"/>
      <c r="CO489" s="118"/>
      <c r="CP489" s="118"/>
      <c r="CQ489" s="118"/>
      <c r="CR489" s="118"/>
      <c r="CS489" s="118"/>
      <c r="CT489" s="118"/>
      <c r="CU489" s="118"/>
      <c r="CV489" s="118"/>
      <c r="CW489" s="118"/>
      <c r="CX489" s="118"/>
      <c r="CY489" s="118"/>
      <c r="CZ489" s="118"/>
      <c r="DA489" s="118"/>
      <c r="DB489" s="118"/>
      <c r="DC489" s="118"/>
      <c r="DD489" s="118"/>
      <c r="DE489" s="118"/>
      <c r="DF489" s="118"/>
      <c r="DG489" s="118"/>
      <c r="DH489" s="118"/>
      <c r="DI489" s="118"/>
      <c r="DJ489" s="118"/>
      <c r="DK489" s="118"/>
      <c r="DL489" s="118"/>
      <c r="DM489" s="118"/>
      <c r="DN489" s="118"/>
      <c r="DO489" s="118"/>
      <c r="DP489" s="118"/>
      <c r="DQ489" s="118"/>
      <c r="DR489" s="118"/>
      <c r="DS489" s="118"/>
      <c r="DT489" s="118"/>
      <c r="DU489" s="118"/>
      <c r="DV489" s="118"/>
      <c r="DW489" s="118"/>
      <c r="DX489" s="118"/>
      <c r="DY489" s="118"/>
      <c r="DZ489" s="118"/>
      <c r="EA489" s="118"/>
      <c r="EB489" s="118"/>
      <c r="EC489" s="118"/>
      <c r="ED489" s="118"/>
      <c r="EE489" s="118"/>
      <c r="EF489" s="118"/>
      <c r="EG489" s="118"/>
      <c r="EH489" s="52">
        <f t="shared" si="109"/>
        <v>0</v>
      </c>
      <c r="EI489" s="52">
        <f t="shared" si="109"/>
        <v>0</v>
      </c>
      <c r="EJ489" s="52">
        <f t="shared" si="109"/>
        <v>0</v>
      </c>
      <c r="EK489" s="52">
        <f t="shared" si="109"/>
        <v>13</v>
      </c>
      <c r="EL489" s="52">
        <f t="shared" si="109"/>
        <v>0</v>
      </c>
      <c r="EM489" s="52">
        <f t="shared" si="109"/>
        <v>0</v>
      </c>
      <c r="EN489" s="52">
        <f t="shared" si="109"/>
        <v>0</v>
      </c>
      <c r="EO489" s="52">
        <f t="shared" si="109"/>
        <v>0</v>
      </c>
      <c r="EP489" s="52">
        <f t="shared" si="109"/>
        <v>0</v>
      </c>
      <c r="EQ489" s="52">
        <f t="shared" si="109"/>
        <v>0</v>
      </c>
    </row>
    <row r="490" spans="1:147" x14ac:dyDescent="0.25">
      <c r="A490" s="73" t="s">
        <v>529</v>
      </c>
      <c r="B490" s="74" t="s">
        <v>541</v>
      </c>
      <c r="C490" s="74" t="s">
        <v>95</v>
      </c>
      <c r="D490" s="74"/>
      <c r="E490" s="123">
        <f t="shared" si="110"/>
        <v>0</v>
      </c>
      <c r="F490" s="123">
        <f t="shared" si="111"/>
        <v>0</v>
      </c>
      <c r="G490" s="123">
        <f t="shared" si="111"/>
        <v>0</v>
      </c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  <c r="AV490" s="118"/>
      <c r="AW490" s="118"/>
      <c r="AX490" s="118"/>
      <c r="AY490" s="118"/>
      <c r="AZ490" s="118"/>
      <c r="BA490" s="118"/>
      <c r="BB490" s="118"/>
      <c r="BC490" s="118"/>
      <c r="BD490" s="118"/>
      <c r="BE490" s="118"/>
      <c r="BF490" s="118"/>
      <c r="BG490" s="118"/>
      <c r="BH490" s="118"/>
      <c r="BI490" s="118"/>
      <c r="BJ490" s="118"/>
      <c r="BK490" s="118"/>
      <c r="BL490" s="118"/>
      <c r="BM490" s="118"/>
      <c r="BN490" s="118"/>
      <c r="BO490" s="118"/>
      <c r="BP490" s="118"/>
      <c r="BQ490" s="118"/>
      <c r="BR490" s="118"/>
      <c r="BS490" s="118"/>
      <c r="BT490" s="118"/>
      <c r="BU490" s="118"/>
      <c r="BV490" s="118"/>
      <c r="BW490" s="118"/>
      <c r="BX490" s="118"/>
      <c r="BY490" s="118"/>
      <c r="BZ490" s="118"/>
      <c r="CA490" s="118"/>
      <c r="CB490" s="118"/>
      <c r="CC490" s="118"/>
      <c r="CD490" s="118"/>
      <c r="CE490" s="118"/>
      <c r="CF490" s="118"/>
      <c r="CG490" s="118"/>
      <c r="CH490" s="118"/>
      <c r="CI490" s="118"/>
      <c r="CJ490" s="118"/>
      <c r="CK490" s="118"/>
      <c r="CL490" s="118"/>
      <c r="CM490" s="118"/>
      <c r="CN490" s="118"/>
      <c r="CO490" s="118"/>
      <c r="CP490" s="118"/>
      <c r="CQ490" s="118"/>
      <c r="CR490" s="118"/>
      <c r="CS490" s="118"/>
      <c r="CT490" s="118"/>
      <c r="CU490" s="118"/>
      <c r="CV490" s="118"/>
      <c r="CW490" s="118"/>
      <c r="CX490" s="118"/>
      <c r="CY490" s="118"/>
      <c r="CZ490" s="118"/>
      <c r="DA490" s="118"/>
      <c r="DB490" s="118"/>
      <c r="DC490" s="118"/>
      <c r="DD490" s="118"/>
      <c r="DE490" s="118"/>
      <c r="DF490" s="118"/>
      <c r="DG490" s="118"/>
      <c r="DH490" s="118"/>
      <c r="DI490" s="118"/>
      <c r="DJ490" s="118"/>
      <c r="DK490" s="118"/>
      <c r="DL490" s="118"/>
      <c r="DM490" s="118"/>
      <c r="DN490" s="118"/>
      <c r="DO490" s="118"/>
      <c r="DP490" s="118"/>
      <c r="DQ490" s="118"/>
      <c r="DR490" s="118"/>
      <c r="DS490" s="118"/>
      <c r="DT490" s="118"/>
      <c r="DU490" s="118"/>
      <c r="DV490" s="118"/>
      <c r="DW490" s="118"/>
      <c r="DX490" s="118"/>
      <c r="DY490" s="118"/>
      <c r="DZ490" s="118"/>
      <c r="EA490" s="118"/>
      <c r="EB490" s="118"/>
      <c r="EC490" s="118"/>
      <c r="ED490" s="118"/>
      <c r="EE490" s="118"/>
      <c r="EF490" s="118"/>
      <c r="EG490" s="118"/>
      <c r="EH490" s="52">
        <f t="shared" si="109"/>
        <v>0</v>
      </c>
      <c r="EI490" s="52">
        <f t="shared" si="109"/>
        <v>0</v>
      </c>
      <c r="EJ490" s="52">
        <f t="shared" si="109"/>
        <v>0</v>
      </c>
      <c r="EK490" s="52">
        <f t="shared" si="109"/>
        <v>0</v>
      </c>
      <c r="EL490" s="52">
        <f t="shared" si="109"/>
        <v>0</v>
      </c>
      <c r="EM490" s="52">
        <f t="shared" si="109"/>
        <v>0</v>
      </c>
      <c r="EN490" s="52">
        <f t="shared" si="109"/>
        <v>0</v>
      </c>
      <c r="EO490" s="52">
        <f t="shared" si="109"/>
        <v>0</v>
      </c>
      <c r="EP490" s="52">
        <f t="shared" si="109"/>
        <v>0</v>
      </c>
      <c r="EQ490" s="52">
        <f t="shared" si="109"/>
        <v>0</v>
      </c>
    </row>
    <row r="491" spans="1:147" x14ac:dyDescent="0.25">
      <c r="A491" s="73" t="s">
        <v>529</v>
      </c>
      <c r="B491" s="74" t="s">
        <v>542</v>
      </c>
      <c r="C491" s="74" t="s">
        <v>95</v>
      </c>
      <c r="D491" s="74"/>
      <c r="E491" s="123">
        <f t="shared" si="110"/>
        <v>0</v>
      </c>
      <c r="F491" s="123">
        <f t="shared" si="111"/>
        <v>0</v>
      </c>
      <c r="G491" s="123">
        <f t="shared" si="111"/>
        <v>0</v>
      </c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  <c r="AV491" s="118"/>
      <c r="AW491" s="118"/>
      <c r="AX491" s="118"/>
      <c r="AY491" s="118"/>
      <c r="AZ491" s="118"/>
      <c r="BA491" s="118"/>
      <c r="BB491" s="118"/>
      <c r="BC491" s="118"/>
      <c r="BD491" s="118"/>
      <c r="BE491" s="118"/>
      <c r="BF491" s="118"/>
      <c r="BG491" s="118"/>
      <c r="BH491" s="118"/>
      <c r="BI491" s="118"/>
      <c r="BJ491" s="118"/>
      <c r="BK491" s="118"/>
      <c r="BL491" s="118"/>
      <c r="BM491" s="118"/>
      <c r="BN491" s="118"/>
      <c r="BO491" s="118"/>
      <c r="BP491" s="118"/>
      <c r="BQ491" s="118"/>
      <c r="BR491" s="118"/>
      <c r="BS491" s="118"/>
      <c r="BT491" s="118"/>
      <c r="BU491" s="118"/>
      <c r="BV491" s="118"/>
      <c r="BW491" s="118"/>
      <c r="BX491" s="118"/>
      <c r="BY491" s="118"/>
      <c r="BZ491" s="118"/>
      <c r="CA491" s="118"/>
      <c r="CB491" s="118"/>
      <c r="CC491" s="118"/>
      <c r="CD491" s="118"/>
      <c r="CE491" s="118"/>
      <c r="CF491" s="118"/>
      <c r="CG491" s="118"/>
      <c r="CH491" s="118"/>
      <c r="CI491" s="118"/>
      <c r="CJ491" s="118"/>
      <c r="CK491" s="118"/>
      <c r="CL491" s="118"/>
      <c r="CM491" s="118"/>
      <c r="CN491" s="118"/>
      <c r="CO491" s="118"/>
      <c r="CP491" s="118"/>
      <c r="CQ491" s="118"/>
      <c r="CR491" s="118"/>
      <c r="CS491" s="118"/>
      <c r="CT491" s="118"/>
      <c r="CU491" s="118"/>
      <c r="CV491" s="118"/>
      <c r="CW491" s="118"/>
      <c r="CX491" s="118"/>
      <c r="CY491" s="118"/>
      <c r="CZ491" s="118"/>
      <c r="DA491" s="118"/>
      <c r="DB491" s="118"/>
      <c r="DC491" s="118"/>
      <c r="DD491" s="118"/>
      <c r="DE491" s="118"/>
      <c r="DF491" s="118"/>
      <c r="DG491" s="118"/>
      <c r="DH491" s="118"/>
      <c r="DI491" s="118"/>
      <c r="DJ491" s="118"/>
      <c r="DK491" s="118"/>
      <c r="DL491" s="118"/>
      <c r="DM491" s="118"/>
      <c r="DN491" s="118"/>
      <c r="DO491" s="118"/>
      <c r="DP491" s="118"/>
      <c r="DQ491" s="118"/>
      <c r="DR491" s="118"/>
      <c r="DS491" s="118"/>
      <c r="DT491" s="118"/>
      <c r="DU491" s="118"/>
      <c r="DV491" s="118"/>
      <c r="DW491" s="118"/>
      <c r="DX491" s="118"/>
      <c r="DY491" s="118"/>
      <c r="DZ491" s="118"/>
      <c r="EA491" s="118"/>
      <c r="EB491" s="118"/>
      <c r="EC491" s="118"/>
      <c r="ED491" s="118"/>
      <c r="EE491" s="118"/>
      <c r="EF491" s="118"/>
      <c r="EG491" s="118"/>
      <c r="EH491" s="52">
        <f t="shared" si="109"/>
        <v>0</v>
      </c>
      <c r="EI491" s="52">
        <f t="shared" si="109"/>
        <v>0</v>
      </c>
      <c r="EJ491" s="52">
        <f t="shared" si="109"/>
        <v>0</v>
      </c>
      <c r="EK491" s="52">
        <f t="shared" si="109"/>
        <v>0</v>
      </c>
      <c r="EL491" s="52">
        <f t="shared" si="109"/>
        <v>0</v>
      </c>
      <c r="EM491" s="52">
        <f t="shared" si="109"/>
        <v>0</v>
      </c>
      <c r="EN491" s="52">
        <f t="shared" si="109"/>
        <v>0</v>
      </c>
      <c r="EO491" s="52">
        <f t="shared" si="109"/>
        <v>0</v>
      </c>
      <c r="EP491" s="52">
        <f t="shared" si="109"/>
        <v>0</v>
      </c>
      <c r="EQ491" s="52">
        <f t="shared" si="109"/>
        <v>0</v>
      </c>
    </row>
    <row r="492" spans="1:147" x14ac:dyDescent="0.25">
      <c r="A492" s="73" t="s">
        <v>529</v>
      </c>
      <c r="B492" s="74" t="s">
        <v>543</v>
      </c>
      <c r="C492" s="74" t="s">
        <v>80</v>
      </c>
      <c r="D492" s="74"/>
      <c r="E492" s="123">
        <f t="shared" si="110"/>
        <v>14</v>
      </c>
      <c r="F492" s="123">
        <f t="shared" si="111"/>
        <v>0</v>
      </c>
      <c r="G492" s="123">
        <f t="shared" si="111"/>
        <v>14</v>
      </c>
      <c r="H492" s="118"/>
      <c r="I492" s="118"/>
      <c r="J492" s="118"/>
      <c r="K492" s="118">
        <v>14</v>
      </c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  <c r="AV492" s="118"/>
      <c r="AW492" s="118"/>
      <c r="AX492" s="118"/>
      <c r="AY492" s="118"/>
      <c r="AZ492" s="118"/>
      <c r="BA492" s="118"/>
      <c r="BB492" s="118"/>
      <c r="BC492" s="118"/>
      <c r="BD492" s="118"/>
      <c r="BE492" s="118"/>
      <c r="BF492" s="118"/>
      <c r="BG492" s="118"/>
      <c r="BH492" s="118"/>
      <c r="BI492" s="118"/>
      <c r="BJ492" s="118"/>
      <c r="BK492" s="118"/>
      <c r="BL492" s="118"/>
      <c r="BM492" s="118"/>
      <c r="BN492" s="118"/>
      <c r="BO492" s="118"/>
      <c r="BP492" s="118"/>
      <c r="BQ492" s="118"/>
      <c r="BR492" s="118"/>
      <c r="BS492" s="118"/>
      <c r="BT492" s="118"/>
      <c r="BU492" s="118"/>
      <c r="BV492" s="118"/>
      <c r="BW492" s="118"/>
      <c r="BX492" s="118"/>
      <c r="BY492" s="118"/>
      <c r="BZ492" s="118"/>
      <c r="CA492" s="118"/>
      <c r="CB492" s="118"/>
      <c r="CC492" s="118"/>
      <c r="CD492" s="118"/>
      <c r="CE492" s="118"/>
      <c r="CF492" s="118"/>
      <c r="CG492" s="118"/>
      <c r="CH492" s="118"/>
      <c r="CI492" s="118"/>
      <c r="CJ492" s="118"/>
      <c r="CK492" s="118"/>
      <c r="CL492" s="118"/>
      <c r="CM492" s="118"/>
      <c r="CN492" s="118"/>
      <c r="CO492" s="118"/>
      <c r="CP492" s="118"/>
      <c r="CQ492" s="118"/>
      <c r="CR492" s="118"/>
      <c r="CS492" s="118"/>
      <c r="CT492" s="118"/>
      <c r="CU492" s="118"/>
      <c r="CV492" s="118"/>
      <c r="CW492" s="118"/>
      <c r="CX492" s="118"/>
      <c r="CY492" s="118"/>
      <c r="CZ492" s="118"/>
      <c r="DA492" s="118"/>
      <c r="DB492" s="118"/>
      <c r="DC492" s="118"/>
      <c r="DD492" s="118"/>
      <c r="DE492" s="118"/>
      <c r="DF492" s="118"/>
      <c r="DG492" s="118"/>
      <c r="DH492" s="118"/>
      <c r="DI492" s="118"/>
      <c r="DJ492" s="118"/>
      <c r="DK492" s="118"/>
      <c r="DL492" s="118"/>
      <c r="DM492" s="118"/>
      <c r="DN492" s="118"/>
      <c r="DO492" s="118"/>
      <c r="DP492" s="118"/>
      <c r="DQ492" s="118"/>
      <c r="DR492" s="118"/>
      <c r="DS492" s="118"/>
      <c r="DT492" s="118"/>
      <c r="DU492" s="118"/>
      <c r="DV492" s="118"/>
      <c r="DW492" s="118"/>
      <c r="DX492" s="118"/>
      <c r="DY492" s="118"/>
      <c r="DZ492" s="118"/>
      <c r="EA492" s="118"/>
      <c r="EB492" s="118"/>
      <c r="EC492" s="118"/>
      <c r="ED492" s="118"/>
      <c r="EE492" s="118"/>
      <c r="EF492" s="118"/>
      <c r="EG492" s="118"/>
      <c r="EH492" s="52">
        <f t="shared" si="109"/>
        <v>0</v>
      </c>
      <c r="EI492" s="52">
        <f t="shared" si="109"/>
        <v>0</v>
      </c>
      <c r="EJ492" s="52">
        <f t="shared" si="109"/>
        <v>0</v>
      </c>
      <c r="EK492" s="52">
        <f t="shared" si="109"/>
        <v>14</v>
      </c>
      <c r="EL492" s="52">
        <f t="shared" si="109"/>
        <v>0</v>
      </c>
      <c r="EM492" s="52">
        <f t="shared" si="109"/>
        <v>0</v>
      </c>
      <c r="EN492" s="52">
        <f t="shared" si="109"/>
        <v>0</v>
      </c>
      <c r="EO492" s="52">
        <f t="shared" si="109"/>
        <v>0</v>
      </c>
      <c r="EP492" s="52">
        <f t="shared" si="109"/>
        <v>0</v>
      </c>
      <c r="EQ492" s="52">
        <f t="shared" si="109"/>
        <v>0</v>
      </c>
    </row>
    <row r="493" spans="1:147" x14ac:dyDescent="0.25">
      <c r="A493" s="73" t="s">
        <v>529</v>
      </c>
      <c r="B493" s="74" t="s">
        <v>544</v>
      </c>
      <c r="C493" s="74" t="s">
        <v>95</v>
      </c>
      <c r="D493" s="74"/>
      <c r="E493" s="123">
        <f t="shared" si="110"/>
        <v>0</v>
      </c>
      <c r="F493" s="123">
        <f t="shared" si="111"/>
        <v>0</v>
      </c>
      <c r="G493" s="123">
        <f t="shared" si="111"/>
        <v>0</v>
      </c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  <c r="AV493" s="118"/>
      <c r="AW493" s="118"/>
      <c r="AX493" s="118"/>
      <c r="AY493" s="118"/>
      <c r="AZ493" s="118"/>
      <c r="BA493" s="118"/>
      <c r="BB493" s="118"/>
      <c r="BC493" s="118"/>
      <c r="BD493" s="118"/>
      <c r="BE493" s="118"/>
      <c r="BF493" s="118"/>
      <c r="BG493" s="118"/>
      <c r="BH493" s="118"/>
      <c r="BI493" s="118"/>
      <c r="BJ493" s="118"/>
      <c r="BK493" s="118"/>
      <c r="BL493" s="118"/>
      <c r="BM493" s="118"/>
      <c r="BN493" s="118"/>
      <c r="BO493" s="118"/>
      <c r="BP493" s="118"/>
      <c r="BQ493" s="118"/>
      <c r="BR493" s="118"/>
      <c r="BS493" s="118"/>
      <c r="BT493" s="118"/>
      <c r="BU493" s="118"/>
      <c r="BV493" s="118"/>
      <c r="BW493" s="118"/>
      <c r="BX493" s="118"/>
      <c r="BY493" s="118"/>
      <c r="BZ493" s="118"/>
      <c r="CA493" s="118"/>
      <c r="CB493" s="118"/>
      <c r="CC493" s="118"/>
      <c r="CD493" s="118"/>
      <c r="CE493" s="118"/>
      <c r="CF493" s="118"/>
      <c r="CG493" s="118"/>
      <c r="CH493" s="118"/>
      <c r="CI493" s="118"/>
      <c r="CJ493" s="118"/>
      <c r="CK493" s="118"/>
      <c r="CL493" s="118"/>
      <c r="CM493" s="118"/>
      <c r="CN493" s="118"/>
      <c r="CO493" s="118"/>
      <c r="CP493" s="118"/>
      <c r="CQ493" s="118"/>
      <c r="CR493" s="118"/>
      <c r="CS493" s="118"/>
      <c r="CT493" s="118"/>
      <c r="CU493" s="118"/>
      <c r="CV493" s="118"/>
      <c r="CW493" s="118"/>
      <c r="CX493" s="118"/>
      <c r="CY493" s="118"/>
      <c r="CZ493" s="118"/>
      <c r="DA493" s="118"/>
      <c r="DB493" s="118"/>
      <c r="DC493" s="118"/>
      <c r="DD493" s="118"/>
      <c r="DE493" s="118"/>
      <c r="DF493" s="118"/>
      <c r="DG493" s="118"/>
      <c r="DH493" s="118"/>
      <c r="DI493" s="118"/>
      <c r="DJ493" s="118"/>
      <c r="DK493" s="118"/>
      <c r="DL493" s="118"/>
      <c r="DM493" s="118"/>
      <c r="DN493" s="118"/>
      <c r="DO493" s="118"/>
      <c r="DP493" s="118"/>
      <c r="DQ493" s="118"/>
      <c r="DR493" s="118"/>
      <c r="DS493" s="118"/>
      <c r="DT493" s="118"/>
      <c r="DU493" s="118"/>
      <c r="DV493" s="118"/>
      <c r="DW493" s="118"/>
      <c r="DX493" s="118"/>
      <c r="DY493" s="118"/>
      <c r="DZ493" s="118"/>
      <c r="EA493" s="118"/>
      <c r="EB493" s="118"/>
      <c r="EC493" s="118"/>
      <c r="ED493" s="118"/>
      <c r="EE493" s="118"/>
      <c r="EF493" s="118"/>
      <c r="EG493" s="118"/>
      <c r="EH493" s="52">
        <f t="shared" si="109"/>
        <v>0</v>
      </c>
      <c r="EI493" s="52">
        <f t="shared" si="109"/>
        <v>0</v>
      </c>
      <c r="EJ493" s="52">
        <f t="shared" si="109"/>
        <v>0</v>
      </c>
      <c r="EK493" s="52">
        <f t="shared" si="109"/>
        <v>0</v>
      </c>
      <c r="EL493" s="52">
        <f t="shared" si="109"/>
        <v>0</v>
      </c>
      <c r="EM493" s="52">
        <f t="shared" si="109"/>
        <v>0</v>
      </c>
      <c r="EN493" s="52">
        <f t="shared" si="109"/>
        <v>0</v>
      </c>
      <c r="EO493" s="52">
        <f t="shared" si="109"/>
        <v>0</v>
      </c>
      <c r="EP493" s="52">
        <f t="shared" si="109"/>
        <v>0</v>
      </c>
      <c r="EQ493" s="52">
        <f t="shared" si="109"/>
        <v>0</v>
      </c>
    </row>
    <row r="494" spans="1:147" x14ac:dyDescent="0.25">
      <c r="A494" s="73" t="s">
        <v>529</v>
      </c>
      <c r="B494" s="74" t="s">
        <v>545</v>
      </c>
      <c r="C494" s="74" t="s">
        <v>95</v>
      </c>
      <c r="D494" s="74"/>
      <c r="E494" s="123">
        <f t="shared" si="110"/>
        <v>0</v>
      </c>
      <c r="F494" s="123">
        <f t="shared" si="111"/>
        <v>0</v>
      </c>
      <c r="G494" s="123">
        <f t="shared" si="111"/>
        <v>0</v>
      </c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  <c r="AV494" s="118"/>
      <c r="AW494" s="118"/>
      <c r="AX494" s="118"/>
      <c r="AY494" s="118"/>
      <c r="AZ494" s="118"/>
      <c r="BA494" s="118"/>
      <c r="BB494" s="118"/>
      <c r="BC494" s="118"/>
      <c r="BD494" s="118"/>
      <c r="BE494" s="118"/>
      <c r="BF494" s="118"/>
      <c r="BG494" s="118"/>
      <c r="BH494" s="118"/>
      <c r="BI494" s="118"/>
      <c r="BJ494" s="118"/>
      <c r="BK494" s="118"/>
      <c r="BL494" s="118"/>
      <c r="BM494" s="118"/>
      <c r="BN494" s="118"/>
      <c r="BO494" s="118"/>
      <c r="BP494" s="118"/>
      <c r="BQ494" s="118"/>
      <c r="BR494" s="118"/>
      <c r="BS494" s="118"/>
      <c r="BT494" s="118"/>
      <c r="BU494" s="118"/>
      <c r="BV494" s="118"/>
      <c r="BW494" s="118"/>
      <c r="BX494" s="118"/>
      <c r="BY494" s="118"/>
      <c r="BZ494" s="118"/>
      <c r="CA494" s="118"/>
      <c r="CB494" s="118"/>
      <c r="CC494" s="118"/>
      <c r="CD494" s="118"/>
      <c r="CE494" s="118"/>
      <c r="CF494" s="118"/>
      <c r="CG494" s="118"/>
      <c r="CH494" s="118"/>
      <c r="CI494" s="118"/>
      <c r="CJ494" s="118"/>
      <c r="CK494" s="118"/>
      <c r="CL494" s="118"/>
      <c r="CM494" s="118"/>
      <c r="CN494" s="118"/>
      <c r="CO494" s="118"/>
      <c r="CP494" s="118"/>
      <c r="CQ494" s="118"/>
      <c r="CR494" s="118"/>
      <c r="CS494" s="118"/>
      <c r="CT494" s="118"/>
      <c r="CU494" s="118"/>
      <c r="CV494" s="118"/>
      <c r="CW494" s="118"/>
      <c r="CX494" s="118"/>
      <c r="CY494" s="118"/>
      <c r="CZ494" s="118"/>
      <c r="DA494" s="118"/>
      <c r="DB494" s="118"/>
      <c r="DC494" s="118"/>
      <c r="DD494" s="118"/>
      <c r="DE494" s="118"/>
      <c r="DF494" s="118"/>
      <c r="DG494" s="118"/>
      <c r="DH494" s="118"/>
      <c r="DI494" s="118"/>
      <c r="DJ494" s="118"/>
      <c r="DK494" s="118"/>
      <c r="DL494" s="118"/>
      <c r="DM494" s="118"/>
      <c r="DN494" s="118"/>
      <c r="DO494" s="118"/>
      <c r="DP494" s="118"/>
      <c r="DQ494" s="118"/>
      <c r="DR494" s="118"/>
      <c r="DS494" s="118"/>
      <c r="DT494" s="118"/>
      <c r="DU494" s="118"/>
      <c r="DV494" s="118"/>
      <c r="DW494" s="118"/>
      <c r="DX494" s="118"/>
      <c r="DY494" s="118"/>
      <c r="DZ494" s="118"/>
      <c r="EA494" s="118"/>
      <c r="EB494" s="118"/>
      <c r="EC494" s="118"/>
      <c r="ED494" s="118"/>
      <c r="EE494" s="118"/>
      <c r="EF494" s="118"/>
      <c r="EG494" s="118"/>
      <c r="EH494" s="52">
        <f t="shared" si="109"/>
        <v>0</v>
      </c>
      <c r="EI494" s="52">
        <f t="shared" si="109"/>
        <v>0</v>
      </c>
      <c r="EJ494" s="52">
        <f t="shared" si="109"/>
        <v>0</v>
      </c>
      <c r="EK494" s="52">
        <f t="shared" si="109"/>
        <v>0</v>
      </c>
      <c r="EL494" s="52">
        <f t="shared" si="109"/>
        <v>0</v>
      </c>
      <c r="EM494" s="52">
        <f t="shared" si="109"/>
        <v>0</v>
      </c>
      <c r="EN494" s="52">
        <f t="shared" si="109"/>
        <v>0</v>
      </c>
      <c r="EO494" s="52">
        <f t="shared" si="109"/>
        <v>0</v>
      </c>
      <c r="EP494" s="52">
        <f t="shared" si="109"/>
        <v>0</v>
      </c>
      <c r="EQ494" s="52">
        <f t="shared" si="109"/>
        <v>0</v>
      </c>
    </row>
    <row r="495" spans="1:147" x14ac:dyDescent="0.25">
      <c r="A495" s="73" t="s">
        <v>529</v>
      </c>
      <c r="B495" s="74" t="s">
        <v>546</v>
      </c>
      <c r="C495" s="74" t="s">
        <v>93</v>
      </c>
      <c r="D495" s="74"/>
      <c r="E495" s="123">
        <f t="shared" si="110"/>
        <v>15</v>
      </c>
      <c r="F495" s="123">
        <f t="shared" si="111"/>
        <v>0</v>
      </c>
      <c r="G495" s="123">
        <f t="shared" si="111"/>
        <v>15</v>
      </c>
      <c r="H495" s="118"/>
      <c r="I495" s="118"/>
      <c r="J495" s="118"/>
      <c r="K495" s="118">
        <v>15</v>
      </c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  <c r="AV495" s="118"/>
      <c r="AW495" s="118"/>
      <c r="AX495" s="118"/>
      <c r="AY495" s="118"/>
      <c r="AZ495" s="118"/>
      <c r="BA495" s="118"/>
      <c r="BB495" s="118"/>
      <c r="BC495" s="118"/>
      <c r="BD495" s="118"/>
      <c r="BE495" s="118"/>
      <c r="BF495" s="118"/>
      <c r="BG495" s="118"/>
      <c r="BH495" s="118"/>
      <c r="BI495" s="118"/>
      <c r="BJ495" s="118"/>
      <c r="BK495" s="118"/>
      <c r="BL495" s="118"/>
      <c r="BM495" s="118"/>
      <c r="BN495" s="118"/>
      <c r="BO495" s="118"/>
      <c r="BP495" s="118"/>
      <c r="BQ495" s="118"/>
      <c r="BR495" s="118"/>
      <c r="BS495" s="118"/>
      <c r="BT495" s="118"/>
      <c r="BU495" s="118"/>
      <c r="BV495" s="118"/>
      <c r="BW495" s="118"/>
      <c r="BX495" s="118"/>
      <c r="BY495" s="118"/>
      <c r="BZ495" s="118"/>
      <c r="CA495" s="118"/>
      <c r="CB495" s="118"/>
      <c r="CC495" s="118"/>
      <c r="CD495" s="118"/>
      <c r="CE495" s="118"/>
      <c r="CF495" s="118"/>
      <c r="CG495" s="118"/>
      <c r="CH495" s="118"/>
      <c r="CI495" s="118"/>
      <c r="CJ495" s="118"/>
      <c r="CK495" s="118"/>
      <c r="CL495" s="118"/>
      <c r="CM495" s="118"/>
      <c r="CN495" s="118"/>
      <c r="CO495" s="118"/>
      <c r="CP495" s="118"/>
      <c r="CQ495" s="118"/>
      <c r="CR495" s="118"/>
      <c r="CS495" s="118"/>
      <c r="CT495" s="118"/>
      <c r="CU495" s="118"/>
      <c r="CV495" s="118"/>
      <c r="CW495" s="118"/>
      <c r="CX495" s="118"/>
      <c r="CY495" s="118"/>
      <c r="CZ495" s="118"/>
      <c r="DA495" s="118"/>
      <c r="DB495" s="118"/>
      <c r="DC495" s="118"/>
      <c r="DD495" s="118"/>
      <c r="DE495" s="118"/>
      <c r="DF495" s="118"/>
      <c r="DG495" s="118"/>
      <c r="DH495" s="118"/>
      <c r="DI495" s="118"/>
      <c r="DJ495" s="118"/>
      <c r="DK495" s="118"/>
      <c r="DL495" s="118"/>
      <c r="DM495" s="118"/>
      <c r="DN495" s="118"/>
      <c r="DO495" s="118"/>
      <c r="DP495" s="118"/>
      <c r="DQ495" s="118"/>
      <c r="DR495" s="118"/>
      <c r="DS495" s="118"/>
      <c r="DT495" s="118"/>
      <c r="DU495" s="118"/>
      <c r="DV495" s="118"/>
      <c r="DW495" s="118"/>
      <c r="DX495" s="118"/>
      <c r="DY495" s="118"/>
      <c r="DZ495" s="118"/>
      <c r="EA495" s="118"/>
      <c r="EB495" s="118"/>
      <c r="EC495" s="118"/>
      <c r="ED495" s="118"/>
      <c r="EE495" s="118"/>
      <c r="EF495" s="118"/>
      <c r="EG495" s="118"/>
      <c r="EH495" s="52">
        <f t="shared" ref="EH495:EQ508" si="112">H495+R495+AB495+AL495+AV495+BF495+BP495+BZ495+CJ495+CT495+DD495+DN495+DX495</f>
        <v>0</v>
      </c>
      <c r="EI495" s="52">
        <f t="shared" si="112"/>
        <v>0</v>
      </c>
      <c r="EJ495" s="52">
        <f t="shared" si="112"/>
        <v>0</v>
      </c>
      <c r="EK495" s="52">
        <f t="shared" si="112"/>
        <v>15</v>
      </c>
      <c r="EL495" s="52">
        <f t="shared" si="112"/>
        <v>0</v>
      </c>
      <c r="EM495" s="52">
        <f t="shared" si="112"/>
        <v>0</v>
      </c>
      <c r="EN495" s="52">
        <f t="shared" si="112"/>
        <v>0</v>
      </c>
      <c r="EO495" s="52">
        <f t="shared" si="112"/>
        <v>0</v>
      </c>
      <c r="EP495" s="52">
        <f t="shared" si="112"/>
        <v>0</v>
      </c>
      <c r="EQ495" s="52">
        <f t="shared" si="112"/>
        <v>0</v>
      </c>
    </row>
    <row r="496" spans="1:147" x14ac:dyDescent="0.25">
      <c r="A496" s="73" t="s">
        <v>529</v>
      </c>
      <c r="B496" s="74" t="s">
        <v>547</v>
      </c>
      <c r="C496" s="74" t="s">
        <v>93</v>
      </c>
      <c r="D496" s="74"/>
      <c r="E496" s="123">
        <f t="shared" si="110"/>
        <v>0</v>
      </c>
      <c r="F496" s="123">
        <f t="shared" si="111"/>
        <v>0</v>
      </c>
      <c r="G496" s="123">
        <f t="shared" si="111"/>
        <v>0</v>
      </c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8"/>
      <c r="BF496" s="118"/>
      <c r="BG496" s="118"/>
      <c r="BH496" s="118"/>
      <c r="BI496" s="118"/>
      <c r="BJ496" s="118"/>
      <c r="BK496" s="118"/>
      <c r="BL496" s="118"/>
      <c r="BM496" s="118"/>
      <c r="BN496" s="118"/>
      <c r="BO496" s="118"/>
      <c r="BP496" s="118"/>
      <c r="BQ496" s="118"/>
      <c r="BR496" s="118"/>
      <c r="BS496" s="118"/>
      <c r="BT496" s="118"/>
      <c r="BU496" s="118"/>
      <c r="BV496" s="118"/>
      <c r="BW496" s="118"/>
      <c r="BX496" s="118"/>
      <c r="BY496" s="118"/>
      <c r="BZ496" s="118"/>
      <c r="CA496" s="118"/>
      <c r="CB496" s="118"/>
      <c r="CC496" s="118"/>
      <c r="CD496" s="118"/>
      <c r="CE496" s="118"/>
      <c r="CF496" s="118"/>
      <c r="CG496" s="118"/>
      <c r="CH496" s="118"/>
      <c r="CI496" s="118"/>
      <c r="CJ496" s="118"/>
      <c r="CK496" s="118"/>
      <c r="CL496" s="118"/>
      <c r="CM496" s="118"/>
      <c r="CN496" s="118"/>
      <c r="CO496" s="118"/>
      <c r="CP496" s="118"/>
      <c r="CQ496" s="118"/>
      <c r="CR496" s="118"/>
      <c r="CS496" s="118"/>
      <c r="CT496" s="118"/>
      <c r="CU496" s="118"/>
      <c r="CV496" s="118"/>
      <c r="CW496" s="118"/>
      <c r="CX496" s="118"/>
      <c r="CY496" s="118"/>
      <c r="CZ496" s="118"/>
      <c r="DA496" s="118"/>
      <c r="DB496" s="118"/>
      <c r="DC496" s="118"/>
      <c r="DD496" s="118"/>
      <c r="DE496" s="118"/>
      <c r="DF496" s="118"/>
      <c r="DG496" s="118"/>
      <c r="DH496" s="118"/>
      <c r="DI496" s="118"/>
      <c r="DJ496" s="118"/>
      <c r="DK496" s="118"/>
      <c r="DL496" s="118"/>
      <c r="DM496" s="118"/>
      <c r="DN496" s="118"/>
      <c r="DO496" s="118"/>
      <c r="DP496" s="118"/>
      <c r="DQ496" s="118"/>
      <c r="DR496" s="118"/>
      <c r="DS496" s="118"/>
      <c r="DT496" s="118"/>
      <c r="DU496" s="118"/>
      <c r="DV496" s="118"/>
      <c r="DW496" s="118"/>
      <c r="DX496" s="118"/>
      <c r="DY496" s="118"/>
      <c r="DZ496" s="118"/>
      <c r="EA496" s="118"/>
      <c r="EB496" s="118"/>
      <c r="EC496" s="118"/>
      <c r="ED496" s="118"/>
      <c r="EE496" s="118"/>
      <c r="EF496" s="118"/>
      <c r="EG496" s="118"/>
      <c r="EH496" s="52">
        <f t="shared" si="112"/>
        <v>0</v>
      </c>
      <c r="EI496" s="52">
        <f t="shared" si="112"/>
        <v>0</v>
      </c>
      <c r="EJ496" s="52">
        <f t="shared" si="112"/>
        <v>0</v>
      </c>
      <c r="EK496" s="52">
        <f t="shared" si="112"/>
        <v>0</v>
      </c>
      <c r="EL496" s="52">
        <f t="shared" si="112"/>
        <v>0</v>
      </c>
      <c r="EM496" s="52">
        <f t="shared" si="112"/>
        <v>0</v>
      </c>
      <c r="EN496" s="52">
        <f t="shared" si="112"/>
        <v>0</v>
      </c>
      <c r="EO496" s="52">
        <f t="shared" si="112"/>
        <v>0</v>
      </c>
      <c r="EP496" s="52">
        <f t="shared" si="112"/>
        <v>0</v>
      </c>
      <c r="EQ496" s="52">
        <f t="shared" si="112"/>
        <v>0</v>
      </c>
    </row>
    <row r="497" spans="1:147" x14ac:dyDescent="0.25">
      <c r="A497" s="73" t="s">
        <v>529</v>
      </c>
      <c r="B497" s="74" t="s">
        <v>548</v>
      </c>
      <c r="C497" s="74" t="s">
        <v>95</v>
      </c>
      <c r="D497" s="74"/>
      <c r="E497" s="123">
        <f t="shared" si="110"/>
        <v>0</v>
      </c>
      <c r="F497" s="123">
        <f t="shared" si="111"/>
        <v>0</v>
      </c>
      <c r="G497" s="123">
        <f t="shared" si="111"/>
        <v>0</v>
      </c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  <c r="AV497" s="118"/>
      <c r="AW497" s="118"/>
      <c r="AX497" s="118"/>
      <c r="AY497" s="118"/>
      <c r="AZ497" s="118"/>
      <c r="BA497" s="118"/>
      <c r="BB497" s="118"/>
      <c r="BC497" s="118"/>
      <c r="BD497" s="118"/>
      <c r="BE497" s="118"/>
      <c r="BF497" s="118"/>
      <c r="BG497" s="118"/>
      <c r="BH497" s="118"/>
      <c r="BI497" s="118"/>
      <c r="BJ497" s="118"/>
      <c r="BK497" s="118"/>
      <c r="BL497" s="118"/>
      <c r="BM497" s="118"/>
      <c r="BN497" s="118"/>
      <c r="BO497" s="118"/>
      <c r="BP497" s="118"/>
      <c r="BQ497" s="118"/>
      <c r="BR497" s="118"/>
      <c r="BS497" s="118"/>
      <c r="BT497" s="118"/>
      <c r="BU497" s="118"/>
      <c r="BV497" s="118"/>
      <c r="BW497" s="118"/>
      <c r="BX497" s="118"/>
      <c r="BY497" s="118"/>
      <c r="BZ497" s="118"/>
      <c r="CA497" s="118"/>
      <c r="CB497" s="118"/>
      <c r="CC497" s="118"/>
      <c r="CD497" s="118"/>
      <c r="CE497" s="118"/>
      <c r="CF497" s="118"/>
      <c r="CG497" s="118"/>
      <c r="CH497" s="118"/>
      <c r="CI497" s="118"/>
      <c r="CJ497" s="118"/>
      <c r="CK497" s="118"/>
      <c r="CL497" s="118"/>
      <c r="CM497" s="118"/>
      <c r="CN497" s="118"/>
      <c r="CO497" s="118"/>
      <c r="CP497" s="118"/>
      <c r="CQ497" s="118"/>
      <c r="CR497" s="118"/>
      <c r="CS497" s="118"/>
      <c r="CT497" s="118"/>
      <c r="CU497" s="118"/>
      <c r="CV497" s="118"/>
      <c r="CW497" s="118"/>
      <c r="CX497" s="118"/>
      <c r="CY497" s="118"/>
      <c r="CZ497" s="118"/>
      <c r="DA497" s="118"/>
      <c r="DB497" s="118"/>
      <c r="DC497" s="118"/>
      <c r="DD497" s="118"/>
      <c r="DE497" s="118"/>
      <c r="DF497" s="118"/>
      <c r="DG497" s="118"/>
      <c r="DH497" s="118"/>
      <c r="DI497" s="118"/>
      <c r="DJ497" s="118"/>
      <c r="DK497" s="118"/>
      <c r="DL497" s="118"/>
      <c r="DM497" s="118"/>
      <c r="DN497" s="118"/>
      <c r="DO497" s="118"/>
      <c r="DP497" s="118"/>
      <c r="DQ497" s="118"/>
      <c r="DR497" s="118"/>
      <c r="DS497" s="118"/>
      <c r="DT497" s="118"/>
      <c r="DU497" s="118"/>
      <c r="DV497" s="118"/>
      <c r="DW497" s="118"/>
      <c r="DX497" s="118"/>
      <c r="DY497" s="118"/>
      <c r="DZ497" s="118"/>
      <c r="EA497" s="118"/>
      <c r="EB497" s="118"/>
      <c r="EC497" s="118"/>
      <c r="ED497" s="118"/>
      <c r="EE497" s="118"/>
      <c r="EF497" s="118"/>
      <c r="EG497" s="118"/>
      <c r="EH497" s="52">
        <f t="shared" si="112"/>
        <v>0</v>
      </c>
      <c r="EI497" s="52">
        <f t="shared" si="112"/>
        <v>0</v>
      </c>
      <c r="EJ497" s="52">
        <f t="shared" si="112"/>
        <v>0</v>
      </c>
      <c r="EK497" s="52">
        <f t="shared" si="112"/>
        <v>0</v>
      </c>
      <c r="EL497" s="52">
        <f t="shared" si="112"/>
        <v>0</v>
      </c>
      <c r="EM497" s="52">
        <f t="shared" si="112"/>
        <v>0</v>
      </c>
      <c r="EN497" s="52">
        <f t="shared" si="112"/>
        <v>0</v>
      </c>
      <c r="EO497" s="52">
        <f t="shared" si="112"/>
        <v>0</v>
      </c>
      <c r="EP497" s="52">
        <f t="shared" si="112"/>
        <v>0</v>
      </c>
      <c r="EQ497" s="52">
        <f t="shared" si="112"/>
        <v>0</v>
      </c>
    </row>
    <row r="498" spans="1:147" x14ac:dyDescent="0.25">
      <c r="A498" s="73" t="s">
        <v>529</v>
      </c>
      <c r="B498" s="74" t="s">
        <v>549</v>
      </c>
      <c r="C498" s="74" t="s">
        <v>95</v>
      </c>
      <c r="D498" s="74"/>
      <c r="E498" s="123">
        <f t="shared" si="110"/>
        <v>0</v>
      </c>
      <c r="F498" s="123">
        <f t="shared" si="111"/>
        <v>0</v>
      </c>
      <c r="G498" s="123">
        <f t="shared" si="111"/>
        <v>0</v>
      </c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  <c r="AV498" s="118"/>
      <c r="AW498" s="118"/>
      <c r="AX498" s="118"/>
      <c r="AY498" s="118"/>
      <c r="AZ498" s="118"/>
      <c r="BA498" s="118"/>
      <c r="BB498" s="118"/>
      <c r="BC498" s="118"/>
      <c r="BD498" s="118"/>
      <c r="BE498" s="118"/>
      <c r="BF498" s="118"/>
      <c r="BG498" s="118"/>
      <c r="BH498" s="118"/>
      <c r="BI498" s="118"/>
      <c r="BJ498" s="118"/>
      <c r="BK498" s="118"/>
      <c r="BL498" s="118"/>
      <c r="BM498" s="118"/>
      <c r="BN498" s="118"/>
      <c r="BO498" s="118"/>
      <c r="BP498" s="118"/>
      <c r="BQ498" s="118"/>
      <c r="BR498" s="118"/>
      <c r="BS498" s="118"/>
      <c r="BT498" s="118"/>
      <c r="BU498" s="118"/>
      <c r="BV498" s="118"/>
      <c r="BW498" s="118"/>
      <c r="BX498" s="118"/>
      <c r="BY498" s="118"/>
      <c r="BZ498" s="118"/>
      <c r="CA498" s="118"/>
      <c r="CB498" s="118"/>
      <c r="CC498" s="118"/>
      <c r="CD498" s="118"/>
      <c r="CE498" s="118"/>
      <c r="CF498" s="118"/>
      <c r="CG498" s="118"/>
      <c r="CH498" s="118"/>
      <c r="CI498" s="118"/>
      <c r="CJ498" s="118"/>
      <c r="CK498" s="118"/>
      <c r="CL498" s="118"/>
      <c r="CM498" s="118"/>
      <c r="CN498" s="118"/>
      <c r="CO498" s="118"/>
      <c r="CP498" s="118"/>
      <c r="CQ498" s="118"/>
      <c r="CR498" s="118"/>
      <c r="CS498" s="118"/>
      <c r="CT498" s="118"/>
      <c r="CU498" s="118"/>
      <c r="CV498" s="118"/>
      <c r="CW498" s="118"/>
      <c r="CX498" s="118"/>
      <c r="CY498" s="118"/>
      <c r="CZ498" s="118"/>
      <c r="DA498" s="118"/>
      <c r="DB498" s="118"/>
      <c r="DC498" s="118"/>
      <c r="DD498" s="118"/>
      <c r="DE498" s="118"/>
      <c r="DF498" s="118"/>
      <c r="DG498" s="118"/>
      <c r="DH498" s="118"/>
      <c r="DI498" s="118"/>
      <c r="DJ498" s="118"/>
      <c r="DK498" s="118"/>
      <c r="DL498" s="118"/>
      <c r="DM498" s="118"/>
      <c r="DN498" s="118"/>
      <c r="DO498" s="118"/>
      <c r="DP498" s="118"/>
      <c r="DQ498" s="118"/>
      <c r="DR498" s="118"/>
      <c r="DS498" s="118"/>
      <c r="DT498" s="118"/>
      <c r="DU498" s="118"/>
      <c r="DV498" s="118"/>
      <c r="DW498" s="118"/>
      <c r="DX498" s="118"/>
      <c r="DY498" s="118"/>
      <c r="DZ498" s="118"/>
      <c r="EA498" s="118"/>
      <c r="EB498" s="118"/>
      <c r="EC498" s="118"/>
      <c r="ED498" s="118"/>
      <c r="EE498" s="118"/>
      <c r="EF498" s="118"/>
      <c r="EG498" s="118"/>
      <c r="EH498" s="52">
        <f t="shared" si="112"/>
        <v>0</v>
      </c>
      <c r="EI498" s="52">
        <f t="shared" si="112"/>
        <v>0</v>
      </c>
      <c r="EJ498" s="52">
        <f t="shared" si="112"/>
        <v>0</v>
      </c>
      <c r="EK498" s="52">
        <f t="shared" si="112"/>
        <v>0</v>
      </c>
      <c r="EL498" s="52">
        <f t="shared" si="112"/>
        <v>0</v>
      </c>
      <c r="EM498" s="52">
        <f t="shared" si="112"/>
        <v>0</v>
      </c>
      <c r="EN498" s="52">
        <f t="shared" si="112"/>
        <v>0</v>
      </c>
      <c r="EO498" s="52">
        <f t="shared" si="112"/>
        <v>0</v>
      </c>
      <c r="EP498" s="52">
        <f t="shared" si="112"/>
        <v>0</v>
      </c>
      <c r="EQ498" s="52">
        <f t="shared" si="112"/>
        <v>0</v>
      </c>
    </row>
    <row r="499" spans="1:147" x14ac:dyDescent="0.25">
      <c r="A499" s="73" t="s">
        <v>529</v>
      </c>
      <c r="B499" s="74" t="s">
        <v>550</v>
      </c>
      <c r="C499" s="74" t="s">
        <v>80</v>
      </c>
      <c r="D499" s="74"/>
      <c r="E499" s="123">
        <f t="shared" si="110"/>
        <v>12</v>
      </c>
      <c r="F499" s="123">
        <f t="shared" si="111"/>
        <v>0</v>
      </c>
      <c r="G499" s="123">
        <f t="shared" si="111"/>
        <v>12</v>
      </c>
      <c r="H499" s="118"/>
      <c r="I499" s="118"/>
      <c r="J499" s="118"/>
      <c r="K499" s="118">
        <v>12</v>
      </c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  <c r="AV499" s="118"/>
      <c r="AW499" s="118"/>
      <c r="AX499" s="118"/>
      <c r="AY499" s="118"/>
      <c r="AZ499" s="118"/>
      <c r="BA499" s="118"/>
      <c r="BB499" s="118"/>
      <c r="BC499" s="118"/>
      <c r="BD499" s="118"/>
      <c r="BE499" s="118"/>
      <c r="BF499" s="118"/>
      <c r="BG499" s="118"/>
      <c r="BH499" s="118"/>
      <c r="BI499" s="118"/>
      <c r="BJ499" s="118"/>
      <c r="BK499" s="118"/>
      <c r="BL499" s="118"/>
      <c r="BM499" s="118"/>
      <c r="BN499" s="118"/>
      <c r="BO499" s="118"/>
      <c r="BP499" s="118"/>
      <c r="BQ499" s="118"/>
      <c r="BR499" s="118"/>
      <c r="BS499" s="118"/>
      <c r="BT499" s="118"/>
      <c r="BU499" s="118"/>
      <c r="BV499" s="118"/>
      <c r="BW499" s="118"/>
      <c r="BX499" s="118"/>
      <c r="BY499" s="118"/>
      <c r="BZ499" s="118"/>
      <c r="CA499" s="118"/>
      <c r="CB499" s="118"/>
      <c r="CC499" s="118"/>
      <c r="CD499" s="118"/>
      <c r="CE499" s="118"/>
      <c r="CF499" s="118"/>
      <c r="CG499" s="118"/>
      <c r="CH499" s="118"/>
      <c r="CI499" s="118"/>
      <c r="CJ499" s="118"/>
      <c r="CK499" s="118"/>
      <c r="CL499" s="118"/>
      <c r="CM499" s="118"/>
      <c r="CN499" s="118"/>
      <c r="CO499" s="118"/>
      <c r="CP499" s="118"/>
      <c r="CQ499" s="118"/>
      <c r="CR499" s="118"/>
      <c r="CS499" s="118"/>
      <c r="CT499" s="118"/>
      <c r="CU499" s="118"/>
      <c r="CV499" s="118"/>
      <c r="CW499" s="118"/>
      <c r="CX499" s="118"/>
      <c r="CY499" s="118"/>
      <c r="CZ499" s="118"/>
      <c r="DA499" s="118"/>
      <c r="DB499" s="118"/>
      <c r="DC499" s="118"/>
      <c r="DD499" s="118"/>
      <c r="DE499" s="118"/>
      <c r="DF499" s="118"/>
      <c r="DG499" s="118"/>
      <c r="DH499" s="118"/>
      <c r="DI499" s="118"/>
      <c r="DJ499" s="118"/>
      <c r="DK499" s="118"/>
      <c r="DL499" s="118"/>
      <c r="DM499" s="118"/>
      <c r="DN499" s="118"/>
      <c r="DO499" s="118"/>
      <c r="DP499" s="118"/>
      <c r="DQ499" s="118"/>
      <c r="DR499" s="118"/>
      <c r="DS499" s="118"/>
      <c r="DT499" s="118"/>
      <c r="DU499" s="118"/>
      <c r="DV499" s="118"/>
      <c r="DW499" s="118"/>
      <c r="DX499" s="118"/>
      <c r="DY499" s="118"/>
      <c r="DZ499" s="118"/>
      <c r="EA499" s="118"/>
      <c r="EB499" s="118"/>
      <c r="EC499" s="118"/>
      <c r="ED499" s="118"/>
      <c r="EE499" s="118"/>
      <c r="EF499" s="118"/>
      <c r="EG499" s="118"/>
      <c r="EH499" s="52">
        <f t="shared" si="112"/>
        <v>0</v>
      </c>
      <c r="EI499" s="52">
        <f t="shared" si="112"/>
        <v>0</v>
      </c>
      <c r="EJ499" s="52">
        <f t="shared" si="112"/>
        <v>0</v>
      </c>
      <c r="EK499" s="52">
        <f t="shared" si="112"/>
        <v>12</v>
      </c>
      <c r="EL499" s="52">
        <f t="shared" si="112"/>
        <v>0</v>
      </c>
      <c r="EM499" s="52">
        <f t="shared" si="112"/>
        <v>0</v>
      </c>
      <c r="EN499" s="52">
        <f t="shared" si="112"/>
        <v>0</v>
      </c>
      <c r="EO499" s="52">
        <f t="shared" si="112"/>
        <v>0</v>
      </c>
      <c r="EP499" s="52">
        <f t="shared" si="112"/>
        <v>0</v>
      </c>
      <c r="EQ499" s="52">
        <f t="shared" si="112"/>
        <v>0</v>
      </c>
    </row>
    <row r="500" spans="1:147" x14ac:dyDescent="0.25">
      <c r="A500" s="73" t="s">
        <v>529</v>
      </c>
      <c r="B500" s="74" t="s">
        <v>551</v>
      </c>
      <c r="C500" s="74" t="s">
        <v>95</v>
      </c>
      <c r="D500" s="74"/>
      <c r="E500" s="123">
        <f t="shared" si="110"/>
        <v>29</v>
      </c>
      <c r="F500" s="123">
        <f t="shared" si="111"/>
        <v>0</v>
      </c>
      <c r="G500" s="123">
        <f t="shared" si="111"/>
        <v>29</v>
      </c>
      <c r="H500" s="118"/>
      <c r="I500" s="118"/>
      <c r="J500" s="118"/>
      <c r="K500" s="118">
        <v>29</v>
      </c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  <c r="AA500" s="118"/>
      <c r="AB500" s="118"/>
      <c r="AC500" s="118"/>
      <c r="AD500" s="118"/>
      <c r="AE500" s="118"/>
      <c r="AF500" s="118"/>
      <c r="AG500" s="118"/>
      <c r="AH500" s="118"/>
      <c r="AI500" s="118"/>
      <c r="AJ500" s="118"/>
      <c r="AK500" s="118"/>
      <c r="AL500" s="118"/>
      <c r="AM500" s="118"/>
      <c r="AN500" s="118"/>
      <c r="AO500" s="118"/>
      <c r="AP500" s="118"/>
      <c r="AQ500" s="118"/>
      <c r="AR500" s="118"/>
      <c r="AS500" s="118"/>
      <c r="AT500" s="118"/>
      <c r="AU500" s="118"/>
      <c r="AV500" s="118"/>
      <c r="AW500" s="118"/>
      <c r="AX500" s="118"/>
      <c r="AY500" s="118"/>
      <c r="AZ500" s="118"/>
      <c r="BA500" s="118"/>
      <c r="BB500" s="118"/>
      <c r="BC500" s="118"/>
      <c r="BD500" s="118"/>
      <c r="BE500" s="118"/>
      <c r="BF500" s="118"/>
      <c r="BG500" s="118"/>
      <c r="BH500" s="118"/>
      <c r="BI500" s="118"/>
      <c r="BJ500" s="118"/>
      <c r="BK500" s="118"/>
      <c r="BL500" s="118"/>
      <c r="BM500" s="118"/>
      <c r="BN500" s="118"/>
      <c r="BO500" s="118"/>
      <c r="BP500" s="118"/>
      <c r="BQ500" s="118"/>
      <c r="BR500" s="118"/>
      <c r="BS500" s="118"/>
      <c r="BT500" s="118"/>
      <c r="BU500" s="118"/>
      <c r="BV500" s="118"/>
      <c r="BW500" s="118"/>
      <c r="BX500" s="118"/>
      <c r="BY500" s="118"/>
      <c r="BZ500" s="118"/>
      <c r="CA500" s="118"/>
      <c r="CB500" s="118"/>
      <c r="CC500" s="118"/>
      <c r="CD500" s="118"/>
      <c r="CE500" s="118"/>
      <c r="CF500" s="118"/>
      <c r="CG500" s="118"/>
      <c r="CH500" s="118"/>
      <c r="CI500" s="118"/>
      <c r="CJ500" s="118"/>
      <c r="CK500" s="118"/>
      <c r="CL500" s="118"/>
      <c r="CM500" s="118"/>
      <c r="CN500" s="118"/>
      <c r="CO500" s="118"/>
      <c r="CP500" s="118"/>
      <c r="CQ500" s="118"/>
      <c r="CR500" s="118"/>
      <c r="CS500" s="118"/>
      <c r="CT500" s="118"/>
      <c r="CU500" s="118"/>
      <c r="CV500" s="118"/>
      <c r="CW500" s="118"/>
      <c r="CX500" s="118"/>
      <c r="CY500" s="118"/>
      <c r="CZ500" s="118"/>
      <c r="DA500" s="118"/>
      <c r="DB500" s="118"/>
      <c r="DC500" s="118"/>
      <c r="DD500" s="118"/>
      <c r="DE500" s="118"/>
      <c r="DF500" s="118"/>
      <c r="DG500" s="118"/>
      <c r="DH500" s="118"/>
      <c r="DI500" s="118"/>
      <c r="DJ500" s="118"/>
      <c r="DK500" s="118"/>
      <c r="DL500" s="118"/>
      <c r="DM500" s="118"/>
      <c r="DN500" s="118"/>
      <c r="DO500" s="118"/>
      <c r="DP500" s="118"/>
      <c r="DQ500" s="118"/>
      <c r="DR500" s="118"/>
      <c r="DS500" s="118"/>
      <c r="DT500" s="118"/>
      <c r="DU500" s="118"/>
      <c r="DV500" s="118"/>
      <c r="DW500" s="118"/>
      <c r="DX500" s="118"/>
      <c r="DY500" s="118"/>
      <c r="DZ500" s="118"/>
      <c r="EA500" s="118"/>
      <c r="EB500" s="118"/>
      <c r="EC500" s="118"/>
      <c r="ED500" s="118"/>
      <c r="EE500" s="118"/>
      <c r="EF500" s="118"/>
      <c r="EG500" s="118"/>
      <c r="EH500" s="52">
        <f t="shared" si="112"/>
        <v>0</v>
      </c>
      <c r="EI500" s="52">
        <f t="shared" si="112"/>
        <v>0</v>
      </c>
      <c r="EJ500" s="52">
        <f t="shared" si="112"/>
        <v>0</v>
      </c>
      <c r="EK500" s="52">
        <f t="shared" si="112"/>
        <v>29</v>
      </c>
      <c r="EL500" s="52">
        <f t="shared" si="112"/>
        <v>0</v>
      </c>
      <c r="EM500" s="52">
        <f t="shared" si="112"/>
        <v>0</v>
      </c>
      <c r="EN500" s="52">
        <f t="shared" si="112"/>
        <v>0</v>
      </c>
      <c r="EO500" s="52">
        <f t="shared" si="112"/>
        <v>0</v>
      </c>
      <c r="EP500" s="52">
        <f t="shared" si="112"/>
        <v>0</v>
      </c>
      <c r="EQ500" s="52">
        <f t="shared" si="112"/>
        <v>0</v>
      </c>
    </row>
    <row r="501" spans="1:147" x14ac:dyDescent="0.25">
      <c r="A501" s="73" t="s">
        <v>529</v>
      </c>
      <c r="B501" s="74" t="s">
        <v>552</v>
      </c>
      <c r="C501" s="74" t="s">
        <v>80</v>
      </c>
      <c r="D501" s="74"/>
      <c r="E501" s="123">
        <f t="shared" si="110"/>
        <v>24</v>
      </c>
      <c r="F501" s="123">
        <f t="shared" si="111"/>
        <v>0</v>
      </c>
      <c r="G501" s="123">
        <f t="shared" si="111"/>
        <v>24</v>
      </c>
      <c r="H501" s="118"/>
      <c r="I501" s="118"/>
      <c r="J501" s="118"/>
      <c r="K501" s="118">
        <v>24</v>
      </c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  <c r="AV501" s="118"/>
      <c r="AW501" s="118"/>
      <c r="AX501" s="118"/>
      <c r="AY501" s="118"/>
      <c r="AZ501" s="118"/>
      <c r="BA501" s="118"/>
      <c r="BB501" s="118"/>
      <c r="BC501" s="118"/>
      <c r="BD501" s="118"/>
      <c r="BE501" s="118"/>
      <c r="BF501" s="118"/>
      <c r="BG501" s="118"/>
      <c r="BH501" s="118"/>
      <c r="BI501" s="118"/>
      <c r="BJ501" s="118"/>
      <c r="BK501" s="118"/>
      <c r="BL501" s="118"/>
      <c r="BM501" s="118"/>
      <c r="BN501" s="118"/>
      <c r="BO501" s="118"/>
      <c r="BP501" s="118"/>
      <c r="BQ501" s="118"/>
      <c r="BR501" s="118"/>
      <c r="BS501" s="118"/>
      <c r="BT501" s="118"/>
      <c r="BU501" s="118"/>
      <c r="BV501" s="118"/>
      <c r="BW501" s="118"/>
      <c r="BX501" s="118"/>
      <c r="BY501" s="118"/>
      <c r="BZ501" s="118"/>
      <c r="CA501" s="118"/>
      <c r="CB501" s="118"/>
      <c r="CC501" s="118"/>
      <c r="CD501" s="118"/>
      <c r="CE501" s="118"/>
      <c r="CF501" s="118"/>
      <c r="CG501" s="118"/>
      <c r="CH501" s="118"/>
      <c r="CI501" s="118"/>
      <c r="CJ501" s="118"/>
      <c r="CK501" s="118"/>
      <c r="CL501" s="118"/>
      <c r="CM501" s="118"/>
      <c r="CN501" s="118"/>
      <c r="CO501" s="118"/>
      <c r="CP501" s="118"/>
      <c r="CQ501" s="118"/>
      <c r="CR501" s="118"/>
      <c r="CS501" s="118"/>
      <c r="CT501" s="118"/>
      <c r="CU501" s="118"/>
      <c r="CV501" s="118"/>
      <c r="CW501" s="118"/>
      <c r="CX501" s="118"/>
      <c r="CY501" s="118"/>
      <c r="CZ501" s="118"/>
      <c r="DA501" s="118"/>
      <c r="DB501" s="118"/>
      <c r="DC501" s="118"/>
      <c r="DD501" s="118"/>
      <c r="DE501" s="118"/>
      <c r="DF501" s="118"/>
      <c r="DG501" s="118"/>
      <c r="DH501" s="118"/>
      <c r="DI501" s="118"/>
      <c r="DJ501" s="118"/>
      <c r="DK501" s="118"/>
      <c r="DL501" s="118"/>
      <c r="DM501" s="118"/>
      <c r="DN501" s="118"/>
      <c r="DO501" s="118"/>
      <c r="DP501" s="118"/>
      <c r="DQ501" s="118"/>
      <c r="DR501" s="118"/>
      <c r="DS501" s="118"/>
      <c r="DT501" s="118"/>
      <c r="DU501" s="118"/>
      <c r="DV501" s="118"/>
      <c r="DW501" s="118"/>
      <c r="DX501" s="118"/>
      <c r="DY501" s="118"/>
      <c r="DZ501" s="118"/>
      <c r="EA501" s="118"/>
      <c r="EB501" s="118"/>
      <c r="EC501" s="118"/>
      <c r="ED501" s="118"/>
      <c r="EE501" s="118"/>
      <c r="EF501" s="118"/>
      <c r="EG501" s="118"/>
      <c r="EH501" s="52">
        <f t="shared" si="112"/>
        <v>0</v>
      </c>
      <c r="EI501" s="52">
        <f t="shared" si="112"/>
        <v>0</v>
      </c>
      <c r="EJ501" s="52">
        <f t="shared" si="112"/>
        <v>0</v>
      </c>
      <c r="EK501" s="52">
        <f t="shared" si="112"/>
        <v>24</v>
      </c>
      <c r="EL501" s="52">
        <f t="shared" si="112"/>
        <v>0</v>
      </c>
      <c r="EM501" s="52">
        <f t="shared" si="112"/>
        <v>0</v>
      </c>
      <c r="EN501" s="52">
        <f t="shared" si="112"/>
        <v>0</v>
      </c>
      <c r="EO501" s="52">
        <f t="shared" si="112"/>
        <v>0</v>
      </c>
      <c r="EP501" s="52">
        <f t="shared" si="112"/>
        <v>0</v>
      </c>
      <c r="EQ501" s="52">
        <f t="shared" si="112"/>
        <v>0</v>
      </c>
    </row>
    <row r="502" spans="1:147" x14ac:dyDescent="0.25">
      <c r="A502" s="73" t="s">
        <v>529</v>
      </c>
      <c r="B502" s="74" t="s">
        <v>553</v>
      </c>
      <c r="C502" s="74" t="s">
        <v>95</v>
      </c>
      <c r="D502" s="74"/>
      <c r="E502" s="123">
        <f t="shared" si="110"/>
        <v>12</v>
      </c>
      <c r="F502" s="123">
        <f t="shared" si="111"/>
        <v>0</v>
      </c>
      <c r="G502" s="123">
        <f t="shared" si="111"/>
        <v>12</v>
      </c>
      <c r="H502" s="118"/>
      <c r="I502" s="118"/>
      <c r="J502" s="118"/>
      <c r="K502" s="118">
        <v>12</v>
      </c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  <c r="AV502" s="118"/>
      <c r="AW502" s="118"/>
      <c r="AX502" s="118"/>
      <c r="AY502" s="118"/>
      <c r="AZ502" s="118"/>
      <c r="BA502" s="118"/>
      <c r="BB502" s="118"/>
      <c r="BC502" s="118"/>
      <c r="BD502" s="118"/>
      <c r="BE502" s="118"/>
      <c r="BF502" s="118"/>
      <c r="BG502" s="118"/>
      <c r="BH502" s="118"/>
      <c r="BI502" s="118"/>
      <c r="BJ502" s="118"/>
      <c r="BK502" s="118"/>
      <c r="BL502" s="118"/>
      <c r="BM502" s="118"/>
      <c r="BN502" s="118"/>
      <c r="BO502" s="118"/>
      <c r="BP502" s="118"/>
      <c r="BQ502" s="118"/>
      <c r="BR502" s="118"/>
      <c r="BS502" s="118"/>
      <c r="BT502" s="118"/>
      <c r="BU502" s="118"/>
      <c r="BV502" s="118"/>
      <c r="BW502" s="118"/>
      <c r="BX502" s="118"/>
      <c r="BY502" s="118"/>
      <c r="BZ502" s="118"/>
      <c r="CA502" s="118"/>
      <c r="CB502" s="118"/>
      <c r="CC502" s="118"/>
      <c r="CD502" s="118"/>
      <c r="CE502" s="118"/>
      <c r="CF502" s="118"/>
      <c r="CG502" s="118"/>
      <c r="CH502" s="118"/>
      <c r="CI502" s="118"/>
      <c r="CJ502" s="118"/>
      <c r="CK502" s="118"/>
      <c r="CL502" s="118"/>
      <c r="CM502" s="118"/>
      <c r="CN502" s="118"/>
      <c r="CO502" s="118"/>
      <c r="CP502" s="118"/>
      <c r="CQ502" s="118"/>
      <c r="CR502" s="118"/>
      <c r="CS502" s="118"/>
      <c r="CT502" s="118"/>
      <c r="CU502" s="118"/>
      <c r="CV502" s="118"/>
      <c r="CW502" s="118"/>
      <c r="CX502" s="118"/>
      <c r="CY502" s="118"/>
      <c r="CZ502" s="118"/>
      <c r="DA502" s="118"/>
      <c r="DB502" s="118"/>
      <c r="DC502" s="118"/>
      <c r="DD502" s="118"/>
      <c r="DE502" s="118"/>
      <c r="DF502" s="118"/>
      <c r="DG502" s="118"/>
      <c r="DH502" s="118"/>
      <c r="DI502" s="118"/>
      <c r="DJ502" s="118"/>
      <c r="DK502" s="118"/>
      <c r="DL502" s="118"/>
      <c r="DM502" s="118"/>
      <c r="DN502" s="118"/>
      <c r="DO502" s="118"/>
      <c r="DP502" s="118"/>
      <c r="DQ502" s="118"/>
      <c r="DR502" s="118"/>
      <c r="DS502" s="118"/>
      <c r="DT502" s="118"/>
      <c r="DU502" s="118"/>
      <c r="DV502" s="118"/>
      <c r="DW502" s="118"/>
      <c r="DX502" s="118"/>
      <c r="DY502" s="118"/>
      <c r="DZ502" s="118"/>
      <c r="EA502" s="118"/>
      <c r="EB502" s="118"/>
      <c r="EC502" s="118"/>
      <c r="ED502" s="118"/>
      <c r="EE502" s="118"/>
      <c r="EF502" s="118"/>
      <c r="EG502" s="118"/>
      <c r="EH502" s="52">
        <f t="shared" si="112"/>
        <v>0</v>
      </c>
      <c r="EI502" s="52">
        <f t="shared" si="112"/>
        <v>0</v>
      </c>
      <c r="EJ502" s="52">
        <f t="shared" si="112"/>
        <v>0</v>
      </c>
      <c r="EK502" s="52">
        <f t="shared" si="112"/>
        <v>12</v>
      </c>
      <c r="EL502" s="52">
        <f t="shared" si="112"/>
        <v>0</v>
      </c>
      <c r="EM502" s="52">
        <f t="shared" si="112"/>
        <v>0</v>
      </c>
      <c r="EN502" s="52">
        <f t="shared" si="112"/>
        <v>0</v>
      </c>
      <c r="EO502" s="52">
        <f t="shared" si="112"/>
        <v>0</v>
      </c>
      <c r="EP502" s="52">
        <f t="shared" si="112"/>
        <v>0</v>
      </c>
      <c r="EQ502" s="52">
        <f t="shared" si="112"/>
        <v>0</v>
      </c>
    </row>
    <row r="503" spans="1:147" x14ac:dyDescent="0.25">
      <c r="A503" s="73" t="s">
        <v>529</v>
      </c>
      <c r="B503" s="74" t="s">
        <v>554</v>
      </c>
      <c r="C503" s="74" t="s">
        <v>80</v>
      </c>
      <c r="D503" s="74"/>
      <c r="E503" s="123">
        <f t="shared" si="110"/>
        <v>16</v>
      </c>
      <c r="F503" s="123">
        <f t="shared" si="111"/>
        <v>0</v>
      </c>
      <c r="G503" s="123">
        <f t="shared" si="111"/>
        <v>16</v>
      </c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92"/>
      <c r="AK503" s="92"/>
      <c r="AL503" s="92"/>
      <c r="AM503" s="92"/>
      <c r="AN503" s="92"/>
      <c r="AO503" s="92"/>
      <c r="AP503" s="92"/>
      <c r="AQ503" s="92"/>
      <c r="AR503" s="92"/>
      <c r="AS503" s="92"/>
      <c r="AT503" s="92"/>
      <c r="AU503" s="92"/>
      <c r="AV503" s="92"/>
      <c r="AW503" s="92"/>
      <c r="AX503" s="92"/>
      <c r="AY503" s="92"/>
      <c r="AZ503" s="92"/>
      <c r="BA503" s="92"/>
      <c r="BB503" s="92"/>
      <c r="BC503" s="92"/>
      <c r="BD503" s="92"/>
      <c r="BE503" s="92"/>
      <c r="BF503" s="92"/>
      <c r="BG503" s="92"/>
      <c r="BH503" s="92"/>
      <c r="BI503" s="92"/>
      <c r="BJ503" s="92"/>
      <c r="BK503" s="92"/>
      <c r="BL503" s="92"/>
      <c r="BM503" s="92"/>
      <c r="BN503" s="92"/>
      <c r="BO503" s="92"/>
      <c r="BP503" s="92"/>
      <c r="BQ503" s="92"/>
      <c r="BR503" s="92"/>
      <c r="BS503" s="92"/>
      <c r="BT503" s="92"/>
      <c r="BU503" s="92"/>
      <c r="BV503" s="92"/>
      <c r="BW503" s="92"/>
      <c r="BX503" s="92"/>
      <c r="BY503" s="92"/>
      <c r="BZ503" s="92"/>
      <c r="CA503" s="92"/>
      <c r="CB503" s="92"/>
      <c r="CC503" s="92">
        <v>10</v>
      </c>
      <c r="CD503" s="92"/>
      <c r="CE503" s="92"/>
      <c r="CF503" s="92"/>
      <c r="CG503" s="92"/>
      <c r="CH503" s="92"/>
      <c r="CI503" s="92"/>
      <c r="CJ503" s="92"/>
      <c r="CK503" s="92"/>
      <c r="CL503" s="92"/>
      <c r="CM503" s="92"/>
      <c r="CN503" s="92"/>
      <c r="CO503" s="92"/>
      <c r="CP503" s="92"/>
      <c r="CQ503" s="92"/>
      <c r="CR503" s="92"/>
      <c r="CS503" s="92"/>
      <c r="CT503" s="92"/>
      <c r="CU503" s="92"/>
      <c r="CV503" s="92"/>
      <c r="CW503" s="92"/>
      <c r="CX503" s="92"/>
      <c r="CY503" s="92"/>
      <c r="CZ503" s="92"/>
      <c r="DA503" s="92"/>
      <c r="DB503" s="92"/>
      <c r="DC503" s="92"/>
      <c r="DD503" s="92"/>
      <c r="DE503" s="92"/>
      <c r="DF503" s="92"/>
      <c r="DG503" s="92"/>
      <c r="DH503" s="92"/>
      <c r="DI503" s="92"/>
      <c r="DJ503" s="92"/>
      <c r="DK503" s="92"/>
      <c r="DL503" s="92"/>
      <c r="DM503" s="92"/>
      <c r="DN503" s="92"/>
      <c r="DO503" s="92"/>
      <c r="DP503" s="92"/>
      <c r="DQ503" s="92">
        <v>6</v>
      </c>
      <c r="DR503" s="92"/>
      <c r="DS503" s="92"/>
      <c r="DT503" s="92"/>
      <c r="DU503" s="92"/>
      <c r="DV503" s="92"/>
      <c r="DW503" s="92"/>
      <c r="DX503" s="92"/>
      <c r="DY503" s="92"/>
      <c r="DZ503" s="92"/>
      <c r="EA503" s="92"/>
      <c r="EB503" s="92"/>
      <c r="EC503" s="92"/>
      <c r="ED503" s="92"/>
      <c r="EE503" s="92"/>
      <c r="EF503" s="92"/>
      <c r="EG503" s="92"/>
      <c r="EH503" s="52">
        <f t="shared" si="112"/>
        <v>0</v>
      </c>
      <c r="EI503" s="52">
        <f t="shared" si="112"/>
        <v>0</v>
      </c>
      <c r="EJ503" s="52">
        <f t="shared" si="112"/>
        <v>0</v>
      </c>
      <c r="EK503" s="52">
        <f t="shared" si="112"/>
        <v>16</v>
      </c>
      <c r="EL503" s="52">
        <f t="shared" si="112"/>
        <v>0</v>
      </c>
      <c r="EM503" s="52">
        <f t="shared" si="112"/>
        <v>0</v>
      </c>
      <c r="EN503" s="52">
        <f t="shared" si="112"/>
        <v>0</v>
      </c>
      <c r="EO503" s="52">
        <f t="shared" si="112"/>
        <v>0</v>
      </c>
      <c r="EP503" s="52">
        <f t="shared" si="112"/>
        <v>0</v>
      </c>
      <c r="EQ503" s="52">
        <f t="shared" si="112"/>
        <v>0</v>
      </c>
    </row>
    <row r="504" spans="1:147" x14ac:dyDescent="0.25">
      <c r="A504" s="73" t="s">
        <v>529</v>
      </c>
      <c r="B504" s="74" t="s">
        <v>555</v>
      </c>
      <c r="C504" s="74" t="s">
        <v>80</v>
      </c>
      <c r="D504" s="74"/>
      <c r="E504" s="123">
        <f t="shared" si="110"/>
        <v>36</v>
      </c>
      <c r="F504" s="123">
        <f t="shared" si="111"/>
        <v>0</v>
      </c>
      <c r="G504" s="123">
        <f t="shared" si="111"/>
        <v>36</v>
      </c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  <c r="Z504" s="92"/>
      <c r="AA504" s="92"/>
      <c r="AB504" s="92"/>
      <c r="AC504" s="92"/>
      <c r="AD504" s="92"/>
      <c r="AE504" s="92"/>
      <c r="AF504" s="92"/>
      <c r="AG504" s="92"/>
      <c r="AH504" s="92"/>
      <c r="AI504" s="92"/>
      <c r="AJ504" s="92"/>
      <c r="AK504" s="92"/>
      <c r="AL504" s="92"/>
      <c r="AM504" s="92"/>
      <c r="AN504" s="92"/>
      <c r="AO504" s="92"/>
      <c r="AP504" s="92"/>
      <c r="AQ504" s="92"/>
      <c r="AR504" s="92"/>
      <c r="AS504" s="92"/>
      <c r="AT504" s="92"/>
      <c r="AU504" s="92"/>
      <c r="AV504" s="92"/>
      <c r="AW504" s="92"/>
      <c r="AX504" s="92"/>
      <c r="AY504" s="92"/>
      <c r="AZ504" s="92"/>
      <c r="BA504" s="92"/>
      <c r="BB504" s="92"/>
      <c r="BC504" s="92"/>
      <c r="BD504" s="92"/>
      <c r="BE504" s="92"/>
      <c r="BF504" s="92"/>
      <c r="BG504" s="92"/>
      <c r="BH504" s="92"/>
      <c r="BI504" s="92"/>
      <c r="BJ504" s="92"/>
      <c r="BK504" s="92"/>
      <c r="BL504" s="92"/>
      <c r="BM504" s="92"/>
      <c r="BN504" s="92"/>
      <c r="BO504" s="92"/>
      <c r="BP504" s="92"/>
      <c r="BQ504" s="92"/>
      <c r="BR504" s="92"/>
      <c r="BS504" s="92"/>
      <c r="BT504" s="92"/>
      <c r="BU504" s="92"/>
      <c r="BV504" s="92"/>
      <c r="BW504" s="92"/>
      <c r="BX504" s="92"/>
      <c r="BY504" s="92"/>
      <c r="BZ504" s="92"/>
      <c r="CA504" s="92"/>
      <c r="CB504" s="92"/>
      <c r="CC504" s="92">
        <v>20</v>
      </c>
      <c r="CD504" s="92"/>
      <c r="CE504" s="92"/>
      <c r="CF504" s="92"/>
      <c r="CG504" s="92"/>
      <c r="CH504" s="92"/>
      <c r="CI504" s="92"/>
      <c r="CJ504" s="92"/>
      <c r="CK504" s="92"/>
      <c r="CL504" s="92"/>
      <c r="CM504" s="92">
        <v>10</v>
      </c>
      <c r="CN504" s="92"/>
      <c r="CO504" s="92"/>
      <c r="CP504" s="92"/>
      <c r="CQ504" s="92"/>
      <c r="CR504" s="92"/>
      <c r="CS504" s="92"/>
      <c r="CT504" s="92"/>
      <c r="CU504" s="92"/>
      <c r="CV504" s="92"/>
      <c r="CW504" s="92"/>
      <c r="CX504" s="92"/>
      <c r="CY504" s="92"/>
      <c r="CZ504" s="92"/>
      <c r="DA504" s="92"/>
      <c r="DB504" s="92"/>
      <c r="DC504" s="92"/>
      <c r="DD504" s="92"/>
      <c r="DE504" s="92"/>
      <c r="DF504" s="92"/>
      <c r="DG504" s="92"/>
      <c r="DH504" s="92"/>
      <c r="DI504" s="92"/>
      <c r="DJ504" s="92"/>
      <c r="DK504" s="92"/>
      <c r="DL504" s="92"/>
      <c r="DM504" s="92"/>
      <c r="DN504" s="92"/>
      <c r="DO504" s="92"/>
      <c r="DP504" s="92"/>
      <c r="DQ504" s="92">
        <v>6</v>
      </c>
      <c r="DR504" s="92"/>
      <c r="DS504" s="92"/>
      <c r="DT504" s="92"/>
      <c r="DU504" s="92"/>
      <c r="DV504" s="92"/>
      <c r="DW504" s="92"/>
      <c r="DX504" s="92"/>
      <c r="DY504" s="92"/>
      <c r="DZ504" s="92"/>
      <c r="EA504" s="92"/>
      <c r="EB504" s="92"/>
      <c r="EC504" s="92"/>
      <c r="ED504" s="92"/>
      <c r="EE504" s="92"/>
      <c r="EF504" s="92"/>
      <c r="EG504" s="92"/>
      <c r="EH504" s="52">
        <f t="shared" si="112"/>
        <v>0</v>
      </c>
      <c r="EI504" s="52">
        <f t="shared" si="112"/>
        <v>0</v>
      </c>
      <c r="EJ504" s="52">
        <f t="shared" si="112"/>
        <v>0</v>
      </c>
      <c r="EK504" s="52">
        <f t="shared" si="112"/>
        <v>36</v>
      </c>
      <c r="EL504" s="52">
        <f t="shared" si="112"/>
        <v>0</v>
      </c>
      <c r="EM504" s="52">
        <f t="shared" si="112"/>
        <v>0</v>
      </c>
      <c r="EN504" s="52">
        <f t="shared" si="112"/>
        <v>0</v>
      </c>
      <c r="EO504" s="52">
        <f t="shared" si="112"/>
        <v>0</v>
      </c>
      <c r="EP504" s="52">
        <f t="shared" si="112"/>
        <v>0</v>
      </c>
      <c r="EQ504" s="52">
        <f t="shared" si="112"/>
        <v>0</v>
      </c>
    </row>
    <row r="505" spans="1:147" x14ac:dyDescent="0.25">
      <c r="A505" s="73" t="s">
        <v>529</v>
      </c>
      <c r="B505" s="74" t="s">
        <v>556</v>
      </c>
      <c r="C505" s="74" t="s">
        <v>93</v>
      </c>
      <c r="D505" s="74"/>
      <c r="E505" s="123">
        <f t="shared" si="110"/>
        <v>0</v>
      </c>
      <c r="F505" s="123">
        <f t="shared" si="111"/>
        <v>0</v>
      </c>
      <c r="G505" s="123">
        <f t="shared" si="111"/>
        <v>0</v>
      </c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  <c r="AV505" s="118"/>
      <c r="AW505" s="118"/>
      <c r="AX505" s="118"/>
      <c r="AY505" s="118"/>
      <c r="AZ505" s="118"/>
      <c r="BA505" s="118"/>
      <c r="BB505" s="118"/>
      <c r="BC505" s="118"/>
      <c r="BD505" s="118"/>
      <c r="BE505" s="118"/>
      <c r="BF505" s="118"/>
      <c r="BG505" s="118"/>
      <c r="BH505" s="118"/>
      <c r="BI505" s="118"/>
      <c r="BJ505" s="118"/>
      <c r="BK505" s="118"/>
      <c r="BL505" s="118"/>
      <c r="BM505" s="118"/>
      <c r="BN505" s="118"/>
      <c r="BO505" s="118"/>
      <c r="BP505" s="118"/>
      <c r="BQ505" s="118"/>
      <c r="BR505" s="118"/>
      <c r="BS505" s="118"/>
      <c r="BT505" s="118"/>
      <c r="BU505" s="118"/>
      <c r="BV505" s="118"/>
      <c r="BW505" s="118"/>
      <c r="BX505" s="118"/>
      <c r="BY505" s="118"/>
      <c r="BZ505" s="118"/>
      <c r="CA505" s="118"/>
      <c r="CB505" s="118"/>
      <c r="CC505" s="118"/>
      <c r="CD505" s="118"/>
      <c r="CE505" s="118"/>
      <c r="CF505" s="118"/>
      <c r="CG505" s="118"/>
      <c r="CH505" s="118"/>
      <c r="CI505" s="118"/>
      <c r="CJ505" s="118"/>
      <c r="CK505" s="118"/>
      <c r="CL505" s="118"/>
      <c r="CM505" s="118"/>
      <c r="CN505" s="118"/>
      <c r="CO505" s="118"/>
      <c r="CP505" s="118"/>
      <c r="CQ505" s="118"/>
      <c r="CR505" s="118"/>
      <c r="CS505" s="118"/>
      <c r="CT505" s="118"/>
      <c r="CU505" s="118"/>
      <c r="CV505" s="118"/>
      <c r="CW505" s="118"/>
      <c r="CX505" s="118"/>
      <c r="CY505" s="118"/>
      <c r="CZ505" s="118"/>
      <c r="DA505" s="118"/>
      <c r="DB505" s="118"/>
      <c r="DC505" s="118"/>
      <c r="DD505" s="118"/>
      <c r="DE505" s="118"/>
      <c r="DF505" s="118"/>
      <c r="DG505" s="118"/>
      <c r="DH505" s="118"/>
      <c r="DI505" s="118"/>
      <c r="DJ505" s="118"/>
      <c r="DK505" s="118"/>
      <c r="DL505" s="118"/>
      <c r="DM505" s="118"/>
      <c r="DN505" s="118"/>
      <c r="DO505" s="118"/>
      <c r="DP505" s="118"/>
      <c r="DQ505" s="118"/>
      <c r="DR505" s="118"/>
      <c r="DS505" s="118"/>
      <c r="DT505" s="118"/>
      <c r="DU505" s="118"/>
      <c r="DV505" s="118"/>
      <c r="DW505" s="118"/>
      <c r="DX505" s="118"/>
      <c r="DY505" s="118"/>
      <c r="DZ505" s="118"/>
      <c r="EA505" s="118"/>
      <c r="EB505" s="118"/>
      <c r="EC505" s="118"/>
      <c r="ED505" s="118"/>
      <c r="EE505" s="118"/>
      <c r="EF505" s="118"/>
      <c r="EG505" s="118"/>
      <c r="EH505" s="52">
        <f t="shared" si="112"/>
        <v>0</v>
      </c>
      <c r="EI505" s="52">
        <f t="shared" si="112"/>
        <v>0</v>
      </c>
      <c r="EJ505" s="52">
        <f t="shared" si="112"/>
        <v>0</v>
      </c>
      <c r="EK505" s="52">
        <f t="shared" si="112"/>
        <v>0</v>
      </c>
      <c r="EL505" s="52">
        <f t="shared" si="112"/>
        <v>0</v>
      </c>
      <c r="EM505" s="52">
        <f t="shared" si="112"/>
        <v>0</v>
      </c>
      <c r="EN505" s="52">
        <f t="shared" si="112"/>
        <v>0</v>
      </c>
      <c r="EO505" s="52">
        <f t="shared" si="112"/>
        <v>0</v>
      </c>
      <c r="EP505" s="52">
        <f t="shared" si="112"/>
        <v>0</v>
      </c>
      <c r="EQ505" s="52">
        <f t="shared" si="112"/>
        <v>0</v>
      </c>
    </row>
    <row r="506" spans="1:147" x14ac:dyDescent="0.25">
      <c r="A506" s="73" t="s">
        <v>529</v>
      </c>
      <c r="B506" s="74" t="s">
        <v>557</v>
      </c>
      <c r="C506" s="103" t="s">
        <v>93</v>
      </c>
      <c r="D506" s="74"/>
      <c r="E506" s="123">
        <f t="shared" si="110"/>
        <v>12</v>
      </c>
      <c r="F506" s="123">
        <f t="shared" si="111"/>
        <v>0</v>
      </c>
      <c r="G506" s="123">
        <f t="shared" si="111"/>
        <v>12</v>
      </c>
      <c r="H506" s="118"/>
      <c r="I506" s="118"/>
      <c r="J506" s="118"/>
      <c r="K506" s="118">
        <v>12</v>
      </c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  <c r="AV506" s="118"/>
      <c r="AW506" s="118"/>
      <c r="AX506" s="118"/>
      <c r="AY506" s="118"/>
      <c r="AZ506" s="118"/>
      <c r="BA506" s="118"/>
      <c r="BB506" s="118"/>
      <c r="BC506" s="118"/>
      <c r="BD506" s="118"/>
      <c r="BE506" s="118"/>
      <c r="BF506" s="118"/>
      <c r="BG506" s="118"/>
      <c r="BH506" s="118"/>
      <c r="BI506" s="118"/>
      <c r="BJ506" s="118"/>
      <c r="BK506" s="118"/>
      <c r="BL506" s="118"/>
      <c r="BM506" s="118"/>
      <c r="BN506" s="118"/>
      <c r="BO506" s="118"/>
      <c r="BP506" s="118"/>
      <c r="BQ506" s="118"/>
      <c r="BR506" s="118"/>
      <c r="BS506" s="118"/>
      <c r="BT506" s="118"/>
      <c r="BU506" s="118"/>
      <c r="BV506" s="118"/>
      <c r="BW506" s="118"/>
      <c r="BX506" s="118"/>
      <c r="BY506" s="118"/>
      <c r="BZ506" s="118"/>
      <c r="CA506" s="118"/>
      <c r="CB506" s="118"/>
      <c r="CC506" s="118"/>
      <c r="CD506" s="118"/>
      <c r="CE506" s="118"/>
      <c r="CF506" s="118"/>
      <c r="CG506" s="118"/>
      <c r="CH506" s="118"/>
      <c r="CI506" s="118"/>
      <c r="CJ506" s="118"/>
      <c r="CK506" s="118"/>
      <c r="CL506" s="118"/>
      <c r="CM506" s="118"/>
      <c r="CN506" s="118"/>
      <c r="CO506" s="118"/>
      <c r="CP506" s="118"/>
      <c r="CQ506" s="118"/>
      <c r="CR506" s="118"/>
      <c r="CS506" s="118"/>
      <c r="CT506" s="118"/>
      <c r="CU506" s="118"/>
      <c r="CV506" s="118"/>
      <c r="CW506" s="118"/>
      <c r="CX506" s="118"/>
      <c r="CY506" s="118"/>
      <c r="CZ506" s="118"/>
      <c r="DA506" s="118"/>
      <c r="DB506" s="118"/>
      <c r="DC506" s="118"/>
      <c r="DD506" s="118"/>
      <c r="DE506" s="118"/>
      <c r="DF506" s="118"/>
      <c r="DG506" s="118"/>
      <c r="DH506" s="118"/>
      <c r="DI506" s="118"/>
      <c r="DJ506" s="118"/>
      <c r="DK506" s="118"/>
      <c r="DL506" s="118"/>
      <c r="DM506" s="118"/>
      <c r="DN506" s="118"/>
      <c r="DO506" s="118"/>
      <c r="DP506" s="118"/>
      <c r="DQ506" s="118"/>
      <c r="DR506" s="118"/>
      <c r="DS506" s="118"/>
      <c r="DT506" s="118"/>
      <c r="DU506" s="118"/>
      <c r="DV506" s="118"/>
      <c r="DW506" s="118"/>
      <c r="DX506" s="118"/>
      <c r="DY506" s="118"/>
      <c r="DZ506" s="118"/>
      <c r="EA506" s="118"/>
      <c r="EB506" s="118"/>
      <c r="EC506" s="118"/>
      <c r="ED506" s="118"/>
      <c r="EE506" s="118"/>
      <c r="EF506" s="118"/>
      <c r="EG506" s="118"/>
      <c r="EH506" s="52">
        <f t="shared" si="112"/>
        <v>0</v>
      </c>
      <c r="EI506" s="52">
        <f t="shared" si="112"/>
        <v>0</v>
      </c>
      <c r="EJ506" s="52">
        <f t="shared" si="112"/>
        <v>0</v>
      </c>
      <c r="EK506" s="52">
        <f t="shared" si="112"/>
        <v>12</v>
      </c>
      <c r="EL506" s="52">
        <f t="shared" si="112"/>
        <v>0</v>
      </c>
      <c r="EM506" s="52">
        <f t="shared" si="112"/>
        <v>0</v>
      </c>
      <c r="EN506" s="52">
        <f t="shared" si="112"/>
        <v>0</v>
      </c>
      <c r="EO506" s="52">
        <f t="shared" si="112"/>
        <v>0</v>
      </c>
      <c r="EP506" s="52">
        <f t="shared" si="112"/>
        <v>0</v>
      </c>
      <c r="EQ506" s="52">
        <f t="shared" si="112"/>
        <v>0</v>
      </c>
    </row>
    <row r="507" spans="1:147" x14ac:dyDescent="0.25">
      <c r="A507" s="73" t="s">
        <v>529</v>
      </c>
      <c r="B507" s="74" t="s">
        <v>558</v>
      </c>
      <c r="C507" s="103" t="s">
        <v>95</v>
      </c>
      <c r="D507" s="74"/>
      <c r="E507" s="123">
        <f t="shared" si="110"/>
        <v>0</v>
      </c>
      <c r="F507" s="123">
        <f t="shared" si="111"/>
        <v>0</v>
      </c>
      <c r="G507" s="123">
        <f t="shared" si="111"/>
        <v>0</v>
      </c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  <c r="AV507" s="118"/>
      <c r="AW507" s="118"/>
      <c r="AX507" s="118"/>
      <c r="AY507" s="118"/>
      <c r="AZ507" s="118"/>
      <c r="BA507" s="118"/>
      <c r="BB507" s="118"/>
      <c r="BC507" s="118"/>
      <c r="BD507" s="118"/>
      <c r="BE507" s="118"/>
      <c r="BF507" s="118"/>
      <c r="BG507" s="118"/>
      <c r="BH507" s="118"/>
      <c r="BI507" s="118"/>
      <c r="BJ507" s="118"/>
      <c r="BK507" s="118"/>
      <c r="BL507" s="118"/>
      <c r="BM507" s="118"/>
      <c r="BN507" s="118"/>
      <c r="BO507" s="118"/>
      <c r="BP507" s="118"/>
      <c r="BQ507" s="118"/>
      <c r="BR507" s="118"/>
      <c r="BS507" s="118"/>
      <c r="BT507" s="118"/>
      <c r="BU507" s="118"/>
      <c r="BV507" s="118"/>
      <c r="BW507" s="118"/>
      <c r="BX507" s="118"/>
      <c r="BY507" s="118"/>
      <c r="BZ507" s="118"/>
      <c r="CA507" s="118"/>
      <c r="CB507" s="118"/>
      <c r="CC507" s="118"/>
      <c r="CD507" s="118"/>
      <c r="CE507" s="118"/>
      <c r="CF507" s="118"/>
      <c r="CG507" s="118"/>
      <c r="CH507" s="118"/>
      <c r="CI507" s="118"/>
      <c r="CJ507" s="118"/>
      <c r="CK507" s="118"/>
      <c r="CL507" s="118"/>
      <c r="CM507" s="118"/>
      <c r="CN507" s="118"/>
      <c r="CO507" s="118"/>
      <c r="CP507" s="118"/>
      <c r="CQ507" s="118"/>
      <c r="CR507" s="118"/>
      <c r="CS507" s="118"/>
      <c r="CT507" s="118"/>
      <c r="CU507" s="118"/>
      <c r="CV507" s="118"/>
      <c r="CW507" s="118"/>
      <c r="CX507" s="118"/>
      <c r="CY507" s="118"/>
      <c r="CZ507" s="118"/>
      <c r="DA507" s="118"/>
      <c r="DB507" s="118"/>
      <c r="DC507" s="118"/>
      <c r="DD507" s="118"/>
      <c r="DE507" s="118"/>
      <c r="DF507" s="118"/>
      <c r="DG507" s="118"/>
      <c r="DH507" s="118"/>
      <c r="DI507" s="118"/>
      <c r="DJ507" s="118"/>
      <c r="DK507" s="118"/>
      <c r="DL507" s="118"/>
      <c r="DM507" s="118"/>
      <c r="DN507" s="118"/>
      <c r="DO507" s="118"/>
      <c r="DP507" s="118"/>
      <c r="DQ507" s="118"/>
      <c r="DR507" s="118"/>
      <c r="DS507" s="118"/>
      <c r="DT507" s="118"/>
      <c r="DU507" s="118"/>
      <c r="DV507" s="118"/>
      <c r="DW507" s="118"/>
      <c r="DX507" s="118"/>
      <c r="DY507" s="118"/>
      <c r="DZ507" s="118"/>
      <c r="EA507" s="118"/>
      <c r="EB507" s="118"/>
      <c r="EC507" s="118"/>
      <c r="ED507" s="118"/>
      <c r="EE507" s="118"/>
      <c r="EF507" s="118"/>
      <c r="EG507" s="118"/>
      <c r="EH507" s="52">
        <f t="shared" si="112"/>
        <v>0</v>
      </c>
      <c r="EI507" s="52">
        <f t="shared" si="112"/>
        <v>0</v>
      </c>
      <c r="EJ507" s="52">
        <f t="shared" si="112"/>
        <v>0</v>
      </c>
      <c r="EK507" s="52">
        <f t="shared" si="112"/>
        <v>0</v>
      </c>
      <c r="EL507" s="52">
        <f t="shared" si="112"/>
        <v>0</v>
      </c>
      <c r="EM507" s="52">
        <f t="shared" si="112"/>
        <v>0</v>
      </c>
      <c r="EN507" s="52">
        <f t="shared" si="112"/>
        <v>0</v>
      </c>
      <c r="EO507" s="52">
        <f t="shared" si="112"/>
        <v>0</v>
      </c>
      <c r="EP507" s="52">
        <f t="shared" si="112"/>
        <v>0</v>
      </c>
      <c r="EQ507" s="52">
        <f t="shared" si="112"/>
        <v>0</v>
      </c>
    </row>
    <row r="508" spans="1:147" x14ac:dyDescent="0.25">
      <c r="A508" s="73" t="s">
        <v>529</v>
      </c>
      <c r="B508" s="74" t="s">
        <v>559</v>
      </c>
      <c r="C508" s="103" t="s">
        <v>95</v>
      </c>
      <c r="D508" s="74"/>
      <c r="E508" s="123">
        <f t="shared" si="110"/>
        <v>0</v>
      </c>
      <c r="F508" s="123">
        <f t="shared" si="111"/>
        <v>0</v>
      </c>
      <c r="G508" s="123">
        <f t="shared" si="111"/>
        <v>0</v>
      </c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  <c r="AV508" s="118"/>
      <c r="AW508" s="118"/>
      <c r="AX508" s="118"/>
      <c r="AY508" s="118"/>
      <c r="AZ508" s="118"/>
      <c r="BA508" s="118"/>
      <c r="BB508" s="118"/>
      <c r="BC508" s="118"/>
      <c r="BD508" s="118"/>
      <c r="BE508" s="118"/>
      <c r="BF508" s="118"/>
      <c r="BG508" s="118"/>
      <c r="BH508" s="118"/>
      <c r="BI508" s="118"/>
      <c r="BJ508" s="118"/>
      <c r="BK508" s="118"/>
      <c r="BL508" s="118"/>
      <c r="BM508" s="118"/>
      <c r="BN508" s="118"/>
      <c r="BO508" s="118"/>
      <c r="BP508" s="118"/>
      <c r="BQ508" s="118"/>
      <c r="BR508" s="118"/>
      <c r="BS508" s="118"/>
      <c r="BT508" s="118"/>
      <c r="BU508" s="118"/>
      <c r="BV508" s="118"/>
      <c r="BW508" s="118"/>
      <c r="BX508" s="118"/>
      <c r="BY508" s="118"/>
      <c r="BZ508" s="118"/>
      <c r="CA508" s="118"/>
      <c r="CB508" s="118"/>
      <c r="CC508" s="118"/>
      <c r="CD508" s="118"/>
      <c r="CE508" s="118"/>
      <c r="CF508" s="118"/>
      <c r="CG508" s="118"/>
      <c r="CH508" s="118"/>
      <c r="CI508" s="118"/>
      <c r="CJ508" s="118"/>
      <c r="CK508" s="118"/>
      <c r="CL508" s="118"/>
      <c r="CM508" s="118"/>
      <c r="CN508" s="118"/>
      <c r="CO508" s="118"/>
      <c r="CP508" s="118"/>
      <c r="CQ508" s="118"/>
      <c r="CR508" s="118"/>
      <c r="CS508" s="118"/>
      <c r="CT508" s="118"/>
      <c r="CU508" s="118"/>
      <c r="CV508" s="118"/>
      <c r="CW508" s="118"/>
      <c r="CX508" s="118"/>
      <c r="CY508" s="118"/>
      <c r="CZ508" s="118"/>
      <c r="DA508" s="118"/>
      <c r="DB508" s="118"/>
      <c r="DC508" s="118"/>
      <c r="DD508" s="118"/>
      <c r="DE508" s="118"/>
      <c r="DF508" s="118"/>
      <c r="DG508" s="118"/>
      <c r="DH508" s="118"/>
      <c r="DI508" s="118"/>
      <c r="DJ508" s="118"/>
      <c r="DK508" s="118"/>
      <c r="DL508" s="118"/>
      <c r="DM508" s="118"/>
      <c r="DN508" s="118"/>
      <c r="DO508" s="118"/>
      <c r="DP508" s="118"/>
      <c r="DQ508" s="118"/>
      <c r="DR508" s="118"/>
      <c r="DS508" s="118"/>
      <c r="DT508" s="118"/>
      <c r="DU508" s="118"/>
      <c r="DV508" s="118"/>
      <c r="DW508" s="118"/>
      <c r="DX508" s="118"/>
      <c r="DY508" s="118"/>
      <c r="DZ508" s="118"/>
      <c r="EA508" s="118"/>
      <c r="EB508" s="118"/>
      <c r="EC508" s="118"/>
      <c r="ED508" s="118"/>
      <c r="EE508" s="118"/>
      <c r="EF508" s="118"/>
      <c r="EG508" s="118"/>
      <c r="EH508" s="52">
        <f t="shared" si="112"/>
        <v>0</v>
      </c>
      <c r="EI508" s="52">
        <f t="shared" si="112"/>
        <v>0</v>
      </c>
      <c r="EJ508" s="52">
        <f t="shared" si="112"/>
        <v>0</v>
      </c>
      <c r="EK508" s="52">
        <f t="shared" si="112"/>
        <v>0</v>
      </c>
      <c r="EL508" s="52">
        <f t="shared" si="112"/>
        <v>0</v>
      </c>
      <c r="EM508" s="52">
        <f t="shared" si="112"/>
        <v>0</v>
      </c>
      <c r="EN508" s="52">
        <f t="shared" si="112"/>
        <v>0</v>
      </c>
      <c r="EO508" s="52">
        <f t="shared" si="112"/>
        <v>0</v>
      </c>
      <c r="EP508" s="52">
        <f t="shared" si="112"/>
        <v>0</v>
      </c>
      <c r="EQ508" s="52">
        <f t="shared" si="112"/>
        <v>0</v>
      </c>
    </row>
    <row r="509" spans="1:147" x14ac:dyDescent="0.25">
      <c r="A509" s="47" t="s">
        <v>560</v>
      </c>
      <c r="B509" s="53" t="s">
        <v>102</v>
      </c>
      <c r="C509" s="130"/>
      <c r="D509" s="130"/>
      <c r="E509" s="117">
        <f>SUBTOTAL(9,E479:E508)</f>
        <v>286</v>
      </c>
      <c r="F509" s="117">
        <f>SUBTOTAL(9,F479:F508)</f>
        <v>0</v>
      </c>
      <c r="G509" s="117">
        <f>SUBTOTAL(9,G479:G508)</f>
        <v>286</v>
      </c>
      <c r="H509" s="117">
        <f t="shared" ref="H509:BS509" si="113">SUBTOTAL(9,H479:H508)</f>
        <v>0</v>
      </c>
      <c r="I509" s="117">
        <f t="shared" si="113"/>
        <v>0</v>
      </c>
      <c r="J509" s="117">
        <f t="shared" si="113"/>
        <v>0</v>
      </c>
      <c r="K509" s="117">
        <f t="shared" si="113"/>
        <v>234</v>
      </c>
      <c r="L509" s="117">
        <f t="shared" si="113"/>
        <v>0</v>
      </c>
      <c r="M509" s="117">
        <f t="shared" si="113"/>
        <v>0</v>
      </c>
      <c r="N509" s="117">
        <f t="shared" si="113"/>
        <v>0</v>
      </c>
      <c r="O509" s="117">
        <f t="shared" si="113"/>
        <v>0</v>
      </c>
      <c r="P509" s="117">
        <f t="shared" si="113"/>
        <v>0</v>
      </c>
      <c r="Q509" s="117">
        <f t="shared" si="113"/>
        <v>0</v>
      </c>
      <c r="R509" s="117">
        <f t="shared" si="113"/>
        <v>0</v>
      </c>
      <c r="S509" s="117">
        <f t="shared" si="113"/>
        <v>0</v>
      </c>
      <c r="T509" s="117">
        <f t="shared" si="113"/>
        <v>0</v>
      </c>
      <c r="U509" s="117">
        <f t="shared" si="113"/>
        <v>0</v>
      </c>
      <c r="V509" s="117">
        <f t="shared" si="113"/>
        <v>0</v>
      </c>
      <c r="W509" s="117">
        <f t="shared" si="113"/>
        <v>0</v>
      </c>
      <c r="X509" s="117">
        <f t="shared" si="113"/>
        <v>0</v>
      </c>
      <c r="Y509" s="117">
        <f t="shared" si="113"/>
        <v>0</v>
      </c>
      <c r="Z509" s="117">
        <f t="shared" si="113"/>
        <v>0</v>
      </c>
      <c r="AA509" s="117">
        <f t="shared" si="113"/>
        <v>0</v>
      </c>
      <c r="AB509" s="117">
        <f t="shared" si="113"/>
        <v>0</v>
      </c>
      <c r="AC509" s="117">
        <f t="shared" si="113"/>
        <v>0</v>
      </c>
      <c r="AD509" s="117">
        <f t="shared" si="113"/>
        <v>0</v>
      </c>
      <c r="AE509" s="117">
        <f t="shared" si="113"/>
        <v>0</v>
      </c>
      <c r="AF509" s="117">
        <f t="shared" si="113"/>
        <v>0</v>
      </c>
      <c r="AG509" s="117">
        <f t="shared" si="113"/>
        <v>0</v>
      </c>
      <c r="AH509" s="117">
        <f t="shared" si="113"/>
        <v>0</v>
      </c>
      <c r="AI509" s="117">
        <f t="shared" si="113"/>
        <v>0</v>
      </c>
      <c r="AJ509" s="117">
        <f t="shared" si="113"/>
        <v>0</v>
      </c>
      <c r="AK509" s="117">
        <f t="shared" si="113"/>
        <v>0</v>
      </c>
      <c r="AL509" s="117">
        <f t="shared" si="113"/>
        <v>0</v>
      </c>
      <c r="AM509" s="117">
        <f t="shared" si="113"/>
        <v>0</v>
      </c>
      <c r="AN509" s="117">
        <f t="shared" si="113"/>
        <v>0</v>
      </c>
      <c r="AO509" s="117">
        <f t="shared" si="113"/>
        <v>0</v>
      </c>
      <c r="AP509" s="117">
        <f t="shared" si="113"/>
        <v>0</v>
      </c>
      <c r="AQ509" s="117">
        <f t="shared" si="113"/>
        <v>0</v>
      </c>
      <c r="AR509" s="117">
        <f t="shared" si="113"/>
        <v>0</v>
      </c>
      <c r="AS509" s="117">
        <f t="shared" si="113"/>
        <v>0</v>
      </c>
      <c r="AT509" s="117">
        <f t="shared" si="113"/>
        <v>0</v>
      </c>
      <c r="AU509" s="117">
        <f t="shared" si="113"/>
        <v>0</v>
      </c>
      <c r="AV509" s="117">
        <f t="shared" si="113"/>
        <v>0</v>
      </c>
      <c r="AW509" s="117">
        <f t="shared" si="113"/>
        <v>0</v>
      </c>
      <c r="AX509" s="117">
        <f t="shared" si="113"/>
        <v>0</v>
      </c>
      <c r="AY509" s="117">
        <f t="shared" si="113"/>
        <v>0</v>
      </c>
      <c r="AZ509" s="117">
        <f t="shared" si="113"/>
        <v>0</v>
      </c>
      <c r="BA509" s="117">
        <f t="shared" si="113"/>
        <v>0</v>
      </c>
      <c r="BB509" s="117">
        <f t="shared" si="113"/>
        <v>0</v>
      </c>
      <c r="BC509" s="117">
        <f t="shared" si="113"/>
        <v>0</v>
      </c>
      <c r="BD509" s="117">
        <f t="shared" si="113"/>
        <v>0</v>
      </c>
      <c r="BE509" s="117">
        <f t="shared" si="113"/>
        <v>0</v>
      </c>
      <c r="BF509" s="117">
        <f t="shared" si="113"/>
        <v>0</v>
      </c>
      <c r="BG509" s="117">
        <f t="shared" si="113"/>
        <v>0</v>
      </c>
      <c r="BH509" s="117">
        <f t="shared" si="113"/>
        <v>0</v>
      </c>
      <c r="BI509" s="117">
        <f t="shared" si="113"/>
        <v>0</v>
      </c>
      <c r="BJ509" s="117">
        <f t="shared" si="113"/>
        <v>0</v>
      </c>
      <c r="BK509" s="117">
        <f t="shared" si="113"/>
        <v>0</v>
      </c>
      <c r="BL509" s="117">
        <f t="shared" si="113"/>
        <v>0</v>
      </c>
      <c r="BM509" s="117">
        <f t="shared" si="113"/>
        <v>0</v>
      </c>
      <c r="BN509" s="117">
        <f t="shared" si="113"/>
        <v>0</v>
      </c>
      <c r="BO509" s="117">
        <f t="shared" si="113"/>
        <v>0</v>
      </c>
      <c r="BP509" s="117">
        <f t="shared" si="113"/>
        <v>0</v>
      </c>
      <c r="BQ509" s="117">
        <f t="shared" si="113"/>
        <v>0</v>
      </c>
      <c r="BR509" s="117">
        <f t="shared" si="113"/>
        <v>0</v>
      </c>
      <c r="BS509" s="117">
        <f t="shared" si="113"/>
        <v>0</v>
      </c>
      <c r="BT509" s="117">
        <f t="shared" ref="BT509:EE509" si="114">SUBTOTAL(9,BT479:BT508)</f>
        <v>0</v>
      </c>
      <c r="BU509" s="117">
        <f t="shared" si="114"/>
        <v>0</v>
      </c>
      <c r="BV509" s="117">
        <f t="shared" si="114"/>
        <v>0</v>
      </c>
      <c r="BW509" s="117">
        <f t="shared" si="114"/>
        <v>0</v>
      </c>
      <c r="BX509" s="117">
        <f t="shared" si="114"/>
        <v>0</v>
      </c>
      <c r="BY509" s="117">
        <f t="shared" si="114"/>
        <v>0</v>
      </c>
      <c r="BZ509" s="117">
        <f t="shared" si="114"/>
        <v>0</v>
      </c>
      <c r="CA509" s="117">
        <f t="shared" si="114"/>
        <v>0</v>
      </c>
      <c r="CB509" s="117">
        <f t="shared" si="114"/>
        <v>0</v>
      </c>
      <c r="CC509" s="117">
        <f t="shared" si="114"/>
        <v>30</v>
      </c>
      <c r="CD509" s="117">
        <f t="shared" si="114"/>
        <v>0</v>
      </c>
      <c r="CE509" s="117">
        <f t="shared" si="114"/>
        <v>0</v>
      </c>
      <c r="CF509" s="117">
        <f t="shared" si="114"/>
        <v>0</v>
      </c>
      <c r="CG509" s="117">
        <f t="shared" si="114"/>
        <v>0</v>
      </c>
      <c r="CH509" s="117">
        <f t="shared" si="114"/>
        <v>0</v>
      </c>
      <c r="CI509" s="117">
        <f t="shared" si="114"/>
        <v>0</v>
      </c>
      <c r="CJ509" s="117">
        <f t="shared" si="114"/>
        <v>0</v>
      </c>
      <c r="CK509" s="117">
        <f t="shared" si="114"/>
        <v>0</v>
      </c>
      <c r="CL509" s="117">
        <f t="shared" si="114"/>
        <v>0</v>
      </c>
      <c r="CM509" s="117">
        <f t="shared" si="114"/>
        <v>10</v>
      </c>
      <c r="CN509" s="117">
        <f t="shared" si="114"/>
        <v>0</v>
      </c>
      <c r="CO509" s="117">
        <f t="shared" si="114"/>
        <v>0</v>
      </c>
      <c r="CP509" s="117">
        <f t="shared" si="114"/>
        <v>0</v>
      </c>
      <c r="CQ509" s="117">
        <f t="shared" si="114"/>
        <v>0</v>
      </c>
      <c r="CR509" s="117">
        <f t="shared" si="114"/>
        <v>0</v>
      </c>
      <c r="CS509" s="117">
        <f t="shared" si="114"/>
        <v>0</v>
      </c>
      <c r="CT509" s="117">
        <f t="shared" si="114"/>
        <v>0</v>
      </c>
      <c r="CU509" s="117">
        <f t="shared" si="114"/>
        <v>0</v>
      </c>
      <c r="CV509" s="117">
        <f t="shared" si="114"/>
        <v>0</v>
      </c>
      <c r="CW509" s="117">
        <f t="shared" si="114"/>
        <v>0</v>
      </c>
      <c r="CX509" s="117">
        <f t="shared" si="114"/>
        <v>0</v>
      </c>
      <c r="CY509" s="117">
        <f t="shared" si="114"/>
        <v>0</v>
      </c>
      <c r="CZ509" s="117">
        <f t="shared" si="114"/>
        <v>0</v>
      </c>
      <c r="DA509" s="117">
        <f t="shared" si="114"/>
        <v>0</v>
      </c>
      <c r="DB509" s="117">
        <f t="shared" si="114"/>
        <v>0</v>
      </c>
      <c r="DC509" s="117">
        <f t="shared" si="114"/>
        <v>0</v>
      </c>
      <c r="DD509" s="117">
        <f t="shared" si="114"/>
        <v>0</v>
      </c>
      <c r="DE509" s="117">
        <f t="shared" si="114"/>
        <v>0</v>
      </c>
      <c r="DF509" s="117">
        <f t="shared" si="114"/>
        <v>0</v>
      </c>
      <c r="DG509" s="117">
        <f t="shared" si="114"/>
        <v>0</v>
      </c>
      <c r="DH509" s="117">
        <f t="shared" si="114"/>
        <v>0</v>
      </c>
      <c r="DI509" s="117">
        <f t="shared" si="114"/>
        <v>0</v>
      </c>
      <c r="DJ509" s="117">
        <f t="shared" si="114"/>
        <v>0</v>
      </c>
      <c r="DK509" s="117">
        <f t="shared" si="114"/>
        <v>0</v>
      </c>
      <c r="DL509" s="117">
        <f t="shared" si="114"/>
        <v>0</v>
      </c>
      <c r="DM509" s="117">
        <f t="shared" si="114"/>
        <v>0</v>
      </c>
      <c r="DN509" s="117">
        <f t="shared" si="114"/>
        <v>0</v>
      </c>
      <c r="DO509" s="117">
        <f t="shared" si="114"/>
        <v>0</v>
      </c>
      <c r="DP509" s="117">
        <f t="shared" si="114"/>
        <v>0</v>
      </c>
      <c r="DQ509" s="117">
        <f t="shared" si="114"/>
        <v>12</v>
      </c>
      <c r="DR509" s="117">
        <f t="shared" si="114"/>
        <v>0</v>
      </c>
      <c r="DS509" s="117">
        <f t="shared" si="114"/>
        <v>0</v>
      </c>
      <c r="DT509" s="117">
        <f t="shared" si="114"/>
        <v>0</v>
      </c>
      <c r="DU509" s="117">
        <f t="shared" si="114"/>
        <v>0</v>
      </c>
      <c r="DV509" s="117">
        <f t="shared" si="114"/>
        <v>0</v>
      </c>
      <c r="DW509" s="117">
        <f t="shared" si="114"/>
        <v>0</v>
      </c>
      <c r="DX509" s="117">
        <f t="shared" si="114"/>
        <v>0</v>
      </c>
      <c r="DY509" s="117">
        <f t="shared" si="114"/>
        <v>0</v>
      </c>
      <c r="DZ509" s="117">
        <f t="shared" si="114"/>
        <v>0</v>
      </c>
      <c r="EA509" s="117">
        <f t="shared" si="114"/>
        <v>0</v>
      </c>
      <c r="EB509" s="117">
        <f t="shared" si="114"/>
        <v>0</v>
      </c>
      <c r="EC509" s="117">
        <f t="shared" si="114"/>
        <v>0</v>
      </c>
      <c r="ED509" s="117">
        <f t="shared" si="114"/>
        <v>0</v>
      </c>
      <c r="EE509" s="117">
        <f t="shared" si="114"/>
        <v>0</v>
      </c>
      <c r="EF509" s="117">
        <f>SUBTOTAL(9,EF479:EF508)</f>
        <v>0</v>
      </c>
      <c r="EG509" s="117">
        <f>SUBTOTAL(9,EG479:EG508)</f>
        <v>0</v>
      </c>
      <c r="EH509" s="117">
        <f>SUBTOTAL(9,EH479:EH508)</f>
        <v>0</v>
      </c>
      <c r="EI509" s="117">
        <f t="shared" ref="EI509:EQ509" si="115">SUBTOTAL(9,EI479:EI508)</f>
        <v>0</v>
      </c>
      <c r="EJ509" s="117">
        <f t="shared" si="115"/>
        <v>0</v>
      </c>
      <c r="EK509" s="117">
        <f t="shared" si="115"/>
        <v>286</v>
      </c>
      <c r="EL509" s="117">
        <f t="shared" si="115"/>
        <v>0</v>
      </c>
      <c r="EM509" s="117">
        <f t="shared" si="115"/>
        <v>0</v>
      </c>
      <c r="EN509" s="117">
        <f t="shared" si="115"/>
        <v>0</v>
      </c>
      <c r="EO509" s="117">
        <f t="shared" si="115"/>
        <v>0</v>
      </c>
      <c r="EP509" s="117">
        <f t="shared" si="115"/>
        <v>0</v>
      </c>
      <c r="EQ509" s="117">
        <f t="shared" si="115"/>
        <v>0</v>
      </c>
    </row>
    <row r="510" spans="1:147" ht="20.399999999999999" x14ac:dyDescent="0.25">
      <c r="A510" s="104" t="s">
        <v>561</v>
      </c>
      <c r="B510" s="5" t="s">
        <v>562</v>
      </c>
      <c r="C510" s="5" t="s">
        <v>80</v>
      </c>
      <c r="D510" s="5" t="s">
        <v>81</v>
      </c>
      <c r="E510" s="123">
        <f t="shared" ref="E510:E523" si="116">F510+G510</f>
        <v>0</v>
      </c>
      <c r="F510" s="123">
        <f t="shared" ref="F510:G523" si="117">EH510+EJ510+EL510+EN510+EP510</f>
        <v>0</v>
      </c>
      <c r="G510" s="123">
        <f t="shared" si="117"/>
        <v>0</v>
      </c>
      <c r="H510" s="136"/>
      <c r="I510" s="136"/>
      <c r="J510" s="136"/>
      <c r="K510" s="136"/>
      <c r="L510" s="136"/>
      <c r="M510" s="137"/>
      <c r="N510" s="136"/>
      <c r="O510" s="136"/>
      <c r="P510" s="136"/>
      <c r="Q510" s="136"/>
      <c r="R510" s="136"/>
      <c r="S510" s="136"/>
      <c r="T510" s="136"/>
      <c r="U510" s="136"/>
      <c r="V510" s="136"/>
      <c r="W510" s="136"/>
      <c r="X510" s="136"/>
      <c r="Y510" s="136"/>
      <c r="Z510" s="136"/>
      <c r="AA510" s="136"/>
      <c r="AB510" s="136"/>
      <c r="AC510" s="136"/>
      <c r="AD510" s="136"/>
      <c r="AE510" s="136"/>
      <c r="AF510" s="136"/>
      <c r="AG510" s="136"/>
      <c r="AH510" s="136"/>
      <c r="AI510" s="136"/>
      <c r="AJ510" s="136"/>
      <c r="AK510" s="136"/>
      <c r="AL510" s="136"/>
      <c r="AM510" s="136"/>
      <c r="AN510" s="136"/>
      <c r="AO510" s="136"/>
      <c r="AP510" s="136"/>
      <c r="AQ510" s="136"/>
      <c r="AR510" s="136"/>
      <c r="AS510" s="136"/>
      <c r="AT510" s="136"/>
      <c r="AU510" s="136"/>
      <c r="AV510" s="136"/>
      <c r="AW510" s="136"/>
      <c r="AX510" s="136"/>
      <c r="AY510" s="136"/>
      <c r="AZ510" s="136"/>
      <c r="BA510" s="136"/>
      <c r="BB510" s="136"/>
      <c r="BC510" s="136"/>
      <c r="BD510" s="136"/>
      <c r="BE510" s="136"/>
      <c r="BF510" s="136"/>
      <c r="BG510" s="136"/>
      <c r="BH510" s="136"/>
      <c r="BI510" s="136"/>
      <c r="BJ510" s="136"/>
      <c r="BK510" s="138"/>
      <c r="BL510" s="136"/>
      <c r="BM510" s="136"/>
      <c r="BN510" s="136"/>
      <c r="BO510" s="136"/>
      <c r="BP510" s="136"/>
      <c r="BQ510" s="136"/>
      <c r="BR510" s="136"/>
      <c r="BS510" s="136"/>
      <c r="BT510" s="136"/>
      <c r="BU510" s="136"/>
      <c r="BV510" s="136"/>
      <c r="BW510" s="136"/>
      <c r="BX510" s="136"/>
      <c r="BY510" s="136"/>
      <c r="BZ510" s="136"/>
      <c r="CA510" s="136"/>
      <c r="CB510" s="136"/>
      <c r="CC510" s="136"/>
      <c r="CD510" s="136"/>
      <c r="CE510" s="137"/>
      <c r="CF510" s="136"/>
      <c r="CG510" s="136"/>
      <c r="CH510" s="136"/>
      <c r="CI510" s="136"/>
      <c r="CJ510" s="136"/>
      <c r="CK510" s="136"/>
      <c r="CL510" s="136"/>
      <c r="CM510" s="136"/>
      <c r="CN510" s="136"/>
      <c r="CO510" s="136"/>
      <c r="CP510" s="136"/>
      <c r="CQ510" s="136"/>
      <c r="CR510" s="136"/>
      <c r="CS510" s="136"/>
      <c r="CT510" s="136"/>
      <c r="CU510" s="136"/>
      <c r="CV510" s="136"/>
      <c r="CW510" s="136"/>
      <c r="CX510" s="136"/>
      <c r="CY510" s="136"/>
      <c r="CZ510" s="136"/>
      <c r="DA510" s="136"/>
      <c r="DB510" s="136"/>
      <c r="DC510" s="136"/>
      <c r="DD510" s="136"/>
      <c r="DE510" s="136"/>
      <c r="DF510" s="136"/>
      <c r="DG510" s="136"/>
      <c r="DH510" s="136"/>
      <c r="DI510" s="136"/>
      <c r="DJ510" s="136"/>
      <c r="DK510" s="136"/>
      <c r="DL510" s="136"/>
      <c r="DM510" s="136"/>
      <c r="DN510" s="136"/>
      <c r="DO510" s="136"/>
      <c r="DP510" s="136"/>
      <c r="DQ510" s="136"/>
      <c r="DR510" s="136"/>
      <c r="DS510" s="137"/>
      <c r="DT510" s="136"/>
      <c r="DU510" s="136"/>
      <c r="DV510" s="136"/>
      <c r="DW510" s="136"/>
      <c r="DX510" s="136"/>
      <c r="DY510" s="136"/>
      <c r="DZ510" s="136"/>
      <c r="EA510" s="136"/>
      <c r="EB510" s="136"/>
      <c r="EC510" s="136"/>
      <c r="ED510" s="136"/>
      <c r="EE510" s="136"/>
      <c r="EF510" s="136"/>
      <c r="EG510" s="136"/>
      <c r="EH510" s="52">
        <f t="shared" ref="EH510:EQ523" si="118">H510+R510+AB510+AL510+AV510+BF510+BP510+BZ510+CJ510+CT510+DD510+DN510+DX510</f>
        <v>0</v>
      </c>
      <c r="EI510" s="52">
        <f t="shared" si="118"/>
        <v>0</v>
      </c>
      <c r="EJ510" s="52">
        <f t="shared" si="118"/>
        <v>0</v>
      </c>
      <c r="EK510" s="52">
        <f t="shared" si="118"/>
        <v>0</v>
      </c>
      <c r="EL510" s="52">
        <f t="shared" si="118"/>
        <v>0</v>
      </c>
      <c r="EM510" s="52">
        <f t="shared" si="118"/>
        <v>0</v>
      </c>
      <c r="EN510" s="52">
        <f t="shared" si="118"/>
        <v>0</v>
      </c>
      <c r="EO510" s="52">
        <f t="shared" si="118"/>
        <v>0</v>
      </c>
      <c r="EP510" s="52">
        <f t="shared" si="118"/>
        <v>0</v>
      </c>
      <c r="EQ510" s="52">
        <f t="shared" si="118"/>
        <v>0</v>
      </c>
    </row>
    <row r="511" spans="1:147" ht="15" x14ac:dyDescent="0.25">
      <c r="A511" s="104" t="s">
        <v>561</v>
      </c>
      <c r="B511" s="5" t="s">
        <v>563</v>
      </c>
      <c r="C511" s="5" t="s">
        <v>80</v>
      </c>
      <c r="D511" s="5" t="s">
        <v>81</v>
      </c>
      <c r="E511" s="123">
        <f t="shared" si="116"/>
        <v>16</v>
      </c>
      <c r="F511" s="123">
        <f t="shared" si="117"/>
        <v>0</v>
      </c>
      <c r="G511" s="123">
        <f t="shared" si="117"/>
        <v>16</v>
      </c>
      <c r="H511" s="136"/>
      <c r="I511" s="136"/>
      <c r="J511" s="136"/>
      <c r="K511" s="136"/>
      <c r="L511" s="136"/>
      <c r="M511" s="137">
        <v>16</v>
      </c>
      <c r="N511" s="136"/>
      <c r="O511" s="136"/>
      <c r="P511" s="136"/>
      <c r="Q511" s="136"/>
      <c r="R511" s="136"/>
      <c r="S511" s="136"/>
      <c r="T511" s="136"/>
      <c r="U511" s="136"/>
      <c r="V511" s="136"/>
      <c r="W511" s="136"/>
      <c r="X511" s="136"/>
      <c r="Y511" s="136"/>
      <c r="Z511" s="136"/>
      <c r="AA511" s="136"/>
      <c r="AB511" s="136"/>
      <c r="AC511" s="136"/>
      <c r="AD511" s="136"/>
      <c r="AE511" s="136"/>
      <c r="AF511" s="136"/>
      <c r="AG511" s="136"/>
      <c r="AH511" s="136"/>
      <c r="AI511" s="136"/>
      <c r="AJ511" s="136"/>
      <c r="AK511" s="136"/>
      <c r="AL511" s="136"/>
      <c r="AM511" s="136"/>
      <c r="AN511" s="136"/>
      <c r="AO511" s="136"/>
      <c r="AP511" s="136"/>
      <c r="AQ511" s="136"/>
      <c r="AR511" s="136"/>
      <c r="AS511" s="136"/>
      <c r="AT511" s="136"/>
      <c r="AU511" s="136"/>
      <c r="AV511" s="136"/>
      <c r="AW511" s="136"/>
      <c r="AX511" s="136"/>
      <c r="AY511" s="136"/>
      <c r="AZ511" s="136"/>
      <c r="BA511" s="136"/>
      <c r="BB511" s="136"/>
      <c r="BC511" s="136"/>
      <c r="BD511" s="136"/>
      <c r="BE511" s="136"/>
      <c r="BF511" s="136"/>
      <c r="BG511" s="136"/>
      <c r="BH511" s="136"/>
      <c r="BI511" s="136"/>
      <c r="BJ511" s="136"/>
      <c r="BK511" s="138"/>
      <c r="BL511" s="136"/>
      <c r="BM511" s="136"/>
      <c r="BN511" s="136"/>
      <c r="BO511" s="136"/>
      <c r="BP511" s="136"/>
      <c r="BQ511" s="136"/>
      <c r="BR511" s="136"/>
      <c r="BS511" s="136"/>
      <c r="BT511" s="136"/>
      <c r="BU511" s="136"/>
      <c r="BV511" s="136"/>
      <c r="BW511" s="136"/>
      <c r="BX511" s="136"/>
      <c r="BY511" s="136"/>
      <c r="BZ511" s="136"/>
      <c r="CA511" s="136"/>
      <c r="CB511" s="136"/>
      <c r="CC511" s="136"/>
      <c r="CD511" s="136"/>
      <c r="CE511" s="137"/>
      <c r="CF511" s="136"/>
      <c r="CG511" s="136"/>
      <c r="CH511" s="136"/>
      <c r="CI511" s="136"/>
      <c r="CJ511" s="136"/>
      <c r="CK511" s="136"/>
      <c r="CL511" s="136"/>
      <c r="CM511" s="136"/>
      <c r="CN511" s="136"/>
      <c r="CO511" s="136"/>
      <c r="CP511" s="136"/>
      <c r="CQ511" s="136"/>
      <c r="CR511" s="136"/>
      <c r="CS511" s="136"/>
      <c r="CT511" s="136"/>
      <c r="CU511" s="136"/>
      <c r="CV511" s="136"/>
      <c r="CW511" s="136"/>
      <c r="CX511" s="136"/>
      <c r="CY511" s="136"/>
      <c r="CZ511" s="136"/>
      <c r="DA511" s="136"/>
      <c r="DB511" s="136"/>
      <c r="DC511" s="136"/>
      <c r="DD511" s="136"/>
      <c r="DE511" s="136"/>
      <c r="DF511" s="136"/>
      <c r="DG511" s="136"/>
      <c r="DH511" s="136"/>
      <c r="DI511" s="136"/>
      <c r="DJ511" s="136"/>
      <c r="DK511" s="136"/>
      <c r="DL511" s="136"/>
      <c r="DM511" s="136"/>
      <c r="DN511" s="136"/>
      <c r="DO511" s="136"/>
      <c r="DP511" s="136"/>
      <c r="DQ511" s="136"/>
      <c r="DR511" s="136"/>
      <c r="DS511" s="137"/>
      <c r="DT511" s="136"/>
      <c r="DU511" s="136"/>
      <c r="DV511" s="136"/>
      <c r="DW511" s="136"/>
      <c r="DX511" s="136"/>
      <c r="DY511" s="136"/>
      <c r="DZ511" s="136"/>
      <c r="EA511" s="136"/>
      <c r="EB511" s="136"/>
      <c r="EC511" s="136"/>
      <c r="ED511" s="136"/>
      <c r="EE511" s="136"/>
      <c r="EF511" s="136"/>
      <c r="EG511" s="136"/>
      <c r="EH511" s="52">
        <f t="shared" si="118"/>
        <v>0</v>
      </c>
      <c r="EI511" s="52">
        <f t="shared" si="118"/>
        <v>0</v>
      </c>
      <c r="EJ511" s="52">
        <f t="shared" si="118"/>
        <v>0</v>
      </c>
      <c r="EK511" s="52">
        <f t="shared" si="118"/>
        <v>0</v>
      </c>
      <c r="EL511" s="52">
        <f t="shared" si="118"/>
        <v>0</v>
      </c>
      <c r="EM511" s="52">
        <f t="shared" si="118"/>
        <v>16</v>
      </c>
      <c r="EN511" s="52">
        <f t="shared" si="118"/>
        <v>0</v>
      </c>
      <c r="EO511" s="52">
        <f t="shared" si="118"/>
        <v>0</v>
      </c>
      <c r="EP511" s="52">
        <f t="shared" si="118"/>
        <v>0</v>
      </c>
      <c r="EQ511" s="52">
        <f t="shared" si="118"/>
        <v>0</v>
      </c>
    </row>
    <row r="512" spans="1:147" ht="20.399999999999999" x14ac:dyDescent="0.25">
      <c r="A512" s="104" t="s">
        <v>561</v>
      </c>
      <c r="B512" s="5" t="s">
        <v>564</v>
      </c>
      <c r="C512" s="5" t="s">
        <v>80</v>
      </c>
      <c r="D512" s="5" t="s">
        <v>81</v>
      </c>
      <c r="E512" s="123">
        <f t="shared" si="116"/>
        <v>0</v>
      </c>
      <c r="F512" s="123">
        <f t="shared" si="117"/>
        <v>0</v>
      </c>
      <c r="G512" s="123">
        <f t="shared" si="117"/>
        <v>0</v>
      </c>
      <c r="H512" s="136"/>
      <c r="I512" s="136"/>
      <c r="J512" s="136"/>
      <c r="K512" s="136"/>
      <c r="L512" s="136"/>
      <c r="M512" s="137"/>
      <c r="N512" s="136"/>
      <c r="O512" s="136"/>
      <c r="P512" s="136"/>
      <c r="Q512" s="136"/>
      <c r="R512" s="136"/>
      <c r="S512" s="136"/>
      <c r="T512" s="136"/>
      <c r="U512" s="136"/>
      <c r="V512" s="136"/>
      <c r="W512" s="136"/>
      <c r="X512" s="136"/>
      <c r="Y512" s="136"/>
      <c r="Z512" s="136"/>
      <c r="AA512" s="136"/>
      <c r="AB512" s="136"/>
      <c r="AC512" s="136"/>
      <c r="AD512" s="136"/>
      <c r="AE512" s="136"/>
      <c r="AF512" s="136"/>
      <c r="AG512" s="136"/>
      <c r="AH512" s="136"/>
      <c r="AI512" s="136"/>
      <c r="AJ512" s="136"/>
      <c r="AK512" s="136"/>
      <c r="AL512" s="136"/>
      <c r="AM512" s="136"/>
      <c r="AN512" s="136"/>
      <c r="AO512" s="136"/>
      <c r="AP512" s="136"/>
      <c r="AQ512" s="136"/>
      <c r="AR512" s="136"/>
      <c r="AS512" s="136"/>
      <c r="AT512" s="136"/>
      <c r="AU512" s="136"/>
      <c r="AV512" s="136"/>
      <c r="AW512" s="136"/>
      <c r="AX512" s="136"/>
      <c r="AY512" s="136"/>
      <c r="AZ512" s="136"/>
      <c r="BA512" s="136"/>
      <c r="BB512" s="136"/>
      <c r="BC512" s="136"/>
      <c r="BD512" s="136"/>
      <c r="BE512" s="136"/>
      <c r="BF512" s="136"/>
      <c r="BG512" s="136"/>
      <c r="BH512" s="136"/>
      <c r="BI512" s="136"/>
      <c r="BJ512" s="136"/>
      <c r="BK512" s="138"/>
      <c r="BL512" s="136"/>
      <c r="BM512" s="136"/>
      <c r="BN512" s="136"/>
      <c r="BO512" s="136"/>
      <c r="BP512" s="136"/>
      <c r="BQ512" s="136"/>
      <c r="BR512" s="136"/>
      <c r="BS512" s="136"/>
      <c r="BT512" s="136"/>
      <c r="BU512" s="136"/>
      <c r="BV512" s="136"/>
      <c r="BW512" s="136"/>
      <c r="BX512" s="136"/>
      <c r="BY512" s="136"/>
      <c r="BZ512" s="136"/>
      <c r="CA512" s="136"/>
      <c r="CB512" s="136"/>
      <c r="CC512" s="136"/>
      <c r="CD512" s="136"/>
      <c r="CE512" s="137"/>
      <c r="CF512" s="136"/>
      <c r="CG512" s="136"/>
      <c r="CH512" s="136"/>
      <c r="CI512" s="136"/>
      <c r="CJ512" s="136"/>
      <c r="CK512" s="136"/>
      <c r="CL512" s="136"/>
      <c r="CM512" s="136"/>
      <c r="CN512" s="136"/>
      <c r="CO512" s="136"/>
      <c r="CP512" s="136"/>
      <c r="CQ512" s="136"/>
      <c r="CR512" s="136"/>
      <c r="CS512" s="136"/>
      <c r="CT512" s="136"/>
      <c r="CU512" s="136"/>
      <c r="CV512" s="136"/>
      <c r="CW512" s="136"/>
      <c r="CX512" s="136"/>
      <c r="CY512" s="136"/>
      <c r="CZ512" s="136"/>
      <c r="DA512" s="136"/>
      <c r="DB512" s="136"/>
      <c r="DC512" s="136"/>
      <c r="DD512" s="136"/>
      <c r="DE512" s="136"/>
      <c r="DF512" s="136"/>
      <c r="DG512" s="136"/>
      <c r="DH512" s="136"/>
      <c r="DI512" s="136"/>
      <c r="DJ512" s="136"/>
      <c r="DK512" s="136"/>
      <c r="DL512" s="136"/>
      <c r="DM512" s="136"/>
      <c r="DN512" s="136"/>
      <c r="DO512" s="136"/>
      <c r="DP512" s="136"/>
      <c r="DQ512" s="136"/>
      <c r="DR512" s="136"/>
      <c r="DS512" s="137"/>
      <c r="DT512" s="136"/>
      <c r="DU512" s="136"/>
      <c r="DV512" s="136"/>
      <c r="DW512" s="136"/>
      <c r="DX512" s="136"/>
      <c r="DY512" s="136"/>
      <c r="DZ512" s="136"/>
      <c r="EA512" s="136"/>
      <c r="EB512" s="136"/>
      <c r="EC512" s="136"/>
      <c r="ED512" s="136"/>
      <c r="EE512" s="136"/>
      <c r="EF512" s="136"/>
      <c r="EG512" s="136"/>
      <c r="EH512" s="52">
        <f t="shared" si="118"/>
        <v>0</v>
      </c>
      <c r="EI512" s="52">
        <f t="shared" si="118"/>
        <v>0</v>
      </c>
      <c r="EJ512" s="52">
        <f t="shared" si="118"/>
        <v>0</v>
      </c>
      <c r="EK512" s="52">
        <f t="shared" si="118"/>
        <v>0</v>
      </c>
      <c r="EL512" s="52">
        <f t="shared" si="118"/>
        <v>0</v>
      </c>
      <c r="EM512" s="52">
        <f t="shared" si="118"/>
        <v>0</v>
      </c>
      <c r="EN512" s="52">
        <f t="shared" si="118"/>
        <v>0</v>
      </c>
      <c r="EO512" s="52">
        <f t="shared" si="118"/>
        <v>0</v>
      </c>
      <c r="EP512" s="52">
        <f t="shared" si="118"/>
        <v>0</v>
      </c>
      <c r="EQ512" s="52">
        <f t="shared" si="118"/>
        <v>0</v>
      </c>
    </row>
    <row r="513" spans="1:147" ht="20.399999999999999" x14ac:dyDescent="0.25">
      <c r="A513" s="104" t="s">
        <v>561</v>
      </c>
      <c r="B513" s="5" t="s">
        <v>565</v>
      </c>
      <c r="C513" s="5" t="s">
        <v>80</v>
      </c>
      <c r="D513" s="5" t="s">
        <v>81</v>
      </c>
      <c r="E513" s="123">
        <f t="shared" si="116"/>
        <v>16</v>
      </c>
      <c r="F513" s="123">
        <f t="shared" si="117"/>
        <v>0</v>
      </c>
      <c r="G513" s="123">
        <f t="shared" si="117"/>
        <v>16</v>
      </c>
      <c r="H513" s="136"/>
      <c r="I513" s="136"/>
      <c r="J513" s="136"/>
      <c r="K513" s="136"/>
      <c r="L513" s="136"/>
      <c r="M513" s="137">
        <v>16</v>
      </c>
      <c r="N513" s="136"/>
      <c r="O513" s="136"/>
      <c r="P513" s="136"/>
      <c r="Q513" s="136"/>
      <c r="R513" s="136"/>
      <c r="S513" s="136"/>
      <c r="T513" s="136"/>
      <c r="U513" s="136"/>
      <c r="V513" s="136"/>
      <c r="W513" s="136"/>
      <c r="X513" s="136"/>
      <c r="Y513" s="136"/>
      <c r="Z513" s="136"/>
      <c r="AA513" s="136"/>
      <c r="AB513" s="136"/>
      <c r="AC513" s="136"/>
      <c r="AD513" s="136"/>
      <c r="AE513" s="136"/>
      <c r="AF513" s="136"/>
      <c r="AG513" s="136"/>
      <c r="AH513" s="136"/>
      <c r="AI513" s="136"/>
      <c r="AJ513" s="136"/>
      <c r="AK513" s="136"/>
      <c r="AL513" s="136"/>
      <c r="AM513" s="136"/>
      <c r="AN513" s="136"/>
      <c r="AO513" s="136"/>
      <c r="AP513" s="136"/>
      <c r="AQ513" s="136"/>
      <c r="AR513" s="136"/>
      <c r="AS513" s="136"/>
      <c r="AT513" s="136"/>
      <c r="AU513" s="136"/>
      <c r="AV513" s="136"/>
      <c r="AW513" s="136"/>
      <c r="AX513" s="136"/>
      <c r="AY513" s="136"/>
      <c r="AZ513" s="136"/>
      <c r="BA513" s="136"/>
      <c r="BB513" s="136"/>
      <c r="BC513" s="136"/>
      <c r="BD513" s="136"/>
      <c r="BE513" s="136"/>
      <c r="BF513" s="136"/>
      <c r="BG513" s="136"/>
      <c r="BH513" s="136"/>
      <c r="BI513" s="136"/>
      <c r="BJ513" s="136"/>
      <c r="BK513" s="138"/>
      <c r="BL513" s="136"/>
      <c r="BM513" s="136"/>
      <c r="BN513" s="136"/>
      <c r="BO513" s="136"/>
      <c r="BP513" s="136"/>
      <c r="BQ513" s="136"/>
      <c r="BR513" s="136"/>
      <c r="BS513" s="136"/>
      <c r="BT513" s="136"/>
      <c r="BU513" s="136"/>
      <c r="BV513" s="136"/>
      <c r="BW513" s="136"/>
      <c r="BX513" s="136"/>
      <c r="BY513" s="136"/>
      <c r="BZ513" s="136"/>
      <c r="CA513" s="136"/>
      <c r="CB513" s="136"/>
      <c r="CC513" s="136"/>
      <c r="CD513" s="136"/>
      <c r="CE513" s="137"/>
      <c r="CF513" s="136"/>
      <c r="CG513" s="136"/>
      <c r="CH513" s="136"/>
      <c r="CI513" s="136"/>
      <c r="CJ513" s="136"/>
      <c r="CK513" s="136"/>
      <c r="CL513" s="136"/>
      <c r="CM513" s="136"/>
      <c r="CN513" s="136"/>
      <c r="CO513" s="136"/>
      <c r="CP513" s="136"/>
      <c r="CQ513" s="136"/>
      <c r="CR513" s="136"/>
      <c r="CS513" s="136"/>
      <c r="CT513" s="136"/>
      <c r="CU513" s="136"/>
      <c r="CV513" s="136"/>
      <c r="CW513" s="136"/>
      <c r="CX513" s="136"/>
      <c r="CY513" s="136"/>
      <c r="CZ513" s="136"/>
      <c r="DA513" s="136"/>
      <c r="DB513" s="136"/>
      <c r="DC513" s="136"/>
      <c r="DD513" s="136"/>
      <c r="DE513" s="136"/>
      <c r="DF513" s="136"/>
      <c r="DG513" s="136"/>
      <c r="DH513" s="136"/>
      <c r="DI513" s="136"/>
      <c r="DJ513" s="136"/>
      <c r="DK513" s="136"/>
      <c r="DL513" s="136"/>
      <c r="DM513" s="136"/>
      <c r="DN513" s="136"/>
      <c r="DO513" s="136"/>
      <c r="DP513" s="136"/>
      <c r="DQ513" s="136"/>
      <c r="DR513" s="136"/>
      <c r="DS513" s="137"/>
      <c r="DT513" s="136"/>
      <c r="DU513" s="136"/>
      <c r="DV513" s="136"/>
      <c r="DW513" s="136"/>
      <c r="DX513" s="136"/>
      <c r="DY513" s="136"/>
      <c r="DZ513" s="136"/>
      <c r="EA513" s="136"/>
      <c r="EB513" s="136"/>
      <c r="EC513" s="136"/>
      <c r="ED513" s="136"/>
      <c r="EE513" s="136"/>
      <c r="EF513" s="136"/>
      <c r="EG513" s="136"/>
      <c r="EH513" s="52">
        <f t="shared" si="118"/>
        <v>0</v>
      </c>
      <c r="EI513" s="52">
        <f t="shared" si="118"/>
        <v>0</v>
      </c>
      <c r="EJ513" s="52">
        <f t="shared" si="118"/>
        <v>0</v>
      </c>
      <c r="EK513" s="52">
        <f t="shared" si="118"/>
        <v>0</v>
      </c>
      <c r="EL513" s="52">
        <f t="shared" si="118"/>
        <v>0</v>
      </c>
      <c r="EM513" s="52">
        <f t="shared" si="118"/>
        <v>16</v>
      </c>
      <c r="EN513" s="52">
        <f t="shared" si="118"/>
        <v>0</v>
      </c>
      <c r="EO513" s="52">
        <f t="shared" si="118"/>
        <v>0</v>
      </c>
      <c r="EP513" s="52">
        <f t="shared" si="118"/>
        <v>0</v>
      </c>
      <c r="EQ513" s="52">
        <f t="shared" si="118"/>
        <v>0</v>
      </c>
    </row>
    <row r="514" spans="1:147" ht="20.399999999999999" x14ac:dyDescent="0.25">
      <c r="A514" s="104" t="s">
        <v>561</v>
      </c>
      <c r="B514" s="5" t="s">
        <v>566</v>
      </c>
      <c r="C514" s="5" t="s">
        <v>80</v>
      </c>
      <c r="D514" s="5" t="s">
        <v>81</v>
      </c>
      <c r="E514" s="123">
        <f t="shared" si="116"/>
        <v>16</v>
      </c>
      <c r="F514" s="123">
        <f t="shared" si="117"/>
        <v>0</v>
      </c>
      <c r="G514" s="123">
        <f t="shared" si="117"/>
        <v>16</v>
      </c>
      <c r="H514" s="136"/>
      <c r="I514" s="136"/>
      <c r="J514" s="136"/>
      <c r="K514" s="136"/>
      <c r="L514" s="136"/>
      <c r="M514" s="137">
        <v>16</v>
      </c>
      <c r="N514" s="136"/>
      <c r="O514" s="136"/>
      <c r="P514" s="136"/>
      <c r="Q514" s="136"/>
      <c r="R514" s="136"/>
      <c r="S514" s="136"/>
      <c r="T514" s="136"/>
      <c r="U514" s="136"/>
      <c r="V514" s="136"/>
      <c r="W514" s="136"/>
      <c r="X514" s="136"/>
      <c r="Y514" s="136"/>
      <c r="Z514" s="136"/>
      <c r="AA514" s="136"/>
      <c r="AB514" s="136"/>
      <c r="AC514" s="136"/>
      <c r="AD514" s="136"/>
      <c r="AE514" s="136"/>
      <c r="AF514" s="136"/>
      <c r="AG514" s="136"/>
      <c r="AH514" s="136"/>
      <c r="AI514" s="136"/>
      <c r="AJ514" s="136"/>
      <c r="AK514" s="136"/>
      <c r="AL514" s="136"/>
      <c r="AM514" s="136"/>
      <c r="AN514" s="136"/>
      <c r="AO514" s="136"/>
      <c r="AP514" s="136"/>
      <c r="AQ514" s="136"/>
      <c r="AR514" s="136"/>
      <c r="AS514" s="136"/>
      <c r="AT514" s="136"/>
      <c r="AU514" s="136"/>
      <c r="AV514" s="136"/>
      <c r="AW514" s="136"/>
      <c r="AX514" s="136"/>
      <c r="AY514" s="136"/>
      <c r="AZ514" s="136"/>
      <c r="BA514" s="136"/>
      <c r="BB514" s="136"/>
      <c r="BC514" s="136"/>
      <c r="BD514" s="136"/>
      <c r="BE514" s="136"/>
      <c r="BF514" s="136"/>
      <c r="BG514" s="136"/>
      <c r="BH514" s="136"/>
      <c r="BI514" s="136"/>
      <c r="BJ514" s="136"/>
      <c r="BK514" s="138"/>
      <c r="BL514" s="136"/>
      <c r="BM514" s="136"/>
      <c r="BN514" s="136"/>
      <c r="BO514" s="136"/>
      <c r="BP514" s="136"/>
      <c r="BQ514" s="136"/>
      <c r="BR514" s="136"/>
      <c r="BS514" s="136"/>
      <c r="BT514" s="136"/>
      <c r="BU514" s="136"/>
      <c r="BV514" s="136"/>
      <c r="BW514" s="136"/>
      <c r="BX514" s="136"/>
      <c r="BY514" s="136"/>
      <c r="BZ514" s="136"/>
      <c r="CA514" s="136"/>
      <c r="CB514" s="136"/>
      <c r="CC514" s="136"/>
      <c r="CD514" s="136"/>
      <c r="CE514" s="137"/>
      <c r="CF514" s="136"/>
      <c r="CG514" s="136"/>
      <c r="CH514" s="136"/>
      <c r="CI514" s="136"/>
      <c r="CJ514" s="136"/>
      <c r="CK514" s="136"/>
      <c r="CL514" s="136"/>
      <c r="CM514" s="136"/>
      <c r="CN514" s="136"/>
      <c r="CO514" s="136"/>
      <c r="CP514" s="136"/>
      <c r="CQ514" s="136"/>
      <c r="CR514" s="136"/>
      <c r="CS514" s="136"/>
      <c r="CT514" s="136"/>
      <c r="CU514" s="136"/>
      <c r="CV514" s="136"/>
      <c r="CW514" s="136"/>
      <c r="CX514" s="136"/>
      <c r="CY514" s="136"/>
      <c r="CZ514" s="136"/>
      <c r="DA514" s="136"/>
      <c r="DB514" s="136"/>
      <c r="DC514" s="136"/>
      <c r="DD514" s="136"/>
      <c r="DE514" s="136"/>
      <c r="DF514" s="136"/>
      <c r="DG514" s="136"/>
      <c r="DH514" s="136"/>
      <c r="DI514" s="136"/>
      <c r="DJ514" s="136"/>
      <c r="DK514" s="136"/>
      <c r="DL514" s="136"/>
      <c r="DM514" s="136"/>
      <c r="DN514" s="136"/>
      <c r="DO514" s="136"/>
      <c r="DP514" s="136"/>
      <c r="DQ514" s="136"/>
      <c r="DR514" s="136"/>
      <c r="DS514" s="137"/>
      <c r="DT514" s="136"/>
      <c r="DU514" s="136"/>
      <c r="DV514" s="136"/>
      <c r="DW514" s="136"/>
      <c r="DX514" s="136"/>
      <c r="DY514" s="136"/>
      <c r="DZ514" s="136"/>
      <c r="EA514" s="136"/>
      <c r="EB514" s="136"/>
      <c r="EC514" s="136"/>
      <c r="ED514" s="136"/>
      <c r="EE514" s="136"/>
      <c r="EF514" s="136"/>
      <c r="EG514" s="136"/>
      <c r="EH514" s="52">
        <f t="shared" si="118"/>
        <v>0</v>
      </c>
      <c r="EI514" s="52">
        <f t="shared" si="118"/>
        <v>0</v>
      </c>
      <c r="EJ514" s="52">
        <f t="shared" si="118"/>
        <v>0</v>
      </c>
      <c r="EK514" s="52">
        <f t="shared" si="118"/>
        <v>0</v>
      </c>
      <c r="EL514" s="52">
        <f t="shared" si="118"/>
        <v>0</v>
      </c>
      <c r="EM514" s="52">
        <f t="shared" si="118"/>
        <v>16</v>
      </c>
      <c r="EN514" s="52">
        <f t="shared" si="118"/>
        <v>0</v>
      </c>
      <c r="EO514" s="52">
        <f t="shared" si="118"/>
        <v>0</v>
      </c>
      <c r="EP514" s="52">
        <f t="shared" si="118"/>
        <v>0</v>
      </c>
      <c r="EQ514" s="52">
        <f t="shared" si="118"/>
        <v>0</v>
      </c>
    </row>
    <row r="515" spans="1:147" ht="20.399999999999999" x14ac:dyDescent="0.25">
      <c r="A515" s="104" t="s">
        <v>561</v>
      </c>
      <c r="B515" s="5" t="s">
        <v>567</v>
      </c>
      <c r="C515" s="5" t="s">
        <v>80</v>
      </c>
      <c r="D515" s="5" t="s">
        <v>81</v>
      </c>
      <c r="E515" s="123">
        <f t="shared" si="116"/>
        <v>0</v>
      </c>
      <c r="F515" s="123">
        <f t="shared" si="117"/>
        <v>0</v>
      </c>
      <c r="G515" s="123">
        <f t="shared" si="117"/>
        <v>0</v>
      </c>
      <c r="H515" s="136"/>
      <c r="I515" s="136"/>
      <c r="J515" s="136"/>
      <c r="K515" s="136"/>
      <c r="L515" s="136"/>
      <c r="M515" s="137"/>
      <c r="N515" s="136"/>
      <c r="O515" s="136"/>
      <c r="P515" s="136"/>
      <c r="Q515" s="136"/>
      <c r="R515" s="136"/>
      <c r="S515" s="136"/>
      <c r="T515" s="136"/>
      <c r="U515" s="136"/>
      <c r="V515" s="136"/>
      <c r="W515" s="136"/>
      <c r="X515" s="136"/>
      <c r="Y515" s="136"/>
      <c r="Z515" s="136"/>
      <c r="AA515" s="136"/>
      <c r="AB515" s="136"/>
      <c r="AC515" s="136"/>
      <c r="AD515" s="136"/>
      <c r="AE515" s="136"/>
      <c r="AF515" s="136"/>
      <c r="AG515" s="136"/>
      <c r="AH515" s="136"/>
      <c r="AI515" s="136"/>
      <c r="AJ515" s="136"/>
      <c r="AK515" s="136"/>
      <c r="AL515" s="136"/>
      <c r="AM515" s="136"/>
      <c r="AN515" s="136"/>
      <c r="AO515" s="136"/>
      <c r="AP515" s="136"/>
      <c r="AQ515" s="136"/>
      <c r="AR515" s="136"/>
      <c r="AS515" s="136"/>
      <c r="AT515" s="136"/>
      <c r="AU515" s="136"/>
      <c r="AV515" s="136"/>
      <c r="AW515" s="136"/>
      <c r="AX515" s="136"/>
      <c r="AY515" s="136"/>
      <c r="AZ515" s="136"/>
      <c r="BA515" s="136"/>
      <c r="BB515" s="136"/>
      <c r="BC515" s="136"/>
      <c r="BD515" s="136"/>
      <c r="BE515" s="136"/>
      <c r="BF515" s="136"/>
      <c r="BG515" s="136"/>
      <c r="BH515" s="136"/>
      <c r="BI515" s="136"/>
      <c r="BJ515" s="136"/>
      <c r="BK515" s="138"/>
      <c r="BL515" s="136"/>
      <c r="BM515" s="136"/>
      <c r="BN515" s="136"/>
      <c r="BO515" s="136"/>
      <c r="BP515" s="136"/>
      <c r="BQ515" s="136"/>
      <c r="BR515" s="136"/>
      <c r="BS515" s="136"/>
      <c r="BT515" s="136"/>
      <c r="BU515" s="136"/>
      <c r="BV515" s="136"/>
      <c r="BW515" s="136"/>
      <c r="BX515" s="136"/>
      <c r="BY515" s="136"/>
      <c r="BZ515" s="136"/>
      <c r="CA515" s="136"/>
      <c r="CB515" s="136"/>
      <c r="CC515" s="136"/>
      <c r="CD515" s="136"/>
      <c r="CE515" s="137"/>
      <c r="CF515" s="136"/>
      <c r="CG515" s="136"/>
      <c r="CH515" s="136"/>
      <c r="CI515" s="136"/>
      <c r="CJ515" s="136"/>
      <c r="CK515" s="136"/>
      <c r="CL515" s="136"/>
      <c r="CM515" s="136"/>
      <c r="CN515" s="136"/>
      <c r="CO515" s="136"/>
      <c r="CP515" s="136"/>
      <c r="CQ515" s="136"/>
      <c r="CR515" s="136"/>
      <c r="CS515" s="136"/>
      <c r="CT515" s="136"/>
      <c r="CU515" s="136"/>
      <c r="CV515" s="136"/>
      <c r="CW515" s="136"/>
      <c r="CX515" s="136"/>
      <c r="CY515" s="136"/>
      <c r="CZ515" s="136"/>
      <c r="DA515" s="136"/>
      <c r="DB515" s="136"/>
      <c r="DC515" s="136"/>
      <c r="DD515" s="136"/>
      <c r="DE515" s="136"/>
      <c r="DF515" s="136"/>
      <c r="DG515" s="136"/>
      <c r="DH515" s="136"/>
      <c r="DI515" s="136"/>
      <c r="DJ515" s="136"/>
      <c r="DK515" s="136"/>
      <c r="DL515" s="136"/>
      <c r="DM515" s="136"/>
      <c r="DN515" s="136"/>
      <c r="DO515" s="136"/>
      <c r="DP515" s="136"/>
      <c r="DQ515" s="136"/>
      <c r="DR515" s="136"/>
      <c r="DS515" s="137"/>
      <c r="DT515" s="136"/>
      <c r="DU515" s="136"/>
      <c r="DV515" s="136"/>
      <c r="DW515" s="136"/>
      <c r="DX515" s="136"/>
      <c r="DY515" s="136"/>
      <c r="DZ515" s="136"/>
      <c r="EA515" s="136"/>
      <c r="EB515" s="136"/>
      <c r="EC515" s="136"/>
      <c r="ED515" s="136"/>
      <c r="EE515" s="136"/>
      <c r="EF515" s="136"/>
      <c r="EG515" s="136"/>
      <c r="EH515" s="52">
        <f t="shared" si="118"/>
        <v>0</v>
      </c>
      <c r="EI515" s="52">
        <f t="shared" si="118"/>
        <v>0</v>
      </c>
      <c r="EJ515" s="52">
        <f t="shared" si="118"/>
        <v>0</v>
      </c>
      <c r="EK515" s="52">
        <f t="shared" si="118"/>
        <v>0</v>
      </c>
      <c r="EL515" s="52">
        <f t="shared" si="118"/>
        <v>0</v>
      </c>
      <c r="EM515" s="52">
        <f t="shared" si="118"/>
        <v>0</v>
      </c>
      <c r="EN515" s="52">
        <f t="shared" si="118"/>
        <v>0</v>
      </c>
      <c r="EO515" s="52">
        <f t="shared" si="118"/>
        <v>0</v>
      </c>
      <c r="EP515" s="52">
        <f t="shared" si="118"/>
        <v>0</v>
      </c>
      <c r="EQ515" s="52">
        <f t="shared" si="118"/>
        <v>0</v>
      </c>
    </row>
    <row r="516" spans="1:147" ht="20.399999999999999" x14ac:dyDescent="0.25">
      <c r="A516" s="104" t="s">
        <v>561</v>
      </c>
      <c r="B516" s="5" t="s">
        <v>568</v>
      </c>
      <c r="C516" s="5" t="s">
        <v>80</v>
      </c>
      <c r="D516" s="5" t="s">
        <v>81</v>
      </c>
      <c r="E516" s="123">
        <f t="shared" si="116"/>
        <v>0</v>
      </c>
      <c r="F516" s="123">
        <f t="shared" si="117"/>
        <v>0</v>
      </c>
      <c r="G516" s="123">
        <f t="shared" si="117"/>
        <v>0</v>
      </c>
      <c r="H516" s="136"/>
      <c r="I516" s="136"/>
      <c r="J516" s="136"/>
      <c r="K516" s="136"/>
      <c r="L516" s="136"/>
      <c r="M516" s="137"/>
      <c r="N516" s="136"/>
      <c r="O516" s="136"/>
      <c r="P516" s="136"/>
      <c r="Q516" s="136"/>
      <c r="R516" s="136"/>
      <c r="S516" s="136"/>
      <c r="T516" s="136"/>
      <c r="U516" s="136"/>
      <c r="V516" s="136"/>
      <c r="W516" s="136"/>
      <c r="X516" s="136"/>
      <c r="Y516" s="136"/>
      <c r="Z516" s="136"/>
      <c r="AA516" s="136"/>
      <c r="AB516" s="136"/>
      <c r="AC516" s="136"/>
      <c r="AD516" s="136"/>
      <c r="AE516" s="136"/>
      <c r="AF516" s="136"/>
      <c r="AG516" s="136"/>
      <c r="AH516" s="136"/>
      <c r="AI516" s="136"/>
      <c r="AJ516" s="136"/>
      <c r="AK516" s="136"/>
      <c r="AL516" s="136"/>
      <c r="AM516" s="136"/>
      <c r="AN516" s="136"/>
      <c r="AO516" s="136"/>
      <c r="AP516" s="136"/>
      <c r="AQ516" s="136"/>
      <c r="AR516" s="136"/>
      <c r="AS516" s="136"/>
      <c r="AT516" s="136"/>
      <c r="AU516" s="136"/>
      <c r="AV516" s="136"/>
      <c r="AW516" s="136"/>
      <c r="AX516" s="136"/>
      <c r="AY516" s="136"/>
      <c r="AZ516" s="136"/>
      <c r="BA516" s="136"/>
      <c r="BB516" s="136"/>
      <c r="BC516" s="136"/>
      <c r="BD516" s="136"/>
      <c r="BE516" s="136"/>
      <c r="BF516" s="136"/>
      <c r="BG516" s="136"/>
      <c r="BH516" s="136"/>
      <c r="BI516" s="136"/>
      <c r="BJ516" s="136"/>
      <c r="BK516" s="138"/>
      <c r="BL516" s="136"/>
      <c r="BM516" s="136"/>
      <c r="BN516" s="136"/>
      <c r="BO516" s="136"/>
      <c r="BP516" s="136"/>
      <c r="BQ516" s="136"/>
      <c r="BR516" s="136"/>
      <c r="BS516" s="136"/>
      <c r="BT516" s="136"/>
      <c r="BU516" s="136"/>
      <c r="BV516" s="136"/>
      <c r="BW516" s="136"/>
      <c r="BX516" s="136"/>
      <c r="BY516" s="136"/>
      <c r="BZ516" s="136"/>
      <c r="CA516" s="136"/>
      <c r="CB516" s="136"/>
      <c r="CC516" s="136"/>
      <c r="CD516" s="136"/>
      <c r="CE516" s="137"/>
      <c r="CF516" s="136"/>
      <c r="CG516" s="136"/>
      <c r="CH516" s="136"/>
      <c r="CI516" s="136"/>
      <c r="CJ516" s="136"/>
      <c r="CK516" s="136"/>
      <c r="CL516" s="136"/>
      <c r="CM516" s="136"/>
      <c r="CN516" s="136"/>
      <c r="CO516" s="136"/>
      <c r="CP516" s="136"/>
      <c r="CQ516" s="136"/>
      <c r="CR516" s="136"/>
      <c r="CS516" s="136"/>
      <c r="CT516" s="136"/>
      <c r="CU516" s="136"/>
      <c r="CV516" s="136"/>
      <c r="CW516" s="136"/>
      <c r="CX516" s="136"/>
      <c r="CY516" s="136"/>
      <c r="CZ516" s="136"/>
      <c r="DA516" s="136"/>
      <c r="DB516" s="136"/>
      <c r="DC516" s="136"/>
      <c r="DD516" s="136"/>
      <c r="DE516" s="136"/>
      <c r="DF516" s="136"/>
      <c r="DG516" s="136"/>
      <c r="DH516" s="136"/>
      <c r="DI516" s="136"/>
      <c r="DJ516" s="136"/>
      <c r="DK516" s="136"/>
      <c r="DL516" s="136"/>
      <c r="DM516" s="136"/>
      <c r="DN516" s="136"/>
      <c r="DO516" s="136"/>
      <c r="DP516" s="136"/>
      <c r="DQ516" s="136"/>
      <c r="DR516" s="136"/>
      <c r="DS516" s="137"/>
      <c r="DT516" s="136"/>
      <c r="DU516" s="136"/>
      <c r="DV516" s="136"/>
      <c r="DW516" s="136"/>
      <c r="DX516" s="136"/>
      <c r="DY516" s="136"/>
      <c r="DZ516" s="136"/>
      <c r="EA516" s="136"/>
      <c r="EB516" s="136"/>
      <c r="EC516" s="136"/>
      <c r="ED516" s="136"/>
      <c r="EE516" s="136"/>
      <c r="EF516" s="136"/>
      <c r="EG516" s="136"/>
      <c r="EH516" s="52">
        <f t="shared" si="118"/>
        <v>0</v>
      </c>
      <c r="EI516" s="52">
        <f t="shared" si="118"/>
        <v>0</v>
      </c>
      <c r="EJ516" s="52">
        <f t="shared" si="118"/>
        <v>0</v>
      </c>
      <c r="EK516" s="52">
        <f t="shared" si="118"/>
        <v>0</v>
      </c>
      <c r="EL516" s="52">
        <f t="shared" si="118"/>
        <v>0</v>
      </c>
      <c r="EM516" s="52">
        <f t="shared" si="118"/>
        <v>0</v>
      </c>
      <c r="EN516" s="52">
        <f t="shared" si="118"/>
        <v>0</v>
      </c>
      <c r="EO516" s="52">
        <f t="shared" si="118"/>
        <v>0</v>
      </c>
      <c r="EP516" s="52">
        <f t="shared" si="118"/>
        <v>0</v>
      </c>
      <c r="EQ516" s="52">
        <f t="shared" si="118"/>
        <v>0</v>
      </c>
    </row>
    <row r="517" spans="1:147" ht="15" x14ac:dyDescent="0.25">
      <c r="A517" s="104" t="s">
        <v>561</v>
      </c>
      <c r="B517" s="5" t="s">
        <v>569</v>
      </c>
      <c r="C517" s="5" t="s">
        <v>80</v>
      </c>
      <c r="D517" s="5" t="s">
        <v>81</v>
      </c>
      <c r="E517" s="123">
        <f t="shared" si="116"/>
        <v>104</v>
      </c>
      <c r="F517" s="123">
        <f t="shared" si="117"/>
        <v>0</v>
      </c>
      <c r="G517" s="123">
        <f t="shared" si="117"/>
        <v>104</v>
      </c>
      <c r="H517" s="136"/>
      <c r="I517" s="136"/>
      <c r="J517" s="136"/>
      <c r="K517" s="136"/>
      <c r="L517" s="136"/>
      <c r="M517" s="137">
        <v>80</v>
      </c>
      <c r="N517" s="136"/>
      <c r="O517" s="136"/>
      <c r="P517" s="136"/>
      <c r="Q517" s="136"/>
      <c r="R517" s="136"/>
      <c r="S517" s="136"/>
      <c r="T517" s="136"/>
      <c r="U517" s="136"/>
      <c r="V517" s="136"/>
      <c r="W517" s="136"/>
      <c r="X517" s="136"/>
      <c r="Y517" s="136"/>
      <c r="Z517" s="136"/>
      <c r="AA517" s="136"/>
      <c r="AB517" s="136"/>
      <c r="AC517" s="136"/>
      <c r="AD517" s="136"/>
      <c r="AE517" s="136"/>
      <c r="AF517" s="136"/>
      <c r="AG517" s="136"/>
      <c r="AH517" s="136"/>
      <c r="AI517" s="136"/>
      <c r="AJ517" s="136"/>
      <c r="AK517" s="136"/>
      <c r="AL517" s="136"/>
      <c r="AM517" s="136"/>
      <c r="AN517" s="136"/>
      <c r="AO517" s="136"/>
      <c r="AP517" s="136"/>
      <c r="AQ517" s="136"/>
      <c r="AR517" s="136"/>
      <c r="AS517" s="136"/>
      <c r="AT517" s="136"/>
      <c r="AU517" s="136"/>
      <c r="AV517" s="136"/>
      <c r="AW517" s="136"/>
      <c r="AX517" s="136"/>
      <c r="AY517" s="136"/>
      <c r="AZ517" s="136"/>
      <c r="BA517" s="136"/>
      <c r="BB517" s="136"/>
      <c r="BC517" s="136"/>
      <c r="BD517" s="136"/>
      <c r="BE517" s="136"/>
      <c r="BF517" s="136"/>
      <c r="BG517" s="136"/>
      <c r="BH517" s="136"/>
      <c r="BI517" s="136"/>
      <c r="BJ517" s="136"/>
      <c r="BK517" s="138"/>
      <c r="BL517" s="136"/>
      <c r="BM517" s="136"/>
      <c r="BN517" s="136"/>
      <c r="BO517" s="136"/>
      <c r="BP517" s="136"/>
      <c r="BQ517" s="136"/>
      <c r="BR517" s="136"/>
      <c r="BS517" s="136"/>
      <c r="BT517" s="136"/>
      <c r="BU517" s="136"/>
      <c r="BV517" s="136"/>
      <c r="BW517" s="136"/>
      <c r="BX517" s="136"/>
      <c r="BY517" s="136"/>
      <c r="BZ517" s="136"/>
      <c r="CA517" s="136"/>
      <c r="CB517" s="136"/>
      <c r="CC517" s="136"/>
      <c r="CD517" s="136"/>
      <c r="CE517" s="137">
        <v>24</v>
      </c>
      <c r="CF517" s="136"/>
      <c r="CG517" s="136"/>
      <c r="CH517" s="136"/>
      <c r="CI517" s="136"/>
      <c r="CJ517" s="136"/>
      <c r="CK517" s="136"/>
      <c r="CL517" s="136"/>
      <c r="CM517" s="136"/>
      <c r="CN517" s="136"/>
      <c r="CO517" s="136"/>
      <c r="CP517" s="136"/>
      <c r="CQ517" s="136"/>
      <c r="CR517" s="136"/>
      <c r="CS517" s="136"/>
      <c r="CT517" s="136"/>
      <c r="CU517" s="136"/>
      <c r="CV517" s="136"/>
      <c r="CW517" s="136"/>
      <c r="CX517" s="136"/>
      <c r="CY517" s="136"/>
      <c r="CZ517" s="136"/>
      <c r="DA517" s="136"/>
      <c r="DB517" s="136"/>
      <c r="DC517" s="136"/>
      <c r="DD517" s="136"/>
      <c r="DE517" s="136"/>
      <c r="DF517" s="136"/>
      <c r="DG517" s="136"/>
      <c r="DH517" s="136"/>
      <c r="DI517" s="136"/>
      <c r="DJ517" s="136"/>
      <c r="DK517" s="136"/>
      <c r="DL517" s="136"/>
      <c r="DM517" s="136"/>
      <c r="DN517" s="136"/>
      <c r="DO517" s="136"/>
      <c r="DP517" s="136"/>
      <c r="DQ517" s="136"/>
      <c r="DR517" s="136"/>
      <c r="DS517" s="137"/>
      <c r="DT517" s="136"/>
      <c r="DU517" s="136"/>
      <c r="DV517" s="136"/>
      <c r="DW517" s="136"/>
      <c r="DX517" s="136"/>
      <c r="DY517" s="136"/>
      <c r="DZ517" s="136"/>
      <c r="EA517" s="136"/>
      <c r="EB517" s="136"/>
      <c r="EC517" s="136"/>
      <c r="ED517" s="136"/>
      <c r="EE517" s="136"/>
      <c r="EF517" s="136"/>
      <c r="EG517" s="136"/>
      <c r="EH517" s="52">
        <f t="shared" si="118"/>
        <v>0</v>
      </c>
      <c r="EI517" s="52">
        <f t="shared" si="118"/>
        <v>0</v>
      </c>
      <c r="EJ517" s="52">
        <f t="shared" si="118"/>
        <v>0</v>
      </c>
      <c r="EK517" s="52">
        <f t="shared" si="118"/>
        <v>0</v>
      </c>
      <c r="EL517" s="52">
        <f t="shared" si="118"/>
        <v>0</v>
      </c>
      <c r="EM517" s="52">
        <f t="shared" si="118"/>
        <v>104</v>
      </c>
      <c r="EN517" s="52">
        <f t="shared" si="118"/>
        <v>0</v>
      </c>
      <c r="EO517" s="52">
        <f t="shared" si="118"/>
        <v>0</v>
      </c>
      <c r="EP517" s="52">
        <f t="shared" si="118"/>
        <v>0</v>
      </c>
      <c r="EQ517" s="52">
        <f t="shared" si="118"/>
        <v>0</v>
      </c>
    </row>
    <row r="518" spans="1:147" ht="20.399999999999999" x14ac:dyDescent="0.25">
      <c r="A518" s="104" t="s">
        <v>561</v>
      </c>
      <c r="B518" s="5" t="s">
        <v>570</v>
      </c>
      <c r="C518" s="5" t="s">
        <v>80</v>
      </c>
      <c r="D518" s="5" t="s">
        <v>81</v>
      </c>
      <c r="E518" s="123">
        <f t="shared" si="116"/>
        <v>0</v>
      </c>
      <c r="F518" s="123">
        <f t="shared" si="117"/>
        <v>0</v>
      </c>
      <c r="G518" s="123">
        <f t="shared" si="117"/>
        <v>0</v>
      </c>
      <c r="H518" s="136"/>
      <c r="I518" s="136"/>
      <c r="J518" s="136"/>
      <c r="K518" s="136"/>
      <c r="L518" s="136"/>
      <c r="M518" s="137"/>
      <c r="N518" s="136"/>
      <c r="O518" s="136"/>
      <c r="P518" s="136"/>
      <c r="Q518" s="136"/>
      <c r="R518" s="136"/>
      <c r="S518" s="136"/>
      <c r="T518" s="136"/>
      <c r="U518" s="136"/>
      <c r="V518" s="136"/>
      <c r="W518" s="136"/>
      <c r="X518" s="136"/>
      <c r="Y518" s="136"/>
      <c r="Z518" s="136"/>
      <c r="AA518" s="136"/>
      <c r="AB518" s="136"/>
      <c r="AC518" s="136"/>
      <c r="AD518" s="136"/>
      <c r="AE518" s="136"/>
      <c r="AF518" s="136"/>
      <c r="AG518" s="136"/>
      <c r="AH518" s="136"/>
      <c r="AI518" s="136"/>
      <c r="AJ518" s="136"/>
      <c r="AK518" s="136"/>
      <c r="AL518" s="136"/>
      <c r="AM518" s="136"/>
      <c r="AN518" s="136"/>
      <c r="AO518" s="136"/>
      <c r="AP518" s="136"/>
      <c r="AQ518" s="136"/>
      <c r="AR518" s="136"/>
      <c r="AS518" s="136"/>
      <c r="AT518" s="136"/>
      <c r="AU518" s="136"/>
      <c r="AV518" s="136"/>
      <c r="AW518" s="136"/>
      <c r="AX518" s="136"/>
      <c r="AY518" s="136"/>
      <c r="AZ518" s="136"/>
      <c r="BA518" s="136"/>
      <c r="BB518" s="136"/>
      <c r="BC518" s="136"/>
      <c r="BD518" s="136"/>
      <c r="BE518" s="136"/>
      <c r="BF518" s="136"/>
      <c r="BG518" s="136"/>
      <c r="BH518" s="136"/>
      <c r="BI518" s="136"/>
      <c r="BJ518" s="136"/>
      <c r="BK518" s="138"/>
      <c r="BL518" s="136"/>
      <c r="BM518" s="136"/>
      <c r="BN518" s="136"/>
      <c r="BO518" s="136"/>
      <c r="BP518" s="136"/>
      <c r="BQ518" s="136"/>
      <c r="BR518" s="136"/>
      <c r="BS518" s="136"/>
      <c r="BT518" s="136"/>
      <c r="BU518" s="136"/>
      <c r="BV518" s="136"/>
      <c r="BW518" s="136"/>
      <c r="BX518" s="136"/>
      <c r="BY518" s="136"/>
      <c r="BZ518" s="136"/>
      <c r="CA518" s="136"/>
      <c r="CB518" s="136"/>
      <c r="CC518" s="136"/>
      <c r="CD518" s="136"/>
      <c r="CE518" s="137"/>
      <c r="CF518" s="136"/>
      <c r="CG518" s="136"/>
      <c r="CH518" s="136"/>
      <c r="CI518" s="136"/>
      <c r="CJ518" s="136"/>
      <c r="CK518" s="136"/>
      <c r="CL518" s="136"/>
      <c r="CM518" s="136"/>
      <c r="CN518" s="136"/>
      <c r="CO518" s="136"/>
      <c r="CP518" s="136"/>
      <c r="CQ518" s="136"/>
      <c r="CR518" s="136"/>
      <c r="CS518" s="136"/>
      <c r="CT518" s="136"/>
      <c r="CU518" s="136"/>
      <c r="CV518" s="136"/>
      <c r="CW518" s="136"/>
      <c r="CX518" s="136"/>
      <c r="CY518" s="136"/>
      <c r="CZ518" s="136"/>
      <c r="DA518" s="136"/>
      <c r="DB518" s="136"/>
      <c r="DC518" s="136"/>
      <c r="DD518" s="136"/>
      <c r="DE518" s="136"/>
      <c r="DF518" s="136"/>
      <c r="DG518" s="136"/>
      <c r="DH518" s="136"/>
      <c r="DI518" s="136"/>
      <c r="DJ518" s="136"/>
      <c r="DK518" s="136"/>
      <c r="DL518" s="136"/>
      <c r="DM518" s="136"/>
      <c r="DN518" s="136"/>
      <c r="DO518" s="136"/>
      <c r="DP518" s="136"/>
      <c r="DQ518" s="136"/>
      <c r="DR518" s="136"/>
      <c r="DS518" s="137"/>
      <c r="DT518" s="136"/>
      <c r="DU518" s="136"/>
      <c r="DV518" s="136"/>
      <c r="DW518" s="136"/>
      <c r="DX518" s="136"/>
      <c r="DY518" s="136"/>
      <c r="DZ518" s="136"/>
      <c r="EA518" s="136"/>
      <c r="EB518" s="136"/>
      <c r="EC518" s="136"/>
      <c r="ED518" s="136"/>
      <c r="EE518" s="136"/>
      <c r="EF518" s="136"/>
      <c r="EG518" s="136"/>
      <c r="EH518" s="52">
        <f t="shared" si="118"/>
        <v>0</v>
      </c>
      <c r="EI518" s="52">
        <f t="shared" si="118"/>
        <v>0</v>
      </c>
      <c r="EJ518" s="52">
        <f t="shared" si="118"/>
        <v>0</v>
      </c>
      <c r="EK518" s="52">
        <f t="shared" si="118"/>
        <v>0</v>
      </c>
      <c r="EL518" s="52">
        <f t="shared" si="118"/>
        <v>0</v>
      </c>
      <c r="EM518" s="52">
        <f t="shared" si="118"/>
        <v>0</v>
      </c>
      <c r="EN518" s="52">
        <f t="shared" si="118"/>
        <v>0</v>
      </c>
      <c r="EO518" s="52">
        <f t="shared" si="118"/>
        <v>0</v>
      </c>
      <c r="EP518" s="52">
        <f t="shared" si="118"/>
        <v>0</v>
      </c>
      <c r="EQ518" s="52">
        <f t="shared" si="118"/>
        <v>0</v>
      </c>
    </row>
    <row r="519" spans="1:147" ht="20.399999999999999" x14ac:dyDescent="0.25">
      <c r="A519" s="104" t="s">
        <v>561</v>
      </c>
      <c r="B519" s="5" t="s">
        <v>571</v>
      </c>
      <c r="C519" s="5" t="s">
        <v>80</v>
      </c>
      <c r="D519" s="5" t="s">
        <v>81</v>
      </c>
      <c r="E519" s="123">
        <f t="shared" si="116"/>
        <v>0</v>
      </c>
      <c r="F519" s="123">
        <f t="shared" si="117"/>
        <v>0</v>
      </c>
      <c r="G519" s="123">
        <f t="shared" si="117"/>
        <v>0</v>
      </c>
      <c r="H519" s="136"/>
      <c r="I519" s="136"/>
      <c r="J519" s="136"/>
      <c r="K519" s="136"/>
      <c r="L519" s="136"/>
      <c r="M519" s="137"/>
      <c r="N519" s="136"/>
      <c r="O519" s="136"/>
      <c r="P519" s="136"/>
      <c r="Q519" s="136"/>
      <c r="R519" s="136"/>
      <c r="S519" s="136"/>
      <c r="T519" s="136"/>
      <c r="U519" s="136"/>
      <c r="V519" s="136"/>
      <c r="W519" s="136"/>
      <c r="X519" s="136"/>
      <c r="Y519" s="136"/>
      <c r="Z519" s="136"/>
      <c r="AA519" s="136"/>
      <c r="AB519" s="136"/>
      <c r="AC519" s="136"/>
      <c r="AD519" s="136"/>
      <c r="AE519" s="136"/>
      <c r="AF519" s="136"/>
      <c r="AG519" s="136"/>
      <c r="AH519" s="136"/>
      <c r="AI519" s="136"/>
      <c r="AJ519" s="136"/>
      <c r="AK519" s="136"/>
      <c r="AL519" s="136"/>
      <c r="AM519" s="136"/>
      <c r="AN519" s="136"/>
      <c r="AO519" s="136"/>
      <c r="AP519" s="136"/>
      <c r="AQ519" s="136"/>
      <c r="AR519" s="136"/>
      <c r="AS519" s="136"/>
      <c r="AT519" s="136"/>
      <c r="AU519" s="136"/>
      <c r="AV519" s="136"/>
      <c r="AW519" s="136"/>
      <c r="AX519" s="136"/>
      <c r="AY519" s="136"/>
      <c r="AZ519" s="136"/>
      <c r="BA519" s="136"/>
      <c r="BB519" s="136"/>
      <c r="BC519" s="136"/>
      <c r="BD519" s="136"/>
      <c r="BE519" s="136"/>
      <c r="BF519" s="136"/>
      <c r="BG519" s="136"/>
      <c r="BH519" s="136"/>
      <c r="BI519" s="136"/>
      <c r="BJ519" s="136"/>
      <c r="BK519" s="138"/>
      <c r="BL519" s="136"/>
      <c r="BM519" s="136"/>
      <c r="BN519" s="136"/>
      <c r="BO519" s="136"/>
      <c r="BP519" s="136"/>
      <c r="BQ519" s="136"/>
      <c r="BR519" s="136"/>
      <c r="BS519" s="136"/>
      <c r="BT519" s="136"/>
      <c r="BU519" s="136"/>
      <c r="BV519" s="136"/>
      <c r="BW519" s="136"/>
      <c r="BX519" s="136"/>
      <c r="BY519" s="136"/>
      <c r="BZ519" s="136"/>
      <c r="CA519" s="136"/>
      <c r="CB519" s="136"/>
      <c r="CC519" s="136"/>
      <c r="CD519" s="136"/>
      <c r="CE519" s="137"/>
      <c r="CF519" s="136"/>
      <c r="CG519" s="136"/>
      <c r="CH519" s="136"/>
      <c r="CI519" s="136"/>
      <c r="CJ519" s="136"/>
      <c r="CK519" s="136"/>
      <c r="CL519" s="136"/>
      <c r="CM519" s="136"/>
      <c r="CN519" s="136"/>
      <c r="CO519" s="136"/>
      <c r="CP519" s="136"/>
      <c r="CQ519" s="136"/>
      <c r="CR519" s="136"/>
      <c r="CS519" s="136"/>
      <c r="CT519" s="136"/>
      <c r="CU519" s="136"/>
      <c r="CV519" s="136"/>
      <c r="CW519" s="136"/>
      <c r="CX519" s="136"/>
      <c r="CY519" s="136"/>
      <c r="CZ519" s="136"/>
      <c r="DA519" s="136"/>
      <c r="DB519" s="136"/>
      <c r="DC519" s="136"/>
      <c r="DD519" s="136"/>
      <c r="DE519" s="136"/>
      <c r="DF519" s="136"/>
      <c r="DG519" s="136"/>
      <c r="DH519" s="136"/>
      <c r="DI519" s="136"/>
      <c r="DJ519" s="136"/>
      <c r="DK519" s="136"/>
      <c r="DL519" s="136"/>
      <c r="DM519" s="136"/>
      <c r="DN519" s="136"/>
      <c r="DO519" s="136"/>
      <c r="DP519" s="136"/>
      <c r="DQ519" s="136"/>
      <c r="DR519" s="136"/>
      <c r="DS519" s="137"/>
      <c r="DT519" s="136"/>
      <c r="DU519" s="136"/>
      <c r="DV519" s="136"/>
      <c r="DW519" s="136"/>
      <c r="DX519" s="136"/>
      <c r="DY519" s="136"/>
      <c r="DZ519" s="136"/>
      <c r="EA519" s="136"/>
      <c r="EB519" s="136"/>
      <c r="EC519" s="136"/>
      <c r="ED519" s="136"/>
      <c r="EE519" s="136"/>
      <c r="EF519" s="136"/>
      <c r="EG519" s="136"/>
      <c r="EH519" s="52">
        <f t="shared" si="118"/>
        <v>0</v>
      </c>
      <c r="EI519" s="52">
        <f t="shared" si="118"/>
        <v>0</v>
      </c>
      <c r="EJ519" s="52">
        <f t="shared" si="118"/>
        <v>0</v>
      </c>
      <c r="EK519" s="52">
        <f t="shared" si="118"/>
        <v>0</v>
      </c>
      <c r="EL519" s="52">
        <f t="shared" si="118"/>
        <v>0</v>
      </c>
      <c r="EM519" s="52">
        <f t="shared" si="118"/>
        <v>0</v>
      </c>
      <c r="EN519" s="52">
        <f t="shared" si="118"/>
        <v>0</v>
      </c>
      <c r="EO519" s="52">
        <f t="shared" si="118"/>
        <v>0</v>
      </c>
      <c r="EP519" s="52">
        <f t="shared" si="118"/>
        <v>0</v>
      </c>
      <c r="EQ519" s="52">
        <f t="shared" si="118"/>
        <v>0</v>
      </c>
    </row>
    <row r="520" spans="1:147" ht="20.399999999999999" x14ac:dyDescent="0.25">
      <c r="A520" s="104" t="s">
        <v>561</v>
      </c>
      <c r="B520" s="5" t="s">
        <v>572</v>
      </c>
      <c r="C520" s="5" t="s">
        <v>80</v>
      </c>
      <c r="D520" s="5" t="s">
        <v>81</v>
      </c>
      <c r="E520" s="123">
        <f t="shared" si="116"/>
        <v>88</v>
      </c>
      <c r="F520" s="123">
        <f t="shared" si="117"/>
        <v>0</v>
      </c>
      <c r="G520" s="123">
        <f t="shared" si="117"/>
        <v>88</v>
      </c>
      <c r="H520" s="136"/>
      <c r="I520" s="136"/>
      <c r="J520" s="136"/>
      <c r="K520" s="136"/>
      <c r="L520" s="136"/>
      <c r="M520" s="137">
        <v>31</v>
      </c>
      <c r="N520" s="136"/>
      <c r="O520" s="136"/>
      <c r="P520" s="136"/>
      <c r="Q520" s="136"/>
      <c r="R520" s="136"/>
      <c r="S520" s="136"/>
      <c r="T520" s="136"/>
      <c r="U520" s="136"/>
      <c r="V520" s="136"/>
      <c r="W520" s="136"/>
      <c r="X520" s="136"/>
      <c r="Y520" s="136"/>
      <c r="Z520" s="136"/>
      <c r="AA520" s="136"/>
      <c r="AB520" s="136"/>
      <c r="AC520" s="136"/>
      <c r="AD520" s="136"/>
      <c r="AE520" s="136"/>
      <c r="AF520" s="136"/>
      <c r="AG520" s="136"/>
      <c r="AH520" s="136"/>
      <c r="AI520" s="136"/>
      <c r="AJ520" s="136"/>
      <c r="AK520" s="136"/>
      <c r="AL520" s="136"/>
      <c r="AM520" s="136"/>
      <c r="AN520" s="136"/>
      <c r="AO520" s="136"/>
      <c r="AP520" s="136"/>
      <c r="AQ520" s="136"/>
      <c r="AR520" s="136"/>
      <c r="AS520" s="136"/>
      <c r="AT520" s="136"/>
      <c r="AU520" s="136"/>
      <c r="AV520" s="136"/>
      <c r="AW520" s="136"/>
      <c r="AX520" s="136"/>
      <c r="AY520" s="136"/>
      <c r="AZ520" s="136"/>
      <c r="BA520" s="136"/>
      <c r="BB520" s="136"/>
      <c r="BC520" s="136"/>
      <c r="BD520" s="136"/>
      <c r="BE520" s="136"/>
      <c r="BF520" s="136"/>
      <c r="BG520" s="136"/>
      <c r="BH520" s="136"/>
      <c r="BI520" s="136"/>
      <c r="BJ520" s="136"/>
      <c r="BK520" s="137">
        <v>57</v>
      </c>
      <c r="BL520" s="136"/>
      <c r="BM520" s="136"/>
      <c r="BN520" s="136"/>
      <c r="BO520" s="136"/>
      <c r="BP520" s="136"/>
      <c r="BQ520" s="136"/>
      <c r="BR520" s="136"/>
      <c r="BS520" s="136"/>
      <c r="BT520" s="136"/>
      <c r="BU520" s="136"/>
      <c r="BV520" s="136"/>
      <c r="BW520" s="136"/>
      <c r="BX520" s="136"/>
      <c r="BY520" s="136"/>
      <c r="BZ520" s="136"/>
      <c r="CA520" s="136"/>
      <c r="CB520" s="136"/>
      <c r="CC520" s="136"/>
      <c r="CD520" s="136"/>
      <c r="CE520" s="137"/>
      <c r="CF520" s="136"/>
      <c r="CG520" s="136"/>
      <c r="CH520" s="136"/>
      <c r="CI520" s="136"/>
      <c r="CJ520" s="136"/>
      <c r="CK520" s="136"/>
      <c r="CL520" s="136"/>
      <c r="CM520" s="136"/>
      <c r="CN520" s="136"/>
      <c r="CO520" s="136"/>
      <c r="CP520" s="136"/>
      <c r="CQ520" s="136"/>
      <c r="CR520" s="136"/>
      <c r="CS520" s="136"/>
      <c r="CT520" s="136"/>
      <c r="CU520" s="136"/>
      <c r="CV520" s="136"/>
      <c r="CW520" s="136"/>
      <c r="CX520" s="136"/>
      <c r="CY520" s="136"/>
      <c r="CZ520" s="136"/>
      <c r="DA520" s="136"/>
      <c r="DB520" s="136"/>
      <c r="DC520" s="136"/>
      <c r="DD520" s="136"/>
      <c r="DE520" s="136"/>
      <c r="DF520" s="136"/>
      <c r="DG520" s="136"/>
      <c r="DH520" s="136"/>
      <c r="DI520" s="136"/>
      <c r="DJ520" s="136"/>
      <c r="DK520" s="136"/>
      <c r="DL520" s="136"/>
      <c r="DM520" s="136"/>
      <c r="DN520" s="136"/>
      <c r="DO520" s="136"/>
      <c r="DP520" s="136"/>
      <c r="DQ520" s="136"/>
      <c r="DR520" s="136"/>
      <c r="DS520" s="137"/>
      <c r="DT520" s="136"/>
      <c r="DU520" s="136"/>
      <c r="DV520" s="136"/>
      <c r="DW520" s="136"/>
      <c r="DX520" s="136"/>
      <c r="DY520" s="136"/>
      <c r="DZ520" s="136"/>
      <c r="EA520" s="136"/>
      <c r="EB520" s="136"/>
      <c r="EC520" s="136"/>
      <c r="ED520" s="136"/>
      <c r="EE520" s="136"/>
      <c r="EF520" s="136"/>
      <c r="EG520" s="136"/>
      <c r="EH520" s="52">
        <f t="shared" si="118"/>
        <v>0</v>
      </c>
      <c r="EI520" s="52">
        <f t="shared" si="118"/>
        <v>0</v>
      </c>
      <c r="EJ520" s="52">
        <f t="shared" si="118"/>
        <v>0</v>
      </c>
      <c r="EK520" s="52">
        <f t="shared" si="118"/>
        <v>0</v>
      </c>
      <c r="EL520" s="52">
        <f t="shared" si="118"/>
        <v>0</v>
      </c>
      <c r="EM520" s="52">
        <f t="shared" si="118"/>
        <v>88</v>
      </c>
      <c r="EN520" s="52">
        <f t="shared" si="118"/>
        <v>0</v>
      </c>
      <c r="EO520" s="52">
        <f t="shared" si="118"/>
        <v>0</v>
      </c>
      <c r="EP520" s="52">
        <f t="shared" si="118"/>
        <v>0</v>
      </c>
      <c r="EQ520" s="52">
        <f t="shared" si="118"/>
        <v>0</v>
      </c>
    </row>
    <row r="521" spans="1:147" ht="15" x14ac:dyDescent="0.25">
      <c r="A521" s="104" t="s">
        <v>561</v>
      </c>
      <c r="B521" s="5" t="s">
        <v>573</v>
      </c>
      <c r="C521" s="5" t="s">
        <v>80</v>
      </c>
      <c r="D521" s="5" t="s">
        <v>81</v>
      </c>
      <c r="E521" s="123">
        <f t="shared" si="116"/>
        <v>31</v>
      </c>
      <c r="F521" s="123">
        <f t="shared" si="117"/>
        <v>0</v>
      </c>
      <c r="G521" s="123">
        <f t="shared" si="117"/>
        <v>31</v>
      </c>
      <c r="H521" s="136"/>
      <c r="I521" s="136"/>
      <c r="J521" s="136"/>
      <c r="K521" s="136"/>
      <c r="L521" s="136"/>
      <c r="M521" s="137">
        <v>31</v>
      </c>
      <c r="N521" s="136"/>
      <c r="O521" s="136"/>
      <c r="P521" s="136"/>
      <c r="Q521" s="136"/>
      <c r="R521" s="136"/>
      <c r="S521" s="136"/>
      <c r="T521" s="136"/>
      <c r="U521" s="136"/>
      <c r="V521" s="136"/>
      <c r="W521" s="136"/>
      <c r="X521" s="136"/>
      <c r="Y521" s="136"/>
      <c r="Z521" s="136"/>
      <c r="AA521" s="136"/>
      <c r="AB521" s="136"/>
      <c r="AC521" s="136"/>
      <c r="AD521" s="136"/>
      <c r="AE521" s="136"/>
      <c r="AF521" s="136"/>
      <c r="AG521" s="136"/>
      <c r="AH521" s="136"/>
      <c r="AI521" s="136"/>
      <c r="AJ521" s="136"/>
      <c r="AK521" s="136"/>
      <c r="AL521" s="136"/>
      <c r="AM521" s="136"/>
      <c r="AN521" s="136"/>
      <c r="AO521" s="136"/>
      <c r="AP521" s="136"/>
      <c r="AQ521" s="136"/>
      <c r="AR521" s="136"/>
      <c r="AS521" s="136"/>
      <c r="AT521" s="136"/>
      <c r="AU521" s="136"/>
      <c r="AV521" s="136"/>
      <c r="AW521" s="136"/>
      <c r="AX521" s="136"/>
      <c r="AY521" s="136"/>
      <c r="AZ521" s="136"/>
      <c r="BA521" s="136"/>
      <c r="BB521" s="136"/>
      <c r="BC521" s="136"/>
      <c r="BD521" s="136"/>
      <c r="BE521" s="136"/>
      <c r="BF521" s="136"/>
      <c r="BG521" s="136"/>
      <c r="BH521" s="136"/>
      <c r="BI521" s="136"/>
      <c r="BJ521" s="136"/>
      <c r="BK521" s="138"/>
      <c r="BL521" s="136"/>
      <c r="BM521" s="136"/>
      <c r="BN521" s="136"/>
      <c r="BO521" s="136"/>
      <c r="BP521" s="136"/>
      <c r="BQ521" s="136"/>
      <c r="BR521" s="136"/>
      <c r="BS521" s="136"/>
      <c r="BT521" s="136"/>
      <c r="BU521" s="136"/>
      <c r="BV521" s="136"/>
      <c r="BW521" s="136"/>
      <c r="BX521" s="136"/>
      <c r="BY521" s="136"/>
      <c r="BZ521" s="136"/>
      <c r="CA521" s="136"/>
      <c r="CB521" s="136"/>
      <c r="CC521" s="136"/>
      <c r="CD521" s="136"/>
      <c r="CE521" s="137"/>
      <c r="CF521" s="136"/>
      <c r="CG521" s="136"/>
      <c r="CH521" s="136"/>
      <c r="CI521" s="136"/>
      <c r="CJ521" s="136"/>
      <c r="CK521" s="136"/>
      <c r="CL521" s="136"/>
      <c r="CM521" s="136"/>
      <c r="CN521" s="136"/>
      <c r="CO521" s="136"/>
      <c r="CP521" s="136"/>
      <c r="CQ521" s="136"/>
      <c r="CR521" s="136"/>
      <c r="CS521" s="136"/>
      <c r="CT521" s="136"/>
      <c r="CU521" s="136"/>
      <c r="CV521" s="136"/>
      <c r="CW521" s="136"/>
      <c r="CX521" s="136"/>
      <c r="CY521" s="136"/>
      <c r="CZ521" s="136"/>
      <c r="DA521" s="136"/>
      <c r="DB521" s="136"/>
      <c r="DC521" s="136"/>
      <c r="DD521" s="136"/>
      <c r="DE521" s="136"/>
      <c r="DF521" s="136"/>
      <c r="DG521" s="136"/>
      <c r="DH521" s="136"/>
      <c r="DI521" s="136"/>
      <c r="DJ521" s="136"/>
      <c r="DK521" s="136"/>
      <c r="DL521" s="136"/>
      <c r="DM521" s="136"/>
      <c r="DN521" s="136"/>
      <c r="DO521" s="136"/>
      <c r="DP521" s="136"/>
      <c r="DQ521" s="136"/>
      <c r="DR521" s="136"/>
      <c r="DS521" s="137"/>
      <c r="DT521" s="136"/>
      <c r="DU521" s="136"/>
      <c r="DV521" s="136"/>
      <c r="DW521" s="136"/>
      <c r="DX521" s="136"/>
      <c r="DY521" s="136"/>
      <c r="DZ521" s="136"/>
      <c r="EA521" s="136"/>
      <c r="EB521" s="136"/>
      <c r="EC521" s="136"/>
      <c r="ED521" s="136"/>
      <c r="EE521" s="136"/>
      <c r="EF521" s="136"/>
      <c r="EG521" s="136"/>
      <c r="EH521" s="52">
        <f t="shared" si="118"/>
        <v>0</v>
      </c>
      <c r="EI521" s="52">
        <f t="shared" si="118"/>
        <v>0</v>
      </c>
      <c r="EJ521" s="52">
        <f t="shared" si="118"/>
        <v>0</v>
      </c>
      <c r="EK521" s="52">
        <f t="shared" si="118"/>
        <v>0</v>
      </c>
      <c r="EL521" s="52">
        <f t="shared" si="118"/>
        <v>0</v>
      </c>
      <c r="EM521" s="52">
        <f t="shared" si="118"/>
        <v>31</v>
      </c>
      <c r="EN521" s="52">
        <f t="shared" si="118"/>
        <v>0</v>
      </c>
      <c r="EO521" s="52">
        <f t="shared" si="118"/>
        <v>0</v>
      </c>
      <c r="EP521" s="52">
        <f t="shared" si="118"/>
        <v>0</v>
      </c>
      <c r="EQ521" s="52">
        <f t="shared" si="118"/>
        <v>0</v>
      </c>
    </row>
    <row r="522" spans="1:147" ht="20.399999999999999" x14ac:dyDescent="0.25">
      <c r="A522" s="104" t="s">
        <v>561</v>
      </c>
      <c r="B522" s="5" t="s">
        <v>574</v>
      </c>
      <c r="C522" s="5" t="s">
        <v>80</v>
      </c>
      <c r="D522" s="5" t="s">
        <v>81</v>
      </c>
      <c r="E522" s="123">
        <f t="shared" si="116"/>
        <v>126</v>
      </c>
      <c r="F522" s="123">
        <f t="shared" si="117"/>
        <v>0</v>
      </c>
      <c r="G522" s="123">
        <f t="shared" si="117"/>
        <v>126</v>
      </c>
      <c r="H522" s="136"/>
      <c r="I522" s="136"/>
      <c r="J522" s="136"/>
      <c r="K522" s="136">
        <v>48</v>
      </c>
      <c r="L522" s="136"/>
      <c r="M522" s="137">
        <v>48</v>
      </c>
      <c r="N522" s="136"/>
      <c r="O522" s="136"/>
      <c r="P522" s="136"/>
      <c r="Q522" s="136"/>
      <c r="R522" s="136"/>
      <c r="S522" s="136"/>
      <c r="T522" s="136"/>
      <c r="U522" s="136"/>
      <c r="V522" s="136"/>
      <c r="W522" s="136"/>
      <c r="X522" s="136"/>
      <c r="Y522" s="136"/>
      <c r="Z522" s="136"/>
      <c r="AA522" s="136"/>
      <c r="AB522" s="136"/>
      <c r="AC522" s="136"/>
      <c r="AD522" s="136"/>
      <c r="AE522" s="136"/>
      <c r="AF522" s="136"/>
      <c r="AG522" s="136"/>
      <c r="AH522" s="136"/>
      <c r="AI522" s="136"/>
      <c r="AJ522" s="136"/>
      <c r="AK522" s="136"/>
      <c r="AL522" s="136"/>
      <c r="AM522" s="136"/>
      <c r="AN522" s="136"/>
      <c r="AO522" s="136"/>
      <c r="AP522" s="136"/>
      <c r="AQ522" s="136"/>
      <c r="AR522" s="136"/>
      <c r="AS522" s="136"/>
      <c r="AT522" s="136"/>
      <c r="AU522" s="136"/>
      <c r="AV522" s="136"/>
      <c r="AW522" s="136"/>
      <c r="AX522" s="136"/>
      <c r="AY522" s="136"/>
      <c r="AZ522" s="136"/>
      <c r="BA522" s="136"/>
      <c r="BB522" s="136"/>
      <c r="BC522" s="136"/>
      <c r="BD522" s="136"/>
      <c r="BE522" s="136"/>
      <c r="BF522" s="136"/>
      <c r="BG522" s="136"/>
      <c r="BH522" s="136"/>
      <c r="BI522" s="136"/>
      <c r="BJ522" s="136"/>
      <c r="BK522" s="138"/>
      <c r="BL522" s="136"/>
      <c r="BM522" s="136"/>
      <c r="BN522" s="136"/>
      <c r="BO522" s="136"/>
      <c r="BP522" s="136"/>
      <c r="BQ522" s="136"/>
      <c r="BR522" s="136"/>
      <c r="BS522" s="136"/>
      <c r="BT522" s="136"/>
      <c r="BU522" s="136"/>
      <c r="BV522" s="136"/>
      <c r="BW522" s="136"/>
      <c r="BX522" s="136"/>
      <c r="BY522" s="136"/>
      <c r="BZ522" s="136"/>
      <c r="CA522" s="136"/>
      <c r="CB522" s="136"/>
      <c r="CC522" s="136">
        <v>24</v>
      </c>
      <c r="CD522" s="136"/>
      <c r="CE522" s="137"/>
      <c r="CF522" s="136"/>
      <c r="CG522" s="136"/>
      <c r="CH522" s="136"/>
      <c r="CI522" s="136"/>
      <c r="CJ522" s="136"/>
      <c r="CK522" s="136"/>
      <c r="CL522" s="136"/>
      <c r="CM522" s="136"/>
      <c r="CN522" s="136"/>
      <c r="CO522" s="136"/>
      <c r="CP522" s="136"/>
      <c r="CQ522" s="136"/>
      <c r="CR522" s="136"/>
      <c r="CS522" s="136"/>
      <c r="CT522" s="136"/>
      <c r="CU522" s="136"/>
      <c r="CV522" s="136"/>
      <c r="CW522" s="136"/>
      <c r="CX522" s="136"/>
      <c r="CY522" s="136"/>
      <c r="CZ522" s="136"/>
      <c r="DA522" s="136"/>
      <c r="DB522" s="136"/>
      <c r="DC522" s="136"/>
      <c r="DD522" s="136"/>
      <c r="DE522" s="136"/>
      <c r="DF522" s="136"/>
      <c r="DG522" s="136"/>
      <c r="DH522" s="136"/>
      <c r="DI522" s="136"/>
      <c r="DJ522" s="136"/>
      <c r="DK522" s="136"/>
      <c r="DL522" s="136"/>
      <c r="DM522" s="136"/>
      <c r="DN522" s="136"/>
      <c r="DO522" s="136"/>
      <c r="DP522" s="136"/>
      <c r="DQ522" s="136">
        <v>6</v>
      </c>
      <c r="DR522" s="136"/>
      <c r="DS522" s="137"/>
      <c r="DT522" s="136"/>
      <c r="DU522" s="136"/>
      <c r="DV522" s="136"/>
      <c r="DW522" s="136"/>
      <c r="DX522" s="136"/>
      <c r="DY522" s="136"/>
      <c r="DZ522" s="136"/>
      <c r="EA522" s="136"/>
      <c r="EB522" s="136"/>
      <c r="EC522" s="136"/>
      <c r="ED522" s="136"/>
      <c r="EE522" s="136"/>
      <c r="EF522" s="136"/>
      <c r="EG522" s="136"/>
      <c r="EH522" s="52">
        <f t="shared" si="118"/>
        <v>0</v>
      </c>
      <c r="EI522" s="52">
        <f t="shared" si="118"/>
        <v>0</v>
      </c>
      <c r="EJ522" s="52">
        <f t="shared" si="118"/>
        <v>0</v>
      </c>
      <c r="EK522" s="52">
        <f t="shared" si="118"/>
        <v>78</v>
      </c>
      <c r="EL522" s="52">
        <f t="shared" si="118"/>
        <v>0</v>
      </c>
      <c r="EM522" s="52">
        <f t="shared" si="118"/>
        <v>48</v>
      </c>
      <c r="EN522" s="52">
        <f t="shared" si="118"/>
        <v>0</v>
      </c>
      <c r="EO522" s="52">
        <f t="shared" si="118"/>
        <v>0</v>
      </c>
      <c r="EP522" s="52">
        <f t="shared" si="118"/>
        <v>0</v>
      </c>
      <c r="EQ522" s="52">
        <f t="shared" si="118"/>
        <v>0</v>
      </c>
    </row>
    <row r="523" spans="1:147" ht="15" x14ac:dyDescent="0.25">
      <c r="A523" s="104" t="s">
        <v>561</v>
      </c>
      <c r="B523" s="5" t="s">
        <v>575</v>
      </c>
      <c r="C523" s="5" t="s">
        <v>80</v>
      </c>
      <c r="D523" s="5" t="s">
        <v>81</v>
      </c>
      <c r="E523" s="123">
        <f t="shared" si="116"/>
        <v>16</v>
      </c>
      <c r="F523" s="123">
        <f t="shared" si="117"/>
        <v>0</v>
      </c>
      <c r="G523" s="123">
        <f t="shared" si="117"/>
        <v>16</v>
      </c>
      <c r="H523" s="136"/>
      <c r="I523" s="136"/>
      <c r="J523" s="136"/>
      <c r="K523" s="136"/>
      <c r="L523" s="136"/>
      <c r="M523" s="137">
        <v>16</v>
      </c>
      <c r="N523" s="136"/>
      <c r="O523" s="136"/>
      <c r="P523" s="136"/>
      <c r="Q523" s="136"/>
      <c r="R523" s="136"/>
      <c r="S523" s="136"/>
      <c r="T523" s="136"/>
      <c r="U523" s="136"/>
      <c r="V523" s="136"/>
      <c r="W523" s="136"/>
      <c r="X523" s="136"/>
      <c r="Y523" s="136"/>
      <c r="Z523" s="136"/>
      <c r="AA523" s="136"/>
      <c r="AB523" s="136"/>
      <c r="AC523" s="136"/>
      <c r="AD523" s="136"/>
      <c r="AE523" s="136"/>
      <c r="AF523" s="136"/>
      <c r="AG523" s="136"/>
      <c r="AH523" s="136"/>
      <c r="AI523" s="136"/>
      <c r="AJ523" s="136"/>
      <c r="AK523" s="136"/>
      <c r="AL523" s="136"/>
      <c r="AM523" s="136"/>
      <c r="AN523" s="136"/>
      <c r="AO523" s="136"/>
      <c r="AP523" s="136"/>
      <c r="AQ523" s="136"/>
      <c r="AR523" s="136"/>
      <c r="AS523" s="136"/>
      <c r="AT523" s="136"/>
      <c r="AU523" s="136"/>
      <c r="AV523" s="136"/>
      <c r="AW523" s="136"/>
      <c r="AX523" s="136"/>
      <c r="AY523" s="136"/>
      <c r="AZ523" s="136"/>
      <c r="BA523" s="136"/>
      <c r="BB523" s="136"/>
      <c r="BC523" s="136"/>
      <c r="BD523" s="136"/>
      <c r="BE523" s="136"/>
      <c r="BF523" s="136"/>
      <c r="BG523" s="136"/>
      <c r="BH523" s="136"/>
      <c r="BI523" s="136"/>
      <c r="BJ523" s="136"/>
      <c r="BK523" s="138"/>
      <c r="BL523" s="136"/>
      <c r="BM523" s="136"/>
      <c r="BN523" s="136"/>
      <c r="BO523" s="136"/>
      <c r="BP523" s="136"/>
      <c r="BQ523" s="136"/>
      <c r="BR523" s="136"/>
      <c r="BS523" s="136"/>
      <c r="BT523" s="136"/>
      <c r="BU523" s="136"/>
      <c r="BV523" s="136"/>
      <c r="BW523" s="136"/>
      <c r="BX523" s="136"/>
      <c r="BY523" s="136"/>
      <c r="BZ523" s="136"/>
      <c r="CA523" s="136"/>
      <c r="CB523" s="136"/>
      <c r="CC523" s="136"/>
      <c r="CD523" s="136"/>
      <c r="CE523" s="137"/>
      <c r="CF523" s="136"/>
      <c r="CG523" s="136"/>
      <c r="CH523" s="136"/>
      <c r="CI523" s="136"/>
      <c r="CJ523" s="136"/>
      <c r="CK523" s="136"/>
      <c r="CL523" s="136"/>
      <c r="CM523" s="136"/>
      <c r="CN523" s="136"/>
      <c r="CO523" s="136"/>
      <c r="CP523" s="136"/>
      <c r="CQ523" s="136"/>
      <c r="CR523" s="136"/>
      <c r="CS523" s="136"/>
      <c r="CT523" s="136"/>
      <c r="CU523" s="136"/>
      <c r="CV523" s="136"/>
      <c r="CW523" s="136"/>
      <c r="CX523" s="136"/>
      <c r="CY523" s="136"/>
      <c r="CZ523" s="136"/>
      <c r="DA523" s="136"/>
      <c r="DB523" s="136"/>
      <c r="DC523" s="136"/>
      <c r="DD523" s="136"/>
      <c r="DE523" s="136"/>
      <c r="DF523" s="136"/>
      <c r="DG523" s="136"/>
      <c r="DH523" s="136"/>
      <c r="DI523" s="136"/>
      <c r="DJ523" s="136"/>
      <c r="DK523" s="136"/>
      <c r="DL523" s="136"/>
      <c r="DM523" s="136"/>
      <c r="DN523" s="136"/>
      <c r="DO523" s="136"/>
      <c r="DP523" s="136"/>
      <c r="DQ523" s="136"/>
      <c r="DR523" s="136"/>
      <c r="DS523" s="137"/>
      <c r="DT523" s="136"/>
      <c r="DU523" s="136"/>
      <c r="DV523" s="136"/>
      <c r="DW523" s="136"/>
      <c r="DX523" s="136"/>
      <c r="DY523" s="136"/>
      <c r="DZ523" s="136"/>
      <c r="EA523" s="136"/>
      <c r="EB523" s="136"/>
      <c r="EC523" s="136"/>
      <c r="ED523" s="136"/>
      <c r="EE523" s="136"/>
      <c r="EF523" s="136"/>
      <c r="EG523" s="136"/>
      <c r="EH523" s="52">
        <f t="shared" si="118"/>
        <v>0</v>
      </c>
      <c r="EI523" s="52">
        <f t="shared" si="118"/>
        <v>0</v>
      </c>
      <c r="EJ523" s="52">
        <f t="shared" si="118"/>
        <v>0</v>
      </c>
      <c r="EK523" s="52">
        <f t="shared" si="118"/>
        <v>0</v>
      </c>
      <c r="EL523" s="52">
        <f t="shared" si="118"/>
        <v>0</v>
      </c>
      <c r="EM523" s="52">
        <f t="shared" si="118"/>
        <v>16</v>
      </c>
      <c r="EN523" s="52">
        <f t="shared" si="118"/>
        <v>0</v>
      </c>
      <c r="EO523" s="52">
        <f t="shared" si="118"/>
        <v>0</v>
      </c>
      <c r="EP523" s="52">
        <f t="shared" si="118"/>
        <v>0</v>
      </c>
      <c r="EQ523" s="52">
        <f t="shared" si="118"/>
        <v>0</v>
      </c>
    </row>
    <row r="524" spans="1:147" x14ac:dyDescent="0.25">
      <c r="A524" s="47" t="s">
        <v>576</v>
      </c>
      <c r="B524" s="53" t="s">
        <v>102</v>
      </c>
      <c r="C524" s="130"/>
      <c r="D524" s="130"/>
      <c r="E524" s="117">
        <f>SUBTOTAL(9,E510:E523)</f>
        <v>413</v>
      </c>
      <c r="F524" s="117">
        <f t="shared" ref="F524:BQ524" si="119">SUBTOTAL(9,F510:F523)</f>
        <v>0</v>
      </c>
      <c r="G524" s="117">
        <f t="shared" si="119"/>
        <v>413</v>
      </c>
      <c r="H524" s="117">
        <f t="shared" si="119"/>
        <v>0</v>
      </c>
      <c r="I524" s="117">
        <f t="shared" si="119"/>
        <v>0</v>
      </c>
      <c r="J524" s="117">
        <f t="shared" si="119"/>
        <v>0</v>
      </c>
      <c r="K524" s="117">
        <f t="shared" si="119"/>
        <v>48</v>
      </c>
      <c r="L524" s="117">
        <f t="shared" si="119"/>
        <v>0</v>
      </c>
      <c r="M524" s="117">
        <f t="shared" si="119"/>
        <v>254</v>
      </c>
      <c r="N524" s="117">
        <f t="shared" si="119"/>
        <v>0</v>
      </c>
      <c r="O524" s="117">
        <f t="shared" si="119"/>
        <v>0</v>
      </c>
      <c r="P524" s="117">
        <f t="shared" si="119"/>
        <v>0</v>
      </c>
      <c r="Q524" s="117">
        <f t="shared" si="119"/>
        <v>0</v>
      </c>
      <c r="R524" s="117">
        <f t="shared" si="119"/>
        <v>0</v>
      </c>
      <c r="S524" s="117">
        <f t="shared" si="119"/>
        <v>0</v>
      </c>
      <c r="T524" s="117">
        <f t="shared" si="119"/>
        <v>0</v>
      </c>
      <c r="U524" s="117">
        <f t="shared" si="119"/>
        <v>0</v>
      </c>
      <c r="V524" s="117">
        <f t="shared" si="119"/>
        <v>0</v>
      </c>
      <c r="W524" s="117">
        <f t="shared" si="119"/>
        <v>0</v>
      </c>
      <c r="X524" s="117">
        <f t="shared" si="119"/>
        <v>0</v>
      </c>
      <c r="Y524" s="117">
        <f t="shared" si="119"/>
        <v>0</v>
      </c>
      <c r="Z524" s="117">
        <f t="shared" si="119"/>
        <v>0</v>
      </c>
      <c r="AA524" s="117">
        <f t="shared" si="119"/>
        <v>0</v>
      </c>
      <c r="AB524" s="117">
        <f t="shared" si="119"/>
        <v>0</v>
      </c>
      <c r="AC524" s="117">
        <f t="shared" si="119"/>
        <v>0</v>
      </c>
      <c r="AD524" s="117">
        <f t="shared" si="119"/>
        <v>0</v>
      </c>
      <c r="AE524" s="117">
        <f t="shared" si="119"/>
        <v>0</v>
      </c>
      <c r="AF524" s="117">
        <f t="shared" si="119"/>
        <v>0</v>
      </c>
      <c r="AG524" s="117">
        <f t="shared" si="119"/>
        <v>0</v>
      </c>
      <c r="AH524" s="117">
        <f t="shared" si="119"/>
        <v>0</v>
      </c>
      <c r="AI524" s="117">
        <f t="shared" si="119"/>
        <v>0</v>
      </c>
      <c r="AJ524" s="117">
        <f t="shared" si="119"/>
        <v>0</v>
      </c>
      <c r="AK524" s="117">
        <f t="shared" si="119"/>
        <v>0</v>
      </c>
      <c r="AL524" s="117">
        <f t="shared" si="119"/>
        <v>0</v>
      </c>
      <c r="AM524" s="117">
        <f t="shared" si="119"/>
        <v>0</v>
      </c>
      <c r="AN524" s="117">
        <f t="shared" si="119"/>
        <v>0</v>
      </c>
      <c r="AO524" s="117">
        <f t="shared" si="119"/>
        <v>0</v>
      </c>
      <c r="AP524" s="117">
        <f t="shared" si="119"/>
        <v>0</v>
      </c>
      <c r="AQ524" s="117">
        <f t="shared" si="119"/>
        <v>0</v>
      </c>
      <c r="AR524" s="117">
        <f t="shared" si="119"/>
        <v>0</v>
      </c>
      <c r="AS524" s="117">
        <f t="shared" si="119"/>
        <v>0</v>
      </c>
      <c r="AT524" s="117">
        <f t="shared" si="119"/>
        <v>0</v>
      </c>
      <c r="AU524" s="117">
        <f t="shared" si="119"/>
        <v>0</v>
      </c>
      <c r="AV524" s="117">
        <f t="shared" si="119"/>
        <v>0</v>
      </c>
      <c r="AW524" s="117">
        <f t="shared" si="119"/>
        <v>0</v>
      </c>
      <c r="AX524" s="117">
        <f t="shared" si="119"/>
        <v>0</v>
      </c>
      <c r="AY524" s="117">
        <f t="shared" si="119"/>
        <v>0</v>
      </c>
      <c r="AZ524" s="117">
        <f t="shared" si="119"/>
        <v>0</v>
      </c>
      <c r="BA524" s="117">
        <f t="shared" si="119"/>
        <v>0</v>
      </c>
      <c r="BB524" s="117">
        <f t="shared" si="119"/>
        <v>0</v>
      </c>
      <c r="BC524" s="117">
        <f t="shared" si="119"/>
        <v>0</v>
      </c>
      <c r="BD524" s="117">
        <f t="shared" si="119"/>
        <v>0</v>
      </c>
      <c r="BE524" s="117">
        <f t="shared" si="119"/>
        <v>0</v>
      </c>
      <c r="BF524" s="117">
        <f t="shared" si="119"/>
        <v>0</v>
      </c>
      <c r="BG524" s="117">
        <f t="shared" si="119"/>
        <v>0</v>
      </c>
      <c r="BH524" s="117">
        <f t="shared" si="119"/>
        <v>0</v>
      </c>
      <c r="BI524" s="117">
        <f t="shared" si="119"/>
        <v>0</v>
      </c>
      <c r="BJ524" s="117">
        <f t="shared" si="119"/>
        <v>0</v>
      </c>
      <c r="BK524" s="117">
        <f t="shared" si="119"/>
        <v>57</v>
      </c>
      <c r="BL524" s="117">
        <f t="shared" si="119"/>
        <v>0</v>
      </c>
      <c r="BM524" s="117">
        <f t="shared" si="119"/>
        <v>0</v>
      </c>
      <c r="BN524" s="117">
        <f t="shared" si="119"/>
        <v>0</v>
      </c>
      <c r="BO524" s="117">
        <f t="shared" si="119"/>
        <v>0</v>
      </c>
      <c r="BP524" s="117">
        <f t="shared" si="119"/>
        <v>0</v>
      </c>
      <c r="BQ524" s="117">
        <f t="shared" si="119"/>
        <v>0</v>
      </c>
      <c r="BR524" s="117">
        <f t="shared" ref="BR524:EC524" si="120">SUBTOTAL(9,BR510:BR523)</f>
        <v>0</v>
      </c>
      <c r="BS524" s="117">
        <f t="shared" si="120"/>
        <v>0</v>
      </c>
      <c r="BT524" s="117">
        <f t="shared" si="120"/>
        <v>0</v>
      </c>
      <c r="BU524" s="117">
        <f t="shared" si="120"/>
        <v>0</v>
      </c>
      <c r="BV524" s="117">
        <f t="shared" si="120"/>
        <v>0</v>
      </c>
      <c r="BW524" s="117">
        <f t="shared" si="120"/>
        <v>0</v>
      </c>
      <c r="BX524" s="117">
        <f t="shared" si="120"/>
        <v>0</v>
      </c>
      <c r="BY524" s="117">
        <f t="shared" si="120"/>
        <v>0</v>
      </c>
      <c r="BZ524" s="117">
        <f t="shared" si="120"/>
        <v>0</v>
      </c>
      <c r="CA524" s="117">
        <f t="shared" si="120"/>
        <v>0</v>
      </c>
      <c r="CB524" s="117">
        <f t="shared" si="120"/>
        <v>0</v>
      </c>
      <c r="CC524" s="117">
        <f t="shared" si="120"/>
        <v>24</v>
      </c>
      <c r="CD524" s="117">
        <f t="shared" si="120"/>
        <v>0</v>
      </c>
      <c r="CE524" s="117">
        <f t="shared" si="120"/>
        <v>24</v>
      </c>
      <c r="CF524" s="117">
        <f t="shared" si="120"/>
        <v>0</v>
      </c>
      <c r="CG524" s="117">
        <f t="shared" si="120"/>
        <v>0</v>
      </c>
      <c r="CH524" s="117">
        <f t="shared" si="120"/>
        <v>0</v>
      </c>
      <c r="CI524" s="117">
        <f t="shared" si="120"/>
        <v>0</v>
      </c>
      <c r="CJ524" s="117">
        <f t="shared" si="120"/>
        <v>0</v>
      </c>
      <c r="CK524" s="117">
        <f t="shared" si="120"/>
        <v>0</v>
      </c>
      <c r="CL524" s="117">
        <f t="shared" si="120"/>
        <v>0</v>
      </c>
      <c r="CM524" s="117">
        <f t="shared" si="120"/>
        <v>0</v>
      </c>
      <c r="CN524" s="117">
        <f t="shared" si="120"/>
        <v>0</v>
      </c>
      <c r="CO524" s="117">
        <f t="shared" si="120"/>
        <v>0</v>
      </c>
      <c r="CP524" s="117">
        <f t="shared" si="120"/>
        <v>0</v>
      </c>
      <c r="CQ524" s="117">
        <f t="shared" si="120"/>
        <v>0</v>
      </c>
      <c r="CR524" s="117">
        <f t="shared" si="120"/>
        <v>0</v>
      </c>
      <c r="CS524" s="117">
        <f t="shared" si="120"/>
        <v>0</v>
      </c>
      <c r="CT524" s="117">
        <f t="shared" si="120"/>
        <v>0</v>
      </c>
      <c r="CU524" s="117">
        <f t="shared" si="120"/>
        <v>0</v>
      </c>
      <c r="CV524" s="117">
        <f t="shared" si="120"/>
        <v>0</v>
      </c>
      <c r="CW524" s="117">
        <f t="shared" si="120"/>
        <v>0</v>
      </c>
      <c r="CX524" s="117">
        <f t="shared" si="120"/>
        <v>0</v>
      </c>
      <c r="CY524" s="117">
        <f t="shared" si="120"/>
        <v>0</v>
      </c>
      <c r="CZ524" s="117">
        <f t="shared" si="120"/>
        <v>0</v>
      </c>
      <c r="DA524" s="117">
        <f t="shared" si="120"/>
        <v>0</v>
      </c>
      <c r="DB524" s="117">
        <f t="shared" si="120"/>
        <v>0</v>
      </c>
      <c r="DC524" s="117">
        <f t="shared" si="120"/>
        <v>0</v>
      </c>
      <c r="DD524" s="117">
        <f t="shared" si="120"/>
        <v>0</v>
      </c>
      <c r="DE524" s="117">
        <f t="shared" si="120"/>
        <v>0</v>
      </c>
      <c r="DF524" s="117">
        <f t="shared" si="120"/>
        <v>0</v>
      </c>
      <c r="DG524" s="117">
        <f t="shared" si="120"/>
        <v>0</v>
      </c>
      <c r="DH524" s="117">
        <f t="shared" si="120"/>
        <v>0</v>
      </c>
      <c r="DI524" s="117">
        <f t="shared" si="120"/>
        <v>0</v>
      </c>
      <c r="DJ524" s="117">
        <f t="shared" si="120"/>
        <v>0</v>
      </c>
      <c r="DK524" s="117">
        <f t="shared" si="120"/>
        <v>0</v>
      </c>
      <c r="DL524" s="117">
        <f t="shared" si="120"/>
        <v>0</v>
      </c>
      <c r="DM524" s="117">
        <f t="shared" si="120"/>
        <v>0</v>
      </c>
      <c r="DN524" s="117">
        <f t="shared" si="120"/>
        <v>0</v>
      </c>
      <c r="DO524" s="117">
        <f t="shared" si="120"/>
        <v>0</v>
      </c>
      <c r="DP524" s="117">
        <f t="shared" si="120"/>
        <v>0</v>
      </c>
      <c r="DQ524" s="117">
        <f t="shared" si="120"/>
        <v>6</v>
      </c>
      <c r="DR524" s="117">
        <f t="shared" si="120"/>
        <v>0</v>
      </c>
      <c r="DS524" s="117">
        <f t="shared" si="120"/>
        <v>0</v>
      </c>
      <c r="DT524" s="117">
        <f t="shared" si="120"/>
        <v>0</v>
      </c>
      <c r="DU524" s="117">
        <f t="shared" si="120"/>
        <v>0</v>
      </c>
      <c r="DV524" s="117">
        <f t="shared" si="120"/>
        <v>0</v>
      </c>
      <c r="DW524" s="117">
        <f t="shared" si="120"/>
        <v>0</v>
      </c>
      <c r="DX524" s="117">
        <f t="shared" si="120"/>
        <v>0</v>
      </c>
      <c r="DY524" s="117">
        <f t="shared" si="120"/>
        <v>0</v>
      </c>
      <c r="DZ524" s="117">
        <f t="shared" si="120"/>
        <v>0</v>
      </c>
      <c r="EA524" s="117">
        <f t="shared" si="120"/>
        <v>0</v>
      </c>
      <c r="EB524" s="117">
        <f t="shared" si="120"/>
        <v>0</v>
      </c>
      <c r="EC524" s="117">
        <f t="shared" si="120"/>
        <v>0</v>
      </c>
      <c r="ED524" s="117">
        <f t="shared" ref="ED524:EQ524" si="121">SUBTOTAL(9,ED510:ED523)</f>
        <v>0</v>
      </c>
      <c r="EE524" s="117">
        <f t="shared" si="121"/>
        <v>0</v>
      </c>
      <c r="EF524" s="117">
        <f t="shared" si="121"/>
        <v>0</v>
      </c>
      <c r="EG524" s="117">
        <f t="shared" si="121"/>
        <v>0</v>
      </c>
      <c r="EH524" s="117">
        <f t="shared" si="121"/>
        <v>0</v>
      </c>
      <c r="EI524" s="117">
        <f t="shared" si="121"/>
        <v>0</v>
      </c>
      <c r="EJ524" s="117">
        <f t="shared" si="121"/>
        <v>0</v>
      </c>
      <c r="EK524" s="117">
        <f t="shared" si="121"/>
        <v>78</v>
      </c>
      <c r="EL524" s="117">
        <f t="shared" si="121"/>
        <v>0</v>
      </c>
      <c r="EM524" s="117">
        <f t="shared" si="121"/>
        <v>335</v>
      </c>
      <c r="EN524" s="117">
        <f t="shared" si="121"/>
        <v>0</v>
      </c>
      <c r="EO524" s="117">
        <f t="shared" si="121"/>
        <v>0</v>
      </c>
      <c r="EP524" s="117">
        <f t="shared" si="121"/>
        <v>0</v>
      </c>
      <c r="EQ524" s="117">
        <f t="shared" si="121"/>
        <v>0</v>
      </c>
    </row>
    <row r="525" spans="1:147" x14ac:dyDescent="0.25">
      <c r="A525" s="139"/>
      <c r="B525" s="140"/>
      <c r="C525" s="140"/>
      <c r="D525" s="140"/>
      <c r="E525" s="141">
        <f t="shared" ref="E525:BP525" si="122">SUM(E524,E509,E478,E460,E443,E416,E400,E367,E344,E332,E304,E280,E256,E194,E138,E77,E46,E25)</f>
        <v>11854.867</v>
      </c>
      <c r="F525" s="141">
        <f t="shared" si="122"/>
        <v>20</v>
      </c>
      <c r="G525" s="141">
        <f t="shared" si="122"/>
        <v>11834.867</v>
      </c>
      <c r="H525" s="141">
        <f t="shared" si="122"/>
        <v>0</v>
      </c>
      <c r="I525" s="141">
        <f t="shared" si="122"/>
        <v>0</v>
      </c>
      <c r="J525" s="141">
        <f t="shared" si="122"/>
        <v>0</v>
      </c>
      <c r="K525" s="141">
        <f t="shared" si="122"/>
        <v>5069</v>
      </c>
      <c r="L525" s="141">
        <f t="shared" si="122"/>
        <v>0</v>
      </c>
      <c r="M525" s="141">
        <f t="shared" si="122"/>
        <v>4557.8670000000002</v>
      </c>
      <c r="N525" s="141">
        <f t="shared" si="122"/>
        <v>0</v>
      </c>
      <c r="O525" s="141">
        <f t="shared" si="122"/>
        <v>0</v>
      </c>
      <c r="P525" s="141">
        <f t="shared" si="122"/>
        <v>0</v>
      </c>
      <c r="Q525" s="141">
        <f t="shared" si="122"/>
        <v>14</v>
      </c>
      <c r="R525" s="141">
        <f t="shared" si="122"/>
        <v>0</v>
      </c>
      <c r="S525" s="141">
        <f t="shared" si="122"/>
        <v>0</v>
      </c>
      <c r="T525" s="141">
        <f t="shared" si="122"/>
        <v>0</v>
      </c>
      <c r="U525" s="141">
        <f t="shared" si="122"/>
        <v>123</v>
      </c>
      <c r="V525" s="141">
        <f t="shared" si="122"/>
        <v>0</v>
      </c>
      <c r="W525" s="141">
        <f t="shared" si="122"/>
        <v>106</v>
      </c>
      <c r="X525" s="141">
        <f t="shared" si="122"/>
        <v>0</v>
      </c>
      <c r="Y525" s="141">
        <f t="shared" si="122"/>
        <v>0</v>
      </c>
      <c r="Z525" s="141">
        <f t="shared" si="122"/>
        <v>0</v>
      </c>
      <c r="AA525" s="141">
        <f t="shared" si="122"/>
        <v>0</v>
      </c>
      <c r="AB525" s="141">
        <f t="shared" si="122"/>
        <v>0</v>
      </c>
      <c r="AC525" s="141">
        <f t="shared" si="122"/>
        <v>0</v>
      </c>
      <c r="AD525" s="141">
        <f t="shared" si="122"/>
        <v>0</v>
      </c>
      <c r="AE525" s="141">
        <f t="shared" si="122"/>
        <v>0</v>
      </c>
      <c r="AF525" s="141">
        <f t="shared" si="122"/>
        <v>0</v>
      </c>
      <c r="AG525" s="141">
        <f t="shared" si="122"/>
        <v>0</v>
      </c>
      <c r="AH525" s="141">
        <f t="shared" si="122"/>
        <v>0</v>
      </c>
      <c r="AI525" s="141">
        <f t="shared" si="122"/>
        <v>0</v>
      </c>
      <c r="AJ525" s="141">
        <f t="shared" si="122"/>
        <v>0</v>
      </c>
      <c r="AK525" s="141">
        <f t="shared" si="122"/>
        <v>0</v>
      </c>
      <c r="AL525" s="141">
        <f t="shared" si="122"/>
        <v>0</v>
      </c>
      <c r="AM525" s="141">
        <f t="shared" si="122"/>
        <v>0</v>
      </c>
      <c r="AN525" s="141">
        <f t="shared" si="122"/>
        <v>0</v>
      </c>
      <c r="AO525" s="141">
        <f t="shared" si="122"/>
        <v>1</v>
      </c>
      <c r="AP525" s="141">
        <f t="shared" si="122"/>
        <v>0</v>
      </c>
      <c r="AQ525" s="141">
        <f t="shared" si="122"/>
        <v>1</v>
      </c>
      <c r="AR525" s="141">
        <f t="shared" si="122"/>
        <v>0</v>
      </c>
      <c r="AS525" s="141">
        <f t="shared" si="122"/>
        <v>0</v>
      </c>
      <c r="AT525" s="141">
        <f t="shared" si="122"/>
        <v>0</v>
      </c>
      <c r="AU525" s="141">
        <f t="shared" si="122"/>
        <v>0</v>
      </c>
      <c r="AV525" s="141">
        <f t="shared" si="122"/>
        <v>0</v>
      </c>
      <c r="AW525" s="141">
        <f t="shared" si="122"/>
        <v>0</v>
      </c>
      <c r="AX525" s="141">
        <f t="shared" si="122"/>
        <v>0</v>
      </c>
      <c r="AY525" s="141">
        <f t="shared" si="122"/>
        <v>0</v>
      </c>
      <c r="AZ525" s="141">
        <f t="shared" si="122"/>
        <v>0</v>
      </c>
      <c r="BA525" s="141">
        <f t="shared" si="122"/>
        <v>0</v>
      </c>
      <c r="BB525" s="141">
        <f t="shared" si="122"/>
        <v>0</v>
      </c>
      <c r="BC525" s="141">
        <f t="shared" si="122"/>
        <v>0</v>
      </c>
      <c r="BD525" s="141">
        <f t="shared" si="122"/>
        <v>0</v>
      </c>
      <c r="BE525" s="141">
        <f t="shared" si="122"/>
        <v>0</v>
      </c>
      <c r="BF525" s="141">
        <f t="shared" si="122"/>
        <v>0</v>
      </c>
      <c r="BG525" s="141">
        <f t="shared" si="122"/>
        <v>0</v>
      </c>
      <c r="BH525" s="141">
        <f t="shared" si="122"/>
        <v>0</v>
      </c>
      <c r="BI525" s="141">
        <f t="shared" si="122"/>
        <v>102</v>
      </c>
      <c r="BJ525" s="141">
        <f t="shared" si="122"/>
        <v>0</v>
      </c>
      <c r="BK525" s="141">
        <f t="shared" si="122"/>
        <v>111</v>
      </c>
      <c r="BL525" s="141">
        <f t="shared" si="122"/>
        <v>0</v>
      </c>
      <c r="BM525" s="141">
        <f t="shared" si="122"/>
        <v>0</v>
      </c>
      <c r="BN525" s="141">
        <f t="shared" si="122"/>
        <v>0</v>
      </c>
      <c r="BO525" s="141">
        <f t="shared" si="122"/>
        <v>0</v>
      </c>
      <c r="BP525" s="141">
        <f t="shared" si="122"/>
        <v>0</v>
      </c>
      <c r="BQ525" s="141">
        <f t="shared" ref="BQ525:EB525" si="123">SUM(BQ524,BQ509,BQ478,BQ460,BQ443,BQ416,BQ400,BQ367,BQ344,BQ332,BQ304,BQ280,BQ256,BQ194,BQ138,BQ77,BQ46,BQ25)</f>
        <v>0</v>
      </c>
      <c r="BR525" s="141">
        <f t="shared" si="123"/>
        <v>0</v>
      </c>
      <c r="BS525" s="141">
        <f t="shared" si="123"/>
        <v>0</v>
      </c>
      <c r="BT525" s="141">
        <f t="shared" si="123"/>
        <v>0</v>
      </c>
      <c r="BU525" s="141">
        <f t="shared" si="123"/>
        <v>2</v>
      </c>
      <c r="BV525" s="141">
        <f t="shared" si="123"/>
        <v>0</v>
      </c>
      <c r="BW525" s="141">
        <f t="shared" si="123"/>
        <v>0</v>
      </c>
      <c r="BX525" s="141">
        <f t="shared" si="123"/>
        <v>0</v>
      </c>
      <c r="BY525" s="141">
        <f t="shared" si="123"/>
        <v>0</v>
      </c>
      <c r="BZ525" s="141">
        <f t="shared" si="123"/>
        <v>0</v>
      </c>
      <c r="CA525" s="141">
        <f t="shared" si="123"/>
        <v>0</v>
      </c>
      <c r="CB525" s="141">
        <f t="shared" si="123"/>
        <v>0</v>
      </c>
      <c r="CC525" s="141">
        <f t="shared" si="123"/>
        <v>437</v>
      </c>
      <c r="CD525" s="141">
        <f t="shared" si="123"/>
        <v>0</v>
      </c>
      <c r="CE525" s="141">
        <f t="shared" si="123"/>
        <v>1022</v>
      </c>
      <c r="CF525" s="141">
        <f t="shared" si="123"/>
        <v>0</v>
      </c>
      <c r="CG525" s="141">
        <f t="shared" si="123"/>
        <v>0</v>
      </c>
      <c r="CH525" s="141">
        <f t="shared" si="123"/>
        <v>0</v>
      </c>
      <c r="CI525" s="141">
        <f t="shared" si="123"/>
        <v>26</v>
      </c>
      <c r="CJ525" s="141">
        <f t="shared" si="123"/>
        <v>0</v>
      </c>
      <c r="CK525" s="141">
        <f t="shared" si="123"/>
        <v>0</v>
      </c>
      <c r="CL525" s="141">
        <f t="shared" si="123"/>
        <v>0</v>
      </c>
      <c r="CM525" s="141">
        <f t="shared" si="123"/>
        <v>11</v>
      </c>
      <c r="CN525" s="141">
        <f t="shared" si="123"/>
        <v>0</v>
      </c>
      <c r="CO525" s="141">
        <f t="shared" si="123"/>
        <v>0</v>
      </c>
      <c r="CP525" s="141">
        <f t="shared" si="123"/>
        <v>0</v>
      </c>
      <c r="CQ525" s="141">
        <f t="shared" si="123"/>
        <v>0</v>
      </c>
      <c r="CR525" s="141">
        <f t="shared" si="123"/>
        <v>0</v>
      </c>
      <c r="CS525" s="141">
        <f t="shared" si="123"/>
        <v>0</v>
      </c>
      <c r="CT525" s="141">
        <f t="shared" si="123"/>
        <v>0</v>
      </c>
      <c r="CU525" s="141">
        <f t="shared" si="123"/>
        <v>0</v>
      </c>
      <c r="CV525" s="141">
        <f t="shared" si="123"/>
        <v>0</v>
      </c>
      <c r="CW525" s="141">
        <f t="shared" si="123"/>
        <v>0</v>
      </c>
      <c r="CX525" s="141">
        <f t="shared" si="123"/>
        <v>0</v>
      </c>
      <c r="CY525" s="141">
        <f t="shared" si="123"/>
        <v>7</v>
      </c>
      <c r="CZ525" s="141">
        <f t="shared" si="123"/>
        <v>0</v>
      </c>
      <c r="DA525" s="141">
        <f t="shared" si="123"/>
        <v>0</v>
      </c>
      <c r="DB525" s="141">
        <f t="shared" si="123"/>
        <v>0</v>
      </c>
      <c r="DC525" s="141">
        <f t="shared" si="123"/>
        <v>0</v>
      </c>
      <c r="DD525" s="141">
        <f t="shared" si="123"/>
        <v>0</v>
      </c>
      <c r="DE525" s="141">
        <f t="shared" si="123"/>
        <v>0</v>
      </c>
      <c r="DF525" s="141">
        <f t="shared" si="123"/>
        <v>0</v>
      </c>
      <c r="DG525" s="141">
        <f t="shared" si="123"/>
        <v>0</v>
      </c>
      <c r="DH525" s="141">
        <f t="shared" si="123"/>
        <v>0</v>
      </c>
      <c r="DI525" s="141">
        <f t="shared" si="123"/>
        <v>0</v>
      </c>
      <c r="DJ525" s="141">
        <f t="shared" si="123"/>
        <v>0</v>
      </c>
      <c r="DK525" s="141">
        <f t="shared" si="123"/>
        <v>0</v>
      </c>
      <c r="DL525" s="141">
        <f t="shared" si="123"/>
        <v>0</v>
      </c>
      <c r="DM525" s="141">
        <f t="shared" si="123"/>
        <v>0</v>
      </c>
      <c r="DN525" s="141">
        <f t="shared" si="123"/>
        <v>0</v>
      </c>
      <c r="DO525" s="141">
        <f t="shared" si="123"/>
        <v>5</v>
      </c>
      <c r="DP525" s="141">
        <f t="shared" si="123"/>
        <v>0</v>
      </c>
      <c r="DQ525" s="141">
        <f t="shared" si="123"/>
        <v>125</v>
      </c>
      <c r="DR525" s="141">
        <f t="shared" si="123"/>
        <v>0</v>
      </c>
      <c r="DS525" s="141">
        <f t="shared" si="123"/>
        <v>36</v>
      </c>
      <c r="DT525" s="141">
        <f t="shared" si="123"/>
        <v>0</v>
      </c>
      <c r="DU525" s="141">
        <f t="shared" si="123"/>
        <v>0</v>
      </c>
      <c r="DV525" s="141">
        <f t="shared" si="123"/>
        <v>0</v>
      </c>
      <c r="DW525" s="141">
        <f t="shared" si="123"/>
        <v>0</v>
      </c>
      <c r="DX525" s="141">
        <f t="shared" si="123"/>
        <v>0</v>
      </c>
      <c r="DY525" s="141">
        <f t="shared" si="123"/>
        <v>0</v>
      </c>
      <c r="DZ525" s="141">
        <f t="shared" si="123"/>
        <v>20</v>
      </c>
      <c r="EA525" s="141">
        <f t="shared" si="123"/>
        <v>64</v>
      </c>
      <c r="EB525" s="141">
        <f t="shared" si="123"/>
        <v>0</v>
      </c>
      <c r="EC525" s="141">
        <f t="shared" ref="EC525:EQ525" si="124">SUM(EC524,EC509,EC478,EC460,EC443,EC416,EC400,EC367,EC344,EC332,EC304,EC280,EC256,EC194,EC138,EC77,EC46,EC25)</f>
        <v>0</v>
      </c>
      <c r="ED525" s="141">
        <f t="shared" si="124"/>
        <v>0</v>
      </c>
      <c r="EE525" s="141">
        <f t="shared" si="124"/>
        <v>0</v>
      </c>
      <c r="EF525" s="141">
        <f t="shared" si="124"/>
        <v>0</v>
      </c>
      <c r="EG525" s="141">
        <f t="shared" si="124"/>
        <v>15</v>
      </c>
      <c r="EH525" s="141">
        <f t="shared" si="124"/>
        <v>0</v>
      </c>
      <c r="EI525" s="141">
        <f t="shared" si="124"/>
        <v>5</v>
      </c>
      <c r="EJ525" s="141">
        <f t="shared" si="124"/>
        <v>20</v>
      </c>
      <c r="EK525" s="141">
        <f t="shared" si="124"/>
        <v>5932</v>
      </c>
      <c r="EL525" s="141">
        <f t="shared" si="124"/>
        <v>0</v>
      </c>
      <c r="EM525" s="141">
        <f t="shared" si="124"/>
        <v>5842.8670000000002</v>
      </c>
      <c r="EN525" s="141">
        <f t="shared" si="124"/>
        <v>0</v>
      </c>
      <c r="EO525" s="141">
        <f t="shared" si="124"/>
        <v>0</v>
      </c>
      <c r="EP525" s="141">
        <f t="shared" si="124"/>
        <v>0</v>
      </c>
      <c r="EQ525" s="141">
        <f t="shared" si="124"/>
        <v>55</v>
      </c>
    </row>
    <row r="528" spans="1:147" x14ac:dyDescent="0.25">
      <c r="E528" s="144">
        <f>E524+E509+E478+E443+E416+E400+E367+E344+E332+E304+E280+E256+E194+E138+E77+E46+E25+E460</f>
        <v>11854.867</v>
      </c>
    </row>
  </sheetData>
  <autoFilter ref="A6:EQ525"/>
  <mergeCells count="161">
    <mergeCell ref="AB1:AK1"/>
    <mergeCell ref="AL1:AU1"/>
    <mergeCell ref="AV1:BE1"/>
    <mergeCell ref="BF1:BO1"/>
    <mergeCell ref="A1:A5"/>
    <mergeCell ref="B1:B4"/>
    <mergeCell ref="C1:C4"/>
    <mergeCell ref="D1:D4"/>
    <mergeCell ref="E1:E4"/>
    <mergeCell ref="F1:G4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X3:Y4"/>
    <mergeCell ref="Z3:AA4"/>
    <mergeCell ref="DX1:EG1"/>
    <mergeCell ref="EH1:EQ1"/>
    <mergeCell ref="H2:I2"/>
    <mergeCell ref="J2:K2"/>
    <mergeCell ref="L2:M2"/>
    <mergeCell ref="N2:O2"/>
    <mergeCell ref="P2:Q2"/>
    <mergeCell ref="R2:S2"/>
    <mergeCell ref="T2:U2"/>
    <mergeCell ref="V2:W2"/>
    <mergeCell ref="BP1:BY1"/>
    <mergeCell ref="BZ1:CI1"/>
    <mergeCell ref="CJ1:CS1"/>
    <mergeCell ref="CT1:DC1"/>
    <mergeCell ref="DD1:DM1"/>
    <mergeCell ref="DN1:DW1"/>
    <mergeCell ref="H1:Q1"/>
    <mergeCell ref="R1:AA1"/>
    <mergeCell ref="AV2:AW2"/>
    <mergeCell ref="AX2:AY2"/>
    <mergeCell ref="AZ2:BA2"/>
    <mergeCell ref="BB2:BC2"/>
    <mergeCell ref="BD2:BE2"/>
    <mergeCell ref="BF2:BG2"/>
    <mergeCell ref="BT2:BU2"/>
    <mergeCell ref="BV2:BW2"/>
    <mergeCell ref="BX2:BY2"/>
    <mergeCell ref="BZ2:CA2"/>
    <mergeCell ref="CB2:CC2"/>
    <mergeCell ref="CD2:CE2"/>
    <mergeCell ref="BH2:BI2"/>
    <mergeCell ref="BJ2:BK2"/>
    <mergeCell ref="BL2:BM2"/>
    <mergeCell ref="BN2:BO2"/>
    <mergeCell ref="BP2:BQ2"/>
    <mergeCell ref="BR2:BS2"/>
    <mergeCell ref="CR2:CS2"/>
    <mergeCell ref="CT2:CU2"/>
    <mergeCell ref="CV2:CW2"/>
    <mergeCell ref="CX2:CY2"/>
    <mergeCell ref="CZ2:DA2"/>
    <mergeCell ref="DB2:DC2"/>
    <mergeCell ref="CF2:CG2"/>
    <mergeCell ref="CH2:CI2"/>
    <mergeCell ref="CJ2:CK2"/>
    <mergeCell ref="CL2:CM2"/>
    <mergeCell ref="CN2:CO2"/>
    <mergeCell ref="CP2:CQ2"/>
    <mergeCell ref="DT2:DU2"/>
    <mergeCell ref="DV2:DW2"/>
    <mergeCell ref="DX2:DY2"/>
    <mergeCell ref="DZ2:EA2"/>
    <mergeCell ref="DD2:DE2"/>
    <mergeCell ref="DF2:DG2"/>
    <mergeCell ref="DH2:DI2"/>
    <mergeCell ref="DJ2:DK2"/>
    <mergeCell ref="DL2:DM2"/>
    <mergeCell ref="DN2:DO2"/>
    <mergeCell ref="AB3:AC4"/>
    <mergeCell ref="AD3:AE4"/>
    <mergeCell ref="AF3:AG4"/>
    <mergeCell ref="AH3:AI4"/>
    <mergeCell ref="EN2:EO2"/>
    <mergeCell ref="EP2:EQ2"/>
    <mergeCell ref="H3:I4"/>
    <mergeCell ref="J3:K4"/>
    <mergeCell ref="L3:M4"/>
    <mergeCell ref="N3:O4"/>
    <mergeCell ref="P3:Q4"/>
    <mergeCell ref="R3:S4"/>
    <mergeCell ref="T3:U4"/>
    <mergeCell ref="V3:W4"/>
    <mergeCell ref="EB2:EC2"/>
    <mergeCell ref="ED2:EE2"/>
    <mergeCell ref="EF2:EG2"/>
    <mergeCell ref="EH2:EI2"/>
    <mergeCell ref="EJ2:EK2"/>
    <mergeCell ref="EL2:EM2"/>
    <mergeCell ref="DP2:DQ2"/>
    <mergeCell ref="DR2:DS2"/>
    <mergeCell ref="AV3:AW4"/>
    <mergeCell ref="AX3:AY4"/>
    <mergeCell ref="AZ3:BA4"/>
    <mergeCell ref="BB3:BC4"/>
    <mergeCell ref="BD3:BE4"/>
    <mergeCell ref="BF3:BG4"/>
    <mergeCell ref="AJ3:AK4"/>
    <mergeCell ref="AL3:AM4"/>
    <mergeCell ref="AN3:AO4"/>
    <mergeCell ref="AP3:AQ4"/>
    <mergeCell ref="AR3:AS4"/>
    <mergeCell ref="AT3:AU4"/>
    <mergeCell ref="BT3:BU4"/>
    <mergeCell ref="BV3:BW4"/>
    <mergeCell ref="BX3:BY4"/>
    <mergeCell ref="BZ3:CA4"/>
    <mergeCell ref="CB3:CC4"/>
    <mergeCell ref="CD3:CE4"/>
    <mergeCell ref="BH3:BI4"/>
    <mergeCell ref="BJ3:BK4"/>
    <mergeCell ref="BL3:BM4"/>
    <mergeCell ref="BN3:BO4"/>
    <mergeCell ref="BP3:BQ4"/>
    <mergeCell ref="BR3:BS4"/>
    <mergeCell ref="CX3:CY4"/>
    <mergeCell ref="CZ3:DA4"/>
    <mergeCell ref="DB3:DC4"/>
    <mergeCell ref="CF3:CG4"/>
    <mergeCell ref="CH3:CI4"/>
    <mergeCell ref="CJ3:CK4"/>
    <mergeCell ref="CL3:CM4"/>
    <mergeCell ref="CN3:CO4"/>
    <mergeCell ref="CP3:CQ4"/>
    <mergeCell ref="EN3:EO5"/>
    <mergeCell ref="EP3:EQ5"/>
    <mergeCell ref="B5:G5"/>
    <mergeCell ref="EB3:EC4"/>
    <mergeCell ref="ED3:EE4"/>
    <mergeCell ref="EF3:EG4"/>
    <mergeCell ref="EH3:EI5"/>
    <mergeCell ref="EJ3:EK5"/>
    <mergeCell ref="EL3:EM5"/>
    <mergeCell ref="DP3:DQ4"/>
    <mergeCell ref="DR3:DS4"/>
    <mergeCell ref="DT3:DU4"/>
    <mergeCell ref="DV3:DW4"/>
    <mergeCell ref="DX3:DY4"/>
    <mergeCell ref="DZ3:EA4"/>
    <mergeCell ref="DD3:DE4"/>
    <mergeCell ref="DF3:DG4"/>
    <mergeCell ref="DH3:DI4"/>
    <mergeCell ref="DJ3:DK4"/>
    <mergeCell ref="DL3:DM4"/>
    <mergeCell ref="DN3:DO4"/>
    <mergeCell ref="CR3:CS4"/>
    <mergeCell ref="CT3:CU4"/>
    <mergeCell ref="CV3:CW4"/>
  </mergeCells>
  <pageMargins left="0.25" right="0.27986111111111101" top="0.359722222222222" bottom="0.15" header="0.15972222222222199" footer="0.51180555555555496"/>
  <pageSetup paperSize="9" scale="55" firstPageNumber="0" orientation="landscape" horizontalDpi="300" verticalDpi="300" r:id="rId1"/>
  <headerFooter>
    <oddHeader>&amp;C&amp;12Среднегодовой плановый континген на 2014 год&amp;Rтаблица 1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W525"/>
  <sheetViews>
    <sheetView zoomScale="70" zoomScaleNormal="70" workbookViewId="0">
      <pane xSplit="4" ySplit="6" topLeftCell="E94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9" defaultRowHeight="13.2" outlineLevelRow="2" x14ac:dyDescent="0.25"/>
  <cols>
    <col min="1" max="1" width="20.33203125" style="142" customWidth="1"/>
    <col min="2" max="2" width="36.6640625" style="143" customWidth="1"/>
    <col min="3" max="3" width="7.44140625" style="143" customWidth="1"/>
    <col min="4" max="4" width="6.6640625" style="143" customWidth="1"/>
    <col min="5" max="5" width="10.33203125" customWidth="1"/>
    <col min="6" max="7" width="9" customWidth="1"/>
    <col min="8" max="8" width="8" customWidth="1"/>
    <col min="9" max="9" width="7.33203125" customWidth="1"/>
    <col min="10" max="10" width="8" customWidth="1"/>
    <col min="11" max="11" width="9.44140625" customWidth="1"/>
    <col min="12" max="12" width="8" customWidth="1"/>
    <col min="13" max="13" width="9.33203125" customWidth="1"/>
    <col min="14" max="14" width="8" customWidth="1"/>
    <col min="15" max="15" width="7.33203125" customWidth="1"/>
    <col min="16" max="16" width="8" customWidth="1"/>
    <col min="17" max="17" width="7.33203125" customWidth="1"/>
    <col min="18" max="22" width="8.44140625" customWidth="1"/>
    <col min="23" max="23" width="13.44140625" customWidth="1"/>
    <col min="24" max="106" width="8.44140625" customWidth="1"/>
    <col min="107" max="107" width="11.109375" customWidth="1"/>
    <col min="108" max="117" width="8.44140625" customWidth="1"/>
    <col min="118" max="127" width="9.33203125" style="50" customWidth="1"/>
  </cols>
  <sheetData>
    <row r="1" spans="1:127" s="145" customFormat="1" ht="25.5" customHeight="1" x14ac:dyDescent="0.2">
      <c r="A1" s="324"/>
      <c r="B1" s="325" t="s">
        <v>61</v>
      </c>
      <c r="C1" s="325" t="s">
        <v>62</v>
      </c>
      <c r="D1" s="325"/>
      <c r="E1" s="325" t="s">
        <v>63</v>
      </c>
      <c r="F1" s="325" t="s">
        <v>64</v>
      </c>
      <c r="G1" s="325"/>
      <c r="H1" s="322" t="s">
        <v>598</v>
      </c>
      <c r="I1" s="322"/>
      <c r="J1" s="322"/>
      <c r="K1" s="322"/>
      <c r="L1" s="322"/>
      <c r="M1" s="322"/>
      <c r="N1" s="322"/>
      <c r="O1" s="322"/>
      <c r="P1" s="322"/>
      <c r="Q1" s="322"/>
      <c r="R1" s="322" t="s">
        <v>599</v>
      </c>
      <c r="S1" s="322"/>
      <c r="T1" s="322"/>
      <c r="U1" s="322"/>
      <c r="V1" s="322"/>
      <c r="W1" s="322"/>
      <c r="X1" s="322"/>
      <c r="Y1" s="322"/>
      <c r="Z1" s="322"/>
      <c r="AA1" s="322"/>
      <c r="AB1" s="322" t="s">
        <v>600</v>
      </c>
      <c r="AC1" s="322"/>
      <c r="AD1" s="322"/>
      <c r="AE1" s="322"/>
      <c r="AF1" s="322"/>
      <c r="AG1" s="322"/>
      <c r="AH1" s="322"/>
      <c r="AI1" s="322"/>
      <c r="AJ1" s="322"/>
      <c r="AK1" s="322"/>
      <c r="AL1" s="322" t="s">
        <v>601</v>
      </c>
      <c r="AM1" s="322"/>
      <c r="AN1" s="322"/>
      <c r="AO1" s="322"/>
      <c r="AP1" s="322"/>
      <c r="AQ1" s="322"/>
      <c r="AR1" s="322"/>
      <c r="AS1" s="322"/>
      <c r="AT1" s="322"/>
      <c r="AU1" s="322"/>
      <c r="AV1" s="322" t="s">
        <v>602</v>
      </c>
      <c r="AW1" s="322"/>
      <c r="AX1" s="322"/>
      <c r="AY1" s="322"/>
      <c r="AZ1" s="322"/>
      <c r="BA1" s="322"/>
      <c r="BB1" s="322"/>
      <c r="BC1" s="322"/>
      <c r="BD1" s="322"/>
      <c r="BE1" s="322"/>
      <c r="BF1" s="322" t="s">
        <v>603</v>
      </c>
      <c r="BG1" s="322"/>
      <c r="BH1" s="322"/>
      <c r="BI1" s="322"/>
      <c r="BJ1" s="322"/>
      <c r="BK1" s="322"/>
      <c r="BL1" s="322"/>
      <c r="BM1" s="322"/>
      <c r="BN1" s="322"/>
      <c r="BO1" s="322"/>
      <c r="BP1" s="322" t="s">
        <v>604</v>
      </c>
      <c r="BQ1" s="322"/>
      <c r="BR1" s="322"/>
      <c r="BS1" s="322"/>
      <c r="BT1" s="322"/>
      <c r="BU1" s="322"/>
      <c r="BV1" s="322"/>
      <c r="BW1" s="322"/>
      <c r="BX1" s="322"/>
      <c r="BY1" s="322"/>
      <c r="BZ1" s="322" t="s">
        <v>605</v>
      </c>
      <c r="CA1" s="322"/>
      <c r="CB1" s="322"/>
      <c r="CC1" s="322"/>
      <c r="CD1" s="322"/>
      <c r="CE1" s="322"/>
      <c r="CF1" s="322"/>
      <c r="CG1" s="322"/>
      <c r="CH1" s="322"/>
      <c r="CI1" s="322"/>
      <c r="CJ1" s="322" t="s">
        <v>606</v>
      </c>
      <c r="CK1" s="322"/>
      <c r="CL1" s="322"/>
      <c r="CM1" s="322"/>
      <c r="CN1" s="322"/>
      <c r="CO1" s="322"/>
      <c r="CP1" s="322"/>
      <c r="CQ1" s="322"/>
      <c r="CR1" s="322"/>
      <c r="CS1" s="322"/>
      <c r="CT1" s="322" t="s">
        <v>607</v>
      </c>
      <c r="CU1" s="322"/>
      <c r="CV1" s="322"/>
      <c r="CW1" s="322"/>
      <c r="CX1" s="322"/>
      <c r="CY1" s="322"/>
      <c r="CZ1" s="322"/>
      <c r="DA1" s="322"/>
      <c r="DB1" s="322"/>
      <c r="DC1" s="322"/>
      <c r="DD1" s="323" t="s">
        <v>608</v>
      </c>
      <c r="DE1" s="323"/>
      <c r="DF1" s="323"/>
      <c r="DG1" s="323"/>
      <c r="DH1" s="323"/>
      <c r="DI1" s="323"/>
      <c r="DJ1" s="323"/>
      <c r="DK1" s="323"/>
      <c r="DL1" s="323"/>
      <c r="DM1" s="323"/>
      <c r="DN1" s="320" t="s">
        <v>66</v>
      </c>
      <c r="DO1" s="320"/>
      <c r="DP1" s="320"/>
      <c r="DQ1" s="320"/>
      <c r="DR1" s="320"/>
      <c r="DS1" s="320"/>
      <c r="DT1" s="320"/>
      <c r="DU1" s="320"/>
      <c r="DV1" s="320"/>
      <c r="DW1" s="320"/>
    </row>
    <row r="2" spans="1:127" s="145" customFormat="1" ht="24.75" customHeight="1" x14ac:dyDescent="0.2">
      <c r="A2" s="324"/>
      <c r="B2" s="325"/>
      <c r="C2" s="325"/>
      <c r="D2" s="325"/>
      <c r="E2" s="325"/>
      <c r="F2" s="325"/>
      <c r="G2" s="325"/>
      <c r="H2" s="318" t="s">
        <v>5</v>
      </c>
      <c r="I2" s="318"/>
      <c r="J2" s="318" t="s">
        <v>6</v>
      </c>
      <c r="K2" s="318"/>
      <c r="L2" s="318" t="s">
        <v>7</v>
      </c>
      <c r="M2" s="318"/>
      <c r="N2" s="318" t="s">
        <v>8</v>
      </c>
      <c r="O2" s="318"/>
      <c r="P2" s="318" t="s">
        <v>9</v>
      </c>
      <c r="Q2" s="318"/>
      <c r="R2" s="318" t="s">
        <v>5</v>
      </c>
      <c r="S2" s="318"/>
      <c r="T2" s="318" t="s">
        <v>6</v>
      </c>
      <c r="U2" s="318"/>
      <c r="V2" s="318" t="s">
        <v>7</v>
      </c>
      <c r="W2" s="318"/>
      <c r="X2" s="318" t="s">
        <v>8</v>
      </c>
      <c r="Y2" s="318"/>
      <c r="Z2" s="318" t="s">
        <v>9</v>
      </c>
      <c r="AA2" s="318"/>
      <c r="AB2" s="318" t="s">
        <v>5</v>
      </c>
      <c r="AC2" s="318"/>
      <c r="AD2" s="318" t="s">
        <v>6</v>
      </c>
      <c r="AE2" s="318"/>
      <c r="AF2" s="318" t="s">
        <v>7</v>
      </c>
      <c r="AG2" s="318"/>
      <c r="AH2" s="318" t="s">
        <v>8</v>
      </c>
      <c r="AI2" s="318"/>
      <c r="AJ2" s="318" t="s">
        <v>9</v>
      </c>
      <c r="AK2" s="318"/>
      <c r="AL2" s="318" t="s">
        <v>5</v>
      </c>
      <c r="AM2" s="318"/>
      <c r="AN2" s="318" t="s">
        <v>6</v>
      </c>
      <c r="AO2" s="318"/>
      <c r="AP2" s="318" t="s">
        <v>7</v>
      </c>
      <c r="AQ2" s="318"/>
      <c r="AR2" s="318" t="s">
        <v>8</v>
      </c>
      <c r="AS2" s="318"/>
      <c r="AT2" s="318" t="s">
        <v>9</v>
      </c>
      <c r="AU2" s="318"/>
      <c r="AV2" s="318" t="s">
        <v>5</v>
      </c>
      <c r="AW2" s="318"/>
      <c r="AX2" s="318" t="s">
        <v>6</v>
      </c>
      <c r="AY2" s="318"/>
      <c r="AZ2" s="318" t="s">
        <v>7</v>
      </c>
      <c r="BA2" s="318"/>
      <c r="BB2" s="318" t="s">
        <v>8</v>
      </c>
      <c r="BC2" s="318"/>
      <c r="BD2" s="318" t="s">
        <v>9</v>
      </c>
      <c r="BE2" s="318"/>
      <c r="BF2" s="318" t="s">
        <v>5</v>
      </c>
      <c r="BG2" s="318"/>
      <c r="BH2" s="318" t="s">
        <v>6</v>
      </c>
      <c r="BI2" s="318"/>
      <c r="BJ2" s="318" t="s">
        <v>7</v>
      </c>
      <c r="BK2" s="318"/>
      <c r="BL2" s="318" t="s">
        <v>8</v>
      </c>
      <c r="BM2" s="318"/>
      <c r="BN2" s="318" t="s">
        <v>9</v>
      </c>
      <c r="BO2" s="318"/>
      <c r="BP2" s="318" t="s">
        <v>5</v>
      </c>
      <c r="BQ2" s="318"/>
      <c r="BR2" s="318" t="s">
        <v>6</v>
      </c>
      <c r="BS2" s="318"/>
      <c r="BT2" s="318" t="s">
        <v>7</v>
      </c>
      <c r="BU2" s="318"/>
      <c r="BV2" s="318" t="s">
        <v>8</v>
      </c>
      <c r="BW2" s="318"/>
      <c r="BX2" s="318" t="s">
        <v>9</v>
      </c>
      <c r="BY2" s="318"/>
      <c r="BZ2" s="318" t="s">
        <v>5</v>
      </c>
      <c r="CA2" s="318"/>
      <c r="CB2" s="318" t="s">
        <v>6</v>
      </c>
      <c r="CC2" s="318"/>
      <c r="CD2" s="318" t="s">
        <v>7</v>
      </c>
      <c r="CE2" s="318"/>
      <c r="CF2" s="318" t="s">
        <v>8</v>
      </c>
      <c r="CG2" s="318"/>
      <c r="CH2" s="318" t="s">
        <v>9</v>
      </c>
      <c r="CI2" s="318"/>
      <c r="CJ2" s="318" t="s">
        <v>5</v>
      </c>
      <c r="CK2" s="318"/>
      <c r="CL2" s="318" t="s">
        <v>6</v>
      </c>
      <c r="CM2" s="318"/>
      <c r="CN2" s="318" t="s">
        <v>7</v>
      </c>
      <c r="CO2" s="318"/>
      <c r="CP2" s="318" t="s">
        <v>8</v>
      </c>
      <c r="CQ2" s="318"/>
      <c r="CR2" s="318" t="s">
        <v>9</v>
      </c>
      <c r="CS2" s="318"/>
      <c r="CT2" s="318" t="s">
        <v>5</v>
      </c>
      <c r="CU2" s="318"/>
      <c r="CV2" s="318" t="s">
        <v>6</v>
      </c>
      <c r="CW2" s="318"/>
      <c r="CX2" s="318" t="s">
        <v>7</v>
      </c>
      <c r="CY2" s="318"/>
      <c r="CZ2" s="318" t="s">
        <v>8</v>
      </c>
      <c r="DA2" s="318"/>
      <c r="DB2" s="318" t="s">
        <v>9</v>
      </c>
      <c r="DC2" s="318"/>
      <c r="DD2" s="318" t="s">
        <v>5</v>
      </c>
      <c r="DE2" s="318"/>
      <c r="DF2" s="318" t="s">
        <v>6</v>
      </c>
      <c r="DG2" s="318"/>
      <c r="DH2" s="318" t="s">
        <v>7</v>
      </c>
      <c r="DI2" s="318"/>
      <c r="DJ2" s="318" t="s">
        <v>8</v>
      </c>
      <c r="DK2" s="318"/>
      <c r="DL2" s="319" t="s">
        <v>9</v>
      </c>
      <c r="DM2" s="319"/>
      <c r="DN2" s="320" t="s">
        <v>5</v>
      </c>
      <c r="DO2" s="320"/>
      <c r="DP2" s="321" t="s">
        <v>6</v>
      </c>
      <c r="DQ2" s="321"/>
      <c r="DR2" s="321" t="s">
        <v>7</v>
      </c>
      <c r="DS2" s="321"/>
      <c r="DT2" s="321" t="s">
        <v>8</v>
      </c>
      <c r="DU2" s="321"/>
      <c r="DV2" s="321" t="s">
        <v>9</v>
      </c>
      <c r="DW2" s="321"/>
    </row>
    <row r="3" spans="1:127" s="145" customFormat="1" ht="22.5" customHeight="1" x14ac:dyDescent="0.2">
      <c r="A3" s="324"/>
      <c r="B3" s="325"/>
      <c r="C3" s="325"/>
      <c r="D3" s="325"/>
      <c r="E3" s="325"/>
      <c r="F3" s="325"/>
      <c r="G3" s="325"/>
      <c r="H3" s="318" t="s">
        <v>67</v>
      </c>
      <c r="I3" s="318"/>
      <c r="J3" s="318" t="s">
        <v>68</v>
      </c>
      <c r="K3" s="318"/>
      <c r="L3" s="318" t="s">
        <v>16</v>
      </c>
      <c r="M3" s="318"/>
      <c r="N3" s="318" t="s">
        <v>69</v>
      </c>
      <c r="O3" s="318"/>
      <c r="P3" s="318" t="s">
        <v>14</v>
      </c>
      <c r="Q3" s="318"/>
      <c r="R3" s="318" t="s">
        <v>67</v>
      </c>
      <c r="S3" s="318"/>
      <c r="T3" s="318" t="s">
        <v>68</v>
      </c>
      <c r="U3" s="318"/>
      <c r="V3" s="318" t="s">
        <v>16</v>
      </c>
      <c r="W3" s="318"/>
      <c r="X3" s="318" t="s">
        <v>69</v>
      </c>
      <c r="Y3" s="318"/>
      <c r="Z3" s="318" t="s">
        <v>14</v>
      </c>
      <c r="AA3" s="318"/>
      <c r="AB3" s="318" t="s">
        <v>67</v>
      </c>
      <c r="AC3" s="318"/>
      <c r="AD3" s="318" t="s">
        <v>68</v>
      </c>
      <c r="AE3" s="318"/>
      <c r="AF3" s="318" t="s">
        <v>16</v>
      </c>
      <c r="AG3" s="318"/>
      <c r="AH3" s="318" t="s">
        <v>69</v>
      </c>
      <c r="AI3" s="318"/>
      <c r="AJ3" s="318" t="s">
        <v>14</v>
      </c>
      <c r="AK3" s="318"/>
      <c r="AL3" s="318" t="s">
        <v>67</v>
      </c>
      <c r="AM3" s="318"/>
      <c r="AN3" s="318" t="s">
        <v>68</v>
      </c>
      <c r="AO3" s="318"/>
      <c r="AP3" s="318" t="s">
        <v>16</v>
      </c>
      <c r="AQ3" s="318"/>
      <c r="AR3" s="318" t="s">
        <v>69</v>
      </c>
      <c r="AS3" s="318"/>
      <c r="AT3" s="318" t="s">
        <v>14</v>
      </c>
      <c r="AU3" s="318"/>
      <c r="AV3" s="318" t="s">
        <v>67</v>
      </c>
      <c r="AW3" s="318"/>
      <c r="AX3" s="318" t="s">
        <v>68</v>
      </c>
      <c r="AY3" s="318"/>
      <c r="AZ3" s="318" t="s">
        <v>16</v>
      </c>
      <c r="BA3" s="318"/>
      <c r="BB3" s="318" t="s">
        <v>69</v>
      </c>
      <c r="BC3" s="318"/>
      <c r="BD3" s="318" t="s">
        <v>14</v>
      </c>
      <c r="BE3" s="318"/>
      <c r="BF3" s="318" t="s">
        <v>67</v>
      </c>
      <c r="BG3" s="318"/>
      <c r="BH3" s="318" t="s">
        <v>68</v>
      </c>
      <c r="BI3" s="318"/>
      <c r="BJ3" s="318" t="s">
        <v>16</v>
      </c>
      <c r="BK3" s="318"/>
      <c r="BL3" s="318" t="s">
        <v>69</v>
      </c>
      <c r="BM3" s="318"/>
      <c r="BN3" s="318" t="s">
        <v>14</v>
      </c>
      <c r="BO3" s="318"/>
      <c r="BP3" s="318" t="s">
        <v>67</v>
      </c>
      <c r="BQ3" s="318"/>
      <c r="BR3" s="318" t="s">
        <v>68</v>
      </c>
      <c r="BS3" s="318"/>
      <c r="BT3" s="318" t="s">
        <v>16</v>
      </c>
      <c r="BU3" s="318"/>
      <c r="BV3" s="318" t="s">
        <v>69</v>
      </c>
      <c r="BW3" s="318"/>
      <c r="BX3" s="318" t="s">
        <v>14</v>
      </c>
      <c r="BY3" s="318"/>
      <c r="BZ3" s="318" t="s">
        <v>67</v>
      </c>
      <c r="CA3" s="318"/>
      <c r="CB3" s="318" t="s">
        <v>68</v>
      </c>
      <c r="CC3" s="318"/>
      <c r="CD3" s="318" t="s">
        <v>16</v>
      </c>
      <c r="CE3" s="318"/>
      <c r="CF3" s="318" t="s">
        <v>69</v>
      </c>
      <c r="CG3" s="318"/>
      <c r="CH3" s="318" t="s">
        <v>14</v>
      </c>
      <c r="CI3" s="318"/>
      <c r="CJ3" s="318" t="s">
        <v>67</v>
      </c>
      <c r="CK3" s="318"/>
      <c r="CL3" s="318" t="s">
        <v>68</v>
      </c>
      <c r="CM3" s="318"/>
      <c r="CN3" s="318" t="s">
        <v>16</v>
      </c>
      <c r="CO3" s="318"/>
      <c r="CP3" s="318" t="s">
        <v>69</v>
      </c>
      <c r="CQ3" s="318"/>
      <c r="CR3" s="318" t="s">
        <v>14</v>
      </c>
      <c r="CS3" s="318"/>
      <c r="CT3" s="318" t="s">
        <v>67</v>
      </c>
      <c r="CU3" s="318"/>
      <c r="CV3" s="318" t="s">
        <v>68</v>
      </c>
      <c r="CW3" s="318"/>
      <c r="CX3" s="318" t="s">
        <v>16</v>
      </c>
      <c r="CY3" s="318"/>
      <c r="CZ3" s="318" t="s">
        <v>69</v>
      </c>
      <c r="DA3" s="318"/>
      <c r="DB3" s="318" t="s">
        <v>14</v>
      </c>
      <c r="DC3" s="318"/>
      <c r="DD3" s="318" t="s">
        <v>67</v>
      </c>
      <c r="DE3" s="318"/>
      <c r="DF3" s="318" t="s">
        <v>68</v>
      </c>
      <c r="DG3" s="318"/>
      <c r="DH3" s="318" t="s">
        <v>16</v>
      </c>
      <c r="DI3" s="318"/>
      <c r="DJ3" s="318" t="s">
        <v>69</v>
      </c>
      <c r="DK3" s="318"/>
      <c r="DL3" s="318" t="s">
        <v>14</v>
      </c>
      <c r="DM3" s="318"/>
      <c r="DN3" s="321" t="s">
        <v>67</v>
      </c>
      <c r="DO3" s="321"/>
      <c r="DP3" s="321" t="s">
        <v>68</v>
      </c>
      <c r="DQ3" s="321"/>
      <c r="DR3" s="321"/>
      <c r="DS3" s="321"/>
      <c r="DT3" s="321"/>
      <c r="DU3" s="321"/>
      <c r="DV3" s="321"/>
      <c r="DW3" s="321"/>
    </row>
    <row r="4" spans="1:127" s="145" customFormat="1" ht="10.199999999999999" customHeight="1" x14ac:dyDescent="0.2">
      <c r="A4" s="324"/>
      <c r="B4" s="325"/>
      <c r="C4" s="325"/>
      <c r="D4" s="325"/>
      <c r="E4" s="325"/>
      <c r="F4" s="325"/>
      <c r="G4" s="325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8"/>
      <c r="BP4" s="318"/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21"/>
      <c r="DO4" s="321"/>
      <c r="DP4" s="321"/>
      <c r="DQ4" s="321"/>
      <c r="DR4" s="321"/>
      <c r="DS4" s="321"/>
      <c r="DT4" s="321"/>
      <c r="DU4" s="321"/>
      <c r="DV4" s="321"/>
      <c r="DW4" s="321"/>
    </row>
    <row r="5" spans="1:127" s="145" customFormat="1" ht="16.5" customHeight="1" x14ac:dyDescent="0.2">
      <c r="A5" s="324"/>
      <c r="B5" s="326" t="s">
        <v>71</v>
      </c>
      <c r="C5" s="326"/>
      <c r="D5" s="326"/>
      <c r="E5" s="326"/>
      <c r="F5" s="326"/>
      <c r="G5" s="326"/>
      <c r="H5" s="146">
        <v>10</v>
      </c>
      <c r="I5" s="146">
        <v>15</v>
      </c>
      <c r="J5" s="146">
        <v>10</v>
      </c>
      <c r="K5" s="146">
        <v>15</v>
      </c>
      <c r="L5" s="146">
        <v>10</v>
      </c>
      <c r="M5" s="146">
        <v>15</v>
      </c>
      <c r="N5" s="146">
        <v>10</v>
      </c>
      <c r="O5" s="146">
        <v>15</v>
      </c>
      <c r="P5" s="146">
        <v>10</v>
      </c>
      <c r="Q5" s="146">
        <v>15</v>
      </c>
      <c r="R5" s="146">
        <v>10</v>
      </c>
      <c r="S5" s="146">
        <v>10</v>
      </c>
      <c r="T5" s="146">
        <v>10</v>
      </c>
      <c r="U5" s="146">
        <v>10</v>
      </c>
      <c r="V5" s="146">
        <v>10</v>
      </c>
      <c r="W5" s="146">
        <v>10</v>
      </c>
      <c r="X5" s="146">
        <v>10</v>
      </c>
      <c r="Y5" s="146">
        <v>10</v>
      </c>
      <c r="Z5" s="146">
        <v>10</v>
      </c>
      <c r="AA5" s="146">
        <v>10</v>
      </c>
      <c r="AB5" s="146">
        <v>10</v>
      </c>
      <c r="AC5" s="146">
        <v>15</v>
      </c>
      <c r="AD5" s="146">
        <v>10</v>
      </c>
      <c r="AE5" s="146">
        <v>15</v>
      </c>
      <c r="AF5" s="146">
        <v>10</v>
      </c>
      <c r="AG5" s="146">
        <v>15</v>
      </c>
      <c r="AH5" s="146">
        <v>10</v>
      </c>
      <c r="AI5" s="146">
        <v>15</v>
      </c>
      <c r="AJ5" s="146">
        <v>10</v>
      </c>
      <c r="AK5" s="146">
        <v>15</v>
      </c>
      <c r="AL5" s="146">
        <v>10</v>
      </c>
      <c r="AM5" s="146">
        <v>10</v>
      </c>
      <c r="AN5" s="146">
        <v>10</v>
      </c>
      <c r="AO5" s="146">
        <v>10</v>
      </c>
      <c r="AP5" s="146">
        <v>10</v>
      </c>
      <c r="AQ5" s="146">
        <v>10</v>
      </c>
      <c r="AR5" s="146">
        <v>10</v>
      </c>
      <c r="AS5" s="146">
        <v>10</v>
      </c>
      <c r="AT5" s="146">
        <v>10</v>
      </c>
      <c r="AU5" s="146">
        <v>10</v>
      </c>
      <c r="AV5" s="146">
        <v>10</v>
      </c>
      <c r="AW5" s="146">
        <v>15</v>
      </c>
      <c r="AX5" s="146">
        <v>10</v>
      </c>
      <c r="AY5" s="146">
        <v>15</v>
      </c>
      <c r="AZ5" s="146">
        <v>10</v>
      </c>
      <c r="BA5" s="146">
        <v>15</v>
      </c>
      <c r="BB5" s="146">
        <v>10</v>
      </c>
      <c r="BC5" s="146">
        <v>15</v>
      </c>
      <c r="BD5" s="146">
        <v>10</v>
      </c>
      <c r="BE5" s="146">
        <v>15</v>
      </c>
      <c r="BF5" s="146">
        <v>10</v>
      </c>
      <c r="BG5" s="146">
        <v>10</v>
      </c>
      <c r="BH5" s="146">
        <v>10</v>
      </c>
      <c r="BI5" s="146">
        <v>10</v>
      </c>
      <c r="BJ5" s="146">
        <v>10</v>
      </c>
      <c r="BK5" s="146">
        <v>10</v>
      </c>
      <c r="BL5" s="146">
        <v>10</v>
      </c>
      <c r="BM5" s="146">
        <v>10</v>
      </c>
      <c r="BN5" s="146">
        <v>10</v>
      </c>
      <c r="BO5" s="146">
        <v>10</v>
      </c>
      <c r="BP5" s="146">
        <v>10</v>
      </c>
      <c r="BQ5" s="146">
        <v>17</v>
      </c>
      <c r="BR5" s="146">
        <v>10</v>
      </c>
      <c r="BS5" s="146">
        <v>17</v>
      </c>
      <c r="BT5" s="146">
        <v>10</v>
      </c>
      <c r="BU5" s="146">
        <v>17</v>
      </c>
      <c r="BV5" s="146">
        <v>10</v>
      </c>
      <c r="BW5" s="146">
        <v>17</v>
      </c>
      <c r="BX5" s="146">
        <v>10</v>
      </c>
      <c r="BY5" s="146">
        <v>17</v>
      </c>
      <c r="BZ5" s="146">
        <v>10</v>
      </c>
      <c r="CA5" s="146">
        <v>15</v>
      </c>
      <c r="CB5" s="146">
        <v>10</v>
      </c>
      <c r="CC5" s="146">
        <v>15</v>
      </c>
      <c r="CD5" s="146">
        <v>10</v>
      </c>
      <c r="CE5" s="146">
        <v>15</v>
      </c>
      <c r="CF5" s="146">
        <v>10</v>
      </c>
      <c r="CG5" s="146">
        <v>15</v>
      </c>
      <c r="CH5" s="146">
        <v>10</v>
      </c>
      <c r="CI5" s="146">
        <v>15</v>
      </c>
      <c r="CJ5" s="146" t="s">
        <v>592</v>
      </c>
      <c r="CK5" s="146">
        <v>10</v>
      </c>
      <c r="CL5" s="146" t="s">
        <v>592</v>
      </c>
      <c r="CM5" s="146">
        <v>10</v>
      </c>
      <c r="CN5" s="146" t="s">
        <v>592</v>
      </c>
      <c r="CO5" s="146">
        <v>10</v>
      </c>
      <c r="CP5" s="146" t="s">
        <v>592</v>
      </c>
      <c r="CQ5" s="146">
        <v>10</v>
      </c>
      <c r="CR5" s="146" t="s">
        <v>592</v>
      </c>
      <c r="CS5" s="146">
        <v>10</v>
      </c>
      <c r="CT5" s="146">
        <v>10</v>
      </c>
      <c r="CU5" s="146">
        <v>10</v>
      </c>
      <c r="CV5" s="146">
        <v>10</v>
      </c>
      <c r="CW5" s="146">
        <v>10</v>
      </c>
      <c r="CX5" s="146">
        <v>10</v>
      </c>
      <c r="CY5" s="146">
        <v>10</v>
      </c>
      <c r="CZ5" s="146">
        <v>10</v>
      </c>
      <c r="DA5" s="146">
        <v>10</v>
      </c>
      <c r="DB5" s="146">
        <v>10</v>
      </c>
      <c r="DC5" s="146">
        <v>10</v>
      </c>
      <c r="DD5" s="146">
        <v>10</v>
      </c>
      <c r="DE5" s="146" t="s">
        <v>592</v>
      </c>
      <c r="DF5" s="146">
        <v>10</v>
      </c>
      <c r="DG5" s="146" t="s">
        <v>592</v>
      </c>
      <c r="DH5" s="146">
        <v>10</v>
      </c>
      <c r="DI5" s="146" t="s">
        <v>592</v>
      </c>
      <c r="DJ5" s="146">
        <v>10</v>
      </c>
      <c r="DK5" s="146" t="s">
        <v>592</v>
      </c>
      <c r="DL5" s="146">
        <v>10</v>
      </c>
      <c r="DM5" s="146" t="s">
        <v>592</v>
      </c>
      <c r="DN5" s="147"/>
      <c r="DO5" s="148"/>
      <c r="DP5" s="148"/>
      <c r="DQ5" s="148"/>
      <c r="DR5" s="148"/>
      <c r="DS5" s="148"/>
      <c r="DT5" s="148"/>
      <c r="DU5" s="148"/>
      <c r="DV5" s="148"/>
      <c r="DW5" s="148"/>
    </row>
    <row r="6" spans="1:127" s="154" customFormat="1" ht="18" customHeight="1" x14ac:dyDescent="0.25">
      <c r="A6" s="149" t="s">
        <v>72</v>
      </c>
      <c r="B6" s="150" t="s">
        <v>73</v>
      </c>
      <c r="C6" s="150" t="s">
        <v>74</v>
      </c>
      <c r="D6" s="150" t="s">
        <v>75</v>
      </c>
      <c r="E6" s="150" t="s">
        <v>76</v>
      </c>
      <c r="F6" s="150" t="s">
        <v>21</v>
      </c>
      <c r="G6" s="151" t="s">
        <v>77</v>
      </c>
      <c r="H6" s="152" t="s">
        <v>21</v>
      </c>
      <c r="I6" s="152" t="s">
        <v>77</v>
      </c>
      <c r="J6" s="152" t="s">
        <v>21</v>
      </c>
      <c r="K6" s="152" t="s">
        <v>77</v>
      </c>
      <c r="L6" s="152" t="s">
        <v>21</v>
      </c>
      <c r="M6" s="152" t="s">
        <v>77</v>
      </c>
      <c r="N6" s="152" t="s">
        <v>21</v>
      </c>
      <c r="O6" s="152" t="s">
        <v>77</v>
      </c>
      <c r="P6" s="152" t="s">
        <v>21</v>
      </c>
      <c r="Q6" s="152" t="s">
        <v>77</v>
      </c>
      <c r="R6" s="152" t="s">
        <v>21</v>
      </c>
      <c r="S6" s="152" t="s">
        <v>77</v>
      </c>
      <c r="T6" s="152" t="s">
        <v>21</v>
      </c>
      <c r="U6" s="152" t="s">
        <v>77</v>
      </c>
      <c r="V6" s="152" t="s">
        <v>21</v>
      </c>
      <c r="W6" s="152" t="s">
        <v>77</v>
      </c>
      <c r="X6" s="152" t="s">
        <v>21</v>
      </c>
      <c r="Y6" s="152" t="s">
        <v>77</v>
      </c>
      <c r="Z6" s="152" t="s">
        <v>21</v>
      </c>
      <c r="AA6" s="152" t="s">
        <v>77</v>
      </c>
      <c r="AB6" s="152" t="s">
        <v>21</v>
      </c>
      <c r="AC6" s="152" t="s">
        <v>77</v>
      </c>
      <c r="AD6" s="152" t="s">
        <v>21</v>
      </c>
      <c r="AE6" s="152" t="s">
        <v>77</v>
      </c>
      <c r="AF6" s="152" t="s">
        <v>21</v>
      </c>
      <c r="AG6" s="152" t="s">
        <v>77</v>
      </c>
      <c r="AH6" s="152" t="s">
        <v>21</v>
      </c>
      <c r="AI6" s="152" t="s">
        <v>77</v>
      </c>
      <c r="AJ6" s="152" t="s">
        <v>21</v>
      </c>
      <c r="AK6" s="152" t="s">
        <v>77</v>
      </c>
      <c r="AL6" s="152" t="s">
        <v>21</v>
      </c>
      <c r="AM6" s="152" t="s">
        <v>77</v>
      </c>
      <c r="AN6" s="152" t="s">
        <v>21</v>
      </c>
      <c r="AO6" s="152" t="s">
        <v>77</v>
      </c>
      <c r="AP6" s="152" t="s">
        <v>21</v>
      </c>
      <c r="AQ6" s="152" t="s">
        <v>77</v>
      </c>
      <c r="AR6" s="152" t="s">
        <v>21</v>
      </c>
      <c r="AS6" s="152" t="s">
        <v>77</v>
      </c>
      <c r="AT6" s="152" t="s">
        <v>21</v>
      </c>
      <c r="AU6" s="152" t="s">
        <v>77</v>
      </c>
      <c r="AV6" s="152" t="s">
        <v>21</v>
      </c>
      <c r="AW6" s="152" t="s">
        <v>77</v>
      </c>
      <c r="AX6" s="152" t="s">
        <v>21</v>
      </c>
      <c r="AY6" s="152" t="s">
        <v>77</v>
      </c>
      <c r="AZ6" s="152" t="s">
        <v>21</v>
      </c>
      <c r="BA6" s="152" t="s">
        <v>77</v>
      </c>
      <c r="BB6" s="152" t="s">
        <v>21</v>
      </c>
      <c r="BC6" s="152" t="s">
        <v>77</v>
      </c>
      <c r="BD6" s="152" t="s">
        <v>21</v>
      </c>
      <c r="BE6" s="152" t="s">
        <v>77</v>
      </c>
      <c r="BF6" s="152" t="s">
        <v>21</v>
      </c>
      <c r="BG6" s="152" t="s">
        <v>77</v>
      </c>
      <c r="BH6" s="152" t="s">
        <v>21</v>
      </c>
      <c r="BI6" s="152" t="s">
        <v>77</v>
      </c>
      <c r="BJ6" s="152" t="s">
        <v>21</v>
      </c>
      <c r="BK6" s="152" t="s">
        <v>77</v>
      </c>
      <c r="BL6" s="152" t="s">
        <v>21</v>
      </c>
      <c r="BM6" s="152" t="s">
        <v>77</v>
      </c>
      <c r="BN6" s="152" t="s">
        <v>21</v>
      </c>
      <c r="BO6" s="152" t="s">
        <v>77</v>
      </c>
      <c r="BP6" s="152" t="s">
        <v>21</v>
      </c>
      <c r="BQ6" s="152" t="s">
        <v>77</v>
      </c>
      <c r="BR6" s="152" t="s">
        <v>21</v>
      </c>
      <c r="BS6" s="152" t="s">
        <v>77</v>
      </c>
      <c r="BT6" s="152" t="s">
        <v>21</v>
      </c>
      <c r="BU6" s="152" t="s">
        <v>77</v>
      </c>
      <c r="BV6" s="152" t="s">
        <v>21</v>
      </c>
      <c r="BW6" s="152" t="s">
        <v>77</v>
      </c>
      <c r="BX6" s="152" t="s">
        <v>21</v>
      </c>
      <c r="BY6" s="152" t="s">
        <v>77</v>
      </c>
      <c r="BZ6" s="152" t="s">
        <v>21</v>
      </c>
      <c r="CA6" s="152" t="s">
        <v>77</v>
      </c>
      <c r="CB6" s="152" t="s">
        <v>21</v>
      </c>
      <c r="CC6" s="152" t="s">
        <v>77</v>
      </c>
      <c r="CD6" s="152" t="s">
        <v>21</v>
      </c>
      <c r="CE6" s="152" t="s">
        <v>77</v>
      </c>
      <c r="CF6" s="152" t="s">
        <v>21</v>
      </c>
      <c r="CG6" s="152" t="s">
        <v>77</v>
      </c>
      <c r="CH6" s="152" t="s">
        <v>21</v>
      </c>
      <c r="CI6" s="152" t="s">
        <v>77</v>
      </c>
      <c r="CJ6" s="152" t="s">
        <v>21</v>
      </c>
      <c r="CK6" s="152" t="s">
        <v>77</v>
      </c>
      <c r="CL6" s="152" t="s">
        <v>21</v>
      </c>
      <c r="CM6" s="152" t="s">
        <v>77</v>
      </c>
      <c r="CN6" s="152" t="s">
        <v>21</v>
      </c>
      <c r="CO6" s="152" t="s">
        <v>77</v>
      </c>
      <c r="CP6" s="152" t="s">
        <v>21</v>
      </c>
      <c r="CQ6" s="152" t="s">
        <v>77</v>
      </c>
      <c r="CR6" s="152" t="s">
        <v>21</v>
      </c>
      <c r="CS6" s="152" t="s">
        <v>77</v>
      </c>
      <c r="CT6" s="152" t="s">
        <v>21</v>
      </c>
      <c r="CU6" s="152" t="s">
        <v>77</v>
      </c>
      <c r="CV6" s="152" t="s">
        <v>21</v>
      </c>
      <c r="CW6" s="152" t="s">
        <v>77</v>
      </c>
      <c r="CX6" s="152" t="s">
        <v>21</v>
      </c>
      <c r="CY6" s="152" t="s">
        <v>77</v>
      </c>
      <c r="CZ6" s="152" t="s">
        <v>21</v>
      </c>
      <c r="DA6" s="152" t="s">
        <v>77</v>
      </c>
      <c r="DB6" s="152" t="s">
        <v>21</v>
      </c>
      <c r="DC6" s="152" t="s">
        <v>77</v>
      </c>
      <c r="DD6" s="152" t="s">
        <v>21</v>
      </c>
      <c r="DE6" s="152" t="s">
        <v>77</v>
      </c>
      <c r="DF6" s="152" t="s">
        <v>21</v>
      </c>
      <c r="DG6" s="152" t="s">
        <v>77</v>
      </c>
      <c r="DH6" s="152" t="s">
        <v>21</v>
      </c>
      <c r="DI6" s="152" t="s">
        <v>77</v>
      </c>
      <c r="DJ6" s="152" t="s">
        <v>21</v>
      </c>
      <c r="DK6" s="152" t="s">
        <v>77</v>
      </c>
      <c r="DL6" s="152" t="s">
        <v>21</v>
      </c>
      <c r="DM6" s="153" t="s">
        <v>77</v>
      </c>
      <c r="DN6" s="147" t="s">
        <v>21</v>
      </c>
      <c r="DO6" s="148" t="s">
        <v>77</v>
      </c>
      <c r="DP6" s="148" t="s">
        <v>21</v>
      </c>
      <c r="DQ6" s="148" t="s">
        <v>77</v>
      </c>
      <c r="DR6" s="148" t="s">
        <v>21</v>
      </c>
      <c r="DS6" s="148" t="s">
        <v>77</v>
      </c>
      <c r="DT6" s="148" t="s">
        <v>21</v>
      </c>
      <c r="DU6" s="148" t="s">
        <v>77</v>
      </c>
      <c r="DV6" s="148" t="s">
        <v>21</v>
      </c>
      <c r="DW6" s="148" t="s">
        <v>77</v>
      </c>
    </row>
    <row r="7" spans="1:127" s="1" customFormat="1" ht="18" customHeight="1" x14ac:dyDescent="0.25">
      <c r="A7" s="5" t="s">
        <v>78</v>
      </c>
      <c r="B7" s="44" t="s">
        <v>79</v>
      </c>
      <c r="C7" s="44" t="s">
        <v>80</v>
      </c>
      <c r="D7" s="44" t="s">
        <v>81</v>
      </c>
      <c r="E7" s="155">
        <f t="shared" ref="E7:E24" si="0">F7+G7</f>
        <v>0</v>
      </c>
      <c r="F7" s="155">
        <f t="shared" ref="F7:G24" si="1">DN7+DP7+DR7+DT7+DV7</f>
        <v>0</v>
      </c>
      <c r="G7" s="155">
        <f t="shared" si="1"/>
        <v>0</v>
      </c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5">
        <f t="shared" ref="DN7:DW24" si="2">H7+R7+AB7+AL7+AV7+BF7+BP7+BZ7+CJ7+CT7+DD7</f>
        <v>0</v>
      </c>
      <c r="DO7" s="45">
        <f t="shared" si="2"/>
        <v>0</v>
      </c>
      <c r="DP7" s="45">
        <f t="shared" si="2"/>
        <v>0</v>
      </c>
      <c r="DQ7" s="45">
        <f t="shared" si="2"/>
        <v>0</v>
      </c>
      <c r="DR7" s="45">
        <f t="shared" si="2"/>
        <v>0</v>
      </c>
      <c r="DS7" s="45">
        <f t="shared" si="2"/>
        <v>0</v>
      </c>
      <c r="DT7" s="45">
        <f t="shared" si="2"/>
        <v>0</v>
      </c>
      <c r="DU7" s="45">
        <f t="shared" si="2"/>
        <v>0</v>
      </c>
      <c r="DV7" s="45">
        <f t="shared" si="2"/>
        <v>0</v>
      </c>
      <c r="DW7" s="45">
        <f t="shared" si="2"/>
        <v>0</v>
      </c>
    </row>
    <row r="8" spans="1:127" s="1" customFormat="1" ht="18" customHeight="1" x14ac:dyDescent="0.25">
      <c r="A8" s="5" t="s">
        <v>78</v>
      </c>
      <c r="B8" s="44" t="s">
        <v>82</v>
      </c>
      <c r="C8" s="44" t="s">
        <v>80</v>
      </c>
      <c r="D8" s="44" t="s">
        <v>81</v>
      </c>
      <c r="E8" s="155">
        <f t="shared" si="0"/>
        <v>0</v>
      </c>
      <c r="F8" s="155">
        <f t="shared" si="1"/>
        <v>0</v>
      </c>
      <c r="G8" s="155">
        <f t="shared" si="1"/>
        <v>0</v>
      </c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5">
        <f t="shared" si="2"/>
        <v>0</v>
      </c>
      <c r="DO8" s="45">
        <f t="shared" si="2"/>
        <v>0</v>
      </c>
      <c r="DP8" s="45">
        <f t="shared" si="2"/>
        <v>0</v>
      </c>
      <c r="DQ8" s="45">
        <f t="shared" si="2"/>
        <v>0</v>
      </c>
      <c r="DR8" s="45">
        <f t="shared" si="2"/>
        <v>0</v>
      </c>
      <c r="DS8" s="45">
        <f t="shared" si="2"/>
        <v>0</v>
      </c>
      <c r="DT8" s="45">
        <f t="shared" si="2"/>
        <v>0</v>
      </c>
      <c r="DU8" s="45">
        <f t="shared" si="2"/>
        <v>0</v>
      </c>
      <c r="DV8" s="45">
        <f t="shared" si="2"/>
        <v>0</v>
      </c>
      <c r="DW8" s="45">
        <f t="shared" si="2"/>
        <v>0</v>
      </c>
    </row>
    <row r="9" spans="1:127" s="1" customFormat="1" ht="18" customHeight="1" x14ac:dyDescent="0.25">
      <c r="A9" s="5" t="s">
        <v>78</v>
      </c>
      <c r="B9" s="44" t="s">
        <v>83</v>
      </c>
      <c r="C9" s="44" t="s">
        <v>80</v>
      </c>
      <c r="D9" s="44" t="s">
        <v>81</v>
      </c>
      <c r="E9" s="155">
        <f t="shared" si="0"/>
        <v>0</v>
      </c>
      <c r="F9" s="155">
        <f t="shared" si="1"/>
        <v>0</v>
      </c>
      <c r="G9" s="155">
        <f t="shared" si="1"/>
        <v>0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5">
        <f t="shared" si="2"/>
        <v>0</v>
      </c>
      <c r="DO9" s="45">
        <f t="shared" si="2"/>
        <v>0</v>
      </c>
      <c r="DP9" s="45">
        <f t="shared" si="2"/>
        <v>0</v>
      </c>
      <c r="DQ9" s="45">
        <f t="shared" si="2"/>
        <v>0</v>
      </c>
      <c r="DR9" s="45">
        <f t="shared" si="2"/>
        <v>0</v>
      </c>
      <c r="DS9" s="45">
        <f t="shared" si="2"/>
        <v>0</v>
      </c>
      <c r="DT9" s="45">
        <f t="shared" si="2"/>
        <v>0</v>
      </c>
      <c r="DU9" s="45">
        <f t="shared" si="2"/>
        <v>0</v>
      </c>
      <c r="DV9" s="45">
        <f t="shared" si="2"/>
        <v>0</v>
      </c>
      <c r="DW9" s="45">
        <f t="shared" si="2"/>
        <v>0</v>
      </c>
    </row>
    <row r="10" spans="1:127" s="1" customFormat="1" ht="18" customHeight="1" x14ac:dyDescent="0.25">
      <c r="A10" s="5" t="s">
        <v>78</v>
      </c>
      <c r="B10" s="44" t="s">
        <v>84</v>
      </c>
      <c r="C10" s="44" t="s">
        <v>80</v>
      </c>
      <c r="D10" s="44" t="s">
        <v>81</v>
      </c>
      <c r="E10" s="155">
        <f t="shared" si="0"/>
        <v>0</v>
      </c>
      <c r="F10" s="155">
        <f t="shared" si="1"/>
        <v>0</v>
      </c>
      <c r="G10" s="155">
        <f t="shared" si="1"/>
        <v>0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5">
        <f t="shared" si="2"/>
        <v>0</v>
      </c>
      <c r="DO10" s="45">
        <f t="shared" si="2"/>
        <v>0</v>
      </c>
      <c r="DP10" s="45">
        <f t="shared" si="2"/>
        <v>0</v>
      </c>
      <c r="DQ10" s="45">
        <f t="shared" si="2"/>
        <v>0</v>
      </c>
      <c r="DR10" s="45">
        <f t="shared" si="2"/>
        <v>0</v>
      </c>
      <c r="DS10" s="45">
        <f t="shared" si="2"/>
        <v>0</v>
      </c>
      <c r="DT10" s="45">
        <f t="shared" si="2"/>
        <v>0</v>
      </c>
      <c r="DU10" s="45">
        <f t="shared" si="2"/>
        <v>0</v>
      </c>
      <c r="DV10" s="45">
        <f t="shared" si="2"/>
        <v>0</v>
      </c>
      <c r="DW10" s="45">
        <f t="shared" si="2"/>
        <v>0</v>
      </c>
    </row>
    <row r="11" spans="1:127" s="1" customFormat="1" ht="18" customHeight="1" x14ac:dyDescent="0.25">
      <c r="A11" s="5" t="s">
        <v>78</v>
      </c>
      <c r="B11" s="44" t="s">
        <v>85</v>
      </c>
      <c r="C11" s="44" t="s">
        <v>80</v>
      </c>
      <c r="D11" s="44" t="s">
        <v>81</v>
      </c>
      <c r="E11" s="155">
        <f t="shared" si="0"/>
        <v>0</v>
      </c>
      <c r="F11" s="155">
        <f t="shared" si="1"/>
        <v>0</v>
      </c>
      <c r="G11" s="155">
        <f t="shared" si="1"/>
        <v>0</v>
      </c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5">
        <f t="shared" si="2"/>
        <v>0</v>
      </c>
      <c r="DO11" s="45">
        <f t="shared" si="2"/>
        <v>0</v>
      </c>
      <c r="DP11" s="45">
        <f t="shared" si="2"/>
        <v>0</v>
      </c>
      <c r="DQ11" s="45">
        <f t="shared" si="2"/>
        <v>0</v>
      </c>
      <c r="DR11" s="45">
        <f t="shared" si="2"/>
        <v>0</v>
      </c>
      <c r="DS11" s="45">
        <f t="shared" si="2"/>
        <v>0</v>
      </c>
      <c r="DT11" s="45">
        <f t="shared" si="2"/>
        <v>0</v>
      </c>
      <c r="DU11" s="45">
        <f t="shared" si="2"/>
        <v>0</v>
      </c>
      <c r="DV11" s="45">
        <f t="shared" si="2"/>
        <v>0</v>
      </c>
      <c r="DW11" s="45">
        <f t="shared" si="2"/>
        <v>0</v>
      </c>
    </row>
    <row r="12" spans="1:127" s="1" customFormat="1" ht="18" customHeight="1" x14ac:dyDescent="0.25">
      <c r="A12" s="5" t="s">
        <v>78</v>
      </c>
      <c r="B12" s="44" t="s">
        <v>86</v>
      </c>
      <c r="C12" s="44" t="s">
        <v>80</v>
      </c>
      <c r="D12" s="44" t="s">
        <v>81</v>
      </c>
      <c r="E12" s="155">
        <f t="shared" si="0"/>
        <v>0</v>
      </c>
      <c r="F12" s="155">
        <f t="shared" si="1"/>
        <v>0</v>
      </c>
      <c r="G12" s="155">
        <f t="shared" si="1"/>
        <v>0</v>
      </c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5">
        <f t="shared" si="2"/>
        <v>0</v>
      </c>
      <c r="DO12" s="45">
        <f t="shared" si="2"/>
        <v>0</v>
      </c>
      <c r="DP12" s="45">
        <f t="shared" si="2"/>
        <v>0</v>
      </c>
      <c r="DQ12" s="45">
        <f t="shared" si="2"/>
        <v>0</v>
      </c>
      <c r="DR12" s="45">
        <f t="shared" si="2"/>
        <v>0</v>
      </c>
      <c r="DS12" s="45">
        <f t="shared" si="2"/>
        <v>0</v>
      </c>
      <c r="DT12" s="45">
        <f t="shared" si="2"/>
        <v>0</v>
      </c>
      <c r="DU12" s="45">
        <f t="shared" si="2"/>
        <v>0</v>
      </c>
      <c r="DV12" s="45">
        <f t="shared" si="2"/>
        <v>0</v>
      </c>
      <c r="DW12" s="45">
        <f t="shared" si="2"/>
        <v>0</v>
      </c>
    </row>
    <row r="13" spans="1:127" s="1" customFormat="1" ht="18" customHeight="1" x14ac:dyDescent="0.25">
      <c r="A13" s="5" t="s">
        <v>78</v>
      </c>
      <c r="B13" s="44" t="s">
        <v>87</v>
      </c>
      <c r="C13" s="44" t="s">
        <v>80</v>
      </c>
      <c r="D13" s="44" t="s">
        <v>81</v>
      </c>
      <c r="E13" s="155">
        <f t="shared" si="0"/>
        <v>42</v>
      </c>
      <c r="F13" s="155">
        <f t="shared" si="1"/>
        <v>0</v>
      </c>
      <c r="G13" s="155">
        <f t="shared" si="1"/>
        <v>42</v>
      </c>
      <c r="H13" s="44"/>
      <c r="I13" s="44"/>
      <c r="J13" s="44"/>
      <c r="K13" s="44">
        <v>42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5">
        <f t="shared" si="2"/>
        <v>0</v>
      </c>
      <c r="DO13" s="45">
        <f t="shared" si="2"/>
        <v>0</v>
      </c>
      <c r="DP13" s="45">
        <f t="shared" si="2"/>
        <v>0</v>
      </c>
      <c r="DQ13" s="45">
        <f t="shared" si="2"/>
        <v>42</v>
      </c>
      <c r="DR13" s="45">
        <f t="shared" si="2"/>
        <v>0</v>
      </c>
      <c r="DS13" s="45">
        <f t="shared" si="2"/>
        <v>0</v>
      </c>
      <c r="DT13" s="45">
        <f t="shared" si="2"/>
        <v>0</v>
      </c>
      <c r="DU13" s="45">
        <f t="shared" si="2"/>
        <v>0</v>
      </c>
      <c r="DV13" s="45">
        <f t="shared" si="2"/>
        <v>0</v>
      </c>
      <c r="DW13" s="45">
        <f t="shared" si="2"/>
        <v>0</v>
      </c>
    </row>
    <row r="14" spans="1:127" s="1" customFormat="1" ht="18" customHeight="1" x14ac:dyDescent="0.25">
      <c r="A14" s="5" t="s">
        <v>78</v>
      </c>
      <c r="B14" s="44" t="s">
        <v>88</v>
      </c>
      <c r="C14" s="44" t="s">
        <v>80</v>
      </c>
      <c r="D14" s="44" t="s">
        <v>81</v>
      </c>
      <c r="E14" s="155">
        <f t="shared" si="0"/>
        <v>0</v>
      </c>
      <c r="F14" s="155">
        <f t="shared" si="1"/>
        <v>0</v>
      </c>
      <c r="G14" s="155">
        <f t="shared" si="1"/>
        <v>0</v>
      </c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5">
        <f t="shared" si="2"/>
        <v>0</v>
      </c>
      <c r="DO14" s="45">
        <f t="shared" si="2"/>
        <v>0</v>
      </c>
      <c r="DP14" s="45">
        <f t="shared" si="2"/>
        <v>0</v>
      </c>
      <c r="DQ14" s="45">
        <f t="shared" si="2"/>
        <v>0</v>
      </c>
      <c r="DR14" s="45">
        <f t="shared" si="2"/>
        <v>0</v>
      </c>
      <c r="DS14" s="45">
        <f t="shared" si="2"/>
        <v>0</v>
      </c>
      <c r="DT14" s="45">
        <f t="shared" si="2"/>
        <v>0</v>
      </c>
      <c r="DU14" s="45">
        <f t="shared" si="2"/>
        <v>0</v>
      </c>
      <c r="DV14" s="45">
        <f t="shared" si="2"/>
        <v>0</v>
      </c>
      <c r="DW14" s="45">
        <f t="shared" si="2"/>
        <v>0</v>
      </c>
    </row>
    <row r="15" spans="1:127" s="1" customFormat="1" ht="18" customHeight="1" x14ac:dyDescent="0.25">
      <c r="A15" s="5" t="s">
        <v>78</v>
      </c>
      <c r="B15" s="44" t="s">
        <v>89</v>
      </c>
      <c r="C15" s="44" t="s">
        <v>80</v>
      </c>
      <c r="D15" s="44" t="s">
        <v>81</v>
      </c>
      <c r="E15" s="155">
        <f t="shared" si="0"/>
        <v>0</v>
      </c>
      <c r="F15" s="155">
        <f t="shared" si="1"/>
        <v>0</v>
      </c>
      <c r="G15" s="155">
        <f t="shared" si="1"/>
        <v>0</v>
      </c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5">
        <f t="shared" si="2"/>
        <v>0</v>
      </c>
      <c r="DO15" s="45">
        <f t="shared" si="2"/>
        <v>0</v>
      </c>
      <c r="DP15" s="45">
        <f t="shared" si="2"/>
        <v>0</v>
      </c>
      <c r="DQ15" s="45">
        <f t="shared" si="2"/>
        <v>0</v>
      </c>
      <c r="DR15" s="45">
        <f t="shared" si="2"/>
        <v>0</v>
      </c>
      <c r="DS15" s="45">
        <f t="shared" si="2"/>
        <v>0</v>
      </c>
      <c r="DT15" s="45">
        <f t="shared" si="2"/>
        <v>0</v>
      </c>
      <c r="DU15" s="45">
        <f t="shared" si="2"/>
        <v>0</v>
      </c>
      <c r="DV15" s="45">
        <f t="shared" si="2"/>
        <v>0</v>
      </c>
      <c r="DW15" s="45">
        <f t="shared" si="2"/>
        <v>0</v>
      </c>
    </row>
    <row r="16" spans="1:127" s="1" customFormat="1" ht="18" customHeight="1" x14ac:dyDescent="0.25">
      <c r="A16" s="5" t="s">
        <v>78</v>
      </c>
      <c r="B16" s="44" t="s">
        <v>90</v>
      </c>
      <c r="C16" s="44" t="s">
        <v>80</v>
      </c>
      <c r="D16" s="44" t="s">
        <v>81</v>
      </c>
      <c r="E16" s="155">
        <f t="shared" si="0"/>
        <v>0</v>
      </c>
      <c r="F16" s="155">
        <f t="shared" si="1"/>
        <v>0</v>
      </c>
      <c r="G16" s="155">
        <f t="shared" si="1"/>
        <v>0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5">
        <f t="shared" si="2"/>
        <v>0</v>
      </c>
      <c r="DO16" s="45">
        <f t="shared" si="2"/>
        <v>0</v>
      </c>
      <c r="DP16" s="45">
        <f t="shared" si="2"/>
        <v>0</v>
      </c>
      <c r="DQ16" s="45">
        <f t="shared" si="2"/>
        <v>0</v>
      </c>
      <c r="DR16" s="45">
        <f t="shared" si="2"/>
        <v>0</v>
      </c>
      <c r="DS16" s="45">
        <f t="shared" si="2"/>
        <v>0</v>
      </c>
      <c r="DT16" s="45">
        <f t="shared" si="2"/>
        <v>0</v>
      </c>
      <c r="DU16" s="45">
        <f t="shared" si="2"/>
        <v>0</v>
      </c>
      <c r="DV16" s="45">
        <f t="shared" si="2"/>
        <v>0</v>
      </c>
      <c r="DW16" s="45">
        <f t="shared" si="2"/>
        <v>0</v>
      </c>
    </row>
    <row r="17" spans="1:127" s="1" customFormat="1" ht="18" customHeight="1" x14ac:dyDescent="0.25">
      <c r="A17" s="5" t="s">
        <v>78</v>
      </c>
      <c r="B17" s="44" t="s">
        <v>91</v>
      </c>
      <c r="C17" s="44" t="s">
        <v>80</v>
      </c>
      <c r="D17" s="44" t="s">
        <v>81</v>
      </c>
      <c r="E17" s="155">
        <f t="shared" si="0"/>
        <v>0</v>
      </c>
      <c r="F17" s="155">
        <f t="shared" si="1"/>
        <v>0</v>
      </c>
      <c r="G17" s="155">
        <f t="shared" si="1"/>
        <v>0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5">
        <f t="shared" si="2"/>
        <v>0</v>
      </c>
      <c r="DO17" s="45">
        <f t="shared" si="2"/>
        <v>0</v>
      </c>
      <c r="DP17" s="45">
        <f t="shared" si="2"/>
        <v>0</v>
      </c>
      <c r="DQ17" s="45">
        <f t="shared" si="2"/>
        <v>0</v>
      </c>
      <c r="DR17" s="45">
        <f t="shared" si="2"/>
        <v>0</v>
      </c>
      <c r="DS17" s="45">
        <f t="shared" si="2"/>
        <v>0</v>
      </c>
      <c r="DT17" s="45">
        <f t="shared" si="2"/>
        <v>0</v>
      </c>
      <c r="DU17" s="45">
        <f t="shared" si="2"/>
        <v>0</v>
      </c>
      <c r="DV17" s="45">
        <f t="shared" si="2"/>
        <v>0</v>
      </c>
      <c r="DW17" s="45">
        <f t="shared" si="2"/>
        <v>0</v>
      </c>
    </row>
    <row r="18" spans="1:127" s="1" customFormat="1" ht="18" customHeight="1" x14ac:dyDescent="0.25">
      <c r="A18" s="5" t="s">
        <v>78</v>
      </c>
      <c r="B18" s="44" t="s">
        <v>92</v>
      </c>
      <c r="C18" s="44" t="s">
        <v>93</v>
      </c>
      <c r="D18" s="44" t="s">
        <v>81</v>
      </c>
      <c r="E18" s="155">
        <f t="shared" si="0"/>
        <v>0</v>
      </c>
      <c r="F18" s="155">
        <f t="shared" si="1"/>
        <v>0</v>
      </c>
      <c r="G18" s="155">
        <f t="shared" si="1"/>
        <v>0</v>
      </c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5">
        <f t="shared" si="2"/>
        <v>0</v>
      </c>
      <c r="DO18" s="45">
        <f t="shared" si="2"/>
        <v>0</v>
      </c>
      <c r="DP18" s="45">
        <f t="shared" si="2"/>
        <v>0</v>
      </c>
      <c r="DQ18" s="45">
        <f t="shared" si="2"/>
        <v>0</v>
      </c>
      <c r="DR18" s="45">
        <f t="shared" si="2"/>
        <v>0</v>
      </c>
      <c r="DS18" s="45">
        <f t="shared" si="2"/>
        <v>0</v>
      </c>
      <c r="DT18" s="45">
        <f t="shared" si="2"/>
        <v>0</v>
      </c>
      <c r="DU18" s="45">
        <f t="shared" si="2"/>
        <v>0</v>
      </c>
      <c r="DV18" s="45">
        <f t="shared" si="2"/>
        <v>0</v>
      </c>
      <c r="DW18" s="45">
        <f t="shared" si="2"/>
        <v>0</v>
      </c>
    </row>
    <row r="19" spans="1:127" s="1" customFormat="1" ht="18" customHeight="1" x14ac:dyDescent="0.25">
      <c r="A19" s="5" t="s">
        <v>78</v>
      </c>
      <c r="B19" s="44" t="s">
        <v>94</v>
      </c>
      <c r="C19" s="44" t="s">
        <v>95</v>
      </c>
      <c r="D19" s="44" t="s">
        <v>81</v>
      </c>
      <c r="E19" s="155">
        <f t="shared" si="0"/>
        <v>0</v>
      </c>
      <c r="F19" s="155">
        <f t="shared" si="1"/>
        <v>0</v>
      </c>
      <c r="G19" s="155">
        <f t="shared" si="1"/>
        <v>0</v>
      </c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5">
        <f t="shared" si="2"/>
        <v>0</v>
      </c>
      <c r="DO19" s="45">
        <f t="shared" si="2"/>
        <v>0</v>
      </c>
      <c r="DP19" s="45">
        <f t="shared" si="2"/>
        <v>0</v>
      </c>
      <c r="DQ19" s="45">
        <f t="shared" si="2"/>
        <v>0</v>
      </c>
      <c r="DR19" s="45">
        <f t="shared" si="2"/>
        <v>0</v>
      </c>
      <c r="DS19" s="45">
        <f t="shared" si="2"/>
        <v>0</v>
      </c>
      <c r="DT19" s="45">
        <f t="shared" si="2"/>
        <v>0</v>
      </c>
      <c r="DU19" s="45">
        <f t="shared" si="2"/>
        <v>0</v>
      </c>
      <c r="DV19" s="45">
        <f t="shared" si="2"/>
        <v>0</v>
      </c>
      <c r="DW19" s="45">
        <f t="shared" si="2"/>
        <v>0</v>
      </c>
    </row>
    <row r="20" spans="1:127" s="1" customFormat="1" ht="18" customHeight="1" x14ac:dyDescent="0.25">
      <c r="A20" s="5" t="s">
        <v>78</v>
      </c>
      <c r="B20" s="44" t="s">
        <v>96</v>
      </c>
      <c r="C20" s="44" t="s">
        <v>95</v>
      </c>
      <c r="D20" s="44" t="s">
        <v>81</v>
      </c>
      <c r="E20" s="155">
        <f t="shared" si="0"/>
        <v>0</v>
      </c>
      <c r="F20" s="155">
        <f t="shared" si="1"/>
        <v>0</v>
      </c>
      <c r="G20" s="155">
        <f t="shared" si="1"/>
        <v>0</v>
      </c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5">
        <f t="shared" si="2"/>
        <v>0</v>
      </c>
      <c r="DO20" s="45">
        <f t="shared" si="2"/>
        <v>0</v>
      </c>
      <c r="DP20" s="45">
        <f t="shared" si="2"/>
        <v>0</v>
      </c>
      <c r="DQ20" s="45">
        <f t="shared" si="2"/>
        <v>0</v>
      </c>
      <c r="DR20" s="45">
        <f t="shared" si="2"/>
        <v>0</v>
      </c>
      <c r="DS20" s="45">
        <f t="shared" si="2"/>
        <v>0</v>
      </c>
      <c r="DT20" s="45">
        <f t="shared" si="2"/>
        <v>0</v>
      </c>
      <c r="DU20" s="45">
        <f t="shared" si="2"/>
        <v>0</v>
      </c>
      <c r="DV20" s="45">
        <f t="shared" si="2"/>
        <v>0</v>
      </c>
      <c r="DW20" s="45">
        <f t="shared" si="2"/>
        <v>0</v>
      </c>
    </row>
    <row r="21" spans="1:127" s="1" customFormat="1" ht="18" customHeight="1" x14ac:dyDescent="0.25">
      <c r="A21" s="5" t="s">
        <v>78</v>
      </c>
      <c r="B21" s="44" t="s">
        <v>97</v>
      </c>
      <c r="C21" s="44" t="s">
        <v>95</v>
      </c>
      <c r="D21" s="44" t="s">
        <v>81</v>
      </c>
      <c r="E21" s="155">
        <f t="shared" si="0"/>
        <v>0</v>
      </c>
      <c r="F21" s="155">
        <f t="shared" si="1"/>
        <v>0</v>
      </c>
      <c r="G21" s="155">
        <f t="shared" si="1"/>
        <v>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5">
        <f t="shared" si="2"/>
        <v>0</v>
      </c>
      <c r="DO21" s="45">
        <f t="shared" si="2"/>
        <v>0</v>
      </c>
      <c r="DP21" s="45">
        <f t="shared" si="2"/>
        <v>0</v>
      </c>
      <c r="DQ21" s="45">
        <f t="shared" si="2"/>
        <v>0</v>
      </c>
      <c r="DR21" s="45">
        <f t="shared" si="2"/>
        <v>0</v>
      </c>
      <c r="DS21" s="45">
        <f t="shared" si="2"/>
        <v>0</v>
      </c>
      <c r="DT21" s="45">
        <f t="shared" si="2"/>
        <v>0</v>
      </c>
      <c r="DU21" s="45">
        <f t="shared" si="2"/>
        <v>0</v>
      </c>
      <c r="DV21" s="45">
        <f t="shared" si="2"/>
        <v>0</v>
      </c>
      <c r="DW21" s="45">
        <f t="shared" si="2"/>
        <v>0</v>
      </c>
    </row>
    <row r="22" spans="1:127" s="1" customFormat="1" ht="18" customHeight="1" x14ac:dyDescent="0.25">
      <c r="A22" s="5" t="s">
        <v>78</v>
      </c>
      <c r="B22" s="44" t="s">
        <v>98</v>
      </c>
      <c r="C22" s="44" t="s">
        <v>95</v>
      </c>
      <c r="D22" s="44" t="s">
        <v>81</v>
      </c>
      <c r="E22" s="155">
        <f t="shared" si="0"/>
        <v>0</v>
      </c>
      <c r="F22" s="155">
        <f t="shared" si="1"/>
        <v>0</v>
      </c>
      <c r="G22" s="155">
        <f t="shared" si="1"/>
        <v>0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5">
        <f t="shared" si="2"/>
        <v>0</v>
      </c>
      <c r="DO22" s="45">
        <f t="shared" si="2"/>
        <v>0</v>
      </c>
      <c r="DP22" s="45">
        <f t="shared" si="2"/>
        <v>0</v>
      </c>
      <c r="DQ22" s="45">
        <f t="shared" si="2"/>
        <v>0</v>
      </c>
      <c r="DR22" s="45">
        <f t="shared" si="2"/>
        <v>0</v>
      </c>
      <c r="DS22" s="45">
        <f t="shared" si="2"/>
        <v>0</v>
      </c>
      <c r="DT22" s="45">
        <f t="shared" si="2"/>
        <v>0</v>
      </c>
      <c r="DU22" s="45">
        <f t="shared" si="2"/>
        <v>0</v>
      </c>
      <c r="DV22" s="45">
        <f t="shared" si="2"/>
        <v>0</v>
      </c>
      <c r="DW22" s="45">
        <f t="shared" si="2"/>
        <v>0</v>
      </c>
    </row>
    <row r="23" spans="1:127" s="1" customFormat="1" ht="18" customHeight="1" x14ac:dyDescent="0.25">
      <c r="A23" s="5" t="s">
        <v>78</v>
      </c>
      <c r="B23" s="44" t="s">
        <v>99</v>
      </c>
      <c r="C23" s="44" t="s">
        <v>95</v>
      </c>
      <c r="D23" s="44" t="s">
        <v>81</v>
      </c>
      <c r="E23" s="155">
        <f t="shared" si="0"/>
        <v>0</v>
      </c>
      <c r="F23" s="155">
        <f t="shared" si="1"/>
        <v>0</v>
      </c>
      <c r="G23" s="155">
        <f t="shared" si="1"/>
        <v>0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5">
        <f t="shared" si="2"/>
        <v>0</v>
      </c>
      <c r="DO23" s="45">
        <f t="shared" si="2"/>
        <v>0</v>
      </c>
      <c r="DP23" s="45">
        <f t="shared" si="2"/>
        <v>0</v>
      </c>
      <c r="DQ23" s="45">
        <f t="shared" si="2"/>
        <v>0</v>
      </c>
      <c r="DR23" s="45">
        <f t="shared" si="2"/>
        <v>0</v>
      </c>
      <c r="DS23" s="45">
        <f t="shared" si="2"/>
        <v>0</v>
      </c>
      <c r="DT23" s="45">
        <f t="shared" si="2"/>
        <v>0</v>
      </c>
      <c r="DU23" s="45">
        <f t="shared" si="2"/>
        <v>0</v>
      </c>
      <c r="DV23" s="45">
        <f t="shared" si="2"/>
        <v>0</v>
      </c>
      <c r="DW23" s="45">
        <f t="shared" si="2"/>
        <v>0</v>
      </c>
    </row>
    <row r="24" spans="1:127" s="1" customFormat="1" ht="18" customHeight="1" x14ac:dyDescent="0.25">
      <c r="A24" s="5" t="s">
        <v>78</v>
      </c>
      <c r="B24" s="44" t="s">
        <v>100</v>
      </c>
      <c r="C24" s="44" t="s">
        <v>95</v>
      </c>
      <c r="D24" s="44" t="s">
        <v>81</v>
      </c>
      <c r="E24" s="155">
        <f t="shared" si="0"/>
        <v>0</v>
      </c>
      <c r="F24" s="155">
        <f t="shared" si="1"/>
        <v>0</v>
      </c>
      <c r="G24" s="155">
        <f t="shared" si="1"/>
        <v>0</v>
      </c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5">
        <f t="shared" si="2"/>
        <v>0</v>
      </c>
      <c r="DO24" s="45">
        <f t="shared" si="2"/>
        <v>0</v>
      </c>
      <c r="DP24" s="45">
        <f t="shared" si="2"/>
        <v>0</v>
      </c>
      <c r="DQ24" s="45">
        <f t="shared" si="2"/>
        <v>0</v>
      </c>
      <c r="DR24" s="45">
        <f t="shared" si="2"/>
        <v>0</v>
      </c>
      <c r="DS24" s="45">
        <f t="shared" si="2"/>
        <v>0</v>
      </c>
      <c r="DT24" s="45">
        <f t="shared" si="2"/>
        <v>0</v>
      </c>
      <c r="DU24" s="45">
        <f t="shared" si="2"/>
        <v>0</v>
      </c>
      <c r="DV24" s="45">
        <f t="shared" si="2"/>
        <v>0</v>
      </c>
      <c r="DW24" s="45">
        <f t="shared" si="2"/>
        <v>0</v>
      </c>
    </row>
    <row r="25" spans="1:127" outlineLevel="2" x14ac:dyDescent="0.25">
      <c r="A25" s="116" t="s">
        <v>78</v>
      </c>
      <c r="B25" s="156" t="s">
        <v>102</v>
      </c>
      <c r="C25" s="156"/>
      <c r="D25" s="156"/>
      <c r="E25" s="117">
        <f>SUBTOTAL(9,E7:E24)</f>
        <v>42</v>
      </c>
      <c r="F25" s="117">
        <f>SUBTOTAL(9,F7:F24)</f>
        <v>0</v>
      </c>
      <c r="G25" s="117">
        <f>SUBTOTAL(9,G7:G24)</f>
        <v>42</v>
      </c>
      <c r="H25" s="117">
        <f t="shared" ref="H25:BS25" si="3">SUBTOTAL(9,H7:H24)</f>
        <v>0</v>
      </c>
      <c r="I25" s="117">
        <f t="shared" si="3"/>
        <v>0</v>
      </c>
      <c r="J25" s="117">
        <f t="shared" si="3"/>
        <v>0</v>
      </c>
      <c r="K25" s="117">
        <f t="shared" si="3"/>
        <v>42</v>
      </c>
      <c r="L25" s="117">
        <f t="shared" si="3"/>
        <v>0</v>
      </c>
      <c r="M25" s="117">
        <f t="shared" si="3"/>
        <v>0</v>
      </c>
      <c r="N25" s="117">
        <f t="shared" si="3"/>
        <v>0</v>
      </c>
      <c r="O25" s="117">
        <f t="shared" si="3"/>
        <v>0</v>
      </c>
      <c r="P25" s="117">
        <f t="shared" si="3"/>
        <v>0</v>
      </c>
      <c r="Q25" s="117">
        <f t="shared" si="3"/>
        <v>0</v>
      </c>
      <c r="R25" s="117">
        <f t="shared" si="3"/>
        <v>0</v>
      </c>
      <c r="S25" s="117">
        <f t="shared" si="3"/>
        <v>0</v>
      </c>
      <c r="T25" s="117">
        <f t="shared" si="3"/>
        <v>0</v>
      </c>
      <c r="U25" s="117">
        <f t="shared" si="3"/>
        <v>0</v>
      </c>
      <c r="V25" s="117">
        <f t="shared" si="3"/>
        <v>0</v>
      </c>
      <c r="W25" s="117">
        <f t="shared" si="3"/>
        <v>0</v>
      </c>
      <c r="X25" s="117">
        <f t="shared" si="3"/>
        <v>0</v>
      </c>
      <c r="Y25" s="117">
        <f t="shared" si="3"/>
        <v>0</v>
      </c>
      <c r="Z25" s="117">
        <f t="shared" si="3"/>
        <v>0</v>
      </c>
      <c r="AA25" s="117">
        <f t="shared" si="3"/>
        <v>0</v>
      </c>
      <c r="AB25" s="117">
        <f t="shared" si="3"/>
        <v>0</v>
      </c>
      <c r="AC25" s="117">
        <f t="shared" si="3"/>
        <v>0</v>
      </c>
      <c r="AD25" s="117">
        <f t="shared" si="3"/>
        <v>0</v>
      </c>
      <c r="AE25" s="117">
        <f t="shared" si="3"/>
        <v>0</v>
      </c>
      <c r="AF25" s="117">
        <f t="shared" si="3"/>
        <v>0</v>
      </c>
      <c r="AG25" s="117">
        <f t="shared" si="3"/>
        <v>0</v>
      </c>
      <c r="AH25" s="117">
        <f t="shared" si="3"/>
        <v>0</v>
      </c>
      <c r="AI25" s="117">
        <f t="shared" si="3"/>
        <v>0</v>
      </c>
      <c r="AJ25" s="117">
        <f t="shared" si="3"/>
        <v>0</v>
      </c>
      <c r="AK25" s="117">
        <f t="shared" si="3"/>
        <v>0</v>
      </c>
      <c r="AL25" s="117">
        <f t="shared" si="3"/>
        <v>0</v>
      </c>
      <c r="AM25" s="117">
        <f t="shared" si="3"/>
        <v>0</v>
      </c>
      <c r="AN25" s="117">
        <f t="shared" si="3"/>
        <v>0</v>
      </c>
      <c r="AO25" s="117">
        <f t="shared" si="3"/>
        <v>0</v>
      </c>
      <c r="AP25" s="117">
        <f t="shared" si="3"/>
        <v>0</v>
      </c>
      <c r="AQ25" s="117">
        <f t="shared" si="3"/>
        <v>0</v>
      </c>
      <c r="AR25" s="117">
        <f t="shared" si="3"/>
        <v>0</v>
      </c>
      <c r="AS25" s="117">
        <f t="shared" si="3"/>
        <v>0</v>
      </c>
      <c r="AT25" s="117">
        <f t="shared" si="3"/>
        <v>0</v>
      </c>
      <c r="AU25" s="117">
        <f t="shared" si="3"/>
        <v>0</v>
      </c>
      <c r="AV25" s="117">
        <f t="shared" si="3"/>
        <v>0</v>
      </c>
      <c r="AW25" s="117">
        <f t="shared" si="3"/>
        <v>0</v>
      </c>
      <c r="AX25" s="117">
        <f t="shared" si="3"/>
        <v>0</v>
      </c>
      <c r="AY25" s="117">
        <f t="shared" si="3"/>
        <v>0</v>
      </c>
      <c r="AZ25" s="117">
        <f t="shared" si="3"/>
        <v>0</v>
      </c>
      <c r="BA25" s="117">
        <f t="shared" si="3"/>
        <v>0</v>
      </c>
      <c r="BB25" s="117">
        <f t="shared" si="3"/>
        <v>0</v>
      </c>
      <c r="BC25" s="117">
        <f t="shared" si="3"/>
        <v>0</v>
      </c>
      <c r="BD25" s="117">
        <f t="shared" si="3"/>
        <v>0</v>
      </c>
      <c r="BE25" s="117">
        <f t="shared" si="3"/>
        <v>0</v>
      </c>
      <c r="BF25" s="117">
        <f t="shared" si="3"/>
        <v>0</v>
      </c>
      <c r="BG25" s="117">
        <f t="shared" si="3"/>
        <v>0</v>
      </c>
      <c r="BH25" s="117">
        <f t="shared" si="3"/>
        <v>0</v>
      </c>
      <c r="BI25" s="117">
        <f t="shared" si="3"/>
        <v>0</v>
      </c>
      <c r="BJ25" s="117">
        <f t="shared" si="3"/>
        <v>0</v>
      </c>
      <c r="BK25" s="117">
        <f t="shared" si="3"/>
        <v>0</v>
      </c>
      <c r="BL25" s="117">
        <f t="shared" si="3"/>
        <v>0</v>
      </c>
      <c r="BM25" s="117">
        <f t="shared" si="3"/>
        <v>0</v>
      </c>
      <c r="BN25" s="117">
        <f t="shared" si="3"/>
        <v>0</v>
      </c>
      <c r="BO25" s="117">
        <f t="shared" si="3"/>
        <v>0</v>
      </c>
      <c r="BP25" s="117">
        <f t="shared" si="3"/>
        <v>0</v>
      </c>
      <c r="BQ25" s="117">
        <f t="shared" si="3"/>
        <v>0</v>
      </c>
      <c r="BR25" s="117">
        <f t="shared" si="3"/>
        <v>0</v>
      </c>
      <c r="BS25" s="117">
        <f t="shared" si="3"/>
        <v>0</v>
      </c>
      <c r="BT25" s="117">
        <f t="shared" ref="BT25:DW25" si="4">SUBTOTAL(9,BT7:BT24)</f>
        <v>0</v>
      </c>
      <c r="BU25" s="117">
        <f t="shared" si="4"/>
        <v>0</v>
      </c>
      <c r="BV25" s="117">
        <f t="shared" si="4"/>
        <v>0</v>
      </c>
      <c r="BW25" s="117">
        <f t="shared" si="4"/>
        <v>0</v>
      </c>
      <c r="BX25" s="117">
        <f t="shared" si="4"/>
        <v>0</v>
      </c>
      <c r="BY25" s="117">
        <f t="shared" si="4"/>
        <v>0</v>
      </c>
      <c r="BZ25" s="117">
        <f t="shared" si="4"/>
        <v>0</v>
      </c>
      <c r="CA25" s="117">
        <f t="shared" si="4"/>
        <v>0</v>
      </c>
      <c r="CB25" s="117">
        <f t="shared" si="4"/>
        <v>0</v>
      </c>
      <c r="CC25" s="117">
        <f t="shared" si="4"/>
        <v>0</v>
      </c>
      <c r="CD25" s="117">
        <f t="shared" si="4"/>
        <v>0</v>
      </c>
      <c r="CE25" s="117">
        <f t="shared" si="4"/>
        <v>0</v>
      </c>
      <c r="CF25" s="117">
        <f t="shared" si="4"/>
        <v>0</v>
      </c>
      <c r="CG25" s="117">
        <f t="shared" si="4"/>
        <v>0</v>
      </c>
      <c r="CH25" s="117">
        <f t="shared" si="4"/>
        <v>0</v>
      </c>
      <c r="CI25" s="117">
        <f t="shared" si="4"/>
        <v>0</v>
      </c>
      <c r="CJ25" s="117">
        <f t="shared" si="4"/>
        <v>0</v>
      </c>
      <c r="CK25" s="117">
        <f t="shared" si="4"/>
        <v>0</v>
      </c>
      <c r="CL25" s="117">
        <f t="shared" si="4"/>
        <v>0</v>
      </c>
      <c r="CM25" s="117">
        <f t="shared" si="4"/>
        <v>0</v>
      </c>
      <c r="CN25" s="117">
        <f t="shared" si="4"/>
        <v>0</v>
      </c>
      <c r="CO25" s="117">
        <f t="shared" si="4"/>
        <v>0</v>
      </c>
      <c r="CP25" s="117">
        <f t="shared" si="4"/>
        <v>0</v>
      </c>
      <c r="CQ25" s="117">
        <f t="shared" si="4"/>
        <v>0</v>
      </c>
      <c r="CR25" s="117">
        <f t="shared" si="4"/>
        <v>0</v>
      </c>
      <c r="CS25" s="117">
        <f t="shared" si="4"/>
        <v>0</v>
      </c>
      <c r="CT25" s="117">
        <f t="shared" si="4"/>
        <v>0</v>
      </c>
      <c r="CU25" s="117">
        <f t="shared" si="4"/>
        <v>0</v>
      </c>
      <c r="CV25" s="117">
        <f t="shared" si="4"/>
        <v>0</v>
      </c>
      <c r="CW25" s="117">
        <f t="shared" si="4"/>
        <v>0</v>
      </c>
      <c r="CX25" s="117">
        <f t="shared" si="4"/>
        <v>0</v>
      </c>
      <c r="CY25" s="117">
        <f t="shared" si="4"/>
        <v>0</v>
      </c>
      <c r="CZ25" s="117">
        <f t="shared" si="4"/>
        <v>0</v>
      </c>
      <c r="DA25" s="117">
        <f t="shared" si="4"/>
        <v>0</v>
      </c>
      <c r="DB25" s="117">
        <f t="shared" si="4"/>
        <v>0</v>
      </c>
      <c r="DC25" s="117">
        <f t="shared" si="4"/>
        <v>0</v>
      </c>
      <c r="DD25" s="117">
        <f t="shared" si="4"/>
        <v>0</v>
      </c>
      <c r="DE25" s="117">
        <f t="shared" si="4"/>
        <v>0</v>
      </c>
      <c r="DF25" s="117">
        <f t="shared" si="4"/>
        <v>0</v>
      </c>
      <c r="DG25" s="117">
        <f t="shared" si="4"/>
        <v>0</v>
      </c>
      <c r="DH25" s="117">
        <f t="shared" si="4"/>
        <v>0</v>
      </c>
      <c r="DI25" s="117">
        <f t="shared" si="4"/>
        <v>0</v>
      </c>
      <c r="DJ25" s="117">
        <f t="shared" si="4"/>
        <v>0</v>
      </c>
      <c r="DK25" s="117">
        <f t="shared" si="4"/>
        <v>0</v>
      </c>
      <c r="DL25" s="117">
        <f t="shared" si="4"/>
        <v>0</v>
      </c>
      <c r="DM25" s="117">
        <f t="shared" si="4"/>
        <v>0</v>
      </c>
      <c r="DN25" s="117">
        <f t="shared" si="4"/>
        <v>0</v>
      </c>
      <c r="DO25" s="117">
        <f t="shared" si="4"/>
        <v>0</v>
      </c>
      <c r="DP25" s="117">
        <f t="shared" si="4"/>
        <v>0</v>
      </c>
      <c r="DQ25" s="117">
        <f t="shared" si="4"/>
        <v>42</v>
      </c>
      <c r="DR25" s="117">
        <f t="shared" si="4"/>
        <v>0</v>
      </c>
      <c r="DS25" s="117">
        <f t="shared" si="4"/>
        <v>0</v>
      </c>
      <c r="DT25" s="117">
        <f t="shared" si="4"/>
        <v>0</v>
      </c>
      <c r="DU25" s="117">
        <f t="shared" si="4"/>
        <v>0</v>
      </c>
      <c r="DV25" s="117">
        <f t="shared" si="4"/>
        <v>0</v>
      </c>
      <c r="DW25" s="117">
        <f t="shared" si="4"/>
        <v>0</v>
      </c>
    </row>
    <row r="26" spans="1:127" s="1" customFormat="1" outlineLevel="2" x14ac:dyDescent="0.25">
      <c r="A26" s="42" t="s">
        <v>103</v>
      </c>
      <c r="B26" s="42" t="s">
        <v>104</v>
      </c>
      <c r="C26" s="42" t="s">
        <v>95</v>
      </c>
      <c r="D26" s="42" t="s">
        <v>81</v>
      </c>
      <c r="E26" s="155">
        <f t="shared" ref="E26:E45" si="5">F26+G26</f>
        <v>0</v>
      </c>
      <c r="F26" s="155">
        <f t="shared" ref="F26:G45" si="6">DN26+DP26+DR26+DT26+DV26</f>
        <v>0</v>
      </c>
      <c r="G26" s="155">
        <f t="shared" si="6"/>
        <v>0</v>
      </c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45">
        <f t="shared" ref="DN26:DW45" si="7">H26+R26+AB26+AL26+AV26+BF26+BP26+BZ26+CJ26+CT26+DD26</f>
        <v>0</v>
      </c>
      <c r="DO26" s="45">
        <f t="shared" si="7"/>
        <v>0</v>
      </c>
      <c r="DP26" s="45">
        <f t="shared" si="7"/>
        <v>0</v>
      </c>
      <c r="DQ26" s="45">
        <f t="shared" si="7"/>
        <v>0</v>
      </c>
      <c r="DR26" s="45">
        <f t="shared" si="7"/>
        <v>0</v>
      </c>
      <c r="DS26" s="45">
        <f t="shared" si="7"/>
        <v>0</v>
      </c>
      <c r="DT26" s="45">
        <f t="shared" si="7"/>
        <v>0</v>
      </c>
      <c r="DU26" s="45">
        <f t="shared" si="7"/>
        <v>0</v>
      </c>
      <c r="DV26" s="45">
        <f t="shared" si="7"/>
        <v>0</v>
      </c>
      <c r="DW26" s="45">
        <f t="shared" si="7"/>
        <v>0</v>
      </c>
    </row>
    <row r="27" spans="1:127" s="1" customFormat="1" outlineLevel="2" x14ac:dyDescent="0.25">
      <c r="A27" s="42" t="s">
        <v>103</v>
      </c>
      <c r="B27" s="42" t="s">
        <v>105</v>
      </c>
      <c r="C27" s="42" t="s">
        <v>95</v>
      </c>
      <c r="D27" s="42" t="s">
        <v>81</v>
      </c>
      <c r="E27" s="155">
        <f t="shared" si="5"/>
        <v>0</v>
      </c>
      <c r="F27" s="155">
        <f t="shared" si="6"/>
        <v>0</v>
      </c>
      <c r="G27" s="155">
        <f t="shared" si="6"/>
        <v>0</v>
      </c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45">
        <f t="shared" si="7"/>
        <v>0</v>
      </c>
      <c r="DO27" s="45">
        <f t="shared" si="7"/>
        <v>0</v>
      </c>
      <c r="DP27" s="45">
        <f t="shared" si="7"/>
        <v>0</v>
      </c>
      <c r="DQ27" s="45">
        <f t="shared" si="7"/>
        <v>0</v>
      </c>
      <c r="DR27" s="45">
        <f t="shared" si="7"/>
        <v>0</v>
      </c>
      <c r="DS27" s="45">
        <f t="shared" si="7"/>
        <v>0</v>
      </c>
      <c r="DT27" s="45">
        <f t="shared" si="7"/>
        <v>0</v>
      </c>
      <c r="DU27" s="45">
        <f t="shared" si="7"/>
        <v>0</v>
      </c>
      <c r="DV27" s="45">
        <f t="shared" si="7"/>
        <v>0</v>
      </c>
      <c r="DW27" s="45">
        <f t="shared" si="7"/>
        <v>0</v>
      </c>
    </row>
    <row r="28" spans="1:127" s="1" customFormat="1" outlineLevel="2" x14ac:dyDescent="0.25">
      <c r="A28" s="42" t="s">
        <v>103</v>
      </c>
      <c r="B28" s="42" t="s">
        <v>106</v>
      </c>
      <c r="C28" s="42" t="s">
        <v>80</v>
      </c>
      <c r="D28" s="42" t="s">
        <v>81</v>
      </c>
      <c r="E28" s="155">
        <f t="shared" si="5"/>
        <v>0</v>
      </c>
      <c r="F28" s="155">
        <f t="shared" si="6"/>
        <v>0</v>
      </c>
      <c r="G28" s="155">
        <f t="shared" si="6"/>
        <v>0</v>
      </c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45">
        <f t="shared" si="7"/>
        <v>0</v>
      </c>
      <c r="DO28" s="45">
        <f t="shared" si="7"/>
        <v>0</v>
      </c>
      <c r="DP28" s="45">
        <f t="shared" si="7"/>
        <v>0</v>
      </c>
      <c r="DQ28" s="45">
        <f t="shared" si="7"/>
        <v>0</v>
      </c>
      <c r="DR28" s="45">
        <f t="shared" si="7"/>
        <v>0</v>
      </c>
      <c r="DS28" s="45">
        <f t="shared" si="7"/>
        <v>0</v>
      </c>
      <c r="DT28" s="45">
        <f t="shared" si="7"/>
        <v>0</v>
      </c>
      <c r="DU28" s="45">
        <f t="shared" si="7"/>
        <v>0</v>
      </c>
      <c r="DV28" s="45">
        <f t="shared" si="7"/>
        <v>0</v>
      </c>
      <c r="DW28" s="45">
        <f t="shared" si="7"/>
        <v>0</v>
      </c>
    </row>
    <row r="29" spans="1:127" s="1" customFormat="1" outlineLevel="2" x14ac:dyDescent="0.25">
      <c r="A29" s="42" t="s">
        <v>103</v>
      </c>
      <c r="B29" s="42" t="s">
        <v>107</v>
      </c>
      <c r="C29" s="42" t="s">
        <v>95</v>
      </c>
      <c r="D29" s="42" t="s">
        <v>81</v>
      </c>
      <c r="E29" s="155">
        <f t="shared" si="5"/>
        <v>0</v>
      </c>
      <c r="F29" s="155">
        <f t="shared" si="6"/>
        <v>0</v>
      </c>
      <c r="G29" s="155">
        <f t="shared" si="6"/>
        <v>0</v>
      </c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118"/>
      <c r="CT29" s="118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45">
        <f t="shared" si="7"/>
        <v>0</v>
      </c>
      <c r="DO29" s="45">
        <f t="shared" si="7"/>
        <v>0</v>
      </c>
      <c r="DP29" s="45">
        <f t="shared" si="7"/>
        <v>0</v>
      </c>
      <c r="DQ29" s="45">
        <f t="shared" si="7"/>
        <v>0</v>
      </c>
      <c r="DR29" s="45">
        <f t="shared" si="7"/>
        <v>0</v>
      </c>
      <c r="DS29" s="45">
        <f t="shared" si="7"/>
        <v>0</v>
      </c>
      <c r="DT29" s="45">
        <f t="shared" si="7"/>
        <v>0</v>
      </c>
      <c r="DU29" s="45">
        <f t="shared" si="7"/>
        <v>0</v>
      </c>
      <c r="DV29" s="45">
        <f t="shared" si="7"/>
        <v>0</v>
      </c>
      <c r="DW29" s="45">
        <f t="shared" si="7"/>
        <v>0</v>
      </c>
    </row>
    <row r="30" spans="1:127" s="1" customFormat="1" outlineLevel="2" x14ac:dyDescent="0.25">
      <c r="A30" s="42" t="s">
        <v>103</v>
      </c>
      <c r="B30" s="42" t="s">
        <v>108</v>
      </c>
      <c r="C30" s="42" t="s">
        <v>95</v>
      </c>
      <c r="D30" s="42" t="s">
        <v>81</v>
      </c>
      <c r="E30" s="155">
        <f t="shared" si="5"/>
        <v>0</v>
      </c>
      <c r="F30" s="155">
        <f t="shared" si="6"/>
        <v>0</v>
      </c>
      <c r="G30" s="155">
        <f t="shared" si="6"/>
        <v>0</v>
      </c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45">
        <f t="shared" si="7"/>
        <v>0</v>
      </c>
      <c r="DO30" s="45">
        <f t="shared" si="7"/>
        <v>0</v>
      </c>
      <c r="DP30" s="45">
        <f t="shared" si="7"/>
        <v>0</v>
      </c>
      <c r="DQ30" s="45">
        <f t="shared" si="7"/>
        <v>0</v>
      </c>
      <c r="DR30" s="45">
        <f t="shared" si="7"/>
        <v>0</v>
      </c>
      <c r="DS30" s="45">
        <f t="shared" si="7"/>
        <v>0</v>
      </c>
      <c r="DT30" s="45">
        <f t="shared" si="7"/>
        <v>0</v>
      </c>
      <c r="DU30" s="45">
        <f t="shared" si="7"/>
        <v>0</v>
      </c>
      <c r="DV30" s="45">
        <f t="shared" si="7"/>
        <v>0</v>
      </c>
      <c r="DW30" s="45">
        <f t="shared" si="7"/>
        <v>0</v>
      </c>
    </row>
    <row r="31" spans="1:127" s="1" customFormat="1" outlineLevel="2" x14ac:dyDescent="0.25">
      <c r="A31" s="42" t="s">
        <v>103</v>
      </c>
      <c r="B31" s="42" t="s">
        <v>109</v>
      </c>
      <c r="C31" s="42" t="s">
        <v>95</v>
      </c>
      <c r="D31" s="42" t="s">
        <v>81</v>
      </c>
      <c r="E31" s="155">
        <f t="shared" si="5"/>
        <v>0</v>
      </c>
      <c r="F31" s="155">
        <f t="shared" si="6"/>
        <v>0</v>
      </c>
      <c r="G31" s="155">
        <f t="shared" si="6"/>
        <v>0</v>
      </c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/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/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118"/>
      <c r="DM31" s="118"/>
      <c r="DN31" s="45">
        <f t="shared" si="7"/>
        <v>0</v>
      </c>
      <c r="DO31" s="45">
        <f t="shared" si="7"/>
        <v>0</v>
      </c>
      <c r="DP31" s="45">
        <f t="shared" si="7"/>
        <v>0</v>
      </c>
      <c r="DQ31" s="45">
        <f t="shared" si="7"/>
        <v>0</v>
      </c>
      <c r="DR31" s="45">
        <f t="shared" si="7"/>
        <v>0</v>
      </c>
      <c r="DS31" s="45">
        <f t="shared" si="7"/>
        <v>0</v>
      </c>
      <c r="DT31" s="45">
        <f t="shared" si="7"/>
        <v>0</v>
      </c>
      <c r="DU31" s="45">
        <f t="shared" si="7"/>
        <v>0</v>
      </c>
      <c r="DV31" s="45">
        <f t="shared" si="7"/>
        <v>0</v>
      </c>
      <c r="DW31" s="45">
        <f t="shared" si="7"/>
        <v>0</v>
      </c>
    </row>
    <row r="32" spans="1:127" s="1" customFormat="1" outlineLevel="2" x14ac:dyDescent="0.25">
      <c r="A32" s="42" t="s">
        <v>103</v>
      </c>
      <c r="B32" s="42" t="s">
        <v>110</v>
      </c>
      <c r="C32" s="42" t="s">
        <v>95</v>
      </c>
      <c r="D32" s="42" t="s">
        <v>81</v>
      </c>
      <c r="E32" s="155">
        <f t="shared" si="5"/>
        <v>0</v>
      </c>
      <c r="F32" s="155">
        <f t="shared" si="6"/>
        <v>0</v>
      </c>
      <c r="G32" s="155">
        <f t="shared" si="6"/>
        <v>0</v>
      </c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8"/>
      <c r="CO32" s="118"/>
      <c r="CP32" s="118"/>
      <c r="CQ32" s="118"/>
      <c r="CR32" s="118"/>
      <c r="CS32" s="118"/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118"/>
      <c r="DM32" s="118"/>
      <c r="DN32" s="45">
        <f t="shared" si="7"/>
        <v>0</v>
      </c>
      <c r="DO32" s="45">
        <f t="shared" si="7"/>
        <v>0</v>
      </c>
      <c r="DP32" s="45">
        <f t="shared" si="7"/>
        <v>0</v>
      </c>
      <c r="DQ32" s="45">
        <f t="shared" si="7"/>
        <v>0</v>
      </c>
      <c r="DR32" s="45">
        <f t="shared" si="7"/>
        <v>0</v>
      </c>
      <c r="DS32" s="45">
        <f t="shared" si="7"/>
        <v>0</v>
      </c>
      <c r="DT32" s="45">
        <f t="shared" si="7"/>
        <v>0</v>
      </c>
      <c r="DU32" s="45">
        <f t="shared" si="7"/>
        <v>0</v>
      </c>
      <c r="DV32" s="45">
        <f t="shared" si="7"/>
        <v>0</v>
      </c>
      <c r="DW32" s="45">
        <f t="shared" si="7"/>
        <v>0</v>
      </c>
    </row>
    <row r="33" spans="1:127" s="1" customFormat="1" outlineLevel="2" x14ac:dyDescent="0.25">
      <c r="A33" s="42" t="s">
        <v>103</v>
      </c>
      <c r="B33" s="42" t="s">
        <v>111</v>
      </c>
      <c r="C33" s="42" t="s">
        <v>95</v>
      </c>
      <c r="D33" s="42" t="s">
        <v>81</v>
      </c>
      <c r="E33" s="155">
        <f t="shared" si="5"/>
        <v>0</v>
      </c>
      <c r="F33" s="155">
        <f t="shared" si="6"/>
        <v>0</v>
      </c>
      <c r="G33" s="155">
        <f t="shared" si="6"/>
        <v>0</v>
      </c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  <c r="BW33" s="118"/>
      <c r="BX33" s="118"/>
      <c r="BY33" s="118"/>
      <c r="BZ33" s="118"/>
      <c r="CA33" s="118"/>
      <c r="CB33" s="118"/>
      <c r="CC33" s="118"/>
      <c r="CD33" s="118"/>
      <c r="CE33" s="118"/>
      <c r="CF33" s="118"/>
      <c r="CG33" s="118"/>
      <c r="CH33" s="118"/>
      <c r="CI33" s="118"/>
      <c r="CJ33" s="118"/>
      <c r="CK33" s="118"/>
      <c r="CL33" s="118"/>
      <c r="CM33" s="118"/>
      <c r="CN33" s="118"/>
      <c r="CO33" s="118"/>
      <c r="CP33" s="118"/>
      <c r="CQ33" s="118"/>
      <c r="CR33" s="118"/>
      <c r="CS33" s="118"/>
      <c r="CT33" s="118"/>
      <c r="CU33" s="118"/>
      <c r="CV33" s="118"/>
      <c r="CW33" s="118"/>
      <c r="CX33" s="118"/>
      <c r="CY33" s="118"/>
      <c r="CZ33" s="118"/>
      <c r="DA33" s="118"/>
      <c r="DB33" s="118"/>
      <c r="DC33" s="118"/>
      <c r="DD33" s="118"/>
      <c r="DE33" s="118"/>
      <c r="DF33" s="118"/>
      <c r="DG33" s="118"/>
      <c r="DH33" s="118"/>
      <c r="DI33" s="118"/>
      <c r="DJ33" s="118"/>
      <c r="DK33" s="118"/>
      <c r="DL33" s="118"/>
      <c r="DM33" s="118"/>
      <c r="DN33" s="45">
        <f t="shared" si="7"/>
        <v>0</v>
      </c>
      <c r="DO33" s="45">
        <f t="shared" si="7"/>
        <v>0</v>
      </c>
      <c r="DP33" s="45">
        <f t="shared" si="7"/>
        <v>0</v>
      </c>
      <c r="DQ33" s="45">
        <f t="shared" si="7"/>
        <v>0</v>
      </c>
      <c r="DR33" s="45">
        <f t="shared" si="7"/>
        <v>0</v>
      </c>
      <c r="DS33" s="45">
        <f t="shared" si="7"/>
        <v>0</v>
      </c>
      <c r="DT33" s="45">
        <f t="shared" si="7"/>
        <v>0</v>
      </c>
      <c r="DU33" s="45">
        <f t="shared" si="7"/>
        <v>0</v>
      </c>
      <c r="DV33" s="45">
        <f t="shared" si="7"/>
        <v>0</v>
      </c>
      <c r="DW33" s="45">
        <f t="shared" si="7"/>
        <v>0</v>
      </c>
    </row>
    <row r="34" spans="1:127" s="1" customFormat="1" outlineLevel="2" x14ac:dyDescent="0.25">
      <c r="A34" s="42" t="s">
        <v>103</v>
      </c>
      <c r="B34" s="42" t="s">
        <v>112</v>
      </c>
      <c r="C34" s="42" t="s">
        <v>95</v>
      </c>
      <c r="D34" s="42" t="s">
        <v>81</v>
      </c>
      <c r="E34" s="155">
        <f t="shared" si="5"/>
        <v>0</v>
      </c>
      <c r="F34" s="155">
        <f t="shared" si="6"/>
        <v>0</v>
      </c>
      <c r="G34" s="155">
        <f t="shared" si="6"/>
        <v>0</v>
      </c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  <c r="BW34" s="118"/>
      <c r="BX34" s="118"/>
      <c r="BY34" s="118"/>
      <c r="BZ34" s="118"/>
      <c r="CA34" s="118"/>
      <c r="CB34" s="118"/>
      <c r="CC34" s="118"/>
      <c r="CD34" s="118"/>
      <c r="CE34" s="118"/>
      <c r="CF34" s="118"/>
      <c r="CG34" s="118"/>
      <c r="CH34" s="118"/>
      <c r="CI34" s="118"/>
      <c r="CJ34" s="118"/>
      <c r="CK34" s="118"/>
      <c r="CL34" s="118"/>
      <c r="CM34" s="118"/>
      <c r="CN34" s="118"/>
      <c r="CO34" s="118"/>
      <c r="CP34" s="118"/>
      <c r="CQ34" s="118"/>
      <c r="CR34" s="118"/>
      <c r="CS34" s="118"/>
      <c r="CT34" s="118"/>
      <c r="CU34" s="118"/>
      <c r="CV34" s="118"/>
      <c r="CW34" s="118"/>
      <c r="CX34" s="118"/>
      <c r="CY34" s="118"/>
      <c r="CZ34" s="118"/>
      <c r="DA34" s="118"/>
      <c r="DB34" s="118"/>
      <c r="DC34" s="118"/>
      <c r="DD34" s="118"/>
      <c r="DE34" s="118"/>
      <c r="DF34" s="118"/>
      <c r="DG34" s="118"/>
      <c r="DH34" s="118"/>
      <c r="DI34" s="118"/>
      <c r="DJ34" s="118"/>
      <c r="DK34" s="118"/>
      <c r="DL34" s="118"/>
      <c r="DM34" s="118"/>
      <c r="DN34" s="45">
        <f t="shared" si="7"/>
        <v>0</v>
      </c>
      <c r="DO34" s="45">
        <f t="shared" si="7"/>
        <v>0</v>
      </c>
      <c r="DP34" s="45">
        <f t="shared" si="7"/>
        <v>0</v>
      </c>
      <c r="DQ34" s="45">
        <f t="shared" si="7"/>
        <v>0</v>
      </c>
      <c r="DR34" s="45">
        <f t="shared" si="7"/>
        <v>0</v>
      </c>
      <c r="DS34" s="45">
        <f t="shared" si="7"/>
        <v>0</v>
      </c>
      <c r="DT34" s="45">
        <f t="shared" si="7"/>
        <v>0</v>
      </c>
      <c r="DU34" s="45">
        <f t="shared" si="7"/>
        <v>0</v>
      </c>
      <c r="DV34" s="45">
        <f t="shared" si="7"/>
        <v>0</v>
      </c>
      <c r="DW34" s="45">
        <f t="shared" si="7"/>
        <v>0</v>
      </c>
    </row>
    <row r="35" spans="1:127" s="1" customFormat="1" outlineLevel="2" x14ac:dyDescent="0.25">
      <c r="A35" s="42" t="s">
        <v>103</v>
      </c>
      <c r="B35" s="42" t="s">
        <v>113</v>
      </c>
      <c r="C35" s="42" t="s">
        <v>95</v>
      </c>
      <c r="D35" s="42" t="s">
        <v>81</v>
      </c>
      <c r="E35" s="155">
        <f t="shared" si="5"/>
        <v>0</v>
      </c>
      <c r="F35" s="155">
        <f t="shared" si="6"/>
        <v>0</v>
      </c>
      <c r="G35" s="155">
        <f t="shared" si="6"/>
        <v>0</v>
      </c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8"/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8"/>
      <c r="DL35" s="118"/>
      <c r="DM35" s="118"/>
      <c r="DN35" s="45">
        <f t="shared" si="7"/>
        <v>0</v>
      </c>
      <c r="DO35" s="45">
        <f t="shared" si="7"/>
        <v>0</v>
      </c>
      <c r="DP35" s="45">
        <f t="shared" si="7"/>
        <v>0</v>
      </c>
      <c r="DQ35" s="45">
        <f t="shared" si="7"/>
        <v>0</v>
      </c>
      <c r="DR35" s="45">
        <f t="shared" si="7"/>
        <v>0</v>
      </c>
      <c r="DS35" s="45">
        <f t="shared" si="7"/>
        <v>0</v>
      </c>
      <c r="DT35" s="45">
        <f t="shared" si="7"/>
        <v>0</v>
      </c>
      <c r="DU35" s="45">
        <f t="shared" si="7"/>
        <v>0</v>
      </c>
      <c r="DV35" s="45">
        <f t="shared" si="7"/>
        <v>0</v>
      </c>
      <c r="DW35" s="45">
        <f t="shared" si="7"/>
        <v>0</v>
      </c>
    </row>
    <row r="36" spans="1:127" s="1" customFormat="1" outlineLevel="2" x14ac:dyDescent="0.25">
      <c r="A36" s="42" t="s">
        <v>103</v>
      </c>
      <c r="B36" s="42" t="s">
        <v>114</v>
      </c>
      <c r="C36" s="42" t="s">
        <v>95</v>
      </c>
      <c r="D36" s="42" t="s">
        <v>81</v>
      </c>
      <c r="E36" s="155">
        <f t="shared" si="5"/>
        <v>0</v>
      </c>
      <c r="F36" s="155">
        <f t="shared" si="6"/>
        <v>0</v>
      </c>
      <c r="G36" s="155">
        <f t="shared" si="6"/>
        <v>0</v>
      </c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45">
        <f t="shared" si="7"/>
        <v>0</v>
      </c>
      <c r="DO36" s="45">
        <f t="shared" si="7"/>
        <v>0</v>
      </c>
      <c r="DP36" s="45">
        <f t="shared" si="7"/>
        <v>0</v>
      </c>
      <c r="DQ36" s="45">
        <f t="shared" si="7"/>
        <v>0</v>
      </c>
      <c r="DR36" s="45">
        <f t="shared" si="7"/>
        <v>0</v>
      </c>
      <c r="DS36" s="45">
        <f t="shared" si="7"/>
        <v>0</v>
      </c>
      <c r="DT36" s="45">
        <f t="shared" si="7"/>
        <v>0</v>
      </c>
      <c r="DU36" s="45">
        <f t="shared" si="7"/>
        <v>0</v>
      </c>
      <c r="DV36" s="45">
        <f t="shared" si="7"/>
        <v>0</v>
      </c>
      <c r="DW36" s="45">
        <f t="shared" si="7"/>
        <v>0</v>
      </c>
    </row>
    <row r="37" spans="1:127" s="1" customFormat="1" outlineLevel="2" x14ac:dyDescent="0.25">
      <c r="A37" s="42" t="s">
        <v>103</v>
      </c>
      <c r="B37" s="42" t="s">
        <v>115</v>
      </c>
      <c r="C37" s="42" t="s">
        <v>95</v>
      </c>
      <c r="D37" s="42" t="s">
        <v>81</v>
      </c>
      <c r="E37" s="155">
        <f t="shared" si="5"/>
        <v>0</v>
      </c>
      <c r="F37" s="155">
        <f t="shared" si="6"/>
        <v>0</v>
      </c>
      <c r="G37" s="155">
        <f t="shared" si="6"/>
        <v>0</v>
      </c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/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18"/>
      <c r="CW37" s="118"/>
      <c r="CX37" s="118"/>
      <c r="CY37" s="118"/>
      <c r="CZ37" s="118"/>
      <c r="DA37" s="118"/>
      <c r="DB37" s="118"/>
      <c r="DC37" s="118"/>
      <c r="DD37" s="118"/>
      <c r="DE37" s="118"/>
      <c r="DF37" s="118"/>
      <c r="DG37" s="118"/>
      <c r="DH37" s="118"/>
      <c r="DI37" s="118"/>
      <c r="DJ37" s="118"/>
      <c r="DK37" s="118"/>
      <c r="DL37" s="118"/>
      <c r="DM37" s="118"/>
      <c r="DN37" s="45">
        <f t="shared" si="7"/>
        <v>0</v>
      </c>
      <c r="DO37" s="45">
        <f t="shared" si="7"/>
        <v>0</v>
      </c>
      <c r="DP37" s="45">
        <f t="shared" si="7"/>
        <v>0</v>
      </c>
      <c r="DQ37" s="45">
        <f t="shared" si="7"/>
        <v>0</v>
      </c>
      <c r="DR37" s="45">
        <f t="shared" si="7"/>
        <v>0</v>
      </c>
      <c r="DS37" s="45">
        <f t="shared" si="7"/>
        <v>0</v>
      </c>
      <c r="DT37" s="45">
        <f t="shared" si="7"/>
        <v>0</v>
      </c>
      <c r="DU37" s="45">
        <f t="shared" si="7"/>
        <v>0</v>
      </c>
      <c r="DV37" s="45">
        <f t="shared" si="7"/>
        <v>0</v>
      </c>
      <c r="DW37" s="45">
        <f t="shared" si="7"/>
        <v>0</v>
      </c>
    </row>
    <row r="38" spans="1:127" s="1" customFormat="1" outlineLevel="2" x14ac:dyDescent="0.25">
      <c r="A38" s="42" t="s">
        <v>103</v>
      </c>
      <c r="B38" s="42" t="s">
        <v>116</v>
      </c>
      <c r="C38" s="42" t="s">
        <v>95</v>
      </c>
      <c r="D38" s="42" t="s">
        <v>81</v>
      </c>
      <c r="E38" s="155">
        <f t="shared" si="5"/>
        <v>0</v>
      </c>
      <c r="F38" s="155">
        <f t="shared" si="6"/>
        <v>0</v>
      </c>
      <c r="G38" s="155">
        <f t="shared" si="6"/>
        <v>0</v>
      </c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8"/>
      <c r="CD38" s="118"/>
      <c r="CE38" s="118"/>
      <c r="CF38" s="118"/>
      <c r="CG38" s="118"/>
      <c r="CH38" s="118"/>
      <c r="CI38" s="118"/>
      <c r="CJ38" s="118"/>
      <c r="CK38" s="118"/>
      <c r="CL38" s="118"/>
      <c r="CM38" s="118"/>
      <c r="CN38" s="118"/>
      <c r="CO38" s="118"/>
      <c r="CP38" s="118"/>
      <c r="CQ38" s="118"/>
      <c r="CR38" s="118"/>
      <c r="CS38" s="118"/>
      <c r="CT38" s="118"/>
      <c r="CU38" s="118"/>
      <c r="CV38" s="118"/>
      <c r="CW38" s="118"/>
      <c r="CX38" s="118"/>
      <c r="CY38" s="118"/>
      <c r="CZ38" s="118"/>
      <c r="DA38" s="118"/>
      <c r="DB38" s="118"/>
      <c r="DC38" s="118"/>
      <c r="DD38" s="118"/>
      <c r="DE38" s="118"/>
      <c r="DF38" s="118"/>
      <c r="DG38" s="118"/>
      <c r="DH38" s="118"/>
      <c r="DI38" s="118"/>
      <c r="DJ38" s="118"/>
      <c r="DK38" s="118"/>
      <c r="DL38" s="118"/>
      <c r="DM38" s="118"/>
      <c r="DN38" s="45">
        <f t="shared" si="7"/>
        <v>0</v>
      </c>
      <c r="DO38" s="45">
        <f t="shared" si="7"/>
        <v>0</v>
      </c>
      <c r="DP38" s="45">
        <f t="shared" si="7"/>
        <v>0</v>
      </c>
      <c r="DQ38" s="45">
        <f t="shared" si="7"/>
        <v>0</v>
      </c>
      <c r="DR38" s="45">
        <f t="shared" si="7"/>
        <v>0</v>
      </c>
      <c r="DS38" s="45">
        <f t="shared" si="7"/>
        <v>0</v>
      </c>
      <c r="DT38" s="45">
        <f t="shared" si="7"/>
        <v>0</v>
      </c>
      <c r="DU38" s="45">
        <f t="shared" si="7"/>
        <v>0</v>
      </c>
      <c r="DV38" s="45">
        <f t="shared" si="7"/>
        <v>0</v>
      </c>
      <c r="DW38" s="45">
        <f t="shared" si="7"/>
        <v>0</v>
      </c>
    </row>
    <row r="39" spans="1:127" s="1" customFormat="1" outlineLevel="2" x14ac:dyDescent="0.25">
      <c r="A39" s="42" t="s">
        <v>103</v>
      </c>
      <c r="B39" s="42" t="s">
        <v>117</v>
      </c>
      <c r="C39" s="42" t="s">
        <v>95</v>
      </c>
      <c r="D39" s="42" t="s">
        <v>81</v>
      </c>
      <c r="E39" s="155">
        <f t="shared" si="5"/>
        <v>0</v>
      </c>
      <c r="F39" s="155">
        <f t="shared" si="6"/>
        <v>0</v>
      </c>
      <c r="G39" s="155">
        <f t="shared" si="6"/>
        <v>0</v>
      </c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  <c r="BW39" s="118"/>
      <c r="BX39" s="118"/>
      <c r="BY39" s="118"/>
      <c r="BZ39" s="118"/>
      <c r="CA39" s="118"/>
      <c r="CB39" s="118"/>
      <c r="CC39" s="118"/>
      <c r="CD39" s="118"/>
      <c r="CE39" s="118"/>
      <c r="CF39" s="118"/>
      <c r="CG39" s="118"/>
      <c r="CH39" s="118"/>
      <c r="CI39" s="118"/>
      <c r="CJ39" s="118"/>
      <c r="CK39" s="118"/>
      <c r="CL39" s="118"/>
      <c r="CM39" s="118"/>
      <c r="CN39" s="118"/>
      <c r="CO39" s="118"/>
      <c r="CP39" s="118"/>
      <c r="CQ39" s="118"/>
      <c r="CR39" s="118"/>
      <c r="CS39" s="118"/>
      <c r="CT39" s="118"/>
      <c r="CU39" s="118"/>
      <c r="CV39" s="118"/>
      <c r="CW39" s="118"/>
      <c r="CX39" s="118"/>
      <c r="CY39" s="118"/>
      <c r="CZ39" s="118"/>
      <c r="DA39" s="118"/>
      <c r="DB39" s="118"/>
      <c r="DC39" s="118"/>
      <c r="DD39" s="118"/>
      <c r="DE39" s="118"/>
      <c r="DF39" s="118"/>
      <c r="DG39" s="118"/>
      <c r="DH39" s="118"/>
      <c r="DI39" s="118"/>
      <c r="DJ39" s="118"/>
      <c r="DK39" s="118"/>
      <c r="DL39" s="118"/>
      <c r="DM39" s="118"/>
      <c r="DN39" s="45">
        <f t="shared" si="7"/>
        <v>0</v>
      </c>
      <c r="DO39" s="45">
        <f t="shared" si="7"/>
        <v>0</v>
      </c>
      <c r="DP39" s="45">
        <f t="shared" si="7"/>
        <v>0</v>
      </c>
      <c r="DQ39" s="45">
        <f t="shared" si="7"/>
        <v>0</v>
      </c>
      <c r="DR39" s="45">
        <f t="shared" si="7"/>
        <v>0</v>
      </c>
      <c r="DS39" s="45">
        <f t="shared" si="7"/>
        <v>0</v>
      </c>
      <c r="DT39" s="45">
        <f t="shared" si="7"/>
        <v>0</v>
      </c>
      <c r="DU39" s="45">
        <f t="shared" si="7"/>
        <v>0</v>
      </c>
      <c r="DV39" s="45">
        <f t="shared" si="7"/>
        <v>0</v>
      </c>
      <c r="DW39" s="45">
        <f t="shared" si="7"/>
        <v>0</v>
      </c>
    </row>
    <row r="40" spans="1:127" s="1" customFormat="1" outlineLevel="2" x14ac:dyDescent="0.25">
      <c r="A40" s="42" t="s">
        <v>103</v>
      </c>
      <c r="B40" s="42" t="s">
        <v>118</v>
      </c>
      <c r="C40" s="42" t="s">
        <v>95</v>
      </c>
      <c r="D40" s="42" t="s">
        <v>81</v>
      </c>
      <c r="E40" s="155">
        <f t="shared" si="5"/>
        <v>0</v>
      </c>
      <c r="F40" s="155">
        <f t="shared" si="6"/>
        <v>0</v>
      </c>
      <c r="G40" s="155">
        <f t="shared" si="6"/>
        <v>0</v>
      </c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8"/>
      <c r="BY40" s="118"/>
      <c r="BZ40" s="118"/>
      <c r="CA40" s="118"/>
      <c r="CB40" s="118"/>
      <c r="CC40" s="118"/>
      <c r="CD40" s="118"/>
      <c r="CE40" s="118"/>
      <c r="CF40" s="118"/>
      <c r="CG40" s="118"/>
      <c r="CH40" s="118"/>
      <c r="CI40" s="118"/>
      <c r="CJ40" s="118"/>
      <c r="CK40" s="118"/>
      <c r="CL40" s="118"/>
      <c r="CM40" s="118"/>
      <c r="CN40" s="118"/>
      <c r="CO40" s="118"/>
      <c r="CP40" s="118"/>
      <c r="CQ40" s="118"/>
      <c r="CR40" s="118"/>
      <c r="CS40" s="118"/>
      <c r="CT40" s="118"/>
      <c r="CU40" s="118"/>
      <c r="CV40" s="118"/>
      <c r="CW40" s="118"/>
      <c r="CX40" s="118"/>
      <c r="CY40" s="118"/>
      <c r="CZ40" s="118"/>
      <c r="DA40" s="118"/>
      <c r="DB40" s="118"/>
      <c r="DC40" s="118"/>
      <c r="DD40" s="118"/>
      <c r="DE40" s="118"/>
      <c r="DF40" s="118"/>
      <c r="DG40" s="118"/>
      <c r="DH40" s="118"/>
      <c r="DI40" s="118"/>
      <c r="DJ40" s="118"/>
      <c r="DK40" s="118"/>
      <c r="DL40" s="118"/>
      <c r="DM40" s="118"/>
      <c r="DN40" s="45">
        <f t="shared" si="7"/>
        <v>0</v>
      </c>
      <c r="DO40" s="45">
        <f t="shared" si="7"/>
        <v>0</v>
      </c>
      <c r="DP40" s="45">
        <f t="shared" si="7"/>
        <v>0</v>
      </c>
      <c r="DQ40" s="45">
        <f t="shared" si="7"/>
        <v>0</v>
      </c>
      <c r="DR40" s="45">
        <f t="shared" si="7"/>
        <v>0</v>
      </c>
      <c r="DS40" s="45">
        <f t="shared" si="7"/>
        <v>0</v>
      </c>
      <c r="DT40" s="45">
        <f t="shared" si="7"/>
        <v>0</v>
      </c>
      <c r="DU40" s="45">
        <f t="shared" si="7"/>
        <v>0</v>
      </c>
      <c r="DV40" s="45">
        <f t="shared" si="7"/>
        <v>0</v>
      </c>
      <c r="DW40" s="45">
        <f t="shared" si="7"/>
        <v>0</v>
      </c>
    </row>
    <row r="41" spans="1:127" s="1" customFormat="1" outlineLevel="2" x14ac:dyDescent="0.25">
      <c r="A41" s="42" t="s">
        <v>103</v>
      </c>
      <c r="B41" s="42" t="s">
        <v>119</v>
      </c>
      <c r="C41" s="42" t="s">
        <v>95</v>
      </c>
      <c r="D41" s="42" t="s">
        <v>81</v>
      </c>
      <c r="E41" s="155">
        <f t="shared" si="5"/>
        <v>0</v>
      </c>
      <c r="F41" s="155">
        <f t="shared" si="6"/>
        <v>0</v>
      </c>
      <c r="G41" s="155">
        <f t="shared" si="6"/>
        <v>0</v>
      </c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8"/>
      <c r="CK41" s="118"/>
      <c r="CL41" s="118"/>
      <c r="CM41" s="118"/>
      <c r="CN41" s="118"/>
      <c r="CO41" s="118"/>
      <c r="CP41" s="118"/>
      <c r="CQ41" s="118"/>
      <c r="CR41" s="118"/>
      <c r="CS41" s="118"/>
      <c r="CT41" s="118"/>
      <c r="CU41" s="118"/>
      <c r="CV41" s="118"/>
      <c r="CW41" s="118"/>
      <c r="CX41" s="118"/>
      <c r="CY41" s="118"/>
      <c r="CZ41" s="118"/>
      <c r="DA41" s="118"/>
      <c r="DB41" s="118"/>
      <c r="DC41" s="118"/>
      <c r="DD41" s="118"/>
      <c r="DE41" s="118"/>
      <c r="DF41" s="118"/>
      <c r="DG41" s="118"/>
      <c r="DH41" s="118"/>
      <c r="DI41" s="118"/>
      <c r="DJ41" s="118"/>
      <c r="DK41" s="118"/>
      <c r="DL41" s="118"/>
      <c r="DM41" s="118"/>
      <c r="DN41" s="45">
        <f t="shared" si="7"/>
        <v>0</v>
      </c>
      <c r="DO41" s="45">
        <f t="shared" si="7"/>
        <v>0</v>
      </c>
      <c r="DP41" s="45">
        <f t="shared" si="7"/>
        <v>0</v>
      </c>
      <c r="DQ41" s="45">
        <f t="shared" si="7"/>
        <v>0</v>
      </c>
      <c r="DR41" s="45">
        <f t="shared" si="7"/>
        <v>0</v>
      </c>
      <c r="DS41" s="45">
        <f t="shared" si="7"/>
        <v>0</v>
      </c>
      <c r="DT41" s="45">
        <f t="shared" si="7"/>
        <v>0</v>
      </c>
      <c r="DU41" s="45">
        <f t="shared" si="7"/>
        <v>0</v>
      </c>
      <c r="DV41" s="45">
        <f t="shared" si="7"/>
        <v>0</v>
      </c>
      <c r="DW41" s="45">
        <f t="shared" si="7"/>
        <v>0</v>
      </c>
    </row>
    <row r="42" spans="1:127" s="1" customFormat="1" outlineLevel="2" x14ac:dyDescent="0.25">
      <c r="A42" s="42" t="s">
        <v>103</v>
      </c>
      <c r="B42" s="42" t="s">
        <v>120</v>
      </c>
      <c r="C42" s="42" t="s">
        <v>95</v>
      </c>
      <c r="D42" s="42" t="s">
        <v>81</v>
      </c>
      <c r="E42" s="155">
        <f t="shared" si="5"/>
        <v>0</v>
      </c>
      <c r="F42" s="155">
        <f t="shared" si="6"/>
        <v>0</v>
      </c>
      <c r="G42" s="155">
        <f t="shared" si="6"/>
        <v>0</v>
      </c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  <c r="BW42" s="118"/>
      <c r="BX42" s="118"/>
      <c r="BY42" s="118"/>
      <c r="BZ42" s="118"/>
      <c r="CA42" s="118"/>
      <c r="CB42" s="118"/>
      <c r="CC42" s="118"/>
      <c r="CD42" s="118"/>
      <c r="CE42" s="118"/>
      <c r="CF42" s="118"/>
      <c r="CG42" s="118"/>
      <c r="CH42" s="118"/>
      <c r="CI42" s="118"/>
      <c r="CJ42" s="118"/>
      <c r="CK42" s="118"/>
      <c r="CL42" s="118"/>
      <c r="CM42" s="118"/>
      <c r="CN42" s="118"/>
      <c r="CO42" s="118"/>
      <c r="CP42" s="118"/>
      <c r="CQ42" s="118"/>
      <c r="CR42" s="118"/>
      <c r="CS42" s="118"/>
      <c r="CT42" s="118"/>
      <c r="CU42" s="118"/>
      <c r="CV42" s="118"/>
      <c r="CW42" s="118"/>
      <c r="CX42" s="118"/>
      <c r="CY42" s="118"/>
      <c r="CZ42" s="118"/>
      <c r="DA42" s="118"/>
      <c r="DB42" s="118"/>
      <c r="DC42" s="118"/>
      <c r="DD42" s="118"/>
      <c r="DE42" s="118"/>
      <c r="DF42" s="118"/>
      <c r="DG42" s="118"/>
      <c r="DH42" s="118"/>
      <c r="DI42" s="118"/>
      <c r="DJ42" s="118"/>
      <c r="DK42" s="118"/>
      <c r="DL42" s="118"/>
      <c r="DM42" s="118"/>
      <c r="DN42" s="45">
        <f t="shared" si="7"/>
        <v>0</v>
      </c>
      <c r="DO42" s="45">
        <f t="shared" si="7"/>
        <v>0</v>
      </c>
      <c r="DP42" s="45">
        <f t="shared" si="7"/>
        <v>0</v>
      </c>
      <c r="DQ42" s="45">
        <f t="shared" si="7"/>
        <v>0</v>
      </c>
      <c r="DR42" s="45">
        <f t="shared" si="7"/>
        <v>0</v>
      </c>
      <c r="DS42" s="45">
        <f t="shared" si="7"/>
        <v>0</v>
      </c>
      <c r="DT42" s="45">
        <f t="shared" si="7"/>
        <v>0</v>
      </c>
      <c r="DU42" s="45">
        <f t="shared" si="7"/>
        <v>0</v>
      </c>
      <c r="DV42" s="45">
        <f t="shared" si="7"/>
        <v>0</v>
      </c>
      <c r="DW42" s="45">
        <f t="shared" si="7"/>
        <v>0</v>
      </c>
    </row>
    <row r="43" spans="1:127" s="1" customFormat="1" outlineLevel="2" x14ac:dyDescent="0.25">
      <c r="A43" s="42" t="s">
        <v>103</v>
      </c>
      <c r="B43" s="42" t="s">
        <v>121</v>
      </c>
      <c r="C43" s="42" t="s">
        <v>80</v>
      </c>
      <c r="D43" s="42" t="s">
        <v>81</v>
      </c>
      <c r="E43" s="155">
        <f t="shared" si="5"/>
        <v>0</v>
      </c>
      <c r="F43" s="155">
        <f t="shared" si="6"/>
        <v>0</v>
      </c>
      <c r="G43" s="155">
        <f t="shared" si="6"/>
        <v>0</v>
      </c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8"/>
      <c r="CM43" s="118"/>
      <c r="CN43" s="118"/>
      <c r="CO43" s="118"/>
      <c r="CP43" s="118"/>
      <c r="CQ43" s="118"/>
      <c r="CR43" s="118"/>
      <c r="CS43" s="118"/>
      <c r="CT43" s="118"/>
      <c r="CU43" s="118"/>
      <c r="CV43" s="118"/>
      <c r="CW43" s="118"/>
      <c r="CX43" s="118"/>
      <c r="CY43" s="118"/>
      <c r="CZ43" s="118"/>
      <c r="DA43" s="118"/>
      <c r="DB43" s="118"/>
      <c r="DC43" s="118"/>
      <c r="DD43" s="118"/>
      <c r="DE43" s="118"/>
      <c r="DF43" s="118"/>
      <c r="DG43" s="118"/>
      <c r="DH43" s="118"/>
      <c r="DI43" s="118"/>
      <c r="DJ43" s="118"/>
      <c r="DK43" s="118"/>
      <c r="DL43" s="118"/>
      <c r="DM43" s="118"/>
      <c r="DN43" s="45">
        <f t="shared" si="7"/>
        <v>0</v>
      </c>
      <c r="DO43" s="45">
        <f t="shared" si="7"/>
        <v>0</v>
      </c>
      <c r="DP43" s="45">
        <f t="shared" si="7"/>
        <v>0</v>
      </c>
      <c r="DQ43" s="45">
        <f t="shared" si="7"/>
        <v>0</v>
      </c>
      <c r="DR43" s="45">
        <f t="shared" si="7"/>
        <v>0</v>
      </c>
      <c r="DS43" s="45">
        <f t="shared" si="7"/>
        <v>0</v>
      </c>
      <c r="DT43" s="45">
        <f t="shared" si="7"/>
        <v>0</v>
      </c>
      <c r="DU43" s="45">
        <f t="shared" si="7"/>
        <v>0</v>
      </c>
      <c r="DV43" s="45">
        <f t="shared" si="7"/>
        <v>0</v>
      </c>
      <c r="DW43" s="45">
        <f t="shared" si="7"/>
        <v>0</v>
      </c>
    </row>
    <row r="44" spans="1:127" s="1" customFormat="1" outlineLevel="2" x14ac:dyDescent="0.25">
      <c r="A44" s="42" t="s">
        <v>103</v>
      </c>
      <c r="B44" s="42" t="s">
        <v>122</v>
      </c>
      <c r="C44" s="42" t="s">
        <v>95</v>
      </c>
      <c r="D44" s="42" t="s">
        <v>81</v>
      </c>
      <c r="E44" s="155">
        <f t="shared" si="5"/>
        <v>0</v>
      </c>
      <c r="F44" s="155">
        <f t="shared" si="6"/>
        <v>0</v>
      </c>
      <c r="G44" s="155">
        <f t="shared" si="6"/>
        <v>0</v>
      </c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  <c r="BW44" s="118"/>
      <c r="BX44" s="118"/>
      <c r="BY44" s="118"/>
      <c r="BZ44" s="118"/>
      <c r="CA44" s="118"/>
      <c r="CB44" s="118"/>
      <c r="CC44" s="118"/>
      <c r="CD44" s="118"/>
      <c r="CE44" s="118"/>
      <c r="CF44" s="118"/>
      <c r="CG44" s="118"/>
      <c r="CH44" s="118"/>
      <c r="CI44" s="118"/>
      <c r="CJ44" s="118"/>
      <c r="CK44" s="118"/>
      <c r="CL44" s="118"/>
      <c r="CM44" s="118"/>
      <c r="CN44" s="118"/>
      <c r="CO44" s="118"/>
      <c r="CP44" s="118"/>
      <c r="CQ44" s="118"/>
      <c r="CR44" s="118"/>
      <c r="CS44" s="118"/>
      <c r="CT44" s="118"/>
      <c r="CU44" s="118"/>
      <c r="CV44" s="118"/>
      <c r="CW44" s="118"/>
      <c r="CX44" s="118"/>
      <c r="CY44" s="118"/>
      <c r="CZ44" s="118"/>
      <c r="DA44" s="118"/>
      <c r="DB44" s="118"/>
      <c r="DC44" s="118"/>
      <c r="DD44" s="118"/>
      <c r="DE44" s="118"/>
      <c r="DF44" s="118"/>
      <c r="DG44" s="118"/>
      <c r="DH44" s="118"/>
      <c r="DI44" s="118"/>
      <c r="DJ44" s="118"/>
      <c r="DK44" s="118"/>
      <c r="DL44" s="118"/>
      <c r="DM44" s="118"/>
      <c r="DN44" s="45">
        <f t="shared" si="7"/>
        <v>0</v>
      </c>
      <c r="DO44" s="45">
        <f t="shared" si="7"/>
        <v>0</v>
      </c>
      <c r="DP44" s="45">
        <f t="shared" si="7"/>
        <v>0</v>
      </c>
      <c r="DQ44" s="45">
        <f t="shared" si="7"/>
        <v>0</v>
      </c>
      <c r="DR44" s="45">
        <f t="shared" si="7"/>
        <v>0</v>
      </c>
      <c r="DS44" s="45">
        <f t="shared" si="7"/>
        <v>0</v>
      </c>
      <c r="DT44" s="45">
        <f t="shared" si="7"/>
        <v>0</v>
      </c>
      <c r="DU44" s="45">
        <f t="shared" si="7"/>
        <v>0</v>
      </c>
      <c r="DV44" s="45">
        <f t="shared" si="7"/>
        <v>0</v>
      </c>
      <c r="DW44" s="45">
        <f t="shared" si="7"/>
        <v>0</v>
      </c>
    </row>
    <row r="45" spans="1:127" s="1" customFormat="1" outlineLevel="2" x14ac:dyDescent="0.25">
      <c r="A45" s="42" t="s">
        <v>103</v>
      </c>
      <c r="B45" s="42" t="s">
        <v>123</v>
      </c>
      <c r="C45" s="42" t="s">
        <v>95</v>
      </c>
      <c r="D45" s="42" t="s">
        <v>81</v>
      </c>
      <c r="E45" s="155">
        <f t="shared" si="5"/>
        <v>0</v>
      </c>
      <c r="F45" s="155">
        <f t="shared" si="6"/>
        <v>0</v>
      </c>
      <c r="G45" s="155">
        <f t="shared" si="6"/>
        <v>0</v>
      </c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/>
      <c r="DB45" s="118"/>
      <c r="DC45" s="118"/>
      <c r="DD45" s="118"/>
      <c r="DE45" s="118"/>
      <c r="DF45" s="118"/>
      <c r="DG45" s="118"/>
      <c r="DH45" s="118"/>
      <c r="DI45" s="118"/>
      <c r="DJ45" s="118"/>
      <c r="DK45" s="118"/>
      <c r="DL45" s="118"/>
      <c r="DM45" s="118"/>
      <c r="DN45" s="45">
        <f t="shared" si="7"/>
        <v>0</v>
      </c>
      <c r="DO45" s="45">
        <f t="shared" si="7"/>
        <v>0</v>
      </c>
      <c r="DP45" s="45">
        <f t="shared" si="7"/>
        <v>0</v>
      </c>
      <c r="DQ45" s="45">
        <f t="shared" si="7"/>
        <v>0</v>
      </c>
      <c r="DR45" s="45">
        <f t="shared" si="7"/>
        <v>0</v>
      </c>
      <c r="DS45" s="45">
        <f t="shared" si="7"/>
        <v>0</v>
      </c>
      <c r="DT45" s="45">
        <f t="shared" si="7"/>
        <v>0</v>
      </c>
      <c r="DU45" s="45">
        <f t="shared" si="7"/>
        <v>0</v>
      </c>
      <c r="DV45" s="45">
        <f t="shared" si="7"/>
        <v>0</v>
      </c>
      <c r="DW45" s="45">
        <f t="shared" si="7"/>
        <v>0</v>
      </c>
    </row>
    <row r="46" spans="1:127" s="50" customFormat="1" x14ac:dyDescent="0.25">
      <c r="A46" s="116" t="s">
        <v>593</v>
      </c>
      <c r="B46" s="31" t="s">
        <v>102</v>
      </c>
      <c r="C46" s="53"/>
      <c r="D46" s="53"/>
      <c r="E46" s="117">
        <f>SUBTOTAL(9,E26:E45)</f>
        <v>0</v>
      </c>
      <c r="F46" s="117">
        <f t="shared" ref="F46:BQ46" si="8">SUBTOTAL(9,F26:F45)</f>
        <v>0</v>
      </c>
      <c r="G46" s="117">
        <f t="shared" si="8"/>
        <v>0</v>
      </c>
      <c r="H46" s="117">
        <f t="shared" si="8"/>
        <v>0</v>
      </c>
      <c r="I46" s="117">
        <f t="shared" si="8"/>
        <v>0</v>
      </c>
      <c r="J46" s="117">
        <f t="shared" si="8"/>
        <v>0</v>
      </c>
      <c r="K46" s="117">
        <f t="shared" si="8"/>
        <v>0</v>
      </c>
      <c r="L46" s="117">
        <f t="shared" si="8"/>
        <v>0</v>
      </c>
      <c r="M46" s="117">
        <f t="shared" si="8"/>
        <v>0</v>
      </c>
      <c r="N46" s="117">
        <f t="shared" si="8"/>
        <v>0</v>
      </c>
      <c r="O46" s="117">
        <f t="shared" si="8"/>
        <v>0</v>
      </c>
      <c r="P46" s="117">
        <f t="shared" si="8"/>
        <v>0</v>
      </c>
      <c r="Q46" s="117">
        <f t="shared" si="8"/>
        <v>0</v>
      </c>
      <c r="R46" s="117">
        <f t="shared" si="8"/>
        <v>0</v>
      </c>
      <c r="S46" s="117">
        <f t="shared" si="8"/>
        <v>0</v>
      </c>
      <c r="T46" s="117">
        <f t="shared" si="8"/>
        <v>0</v>
      </c>
      <c r="U46" s="117">
        <f t="shared" si="8"/>
        <v>0</v>
      </c>
      <c r="V46" s="117">
        <f t="shared" si="8"/>
        <v>0</v>
      </c>
      <c r="W46" s="117">
        <f t="shared" si="8"/>
        <v>0</v>
      </c>
      <c r="X46" s="117">
        <f t="shared" si="8"/>
        <v>0</v>
      </c>
      <c r="Y46" s="117">
        <f t="shared" si="8"/>
        <v>0</v>
      </c>
      <c r="Z46" s="117">
        <f t="shared" si="8"/>
        <v>0</v>
      </c>
      <c r="AA46" s="117">
        <f t="shared" si="8"/>
        <v>0</v>
      </c>
      <c r="AB46" s="117">
        <f t="shared" si="8"/>
        <v>0</v>
      </c>
      <c r="AC46" s="117">
        <f t="shared" si="8"/>
        <v>0</v>
      </c>
      <c r="AD46" s="117">
        <f t="shared" si="8"/>
        <v>0</v>
      </c>
      <c r="AE46" s="117">
        <f t="shared" si="8"/>
        <v>0</v>
      </c>
      <c r="AF46" s="117">
        <f t="shared" si="8"/>
        <v>0</v>
      </c>
      <c r="AG46" s="117">
        <f t="shared" si="8"/>
        <v>0</v>
      </c>
      <c r="AH46" s="117">
        <f t="shared" si="8"/>
        <v>0</v>
      </c>
      <c r="AI46" s="117">
        <f t="shared" si="8"/>
        <v>0</v>
      </c>
      <c r="AJ46" s="117">
        <f t="shared" si="8"/>
        <v>0</v>
      </c>
      <c r="AK46" s="117">
        <f t="shared" si="8"/>
        <v>0</v>
      </c>
      <c r="AL46" s="117">
        <f t="shared" si="8"/>
        <v>0</v>
      </c>
      <c r="AM46" s="117">
        <f t="shared" si="8"/>
        <v>0</v>
      </c>
      <c r="AN46" s="117">
        <f t="shared" si="8"/>
        <v>0</v>
      </c>
      <c r="AO46" s="117">
        <f t="shared" si="8"/>
        <v>0</v>
      </c>
      <c r="AP46" s="117">
        <f t="shared" si="8"/>
        <v>0</v>
      </c>
      <c r="AQ46" s="117">
        <f t="shared" si="8"/>
        <v>0</v>
      </c>
      <c r="AR46" s="117">
        <f t="shared" si="8"/>
        <v>0</v>
      </c>
      <c r="AS46" s="117">
        <f t="shared" si="8"/>
        <v>0</v>
      </c>
      <c r="AT46" s="117">
        <f t="shared" si="8"/>
        <v>0</v>
      </c>
      <c r="AU46" s="117">
        <f t="shared" si="8"/>
        <v>0</v>
      </c>
      <c r="AV46" s="117">
        <f t="shared" si="8"/>
        <v>0</v>
      </c>
      <c r="AW46" s="117">
        <f t="shared" si="8"/>
        <v>0</v>
      </c>
      <c r="AX46" s="117">
        <f t="shared" si="8"/>
        <v>0</v>
      </c>
      <c r="AY46" s="117">
        <f t="shared" si="8"/>
        <v>0</v>
      </c>
      <c r="AZ46" s="117">
        <f t="shared" si="8"/>
        <v>0</v>
      </c>
      <c r="BA46" s="117">
        <f t="shared" si="8"/>
        <v>0</v>
      </c>
      <c r="BB46" s="117">
        <f t="shared" si="8"/>
        <v>0</v>
      </c>
      <c r="BC46" s="117">
        <f t="shared" si="8"/>
        <v>0</v>
      </c>
      <c r="BD46" s="117">
        <f t="shared" si="8"/>
        <v>0</v>
      </c>
      <c r="BE46" s="117">
        <f t="shared" si="8"/>
        <v>0</v>
      </c>
      <c r="BF46" s="117">
        <f t="shared" si="8"/>
        <v>0</v>
      </c>
      <c r="BG46" s="117">
        <f t="shared" si="8"/>
        <v>0</v>
      </c>
      <c r="BH46" s="117">
        <f t="shared" si="8"/>
        <v>0</v>
      </c>
      <c r="BI46" s="117">
        <f t="shared" si="8"/>
        <v>0</v>
      </c>
      <c r="BJ46" s="117">
        <f t="shared" si="8"/>
        <v>0</v>
      </c>
      <c r="BK46" s="117">
        <f t="shared" si="8"/>
        <v>0</v>
      </c>
      <c r="BL46" s="117">
        <f t="shared" si="8"/>
        <v>0</v>
      </c>
      <c r="BM46" s="117">
        <f t="shared" si="8"/>
        <v>0</v>
      </c>
      <c r="BN46" s="117">
        <f t="shared" si="8"/>
        <v>0</v>
      </c>
      <c r="BO46" s="117">
        <f t="shared" si="8"/>
        <v>0</v>
      </c>
      <c r="BP46" s="117">
        <f t="shared" si="8"/>
        <v>0</v>
      </c>
      <c r="BQ46" s="117">
        <f t="shared" si="8"/>
        <v>0</v>
      </c>
      <c r="BR46" s="117">
        <f t="shared" ref="BR46:DW46" si="9">SUBTOTAL(9,BR26:BR45)</f>
        <v>0</v>
      </c>
      <c r="BS46" s="117">
        <f t="shared" si="9"/>
        <v>0</v>
      </c>
      <c r="BT46" s="117">
        <f t="shared" si="9"/>
        <v>0</v>
      </c>
      <c r="BU46" s="117">
        <f t="shared" si="9"/>
        <v>0</v>
      </c>
      <c r="BV46" s="117">
        <f t="shared" si="9"/>
        <v>0</v>
      </c>
      <c r="BW46" s="117">
        <f t="shared" si="9"/>
        <v>0</v>
      </c>
      <c r="BX46" s="117">
        <f t="shared" si="9"/>
        <v>0</v>
      </c>
      <c r="BY46" s="117">
        <f t="shared" si="9"/>
        <v>0</v>
      </c>
      <c r="BZ46" s="117">
        <f t="shared" si="9"/>
        <v>0</v>
      </c>
      <c r="CA46" s="117">
        <f t="shared" si="9"/>
        <v>0</v>
      </c>
      <c r="CB46" s="117">
        <f t="shared" si="9"/>
        <v>0</v>
      </c>
      <c r="CC46" s="117">
        <f t="shared" si="9"/>
        <v>0</v>
      </c>
      <c r="CD46" s="117">
        <f t="shared" si="9"/>
        <v>0</v>
      </c>
      <c r="CE46" s="117">
        <f t="shared" si="9"/>
        <v>0</v>
      </c>
      <c r="CF46" s="117">
        <f t="shared" si="9"/>
        <v>0</v>
      </c>
      <c r="CG46" s="117">
        <f t="shared" si="9"/>
        <v>0</v>
      </c>
      <c r="CH46" s="117">
        <f t="shared" si="9"/>
        <v>0</v>
      </c>
      <c r="CI46" s="117">
        <f t="shared" si="9"/>
        <v>0</v>
      </c>
      <c r="CJ46" s="117">
        <f t="shared" si="9"/>
        <v>0</v>
      </c>
      <c r="CK46" s="117">
        <f t="shared" si="9"/>
        <v>0</v>
      </c>
      <c r="CL46" s="117">
        <f t="shared" si="9"/>
        <v>0</v>
      </c>
      <c r="CM46" s="117">
        <f t="shared" si="9"/>
        <v>0</v>
      </c>
      <c r="CN46" s="117">
        <f t="shared" si="9"/>
        <v>0</v>
      </c>
      <c r="CO46" s="117">
        <f t="shared" si="9"/>
        <v>0</v>
      </c>
      <c r="CP46" s="117">
        <f t="shared" si="9"/>
        <v>0</v>
      </c>
      <c r="CQ46" s="117">
        <f t="shared" si="9"/>
        <v>0</v>
      </c>
      <c r="CR46" s="117">
        <f t="shared" si="9"/>
        <v>0</v>
      </c>
      <c r="CS46" s="117">
        <f t="shared" si="9"/>
        <v>0</v>
      </c>
      <c r="CT46" s="117">
        <f t="shared" si="9"/>
        <v>0</v>
      </c>
      <c r="CU46" s="117">
        <f t="shared" si="9"/>
        <v>0</v>
      </c>
      <c r="CV46" s="117">
        <f t="shared" si="9"/>
        <v>0</v>
      </c>
      <c r="CW46" s="117">
        <f t="shared" si="9"/>
        <v>0</v>
      </c>
      <c r="CX46" s="117">
        <f t="shared" si="9"/>
        <v>0</v>
      </c>
      <c r="CY46" s="117">
        <f t="shared" si="9"/>
        <v>0</v>
      </c>
      <c r="CZ46" s="117">
        <f t="shared" si="9"/>
        <v>0</v>
      </c>
      <c r="DA46" s="117">
        <f t="shared" si="9"/>
        <v>0</v>
      </c>
      <c r="DB46" s="117">
        <f t="shared" si="9"/>
        <v>0</v>
      </c>
      <c r="DC46" s="117">
        <f t="shared" si="9"/>
        <v>0</v>
      </c>
      <c r="DD46" s="117">
        <f t="shared" si="9"/>
        <v>0</v>
      </c>
      <c r="DE46" s="117">
        <f t="shared" si="9"/>
        <v>0</v>
      </c>
      <c r="DF46" s="117">
        <f t="shared" si="9"/>
        <v>0</v>
      </c>
      <c r="DG46" s="117">
        <f t="shared" si="9"/>
        <v>0</v>
      </c>
      <c r="DH46" s="117">
        <f t="shared" si="9"/>
        <v>0</v>
      </c>
      <c r="DI46" s="117">
        <f t="shared" si="9"/>
        <v>0</v>
      </c>
      <c r="DJ46" s="117">
        <f t="shared" si="9"/>
        <v>0</v>
      </c>
      <c r="DK46" s="117">
        <f t="shared" si="9"/>
        <v>0</v>
      </c>
      <c r="DL46" s="117">
        <f t="shared" si="9"/>
        <v>0</v>
      </c>
      <c r="DM46" s="117">
        <f t="shared" si="9"/>
        <v>0</v>
      </c>
      <c r="DN46" s="117">
        <f t="shared" si="9"/>
        <v>0</v>
      </c>
      <c r="DO46" s="117">
        <f t="shared" si="9"/>
        <v>0</v>
      </c>
      <c r="DP46" s="117">
        <f t="shared" si="9"/>
        <v>0</v>
      </c>
      <c r="DQ46" s="117">
        <f t="shared" si="9"/>
        <v>0</v>
      </c>
      <c r="DR46" s="117">
        <f t="shared" si="9"/>
        <v>0</v>
      </c>
      <c r="DS46" s="117">
        <f t="shared" si="9"/>
        <v>0</v>
      </c>
      <c r="DT46" s="117">
        <f t="shared" si="9"/>
        <v>0</v>
      </c>
      <c r="DU46" s="117">
        <f t="shared" si="9"/>
        <v>0</v>
      </c>
      <c r="DV46" s="117">
        <f t="shared" si="9"/>
        <v>0</v>
      </c>
      <c r="DW46" s="117">
        <f t="shared" si="9"/>
        <v>0</v>
      </c>
    </row>
    <row r="47" spans="1:127" s="124" customFormat="1" ht="20.399999999999999" x14ac:dyDescent="0.25">
      <c r="A47" s="42" t="s">
        <v>596</v>
      </c>
      <c r="B47" s="157" t="s">
        <v>126</v>
      </c>
      <c r="C47" s="158" t="s">
        <v>80</v>
      </c>
      <c r="D47" s="158" t="s">
        <v>81</v>
      </c>
      <c r="E47" s="155">
        <f t="shared" ref="E47:E76" si="10">F47+G47</f>
        <v>0</v>
      </c>
      <c r="F47" s="155">
        <f t="shared" ref="F47:G76" si="11">DN47+DP47+DR47+DT47+DV47</f>
        <v>0</v>
      </c>
      <c r="G47" s="155">
        <f t="shared" si="11"/>
        <v>0</v>
      </c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18"/>
      <c r="CM47" s="118"/>
      <c r="CN47" s="118"/>
      <c r="CO47" s="118"/>
      <c r="CP47" s="118"/>
      <c r="CQ47" s="118"/>
      <c r="CR47" s="118"/>
      <c r="CS47" s="118"/>
      <c r="CT47" s="118"/>
      <c r="CU47" s="118"/>
      <c r="CV47" s="118"/>
      <c r="CW47" s="118"/>
      <c r="CX47" s="118"/>
      <c r="CY47" s="118"/>
      <c r="CZ47" s="118"/>
      <c r="DA47" s="118"/>
      <c r="DB47" s="118"/>
      <c r="DC47" s="118"/>
      <c r="DD47" s="118"/>
      <c r="DE47" s="118"/>
      <c r="DF47" s="118"/>
      <c r="DG47" s="118"/>
      <c r="DH47" s="118"/>
      <c r="DI47" s="118"/>
      <c r="DJ47" s="118"/>
      <c r="DK47" s="118"/>
      <c r="DL47" s="118"/>
      <c r="DM47" s="118"/>
      <c r="DN47" s="45">
        <f t="shared" ref="DN47:DW72" si="12">H47+R47+AB47+AL47+AV47+BF47+BP47+BZ47+CJ47+CT47+DD47</f>
        <v>0</v>
      </c>
      <c r="DO47" s="45">
        <f t="shared" si="12"/>
        <v>0</v>
      </c>
      <c r="DP47" s="45">
        <f t="shared" si="12"/>
        <v>0</v>
      </c>
      <c r="DQ47" s="45">
        <f t="shared" si="12"/>
        <v>0</v>
      </c>
      <c r="DR47" s="45">
        <f t="shared" si="12"/>
        <v>0</v>
      </c>
      <c r="DS47" s="45">
        <f t="shared" si="12"/>
        <v>0</v>
      </c>
      <c r="DT47" s="45">
        <f t="shared" si="12"/>
        <v>0</v>
      </c>
      <c r="DU47" s="45">
        <f t="shared" si="12"/>
        <v>0</v>
      </c>
      <c r="DV47" s="45">
        <f t="shared" si="12"/>
        <v>0</v>
      </c>
      <c r="DW47" s="45">
        <f t="shared" si="12"/>
        <v>0</v>
      </c>
    </row>
    <row r="48" spans="1:127" s="124" customFormat="1" ht="20.399999999999999" x14ac:dyDescent="0.25">
      <c r="A48" s="42" t="s">
        <v>596</v>
      </c>
      <c r="B48" s="157" t="s">
        <v>127</v>
      </c>
      <c r="C48" s="158" t="s">
        <v>80</v>
      </c>
      <c r="D48" s="158" t="s">
        <v>81</v>
      </c>
      <c r="E48" s="155">
        <f t="shared" si="10"/>
        <v>0</v>
      </c>
      <c r="F48" s="155">
        <f t="shared" si="11"/>
        <v>0</v>
      </c>
      <c r="G48" s="155">
        <f t="shared" si="11"/>
        <v>0</v>
      </c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118"/>
      <c r="BZ48" s="118"/>
      <c r="CA48" s="118"/>
      <c r="CB48" s="118"/>
      <c r="CC48" s="118"/>
      <c r="CD48" s="118"/>
      <c r="CE48" s="118"/>
      <c r="CF48" s="118"/>
      <c r="CG48" s="118"/>
      <c r="CH48" s="118"/>
      <c r="CI48" s="118"/>
      <c r="CJ48" s="118"/>
      <c r="CK48" s="118"/>
      <c r="CL48" s="118"/>
      <c r="CM48" s="118"/>
      <c r="CN48" s="118"/>
      <c r="CO48" s="118"/>
      <c r="CP48" s="118"/>
      <c r="CQ48" s="118"/>
      <c r="CR48" s="118"/>
      <c r="CS48" s="118"/>
      <c r="CT48" s="118"/>
      <c r="CU48" s="118"/>
      <c r="CV48" s="118"/>
      <c r="CW48" s="118"/>
      <c r="CX48" s="118"/>
      <c r="CY48" s="118"/>
      <c r="CZ48" s="118"/>
      <c r="DA48" s="118"/>
      <c r="DB48" s="118"/>
      <c r="DC48" s="118"/>
      <c r="DD48" s="118"/>
      <c r="DE48" s="118"/>
      <c r="DF48" s="118"/>
      <c r="DG48" s="118"/>
      <c r="DH48" s="118"/>
      <c r="DI48" s="118"/>
      <c r="DJ48" s="118"/>
      <c r="DK48" s="118"/>
      <c r="DL48" s="118"/>
      <c r="DM48" s="118"/>
      <c r="DN48" s="45">
        <f t="shared" si="12"/>
        <v>0</v>
      </c>
      <c r="DO48" s="45">
        <f t="shared" si="12"/>
        <v>0</v>
      </c>
      <c r="DP48" s="45">
        <f t="shared" si="12"/>
        <v>0</v>
      </c>
      <c r="DQ48" s="45">
        <f t="shared" si="12"/>
        <v>0</v>
      </c>
      <c r="DR48" s="45">
        <f t="shared" si="12"/>
        <v>0</v>
      </c>
      <c r="DS48" s="45">
        <f t="shared" si="12"/>
        <v>0</v>
      </c>
      <c r="DT48" s="45">
        <f t="shared" si="12"/>
        <v>0</v>
      </c>
      <c r="DU48" s="45">
        <f t="shared" si="12"/>
        <v>0</v>
      </c>
      <c r="DV48" s="45">
        <f t="shared" si="12"/>
        <v>0</v>
      </c>
      <c r="DW48" s="45">
        <f t="shared" si="12"/>
        <v>0</v>
      </c>
    </row>
    <row r="49" spans="1:127" s="124" customFormat="1" x14ac:dyDescent="0.25">
      <c r="A49" s="42" t="s">
        <v>596</v>
      </c>
      <c r="B49" s="157" t="s">
        <v>128</v>
      </c>
      <c r="C49" s="158" t="s">
        <v>80</v>
      </c>
      <c r="D49" s="158" t="s">
        <v>81</v>
      </c>
      <c r="E49" s="155">
        <f t="shared" si="10"/>
        <v>0</v>
      </c>
      <c r="F49" s="155">
        <f t="shared" si="11"/>
        <v>0</v>
      </c>
      <c r="G49" s="155">
        <f t="shared" si="11"/>
        <v>0</v>
      </c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45">
        <f t="shared" si="12"/>
        <v>0</v>
      </c>
      <c r="DO49" s="45">
        <f t="shared" si="12"/>
        <v>0</v>
      </c>
      <c r="DP49" s="45">
        <f t="shared" si="12"/>
        <v>0</v>
      </c>
      <c r="DQ49" s="45">
        <f t="shared" si="12"/>
        <v>0</v>
      </c>
      <c r="DR49" s="45">
        <f t="shared" si="12"/>
        <v>0</v>
      </c>
      <c r="DS49" s="45">
        <f t="shared" si="12"/>
        <v>0</v>
      </c>
      <c r="DT49" s="45">
        <f t="shared" si="12"/>
        <v>0</v>
      </c>
      <c r="DU49" s="45">
        <f t="shared" si="12"/>
        <v>0</v>
      </c>
      <c r="DV49" s="45">
        <f t="shared" si="12"/>
        <v>0</v>
      </c>
      <c r="DW49" s="45">
        <f t="shared" si="12"/>
        <v>0</v>
      </c>
    </row>
    <row r="50" spans="1:127" s="124" customFormat="1" x14ac:dyDescent="0.25">
      <c r="A50" s="42" t="s">
        <v>596</v>
      </c>
      <c r="B50" s="157" t="s">
        <v>129</v>
      </c>
      <c r="C50" s="158" t="s">
        <v>80</v>
      </c>
      <c r="D50" s="158" t="s">
        <v>81</v>
      </c>
      <c r="E50" s="155">
        <f t="shared" si="10"/>
        <v>0</v>
      </c>
      <c r="F50" s="155">
        <f t="shared" si="11"/>
        <v>0</v>
      </c>
      <c r="G50" s="155">
        <f t="shared" si="11"/>
        <v>0</v>
      </c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  <c r="BW50" s="118"/>
      <c r="BX50" s="118"/>
      <c r="BY50" s="118"/>
      <c r="BZ50" s="118"/>
      <c r="CA50" s="118"/>
      <c r="CB50" s="118"/>
      <c r="CC50" s="118"/>
      <c r="CD50" s="118"/>
      <c r="CE50" s="118"/>
      <c r="CF50" s="118"/>
      <c r="CG50" s="118"/>
      <c r="CH50" s="118"/>
      <c r="CI50" s="118"/>
      <c r="CJ50" s="118"/>
      <c r="CK50" s="118"/>
      <c r="CL50" s="118"/>
      <c r="CM50" s="118"/>
      <c r="CN50" s="118"/>
      <c r="CO50" s="118"/>
      <c r="CP50" s="118"/>
      <c r="CQ50" s="118"/>
      <c r="CR50" s="118"/>
      <c r="CS50" s="118"/>
      <c r="CT50" s="118"/>
      <c r="CU50" s="118"/>
      <c r="CV50" s="118"/>
      <c r="CW50" s="118"/>
      <c r="CX50" s="118"/>
      <c r="CY50" s="118"/>
      <c r="CZ50" s="118"/>
      <c r="DA50" s="118"/>
      <c r="DB50" s="118"/>
      <c r="DC50" s="118"/>
      <c r="DD50" s="118"/>
      <c r="DE50" s="118"/>
      <c r="DF50" s="118"/>
      <c r="DG50" s="118"/>
      <c r="DH50" s="118"/>
      <c r="DI50" s="118"/>
      <c r="DJ50" s="118"/>
      <c r="DK50" s="118"/>
      <c r="DL50" s="118"/>
      <c r="DM50" s="118"/>
      <c r="DN50" s="45">
        <f t="shared" si="12"/>
        <v>0</v>
      </c>
      <c r="DO50" s="45">
        <f t="shared" si="12"/>
        <v>0</v>
      </c>
      <c r="DP50" s="45">
        <f t="shared" si="12"/>
        <v>0</v>
      </c>
      <c r="DQ50" s="45">
        <f t="shared" si="12"/>
        <v>0</v>
      </c>
      <c r="DR50" s="45">
        <f t="shared" si="12"/>
        <v>0</v>
      </c>
      <c r="DS50" s="45">
        <f t="shared" si="12"/>
        <v>0</v>
      </c>
      <c r="DT50" s="45">
        <f t="shared" si="12"/>
        <v>0</v>
      </c>
      <c r="DU50" s="45">
        <f t="shared" si="12"/>
        <v>0</v>
      </c>
      <c r="DV50" s="45">
        <f t="shared" si="12"/>
        <v>0</v>
      </c>
      <c r="DW50" s="45">
        <f t="shared" si="12"/>
        <v>0</v>
      </c>
    </row>
    <row r="51" spans="1:127" s="124" customFormat="1" ht="20.399999999999999" x14ac:dyDescent="0.25">
      <c r="A51" s="42" t="s">
        <v>596</v>
      </c>
      <c r="B51" s="157" t="s">
        <v>130</v>
      </c>
      <c r="C51" s="158" t="s">
        <v>80</v>
      </c>
      <c r="D51" s="158" t="s">
        <v>81</v>
      </c>
      <c r="E51" s="155">
        <f t="shared" si="10"/>
        <v>0</v>
      </c>
      <c r="F51" s="155">
        <f t="shared" si="11"/>
        <v>0</v>
      </c>
      <c r="G51" s="155">
        <f t="shared" si="11"/>
        <v>0</v>
      </c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8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8"/>
      <c r="BT51" s="118"/>
      <c r="BU51" s="118"/>
      <c r="BV51" s="118"/>
      <c r="BW51" s="118"/>
      <c r="BX51" s="118"/>
      <c r="BY51" s="118"/>
      <c r="BZ51" s="118"/>
      <c r="CA51" s="118"/>
      <c r="CB51" s="118"/>
      <c r="CC51" s="118"/>
      <c r="CD51" s="118"/>
      <c r="CE51" s="118"/>
      <c r="CF51" s="118"/>
      <c r="CG51" s="118"/>
      <c r="CH51" s="118"/>
      <c r="CI51" s="118"/>
      <c r="CJ51" s="118"/>
      <c r="CK51" s="118"/>
      <c r="CL51" s="118"/>
      <c r="CM51" s="118"/>
      <c r="CN51" s="118"/>
      <c r="CO51" s="118"/>
      <c r="CP51" s="118"/>
      <c r="CQ51" s="118"/>
      <c r="CR51" s="118"/>
      <c r="CS51" s="118"/>
      <c r="CT51" s="118"/>
      <c r="CU51" s="118"/>
      <c r="CV51" s="118"/>
      <c r="CW51" s="118"/>
      <c r="CX51" s="118"/>
      <c r="CY51" s="118"/>
      <c r="CZ51" s="118"/>
      <c r="DA51" s="118"/>
      <c r="DB51" s="118"/>
      <c r="DC51" s="118"/>
      <c r="DD51" s="118"/>
      <c r="DE51" s="118"/>
      <c r="DF51" s="118"/>
      <c r="DG51" s="118"/>
      <c r="DH51" s="118"/>
      <c r="DI51" s="118"/>
      <c r="DJ51" s="118"/>
      <c r="DK51" s="118"/>
      <c r="DL51" s="118"/>
      <c r="DM51" s="118"/>
      <c r="DN51" s="45">
        <f t="shared" si="12"/>
        <v>0</v>
      </c>
      <c r="DO51" s="45">
        <f t="shared" si="12"/>
        <v>0</v>
      </c>
      <c r="DP51" s="45">
        <f t="shared" si="12"/>
        <v>0</v>
      </c>
      <c r="DQ51" s="45">
        <f t="shared" si="12"/>
        <v>0</v>
      </c>
      <c r="DR51" s="45">
        <f t="shared" si="12"/>
        <v>0</v>
      </c>
      <c r="DS51" s="45">
        <f t="shared" si="12"/>
        <v>0</v>
      </c>
      <c r="DT51" s="45">
        <f t="shared" si="12"/>
        <v>0</v>
      </c>
      <c r="DU51" s="45">
        <f t="shared" si="12"/>
        <v>0</v>
      </c>
      <c r="DV51" s="45">
        <f t="shared" si="12"/>
        <v>0</v>
      </c>
      <c r="DW51" s="45">
        <f t="shared" si="12"/>
        <v>0</v>
      </c>
    </row>
    <row r="52" spans="1:127" s="124" customFormat="1" ht="20.399999999999999" x14ac:dyDescent="0.25">
      <c r="A52" s="42" t="s">
        <v>596</v>
      </c>
      <c r="B52" s="157" t="s">
        <v>131</v>
      </c>
      <c r="C52" s="158" t="s">
        <v>80</v>
      </c>
      <c r="D52" s="158" t="s">
        <v>81</v>
      </c>
      <c r="E52" s="155">
        <f t="shared" si="10"/>
        <v>0</v>
      </c>
      <c r="F52" s="155">
        <f t="shared" si="11"/>
        <v>0</v>
      </c>
      <c r="G52" s="155">
        <f t="shared" si="11"/>
        <v>0</v>
      </c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118"/>
      <c r="CL52" s="118"/>
      <c r="CM52" s="118"/>
      <c r="CN52" s="118"/>
      <c r="CO52" s="118"/>
      <c r="CP52" s="118"/>
      <c r="CQ52" s="118"/>
      <c r="CR52" s="118"/>
      <c r="CS52" s="118"/>
      <c r="CT52" s="118"/>
      <c r="CU52" s="118"/>
      <c r="CV52" s="118"/>
      <c r="CW52" s="118"/>
      <c r="CX52" s="118"/>
      <c r="CY52" s="118"/>
      <c r="CZ52" s="118"/>
      <c r="DA52" s="118"/>
      <c r="DB52" s="118"/>
      <c r="DC52" s="118"/>
      <c r="DD52" s="118"/>
      <c r="DE52" s="118"/>
      <c r="DF52" s="118"/>
      <c r="DG52" s="118"/>
      <c r="DH52" s="118"/>
      <c r="DI52" s="118"/>
      <c r="DJ52" s="118"/>
      <c r="DK52" s="118"/>
      <c r="DL52" s="118"/>
      <c r="DM52" s="118"/>
      <c r="DN52" s="45">
        <f t="shared" si="12"/>
        <v>0</v>
      </c>
      <c r="DO52" s="45">
        <f t="shared" si="12"/>
        <v>0</v>
      </c>
      <c r="DP52" s="45">
        <f t="shared" si="12"/>
        <v>0</v>
      </c>
      <c r="DQ52" s="45">
        <f t="shared" si="12"/>
        <v>0</v>
      </c>
      <c r="DR52" s="45">
        <f t="shared" si="12"/>
        <v>0</v>
      </c>
      <c r="DS52" s="45">
        <f t="shared" si="12"/>
        <v>0</v>
      </c>
      <c r="DT52" s="45">
        <f t="shared" si="12"/>
        <v>0</v>
      </c>
      <c r="DU52" s="45">
        <f t="shared" si="12"/>
        <v>0</v>
      </c>
      <c r="DV52" s="45">
        <f t="shared" si="12"/>
        <v>0</v>
      </c>
      <c r="DW52" s="45">
        <f t="shared" si="12"/>
        <v>0</v>
      </c>
    </row>
    <row r="53" spans="1:127" s="124" customFormat="1" ht="20.399999999999999" x14ac:dyDescent="0.25">
      <c r="A53" s="42" t="s">
        <v>596</v>
      </c>
      <c r="B53" s="157" t="s">
        <v>132</v>
      </c>
      <c r="C53" s="158" t="s">
        <v>80</v>
      </c>
      <c r="D53" s="158" t="s">
        <v>81</v>
      </c>
      <c r="E53" s="155">
        <f t="shared" si="10"/>
        <v>0</v>
      </c>
      <c r="F53" s="155">
        <f t="shared" si="11"/>
        <v>0</v>
      </c>
      <c r="G53" s="155">
        <f t="shared" si="11"/>
        <v>0</v>
      </c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18"/>
      <c r="CM53" s="118"/>
      <c r="CN53" s="118"/>
      <c r="CO53" s="118"/>
      <c r="CP53" s="118"/>
      <c r="CQ53" s="118"/>
      <c r="CR53" s="118"/>
      <c r="CS53" s="118"/>
      <c r="CT53" s="118"/>
      <c r="CU53" s="118"/>
      <c r="CV53" s="118"/>
      <c r="CW53" s="118"/>
      <c r="CX53" s="118"/>
      <c r="CY53" s="118"/>
      <c r="CZ53" s="118"/>
      <c r="DA53" s="118"/>
      <c r="DB53" s="118"/>
      <c r="DC53" s="118"/>
      <c r="DD53" s="118"/>
      <c r="DE53" s="118"/>
      <c r="DF53" s="118"/>
      <c r="DG53" s="118"/>
      <c r="DH53" s="118"/>
      <c r="DI53" s="118"/>
      <c r="DJ53" s="118"/>
      <c r="DK53" s="118"/>
      <c r="DL53" s="118"/>
      <c r="DM53" s="118"/>
      <c r="DN53" s="45">
        <f t="shared" si="12"/>
        <v>0</v>
      </c>
      <c r="DO53" s="45">
        <f t="shared" si="12"/>
        <v>0</v>
      </c>
      <c r="DP53" s="45">
        <f t="shared" si="12"/>
        <v>0</v>
      </c>
      <c r="DQ53" s="45">
        <f t="shared" si="12"/>
        <v>0</v>
      </c>
      <c r="DR53" s="45">
        <f t="shared" si="12"/>
        <v>0</v>
      </c>
      <c r="DS53" s="45">
        <f t="shared" si="12"/>
        <v>0</v>
      </c>
      <c r="DT53" s="45">
        <f t="shared" si="12"/>
        <v>0</v>
      </c>
      <c r="DU53" s="45">
        <f t="shared" si="12"/>
        <v>0</v>
      </c>
      <c r="DV53" s="45">
        <f t="shared" si="12"/>
        <v>0</v>
      </c>
      <c r="DW53" s="45">
        <f t="shared" si="12"/>
        <v>0</v>
      </c>
    </row>
    <row r="54" spans="1:127" s="124" customFormat="1" ht="20.399999999999999" x14ac:dyDescent="0.25">
      <c r="A54" s="42" t="s">
        <v>596</v>
      </c>
      <c r="B54" s="157" t="s">
        <v>133</v>
      </c>
      <c r="C54" s="158" t="s">
        <v>80</v>
      </c>
      <c r="D54" s="158" t="s">
        <v>81</v>
      </c>
      <c r="E54" s="155">
        <f t="shared" si="10"/>
        <v>0</v>
      </c>
      <c r="F54" s="155">
        <f t="shared" si="11"/>
        <v>0</v>
      </c>
      <c r="G54" s="155">
        <f t="shared" si="11"/>
        <v>0</v>
      </c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8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  <c r="BW54" s="118"/>
      <c r="BX54" s="118"/>
      <c r="BY54" s="118"/>
      <c r="BZ54" s="118"/>
      <c r="CA54" s="118"/>
      <c r="CB54" s="118"/>
      <c r="CC54" s="118"/>
      <c r="CD54" s="118"/>
      <c r="CE54" s="118"/>
      <c r="CF54" s="118"/>
      <c r="CG54" s="118"/>
      <c r="CH54" s="118"/>
      <c r="CI54" s="118"/>
      <c r="CJ54" s="118"/>
      <c r="CK54" s="118"/>
      <c r="CL54" s="118"/>
      <c r="CM54" s="118"/>
      <c r="CN54" s="118"/>
      <c r="CO54" s="118"/>
      <c r="CP54" s="118"/>
      <c r="CQ54" s="118"/>
      <c r="CR54" s="118"/>
      <c r="CS54" s="118"/>
      <c r="CT54" s="118"/>
      <c r="CU54" s="118"/>
      <c r="CV54" s="118"/>
      <c r="CW54" s="118"/>
      <c r="CX54" s="118"/>
      <c r="CY54" s="118"/>
      <c r="CZ54" s="118"/>
      <c r="DA54" s="118"/>
      <c r="DB54" s="118"/>
      <c r="DC54" s="118"/>
      <c r="DD54" s="118"/>
      <c r="DE54" s="118"/>
      <c r="DF54" s="118"/>
      <c r="DG54" s="118"/>
      <c r="DH54" s="118"/>
      <c r="DI54" s="118"/>
      <c r="DJ54" s="118"/>
      <c r="DK54" s="118"/>
      <c r="DL54" s="118"/>
      <c r="DM54" s="118"/>
      <c r="DN54" s="45">
        <f t="shared" si="12"/>
        <v>0</v>
      </c>
      <c r="DO54" s="45">
        <f t="shared" si="12"/>
        <v>0</v>
      </c>
      <c r="DP54" s="45">
        <f t="shared" si="12"/>
        <v>0</v>
      </c>
      <c r="DQ54" s="45">
        <f t="shared" si="12"/>
        <v>0</v>
      </c>
      <c r="DR54" s="45">
        <f t="shared" si="12"/>
        <v>0</v>
      </c>
      <c r="DS54" s="45">
        <f t="shared" si="12"/>
        <v>0</v>
      </c>
      <c r="DT54" s="45">
        <f t="shared" si="12"/>
        <v>0</v>
      </c>
      <c r="DU54" s="45">
        <f t="shared" si="12"/>
        <v>0</v>
      </c>
      <c r="DV54" s="45">
        <f t="shared" si="12"/>
        <v>0</v>
      </c>
      <c r="DW54" s="45">
        <f t="shared" si="12"/>
        <v>0</v>
      </c>
    </row>
    <row r="55" spans="1:127" s="124" customFormat="1" ht="20.399999999999999" x14ac:dyDescent="0.25">
      <c r="A55" s="42" t="s">
        <v>596</v>
      </c>
      <c r="B55" s="157" t="s">
        <v>134</v>
      </c>
      <c r="C55" s="158" t="s">
        <v>80</v>
      </c>
      <c r="D55" s="158" t="s">
        <v>81</v>
      </c>
      <c r="E55" s="155">
        <f t="shared" si="10"/>
        <v>0</v>
      </c>
      <c r="F55" s="155">
        <f t="shared" si="11"/>
        <v>0</v>
      </c>
      <c r="G55" s="155">
        <f t="shared" si="11"/>
        <v>0</v>
      </c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8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8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P55" s="118"/>
      <c r="BQ55" s="118"/>
      <c r="BR55" s="118"/>
      <c r="BS55" s="118"/>
      <c r="BT55" s="118"/>
      <c r="BU55" s="118"/>
      <c r="BV55" s="118"/>
      <c r="BW55" s="118"/>
      <c r="BX55" s="118"/>
      <c r="BY55" s="118"/>
      <c r="BZ55" s="118"/>
      <c r="CA55" s="118"/>
      <c r="CB55" s="118"/>
      <c r="CC55" s="118"/>
      <c r="CD55" s="118"/>
      <c r="CE55" s="118"/>
      <c r="CF55" s="118"/>
      <c r="CG55" s="118"/>
      <c r="CH55" s="118"/>
      <c r="CI55" s="118"/>
      <c r="CJ55" s="118"/>
      <c r="CK55" s="118"/>
      <c r="CL55" s="118"/>
      <c r="CM55" s="118"/>
      <c r="CN55" s="118"/>
      <c r="CO55" s="118"/>
      <c r="CP55" s="118"/>
      <c r="CQ55" s="118"/>
      <c r="CR55" s="118"/>
      <c r="CS55" s="118"/>
      <c r="CT55" s="118"/>
      <c r="CU55" s="118"/>
      <c r="CV55" s="118"/>
      <c r="CW55" s="118"/>
      <c r="CX55" s="118"/>
      <c r="CY55" s="118"/>
      <c r="CZ55" s="118"/>
      <c r="DA55" s="118"/>
      <c r="DB55" s="118"/>
      <c r="DC55" s="118"/>
      <c r="DD55" s="118"/>
      <c r="DE55" s="118"/>
      <c r="DF55" s="118"/>
      <c r="DG55" s="118"/>
      <c r="DH55" s="118"/>
      <c r="DI55" s="118"/>
      <c r="DJ55" s="118"/>
      <c r="DK55" s="118"/>
      <c r="DL55" s="118"/>
      <c r="DM55" s="118"/>
      <c r="DN55" s="45">
        <f t="shared" si="12"/>
        <v>0</v>
      </c>
      <c r="DO55" s="45">
        <f t="shared" si="12"/>
        <v>0</v>
      </c>
      <c r="DP55" s="45">
        <f t="shared" si="12"/>
        <v>0</v>
      </c>
      <c r="DQ55" s="45">
        <f t="shared" si="12"/>
        <v>0</v>
      </c>
      <c r="DR55" s="45">
        <f t="shared" si="12"/>
        <v>0</v>
      </c>
      <c r="DS55" s="45">
        <f t="shared" si="12"/>
        <v>0</v>
      </c>
      <c r="DT55" s="45">
        <f t="shared" si="12"/>
        <v>0</v>
      </c>
      <c r="DU55" s="45">
        <f t="shared" si="12"/>
        <v>0</v>
      </c>
      <c r="DV55" s="45">
        <f t="shared" si="12"/>
        <v>0</v>
      </c>
      <c r="DW55" s="45">
        <f t="shared" si="12"/>
        <v>0</v>
      </c>
    </row>
    <row r="56" spans="1:127" s="124" customFormat="1" ht="20.399999999999999" x14ac:dyDescent="0.25">
      <c r="A56" s="42" t="s">
        <v>596</v>
      </c>
      <c r="B56" s="157" t="s">
        <v>135</v>
      </c>
      <c r="C56" s="158" t="s">
        <v>80</v>
      </c>
      <c r="D56" s="158" t="s">
        <v>81</v>
      </c>
      <c r="E56" s="155">
        <f t="shared" si="10"/>
        <v>0</v>
      </c>
      <c r="F56" s="155">
        <f t="shared" si="11"/>
        <v>0</v>
      </c>
      <c r="G56" s="155">
        <f t="shared" si="11"/>
        <v>0</v>
      </c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8"/>
      <c r="BI56" s="118"/>
      <c r="BJ56" s="118"/>
      <c r="BK56" s="118"/>
      <c r="BL56" s="118"/>
      <c r="BM56" s="118"/>
      <c r="BN56" s="118"/>
      <c r="BO56" s="118"/>
      <c r="BP56" s="118"/>
      <c r="BQ56" s="118"/>
      <c r="BR56" s="118"/>
      <c r="BS56" s="118"/>
      <c r="BT56" s="118"/>
      <c r="BU56" s="118"/>
      <c r="BV56" s="118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8"/>
      <c r="CK56" s="118"/>
      <c r="CL56" s="118"/>
      <c r="CM56" s="118"/>
      <c r="CN56" s="118"/>
      <c r="CO56" s="118"/>
      <c r="CP56" s="118"/>
      <c r="CQ56" s="118"/>
      <c r="CR56" s="118"/>
      <c r="CS56" s="118"/>
      <c r="CT56" s="118"/>
      <c r="CU56" s="118"/>
      <c r="CV56" s="118"/>
      <c r="CW56" s="118"/>
      <c r="CX56" s="118"/>
      <c r="CY56" s="118"/>
      <c r="CZ56" s="118"/>
      <c r="DA56" s="118"/>
      <c r="DB56" s="118"/>
      <c r="DC56" s="118"/>
      <c r="DD56" s="118"/>
      <c r="DE56" s="118"/>
      <c r="DF56" s="118"/>
      <c r="DG56" s="118"/>
      <c r="DH56" s="118"/>
      <c r="DI56" s="118"/>
      <c r="DJ56" s="118"/>
      <c r="DK56" s="118"/>
      <c r="DL56" s="118"/>
      <c r="DM56" s="118"/>
      <c r="DN56" s="45">
        <f t="shared" si="12"/>
        <v>0</v>
      </c>
      <c r="DO56" s="45">
        <f t="shared" si="12"/>
        <v>0</v>
      </c>
      <c r="DP56" s="45">
        <f t="shared" si="12"/>
        <v>0</v>
      </c>
      <c r="DQ56" s="45">
        <f t="shared" si="12"/>
        <v>0</v>
      </c>
      <c r="DR56" s="45">
        <f t="shared" si="12"/>
        <v>0</v>
      </c>
      <c r="DS56" s="45">
        <f t="shared" si="12"/>
        <v>0</v>
      </c>
      <c r="DT56" s="45">
        <f t="shared" si="12"/>
        <v>0</v>
      </c>
      <c r="DU56" s="45">
        <f t="shared" si="12"/>
        <v>0</v>
      </c>
      <c r="DV56" s="45">
        <f t="shared" si="12"/>
        <v>0</v>
      </c>
      <c r="DW56" s="45">
        <f t="shared" si="12"/>
        <v>0</v>
      </c>
    </row>
    <row r="57" spans="1:127" s="124" customFormat="1" x14ac:dyDescent="0.25">
      <c r="A57" s="42" t="s">
        <v>596</v>
      </c>
      <c r="B57" s="157" t="s">
        <v>136</v>
      </c>
      <c r="C57" s="158" t="s">
        <v>80</v>
      </c>
      <c r="D57" s="158" t="s">
        <v>81</v>
      </c>
      <c r="E57" s="155">
        <f t="shared" si="10"/>
        <v>0</v>
      </c>
      <c r="F57" s="155">
        <f t="shared" si="11"/>
        <v>0</v>
      </c>
      <c r="G57" s="155">
        <f t="shared" si="11"/>
        <v>0</v>
      </c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8"/>
      <c r="BO57" s="118"/>
      <c r="BP57" s="118"/>
      <c r="BQ57" s="118"/>
      <c r="BR57" s="118"/>
      <c r="BS57" s="118"/>
      <c r="BT57" s="118"/>
      <c r="BU57" s="118"/>
      <c r="BV57" s="118"/>
      <c r="BW57" s="118"/>
      <c r="BX57" s="118"/>
      <c r="BY57" s="118"/>
      <c r="BZ57" s="118"/>
      <c r="CA57" s="118"/>
      <c r="CB57" s="118"/>
      <c r="CC57" s="118"/>
      <c r="CD57" s="118"/>
      <c r="CE57" s="118"/>
      <c r="CF57" s="118"/>
      <c r="CG57" s="118"/>
      <c r="CH57" s="118"/>
      <c r="CI57" s="118"/>
      <c r="CJ57" s="118"/>
      <c r="CK57" s="118"/>
      <c r="CL57" s="118"/>
      <c r="CM57" s="118"/>
      <c r="CN57" s="118"/>
      <c r="CO57" s="118"/>
      <c r="CP57" s="118"/>
      <c r="CQ57" s="118"/>
      <c r="CR57" s="118"/>
      <c r="CS57" s="118"/>
      <c r="CT57" s="118"/>
      <c r="CU57" s="118"/>
      <c r="CV57" s="118"/>
      <c r="CW57" s="118"/>
      <c r="CX57" s="118"/>
      <c r="CY57" s="118"/>
      <c r="CZ57" s="118"/>
      <c r="DA57" s="118"/>
      <c r="DB57" s="118"/>
      <c r="DC57" s="118"/>
      <c r="DD57" s="118"/>
      <c r="DE57" s="118"/>
      <c r="DF57" s="118"/>
      <c r="DG57" s="118"/>
      <c r="DH57" s="118"/>
      <c r="DI57" s="118"/>
      <c r="DJ57" s="118"/>
      <c r="DK57" s="118"/>
      <c r="DL57" s="118"/>
      <c r="DM57" s="118"/>
      <c r="DN57" s="45">
        <f t="shared" si="12"/>
        <v>0</v>
      </c>
      <c r="DO57" s="45">
        <f t="shared" si="12"/>
        <v>0</v>
      </c>
      <c r="DP57" s="45">
        <f t="shared" si="12"/>
        <v>0</v>
      </c>
      <c r="DQ57" s="45">
        <f t="shared" si="12"/>
        <v>0</v>
      </c>
      <c r="DR57" s="45">
        <f t="shared" si="12"/>
        <v>0</v>
      </c>
      <c r="DS57" s="45">
        <f t="shared" si="12"/>
        <v>0</v>
      </c>
      <c r="DT57" s="45">
        <f t="shared" si="12"/>
        <v>0</v>
      </c>
      <c r="DU57" s="45">
        <f t="shared" si="12"/>
        <v>0</v>
      </c>
      <c r="DV57" s="45">
        <f t="shared" si="12"/>
        <v>0</v>
      </c>
      <c r="DW57" s="45">
        <f t="shared" si="12"/>
        <v>0</v>
      </c>
    </row>
    <row r="58" spans="1:127" s="124" customFormat="1" x14ac:dyDescent="0.25">
      <c r="A58" s="42" t="s">
        <v>596</v>
      </c>
      <c r="B58" s="157" t="s">
        <v>137</v>
      </c>
      <c r="C58" s="158" t="s">
        <v>80</v>
      </c>
      <c r="D58" s="158" t="s">
        <v>81</v>
      </c>
      <c r="E58" s="155">
        <f t="shared" si="10"/>
        <v>0</v>
      </c>
      <c r="F58" s="155">
        <f t="shared" si="11"/>
        <v>0</v>
      </c>
      <c r="G58" s="155">
        <f t="shared" si="11"/>
        <v>0</v>
      </c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/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118"/>
      <c r="CV58" s="118"/>
      <c r="CW58" s="118"/>
      <c r="CX58" s="118"/>
      <c r="CY58" s="118"/>
      <c r="CZ58" s="118"/>
      <c r="DA58" s="118"/>
      <c r="DB58" s="118"/>
      <c r="DC58" s="118"/>
      <c r="DD58" s="118"/>
      <c r="DE58" s="118"/>
      <c r="DF58" s="118"/>
      <c r="DG58" s="118"/>
      <c r="DH58" s="118"/>
      <c r="DI58" s="118"/>
      <c r="DJ58" s="118"/>
      <c r="DK58" s="118"/>
      <c r="DL58" s="118"/>
      <c r="DM58" s="118"/>
      <c r="DN58" s="45">
        <f t="shared" si="12"/>
        <v>0</v>
      </c>
      <c r="DO58" s="45">
        <f t="shared" si="12"/>
        <v>0</v>
      </c>
      <c r="DP58" s="45">
        <f t="shared" si="12"/>
        <v>0</v>
      </c>
      <c r="DQ58" s="45">
        <f t="shared" si="12"/>
        <v>0</v>
      </c>
      <c r="DR58" s="45">
        <f t="shared" si="12"/>
        <v>0</v>
      </c>
      <c r="DS58" s="45">
        <f t="shared" si="12"/>
        <v>0</v>
      </c>
      <c r="DT58" s="45">
        <f t="shared" si="12"/>
        <v>0</v>
      </c>
      <c r="DU58" s="45">
        <f t="shared" si="12"/>
        <v>0</v>
      </c>
      <c r="DV58" s="45">
        <f t="shared" si="12"/>
        <v>0</v>
      </c>
      <c r="DW58" s="45">
        <f t="shared" si="12"/>
        <v>0</v>
      </c>
    </row>
    <row r="59" spans="1:127" s="124" customFormat="1" ht="20.399999999999999" x14ac:dyDescent="0.25">
      <c r="A59" s="42" t="s">
        <v>596</v>
      </c>
      <c r="B59" s="157" t="s">
        <v>138</v>
      </c>
      <c r="C59" s="158" t="s">
        <v>80</v>
      </c>
      <c r="D59" s="158" t="s">
        <v>81</v>
      </c>
      <c r="E59" s="155">
        <f t="shared" si="10"/>
        <v>0</v>
      </c>
      <c r="F59" s="155">
        <f t="shared" si="11"/>
        <v>0</v>
      </c>
      <c r="G59" s="155">
        <f t="shared" si="11"/>
        <v>0</v>
      </c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118"/>
      <c r="CU59" s="118"/>
      <c r="CV59" s="118"/>
      <c r="CW59" s="118"/>
      <c r="CX59" s="118"/>
      <c r="CY59" s="118"/>
      <c r="CZ59" s="118"/>
      <c r="DA59" s="118"/>
      <c r="DB59" s="118"/>
      <c r="DC59" s="118"/>
      <c r="DD59" s="118"/>
      <c r="DE59" s="118"/>
      <c r="DF59" s="118"/>
      <c r="DG59" s="118"/>
      <c r="DH59" s="118"/>
      <c r="DI59" s="118"/>
      <c r="DJ59" s="118"/>
      <c r="DK59" s="118"/>
      <c r="DL59" s="118"/>
      <c r="DM59" s="118"/>
      <c r="DN59" s="45">
        <f t="shared" si="12"/>
        <v>0</v>
      </c>
      <c r="DO59" s="45">
        <f t="shared" si="12"/>
        <v>0</v>
      </c>
      <c r="DP59" s="45">
        <f t="shared" si="12"/>
        <v>0</v>
      </c>
      <c r="DQ59" s="45">
        <f t="shared" si="12"/>
        <v>0</v>
      </c>
      <c r="DR59" s="45">
        <f t="shared" si="12"/>
        <v>0</v>
      </c>
      <c r="DS59" s="45">
        <f t="shared" si="12"/>
        <v>0</v>
      </c>
      <c r="DT59" s="45">
        <f t="shared" si="12"/>
        <v>0</v>
      </c>
      <c r="DU59" s="45">
        <f t="shared" si="12"/>
        <v>0</v>
      </c>
      <c r="DV59" s="45">
        <f t="shared" si="12"/>
        <v>0</v>
      </c>
      <c r="DW59" s="45">
        <f t="shared" si="12"/>
        <v>0</v>
      </c>
    </row>
    <row r="60" spans="1:127" s="124" customFormat="1" x14ac:dyDescent="0.25">
      <c r="A60" s="42" t="s">
        <v>596</v>
      </c>
      <c r="B60" s="157" t="s">
        <v>139</v>
      </c>
      <c r="C60" s="158" t="s">
        <v>80</v>
      </c>
      <c r="D60" s="158" t="s">
        <v>81</v>
      </c>
      <c r="E60" s="155">
        <f t="shared" si="10"/>
        <v>0</v>
      </c>
      <c r="F60" s="155">
        <f t="shared" si="11"/>
        <v>0</v>
      </c>
      <c r="G60" s="155">
        <f t="shared" si="11"/>
        <v>0</v>
      </c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118"/>
      <c r="CV60" s="118"/>
      <c r="CW60" s="118"/>
      <c r="CX60" s="118"/>
      <c r="CY60" s="118"/>
      <c r="CZ60" s="118"/>
      <c r="DA60" s="118"/>
      <c r="DB60" s="118"/>
      <c r="DC60" s="118"/>
      <c r="DD60" s="118"/>
      <c r="DE60" s="118"/>
      <c r="DF60" s="118"/>
      <c r="DG60" s="118"/>
      <c r="DH60" s="118"/>
      <c r="DI60" s="118"/>
      <c r="DJ60" s="118"/>
      <c r="DK60" s="118"/>
      <c r="DL60" s="118"/>
      <c r="DM60" s="118"/>
      <c r="DN60" s="45">
        <f t="shared" si="12"/>
        <v>0</v>
      </c>
      <c r="DO60" s="45">
        <f t="shared" si="12"/>
        <v>0</v>
      </c>
      <c r="DP60" s="45">
        <f t="shared" si="12"/>
        <v>0</v>
      </c>
      <c r="DQ60" s="45">
        <f t="shared" si="12"/>
        <v>0</v>
      </c>
      <c r="DR60" s="45">
        <f t="shared" si="12"/>
        <v>0</v>
      </c>
      <c r="DS60" s="45">
        <f t="shared" si="12"/>
        <v>0</v>
      </c>
      <c r="DT60" s="45">
        <f t="shared" si="12"/>
        <v>0</v>
      </c>
      <c r="DU60" s="45">
        <f t="shared" si="12"/>
        <v>0</v>
      </c>
      <c r="DV60" s="45">
        <f t="shared" si="12"/>
        <v>0</v>
      </c>
      <c r="DW60" s="45">
        <f t="shared" si="12"/>
        <v>0</v>
      </c>
    </row>
    <row r="61" spans="1:127" s="124" customFormat="1" ht="20.399999999999999" x14ac:dyDescent="0.25">
      <c r="A61" s="42" t="s">
        <v>596</v>
      </c>
      <c r="B61" s="157" t="s">
        <v>140</v>
      </c>
      <c r="C61" s="158" t="s">
        <v>80</v>
      </c>
      <c r="D61" s="158" t="s">
        <v>81</v>
      </c>
      <c r="E61" s="155">
        <f t="shared" si="10"/>
        <v>0</v>
      </c>
      <c r="F61" s="155">
        <f t="shared" si="11"/>
        <v>0</v>
      </c>
      <c r="G61" s="155">
        <f t="shared" si="11"/>
        <v>0</v>
      </c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  <c r="DK61" s="118"/>
      <c r="DL61" s="118"/>
      <c r="DM61" s="118"/>
      <c r="DN61" s="45">
        <f t="shared" si="12"/>
        <v>0</v>
      </c>
      <c r="DO61" s="45">
        <f t="shared" si="12"/>
        <v>0</v>
      </c>
      <c r="DP61" s="45">
        <f t="shared" si="12"/>
        <v>0</v>
      </c>
      <c r="DQ61" s="45">
        <f t="shared" si="12"/>
        <v>0</v>
      </c>
      <c r="DR61" s="45">
        <f t="shared" si="12"/>
        <v>0</v>
      </c>
      <c r="DS61" s="45">
        <f t="shared" si="12"/>
        <v>0</v>
      </c>
      <c r="DT61" s="45">
        <f t="shared" si="12"/>
        <v>0</v>
      </c>
      <c r="DU61" s="45">
        <f t="shared" si="12"/>
        <v>0</v>
      </c>
      <c r="DV61" s="45">
        <f t="shared" si="12"/>
        <v>0</v>
      </c>
      <c r="DW61" s="45">
        <f t="shared" si="12"/>
        <v>0</v>
      </c>
    </row>
    <row r="62" spans="1:127" s="124" customFormat="1" ht="20.399999999999999" x14ac:dyDescent="0.25">
      <c r="A62" s="42" t="s">
        <v>596</v>
      </c>
      <c r="B62" s="157" t="s">
        <v>141</v>
      </c>
      <c r="C62" s="158" t="s">
        <v>80</v>
      </c>
      <c r="D62" s="158" t="s">
        <v>81</v>
      </c>
      <c r="E62" s="155">
        <f t="shared" si="10"/>
        <v>0</v>
      </c>
      <c r="F62" s="155">
        <f t="shared" si="11"/>
        <v>0</v>
      </c>
      <c r="G62" s="155">
        <f t="shared" si="11"/>
        <v>0</v>
      </c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  <c r="BD62" s="118"/>
      <c r="BE62" s="118"/>
      <c r="BF62" s="118"/>
      <c r="BG62" s="118"/>
      <c r="BH62" s="118"/>
      <c r="BI62" s="118"/>
      <c r="BJ62" s="118"/>
      <c r="BK62" s="118"/>
      <c r="BL62" s="118"/>
      <c r="BM62" s="118"/>
      <c r="BN62" s="118"/>
      <c r="BO62" s="118"/>
      <c r="BP62" s="118"/>
      <c r="BQ62" s="118"/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8"/>
      <c r="CW62" s="118"/>
      <c r="CX62" s="118"/>
      <c r="CY62" s="118"/>
      <c r="CZ62" s="118"/>
      <c r="DA62" s="118"/>
      <c r="DB62" s="118"/>
      <c r="DC62" s="118"/>
      <c r="DD62" s="118"/>
      <c r="DE62" s="118"/>
      <c r="DF62" s="118"/>
      <c r="DG62" s="118"/>
      <c r="DH62" s="118"/>
      <c r="DI62" s="118"/>
      <c r="DJ62" s="118"/>
      <c r="DK62" s="118"/>
      <c r="DL62" s="118"/>
      <c r="DM62" s="118"/>
      <c r="DN62" s="45">
        <f t="shared" si="12"/>
        <v>0</v>
      </c>
      <c r="DO62" s="45">
        <f t="shared" si="12"/>
        <v>0</v>
      </c>
      <c r="DP62" s="45">
        <f t="shared" si="12"/>
        <v>0</v>
      </c>
      <c r="DQ62" s="45">
        <f t="shared" si="12"/>
        <v>0</v>
      </c>
      <c r="DR62" s="45">
        <f t="shared" si="12"/>
        <v>0</v>
      </c>
      <c r="DS62" s="45">
        <f t="shared" si="12"/>
        <v>0</v>
      </c>
      <c r="DT62" s="45">
        <f t="shared" si="12"/>
        <v>0</v>
      </c>
      <c r="DU62" s="45">
        <f t="shared" si="12"/>
        <v>0</v>
      </c>
      <c r="DV62" s="45">
        <f t="shared" si="12"/>
        <v>0</v>
      </c>
      <c r="DW62" s="45">
        <f t="shared" si="12"/>
        <v>0</v>
      </c>
    </row>
    <row r="63" spans="1:127" s="124" customFormat="1" ht="20.399999999999999" x14ac:dyDescent="0.25">
      <c r="A63" s="42" t="s">
        <v>596</v>
      </c>
      <c r="B63" s="157" t="s">
        <v>142</v>
      </c>
      <c r="C63" s="158" t="s">
        <v>80</v>
      </c>
      <c r="D63" s="158" t="s">
        <v>81</v>
      </c>
      <c r="E63" s="155">
        <f t="shared" si="10"/>
        <v>0</v>
      </c>
      <c r="F63" s="155">
        <f t="shared" si="11"/>
        <v>0</v>
      </c>
      <c r="G63" s="155">
        <f t="shared" si="11"/>
        <v>0</v>
      </c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  <c r="AB63" s="118"/>
      <c r="AC63" s="118"/>
      <c r="AD63" s="118"/>
      <c r="AE63" s="118"/>
      <c r="AF63" s="118"/>
      <c r="AG63" s="118"/>
      <c r="AH63" s="118"/>
      <c r="AI63" s="118"/>
      <c r="AJ63" s="118"/>
      <c r="AK63" s="118"/>
      <c r="AL63" s="118"/>
      <c r="AM63" s="118"/>
      <c r="AN63" s="118"/>
      <c r="AO63" s="118"/>
      <c r="AP63" s="118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  <c r="BJ63" s="118"/>
      <c r="BK63" s="118"/>
      <c r="BL63" s="118"/>
      <c r="BM63" s="118"/>
      <c r="BN63" s="118"/>
      <c r="BO63" s="118"/>
      <c r="BP63" s="118"/>
      <c r="BQ63" s="118"/>
      <c r="BR63" s="118"/>
      <c r="BS63" s="118"/>
      <c r="BT63" s="118"/>
      <c r="BU63" s="118"/>
      <c r="BV63" s="118"/>
      <c r="BW63" s="118"/>
      <c r="BX63" s="118"/>
      <c r="BY63" s="118"/>
      <c r="BZ63" s="118"/>
      <c r="CA63" s="118"/>
      <c r="CB63" s="118"/>
      <c r="CC63" s="118"/>
      <c r="CD63" s="118"/>
      <c r="CE63" s="118"/>
      <c r="CF63" s="118"/>
      <c r="CG63" s="118"/>
      <c r="CH63" s="118"/>
      <c r="CI63" s="118"/>
      <c r="CJ63" s="118"/>
      <c r="CK63" s="118"/>
      <c r="CL63" s="118"/>
      <c r="CM63" s="118"/>
      <c r="CN63" s="118"/>
      <c r="CO63" s="118"/>
      <c r="CP63" s="118"/>
      <c r="CQ63" s="118"/>
      <c r="CR63" s="118"/>
      <c r="CS63" s="118"/>
      <c r="CT63" s="118"/>
      <c r="CU63" s="118"/>
      <c r="CV63" s="118"/>
      <c r="CW63" s="118"/>
      <c r="CX63" s="118"/>
      <c r="CY63" s="118"/>
      <c r="CZ63" s="118"/>
      <c r="DA63" s="118"/>
      <c r="DB63" s="118"/>
      <c r="DC63" s="118"/>
      <c r="DD63" s="118"/>
      <c r="DE63" s="118"/>
      <c r="DF63" s="118"/>
      <c r="DG63" s="118"/>
      <c r="DH63" s="118"/>
      <c r="DI63" s="118"/>
      <c r="DJ63" s="118"/>
      <c r="DK63" s="118"/>
      <c r="DL63" s="118"/>
      <c r="DM63" s="118"/>
      <c r="DN63" s="45">
        <f t="shared" si="12"/>
        <v>0</v>
      </c>
      <c r="DO63" s="45">
        <f t="shared" si="12"/>
        <v>0</v>
      </c>
      <c r="DP63" s="45">
        <f t="shared" si="12"/>
        <v>0</v>
      </c>
      <c r="DQ63" s="45">
        <f t="shared" si="12"/>
        <v>0</v>
      </c>
      <c r="DR63" s="45">
        <f t="shared" si="12"/>
        <v>0</v>
      </c>
      <c r="DS63" s="45">
        <f t="shared" si="12"/>
        <v>0</v>
      </c>
      <c r="DT63" s="45">
        <f t="shared" si="12"/>
        <v>0</v>
      </c>
      <c r="DU63" s="45">
        <f t="shared" si="12"/>
        <v>0</v>
      </c>
      <c r="DV63" s="45">
        <f t="shared" si="12"/>
        <v>0</v>
      </c>
      <c r="DW63" s="45">
        <f t="shared" si="12"/>
        <v>0</v>
      </c>
    </row>
    <row r="64" spans="1:127" s="124" customFormat="1" x14ac:dyDescent="0.25">
      <c r="A64" s="42" t="s">
        <v>596</v>
      </c>
      <c r="B64" s="157" t="s">
        <v>143</v>
      </c>
      <c r="C64" s="158" t="s">
        <v>95</v>
      </c>
      <c r="D64" s="158" t="s">
        <v>81</v>
      </c>
      <c r="E64" s="155">
        <f t="shared" si="10"/>
        <v>0</v>
      </c>
      <c r="F64" s="155">
        <f t="shared" si="11"/>
        <v>0</v>
      </c>
      <c r="G64" s="155">
        <f t="shared" si="11"/>
        <v>0</v>
      </c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  <c r="AB64" s="118"/>
      <c r="AC64" s="118"/>
      <c r="AD64" s="118"/>
      <c r="AE64" s="118"/>
      <c r="AF64" s="118"/>
      <c r="AG64" s="118"/>
      <c r="AH64" s="118"/>
      <c r="AI64" s="118"/>
      <c r="AJ64" s="118"/>
      <c r="AK64" s="118"/>
      <c r="AL64" s="118"/>
      <c r="AM64" s="118"/>
      <c r="AN64" s="118"/>
      <c r="AO64" s="118"/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  <c r="BD64" s="118"/>
      <c r="BE64" s="118"/>
      <c r="BF64" s="118"/>
      <c r="BG64" s="118"/>
      <c r="BH64" s="118"/>
      <c r="BI64" s="118"/>
      <c r="BJ64" s="118"/>
      <c r="BK64" s="118"/>
      <c r="BL64" s="118"/>
      <c r="BM64" s="118"/>
      <c r="BN64" s="118"/>
      <c r="BO64" s="118"/>
      <c r="BP64" s="118"/>
      <c r="BQ64" s="118"/>
      <c r="BR64" s="118"/>
      <c r="BS64" s="118"/>
      <c r="BT64" s="118"/>
      <c r="BU64" s="118"/>
      <c r="BV64" s="118"/>
      <c r="BW64" s="118"/>
      <c r="BX64" s="118"/>
      <c r="BY64" s="118"/>
      <c r="BZ64" s="118"/>
      <c r="CA64" s="118"/>
      <c r="CB64" s="118"/>
      <c r="CC64" s="118"/>
      <c r="CD64" s="118"/>
      <c r="CE64" s="118"/>
      <c r="CF64" s="118"/>
      <c r="CG64" s="118"/>
      <c r="CH64" s="118"/>
      <c r="CI64" s="118"/>
      <c r="CJ64" s="118"/>
      <c r="CK64" s="118"/>
      <c r="CL64" s="118"/>
      <c r="CM64" s="118"/>
      <c r="CN64" s="118"/>
      <c r="CO64" s="118"/>
      <c r="CP64" s="118"/>
      <c r="CQ64" s="118"/>
      <c r="CR64" s="118"/>
      <c r="CS64" s="118"/>
      <c r="CT64" s="118"/>
      <c r="CU64" s="118"/>
      <c r="CV64" s="118"/>
      <c r="CW64" s="118"/>
      <c r="CX64" s="118"/>
      <c r="CY64" s="118"/>
      <c r="CZ64" s="118"/>
      <c r="DA64" s="118"/>
      <c r="DB64" s="118"/>
      <c r="DC64" s="118"/>
      <c r="DD64" s="118"/>
      <c r="DE64" s="118"/>
      <c r="DF64" s="118"/>
      <c r="DG64" s="118"/>
      <c r="DH64" s="118"/>
      <c r="DI64" s="118"/>
      <c r="DJ64" s="118"/>
      <c r="DK64" s="118"/>
      <c r="DL64" s="118"/>
      <c r="DM64" s="118"/>
      <c r="DN64" s="45">
        <f t="shared" si="12"/>
        <v>0</v>
      </c>
      <c r="DO64" s="45">
        <f t="shared" si="12"/>
        <v>0</v>
      </c>
      <c r="DP64" s="45">
        <f t="shared" si="12"/>
        <v>0</v>
      </c>
      <c r="DQ64" s="45">
        <f t="shared" si="12"/>
        <v>0</v>
      </c>
      <c r="DR64" s="45">
        <f t="shared" si="12"/>
        <v>0</v>
      </c>
      <c r="DS64" s="45">
        <f t="shared" si="12"/>
        <v>0</v>
      </c>
      <c r="DT64" s="45">
        <f t="shared" si="12"/>
        <v>0</v>
      </c>
      <c r="DU64" s="45">
        <f t="shared" si="12"/>
        <v>0</v>
      </c>
      <c r="DV64" s="45">
        <f t="shared" si="12"/>
        <v>0</v>
      </c>
      <c r="DW64" s="45">
        <f t="shared" si="12"/>
        <v>0</v>
      </c>
    </row>
    <row r="65" spans="1:127" s="124" customFormat="1" x14ac:dyDescent="0.25">
      <c r="A65" s="42" t="s">
        <v>596</v>
      </c>
      <c r="B65" s="157" t="s">
        <v>144</v>
      </c>
      <c r="C65" s="158" t="s">
        <v>95</v>
      </c>
      <c r="D65" s="158" t="s">
        <v>81</v>
      </c>
      <c r="E65" s="155">
        <f t="shared" si="10"/>
        <v>0</v>
      </c>
      <c r="F65" s="155">
        <f t="shared" si="11"/>
        <v>0</v>
      </c>
      <c r="G65" s="155">
        <f t="shared" si="11"/>
        <v>0</v>
      </c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18"/>
      <c r="BF65" s="118"/>
      <c r="BG65" s="118"/>
      <c r="BH65" s="118"/>
      <c r="BI65" s="118"/>
      <c r="BJ65" s="118"/>
      <c r="BK65" s="118"/>
      <c r="BL65" s="118"/>
      <c r="BM65" s="118"/>
      <c r="BN65" s="118"/>
      <c r="BO65" s="118"/>
      <c r="BP65" s="118"/>
      <c r="BQ65" s="118"/>
      <c r="BR65" s="118"/>
      <c r="BS65" s="118"/>
      <c r="BT65" s="118"/>
      <c r="BU65" s="118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18"/>
      <c r="CM65" s="118"/>
      <c r="CN65" s="118"/>
      <c r="CO65" s="118"/>
      <c r="CP65" s="118"/>
      <c r="CQ65" s="118"/>
      <c r="CR65" s="118"/>
      <c r="CS65" s="118"/>
      <c r="CT65" s="118"/>
      <c r="CU65" s="118"/>
      <c r="CV65" s="118"/>
      <c r="CW65" s="118"/>
      <c r="CX65" s="118"/>
      <c r="CY65" s="118"/>
      <c r="CZ65" s="118"/>
      <c r="DA65" s="118"/>
      <c r="DB65" s="118"/>
      <c r="DC65" s="118"/>
      <c r="DD65" s="118"/>
      <c r="DE65" s="118"/>
      <c r="DF65" s="118"/>
      <c r="DG65" s="118"/>
      <c r="DH65" s="118"/>
      <c r="DI65" s="118"/>
      <c r="DJ65" s="118"/>
      <c r="DK65" s="118"/>
      <c r="DL65" s="118"/>
      <c r="DM65" s="118"/>
      <c r="DN65" s="45">
        <f t="shared" si="12"/>
        <v>0</v>
      </c>
      <c r="DO65" s="45">
        <f t="shared" si="12"/>
        <v>0</v>
      </c>
      <c r="DP65" s="45">
        <f t="shared" si="12"/>
        <v>0</v>
      </c>
      <c r="DQ65" s="45">
        <f t="shared" si="12"/>
        <v>0</v>
      </c>
      <c r="DR65" s="45">
        <f t="shared" si="12"/>
        <v>0</v>
      </c>
      <c r="DS65" s="45">
        <f t="shared" si="12"/>
        <v>0</v>
      </c>
      <c r="DT65" s="45">
        <f t="shared" si="12"/>
        <v>0</v>
      </c>
      <c r="DU65" s="45">
        <f t="shared" si="12"/>
        <v>0</v>
      </c>
      <c r="DV65" s="45">
        <f t="shared" si="12"/>
        <v>0</v>
      </c>
      <c r="DW65" s="45">
        <f t="shared" si="12"/>
        <v>0</v>
      </c>
    </row>
    <row r="66" spans="1:127" s="124" customFormat="1" x14ac:dyDescent="0.25">
      <c r="A66" s="42" t="s">
        <v>596</v>
      </c>
      <c r="B66" s="157" t="s">
        <v>145</v>
      </c>
      <c r="C66" s="158" t="s">
        <v>80</v>
      </c>
      <c r="D66" s="158" t="s">
        <v>81</v>
      </c>
      <c r="E66" s="155">
        <f t="shared" si="10"/>
        <v>0</v>
      </c>
      <c r="F66" s="155">
        <f t="shared" si="11"/>
        <v>0</v>
      </c>
      <c r="G66" s="155">
        <f t="shared" si="11"/>
        <v>0</v>
      </c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  <c r="BA66" s="118"/>
      <c r="BB66" s="118"/>
      <c r="BC66" s="118"/>
      <c r="BD66" s="118"/>
      <c r="BE66" s="118"/>
      <c r="BF66" s="118"/>
      <c r="BG66" s="118"/>
      <c r="BH66" s="118"/>
      <c r="BI66" s="118"/>
      <c r="BJ66" s="118"/>
      <c r="BK66" s="118"/>
      <c r="BL66" s="118"/>
      <c r="BM66" s="118"/>
      <c r="BN66" s="118"/>
      <c r="BO66" s="118"/>
      <c r="BP66" s="118"/>
      <c r="BQ66" s="118"/>
      <c r="BR66" s="118"/>
      <c r="BS66" s="118"/>
      <c r="BT66" s="118"/>
      <c r="BU66" s="118"/>
      <c r="BV66" s="118"/>
      <c r="BW66" s="118"/>
      <c r="BX66" s="118"/>
      <c r="BY66" s="118"/>
      <c r="BZ66" s="118"/>
      <c r="CA66" s="118"/>
      <c r="CB66" s="118"/>
      <c r="CC66" s="118"/>
      <c r="CD66" s="118"/>
      <c r="CE66" s="118"/>
      <c r="CF66" s="118"/>
      <c r="CG66" s="118"/>
      <c r="CH66" s="118"/>
      <c r="CI66" s="118"/>
      <c r="CJ66" s="118"/>
      <c r="CK66" s="118"/>
      <c r="CL66" s="118"/>
      <c r="CM66" s="118"/>
      <c r="CN66" s="118"/>
      <c r="CO66" s="118"/>
      <c r="CP66" s="118"/>
      <c r="CQ66" s="118"/>
      <c r="CR66" s="118"/>
      <c r="CS66" s="118"/>
      <c r="CT66" s="118"/>
      <c r="CU66" s="118"/>
      <c r="CV66" s="118"/>
      <c r="CW66" s="118"/>
      <c r="CX66" s="118"/>
      <c r="CY66" s="118"/>
      <c r="CZ66" s="118"/>
      <c r="DA66" s="118"/>
      <c r="DB66" s="118"/>
      <c r="DC66" s="118"/>
      <c r="DD66" s="118"/>
      <c r="DE66" s="118"/>
      <c r="DF66" s="118"/>
      <c r="DG66" s="118"/>
      <c r="DH66" s="118"/>
      <c r="DI66" s="118"/>
      <c r="DJ66" s="118"/>
      <c r="DK66" s="118"/>
      <c r="DL66" s="118"/>
      <c r="DM66" s="118"/>
      <c r="DN66" s="45">
        <f t="shared" si="12"/>
        <v>0</v>
      </c>
      <c r="DO66" s="45">
        <f t="shared" si="12"/>
        <v>0</v>
      </c>
      <c r="DP66" s="45">
        <f t="shared" si="12"/>
        <v>0</v>
      </c>
      <c r="DQ66" s="45">
        <f t="shared" si="12"/>
        <v>0</v>
      </c>
      <c r="DR66" s="45">
        <f t="shared" si="12"/>
        <v>0</v>
      </c>
      <c r="DS66" s="45">
        <f t="shared" si="12"/>
        <v>0</v>
      </c>
      <c r="DT66" s="45">
        <f t="shared" si="12"/>
        <v>0</v>
      </c>
      <c r="DU66" s="45">
        <f t="shared" si="12"/>
        <v>0</v>
      </c>
      <c r="DV66" s="45">
        <f t="shared" si="12"/>
        <v>0</v>
      </c>
      <c r="DW66" s="45">
        <f t="shared" si="12"/>
        <v>0</v>
      </c>
    </row>
    <row r="67" spans="1:127" s="124" customFormat="1" ht="20.399999999999999" x14ac:dyDescent="0.25">
      <c r="A67" s="42" t="s">
        <v>596</v>
      </c>
      <c r="B67" s="157" t="s">
        <v>146</v>
      </c>
      <c r="C67" s="158" t="s">
        <v>95</v>
      </c>
      <c r="D67" s="158" t="s">
        <v>81</v>
      </c>
      <c r="E67" s="155">
        <f t="shared" si="10"/>
        <v>0</v>
      </c>
      <c r="F67" s="155">
        <f t="shared" si="11"/>
        <v>0</v>
      </c>
      <c r="G67" s="155">
        <f t="shared" si="11"/>
        <v>0</v>
      </c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  <c r="BP67" s="118"/>
      <c r="BQ67" s="118"/>
      <c r="BR67" s="118"/>
      <c r="BS67" s="118"/>
      <c r="BT67" s="118"/>
      <c r="BU67" s="118"/>
      <c r="BV67" s="118"/>
      <c r="BW67" s="118"/>
      <c r="BX67" s="118"/>
      <c r="BY67" s="118"/>
      <c r="BZ67" s="118"/>
      <c r="CA67" s="118"/>
      <c r="CB67" s="118"/>
      <c r="CC67" s="118"/>
      <c r="CD67" s="118"/>
      <c r="CE67" s="118"/>
      <c r="CF67" s="118"/>
      <c r="CG67" s="118"/>
      <c r="CH67" s="118"/>
      <c r="CI67" s="118"/>
      <c r="CJ67" s="118"/>
      <c r="CK67" s="118"/>
      <c r="CL67" s="118"/>
      <c r="CM67" s="118"/>
      <c r="CN67" s="118"/>
      <c r="CO67" s="118"/>
      <c r="CP67" s="118"/>
      <c r="CQ67" s="118"/>
      <c r="CR67" s="118"/>
      <c r="CS67" s="118"/>
      <c r="CT67" s="118"/>
      <c r="CU67" s="118"/>
      <c r="CV67" s="118"/>
      <c r="CW67" s="118"/>
      <c r="CX67" s="118"/>
      <c r="CY67" s="118"/>
      <c r="CZ67" s="118"/>
      <c r="DA67" s="118"/>
      <c r="DB67" s="118"/>
      <c r="DC67" s="118"/>
      <c r="DD67" s="118"/>
      <c r="DE67" s="118"/>
      <c r="DF67" s="118"/>
      <c r="DG67" s="118"/>
      <c r="DH67" s="118"/>
      <c r="DI67" s="118"/>
      <c r="DJ67" s="118"/>
      <c r="DK67" s="118"/>
      <c r="DL67" s="118"/>
      <c r="DM67" s="118"/>
      <c r="DN67" s="45">
        <f t="shared" si="12"/>
        <v>0</v>
      </c>
      <c r="DO67" s="45">
        <f t="shared" si="12"/>
        <v>0</v>
      </c>
      <c r="DP67" s="45">
        <f t="shared" si="12"/>
        <v>0</v>
      </c>
      <c r="DQ67" s="45">
        <f t="shared" si="12"/>
        <v>0</v>
      </c>
      <c r="DR67" s="45">
        <f t="shared" si="12"/>
        <v>0</v>
      </c>
      <c r="DS67" s="45">
        <f t="shared" si="12"/>
        <v>0</v>
      </c>
      <c r="DT67" s="45">
        <f t="shared" si="12"/>
        <v>0</v>
      </c>
      <c r="DU67" s="45">
        <f t="shared" si="12"/>
        <v>0</v>
      </c>
      <c r="DV67" s="45">
        <f t="shared" si="12"/>
        <v>0</v>
      </c>
      <c r="DW67" s="45">
        <f t="shared" si="12"/>
        <v>0</v>
      </c>
    </row>
    <row r="68" spans="1:127" s="124" customFormat="1" ht="20.399999999999999" x14ac:dyDescent="0.25">
      <c r="A68" s="42" t="s">
        <v>596</v>
      </c>
      <c r="B68" s="157" t="s">
        <v>147</v>
      </c>
      <c r="C68" s="158" t="s">
        <v>95</v>
      </c>
      <c r="D68" s="158" t="s">
        <v>81</v>
      </c>
      <c r="E68" s="155">
        <f t="shared" si="10"/>
        <v>0</v>
      </c>
      <c r="F68" s="155">
        <f t="shared" si="11"/>
        <v>0</v>
      </c>
      <c r="G68" s="155">
        <f t="shared" si="11"/>
        <v>0</v>
      </c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18"/>
      <c r="AG68" s="118"/>
      <c r="AH68" s="118"/>
      <c r="AI68" s="118"/>
      <c r="AJ68" s="118"/>
      <c r="AK68" s="118"/>
      <c r="AL68" s="118"/>
      <c r="AM68" s="118"/>
      <c r="AN68" s="118"/>
      <c r="AO68" s="118"/>
      <c r="AP68" s="118"/>
      <c r="AQ68" s="118"/>
      <c r="AR68" s="118"/>
      <c r="AS68" s="118"/>
      <c r="AT68" s="118"/>
      <c r="AU68" s="118"/>
      <c r="AV68" s="118"/>
      <c r="AW68" s="118"/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18"/>
      <c r="BM68" s="118"/>
      <c r="BN68" s="118"/>
      <c r="BO68" s="118"/>
      <c r="BP68" s="118"/>
      <c r="BQ68" s="118"/>
      <c r="BR68" s="118"/>
      <c r="BS68" s="118"/>
      <c r="BT68" s="118"/>
      <c r="BU68" s="118"/>
      <c r="BV68" s="118"/>
      <c r="BW68" s="118"/>
      <c r="BX68" s="118"/>
      <c r="BY68" s="118"/>
      <c r="BZ68" s="118"/>
      <c r="CA68" s="118"/>
      <c r="CB68" s="118"/>
      <c r="CC68" s="118"/>
      <c r="CD68" s="118"/>
      <c r="CE68" s="118"/>
      <c r="CF68" s="118"/>
      <c r="CG68" s="118"/>
      <c r="CH68" s="118"/>
      <c r="CI68" s="118"/>
      <c r="CJ68" s="118"/>
      <c r="CK68" s="118"/>
      <c r="CL68" s="118"/>
      <c r="CM68" s="118"/>
      <c r="CN68" s="118"/>
      <c r="CO68" s="118"/>
      <c r="CP68" s="118"/>
      <c r="CQ68" s="118"/>
      <c r="CR68" s="118"/>
      <c r="CS68" s="118"/>
      <c r="CT68" s="118"/>
      <c r="CU68" s="118"/>
      <c r="CV68" s="118"/>
      <c r="CW68" s="118"/>
      <c r="CX68" s="118"/>
      <c r="CY68" s="118"/>
      <c r="CZ68" s="118"/>
      <c r="DA68" s="118"/>
      <c r="DB68" s="118"/>
      <c r="DC68" s="118"/>
      <c r="DD68" s="118"/>
      <c r="DE68" s="118"/>
      <c r="DF68" s="118"/>
      <c r="DG68" s="118"/>
      <c r="DH68" s="118"/>
      <c r="DI68" s="118"/>
      <c r="DJ68" s="118"/>
      <c r="DK68" s="118"/>
      <c r="DL68" s="118"/>
      <c r="DM68" s="118"/>
      <c r="DN68" s="45">
        <f t="shared" si="12"/>
        <v>0</v>
      </c>
      <c r="DO68" s="45">
        <f t="shared" si="12"/>
        <v>0</v>
      </c>
      <c r="DP68" s="45">
        <f t="shared" si="12"/>
        <v>0</v>
      </c>
      <c r="DQ68" s="45">
        <f t="shared" si="12"/>
        <v>0</v>
      </c>
      <c r="DR68" s="45">
        <f t="shared" si="12"/>
        <v>0</v>
      </c>
      <c r="DS68" s="45">
        <f t="shared" si="12"/>
        <v>0</v>
      </c>
      <c r="DT68" s="45">
        <f t="shared" si="12"/>
        <v>0</v>
      </c>
      <c r="DU68" s="45">
        <f t="shared" si="12"/>
        <v>0</v>
      </c>
      <c r="DV68" s="45">
        <f t="shared" si="12"/>
        <v>0</v>
      </c>
      <c r="DW68" s="45">
        <f t="shared" si="12"/>
        <v>0</v>
      </c>
    </row>
    <row r="69" spans="1:127" s="124" customFormat="1" ht="20.399999999999999" x14ac:dyDescent="0.25">
      <c r="A69" s="42" t="s">
        <v>596</v>
      </c>
      <c r="B69" s="157" t="s">
        <v>148</v>
      </c>
      <c r="C69" s="158" t="s">
        <v>95</v>
      </c>
      <c r="D69" s="158" t="s">
        <v>81</v>
      </c>
      <c r="E69" s="155">
        <f t="shared" si="10"/>
        <v>0</v>
      </c>
      <c r="F69" s="155">
        <f t="shared" si="11"/>
        <v>0</v>
      </c>
      <c r="G69" s="155">
        <f t="shared" si="11"/>
        <v>0</v>
      </c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8"/>
      <c r="CZ69" s="118"/>
      <c r="DA69" s="118"/>
      <c r="DB69" s="118"/>
      <c r="DC69" s="118"/>
      <c r="DD69" s="118"/>
      <c r="DE69" s="118"/>
      <c r="DF69" s="118"/>
      <c r="DG69" s="118"/>
      <c r="DH69" s="118"/>
      <c r="DI69" s="118"/>
      <c r="DJ69" s="118"/>
      <c r="DK69" s="118"/>
      <c r="DL69" s="118"/>
      <c r="DM69" s="118"/>
      <c r="DN69" s="45">
        <f t="shared" si="12"/>
        <v>0</v>
      </c>
      <c r="DO69" s="45">
        <f t="shared" si="12"/>
        <v>0</v>
      </c>
      <c r="DP69" s="45">
        <f t="shared" si="12"/>
        <v>0</v>
      </c>
      <c r="DQ69" s="45">
        <f t="shared" si="12"/>
        <v>0</v>
      </c>
      <c r="DR69" s="45">
        <f t="shared" si="12"/>
        <v>0</v>
      </c>
      <c r="DS69" s="45">
        <f t="shared" si="12"/>
        <v>0</v>
      </c>
      <c r="DT69" s="45">
        <f t="shared" si="12"/>
        <v>0</v>
      </c>
      <c r="DU69" s="45">
        <f t="shared" si="12"/>
        <v>0</v>
      </c>
      <c r="DV69" s="45">
        <f t="shared" si="12"/>
        <v>0</v>
      </c>
      <c r="DW69" s="45">
        <f t="shared" si="12"/>
        <v>0</v>
      </c>
    </row>
    <row r="70" spans="1:127" s="124" customFormat="1" ht="20.399999999999999" x14ac:dyDescent="0.25">
      <c r="A70" s="42" t="s">
        <v>596</v>
      </c>
      <c r="B70" s="157" t="s">
        <v>149</v>
      </c>
      <c r="C70" s="158" t="s">
        <v>95</v>
      </c>
      <c r="D70" s="158" t="s">
        <v>81</v>
      </c>
      <c r="E70" s="155">
        <f t="shared" si="10"/>
        <v>0</v>
      </c>
      <c r="F70" s="155">
        <f t="shared" si="11"/>
        <v>0</v>
      </c>
      <c r="G70" s="155">
        <f t="shared" si="11"/>
        <v>0</v>
      </c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118"/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  <c r="BW70" s="118"/>
      <c r="BX70" s="118"/>
      <c r="BY70" s="118"/>
      <c r="BZ70" s="118"/>
      <c r="CA70" s="118"/>
      <c r="CB70" s="118"/>
      <c r="CC70" s="118"/>
      <c r="CD70" s="118"/>
      <c r="CE70" s="118"/>
      <c r="CF70" s="118"/>
      <c r="CG70" s="118"/>
      <c r="CH70" s="118"/>
      <c r="CI70" s="118"/>
      <c r="CJ70" s="118"/>
      <c r="CK70" s="118"/>
      <c r="CL70" s="118"/>
      <c r="CM70" s="118"/>
      <c r="CN70" s="118"/>
      <c r="CO70" s="118"/>
      <c r="CP70" s="118"/>
      <c r="CQ70" s="118"/>
      <c r="CR70" s="118"/>
      <c r="CS70" s="118"/>
      <c r="CT70" s="118"/>
      <c r="CU70" s="118"/>
      <c r="CV70" s="118"/>
      <c r="CW70" s="118"/>
      <c r="CX70" s="118"/>
      <c r="CY70" s="118"/>
      <c r="CZ70" s="118"/>
      <c r="DA70" s="118"/>
      <c r="DB70" s="118"/>
      <c r="DC70" s="118"/>
      <c r="DD70" s="118"/>
      <c r="DE70" s="118"/>
      <c r="DF70" s="118"/>
      <c r="DG70" s="118"/>
      <c r="DH70" s="118"/>
      <c r="DI70" s="118"/>
      <c r="DJ70" s="118"/>
      <c r="DK70" s="118"/>
      <c r="DL70" s="118"/>
      <c r="DM70" s="118"/>
      <c r="DN70" s="45">
        <f t="shared" si="12"/>
        <v>0</v>
      </c>
      <c r="DO70" s="45">
        <f t="shared" si="12"/>
        <v>0</v>
      </c>
      <c r="DP70" s="45">
        <f t="shared" si="12"/>
        <v>0</v>
      </c>
      <c r="DQ70" s="45">
        <f t="shared" si="12"/>
        <v>0</v>
      </c>
      <c r="DR70" s="45">
        <f t="shared" si="12"/>
        <v>0</v>
      </c>
      <c r="DS70" s="45">
        <f t="shared" si="12"/>
        <v>0</v>
      </c>
      <c r="DT70" s="45">
        <f t="shared" si="12"/>
        <v>0</v>
      </c>
      <c r="DU70" s="45">
        <f t="shared" si="12"/>
        <v>0</v>
      </c>
      <c r="DV70" s="45">
        <f t="shared" si="12"/>
        <v>0</v>
      </c>
      <c r="DW70" s="45">
        <f t="shared" si="12"/>
        <v>0</v>
      </c>
    </row>
    <row r="71" spans="1:127" s="124" customFormat="1" ht="20.399999999999999" x14ac:dyDescent="0.25">
      <c r="A71" s="42" t="s">
        <v>596</v>
      </c>
      <c r="B71" s="157" t="s">
        <v>150</v>
      </c>
      <c r="C71" s="158" t="s">
        <v>95</v>
      </c>
      <c r="D71" s="158" t="s">
        <v>81</v>
      </c>
      <c r="E71" s="155">
        <f t="shared" si="10"/>
        <v>0</v>
      </c>
      <c r="F71" s="155">
        <f t="shared" si="11"/>
        <v>0</v>
      </c>
      <c r="G71" s="155">
        <f t="shared" si="11"/>
        <v>0</v>
      </c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  <c r="AB71" s="118"/>
      <c r="AC71" s="118"/>
      <c r="AD71" s="118"/>
      <c r="AE71" s="118"/>
      <c r="AF71" s="118"/>
      <c r="AG71" s="118"/>
      <c r="AH71" s="118"/>
      <c r="AI71" s="118"/>
      <c r="AJ71" s="118"/>
      <c r="AK71" s="118"/>
      <c r="AL71" s="118"/>
      <c r="AM71" s="118"/>
      <c r="AN71" s="118"/>
      <c r="AO71" s="118"/>
      <c r="AP71" s="118"/>
      <c r="AQ71" s="118"/>
      <c r="AR71" s="118"/>
      <c r="AS71" s="118"/>
      <c r="AT71" s="118"/>
      <c r="AU71" s="118"/>
      <c r="AV71" s="118"/>
      <c r="AW71" s="118"/>
      <c r="AX71" s="118"/>
      <c r="AY71" s="118"/>
      <c r="AZ71" s="118"/>
      <c r="BA71" s="118"/>
      <c r="BB71" s="118"/>
      <c r="BC71" s="118"/>
      <c r="BD71" s="118"/>
      <c r="BE71" s="118"/>
      <c r="BF71" s="118"/>
      <c r="BG71" s="118"/>
      <c r="BH71" s="118"/>
      <c r="BI71" s="118"/>
      <c r="BJ71" s="118"/>
      <c r="BK71" s="118"/>
      <c r="BL71" s="118"/>
      <c r="BM71" s="118"/>
      <c r="BN71" s="118"/>
      <c r="BO71" s="118"/>
      <c r="BP71" s="118"/>
      <c r="BQ71" s="118"/>
      <c r="BR71" s="118"/>
      <c r="BS71" s="118"/>
      <c r="BT71" s="118"/>
      <c r="BU71" s="118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18"/>
      <c r="CM71" s="118"/>
      <c r="CN71" s="118"/>
      <c r="CO71" s="118"/>
      <c r="CP71" s="118"/>
      <c r="CQ71" s="118"/>
      <c r="CR71" s="118"/>
      <c r="CS71" s="118"/>
      <c r="CT71" s="118"/>
      <c r="CU71" s="118"/>
      <c r="CV71" s="118"/>
      <c r="CW71" s="118"/>
      <c r="CX71" s="118"/>
      <c r="CY71" s="118"/>
      <c r="CZ71" s="118"/>
      <c r="DA71" s="118"/>
      <c r="DB71" s="118"/>
      <c r="DC71" s="118"/>
      <c r="DD71" s="118"/>
      <c r="DE71" s="118"/>
      <c r="DF71" s="118"/>
      <c r="DG71" s="118"/>
      <c r="DH71" s="118"/>
      <c r="DI71" s="118"/>
      <c r="DJ71" s="118"/>
      <c r="DK71" s="118"/>
      <c r="DL71" s="118"/>
      <c r="DM71" s="118"/>
      <c r="DN71" s="45">
        <f t="shared" si="12"/>
        <v>0</v>
      </c>
      <c r="DO71" s="45">
        <f t="shared" si="12"/>
        <v>0</v>
      </c>
      <c r="DP71" s="45">
        <f t="shared" si="12"/>
        <v>0</v>
      </c>
      <c r="DQ71" s="45">
        <f t="shared" si="12"/>
        <v>0</v>
      </c>
      <c r="DR71" s="45">
        <f t="shared" si="12"/>
        <v>0</v>
      </c>
      <c r="DS71" s="45">
        <f t="shared" si="12"/>
        <v>0</v>
      </c>
      <c r="DT71" s="45">
        <f t="shared" si="12"/>
        <v>0</v>
      </c>
      <c r="DU71" s="45">
        <f t="shared" si="12"/>
        <v>0</v>
      </c>
      <c r="DV71" s="45">
        <f t="shared" si="12"/>
        <v>0</v>
      </c>
      <c r="DW71" s="45">
        <f t="shared" si="12"/>
        <v>0</v>
      </c>
    </row>
    <row r="72" spans="1:127" s="124" customFormat="1" ht="20.399999999999999" x14ac:dyDescent="0.25">
      <c r="A72" s="42" t="s">
        <v>596</v>
      </c>
      <c r="B72" s="157" t="s">
        <v>151</v>
      </c>
      <c r="C72" s="158" t="s">
        <v>95</v>
      </c>
      <c r="D72" s="158" t="s">
        <v>81</v>
      </c>
      <c r="E72" s="155">
        <f t="shared" si="10"/>
        <v>0</v>
      </c>
      <c r="F72" s="155">
        <f t="shared" si="11"/>
        <v>0</v>
      </c>
      <c r="G72" s="155">
        <f t="shared" si="11"/>
        <v>0</v>
      </c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  <c r="AB72" s="118"/>
      <c r="AC72" s="118"/>
      <c r="AD72" s="118"/>
      <c r="AE72" s="118"/>
      <c r="AF72" s="118"/>
      <c r="AG72" s="118"/>
      <c r="AH72" s="118"/>
      <c r="AI72" s="118"/>
      <c r="AJ72" s="118"/>
      <c r="AK72" s="118"/>
      <c r="AL72" s="118"/>
      <c r="AM72" s="118"/>
      <c r="AN72" s="118"/>
      <c r="AO72" s="118"/>
      <c r="AP72" s="118"/>
      <c r="AQ72" s="118"/>
      <c r="AR72" s="118"/>
      <c r="AS72" s="118"/>
      <c r="AT72" s="118"/>
      <c r="AU72" s="118"/>
      <c r="AV72" s="118"/>
      <c r="AW72" s="118"/>
      <c r="AX72" s="118"/>
      <c r="AY72" s="118"/>
      <c r="AZ72" s="118"/>
      <c r="BA72" s="118"/>
      <c r="BB72" s="118"/>
      <c r="BC72" s="118"/>
      <c r="BD72" s="118"/>
      <c r="BE72" s="118"/>
      <c r="BF72" s="118"/>
      <c r="BG72" s="118"/>
      <c r="BH72" s="118"/>
      <c r="BI72" s="118"/>
      <c r="BJ72" s="118"/>
      <c r="BK72" s="118"/>
      <c r="BL72" s="118"/>
      <c r="BM72" s="118"/>
      <c r="BN72" s="118"/>
      <c r="BO72" s="118"/>
      <c r="BP72" s="118"/>
      <c r="BQ72" s="118"/>
      <c r="BR72" s="118"/>
      <c r="BS72" s="118"/>
      <c r="BT72" s="118"/>
      <c r="BU72" s="118"/>
      <c r="BV72" s="118"/>
      <c r="BW72" s="118"/>
      <c r="BX72" s="118"/>
      <c r="BY72" s="118"/>
      <c r="BZ72" s="118"/>
      <c r="CA72" s="118"/>
      <c r="CB72" s="118"/>
      <c r="CC72" s="118"/>
      <c r="CD72" s="118"/>
      <c r="CE72" s="118"/>
      <c r="CF72" s="118"/>
      <c r="CG72" s="118"/>
      <c r="CH72" s="118"/>
      <c r="CI72" s="118"/>
      <c r="CJ72" s="118"/>
      <c r="CK72" s="118"/>
      <c r="CL72" s="118"/>
      <c r="CM72" s="118"/>
      <c r="CN72" s="118"/>
      <c r="CO72" s="118"/>
      <c r="CP72" s="118"/>
      <c r="CQ72" s="118"/>
      <c r="CR72" s="118"/>
      <c r="CS72" s="118"/>
      <c r="CT72" s="118"/>
      <c r="CU72" s="118"/>
      <c r="CV72" s="118"/>
      <c r="CW72" s="118"/>
      <c r="CX72" s="118"/>
      <c r="CY72" s="118"/>
      <c r="CZ72" s="118"/>
      <c r="DA72" s="118"/>
      <c r="DB72" s="118"/>
      <c r="DC72" s="118"/>
      <c r="DD72" s="118"/>
      <c r="DE72" s="118"/>
      <c r="DF72" s="118"/>
      <c r="DG72" s="118"/>
      <c r="DH72" s="118"/>
      <c r="DI72" s="118"/>
      <c r="DJ72" s="118"/>
      <c r="DK72" s="118"/>
      <c r="DL72" s="118"/>
      <c r="DM72" s="118"/>
      <c r="DN72" s="45">
        <f t="shared" si="12"/>
        <v>0</v>
      </c>
      <c r="DO72" s="45">
        <f t="shared" si="12"/>
        <v>0</v>
      </c>
      <c r="DP72" s="45">
        <f t="shared" si="12"/>
        <v>0</v>
      </c>
      <c r="DQ72" s="45">
        <f t="shared" si="12"/>
        <v>0</v>
      </c>
      <c r="DR72" s="45">
        <f t="shared" si="12"/>
        <v>0</v>
      </c>
      <c r="DS72" s="45">
        <f t="shared" ref="DS72:DW76" si="13">M72+W72+AG72+AQ72+BA72+BK72+BU72+CE72+CO72+CY72+DI72</f>
        <v>0</v>
      </c>
      <c r="DT72" s="45">
        <f t="shared" si="13"/>
        <v>0</v>
      </c>
      <c r="DU72" s="45">
        <f t="shared" si="13"/>
        <v>0</v>
      </c>
      <c r="DV72" s="45">
        <f t="shared" si="13"/>
        <v>0</v>
      </c>
      <c r="DW72" s="45">
        <f t="shared" si="13"/>
        <v>0</v>
      </c>
    </row>
    <row r="73" spans="1:127" s="124" customFormat="1" ht="20.399999999999999" x14ac:dyDescent="0.25">
      <c r="A73" s="42" t="s">
        <v>596</v>
      </c>
      <c r="B73" s="157" t="s">
        <v>152</v>
      </c>
      <c r="C73" s="158" t="s">
        <v>95</v>
      </c>
      <c r="D73" s="158" t="s">
        <v>81</v>
      </c>
      <c r="E73" s="155">
        <f t="shared" si="10"/>
        <v>0</v>
      </c>
      <c r="F73" s="155">
        <f t="shared" si="11"/>
        <v>0</v>
      </c>
      <c r="G73" s="155">
        <f t="shared" si="11"/>
        <v>0</v>
      </c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  <c r="AB73" s="118"/>
      <c r="AC73" s="118"/>
      <c r="AD73" s="118"/>
      <c r="AE73" s="118"/>
      <c r="AF73" s="118"/>
      <c r="AG73" s="118"/>
      <c r="AH73" s="118"/>
      <c r="AI73" s="118"/>
      <c r="AJ73" s="118"/>
      <c r="AK73" s="118"/>
      <c r="AL73" s="118"/>
      <c r="AM73" s="118"/>
      <c r="AN73" s="118"/>
      <c r="AO73" s="118"/>
      <c r="AP73" s="118"/>
      <c r="AQ73" s="118"/>
      <c r="AR73" s="118"/>
      <c r="AS73" s="118"/>
      <c r="AT73" s="118"/>
      <c r="AU73" s="118"/>
      <c r="AV73" s="118"/>
      <c r="AW73" s="118"/>
      <c r="AX73" s="118"/>
      <c r="AY73" s="118"/>
      <c r="AZ73" s="118"/>
      <c r="BA73" s="118"/>
      <c r="BB73" s="118"/>
      <c r="BC73" s="118"/>
      <c r="BD73" s="118"/>
      <c r="BE73" s="118"/>
      <c r="BF73" s="118"/>
      <c r="BG73" s="118"/>
      <c r="BH73" s="118"/>
      <c r="BI73" s="118"/>
      <c r="BJ73" s="118"/>
      <c r="BK73" s="118"/>
      <c r="BL73" s="118"/>
      <c r="BM73" s="118"/>
      <c r="BN73" s="118"/>
      <c r="BO73" s="118"/>
      <c r="BP73" s="118"/>
      <c r="BQ73" s="118"/>
      <c r="BR73" s="118"/>
      <c r="BS73" s="118"/>
      <c r="BT73" s="118"/>
      <c r="BU73" s="118"/>
      <c r="BV73" s="118"/>
      <c r="BW73" s="118"/>
      <c r="BX73" s="118"/>
      <c r="BY73" s="118"/>
      <c r="BZ73" s="118"/>
      <c r="CA73" s="118"/>
      <c r="CB73" s="118"/>
      <c r="CC73" s="118"/>
      <c r="CD73" s="118"/>
      <c r="CE73" s="118"/>
      <c r="CF73" s="118"/>
      <c r="CG73" s="118"/>
      <c r="CH73" s="118"/>
      <c r="CI73" s="118"/>
      <c r="CJ73" s="118"/>
      <c r="CK73" s="118"/>
      <c r="CL73" s="118"/>
      <c r="CM73" s="118"/>
      <c r="CN73" s="118"/>
      <c r="CO73" s="118"/>
      <c r="CP73" s="118"/>
      <c r="CQ73" s="118"/>
      <c r="CR73" s="118"/>
      <c r="CS73" s="118"/>
      <c r="CT73" s="118"/>
      <c r="CU73" s="118"/>
      <c r="CV73" s="118"/>
      <c r="CW73" s="118"/>
      <c r="CX73" s="118"/>
      <c r="CY73" s="118"/>
      <c r="CZ73" s="118"/>
      <c r="DA73" s="118"/>
      <c r="DB73" s="118"/>
      <c r="DC73" s="118"/>
      <c r="DD73" s="118"/>
      <c r="DE73" s="118"/>
      <c r="DF73" s="118"/>
      <c r="DG73" s="118"/>
      <c r="DH73" s="118"/>
      <c r="DI73" s="118"/>
      <c r="DJ73" s="118"/>
      <c r="DK73" s="118"/>
      <c r="DL73" s="118"/>
      <c r="DM73" s="118"/>
      <c r="DN73" s="45">
        <f t="shared" ref="DN73:DR76" si="14">H73+R73+AB73+AL73+AV73+BF73+BP73+BZ73+CJ73+CT73+DD73</f>
        <v>0</v>
      </c>
      <c r="DO73" s="45">
        <f t="shared" si="14"/>
        <v>0</v>
      </c>
      <c r="DP73" s="45">
        <f t="shared" si="14"/>
        <v>0</v>
      </c>
      <c r="DQ73" s="45">
        <f t="shared" si="14"/>
        <v>0</v>
      </c>
      <c r="DR73" s="45">
        <f t="shared" si="14"/>
        <v>0</v>
      </c>
      <c r="DS73" s="45">
        <f t="shared" si="13"/>
        <v>0</v>
      </c>
      <c r="DT73" s="45">
        <f t="shared" si="13"/>
        <v>0</v>
      </c>
      <c r="DU73" s="45">
        <f t="shared" si="13"/>
        <v>0</v>
      </c>
      <c r="DV73" s="45">
        <f t="shared" si="13"/>
        <v>0</v>
      </c>
      <c r="DW73" s="45">
        <f t="shared" si="13"/>
        <v>0</v>
      </c>
    </row>
    <row r="74" spans="1:127" s="124" customFormat="1" ht="20.399999999999999" x14ac:dyDescent="0.25">
      <c r="A74" s="42" t="s">
        <v>596</v>
      </c>
      <c r="B74" s="157" t="s">
        <v>153</v>
      </c>
      <c r="C74" s="158" t="s">
        <v>95</v>
      </c>
      <c r="D74" s="158" t="s">
        <v>81</v>
      </c>
      <c r="E74" s="155">
        <f t="shared" si="10"/>
        <v>0</v>
      </c>
      <c r="F74" s="155">
        <f t="shared" si="11"/>
        <v>0</v>
      </c>
      <c r="G74" s="155">
        <f t="shared" si="11"/>
        <v>0</v>
      </c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  <c r="AB74" s="118"/>
      <c r="AC74" s="118"/>
      <c r="AD74" s="118"/>
      <c r="AE74" s="118"/>
      <c r="AF74" s="118"/>
      <c r="AG74" s="118"/>
      <c r="AH74" s="118"/>
      <c r="AI74" s="118"/>
      <c r="AJ74" s="118"/>
      <c r="AK74" s="118"/>
      <c r="AL74" s="118"/>
      <c r="AM74" s="118"/>
      <c r="AN74" s="118"/>
      <c r="AO74" s="118"/>
      <c r="AP74" s="118"/>
      <c r="AQ74" s="118"/>
      <c r="AR74" s="118"/>
      <c r="AS74" s="118"/>
      <c r="AT74" s="118"/>
      <c r="AU74" s="118"/>
      <c r="AV74" s="118"/>
      <c r="AW74" s="118"/>
      <c r="AX74" s="118"/>
      <c r="AY74" s="118"/>
      <c r="AZ74" s="118"/>
      <c r="BA74" s="118"/>
      <c r="BB74" s="118"/>
      <c r="BC74" s="118"/>
      <c r="BD74" s="118"/>
      <c r="BE74" s="118"/>
      <c r="BF74" s="118"/>
      <c r="BG74" s="118"/>
      <c r="BH74" s="118"/>
      <c r="BI74" s="118"/>
      <c r="BJ74" s="118"/>
      <c r="BK74" s="118"/>
      <c r="BL74" s="118"/>
      <c r="BM74" s="118"/>
      <c r="BN74" s="118"/>
      <c r="BO74" s="118"/>
      <c r="BP74" s="118"/>
      <c r="BQ74" s="118"/>
      <c r="BR74" s="118"/>
      <c r="BS74" s="118"/>
      <c r="BT74" s="118"/>
      <c r="BU74" s="118"/>
      <c r="BV74" s="118"/>
      <c r="BW74" s="118"/>
      <c r="BX74" s="118"/>
      <c r="BY74" s="118"/>
      <c r="BZ74" s="118"/>
      <c r="CA74" s="118"/>
      <c r="CB74" s="118"/>
      <c r="CC74" s="118"/>
      <c r="CD74" s="118"/>
      <c r="CE74" s="118"/>
      <c r="CF74" s="118"/>
      <c r="CG74" s="118"/>
      <c r="CH74" s="118"/>
      <c r="CI74" s="118"/>
      <c r="CJ74" s="118"/>
      <c r="CK74" s="118"/>
      <c r="CL74" s="118"/>
      <c r="CM74" s="118"/>
      <c r="CN74" s="118"/>
      <c r="CO74" s="118"/>
      <c r="CP74" s="118"/>
      <c r="CQ74" s="118"/>
      <c r="CR74" s="118"/>
      <c r="CS74" s="118"/>
      <c r="CT74" s="118"/>
      <c r="CU74" s="118"/>
      <c r="CV74" s="118"/>
      <c r="CW74" s="118"/>
      <c r="CX74" s="118"/>
      <c r="CY74" s="118"/>
      <c r="CZ74" s="118"/>
      <c r="DA74" s="118"/>
      <c r="DB74" s="118"/>
      <c r="DC74" s="118"/>
      <c r="DD74" s="118"/>
      <c r="DE74" s="118"/>
      <c r="DF74" s="118"/>
      <c r="DG74" s="118"/>
      <c r="DH74" s="118"/>
      <c r="DI74" s="118"/>
      <c r="DJ74" s="118"/>
      <c r="DK74" s="118"/>
      <c r="DL74" s="118"/>
      <c r="DM74" s="118"/>
      <c r="DN74" s="45">
        <f t="shared" si="14"/>
        <v>0</v>
      </c>
      <c r="DO74" s="45">
        <f t="shared" si="14"/>
        <v>0</v>
      </c>
      <c r="DP74" s="45">
        <f t="shared" si="14"/>
        <v>0</v>
      </c>
      <c r="DQ74" s="45">
        <f t="shared" si="14"/>
        <v>0</v>
      </c>
      <c r="DR74" s="45">
        <f t="shared" si="14"/>
        <v>0</v>
      </c>
      <c r="DS74" s="45">
        <f t="shared" si="13"/>
        <v>0</v>
      </c>
      <c r="DT74" s="45">
        <f t="shared" si="13"/>
        <v>0</v>
      </c>
      <c r="DU74" s="45">
        <f t="shared" si="13"/>
        <v>0</v>
      </c>
      <c r="DV74" s="45">
        <f t="shared" si="13"/>
        <v>0</v>
      </c>
      <c r="DW74" s="45">
        <f t="shared" si="13"/>
        <v>0</v>
      </c>
    </row>
    <row r="75" spans="1:127" s="124" customFormat="1" ht="20.399999999999999" x14ac:dyDescent="0.25">
      <c r="A75" s="42" t="s">
        <v>596</v>
      </c>
      <c r="B75" s="157" t="s">
        <v>154</v>
      </c>
      <c r="C75" s="158" t="s">
        <v>95</v>
      </c>
      <c r="D75" s="158" t="s">
        <v>81</v>
      </c>
      <c r="E75" s="155">
        <f t="shared" si="10"/>
        <v>0</v>
      </c>
      <c r="F75" s="155">
        <f t="shared" si="11"/>
        <v>0</v>
      </c>
      <c r="G75" s="155">
        <f t="shared" si="11"/>
        <v>0</v>
      </c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8"/>
      <c r="AS75" s="118"/>
      <c r="AT75" s="118"/>
      <c r="AU75" s="118"/>
      <c r="AV75" s="118"/>
      <c r="AW75" s="118"/>
      <c r="AX75" s="118"/>
      <c r="AY75" s="118"/>
      <c r="AZ75" s="118"/>
      <c r="BA75" s="118"/>
      <c r="BB75" s="118"/>
      <c r="BC75" s="118"/>
      <c r="BD75" s="118"/>
      <c r="BE75" s="118"/>
      <c r="BF75" s="118"/>
      <c r="BG75" s="118"/>
      <c r="BH75" s="118"/>
      <c r="BI75" s="118"/>
      <c r="BJ75" s="118"/>
      <c r="BK75" s="118"/>
      <c r="BL75" s="118"/>
      <c r="BM75" s="118"/>
      <c r="BN75" s="118"/>
      <c r="BO75" s="118"/>
      <c r="BP75" s="118"/>
      <c r="BQ75" s="118"/>
      <c r="BR75" s="118"/>
      <c r="BS75" s="118"/>
      <c r="BT75" s="118"/>
      <c r="BU75" s="118"/>
      <c r="BV75" s="118"/>
      <c r="BW75" s="118"/>
      <c r="BX75" s="118"/>
      <c r="BY75" s="118"/>
      <c r="BZ75" s="118"/>
      <c r="CA75" s="118"/>
      <c r="CB75" s="118"/>
      <c r="CC75" s="118"/>
      <c r="CD75" s="118"/>
      <c r="CE75" s="118"/>
      <c r="CF75" s="118"/>
      <c r="CG75" s="118"/>
      <c r="CH75" s="118"/>
      <c r="CI75" s="118"/>
      <c r="CJ75" s="118"/>
      <c r="CK75" s="118"/>
      <c r="CL75" s="118"/>
      <c r="CM75" s="118"/>
      <c r="CN75" s="118"/>
      <c r="CO75" s="118"/>
      <c r="CP75" s="118"/>
      <c r="CQ75" s="118"/>
      <c r="CR75" s="118"/>
      <c r="CS75" s="118"/>
      <c r="CT75" s="118"/>
      <c r="CU75" s="118"/>
      <c r="CV75" s="118"/>
      <c r="CW75" s="118"/>
      <c r="CX75" s="118"/>
      <c r="CY75" s="118"/>
      <c r="CZ75" s="118"/>
      <c r="DA75" s="118"/>
      <c r="DB75" s="118"/>
      <c r="DC75" s="118"/>
      <c r="DD75" s="118"/>
      <c r="DE75" s="118"/>
      <c r="DF75" s="118"/>
      <c r="DG75" s="118"/>
      <c r="DH75" s="118"/>
      <c r="DI75" s="118"/>
      <c r="DJ75" s="118"/>
      <c r="DK75" s="118"/>
      <c r="DL75" s="118"/>
      <c r="DM75" s="118"/>
      <c r="DN75" s="45">
        <f t="shared" si="14"/>
        <v>0</v>
      </c>
      <c r="DO75" s="45">
        <f t="shared" si="14"/>
        <v>0</v>
      </c>
      <c r="DP75" s="45">
        <f t="shared" si="14"/>
        <v>0</v>
      </c>
      <c r="DQ75" s="45">
        <f t="shared" si="14"/>
        <v>0</v>
      </c>
      <c r="DR75" s="45">
        <f t="shared" si="14"/>
        <v>0</v>
      </c>
      <c r="DS75" s="45">
        <f t="shared" si="13"/>
        <v>0</v>
      </c>
      <c r="DT75" s="45">
        <f t="shared" si="13"/>
        <v>0</v>
      </c>
      <c r="DU75" s="45">
        <f t="shared" si="13"/>
        <v>0</v>
      </c>
      <c r="DV75" s="45">
        <f t="shared" si="13"/>
        <v>0</v>
      </c>
      <c r="DW75" s="45">
        <f t="shared" si="13"/>
        <v>0</v>
      </c>
    </row>
    <row r="76" spans="1:127" s="124" customFormat="1" ht="20.399999999999999" x14ac:dyDescent="0.25">
      <c r="A76" s="42" t="s">
        <v>596</v>
      </c>
      <c r="B76" s="157" t="s">
        <v>155</v>
      </c>
      <c r="C76" s="158" t="s">
        <v>95</v>
      </c>
      <c r="D76" s="158" t="s">
        <v>81</v>
      </c>
      <c r="E76" s="155">
        <f t="shared" si="10"/>
        <v>0</v>
      </c>
      <c r="F76" s="155">
        <f t="shared" si="11"/>
        <v>0</v>
      </c>
      <c r="G76" s="155">
        <f t="shared" si="11"/>
        <v>0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  <c r="AB76" s="118"/>
      <c r="AC76" s="118"/>
      <c r="AD76" s="118"/>
      <c r="AE76" s="118"/>
      <c r="AF76" s="118"/>
      <c r="AG76" s="118"/>
      <c r="AH76" s="118"/>
      <c r="AI76" s="118"/>
      <c r="AJ76" s="118"/>
      <c r="AK76" s="118"/>
      <c r="AL76" s="118"/>
      <c r="AM76" s="118"/>
      <c r="AN76" s="118"/>
      <c r="AO76" s="118"/>
      <c r="AP76" s="118"/>
      <c r="AQ76" s="118"/>
      <c r="AR76" s="118"/>
      <c r="AS76" s="118"/>
      <c r="AT76" s="118"/>
      <c r="AU76" s="118"/>
      <c r="AV76" s="118"/>
      <c r="AW76" s="118"/>
      <c r="AX76" s="118"/>
      <c r="AY76" s="118"/>
      <c r="AZ76" s="118"/>
      <c r="BA76" s="118"/>
      <c r="BB76" s="118"/>
      <c r="BC76" s="118"/>
      <c r="BD76" s="118"/>
      <c r="BE76" s="118"/>
      <c r="BF76" s="118"/>
      <c r="BG76" s="118"/>
      <c r="BH76" s="118"/>
      <c r="BI76" s="118"/>
      <c r="BJ76" s="118"/>
      <c r="BK76" s="118"/>
      <c r="BL76" s="118"/>
      <c r="BM76" s="118"/>
      <c r="BN76" s="118"/>
      <c r="BO76" s="118"/>
      <c r="BP76" s="118"/>
      <c r="BQ76" s="118"/>
      <c r="BR76" s="118"/>
      <c r="BS76" s="118"/>
      <c r="BT76" s="118"/>
      <c r="BU76" s="118"/>
      <c r="BV76" s="118"/>
      <c r="BW76" s="118"/>
      <c r="BX76" s="118"/>
      <c r="BY76" s="118"/>
      <c r="BZ76" s="118"/>
      <c r="CA76" s="118"/>
      <c r="CB76" s="118"/>
      <c r="CC76" s="118"/>
      <c r="CD76" s="118"/>
      <c r="CE76" s="118"/>
      <c r="CF76" s="118"/>
      <c r="CG76" s="118"/>
      <c r="CH76" s="118"/>
      <c r="CI76" s="118"/>
      <c r="CJ76" s="118"/>
      <c r="CK76" s="118"/>
      <c r="CL76" s="118"/>
      <c r="CM76" s="118"/>
      <c r="CN76" s="118"/>
      <c r="CO76" s="118"/>
      <c r="CP76" s="118"/>
      <c r="CQ76" s="118"/>
      <c r="CR76" s="118"/>
      <c r="CS76" s="118"/>
      <c r="CT76" s="118"/>
      <c r="CU76" s="118"/>
      <c r="CV76" s="118"/>
      <c r="CW76" s="118"/>
      <c r="CX76" s="118"/>
      <c r="CY76" s="118"/>
      <c r="CZ76" s="118"/>
      <c r="DA76" s="118"/>
      <c r="DB76" s="118"/>
      <c r="DC76" s="118"/>
      <c r="DD76" s="118"/>
      <c r="DE76" s="118"/>
      <c r="DF76" s="118"/>
      <c r="DG76" s="118"/>
      <c r="DH76" s="118"/>
      <c r="DI76" s="118"/>
      <c r="DJ76" s="118"/>
      <c r="DK76" s="118"/>
      <c r="DL76" s="118"/>
      <c r="DM76" s="118"/>
      <c r="DN76" s="45">
        <f t="shared" si="14"/>
        <v>0</v>
      </c>
      <c r="DO76" s="45">
        <f t="shared" si="14"/>
        <v>0</v>
      </c>
      <c r="DP76" s="45">
        <f t="shared" si="14"/>
        <v>0</v>
      </c>
      <c r="DQ76" s="45">
        <f t="shared" si="14"/>
        <v>0</v>
      </c>
      <c r="DR76" s="45">
        <f t="shared" si="14"/>
        <v>0</v>
      </c>
      <c r="DS76" s="45">
        <f t="shared" si="13"/>
        <v>0</v>
      </c>
      <c r="DT76" s="45">
        <f t="shared" si="13"/>
        <v>0</v>
      </c>
      <c r="DU76" s="45">
        <f t="shared" si="13"/>
        <v>0</v>
      </c>
      <c r="DV76" s="45">
        <f t="shared" si="13"/>
        <v>0</v>
      </c>
      <c r="DW76" s="45">
        <f t="shared" si="13"/>
        <v>0</v>
      </c>
    </row>
    <row r="77" spans="1:127" x14ac:dyDescent="0.25">
      <c r="A77" s="47" t="s">
        <v>596</v>
      </c>
      <c r="B77" s="53" t="s">
        <v>102</v>
      </c>
      <c r="C77" s="130"/>
      <c r="D77" s="130"/>
      <c r="E77" s="117">
        <f>SUBTOTAL(9,E47:E76)</f>
        <v>0</v>
      </c>
      <c r="F77" s="117">
        <f t="shared" ref="F77:BQ77" si="15">SUBTOTAL(9,F47:F76)</f>
        <v>0</v>
      </c>
      <c r="G77" s="117">
        <f t="shared" si="15"/>
        <v>0</v>
      </c>
      <c r="H77" s="117">
        <f t="shared" si="15"/>
        <v>0</v>
      </c>
      <c r="I77" s="117">
        <f t="shared" si="15"/>
        <v>0</v>
      </c>
      <c r="J77" s="117">
        <f t="shared" si="15"/>
        <v>0</v>
      </c>
      <c r="K77" s="117">
        <f t="shared" si="15"/>
        <v>0</v>
      </c>
      <c r="L77" s="117">
        <f t="shared" si="15"/>
        <v>0</v>
      </c>
      <c r="M77" s="117">
        <f t="shared" si="15"/>
        <v>0</v>
      </c>
      <c r="N77" s="117">
        <f t="shared" si="15"/>
        <v>0</v>
      </c>
      <c r="O77" s="117">
        <f t="shared" si="15"/>
        <v>0</v>
      </c>
      <c r="P77" s="117">
        <f t="shared" si="15"/>
        <v>0</v>
      </c>
      <c r="Q77" s="117">
        <f t="shared" si="15"/>
        <v>0</v>
      </c>
      <c r="R77" s="117">
        <f t="shared" si="15"/>
        <v>0</v>
      </c>
      <c r="S77" s="117">
        <f t="shared" si="15"/>
        <v>0</v>
      </c>
      <c r="T77" s="117">
        <f t="shared" si="15"/>
        <v>0</v>
      </c>
      <c r="U77" s="117">
        <f t="shared" si="15"/>
        <v>0</v>
      </c>
      <c r="V77" s="117">
        <f t="shared" si="15"/>
        <v>0</v>
      </c>
      <c r="W77" s="117">
        <f t="shared" si="15"/>
        <v>0</v>
      </c>
      <c r="X77" s="117">
        <f t="shared" si="15"/>
        <v>0</v>
      </c>
      <c r="Y77" s="117">
        <f t="shared" si="15"/>
        <v>0</v>
      </c>
      <c r="Z77" s="117">
        <f t="shared" si="15"/>
        <v>0</v>
      </c>
      <c r="AA77" s="117">
        <f t="shared" si="15"/>
        <v>0</v>
      </c>
      <c r="AB77" s="117">
        <f t="shared" si="15"/>
        <v>0</v>
      </c>
      <c r="AC77" s="117">
        <f t="shared" si="15"/>
        <v>0</v>
      </c>
      <c r="AD77" s="117">
        <f t="shared" si="15"/>
        <v>0</v>
      </c>
      <c r="AE77" s="117">
        <f t="shared" si="15"/>
        <v>0</v>
      </c>
      <c r="AF77" s="117">
        <f t="shared" si="15"/>
        <v>0</v>
      </c>
      <c r="AG77" s="117">
        <f t="shared" si="15"/>
        <v>0</v>
      </c>
      <c r="AH77" s="117">
        <f t="shared" si="15"/>
        <v>0</v>
      </c>
      <c r="AI77" s="117">
        <f t="shared" si="15"/>
        <v>0</v>
      </c>
      <c r="AJ77" s="117">
        <f t="shared" si="15"/>
        <v>0</v>
      </c>
      <c r="AK77" s="117">
        <f t="shared" si="15"/>
        <v>0</v>
      </c>
      <c r="AL77" s="117">
        <f t="shared" si="15"/>
        <v>0</v>
      </c>
      <c r="AM77" s="117">
        <f t="shared" si="15"/>
        <v>0</v>
      </c>
      <c r="AN77" s="117">
        <f t="shared" si="15"/>
        <v>0</v>
      </c>
      <c r="AO77" s="117">
        <f t="shared" si="15"/>
        <v>0</v>
      </c>
      <c r="AP77" s="117">
        <f t="shared" si="15"/>
        <v>0</v>
      </c>
      <c r="AQ77" s="117">
        <f t="shared" si="15"/>
        <v>0</v>
      </c>
      <c r="AR77" s="117">
        <f t="shared" si="15"/>
        <v>0</v>
      </c>
      <c r="AS77" s="117">
        <f t="shared" si="15"/>
        <v>0</v>
      </c>
      <c r="AT77" s="117">
        <f t="shared" si="15"/>
        <v>0</v>
      </c>
      <c r="AU77" s="117">
        <f t="shared" si="15"/>
        <v>0</v>
      </c>
      <c r="AV77" s="117">
        <f t="shared" si="15"/>
        <v>0</v>
      </c>
      <c r="AW77" s="117">
        <f t="shared" si="15"/>
        <v>0</v>
      </c>
      <c r="AX77" s="117">
        <f t="shared" si="15"/>
        <v>0</v>
      </c>
      <c r="AY77" s="117">
        <f t="shared" si="15"/>
        <v>0</v>
      </c>
      <c r="AZ77" s="117">
        <f t="shared" si="15"/>
        <v>0</v>
      </c>
      <c r="BA77" s="117">
        <f t="shared" si="15"/>
        <v>0</v>
      </c>
      <c r="BB77" s="117">
        <f t="shared" si="15"/>
        <v>0</v>
      </c>
      <c r="BC77" s="117">
        <f t="shared" si="15"/>
        <v>0</v>
      </c>
      <c r="BD77" s="117">
        <f t="shared" si="15"/>
        <v>0</v>
      </c>
      <c r="BE77" s="117">
        <f t="shared" si="15"/>
        <v>0</v>
      </c>
      <c r="BF77" s="117">
        <f t="shared" si="15"/>
        <v>0</v>
      </c>
      <c r="BG77" s="117">
        <f t="shared" si="15"/>
        <v>0</v>
      </c>
      <c r="BH77" s="117">
        <f t="shared" si="15"/>
        <v>0</v>
      </c>
      <c r="BI77" s="117">
        <f t="shared" si="15"/>
        <v>0</v>
      </c>
      <c r="BJ77" s="117">
        <f t="shared" si="15"/>
        <v>0</v>
      </c>
      <c r="BK77" s="117">
        <f t="shared" si="15"/>
        <v>0</v>
      </c>
      <c r="BL77" s="117">
        <f t="shared" si="15"/>
        <v>0</v>
      </c>
      <c r="BM77" s="117">
        <f t="shared" si="15"/>
        <v>0</v>
      </c>
      <c r="BN77" s="117">
        <f t="shared" si="15"/>
        <v>0</v>
      </c>
      <c r="BO77" s="117">
        <f t="shared" si="15"/>
        <v>0</v>
      </c>
      <c r="BP77" s="117">
        <f t="shared" si="15"/>
        <v>0</v>
      </c>
      <c r="BQ77" s="117">
        <f t="shared" si="15"/>
        <v>0</v>
      </c>
      <c r="BR77" s="117">
        <f t="shared" ref="BR77:DW77" si="16">SUBTOTAL(9,BR47:BR76)</f>
        <v>0</v>
      </c>
      <c r="BS77" s="117">
        <f t="shared" si="16"/>
        <v>0</v>
      </c>
      <c r="BT77" s="117">
        <f t="shared" si="16"/>
        <v>0</v>
      </c>
      <c r="BU77" s="117">
        <f t="shared" si="16"/>
        <v>0</v>
      </c>
      <c r="BV77" s="117">
        <f t="shared" si="16"/>
        <v>0</v>
      </c>
      <c r="BW77" s="117">
        <f t="shared" si="16"/>
        <v>0</v>
      </c>
      <c r="BX77" s="117">
        <f t="shared" si="16"/>
        <v>0</v>
      </c>
      <c r="BY77" s="117">
        <f t="shared" si="16"/>
        <v>0</v>
      </c>
      <c r="BZ77" s="117">
        <f t="shared" si="16"/>
        <v>0</v>
      </c>
      <c r="CA77" s="117">
        <f t="shared" si="16"/>
        <v>0</v>
      </c>
      <c r="CB77" s="117">
        <f t="shared" si="16"/>
        <v>0</v>
      </c>
      <c r="CC77" s="117">
        <f t="shared" si="16"/>
        <v>0</v>
      </c>
      <c r="CD77" s="117">
        <f t="shared" si="16"/>
        <v>0</v>
      </c>
      <c r="CE77" s="117">
        <f t="shared" si="16"/>
        <v>0</v>
      </c>
      <c r="CF77" s="117">
        <f t="shared" si="16"/>
        <v>0</v>
      </c>
      <c r="CG77" s="117">
        <f t="shared" si="16"/>
        <v>0</v>
      </c>
      <c r="CH77" s="117">
        <f t="shared" si="16"/>
        <v>0</v>
      </c>
      <c r="CI77" s="117">
        <f t="shared" si="16"/>
        <v>0</v>
      </c>
      <c r="CJ77" s="117">
        <f t="shared" si="16"/>
        <v>0</v>
      </c>
      <c r="CK77" s="117">
        <f t="shared" si="16"/>
        <v>0</v>
      </c>
      <c r="CL77" s="117">
        <f t="shared" si="16"/>
        <v>0</v>
      </c>
      <c r="CM77" s="117">
        <f t="shared" si="16"/>
        <v>0</v>
      </c>
      <c r="CN77" s="117">
        <f t="shared" si="16"/>
        <v>0</v>
      </c>
      <c r="CO77" s="117">
        <f t="shared" si="16"/>
        <v>0</v>
      </c>
      <c r="CP77" s="117">
        <f t="shared" si="16"/>
        <v>0</v>
      </c>
      <c r="CQ77" s="117">
        <f t="shared" si="16"/>
        <v>0</v>
      </c>
      <c r="CR77" s="117">
        <f t="shared" si="16"/>
        <v>0</v>
      </c>
      <c r="CS77" s="117">
        <f t="shared" si="16"/>
        <v>0</v>
      </c>
      <c r="CT77" s="117">
        <f t="shared" si="16"/>
        <v>0</v>
      </c>
      <c r="CU77" s="117">
        <f t="shared" si="16"/>
        <v>0</v>
      </c>
      <c r="CV77" s="117">
        <f t="shared" si="16"/>
        <v>0</v>
      </c>
      <c r="CW77" s="117">
        <f t="shared" si="16"/>
        <v>0</v>
      </c>
      <c r="CX77" s="117">
        <f t="shared" si="16"/>
        <v>0</v>
      </c>
      <c r="CY77" s="117">
        <f t="shared" si="16"/>
        <v>0</v>
      </c>
      <c r="CZ77" s="117">
        <f t="shared" si="16"/>
        <v>0</v>
      </c>
      <c r="DA77" s="117">
        <f t="shared" si="16"/>
        <v>0</v>
      </c>
      <c r="DB77" s="117">
        <f t="shared" si="16"/>
        <v>0</v>
      </c>
      <c r="DC77" s="117">
        <f t="shared" si="16"/>
        <v>0</v>
      </c>
      <c r="DD77" s="117">
        <f t="shared" si="16"/>
        <v>0</v>
      </c>
      <c r="DE77" s="117">
        <f t="shared" si="16"/>
        <v>0</v>
      </c>
      <c r="DF77" s="117">
        <f t="shared" si="16"/>
        <v>0</v>
      </c>
      <c r="DG77" s="117">
        <f t="shared" si="16"/>
        <v>0</v>
      </c>
      <c r="DH77" s="117">
        <f t="shared" si="16"/>
        <v>0</v>
      </c>
      <c r="DI77" s="117">
        <f t="shared" si="16"/>
        <v>0</v>
      </c>
      <c r="DJ77" s="117">
        <f t="shared" si="16"/>
        <v>0</v>
      </c>
      <c r="DK77" s="117">
        <f t="shared" si="16"/>
        <v>0</v>
      </c>
      <c r="DL77" s="117">
        <f t="shared" si="16"/>
        <v>0</v>
      </c>
      <c r="DM77" s="117">
        <f t="shared" si="16"/>
        <v>0</v>
      </c>
      <c r="DN77" s="117">
        <f t="shared" si="16"/>
        <v>0</v>
      </c>
      <c r="DO77" s="117">
        <f t="shared" si="16"/>
        <v>0</v>
      </c>
      <c r="DP77" s="117">
        <f t="shared" si="16"/>
        <v>0</v>
      </c>
      <c r="DQ77" s="117">
        <f t="shared" si="16"/>
        <v>0</v>
      </c>
      <c r="DR77" s="117">
        <f t="shared" si="16"/>
        <v>0</v>
      </c>
      <c r="DS77" s="117">
        <f t="shared" si="16"/>
        <v>0</v>
      </c>
      <c r="DT77" s="117">
        <f t="shared" si="16"/>
        <v>0</v>
      </c>
      <c r="DU77" s="117">
        <f t="shared" si="16"/>
        <v>0</v>
      </c>
      <c r="DV77" s="117">
        <f t="shared" si="16"/>
        <v>0</v>
      </c>
      <c r="DW77" s="117">
        <f t="shared" si="16"/>
        <v>0</v>
      </c>
    </row>
    <row r="78" spans="1:127" s="1" customFormat="1" x14ac:dyDescent="0.25">
      <c r="A78" s="42" t="s">
        <v>157</v>
      </c>
      <c r="B78" s="15" t="str">
        <f>гр.общеразв.напрв.!B78</f>
        <v>МДОБУ "ДСКВ "Южный" г.Всеволожска</v>
      </c>
      <c r="C78" s="15" t="str">
        <f>гр.общеразв.напрв.!C78</f>
        <v>город</v>
      </c>
      <c r="D78" s="15" t="str">
        <f>гр.общеразв.напрв.!D78</f>
        <v>детей</v>
      </c>
      <c r="E78" s="155">
        <f t="shared" ref="E78:E137" si="17">F78+G78</f>
        <v>60</v>
      </c>
      <c r="F78" s="155">
        <f t="shared" ref="F78:G117" si="18">DN78+DP78+DR78+DT78+DV78</f>
        <v>0</v>
      </c>
      <c r="G78" s="155">
        <f t="shared" si="18"/>
        <v>60</v>
      </c>
      <c r="H78" s="159"/>
      <c r="I78" s="159"/>
      <c r="J78" s="159"/>
      <c r="K78" s="159"/>
      <c r="L78" s="159"/>
      <c r="M78" s="159">
        <v>60</v>
      </c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  <c r="AP78" s="159"/>
      <c r="AQ78" s="159"/>
      <c r="AR78" s="159"/>
      <c r="AS78" s="159"/>
      <c r="AT78" s="159"/>
      <c r="AU78" s="159"/>
      <c r="AV78" s="159"/>
      <c r="AW78" s="159"/>
      <c r="AX78" s="159"/>
      <c r="AY78" s="159"/>
      <c r="AZ78" s="159"/>
      <c r="BA78" s="159"/>
      <c r="BB78" s="159"/>
      <c r="BC78" s="159"/>
      <c r="BD78" s="159"/>
      <c r="BE78" s="159"/>
      <c r="BF78" s="159"/>
      <c r="BG78" s="159"/>
      <c r="BH78" s="159"/>
      <c r="BI78" s="159"/>
      <c r="BJ78" s="159"/>
      <c r="BK78" s="159"/>
      <c r="BL78" s="159"/>
      <c r="BM78" s="159"/>
      <c r="BN78" s="159"/>
      <c r="BO78" s="159"/>
      <c r="BP78" s="159"/>
      <c r="BQ78" s="159"/>
      <c r="BR78" s="159"/>
      <c r="BS78" s="159"/>
      <c r="BT78" s="159"/>
      <c r="BU78" s="159"/>
      <c r="BV78" s="159"/>
      <c r="BW78" s="159"/>
      <c r="BX78" s="159"/>
      <c r="BY78" s="159"/>
      <c r="BZ78" s="159"/>
      <c r="CA78" s="159"/>
      <c r="CB78" s="159"/>
      <c r="CC78" s="159"/>
      <c r="CD78" s="159"/>
      <c r="CE78" s="159"/>
      <c r="CF78" s="159"/>
      <c r="CG78" s="159"/>
      <c r="CH78" s="159"/>
      <c r="CI78" s="159"/>
      <c r="CJ78" s="159"/>
      <c r="CK78" s="159"/>
      <c r="CL78" s="159"/>
      <c r="CM78" s="159"/>
      <c r="CN78" s="159"/>
      <c r="CO78" s="159"/>
      <c r="CP78" s="159"/>
      <c r="CQ78" s="159"/>
      <c r="CR78" s="159"/>
      <c r="CS78" s="159"/>
      <c r="CT78" s="159"/>
      <c r="CU78" s="159"/>
      <c r="CV78" s="159"/>
      <c r="CW78" s="159"/>
      <c r="CX78" s="159"/>
      <c r="CY78" s="159"/>
      <c r="CZ78" s="159"/>
      <c r="DA78" s="159"/>
      <c r="DB78" s="159"/>
      <c r="DC78" s="159"/>
      <c r="DD78" s="159"/>
      <c r="DE78" s="159"/>
      <c r="DF78" s="159"/>
      <c r="DG78" s="159"/>
      <c r="DH78" s="159"/>
      <c r="DI78" s="159"/>
      <c r="DJ78" s="159"/>
      <c r="DK78" s="159"/>
      <c r="DL78" s="159"/>
      <c r="DM78" s="159"/>
      <c r="DN78" s="45">
        <f t="shared" ref="DN78:DW103" si="19">H78+R78+AB78+AL78+AV78+BF78+BP78+BZ78+CJ78+CT78+DD78</f>
        <v>0</v>
      </c>
      <c r="DO78" s="45">
        <f t="shared" si="19"/>
        <v>0</v>
      </c>
      <c r="DP78" s="45">
        <f t="shared" si="19"/>
        <v>0</v>
      </c>
      <c r="DQ78" s="45">
        <f t="shared" si="19"/>
        <v>0</v>
      </c>
      <c r="DR78" s="45">
        <f t="shared" si="19"/>
        <v>0</v>
      </c>
      <c r="DS78" s="45">
        <f t="shared" si="19"/>
        <v>60</v>
      </c>
      <c r="DT78" s="45">
        <f t="shared" si="19"/>
        <v>0</v>
      </c>
      <c r="DU78" s="45">
        <f t="shared" si="19"/>
        <v>0</v>
      </c>
      <c r="DV78" s="45">
        <f t="shared" si="19"/>
        <v>0</v>
      </c>
      <c r="DW78" s="45">
        <f t="shared" si="19"/>
        <v>0</v>
      </c>
    </row>
    <row r="79" spans="1:127" s="1" customFormat="1" x14ac:dyDescent="0.25">
      <c r="A79" s="42" t="s">
        <v>157</v>
      </c>
      <c r="B79" s="15" t="str">
        <f>гр.общеразв.напрв.!B79</f>
        <v>МДОУ "ЦРР - д./с № 4" г.Всеволожска</v>
      </c>
      <c r="C79" s="15" t="str">
        <f>гр.общеразв.напрв.!C79</f>
        <v>город</v>
      </c>
      <c r="D79" s="15" t="str">
        <f>гр.общеразв.напрв.!D79</f>
        <v>детей</v>
      </c>
      <c r="E79" s="155">
        <f t="shared" si="17"/>
        <v>89</v>
      </c>
      <c r="F79" s="155">
        <f t="shared" si="18"/>
        <v>0</v>
      </c>
      <c r="G79" s="155">
        <f t="shared" si="18"/>
        <v>89</v>
      </c>
      <c r="H79" s="118"/>
      <c r="I79" s="118"/>
      <c r="J79" s="118"/>
      <c r="K79" s="118"/>
      <c r="L79" s="118"/>
      <c r="M79" s="118">
        <v>89</v>
      </c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8"/>
      <c r="BD79" s="118"/>
      <c r="BE79" s="118"/>
      <c r="BF79" s="118"/>
      <c r="BG79" s="118"/>
      <c r="BH79" s="118"/>
      <c r="BI79" s="118"/>
      <c r="BJ79" s="118"/>
      <c r="BK79" s="118"/>
      <c r="BL79" s="118"/>
      <c r="BM79" s="118"/>
      <c r="BN79" s="118"/>
      <c r="BO79" s="118"/>
      <c r="BP79" s="118"/>
      <c r="BQ79" s="118"/>
      <c r="BR79" s="118"/>
      <c r="BS79" s="118"/>
      <c r="BT79" s="118"/>
      <c r="BU79" s="118"/>
      <c r="BV79" s="118"/>
      <c r="BW79" s="118"/>
      <c r="BX79" s="118"/>
      <c r="BY79" s="118"/>
      <c r="BZ79" s="118"/>
      <c r="CA79" s="118"/>
      <c r="CB79" s="118"/>
      <c r="CC79" s="118"/>
      <c r="CD79" s="118"/>
      <c r="CE79" s="118"/>
      <c r="CF79" s="118"/>
      <c r="CG79" s="118"/>
      <c r="CH79" s="118"/>
      <c r="CI79" s="118"/>
      <c r="CJ79" s="118"/>
      <c r="CK79" s="118"/>
      <c r="CL79" s="118"/>
      <c r="CM79" s="118"/>
      <c r="CN79" s="118"/>
      <c r="CO79" s="118"/>
      <c r="CP79" s="118"/>
      <c r="CQ79" s="118"/>
      <c r="CR79" s="118"/>
      <c r="CS79" s="118"/>
      <c r="CT79" s="118"/>
      <c r="CU79" s="118"/>
      <c r="CV79" s="118"/>
      <c r="CW79" s="118"/>
      <c r="CX79" s="118"/>
      <c r="CY79" s="118"/>
      <c r="CZ79" s="118"/>
      <c r="DA79" s="118"/>
      <c r="DB79" s="118"/>
      <c r="DC79" s="118"/>
      <c r="DD79" s="118"/>
      <c r="DE79" s="118"/>
      <c r="DF79" s="118"/>
      <c r="DG79" s="118"/>
      <c r="DH79" s="118"/>
      <c r="DI79" s="118"/>
      <c r="DJ79" s="118"/>
      <c r="DK79" s="118"/>
      <c r="DL79" s="118"/>
      <c r="DM79" s="118"/>
      <c r="DN79" s="45">
        <f t="shared" si="19"/>
        <v>0</v>
      </c>
      <c r="DO79" s="45">
        <f t="shared" si="19"/>
        <v>0</v>
      </c>
      <c r="DP79" s="45">
        <f t="shared" si="19"/>
        <v>0</v>
      </c>
      <c r="DQ79" s="45">
        <f t="shared" si="19"/>
        <v>0</v>
      </c>
      <c r="DR79" s="45">
        <f t="shared" si="19"/>
        <v>0</v>
      </c>
      <c r="DS79" s="45">
        <f t="shared" si="19"/>
        <v>89</v>
      </c>
      <c r="DT79" s="45">
        <f t="shared" si="19"/>
        <v>0</v>
      </c>
      <c r="DU79" s="45">
        <f t="shared" si="19"/>
        <v>0</v>
      </c>
      <c r="DV79" s="45">
        <f t="shared" si="19"/>
        <v>0</v>
      </c>
      <c r="DW79" s="45">
        <f t="shared" si="19"/>
        <v>0</v>
      </c>
    </row>
    <row r="80" spans="1:127" s="1" customFormat="1" x14ac:dyDescent="0.25">
      <c r="A80" s="42" t="s">
        <v>157</v>
      </c>
      <c r="B80" s="15" t="str">
        <f>гр.общеразв.напрв.!B80</f>
        <v>МДОБУ "ДСКВ № 6" г.Всеволожска</v>
      </c>
      <c r="C80" s="15" t="str">
        <f>гр.общеразв.напрв.!C80</f>
        <v>город</v>
      </c>
      <c r="D80" s="15" t="str">
        <f>гр.общеразв.напрв.!D80</f>
        <v>детей</v>
      </c>
      <c r="E80" s="155">
        <f t="shared" si="17"/>
        <v>0</v>
      </c>
      <c r="F80" s="155">
        <f t="shared" si="18"/>
        <v>0</v>
      </c>
      <c r="G80" s="155">
        <f t="shared" si="18"/>
        <v>0</v>
      </c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E80" s="118"/>
      <c r="CF80" s="118"/>
      <c r="CG80" s="118"/>
      <c r="CH80" s="118"/>
      <c r="CI80" s="118"/>
      <c r="CJ80" s="118"/>
      <c r="CK80" s="118"/>
      <c r="CL80" s="118"/>
      <c r="CM80" s="118"/>
      <c r="CN80" s="118"/>
      <c r="CO80" s="118"/>
      <c r="CP80" s="118"/>
      <c r="CQ80" s="118"/>
      <c r="CR80" s="118"/>
      <c r="CS80" s="118"/>
      <c r="CT80" s="118"/>
      <c r="CU80" s="118"/>
      <c r="CV80" s="118"/>
      <c r="CW80" s="118"/>
      <c r="CX80" s="118"/>
      <c r="CY80" s="118"/>
      <c r="CZ80" s="118"/>
      <c r="DA80" s="118"/>
      <c r="DB80" s="118"/>
      <c r="DC80" s="118"/>
      <c r="DD80" s="118"/>
      <c r="DE80" s="118"/>
      <c r="DF80" s="118"/>
      <c r="DG80" s="118"/>
      <c r="DH80" s="118"/>
      <c r="DI80" s="118"/>
      <c r="DJ80" s="118"/>
      <c r="DK80" s="118"/>
      <c r="DL80" s="118"/>
      <c r="DM80" s="118"/>
      <c r="DN80" s="45">
        <f t="shared" si="19"/>
        <v>0</v>
      </c>
      <c r="DO80" s="45">
        <f t="shared" si="19"/>
        <v>0</v>
      </c>
      <c r="DP80" s="45">
        <f t="shared" si="19"/>
        <v>0</v>
      </c>
      <c r="DQ80" s="45">
        <f t="shared" si="19"/>
        <v>0</v>
      </c>
      <c r="DR80" s="45">
        <f t="shared" si="19"/>
        <v>0</v>
      </c>
      <c r="DS80" s="45">
        <f t="shared" si="19"/>
        <v>0</v>
      </c>
      <c r="DT80" s="45">
        <f t="shared" si="19"/>
        <v>0</v>
      </c>
      <c r="DU80" s="45">
        <f t="shared" si="19"/>
        <v>0</v>
      </c>
      <c r="DV80" s="45">
        <f t="shared" si="19"/>
        <v>0</v>
      </c>
      <c r="DW80" s="45">
        <f t="shared" si="19"/>
        <v>0</v>
      </c>
    </row>
    <row r="81" spans="1:127" s="1" customFormat="1" x14ac:dyDescent="0.25">
      <c r="A81" s="42" t="s">
        <v>157</v>
      </c>
      <c r="B81" s="15" t="str">
        <f>гр.общеразв.напрв.!B81</f>
        <v>МДОБУ "ДСКВ № 10" г.Всеволожска</v>
      </c>
      <c r="C81" s="15" t="str">
        <f>гр.общеразв.напрв.!C81</f>
        <v>город</v>
      </c>
      <c r="D81" s="15" t="str">
        <f>гр.общеразв.напрв.!D81</f>
        <v>детей</v>
      </c>
      <c r="E81" s="155">
        <f t="shared" si="17"/>
        <v>28</v>
      </c>
      <c r="F81" s="155">
        <f t="shared" si="18"/>
        <v>0</v>
      </c>
      <c r="G81" s="155">
        <f t="shared" si="18"/>
        <v>28</v>
      </c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18"/>
      <c r="AD81" s="118"/>
      <c r="AE81" s="118"/>
      <c r="AF81" s="118"/>
      <c r="AG81" s="118"/>
      <c r="AH81" s="118"/>
      <c r="AI81" s="118"/>
      <c r="AJ81" s="118"/>
      <c r="AK81" s="118"/>
      <c r="AL81" s="118"/>
      <c r="AM81" s="118"/>
      <c r="AN81" s="118"/>
      <c r="AO81" s="118"/>
      <c r="AP81" s="118"/>
      <c r="AQ81" s="118"/>
      <c r="AR81" s="118"/>
      <c r="AS81" s="118"/>
      <c r="AT81" s="118"/>
      <c r="AU81" s="118"/>
      <c r="AV81" s="118"/>
      <c r="AW81" s="118"/>
      <c r="AX81" s="118"/>
      <c r="AY81" s="118"/>
      <c r="AZ81" s="118"/>
      <c r="BA81" s="118"/>
      <c r="BB81" s="118"/>
      <c r="BC81" s="118"/>
      <c r="BD81" s="118"/>
      <c r="BE81" s="118"/>
      <c r="BF81" s="118"/>
      <c r="BG81" s="118"/>
      <c r="BH81" s="118"/>
      <c r="BI81" s="118"/>
      <c r="BJ81" s="118"/>
      <c r="BK81" s="118"/>
      <c r="BL81" s="118"/>
      <c r="BM81" s="118"/>
      <c r="BN81" s="118"/>
      <c r="BO81" s="118"/>
      <c r="BP81" s="118"/>
      <c r="BQ81" s="118"/>
      <c r="BR81" s="118"/>
      <c r="BS81" s="118"/>
      <c r="BT81" s="118"/>
      <c r="BU81" s="118">
        <v>28</v>
      </c>
      <c r="BV81" s="118"/>
      <c r="BW81" s="118"/>
      <c r="BX81" s="118"/>
      <c r="BY81" s="118"/>
      <c r="BZ81" s="118"/>
      <c r="CA81" s="118"/>
      <c r="CB81" s="118"/>
      <c r="CC81" s="118"/>
      <c r="CD81" s="118"/>
      <c r="CE81" s="118"/>
      <c r="CF81" s="118"/>
      <c r="CG81" s="118"/>
      <c r="CH81" s="118"/>
      <c r="CI81" s="118"/>
      <c r="CJ81" s="118"/>
      <c r="CK81" s="118"/>
      <c r="CL81" s="118"/>
      <c r="CM81" s="118"/>
      <c r="CN81" s="118"/>
      <c r="CO81" s="118"/>
      <c r="CP81" s="118"/>
      <c r="CQ81" s="118"/>
      <c r="CR81" s="118"/>
      <c r="CS81" s="118"/>
      <c r="CT81" s="118"/>
      <c r="CU81" s="118"/>
      <c r="CV81" s="118"/>
      <c r="CW81" s="118"/>
      <c r="CX81" s="118"/>
      <c r="CY81" s="118"/>
      <c r="CZ81" s="118"/>
      <c r="DA81" s="118"/>
      <c r="DB81" s="118"/>
      <c r="DC81" s="118"/>
      <c r="DD81" s="118"/>
      <c r="DE81" s="118"/>
      <c r="DF81" s="118"/>
      <c r="DG81" s="118"/>
      <c r="DH81" s="118"/>
      <c r="DI81" s="118"/>
      <c r="DJ81" s="118"/>
      <c r="DK81" s="118"/>
      <c r="DL81" s="118"/>
      <c r="DM81" s="118"/>
      <c r="DN81" s="45">
        <f t="shared" si="19"/>
        <v>0</v>
      </c>
      <c r="DO81" s="45">
        <f t="shared" si="19"/>
        <v>0</v>
      </c>
      <c r="DP81" s="45">
        <f t="shared" si="19"/>
        <v>0</v>
      </c>
      <c r="DQ81" s="45">
        <f t="shared" si="19"/>
        <v>0</v>
      </c>
      <c r="DR81" s="45">
        <f t="shared" si="19"/>
        <v>0</v>
      </c>
      <c r="DS81" s="45">
        <f t="shared" si="19"/>
        <v>28</v>
      </c>
      <c r="DT81" s="45">
        <f t="shared" si="19"/>
        <v>0</v>
      </c>
      <c r="DU81" s="45">
        <f t="shared" si="19"/>
        <v>0</v>
      </c>
      <c r="DV81" s="45">
        <f t="shared" si="19"/>
        <v>0</v>
      </c>
      <c r="DW81" s="45">
        <f t="shared" si="19"/>
        <v>0</v>
      </c>
    </row>
    <row r="82" spans="1:127" s="1" customFormat="1" x14ac:dyDescent="0.25">
      <c r="A82" s="42" t="s">
        <v>157</v>
      </c>
      <c r="B82" s="15" t="str">
        <f>гр.общеразв.напрв.!B82</f>
        <v>МДОБУ "Морозовский ДСКВ"</v>
      </c>
      <c r="C82" s="15" t="str">
        <f>гр.общеразв.напрв.!C82</f>
        <v>пгт</v>
      </c>
      <c r="D82" s="15" t="str">
        <f>гр.общеразв.напрв.!D82</f>
        <v>детей</v>
      </c>
      <c r="E82" s="155">
        <f t="shared" si="17"/>
        <v>0</v>
      </c>
      <c r="F82" s="155">
        <f t="shared" si="18"/>
        <v>0</v>
      </c>
      <c r="G82" s="155">
        <f t="shared" si="18"/>
        <v>0</v>
      </c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  <c r="AB82" s="118"/>
      <c r="AC82" s="118"/>
      <c r="AD82" s="118"/>
      <c r="AE82" s="118"/>
      <c r="AF82" s="118"/>
      <c r="AG82" s="118"/>
      <c r="AH82" s="118"/>
      <c r="AI82" s="118"/>
      <c r="AJ82" s="118"/>
      <c r="AK82" s="118"/>
      <c r="AL82" s="118"/>
      <c r="AM82" s="118"/>
      <c r="AN82" s="118"/>
      <c r="AO82" s="118"/>
      <c r="AP82" s="118"/>
      <c r="AQ82" s="118"/>
      <c r="AR82" s="118"/>
      <c r="AS82" s="118"/>
      <c r="AT82" s="118"/>
      <c r="AU82" s="118"/>
      <c r="AV82" s="118"/>
      <c r="AW82" s="118"/>
      <c r="AX82" s="118"/>
      <c r="AY82" s="118"/>
      <c r="AZ82" s="118"/>
      <c r="BA82" s="118"/>
      <c r="BB82" s="118"/>
      <c r="BC82" s="118"/>
      <c r="BD82" s="118"/>
      <c r="BE82" s="118"/>
      <c r="BF82" s="118"/>
      <c r="BG82" s="118"/>
      <c r="BH82" s="118"/>
      <c r="BI82" s="118"/>
      <c r="BJ82" s="118"/>
      <c r="BK82" s="118"/>
      <c r="BL82" s="118"/>
      <c r="BM82" s="118"/>
      <c r="BN82" s="118"/>
      <c r="BO82" s="118"/>
      <c r="BP82" s="118"/>
      <c r="BQ82" s="118"/>
      <c r="BR82" s="118"/>
      <c r="BS82" s="118"/>
      <c r="BT82" s="118"/>
      <c r="BU82" s="118"/>
      <c r="BV82" s="118"/>
      <c r="BW82" s="118"/>
      <c r="BX82" s="118"/>
      <c r="BY82" s="118"/>
      <c r="BZ82" s="118"/>
      <c r="CA82" s="118"/>
      <c r="CB82" s="118"/>
      <c r="CC82" s="118"/>
      <c r="CD82" s="118"/>
      <c r="CE82" s="118"/>
      <c r="CF82" s="118"/>
      <c r="CG82" s="118"/>
      <c r="CH82" s="118"/>
      <c r="CI82" s="118"/>
      <c r="CJ82" s="118"/>
      <c r="CK82" s="118"/>
      <c r="CL82" s="118"/>
      <c r="CM82" s="118"/>
      <c r="CN82" s="118"/>
      <c r="CO82" s="118"/>
      <c r="CP82" s="118"/>
      <c r="CQ82" s="118"/>
      <c r="CR82" s="118"/>
      <c r="CS82" s="118"/>
      <c r="CT82" s="118"/>
      <c r="CU82" s="118"/>
      <c r="CV82" s="118"/>
      <c r="CW82" s="118"/>
      <c r="CX82" s="118"/>
      <c r="CY82" s="118"/>
      <c r="CZ82" s="118"/>
      <c r="DA82" s="118"/>
      <c r="DB82" s="118"/>
      <c r="DC82" s="118"/>
      <c r="DD82" s="118"/>
      <c r="DE82" s="118"/>
      <c r="DF82" s="118"/>
      <c r="DG82" s="118"/>
      <c r="DH82" s="118"/>
      <c r="DI82" s="118"/>
      <c r="DJ82" s="118"/>
      <c r="DK82" s="118"/>
      <c r="DL82" s="118"/>
      <c r="DM82" s="118"/>
      <c r="DN82" s="45">
        <f t="shared" si="19"/>
        <v>0</v>
      </c>
      <c r="DO82" s="45">
        <f t="shared" si="19"/>
        <v>0</v>
      </c>
      <c r="DP82" s="45">
        <f t="shared" si="19"/>
        <v>0</v>
      </c>
      <c r="DQ82" s="45">
        <f t="shared" si="19"/>
        <v>0</v>
      </c>
      <c r="DR82" s="45">
        <f t="shared" si="19"/>
        <v>0</v>
      </c>
      <c r="DS82" s="45">
        <f t="shared" si="19"/>
        <v>0</v>
      </c>
      <c r="DT82" s="45">
        <f t="shared" si="19"/>
        <v>0</v>
      </c>
      <c r="DU82" s="45">
        <f t="shared" si="19"/>
        <v>0</v>
      </c>
      <c r="DV82" s="45">
        <f t="shared" si="19"/>
        <v>0</v>
      </c>
      <c r="DW82" s="45">
        <f t="shared" si="19"/>
        <v>0</v>
      </c>
    </row>
    <row r="83" spans="1:127" s="1" customFormat="1" x14ac:dyDescent="0.25">
      <c r="A83" s="42" t="s">
        <v>157</v>
      </c>
      <c r="B83" s="15" t="str">
        <f>гр.общеразв.напрв.!B83</f>
        <v>МДОБУ "Кузьмоловский ДСКВ"</v>
      </c>
      <c r="C83" s="15" t="str">
        <f>гр.общеразв.напрв.!C83</f>
        <v>пгт</v>
      </c>
      <c r="D83" s="15" t="str">
        <f>гр.общеразв.напрв.!D83</f>
        <v>детей</v>
      </c>
      <c r="E83" s="155">
        <f t="shared" si="17"/>
        <v>45</v>
      </c>
      <c r="F83" s="155">
        <f t="shared" si="18"/>
        <v>0</v>
      </c>
      <c r="G83" s="155">
        <f t="shared" si="18"/>
        <v>45</v>
      </c>
      <c r="H83" s="118"/>
      <c r="I83" s="118"/>
      <c r="J83" s="118"/>
      <c r="K83" s="118"/>
      <c r="L83" s="118"/>
      <c r="M83" s="118">
        <v>22</v>
      </c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/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/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/>
      <c r="BU83" s="118">
        <v>23</v>
      </c>
      <c r="BV83" s="118"/>
      <c r="BW83" s="118"/>
      <c r="BX83" s="118"/>
      <c r="BY83" s="118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/>
      <c r="CL83" s="118"/>
      <c r="CM83" s="118"/>
      <c r="CN83" s="118"/>
      <c r="CO83" s="118"/>
      <c r="CP83" s="118"/>
      <c r="CQ83" s="118"/>
      <c r="CR83" s="118"/>
      <c r="CS83" s="118"/>
      <c r="CT83" s="118"/>
      <c r="CU83" s="118"/>
      <c r="CV83" s="118"/>
      <c r="CW83" s="118"/>
      <c r="CX83" s="118"/>
      <c r="CY83" s="118"/>
      <c r="CZ83" s="118"/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45">
        <f t="shared" si="19"/>
        <v>0</v>
      </c>
      <c r="DO83" s="45">
        <f t="shared" si="19"/>
        <v>0</v>
      </c>
      <c r="DP83" s="45">
        <f t="shared" si="19"/>
        <v>0</v>
      </c>
      <c r="DQ83" s="45">
        <f t="shared" si="19"/>
        <v>0</v>
      </c>
      <c r="DR83" s="45">
        <f t="shared" si="19"/>
        <v>0</v>
      </c>
      <c r="DS83" s="45">
        <f t="shared" si="19"/>
        <v>45</v>
      </c>
      <c r="DT83" s="45">
        <f t="shared" si="19"/>
        <v>0</v>
      </c>
      <c r="DU83" s="45">
        <f t="shared" si="19"/>
        <v>0</v>
      </c>
      <c r="DV83" s="45">
        <f t="shared" si="19"/>
        <v>0</v>
      </c>
      <c r="DW83" s="45">
        <f t="shared" si="19"/>
        <v>0</v>
      </c>
    </row>
    <row r="84" spans="1:127" s="1" customFormat="1" x14ac:dyDescent="0.25">
      <c r="A84" s="42" t="s">
        <v>157</v>
      </c>
      <c r="B84" s="15" t="str">
        <f>гр.общеразв.напрв.!B84</f>
        <v>МДОУ "ДСКВ № 12" п. Романовка</v>
      </c>
      <c r="C84" s="15" t="str">
        <f>гр.общеразв.напрв.!C84</f>
        <v>село</v>
      </c>
      <c r="D84" s="15" t="str">
        <f>гр.общеразв.напрв.!D84</f>
        <v>детей</v>
      </c>
      <c r="E84" s="155">
        <f t="shared" si="17"/>
        <v>0</v>
      </c>
      <c r="F84" s="155">
        <f t="shared" si="18"/>
        <v>0</v>
      </c>
      <c r="G84" s="155">
        <f t="shared" si="18"/>
        <v>0</v>
      </c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  <c r="AB84" s="118"/>
      <c r="AC84" s="118"/>
      <c r="AD84" s="118"/>
      <c r="AE84" s="118"/>
      <c r="AF84" s="118"/>
      <c r="AG84" s="118"/>
      <c r="AH84" s="118"/>
      <c r="AI84" s="118"/>
      <c r="AJ84" s="118"/>
      <c r="AK84" s="118"/>
      <c r="AL84" s="118"/>
      <c r="AM84" s="118"/>
      <c r="AN84" s="118"/>
      <c r="AO84" s="118"/>
      <c r="AP84" s="118"/>
      <c r="AQ84" s="118"/>
      <c r="AR84" s="118"/>
      <c r="AS84" s="118"/>
      <c r="AT84" s="118"/>
      <c r="AU84" s="118"/>
      <c r="AV84" s="118"/>
      <c r="AW84" s="118"/>
      <c r="AX84" s="118"/>
      <c r="AY84" s="118"/>
      <c r="AZ84" s="118"/>
      <c r="BA84" s="118"/>
      <c r="BB84" s="118"/>
      <c r="BC84" s="118"/>
      <c r="BD84" s="118"/>
      <c r="BE84" s="118"/>
      <c r="BF84" s="118"/>
      <c r="BG84" s="118"/>
      <c r="BH84" s="118"/>
      <c r="BI84" s="118"/>
      <c r="BJ84" s="118"/>
      <c r="BK84" s="118"/>
      <c r="BL84" s="118"/>
      <c r="BM84" s="118"/>
      <c r="BN84" s="118"/>
      <c r="BO84" s="118"/>
      <c r="BP84" s="118"/>
      <c r="BQ84" s="118"/>
      <c r="BR84" s="118"/>
      <c r="BS84" s="118"/>
      <c r="BT84" s="118"/>
      <c r="BU84" s="118"/>
      <c r="BV84" s="118"/>
      <c r="BW84" s="118"/>
      <c r="BX84" s="118"/>
      <c r="BY84" s="118"/>
      <c r="BZ84" s="118"/>
      <c r="CA84" s="118"/>
      <c r="CB84" s="118"/>
      <c r="CC84" s="118"/>
      <c r="CD84" s="118"/>
      <c r="CE84" s="118"/>
      <c r="CF84" s="118"/>
      <c r="CG84" s="118"/>
      <c r="CH84" s="118"/>
      <c r="CI84" s="118"/>
      <c r="CJ84" s="118"/>
      <c r="CK84" s="118"/>
      <c r="CL84" s="118"/>
      <c r="CM84" s="118"/>
      <c r="CN84" s="118"/>
      <c r="CO84" s="118"/>
      <c r="CP84" s="118"/>
      <c r="CQ84" s="118"/>
      <c r="CR84" s="118"/>
      <c r="CS84" s="118"/>
      <c r="CT84" s="118"/>
      <c r="CU84" s="118"/>
      <c r="CV84" s="118"/>
      <c r="CW84" s="118"/>
      <c r="CX84" s="118"/>
      <c r="CY84" s="118"/>
      <c r="CZ84" s="118"/>
      <c r="DA84" s="118"/>
      <c r="DB84" s="118"/>
      <c r="DC84" s="118"/>
      <c r="DD84" s="118"/>
      <c r="DE84" s="118"/>
      <c r="DF84" s="118"/>
      <c r="DG84" s="118"/>
      <c r="DH84" s="118"/>
      <c r="DI84" s="118"/>
      <c r="DJ84" s="118"/>
      <c r="DK84" s="118"/>
      <c r="DL84" s="118"/>
      <c r="DM84" s="118"/>
      <c r="DN84" s="45">
        <f t="shared" si="19"/>
        <v>0</v>
      </c>
      <c r="DO84" s="45">
        <f t="shared" si="19"/>
        <v>0</v>
      </c>
      <c r="DP84" s="45">
        <f t="shared" si="19"/>
        <v>0</v>
      </c>
      <c r="DQ84" s="45">
        <f t="shared" si="19"/>
        <v>0</v>
      </c>
      <c r="DR84" s="45">
        <f t="shared" si="19"/>
        <v>0</v>
      </c>
      <c r="DS84" s="45">
        <f t="shared" si="19"/>
        <v>0</v>
      </c>
      <c r="DT84" s="45">
        <f t="shared" si="19"/>
        <v>0</v>
      </c>
      <c r="DU84" s="45">
        <f t="shared" si="19"/>
        <v>0</v>
      </c>
      <c r="DV84" s="45">
        <f t="shared" si="19"/>
        <v>0</v>
      </c>
      <c r="DW84" s="45">
        <f t="shared" si="19"/>
        <v>0</v>
      </c>
    </row>
    <row r="85" spans="1:127" s="1" customFormat="1" x14ac:dyDescent="0.25">
      <c r="A85" s="42" t="s">
        <v>157</v>
      </c>
      <c r="B85" s="15" t="str">
        <f>гр.общеразв.напрв.!B85</f>
        <v>МДОУ "ДСКВ № 13" п.Щеглово</v>
      </c>
      <c r="C85" s="15" t="str">
        <f>гр.общеразв.напрв.!C85</f>
        <v>село</v>
      </c>
      <c r="D85" s="15" t="str">
        <f>гр.общеразв.напрв.!D85</f>
        <v>детей</v>
      </c>
      <c r="E85" s="155">
        <f t="shared" si="17"/>
        <v>0</v>
      </c>
      <c r="F85" s="155">
        <f t="shared" si="18"/>
        <v>0</v>
      </c>
      <c r="G85" s="155">
        <f t="shared" si="18"/>
        <v>0</v>
      </c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18"/>
      <c r="AC85" s="118"/>
      <c r="AD85" s="118"/>
      <c r="AE85" s="118"/>
      <c r="AF85" s="118"/>
      <c r="AG85" s="118"/>
      <c r="AH85" s="118"/>
      <c r="AI85" s="118"/>
      <c r="AJ85" s="118"/>
      <c r="AK85" s="118"/>
      <c r="AL85" s="118"/>
      <c r="AM85" s="118"/>
      <c r="AN85" s="118"/>
      <c r="AO85" s="118"/>
      <c r="AP85" s="118"/>
      <c r="AQ85" s="118"/>
      <c r="AR85" s="118"/>
      <c r="AS85" s="118"/>
      <c r="AT85" s="118"/>
      <c r="AU85" s="118"/>
      <c r="AV85" s="118"/>
      <c r="AW85" s="118"/>
      <c r="AX85" s="118"/>
      <c r="AY85" s="118"/>
      <c r="AZ85" s="118"/>
      <c r="BA85" s="118"/>
      <c r="BB85" s="118"/>
      <c r="BC85" s="118"/>
      <c r="BD85" s="118"/>
      <c r="BE85" s="118"/>
      <c r="BF85" s="118"/>
      <c r="BG85" s="118"/>
      <c r="BH85" s="118"/>
      <c r="BI85" s="118"/>
      <c r="BJ85" s="118"/>
      <c r="BK85" s="118"/>
      <c r="BL85" s="118"/>
      <c r="BM85" s="118"/>
      <c r="BN85" s="118"/>
      <c r="BO85" s="118"/>
      <c r="BP85" s="118"/>
      <c r="BQ85" s="118"/>
      <c r="BR85" s="118"/>
      <c r="BS85" s="118"/>
      <c r="BT85" s="118"/>
      <c r="BU85" s="118"/>
      <c r="BV85" s="118"/>
      <c r="BW85" s="118"/>
      <c r="BX85" s="118"/>
      <c r="BY85" s="118"/>
      <c r="BZ85" s="118"/>
      <c r="CA85" s="118"/>
      <c r="CB85" s="118"/>
      <c r="CC85" s="118"/>
      <c r="CD85" s="118"/>
      <c r="CE85" s="118"/>
      <c r="CF85" s="118"/>
      <c r="CG85" s="118"/>
      <c r="CH85" s="118"/>
      <c r="CI85" s="118"/>
      <c r="CJ85" s="118"/>
      <c r="CK85" s="118"/>
      <c r="CL85" s="118"/>
      <c r="CM85" s="118"/>
      <c r="CN85" s="118"/>
      <c r="CO85" s="118"/>
      <c r="CP85" s="118"/>
      <c r="CQ85" s="118"/>
      <c r="CR85" s="118"/>
      <c r="CS85" s="118"/>
      <c r="CT85" s="118"/>
      <c r="CU85" s="118"/>
      <c r="CV85" s="118"/>
      <c r="CW85" s="118"/>
      <c r="CX85" s="118"/>
      <c r="CY85" s="118"/>
      <c r="CZ85" s="118"/>
      <c r="DA85" s="118"/>
      <c r="DB85" s="118"/>
      <c r="DC85" s="118"/>
      <c r="DD85" s="118"/>
      <c r="DE85" s="118"/>
      <c r="DF85" s="118"/>
      <c r="DG85" s="118"/>
      <c r="DH85" s="118"/>
      <c r="DI85" s="118"/>
      <c r="DJ85" s="118"/>
      <c r="DK85" s="118"/>
      <c r="DL85" s="118"/>
      <c r="DM85" s="118"/>
      <c r="DN85" s="45">
        <f t="shared" si="19"/>
        <v>0</v>
      </c>
      <c r="DO85" s="45">
        <f t="shared" si="19"/>
        <v>0</v>
      </c>
      <c r="DP85" s="45">
        <f t="shared" si="19"/>
        <v>0</v>
      </c>
      <c r="DQ85" s="45">
        <f t="shared" si="19"/>
        <v>0</v>
      </c>
      <c r="DR85" s="45">
        <f t="shared" si="19"/>
        <v>0</v>
      </c>
      <c r="DS85" s="45">
        <f t="shared" si="19"/>
        <v>0</v>
      </c>
      <c r="DT85" s="45">
        <f t="shared" si="19"/>
        <v>0</v>
      </c>
      <c r="DU85" s="45">
        <f t="shared" si="19"/>
        <v>0</v>
      </c>
      <c r="DV85" s="45">
        <f t="shared" si="19"/>
        <v>0</v>
      </c>
      <c r="DW85" s="45">
        <f t="shared" si="19"/>
        <v>0</v>
      </c>
    </row>
    <row r="86" spans="1:127" s="1" customFormat="1" x14ac:dyDescent="0.25">
      <c r="A86" s="42" t="s">
        <v>157</v>
      </c>
      <c r="B86" s="15" t="str">
        <f>гр.общеразв.напрв.!B86</f>
        <v>МАДОУ "ДСКВ № 35" п.Бугры</v>
      </c>
      <c r="C86" s="15" t="str">
        <f>гр.общеразв.напрв.!C86</f>
        <v>село</v>
      </c>
      <c r="D86" s="15" t="str">
        <f>гр.общеразв.напрв.!D86</f>
        <v>детей</v>
      </c>
      <c r="E86" s="155">
        <f t="shared" si="17"/>
        <v>0</v>
      </c>
      <c r="F86" s="155">
        <f t="shared" si="18"/>
        <v>0</v>
      </c>
      <c r="G86" s="155">
        <f t="shared" si="18"/>
        <v>0</v>
      </c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118"/>
      <c r="AO86" s="118"/>
      <c r="AP86" s="118"/>
      <c r="AQ86" s="118"/>
      <c r="AR86" s="118"/>
      <c r="AS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  <c r="BJ86" s="118"/>
      <c r="BK86" s="118"/>
      <c r="BL86" s="118"/>
      <c r="BM86" s="118"/>
      <c r="BN86" s="118"/>
      <c r="BO86" s="118"/>
      <c r="BP86" s="118"/>
      <c r="BQ86" s="118"/>
      <c r="BR86" s="118"/>
      <c r="BS86" s="118"/>
      <c r="BT86" s="118"/>
      <c r="BU86" s="118"/>
      <c r="BV86" s="118"/>
      <c r="BW86" s="118"/>
      <c r="BX86" s="118"/>
      <c r="BY86" s="118"/>
      <c r="BZ86" s="118"/>
      <c r="CA86" s="118"/>
      <c r="CB86" s="118"/>
      <c r="CC86" s="118"/>
      <c r="CD86" s="118"/>
      <c r="CE86" s="118"/>
      <c r="CF86" s="118"/>
      <c r="CG86" s="118"/>
      <c r="CH86" s="118"/>
      <c r="CI86" s="118"/>
      <c r="CJ86" s="118"/>
      <c r="CK86" s="118"/>
      <c r="CL86" s="118"/>
      <c r="CM86" s="118"/>
      <c r="CN86" s="118"/>
      <c r="CO86" s="118"/>
      <c r="CP86" s="118"/>
      <c r="CQ86" s="118"/>
      <c r="CR86" s="118"/>
      <c r="CS86" s="118"/>
      <c r="CT86" s="118"/>
      <c r="CU86" s="118"/>
      <c r="CV86" s="118"/>
      <c r="CW86" s="118"/>
      <c r="CX86" s="118"/>
      <c r="CY86" s="118"/>
      <c r="CZ86" s="118"/>
      <c r="DA86" s="118"/>
      <c r="DB86" s="118"/>
      <c r="DC86" s="118"/>
      <c r="DD86" s="118"/>
      <c r="DE86" s="118"/>
      <c r="DF86" s="118"/>
      <c r="DG86" s="118"/>
      <c r="DH86" s="118"/>
      <c r="DI86" s="118"/>
      <c r="DJ86" s="118"/>
      <c r="DK86" s="118"/>
      <c r="DL86" s="118"/>
      <c r="DM86" s="118"/>
      <c r="DN86" s="45">
        <f t="shared" si="19"/>
        <v>0</v>
      </c>
      <c r="DO86" s="45">
        <f t="shared" si="19"/>
        <v>0</v>
      </c>
      <c r="DP86" s="45">
        <f t="shared" si="19"/>
        <v>0</v>
      </c>
      <c r="DQ86" s="45">
        <f t="shared" si="19"/>
        <v>0</v>
      </c>
      <c r="DR86" s="45">
        <f t="shared" si="19"/>
        <v>0</v>
      </c>
      <c r="DS86" s="45">
        <f t="shared" si="19"/>
        <v>0</v>
      </c>
      <c r="DT86" s="45">
        <f t="shared" si="19"/>
        <v>0</v>
      </c>
      <c r="DU86" s="45">
        <f t="shared" si="19"/>
        <v>0</v>
      </c>
      <c r="DV86" s="45">
        <f t="shared" si="19"/>
        <v>0</v>
      </c>
      <c r="DW86" s="45">
        <f t="shared" si="19"/>
        <v>0</v>
      </c>
    </row>
    <row r="87" spans="1:127" s="1" customFormat="1" x14ac:dyDescent="0.25">
      <c r="A87" s="42" t="s">
        <v>157</v>
      </c>
      <c r="B87" s="15" t="str">
        <f>гр.общеразв.напрв.!B87</f>
        <v>МАДОУ "ДСКВ № 28" п.Лупполово</v>
      </c>
      <c r="C87" s="15" t="str">
        <f>гр.общеразв.напрв.!C87</f>
        <v>село</v>
      </c>
      <c r="D87" s="15" t="str">
        <f>гр.общеразв.напрв.!D87</f>
        <v>детей</v>
      </c>
      <c r="E87" s="155">
        <f t="shared" si="17"/>
        <v>0</v>
      </c>
      <c r="F87" s="155">
        <f t="shared" si="18"/>
        <v>0</v>
      </c>
      <c r="G87" s="155">
        <f t="shared" si="18"/>
        <v>0</v>
      </c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  <c r="AB87" s="118"/>
      <c r="AC87" s="118"/>
      <c r="AD87" s="118"/>
      <c r="AE87" s="118"/>
      <c r="AF87" s="118"/>
      <c r="AG87" s="118"/>
      <c r="AH87" s="118"/>
      <c r="AI87" s="118"/>
      <c r="AJ87" s="118"/>
      <c r="AK87" s="118"/>
      <c r="AL87" s="118"/>
      <c r="AM87" s="118"/>
      <c r="AN87" s="118"/>
      <c r="AO87" s="118"/>
      <c r="AP87" s="118"/>
      <c r="AQ87" s="118"/>
      <c r="AR87" s="118"/>
      <c r="AS87" s="118"/>
      <c r="AT87" s="118"/>
      <c r="AU87" s="118"/>
      <c r="AV87" s="118"/>
      <c r="AW87" s="118"/>
      <c r="AX87" s="118"/>
      <c r="AY87" s="118"/>
      <c r="AZ87" s="118"/>
      <c r="BA87" s="118"/>
      <c r="BB87" s="118"/>
      <c r="BC87" s="118"/>
      <c r="BD87" s="118"/>
      <c r="BE87" s="118"/>
      <c r="BF87" s="118"/>
      <c r="BG87" s="118"/>
      <c r="BH87" s="118"/>
      <c r="BI87" s="118"/>
      <c r="BJ87" s="118"/>
      <c r="BK87" s="118"/>
      <c r="BL87" s="118"/>
      <c r="BM87" s="118"/>
      <c r="BN87" s="118"/>
      <c r="BO87" s="118"/>
      <c r="BP87" s="118"/>
      <c r="BQ87" s="118"/>
      <c r="BR87" s="118"/>
      <c r="BS87" s="118"/>
      <c r="BT87" s="118"/>
      <c r="BU87" s="118"/>
      <c r="BV87" s="118"/>
      <c r="BW87" s="118"/>
      <c r="BX87" s="118"/>
      <c r="BY87" s="118"/>
      <c r="BZ87" s="118"/>
      <c r="CA87" s="118"/>
      <c r="CB87" s="118"/>
      <c r="CC87" s="118"/>
      <c r="CD87" s="118"/>
      <c r="CE87" s="118"/>
      <c r="CF87" s="118"/>
      <c r="CG87" s="118"/>
      <c r="CH87" s="118"/>
      <c r="CI87" s="118"/>
      <c r="CJ87" s="118"/>
      <c r="CK87" s="118"/>
      <c r="CL87" s="118"/>
      <c r="CM87" s="118"/>
      <c r="CN87" s="118"/>
      <c r="CO87" s="118"/>
      <c r="CP87" s="118"/>
      <c r="CQ87" s="118"/>
      <c r="CR87" s="118"/>
      <c r="CS87" s="118"/>
      <c r="CT87" s="118"/>
      <c r="CU87" s="118"/>
      <c r="CV87" s="118"/>
      <c r="CW87" s="118"/>
      <c r="CX87" s="118"/>
      <c r="CY87" s="118"/>
      <c r="CZ87" s="118"/>
      <c r="DA87" s="118"/>
      <c r="DB87" s="118"/>
      <c r="DC87" s="118"/>
      <c r="DD87" s="118"/>
      <c r="DE87" s="118"/>
      <c r="DF87" s="118"/>
      <c r="DG87" s="118"/>
      <c r="DH87" s="118"/>
      <c r="DI87" s="118"/>
      <c r="DJ87" s="118"/>
      <c r="DK87" s="118"/>
      <c r="DL87" s="118"/>
      <c r="DM87" s="118"/>
      <c r="DN87" s="45">
        <f t="shared" si="19"/>
        <v>0</v>
      </c>
      <c r="DO87" s="45">
        <f t="shared" si="19"/>
        <v>0</v>
      </c>
      <c r="DP87" s="45">
        <f t="shared" si="19"/>
        <v>0</v>
      </c>
      <c r="DQ87" s="45">
        <f t="shared" si="19"/>
        <v>0</v>
      </c>
      <c r="DR87" s="45">
        <f t="shared" si="19"/>
        <v>0</v>
      </c>
      <c r="DS87" s="45">
        <f t="shared" si="19"/>
        <v>0</v>
      </c>
      <c r="DT87" s="45">
        <f t="shared" si="19"/>
        <v>0</v>
      </c>
      <c r="DU87" s="45">
        <f t="shared" si="19"/>
        <v>0</v>
      </c>
      <c r="DV87" s="45">
        <f t="shared" si="19"/>
        <v>0</v>
      </c>
      <c r="DW87" s="45">
        <f t="shared" si="19"/>
        <v>0</v>
      </c>
    </row>
    <row r="88" spans="1:127" s="1" customFormat="1" x14ac:dyDescent="0.25">
      <c r="A88" s="42" t="s">
        <v>157</v>
      </c>
      <c r="B88" s="15" t="str">
        <f>гр.общеразв.напрв.!B88</f>
        <v>МДОУ "ДСКВ № 59" д.Новое Девяткино</v>
      </c>
      <c r="C88" s="15" t="str">
        <f>гр.общеразв.напрв.!C88</f>
        <v>село</v>
      </c>
      <c r="D88" s="15" t="str">
        <f>гр.общеразв.напрв.!D88</f>
        <v>детей</v>
      </c>
      <c r="E88" s="155">
        <f t="shared" si="17"/>
        <v>130</v>
      </c>
      <c r="F88" s="155">
        <f t="shared" si="18"/>
        <v>0</v>
      </c>
      <c r="G88" s="155">
        <f t="shared" si="18"/>
        <v>130</v>
      </c>
      <c r="H88" s="118"/>
      <c r="I88" s="118"/>
      <c r="J88" s="118"/>
      <c r="K88" s="118"/>
      <c r="L88" s="118"/>
      <c r="M88" s="118">
        <v>107</v>
      </c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  <c r="AB88" s="118"/>
      <c r="AC88" s="118"/>
      <c r="AD88" s="118"/>
      <c r="AE88" s="118"/>
      <c r="AF88" s="118"/>
      <c r="AG88" s="118"/>
      <c r="AH88" s="118"/>
      <c r="AI88" s="118"/>
      <c r="AJ88" s="118"/>
      <c r="AK88" s="118"/>
      <c r="AL88" s="118"/>
      <c r="AM88" s="118"/>
      <c r="AN88" s="118"/>
      <c r="AO88" s="118"/>
      <c r="AP88" s="118"/>
      <c r="AQ88" s="118"/>
      <c r="AR88" s="118"/>
      <c r="AS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  <c r="BJ88" s="118"/>
      <c r="BK88" s="118"/>
      <c r="BL88" s="118"/>
      <c r="BM88" s="118"/>
      <c r="BN88" s="118"/>
      <c r="BO88" s="118"/>
      <c r="BP88" s="118"/>
      <c r="BQ88" s="118"/>
      <c r="BR88" s="118"/>
      <c r="BS88" s="118"/>
      <c r="BT88" s="118"/>
      <c r="BU88" s="118">
        <v>23</v>
      </c>
      <c r="BV88" s="118"/>
      <c r="BW88" s="118"/>
      <c r="BX88" s="118"/>
      <c r="BY88" s="118"/>
      <c r="BZ88" s="118"/>
      <c r="CA88" s="118"/>
      <c r="CB88" s="118"/>
      <c r="CC88" s="118"/>
      <c r="CD88" s="118"/>
      <c r="CE88" s="118"/>
      <c r="CF88" s="118"/>
      <c r="CG88" s="118"/>
      <c r="CH88" s="118"/>
      <c r="CI88" s="118"/>
      <c r="CJ88" s="118"/>
      <c r="CK88" s="118"/>
      <c r="CL88" s="118"/>
      <c r="CM88" s="118"/>
      <c r="CN88" s="118"/>
      <c r="CO88" s="118"/>
      <c r="CP88" s="118"/>
      <c r="CQ88" s="118"/>
      <c r="CR88" s="118"/>
      <c r="CS88" s="118"/>
      <c r="CT88" s="118"/>
      <c r="CU88" s="118"/>
      <c r="CV88" s="118"/>
      <c r="CW88" s="118"/>
      <c r="CX88" s="118"/>
      <c r="CY88" s="118"/>
      <c r="CZ88" s="118"/>
      <c r="DA88" s="118"/>
      <c r="DB88" s="118"/>
      <c r="DC88" s="118"/>
      <c r="DD88" s="118"/>
      <c r="DE88" s="118"/>
      <c r="DF88" s="118"/>
      <c r="DG88" s="118"/>
      <c r="DH88" s="118"/>
      <c r="DI88" s="118"/>
      <c r="DJ88" s="118"/>
      <c r="DK88" s="118"/>
      <c r="DL88" s="118"/>
      <c r="DM88" s="118"/>
      <c r="DN88" s="45">
        <f t="shared" si="19"/>
        <v>0</v>
      </c>
      <c r="DO88" s="45">
        <f t="shared" si="19"/>
        <v>0</v>
      </c>
      <c r="DP88" s="45">
        <f t="shared" si="19"/>
        <v>0</v>
      </c>
      <c r="DQ88" s="45">
        <f t="shared" si="19"/>
        <v>0</v>
      </c>
      <c r="DR88" s="45">
        <f t="shared" si="19"/>
        <v>0</v>
      </c>
      <c r="DS88" s="45">
        <f t="shared" si="19"/>
        <v>130</v>
      </c>
      <c r="DT88" s="45">
        <f t="shared" si="19"/>
        <v>0</v>
      </c>
      <c r="DU88" s="45">
        <f t="shared" si="19"/>
        <v>0</v>
      </c>
      <c r="DV88" s="45">
        <f t="shared" si="19"/>
        <v>0</v>
      </c>
      <c r="DW88" s="45">
        <f t="shared" si="19"/>
        <v>0</v>
      </c>
    </row>
    <row r="89" spans="1:127" s="1" customFormat="1" x14ac:dyDescent="0.25">
      <c r="A89" s="42" t="s">
        <v>157</v>
      </c>
      <c r="B89" s="15" t="str">
        <f>гр.общеразв.напрв.!B89</f>
        <v>МДОБУ "ДСКВ № 61" Медвежий Стан</v>
      </c>
      <c r="C89" s="15" t="str">
        <f>гр.общеразв.напрв.!C89</f>
        <v>село</v>
      </c>
      <c r="D89" s="15" t="str">
        <f>гр.общеразв.напрв.!D89</f>
        <v>детей</v>
      </c>
      <c r="E89" s="155">
        <f t="shared" si="17"/>
        <v>0</v>
      </c>
      <c r="F89" s="155">
        <f t="shared" si="18"/>
        <v>0</v>
      </c>
      <c r="G89" s="155">
        <f t="shared" si="18"/>
        <v>0</v>
      </c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8"/>
      <c r="AQ89" s="118"/>
      <c r="AR89" s="118"/>
      <c r="AS89" s="118"/>
      <c r="AT89" s="118"/>
      <c r="AU89" s="118"/>
      <c r="AV89" s="118"/>
      <c r="AW89" s="118"/>
      <c r="AX89" s="118"/>
      <c r="AY89" s="118"/>
      <c r="AZ89" s="118"/>
      <c r="BA89" s="118"/>
      <c r="BB89" s="118"/>
      <c r="BC89" s="118"/>
      <c r="BD89" s="118"/>
      <c r="BE89" s="118"/>
      <c r="BF89" s="118"/>
      <c r="BG89" s="118"/>
      <c r="BH89" s="118"/>
      <c r="BI89" s="118"/>
      <c r="BJ89" s="118"/>
      <c r="BK89" s="118"/>
      <c r="BL89" s="118"/>
      <c r="BM89" s="118"/>
      <c r="BN89" s="118"/>
      <c r="BO89" s="118"/>
      <c r="BP89" s="118"/>
      <c r="BQ89" s="118"/>
      <c r="BR89" s="118"/>
      <c r="BS89" s="118"/>
      <c r="BT89" s="118"/>
      <c r="BU89" s="118"/>
      <c r="BV89" s="118"/>
      <c r="BW89" s="118"/>
      <c r="BX89" s="118"/>
      <c r="BY89" s="118"/>
      <c r="BZ89" s="118"/>
      <c r="CA89" s="118"/>
      <c r="CB89" s="118"/>
      <c r="CC89" s="118"/>
      <c r="CD89" s="118"/>
      <c r="CE89" s="118"/>
      <c r="CF89" s="118"/>
      <c r="CG89" s="118"/>
      <c r="CH89" s="118"/>
      <c r="CI89" s="118"/>
      <c r="CJ89" s="118"/>
      <c r="CK89" s="118"/>
      <c r="CL89" s="118"/>
      <c r="CM89" s="118"/>
      <c r="CN89" s="118"/>
      <c r="CO89" s="118"/>
      <c r="CP89" s="118"/>
      <c r="CQ89" s="118"/>
      <c r="CR89" s="118"/>
      <c r="CS89" s="118"/>
      <c r="CT89" s="118"/>
      <c r="CU89" s="118"/>
      <c r="CV89" s="118"/>
      <c r="CW89" s="118"/>
      <c r="CX89" s="118"/>
      <c r="CY89" s="118"/>
      <c r="CZ89" s="118"/>
      <c r="DA89" s="118"/>
      <c r="DB89" s="118"/>
      <c r="DC89" s="118"/>
      <c r="DD89" s="118"/>
      <c r="DE89" s="118"/>
      <c r="DF89" s="118"/>
      <c r="DG89" s="118"/>
      <c r="DH89" s="118"/>
      <c r="DI89" s="118"/>
      <c r="DJ89" s="118"/>
      <c r="DK89" s="118"/>
      <c r="DL89" s="118"/>
      <c r="DM89" s="118"/>
      <c r="DN89" s="45">
        <f t="shared" si="19"/>
        <v>0</v>
      </c>
      <c r="DO89" s="45">
        <f t="shared" si="19"/>
        <v>0</v>
      </c>
      <c r="DP89" s="45">
        <f t="shared" si="19"/>
        <v>0</v>
      </c>
      <c r="DQ89" s="45">
        <f t="shared" si="19"/>
        <v>0</v>
      </c>
      <c r="DR89" s="45">
        <f t="shared" si="19"/>
        <v>0</v>
      </c>
      <c r="DS89" s="45">
        <f t="shared" si="19"/>
        <v>0</v>
      </c>
      <c r="DT89" s="45">
        <f t="shared" si="19"/>
        <v>0</v>
      </c>
      <c r="DU89" s="45">
        <f t="shared" si="19"/>
        <v>0</v>
      </c>
      <c r="DV89" s="45">
        <f t="shared" si="19"/>
        <v>0</v>
      </c>
      <c r="DW89" s="45">
        <f t="shared" si="19"/>
        <v>0</v>
      </c>
    </row>
    <row r="90" spans="1:127" s="1" customFormat="1" x14ac:dyDescent="0.25">
      <c r="A90" s="42" t="s">
        <v>157</v>
      </c>
      <c r="B90" s="15" t="str">
        <f>гр.общеразв.напрв.!B90</f>
        <v>МДОУ "ДСКВ № 62" д.Старая</v>
      </c>
      <c r="C90" s="15" t="str">
        <f>гр.общеразв.напрв.!C90</f>
        <v>село</v>
      </c>
      <c r="D90" s="15" t="str">
        <f>гр.общеразв.напрв.!D90</f>
        <v>детей</v>
      </c>
      <c r="E90" s="155">
        <f t="shared" si="17"/>
        <v>97</v>
      </c>
      <c r="F90" s="155">
        <f t="shared" si="18"/>
        <v>0</v>
      </c>
      <c r="G90" s="155">
        <f t="shared" si="18"/>
        <v>97</v>
      </c>
      <c r="H90" s="118"/>
      <c r="I90" s="118"/>
      <c r="J90" s="118"/>
      <c r="K90" s="118"/>
      <c r="L90" s="118"/>
      <c r="M90" s="118">
        <v>97</v>
      </c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8"/>
      <c r="AM90" s="118"/>
      <c r="AN90" s="118"/>
      <c r="AO90" s="118"/>
      <c r="AP90" s="118"/>
      <c r="AQ90" s="118"/>
      <c r="AR90" s="118"/>
      <c r="AS90" s="118"/>
      <c r="AT90" s="118"/>
      <c r="AU90" s="118"/>
      <c r="AV90" s="118"/>
      <c r="AW90" s="118"/>
      <c r="AX90" s="118"/>
      <c r="AY90" s="118"/>
      <c r="AZ90" s="118"/>
      <c r="BA90" s="118"/>
      <c r="BB90" s="118"/>
      <c r="BC90" s="118"/>
      <c r="BD90" s="118"/>
      <c r="BE90" s="118"/>
      <c r="BF90" s="118"/>
      <c r="BG90" s="118"/>
      <c r="BH90" s="118"/>
      <c r="BI90" s="118"/>
      <c r="BJ90" s="118"/>
      <c r="BK90" s="118"/>
      <c r="BL90" s="118"/>
      <c r="BM90" s="118"/>
      <c r="BN90" s="118"/>
      <c r="BO90" s="118"/>
      <c r="BP90" s="118"/>
      <c r="BQ90" s="118"/>
      <c r="BR90" s="118"/>
      <c r="BS90" s="118"/>
      <c r="BT90" s="118"/>
      <c r="BU90" s="118"/>
      <c r="BV90" s="118"/>
      <c r="BW90" s="118"/>
      <c r="BX90" s="118"/>
      <c r="BY90" s="118"/>
      <c r="BZ90" s="118"/>
      <c r="CA90" s="118"/>
      <c r="CB90" s="118"/>
      <c r="CC90" s="118"/>
      <c r="CD90" s="118"/>
      <c r="CE90" s="118"/>
      <c r="CF90" s="118"/>
      <c r="CG90" s="118"/>
      <c r="CH90" s="118"/>
      <c r="CI90" s="118"/>
      <c r="CJ90" s="118"/>
      <c r="CK90" s="118"/>
      <c r="CL90" s="118"/>
      <c r="CM90" s="118"/>
      <c r="CN90" s="118"/>
      <c r="CO90" s="118"/>
      <c r="CP90" s="118"/>
      <c r="CQ90" s="118"/>
      <c r="CR90" s="118"/>
      <c r="CS90" s="118"/>
      <c r="CT90" s="118"/>
      <c r="CU90" s="118"/>
      <c r="CV90" s="118"/>
      <c r="CW90" s="118"/>
      <c r="CX90" s="118"/>
      <c r="CY90" s="118"/>
      <c r="CZ90" s="118"/>
      <c r="DA90" s="118"/>
      <c r="DB90" s="118"/>
      <c r="DC90" s="118"/>
      <c r="DD90" s="118"/>
      <c r="DE90" s="118"/>
      <c r="DF90" s="118"/>
      <c r="DG90" s="118"/>
      <c r="DH90" s="118"/>
      <c r="DI90" s="118"/>
      <c r="DJ90" s="118"/>
      <c r="DK90" s="118"/>
      <c r="DL90" s="118"/>
      <c r="DM90" s="118"/>
      <c r="DN90" s="45">
        <f t="shared" si="19"/>
        <v>0</v>
      </c>
      <c r="DO90" s="45">
        <f t="shared" si="19"/>
        <v>0</v>
      </c>
      <c r="DP90" s="45">
        <f t="shared" si="19"/>
        <v>0</v>
      </c>
      <c r="DQ90" s="45">
        <f t="shared" si="19"/>
        <v>0</v>
      </c>
      <c r="DR90" s="45">
        <f t="shared" si="19"/>
        <v>0</v>
      </c>
      <c r="DS90" s="45">
        <f t="shared" si="19"/>
        <v>97</v>
      </c>
      <c r="DT90" s="45">
        <f t="shared" si="19"/>
        <v>0</v>
      </c>
      <c r="DU90" s="45">
        <f t="shared" si="19"/>
        <v>0</v>
      </c>
      <c r="DV90" s="45">
        <f t="shared" si="19"/>
        <v>0</v>
      </c>
      <c r="DW90" s="45">
        <f t="shared" si="19"/>
        <v>0</v>
      </c>
    </row>
    <row r="91" spans="1:127" s="1" customFormat="1" x14ac:dyDescent="0.25">
      <c r="A91" s="42" t="s">
        <v>157</v>
      </c>
      <c r="B91" s="15" t="str">
        <f>гр.общеразв.напрв.!B91</f>
        <v>МДОБУ "Васкеловский ДСКВ"</v>
      </c>
      <c r="C91" s="15" t="str">
        <f>гр.общеразв.напрв.!C91</f>
        <v>село</v>
      </c>
      <c r="D91" s="15" t="str">
        <f>гр.общеразв.напрв.!D91</f>
        <v>детей</v>
      </c>
      <c r="E91" s="155">
        <f t="shared" si="17"/>
        <v>0</v>
      </c>
      <c r="F91" s="155">
        <f t="shared" si="18"/>
        <v>0</v>
      </c>
      <c r="G91" s="155">
        <f t="shared" si="18"/>
        <v>0</v>
      </c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18"/>
      <c r="AU91" s="118"/>
      <c r="AV91" s="118"/>
      <c r="AW91" s="118"/>
      <c r="AX91" s="118"/>
      <c r="AY91" s="118"/>
      <c r="AZ91" s="118"/>
      <c r="BA91" s="118"/>
      <c r="BB91" s="118"/>
      <c r="BC91" s="118"/>
      <c r="BD91" s="118"/>
      <c r="BE91" s="118"/>
      <c r="BF91" s="118"/>
      <c r="BG91" s="118"/>
      <c r="BH91" s="118"/>
      <c r="BI91" s="118"/>
      <c r="BJ91" s="118"/>
      <c r="BK91" s="118"/>
      <c r="BL91" s="118"/>
      <c r="BM91" s="118"/>
      <c r="BN91" s="118"/>
      <c r="BO91" s="118"/>
      <c r="BP91" s="118"/>
      <c r="BQ91" s="118"/>
      <c r="BR91" s="118"/>
      <c r="BS91" s="118"/>
      <c r="BT91" s="118"/>
      <c r="BU91" s="118"/>
      <c r="BV91" s="118"/>
      <c r="BW91" s="118"/>
      <c r="BX91" s="118"/>
      <c r="BY91" s="118"/>
      <c r="BZ91" s="118"/>
      <c r="CA91" s="118"/>
      <c r="CB91" s="118"/>
      <c r="CC91" s="118"/>
      <c r="CD91" s="118"/>
      <c r="CE91" s="118"/>
      <c r="CF91" s="118"/>
      <c r="CG91" s="118"/>
      <c r="CH91" s="118"/>
      <c r="CI91" s="118"/>
      <c r="CJ91" s="118"/>
      <c r="CK91" s="118"/>
      <c r="CL91" s="118"/>
      <c r="CM91" s="118"/>
      <c r="CN91" s="118"/>
      <c r="CO91" s="118"/>
      <c r="CP91" s="118"/>
      <c r="CQ91" s="118"/>
      <c r="CR91" s="118"/>
      <c r="CS91" s="118"/>
      <c r="CT91" s="118"/>
      <c r="CU91" s="118"/>
      <c r="CV91" s="118"/>
      <c r="CW91" s="118"/>
      <c r="CX91" s="118"/>
      <c r="CY91" s="118"/>
      <c r="CZ91" s="118"/>
      <c r="DA91" s="118"/>
      <c r="DB91" s="118"/>
      <c r="DC91" s="118"/>
      <c r="DD91" s="118"/>
      <c r="DE91" s="118"/>
      <c r="DF91" s="118"/>
      <c r="DG91" s="118"/>
      <c r="DH91" s="118"/>
      <c r="DI91" s="118"/>
      <c r="DJ91" s="118"/>
      <c r="DK91" s="118"/>
      <c r="DL91" s="118"/>
      <c r="DM91" s="118"/>
      <c r="DN91" s="45">
        <f t="shared" si="19"/>
        <v>0</v>
      </c>
      <c r="DO91" s="45">
        <f t="shared" si="19"/>
        <v>0</v>
      </c>
      <c r="DP91" s="45">
        <f t="shared" si="19"/>
        <v>0</v>
      </c>
      <c r="DQ91" s="45">
        <f t="shared" si="19"/>
        <v>0</v>
      </c>
      <c r="DR91" s="45">
        <f t="shared" si="19"/>
        <v>0</v>
      </c>
      <c r="DS91" s="45">
        <f t="shared" si="19"/>
        <v>0</v>
      </c>
      <c r="DT91" s="45">
        <f t="shared" si="19"/>
        <v>0</v>
      </c>
      <c r="DU91" s="45">
        <f t="shared" si="19"/>
        <v>0</v>
      </c>
      <c r="DV91" s="45">
        <f t="shared" si="19"/>
        <v>0</v>
      </c>
      <c r="DW91" s="45">
        <f t="shared" si="19"/>
        <v>0</v>
      </c>
    </row>
    <row r="92" spans="1:127" s="1" customFormat="1" x14ac:dyDescent="0.25">
      <c r="A92" s="42" t="s">
        <v>157</v>
      </c>
      <c r="B92" s="15" t="str">
        <f>гр.общеразв.напрв.!B92</f>
        <v>МДОБУ "Агалатовский ДСКВ №1"</v>
      </c>
      <c r="C92" s="15" t="str">
        <f>гр.общеразв.напрв.!C92</f>
        <v>село</v>
      </c>
      <c r="D92" s="15" t="str">
        <f>гр.общеразв.напрв.!D92</f>
        <v>детей</v>
      </c>
      <c r="E92" s="155">
        <f t="shared" si="17"/>
        <v>0</v>
      </c>
      <c r="F92" s="155">
        <f t="shared" si="18"/>
        <v>0</v>
      </c>
      <c r="G92" s="155">
        <f t="shared" si="18"/>
        <v>0</v>
      </c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118"/>
      <c r="AO92" s="118"/>
      <c r="AP92" s="118"/>
      <c r="AQ92" s="118"/>
      <c r="AR92" s="118"/>
      <c r="AS92" s="118"/>
      <c r="AT92" s="118"/>
      <c r="AU92" s="118"/>
      <c r="AV92" s="118"/>
      <c r="AW92" s="118"/>
      <c r="AX92" s="118"/>
      <c r="AY92" s="118"/>
      <c r="AZ92" s="118"/>
      <c r="BA92" s="118"/>
      <c r="BB92" s="118"/>
      <c r="BC92" s="118"/>
      <c r="BD92" s="118"/>
      <c r="BE92" s="118"/>
      <c r="BF92" s="118"/>
      <c r="BG92" s="118"/>
      <c r="BH92" s="118"/>
      <c r="BI92" s="118"/>
      <c r="BJ92" s="118"/>
      <c r="BK92" s="118"/>
      <c r="BL92" s="118"/>
      <c r="BM92" s="118"/>
      <c r="BN92" s="118"/>
      <c r="BO92" s="118"/>
      <c r="BP92" s="118"/>
      <c r="BQ92" s="118"/>
      <c r="BR92" s="118"/>
      <c r="BS92" s="118"/>
      <c r="BT92" s="118"/>
      <c r="BU92" s="118"/>
      <c r="BV92" s="118"/>
      <c r="BW92" s="118"/>
      <c r="BX92" s="118"/>
      <c r="BY92" s="118"/>
      <c r="BZ92" s="118"/>
      <c r="CA92" s="118"/>
      <c r="CB92" s="118"/>
      <c r="CC92" s="118"/>
      <c r="CD92" s="118"/>
      <c r="CE92" s="118"/>
      <c r="CF92" s="118"/>
      <c r="CG92" s="118"/>
      <c r="CH92" s="118"/>
      <c r="CI92" s="118"/>
      <c r="CJ92" s="118"/>
      <c r="CK92" s="118"/>
      <c r="CL92" s="118"/>
      <c r="CM92" s="118"/>
      <c r="CN92" s="118"/>
      <c r="CO92" s="118"/>
      <c r="CP92" s="118"/>
      <c r="CQ92" s="118"/>
      <c r="CR92" s="118"/>
      <c r="CS92" s="118"/>
      <c r="CT92" s="118"/>
      <c r="CU92" s="118"/>
      <c r="CV92" s="118"/>
      <c r="CW92" s="118"/>
      <c r="CX92" s="118"/>
      <c r="CY92" s="118"/>
      <c r="CZ92" s="118"/>
      <c r="DA92" s="118"/>
      <c r="DB92" s="118"/>
      <c r="DC92" s="118"/>
      <c r="DD92" s="118"/>
      <c r="DE92" s="118"/>
      <c r="DF92" s="118"/>
      <c r="DG92" s="118"/>
      <c r="DH92" s="118"/>
      <c r="DI92" s="118"/>
      <c r="DJ92" s="118"/>
      <c r="DK92" s="118"/>
      <c r="DL92" s="118"/>
      <c r="DM92" s="118"/>
      <c r="DN92" s="45">
        <f t="shared" si="19"/>
        <v>0</v>
      </c>
      <c r="DO92" s="45">
        <f t="shared" si="19"/>
        <v>0</v>
      </c>
      <c r="DP92" s="45">
        <f t="shared" si="19"/>
        <v>0</v>
      </c>
      <c r="DQ92" s="45">
        <f t="shared" si="19"/>
        <v>0</v>
      </c>
      <c r="DR92" s="45">
        <f t="shared" si="19"/>
        <v>0</v>
      </c>
      <c r="DS92" s="45">
        <f t="shared" si="19"/>
        <v>0</v>
      </c>
      <c r="DT92" s="45">
        <f t="shared" si="19"/>
        <v>0</v>
      </c>
      <c r="DU92" s="45">
        <f t="shared" si="19"/>
        <v>0</v>
      </c>
      <c r="DV92" s="45">
        <f t="shared" si="19"/>
        <v>0</v>
      </c>
      <c r="DW92" s="45">
        <f t="shared" si="19"/>
        <v>0</v>
      </c>
    </row>
    <row r="93" spans="1:127" s="1" customFormat="1" x14ac:dyDescent="0.25">
      <c r="A93" s="42" t="s">
        <v>157</v>
      </c>
      <c r="B93" s="15" t="str">
        <f>гр.общеразв.напрв.!B93</f>
        <v>МДОБУ "Сертоловский ДСКВ № 1"</v>
      </c>
      <c r="C93" s="15" t="str">
        <f>гр.общеразв.напрв.!C93</f>
        <v>город</v>
      </c>
      <c r="D93" s="15" t="str">
        <f>гр.общеразв.напрв.!D93</f>
        <v>детей</v>
      </c>
      <c r="E93" s="155">
        <f t="shared" si="17"/>
        <v>28</v>
      </c>
      <c r="F93" s="155">
        <f t="shared" si="18"/>
        <v>0</v>
      </c>
      <c r="G93" s="155">
        <f t="shared" si="18"/>
        <v>28</v>
      </c>
      <c r="H93" s="118"/>
      <c r="I93" s="118"/>
      <c r="J93" s="118"/>
      <c r="K93" s="118"/>
      <c r="L93" s="118"/>
      <c r="M93" s="118">
        <v>28</v>
      </c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8"/>
      <c r="AM93" s="118"/>
      <c r="AN93" s="118"/>
      <c r="AO93" s="118"/>
      <c r="AP93" s="118"/>
      <c r="AQ93" s="118"/>
      <c r="AR93" s="118"/>
      <c r="AS93" s="118"/>
      <c r="AT93" s="118"/>
      <c r="AU93" s="118"/>
      <c r="AV93" s="118"/>
      <c r="AW93" s="118"/>
      <c r="AX93" s="118"/>
      <c r="AY93" s="118"/>
      <c r="AZ93" s="118"/>
      <c r="BA93" s="118"/>
      <c r="BB93" s="118"/>
      <c r="BC93" s="118"/>
      <c r="BD93" s="118"/>
      <c r="BE93" s="118"/>
      <c r="BF93" s="118"/>
      <c r="BG93" s="118"/>
      <c r="BH93" s="118"/>
      <c r="BI93" s="118"/>
      <c r="BJ93" s="118"/>
      <c r="BK93" s="118"/>
      <c r="BL93" s="118"/>
      <c r="BM93" s="118"/>
      <c r="BN93" s="118"/>
      <c r="BO93" s="118"/>
      <c r="BP93" s="118"/>
      <c r="BQ93" s="118"/>
      <c r="BR93" s="118"/>
      <c r="BS93" s="118"/>
      <c r="BT93" s="118"/>
      <c r="BU93" s="118"/>
      <c r="BV93" s="118"/>
      <c r="BW93" s="118"/>
      <c r="BX93" s="118"/>
      <c r="BY93" s="118"/>
      <c r="BZ93" s="118"/>
      <c r="CA93" s="118"/>
      <c r="CB93" s="118"/>
      <c r="CC93" s="118"/>
      <c r="CD93" s="118"/>
      <c r="CE93" s="118"/>
      <c r="CF93" s="118"/>
      <c r="CG93" s="118"/>
      <c r="CH93" s="118"/>
      <c r="CI93" s="118"/>
      <c r="CJ93" s="118"/>
      <c r="CK93" s="118"/>
      <c r="CL93" s="118"/>
      <c r="CM93" s="118"/>
      <c r="CN93" s="118"/>
      <c r="CO93" s="118"/>
      <c r="CP93" s="118"/>
      <c r="CQ93" s="118"/>
      <c r="CR93" s="118"/>
      <c r="CS93" s="118"/>
      <c r="CT93" s="118"/>
      <c r="CU93" s="118"/>
      <c r="CV93" s="118"/>
      <c r="CW93" s="118"/>
      <c r="CX93" s="118"/>
      <c r="CY93" s="118"/>
      <c r="CZ93" s="118"/>
      <c r="DA93" s="118"/>
      <c r="DB93" s="118"/>
      <c r="DC93" s="118"/>
      <c r="DD93" s="118"/>
      <c r="DE93" s="118"/>
      <c r="DF93" s="118"/>
      <c r="DG93" s="118"/>
      <c r="DH93" s="118"/>
      <c r="DI93" s="118"/>
      <c r="DJ93" s="118"/>
      <c r="DK93" s="118"/>
      <c r="DL93" s="118"/>
      <c r="DM93" s="118"/>
      <c r="DN93" s="45">
        <f t="shared" si="19"/>
        <v>0</v>
      </c>
      <c r="DO93" s="45">
        <f t="shared" si="19"/>
        <v>0</v>
      </c>
      <c r="DP93" s="45">
        <f t="shared" si="19"/>
        <v>0</v>
      </c>
      <c r="DQ93" s="45">
        <f t="shared" si="19"/>
        <v>0</v>
      </c>
      <c r="DR93" s="45">
        <f t="shared" si="19"/>
        <v>0</v>
      </c>
      <c r="DS93" s="45">
        <f t="shared" si="19"/>
        <v>28</v>
      </c>
      <c r="DT93" s="45">
        <f t="shared" si="19"/>
        <v>0</v>
      </c>
      <c r="DU93" s="45">
        <f t="shared" si="19"/>
        <v>0</v>
      </c>
      <c r="DV93" s="45">
        <f t="shared" si="19"/>
        <v>0</v>
      </c>
      <c r="DW93" s="45">
        <f t="shared" si="19"/>
        <v>0</v>
      </c>
    </row>
    <row r="94" spans="1:127" s="1" customFormat="1" x14ac:dyDescent="0.25">
      <c r="A94" s="42" t="s">
        <v>157</v>
      </c>
      <c r="B94" s="15" t="str">
        <f>гр.общеразв.напрв.!B94</f>
        <v>МДОБУ "Сертоловский ДСКВ № 2"</v>
      </c>
      <c r="C94" s="15" t="str">
        <f>гр.общеразв.напрв.!C94</f>
        <v>город</v>
      </c>
      <c r="D94" s="15" t="str">
        <f>гр.общеразв.напрв.!D94</f>
        <v>детей</v>
      </c>
      <c r="E94" s="155">
        <f t="shared" si="17"/>
        <v>25</v>
      </c>
      <c r="F94" s="155">
        <f t="shared" si="18"/>
        <v>0</v>
      </c>
      <c r="G94" s="155">
        <f t="shared" si="18"/>
        <v>25</v>
      </c>
      <c r="H94" s="118"/>
      <c r="I94" s="118"/>
      <c r="J94" s="118"/>
      <c r="K94" s="118"/>
      <c r="L94" s="118"/>
      <c r="M94" s="118">
        <v>25</v>
      </c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8"/>
      <c r="AM94" s="118"/>
      <c r="AN94" s="118"/>
      <c r="AO94" s="118"/>
      <c r="AP94" s="118"/>
      <c r="AQ94" s="118"/>
      <c r="AR94" s="118"/>
      <c r="AS94" s="118"/>
      <c r="AT94" s="118"/>
      <c r="AU94" s="118"/>
      <c r="AV94" s="118"/>
      <c r="AW94" s="118"/>
      <c r="AX94" s="118"/>
      <c r="AY94" s="118"/>
      <c r="AZ94" s="118"/>
      <c r="BA94" s="118"/>
      <c r="BB94" s="118"/>
      <c r="BC94" s="118"/>
      <c r="BD94" s="118"/>
      <c r="BE94" s="118"/>
      <c r="BF94" s="118"/>
      <c r="BG94" s="118"/>
      <c r="BH94" s="118"/>
      <c r="BI94" s="118"/>
      <c r="BJ94" s="118"/>
      <c r="BK94" s="118"/>
      <c r="BL94" s="118"/>
      <c r="BM94" s="118"/>
      <c r="BN94" s="118"/>
      <c r="BO94" s="118"/>
      <c r="BP94" s="118"/>
      <c r="BQ94" s="118"/>
      <c r="BR94" s="118"/>
      <c r="BS94" s="118"/>
      <c r="BT94" s="118"/>
      <c r="BU94" s="118"/>
      <c r="BV94" s="118"/>
      <c r="BW94" s="118"/>
      <c r="BX94" s="118"/>
      <c r="BY94" s="118"/>
      <c r="BZ94" s="118"/>
      <c r="CA94" s="118"/>
      <c r="CB94" s="118"/>
      <c r="CC94" s="118"/>
      <c r="CD94" s="118"/>
      <c r="CE94" s="118"/>
      <c r="CF94" s="118"/>
      <c r="CG94" s="118"/>
      <c r="CH94" s="118"/>
      <c r="CI94" s="118"/>
      <c r="CJ94" s="118"/>
      <c r="CK94" s="118"/>
      <c r="CL94" s="118"/>
      <c r="CM94" s="118"/>
      <c r="CN94" s="118"/>
      <c r="CO94" s="118"/>
      <c r="CP94" s="118"/>
      <c r="CQ94" s="118"/>
      <c r="CR94" s="118"/>
      <c r="CS94" s="118"/>
      <c r="CT94" s="118"/>
      <c r="CU94" s="118"/>
      <c r="CV94" s="118"/>
      <c r="CW94" s="118"/>
      <c r="CX94" s="118"/>
      <c r="CY94" s="118"/>
      <c r="CZ94" s="118"/>
      <c r="DA94" s="118"/>
      <c r="DB94" s="118"/>
      <c r="DC94" s="118"/>
      <c r="DD94" s="118"/>
      <c r="DE94" s="118"/>
      <c r="DF94" s="118"/>
      <c r="DG94" s="118"/>
      <c r="DH94" s="118"/>
      <c r="DI94" s="118"/>
      <c r="DJ94" s="118"/>
      <c r="DK94" s="118"/>
      <c r="DL94" s="118"/>
      <c r="DM94" s="118"/>
      <c r="DN94" s="45">
        <f t="shared" si="19"/>
        <v>0</v>
      </c>
      <c r="DO94" s="45">
        <f t="shared" si="19"/>
        <v>0</v>
      </c>
      <c r="DP94" s="45">
        <f t="shared" si="19"/>
        <v>0</v>
      </c>
      <c r="DQ94" s="45">
        <f t="shared" si="19"/>
        <v>0</v>
      </c>
      <c r="DR94" s="45">
        <f t="shared" si="19"/>
        <v>0</v>
      </c>
      <c r="DS94" s="45">
        <f t="shared" si="19"/>
        <v>25</v>
      </c>
      <c r="DT94" s="45">
        <f t="shared" si="19"/>
        <v>0</v>
      </c>
      <c r="DU94" s="45">
        <f t="shared" si="19"/>
        <v>0</v>
      </c>
      <c r="DV94" s="45">
        <f t="shared" si="19"/>
        <v>0</v>
      </c>
      <c r="DW94" s="45">
        <f t="shared" si="19"/>
        <v>0</v>
      </c>
    </row>
    <row r="95" spans="1:127" s="1" customFormat="1" x14ac:dyDescent="0.25">
      <c r="A95" s="42" t="s">
        <v>157</v>
      </c>
      <c r="B95" s="15" t="str">
        <f>гр.общеразв.напрв.!B95</f>
        <v xml:space="preserve">МДОБУ "Сертоловский ДСКВ № 3" </v>
      </c>
      <c r="C95" s="15" t="str">
        <f>гр.общеразв.напрв.!C95</f>
        <v>город</v>
      </c>
      <c r="D95" s="15" t="str">
        <f>гр.общеразв.напрв.!D95</f>
        <v>детей</v>
      </c>
      <c r="E95" s="155">
        <f t="shared" si="17"/>
        <v>0</v>
      </c>
      <c r="F95" s="155">
        <f t="shared" si="18"/>
        <v>0</v>
      </c>
      <c r="G95" s="155">
        <f t="shared" si="18"/>
        <v>0</v>
      </c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  <c r="AV95" s="118"/>
      <c r="AW95" s="118"/>
      <c r="AX95" s="118"/>
      <c r="AY95" s="118"/>
      <c r="AZ95" s="118"/>
      <c r="BA95" s="118"/>
      <c r="BB95" s="118"/>
      <c r="BC95" s="118"/>
      <c r="BD95" s="118"/>
      <c r="BE95" s="118"/>
      <c r="BF95" s="118"/>
      <c r="BG95" s="118"/>
      <c r="BH95" s="118"/>
      <c r="BI95" s="118"/>
      <c r="BJ95" s="118"/>
      <c r="BK95" s="118"/>
      <c r="BL95" s="118"/>
      <c r="BM95" s="118"/>
      <c r="BN95" s="118"/>
      <c r="BO95" s="118"/>
      <c r="BP95" s="118"/>
      <c r="BQ95" s="118"/>
      <c r="BR95" s="118"/>
      <c r="BS95" s="118"/>
      <c r="BT95" s="118"/>
      <c r="BU95" s="118"/>
      <c r="BV95" s="118"/>
      <c r="BW95" s="118"/>
      <c r="BX95" s="118"/>
      <c r="BY95" s="118"/>
      <c r="BZ95" s="118"/>
      <c r="CA95" s="118"/>
      <c r="CB95" s="118"/>
      <c r="CC95" s="118"/>
      <c r="CD95" s="118"/>
      <c r="CE95" s="118"/>
      <c r="CF95" s="118"/>
      <c r="CG95" s="118"/>
      <c r="CH95" s="118"/>
      <c r="CI95" s="118"/>
      <c r="CJ95" s="118"/>
      <c r="CK95" s="118"/>
      <c r="CL95" s="118"/>
      <c r="CM95" s="118"/>
      <c r="CN95" s="118"/>
      <c r="CO95" s="118"/>
      <c r="CP95" s="118"/>
      <c r="CQ95" s="118"/>
      <c r="CR95" s="118"/>
      <c r="CS95" s="118"/>
      <c r="CT95" s="118"/>
      <c r="CU95" s="118"/>
      <c r="CV95" s="118"/>
      <c r="CW95" s="118"/>
      <c r="CX95" s="118"/>
      <c r="CY95" s="118"/>
      <c r="CZ95" s="118"/>
      <c r="DA95" s="118"/>
      <c r="DB95" s="118"/>
      <c r="DC95" s="118"/>
      <c r="DD95" s="118"/>
      <c r="DE95" s="118"/>
      <c r="DF95" s="118"/>
      <c r="DG95" s="118"/>
      <c r="DH95" s="118"/>
      <c r="DI95" s="118"/>
      <c r="DJ95" s="118"/>
      <c r="DK95" s="118"/>
      <c r="DL95" s="118"/>
      <c r="DM95" s="118"/>
      <c r="DN95" s="45">
        <f t="shared" si="19"/>
        <v>0</v>
      </c>
      <c r="DO95" s="45">
        <f t="shared" si="19"/>
        <v>0</v>
      </c>
      <c r="DP95" s="45">
        <f t="shared" si="19"/>
        <v>0</v>
      </c>
      <c r="DQ95" s="45">
        <f t="shared" si="19"/>
        <v>0</v>
      </c>
      <c r="DR95" s="45">
        <f t="shared" si="19"/>
        <v>0</v>
      </c>
      <c r="DS95" s="45">
        <f t="shared" si="19"/>
        <v>0</v>
      </c>
      <c r="DT95" s="45">
        <f t="shared" si="19"/>
        <v>0</v>
      </c>
      <c r="DU95" s="45">
        <f t="shared" si="19"/>
        <v>0</v>
      </c>
      <c r="DV95" s="45">
        <f t="shared" si="19"/>
        <v>0</v>
      </c>
      <c r="DW95" s="45">
        <f t="shared" si="19"/>
        <v>0</v>
      </c>
    </row>
    <row r="96" spans="1:127" s="1" customFormat="1" x14ac:dyDescent="0.25">
      <c r="A96" s="42" t="s">
        <v>157</v>
      </c>
      <c r="B96" s="15" t="str">
        <f>гр.общеразв.напрв.!B96</f>
        <v>МДОБУ "Чернореченский ДСКВ"</v>
      </c>
      <c r="C96" s="15" t="str">
        <f>гр.общеразв.напрв.!C96</f>
        <v>город</v>
      </c>
      <c r="D96" s="15" t="str">
        <f>гр.общеразв.напрв.!D96</f>
        <v>детей</v>
      </c>
      <c r="E96" s="155">
        <f t="shared" si="17"/>
        <v>0</v>
      </c>
      <c r="F96" s="155">
        <f t="shared" si="18"/>
        <v>0</v>
      </c>
      <c r="G96" s="155">
        <f t="shared" si="18"/>
        <v>0</v>
      </c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  <c r="AB96" s="118"/>
      <c r="AC96" s="118"/>
      <c r="AD96" s="118"/>
      <c r="AE96" s="118"/>
      <c r="AF96" s="118"/>
      <c r="AG96" s="118"/>
      <c r="AH96" s="118"/>
      <c r="AI96" s="118"/>
      <c r="AJ96" s="118"/>
      <c r="AK96" s="118"/>
      <c r="AL96" s="118"/>
      <c r="AM96" s="118"/>
      <c r="AN96" s="118"/>
      <c r="AO96" s="118"/>
      <c r="AP96" s="118"/>
      <c r="AQ96" s="118"/>
      <c r="AR96" s="118"/>
      <c r="AS96" s="118"/>
      <c r="AT96" s="118"/>
      <c r="AU96" s="118"/>
      <c r="AV96" s="118"/>
      <c r="AW96" s="118"/>
      <c r="AX96" s="118"/>
      <c r="AY96" s="118"/>
      <c r="AZ96" s="118"/>
      <c r="BA96" s="118"/>
      <c r="BB96" s="118"/>
      <c r="BC96" s="118"/>
      <c r="BD96" s="118"/>
      <c r="BE96" s="118"/>
      <c r="BF96" s="118"/>
      <c r="BG96" s="118"/>
      <c r="BH96" s="118"/>
      <c r="BI96" s="118"/>
      <c r="BJ96" s="118"/>
      <c r="BK96" s="118"/>
      <c r="BL96" s="118"/>
      <c r="BM96" s="118"/>
      <c r="BN96" s="118"/>
      <c r="BO96" s="118"/>
      <c r="BP96" s="118"/>
      <c r="BQ96" s="118"/>
      <c r="BR96" s="118"/>
      <c r="BS96" s="118"/>
      <c r="BT96" s="118"/>
      <c r="BU96" s="118"/>
      <c r="BV96" s="118"/>
      <c r="BW96" s="118"/>
      <c r="BX96" s="118"/>
      <c r="BY96" s="118"/>
      <c r="BZ96" s="118"/>
      <c r="CA96" s="118"/>
      <c r="CB96" s="118"/>
      <c r="CC96" s="118"/>
      <c r="CD96" s="118"/>
      <c r="CE96" s="118"/>
      <c r="CF96" s="118"/>
      <c r="CG96" s="118"/>
      <c r="CH96" s="118"/>
      <c r="CI96" s="118"/>
      <c r="CJ96" s="118"/>
      <c r="CK96" s="118"/>
      <c r="CL96" s="118"/>
      <c r="CM96" s="118"/>
      <c r="CN96" s="118"/>
      <c r="CO96" s="118"/>
      <c r="CP96" s="118"/>
      <c r="CQ96" s="118"/>
      <c r="CR96" s="118"/>
      <c r="CS96" s="118"/>
      <c r="CT96" s="118"/>
      <c r="CU96" s="118"/>
      <c r="CV96" s="118"/>
      <c r="CW96" s="118"/>
      <c r="CX96" s="118"/>
      <c r="CY96" s="118"/>
      <c r="CZ96" s="118"/>
      <c r="DA96" s="118"/>
      <c r="DB96" s="118"/>
      <c r="DC96" s="118"/>
      <c r="DD96" s="118"/>
      <c r="DE96" s="118"/>
      <c r="DF96" s="118"/>
      <c r="DG96" s="118"/>
      <c r="DH96" s="118"/>
      <c r="DI96" s="118"/>
      <c r="DJ96" s="118"/>
      <c r="DK96" s="118"/>
      <c r="DL96" s="118"/>
      <c r="DM96" s="118"/>
      <c r="DN96" s="45">
        <f t="shared" si="19"/>
        <v>0</v>
      </c>
      <c r="DO96" s="45">
        <f t="shared" si="19"/>
        <v>0</v>
      </c>
      <c r="DP96" s="45">
        <f t="shared" si="19"/>
        <v>0</v>
      </c>
      <c r="DQ96" s="45">
        <f t="shared" si="19"/>
        <v>0</v>
      </c>
      <c r="DR96" s="45">
        <f t="shared" si="19"/>
        <v>0</v>
      </c>
      <c r="DS96" s="45">
        <f t="shared" si="19"/>
        <v>0</v>
      </c>
      <c r="DT96" s="45">
        <f t="shared" si="19"/>
        <v>0</v>
      </c>
      <c r="DU96" s="45">
        <f t="shared" si="19"/>
        <v>0</v>
      </c>
      <c r="DV96" s="45">
        <f t="shared" si="19"/>
        <v>0</v>
      </c>
      <c r="DW96" s="45">
        <f t="shared" si="19"/>
        <v>0</v>
      </c>
    </row>
    <row r="97" spans="1:127" s="1" customFormat="1" x14ac:dyDescent="0.25">
      <c r="A97" s="42" t="s">
        <v>157</v>
      </c>
      <c r="B97" s="15" t="str">
        <f>гр.общеразв.напрв.!B97</f>
        <v>МДОБУ "Ново-Девяткинский ДСКВ №1"</v>
      </c>
      <c r="C97" s="15" t="str">
        <f>гр.общеразв.напрв.!C97</f>
        <v>село</v>
      </c>
      <c r="D97" s="15" t="str">
        <f>гр.общеразв.напрв.!D97</f>
        <v>детей</v>
      </c>
      <c r="E97" s="155">
        <f t="shared" si="17"/>
        <v>0</v>
      </c>
      <c r="F97" s="155">
        <f t="shared" si="18"/>
        <v>0</v>
      </c>
      <c r="G97" s="155">
        <f t="shared" si="18"/>
        <v>0</v>
      </c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  <c r="AB97" s="118"/>
      <c r="AC97" s="118"/>
      <c r="AD97" s="118"/>
      <c r="AE97" s="118"/>
      <c r="AF97" s="118"/>
      <c r="AG97" s="118"/>
      <c r="AH97" s="118"/>
      <c r="AI97" s="118"/>
      <c r="AJ97" s="118"/>
      <c r="AK97" s="118"/>
      <c r="AL97" s="118"/>
      <c r="AM97" s="118"/>
      <c r="AN97" s="118"/>
      <c r="AO97" s="118"/>
      <c r="AP97" s="118"/>
      <c r="AQ97" s="118"/>
      <c r="AR97" s="118"/>
      <c r="AS97" s="118"/>
      <c r="AT97" s="118"/>
      <c r="AU97" s="118"/>
      <c r="AV97" s="118"/>
      <c r="AW97" s="118"/>
      <c r="AX97" s="118"/>
      <c r="AY97" s="118"/>
      <c r="AZ97" s="118"/>
      <c r="BA97" s="118"/>
      <c r="BB97" s="118"/>
      <c r="BC97" s="118"/>
      <c r="BD97" s="118"/>
      <c r="BE97" s="118"/>
      <c r="BF97" s="118"/>
      <c r="BG97" s="118"/>
      <c r="BH97" s="118"/>
      <c r="BI97" s="118"/>
      <c r="BJ97" s="118"/>
      <c r="BK97" s="118"/>
      <c r="BL97" s="118"/>
      <c r="BM97" s="118"/>
      <c r="BN97" s="118"/>
      <c r="BO97" s="118"/>
      <c r="BP97" s="118"/>
      <c r="BQ97" s="118"/>
      <c r="BR97" s="118"/>
      <c r="BS97" s="118"/>
      <c r="BT97" s="118"/>
      <c r="BU97" s="118"/>
      <c r="BV97" s="118"/>
      <c r="BW97" s="118"/>
      <c r="BX97" s="118"/>
      <c r="BY97" s="118"/>
      <c r="BZ97" s="118"/>
      <c r="CA97" s="118"/>
      <c r="CB97" s="118"/>
      <c r="CC97" s="118"/>
      <c r="CD97" s="118"/>
      <c r="CE97" s="118"/>
      <c r="CF97" s="118"/>
      <c r="CG97" s="118"/>
      <c r="CH97" s="118"/>
      <c r="CI97" s="118"/>
      <c r="CJ97" s="118"/>
      <c r="CK97" s="118"/>
      <c r="CL97" s="118"/>
      <c r="CM97" s="118"/>
      <c r="CN97" s="118"/>
      <c r="CO97" s="118"/>
      <c r="CP97" s="118"/>
      <c r="CQ97" s="118"/>
      <c r="CR97" s="118"/>
      <c r="CS97" s="118"/>
      <c r="CT97" s="118"/>
      <c r="CU97" s="118"/>
      <c r="CV97" s="118"/>
      <c r="CW97" s="118"/>
      <c r="CX97" s="118"/>
      <c r="CY97" s="118"/>
      <c r="CZ97" s="118"/>
      <c r="DA97" s="118"/>
      <c r="DB97" s="118"/>
      <c r="DC97" s="118"/>
      <c r="DD97" s="118"/>
      <c r="DE97" s="118"/>
      <c r="DF97" s="118"/>
      <c r="DG97" s="118"/>
      <c r="DH97" s="118"/>
      <c r="DI97" s="118"/>
      <c r="DJ97" s="118"/>
      <c r="DK97" s="118"/>
      <c r="DL97" s="118"/>
      <c r="DM97" s="118"/>
      <c r="DN97" s="45">
        <f t="shared" si="19"/>
        <v>0</v>
      </c>
      <c r="DO97" s="45">
        <f t="shared" si="19"/>
        <v>0</v>
      </c>
      <c r="DP97" s="45">
        <f t="shared" si="19"/>
        <v>0</v>
      </c>
      <c r="DQ97" s="45">
        <f t="shared" si="19"/>
        <v>0</v>
      </c>
      <c r="DR97" s="45">
        <f t="shared" si="19"/>
        <v>0</v>
      </c>
      <c r="DS97" s="45">
        <f t="shared" si="19"/>
        <v>0</v>
      </c>
      <c r="DT97" s="45">
        <f t="shared" si="19"/>
        <v>0</v>
      </c>
      <c r="DU97" s="45">
        <f t="shared" si="19"/>
        <v>0</v>
      </c>
      <c r="DV97" s="45">
        <f t="shared" si="19"/>
        <v>0</v>
      </c>
      <c r="DW97" s="45">
        <f t="shared" si="19"/>
        <v>0</v>
      </c>
    </row>
    <row r="98" spans="1:127" s="1" customFormat="1" x14ac:dyDescent="0.25">
      <c r="A98" s="42" t="s">
        <v>157</v>
      </c>
      <c r="B98" s="15" t="str">
        <f>гр.общеразв.напрв.!B98</f>
        <v>МДОБУ "Муринский ДСКВ № 1"</v>
      </c>
      <c r="C98" s="15" t="str">
        <f>гр.общеразв.напрв.!C98</f>
        <v>город</v>
      </c>
      <c r="D98" s="15" t="str">
        <f>гр.общеразв.напрв.!D98</f>
        <v>детей</v>
      </c>
      <c r="E98" s="155">
        <f t="shared" si="17"/>
        <v>0</v>
      </c>
      <c r="F98" s="155">
        <f t="shared" si="18"/>
        <v>0</v>
      </c>
      <c r="G98" s="155">
        <f t="shared" si="18"/>
        <v>0</v>
      </c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  <c r="AB98" s="118"/>
      <c r="AC98" s="118"/>
      <c r="AD98" s="118"/>
      <c r="AE98" s="118"/>
      <c r="AF98" s="118"/>
      <c r="AG98" s="118"/>
      <c r="AH98" s="118"/>
      <c r="AI98" s="118"/>
      <c r="AJ98" s="118"/>
      <c r="AK98" s="118"/>
      <c r="AL98" s="118"/>
      <c r="AM98" s="118"/>
      <c r="AN98" s="118"/>
      <c r="AO98" s="118"/>
      <c r="AP98" s="118"/>
      <c r="AQ98" s="118"/>
      <c r="AR98" s="118"/>
      <c r="AS98" s="118"/>
      <c r="AT98" s="118"/>
      <c r="AU98" s="118"/>
      <c r="AV98" s="118"/>
      <c r="AW98" s="118"/>
      <c r="AX98" s="118"/>
      <c r="AY98" s="118"/>
      <c r="AZ98" s="118"/>
      <c r="BA98" s="118"/>
      <c r="BB98" s="118"/>
      <c r="BC98" s="118"/>
      <c r="BD98" s="118"/>
      <c r="BE98" s="118"/>
      <c r="BF98" s="118"/>
      <c r="BG98" s="118"/>
      <c r="BH98" s="118"/>
      <c r="BI98" s="118"/>
      <c r="BJ98" s="118"/>
      <c r="BK98" s="118"/>
      <c r="BL98" s="118"/>
      <c r="BM98" s="118"/>
      <c r="BN98" s="118"/>
      <c r="BO98" s="118"/>
      <c r="BP98" s="118"/>
      <c r="BQ98" s="118"/>
      <c r="BR98" s="118"/>
      <c r="BS98" s="118"/>
      <c r="BT98" s="118"/>
      <c r="BU98" s="118"/>
      <c r="BV98" s="118"/>
      <c r="BW98" s="118"/>
      <c r="BX98" s="118"/>
      <c r="BY98" s="118"/>
      <c r="BZ98" s="118"/>
      <c r="CA98" s="118"/>
      <c r="CB98" s="118"/>
      <c r="CC98" s="118"/>
      <c r="CD98" s="118"/>
      <c r="CE98" s="118"/>
      <c r="CF98" s="118"/>
      <c r="CG98" s="118"/>
      <c r="CH98" s="118"/>
      <c r="CI98" s="118"/>
      <c r="CJ98" s="118"/>
      <c r="CK98" s="118"/>
      <c r="CL98" s="118"/>
      <c r="CM98" s="118"/>
      <c r="CN98" s="118"/>
      <c r="CO98" s="118"/>
      <c r="CP98" s="118"/>
      <c r="CQ98" s="118"/>
      <c r="CR98" s="118"/>
      <c r="CS98" s="118"/>
      <c r="CT98" s="118"/>
      <c r="CU98" s="118"/>
      <c r="CV98" s="118"/>
      <c r="CW98" s="118"/>
      <c r="CX98" s="118"/>
      <c r="CY98" s="118"/>
      <c r="CZ98" s="118"/>
      <c r="DA98" s="118"/>
      <c r="DB98" s="118"/>
      <c r="DC98" s="118"/>
      <c r="DD98" s="118"/>
      <c r="DE98" s="118"/>
      <c r="DF98" s="118"/>
      <c r="DG98" s="118"/>
      <c r="DH98" s="118"/>
      <c r="DI98" s="118"/>
      <c r="DJ98" s="118"/>
      <c r="DK98" s="118"/>
      <c r="DL98" s="118"/>
      <c r="DM98" s="118"/>
      <c r="DN98" s="45">
        <f t="shared" si="19"/>
        <v>0</v>
      </c>
      <c r="DO98" s="45">
        <f t="shared" si="19"/>
        <v>0</v>
      </c>
      <c r="DP98" s="45">
        <f t="shared" si="19"/>
        <v>0</v>
      </c>
      <c r="DQ98" s="45">
        <f t="shared" si="19"/>
        <v>0</v>
      </c>
      <c r="DR98" s="45">
        <f t="shared" si="19"/>
        <v>0</v>
      </c>
      <c r="DS98" s="45">
        <f t="shared" si="19"/>
        <v>0</v>
      </c>
      <c r="DT98" s="45">
        <f t="shared" si="19"/>
        <v>0</v>
      </c>
      <c r="DU98" s="45">
        <f t="shared" si="19"/>
        <v>0</v>
      </c>
      <c r="DV98" s="45">
        <f t="shared" si="19"/>
        <v>0</v>
      </c>
      <c r="DW98" s="45">
        <f t="shared" si="19"/>
        <v>0</v>
      </c>
    </row>
    <row r="99" spans="1:127" s="1" customFormat="1" x14ac:dyDescent="0.25">
      <c r="A99" s="42" t="s">
        <v>157</v>
      </c>
      <c r="B99" s="15" t="str">
        <f>гр.общеразв.напрв.!B99</f>
        <v xml:space="preserve">МОБУ "СОШ "Муринский ЦО № 1" </v>
      </c>
      <c r="C99" s="15" t="str">
        <f>гр.общеразв.напрв.!C99</f>
        <v>город</v>
      </c>
      <c r="D99" s="15" t="str">
        <f>гр.общеразв.напрв.!D99</f>
        <v>детей</v>
      </c>
      <c r="E99" s="155">
        <f t="shared" si="17"/>
        <v>0</v>
      </c>
      <c r="F99" s="155">
        <f t="shared" si="18"/>
        <v>0</v>
      </c>
      <c r="G99" s="155">
        <f t="shared" si="18"/>
        <v>0</v>
      </c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  <c r="AB99" s="118"/>
      <c r="AC99" s="118"/>
      <c r="AD99" s="118"/>
      <c r="AE99" s="118"/>
      <c r="AF99" s="118"/>
      <c r="AG99" s="118"/>
      <c r="AH99" s="118"/>
      <c r="AI99" s="118"/>
      <c r="AJ99" s="118"/>
      <c r="AK99" s="118"/>
      <c r="AL99" s="118"/>
      <c r="AM99" s="118"/>
      <c r="AN99" s="118"/>
      <c r="AO99" s="118"/>
      <c r="AP99" s="118"/>
      <c r="AQ99" s="118"/>
      <c r="AR99" s="118"/>
      <c r="AS99" s="118"/>
      <c r="AT99" s="118"/>
      <c r="AU99" s="118"/>
      <c r="AV99" s="118"/>
      <c r="AW99" s="118"/>
      <c r="AX99" s="118"/>
      <c r="AY99" s="118"/>
      <c r="AZ99" s="118"/>
      <c r="BA99" s="118"/>
      <c r="BB99" s="118"/>
      <c r="BC99" s="118"/>
      <c r="BD99" s="118"/>
      <c r="BE99" s="118"/>
      <c r="BF99" s="118"/>
      <c r="BG99" s="118"/>
      <c r="BH99" s="118"/>
      <c r="BI99" s="118"/>
      <c r="BJ99" s="118"/>
      <c r="BK99" s="118"/>
      <c r="BL99" s="118"/>
      <c r="BM99" s="118"/>
      <c r="BN99" s="118"/>
      <c r="BO99" s="118"/>
      <c r="BP99" s="118"/>
      <c r="BQ99" s="118"/>
      <c r="BR99" s="118"/>
      <c r="BS99" s="118"/>
      <c r="BT99" s="118"/>
      <c r="BU99" s="118"/>
      <c r="BV99" s="118"/>
      <c r="BW99" s="118"/>
      <c r="BX99" s="118"/>
      <c r="BY99" s="118"/>
      <c r="BZ99" s="118"/>
      <c r="CA99" s="118"/>
      <c r="CB99" s="118"/>
      <c r="CC99" s="118"/>
      <c r="CD99" s="118"/>
      <c r="CE99" s="118"/>
      <c r="CF99" s="118"/>
      <c r="CG99" s="118"/>
      <c r="CH99" s="118"/>
      <c r="CI99" s="118"/>
      <c r="CJ99" s="118"/>
      <c r="CK99" s="118"/>
      <c r="CL99" s="118"/>
      <c r="CM99" s="118"/>
      <c r="CN99" s="118"/>
      <c r="CO99" s="118"/>
      <c r="CP99" s="118"/>
      <c r="CQ99" s="118"/>
      <c r="CR99" s="118"/>
      <c r="CS99" s="118"/>
      <c r="CT99" s="118"/>
      <c r="CU99" s="118"/>
      <c r="CV99" s="118"/>
      <c r="CW99" s="118"/>
      <c r="CX99" s="118"/>
      <c r="CY99" s="118"/>
      <c r="CZ99" s="118"/>
      <c r="DA99" s="118"/>
      <c r="DB99" s="118"/>
      <c r="DC99" s="118"/>
      <c r="DD99" s="118"/>
      <c r="DE99" s="118"/>
      <c r="DF99" s="118"/>
      <c r="DG99" s="118"/>
      <c r="DH99" s="118"/>
      <c r="DI99" s="118"/>
      <c r="DJ99" s="118"/>
      <c r="DK99" s="118"/>
      <c r="DL99" s="118"/>
      <c r="DM99" s="118"/>
      <c r="DN99" s="45">
        <f t="shared" si="19"/>
        <v>0</v>
      </c>
      <c r="DO99" s="45">
        <f t="shared" si="19"/>
        <v>0</v>
      </c>
      <c r="DP99" s="45">
        <f t="shared" si="19"/>
        <v>0</v>
      </c>
      <c r="DQ99" s="45">
        <f t="shared" si="19"/>
        <v>0</v>
      </c>
      <c r="DR99" s="45">
        <f t="shared" si="19"/>
        <v>0</v>
      </c>
      <c r="DS99" s="45">
        <f t="shared" si="19"/>
        <v>0</v>
      </c>
      <c r="DT99" s="45">
        <f t="shared" si="19"/>
        <v>0</v>
      </c>
      <c r="DU99" s="45">
        <f t="shared" si="19"/>
        <v>0</v>
      </c>
      <c r="DV99" s="45">
        <f t="shared" si="19"/>
        <v>0</v>
      </c>
      <c r="DW99" s="45">
        <f t="shared" si="19"/>
        <v>0</v>
      </c>
    </row>
    <row r="100" spans="1:127" s="1" customFormat="1" x14ac:dyDescent="0.25">
      <c r="A100" s="42" t="s">
        <v>157</v>
      </c>
      <c r="B100" s="15" t="str">
        <f>гр.общеразв.напрв.!B100</f>
        <v xml:space="preserve">МДОБУ "ДСКВ № 1" г. Всеволожска </v>
      </c>
      <c r="C100" s="15" t="str">
        <f>гр.общеразв.напрв.!C100</f>
        <v>город</v>
      </c>
      <c r="D100" s="15" t="str">
        <f>гр.общеразв.напрв.!D100</f>
        <v>детей</v>
      </c>
      <c r="E100" s="155">
        <f t="shared" si="17"/>
        <v>0</v>
      </c>
      <c r="F100" s="155">
        <f t="shared" si="18"/>
        <v>0</v>
      </c>
      <c r="G100" s="155">
        <f t="shared" si="18"/>
        <v>0</v>
      </c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F100" s="118"/>
      <c r="AG100" s="118"/>
      <c r="AH100" s="118"/>
      <c r="AI100" s="118"/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  <c r="AT100" s="118"/>
      <c r="AU100" s="118"/>
      <c r="AV100" s="118"/>
      <c r="AW100" s="118"/>
      <c r="AX100" s="118"/>
      <c r="AY100" s="118"/>
      <c r="AZ100" s="118"/>
      <c r="BA100" s="118"/>
      <c r="BB100" s="118"/>
      <c r="BC100" s="118"/>
      <c r="BD100" s="118"/>
      <c r="BE100" s="118"/>
      <c r="BF100" s="118"/>
      <c r="BG100" s="118"/>
      <c r="BH100" s="118"/>
      <c r="BI100" s="118"/>
      <c r="BJ100" s="118"/>
      <c r="BK100" s="118"/>
      <c r="BL100" s="118"/>
      <c r="BM100" s="118"/>
      <c r="BN100" s="118"/>
      <c r="BO100" s="118"/>
      <c r="BP100" s="118"/>
      <c r="BQ100" s="118"/>
      <c r="BR100" s="118"/>
      <c r="BS100" s="118"/>
      <c r="BT100" s="118"/>
      <c r="BU100" s="118"/>
      <c r="BV100" s="118"/>
      <c r="BW100" s="118"/>
      <c r="BX100" s="118"/>
      <c r="BY100" s="118"/>
      <c r="BZ100" s="118"/>
      <c r="CA100" s="118"/>
      <c r="CB100" s="118"/>
      <c r="CC100" s="118"/>
      <c r="CD100" s="118"/>
      <c r="CE100" s="118"/>
      <c r="CF100" s="118"/>
      <c r="CG100" s="118"/>
      <c r="CH100" s="118"/>
      <c r="CI100" s="118"/>
      <c r="CJ100" s="118"/>
      <c r="CK100" s="118"/>
      <c r="CL100" s="118"/>
      <c r="CM100" s="118"/>
      <c r="CN100" s="118"/>
      <c r="CO100" s="118"/>
      <c r="CP100" s="118"/>
      <c r="CQ100" s="118"/>
      <c r="CR100" s="118"/>
      <c r="CS100" s="118"/>
      <c r="CT100" s="118"/>
      <c r="CU100" s="118"/>
      <c r="CV100" s="118"/>
      <c r="CW100" s="118"/>
      <c r="CX100" s="118"/>
      <c r="CY100" s="118"/>
      <c r="CZ100" s="118"/>
      <c r="DA100" s="118"/>
      <c r="DB100" s="118"/>
      <c r="DC100" s="118"/>
      <c r="DD100" s="118"/>
      <c r="DE100" s="118"/>
      <c r="DF100" s="118"/>
      <c r="DG100" s="118"/>
      <c r="DH100" s="118"/>
      <c r="DI100" s="118"/>
      <c r="DJ100" s="118"/>
      <c r="DK100" s="118"/>
      <c r="DL100" s="118"/>
      <c r="DM100" s="118"/>
      <c r="DN100" s="45">
        <f t="shared" si="19"/>
        <v>0</v>
      </c>
      <c r="DO100" s="45">
        <f t="shared" si="19"/>
        <v>0</v>
      </c>
      <c r="DP100" s="45">
        <f t="shared" si="19"/>
        <v>0</v>
      </c>
      <c r="DQ100" s="45">
        <f t="shared" si="19"/>
        <v>0</v>
      </c>
      <c r="DR100" s="45">
        <f t="shared" si="19"/>
        <v>0</v>
      </c>
      <c r="DS100" s="45">
        <f t="shared" si="19"/>
        <v>0</v>
      </c>
      <c r="DT100" s="45">
        <f t="shared" si="19"/>
        <v>0</v>
      </c>
      <c r="DU100" s="45">
        <f t="shared" si="19"/>
        <v>0</v>
      </c>
      <c r="DV100" s="45">
        <f t="shared" si="19"/>
        <v>0</v>
      </c>
      <c r="DW100" s="45">
        <f t="shared" si="19"/>
        <v>0</v>
      </c>
    </row>
    <row r="101" spans="1:127" s="1" customFormat="1" x14ac:dyDescent="0.25">
      <c r="A101" s="42" t="s">
        <v>157</v>
      </c>
      <c r="B101" s="15" t="str">
        <f>гр.общеразв.напрв.!B101</f>
        <v xml:space="preserve">МДОБУ "ДСКВ № 2" г. Всеволожска </v>
      </c>
      <c r="C101" s="15" t="str">
        <f>гр.общеразв.напрв.!C101</f>
        <v>город</v>
      </c>
      <c r="D101" s="15" t="str">
        <f>гр.общеразв.напрв.!D101</f>
        <v>детей</v>
      </c>
      <c r="E101" s="155">
        <f t="shared" si="17"/>
        <v>0</v>
      </c>
      <c r="F101" s="155">
        <f t="shared" si="18"/>
        <v>0</v>
      </c>
      <c r="G101" s="155">
        <f t="shared" si="18"/>
        <v>0</v>
      </c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  <c r="AB101" s="118"/>
      <c r="AC101" s="118"/>
      <c r="AD101" s="118"/>
      <c r="AE101" s="118"/>
      <c r="AF101" s="118"/>
      <c r="AG101" s="118"/>
      <c r="AH101" s="118"/>
      <c r="AI101" s="118"/>
      <c r="AJ101" s="118"/>
      <c r="AK101" s="118"/>
      <c r="AL101" s="118"/>
      <c r="AM101" s="118"/>
      <c r="AN101" s="118"/>
      <c r="AO101" s="118"/>
      <c r="AP101" s="118"/>
      <c r="AQ101" s="118"/>
      <c r="AR101" s="118"/>
      <c r="AS101" s="118"/>
      <c r="AT101" s="118"/>
      <c r="AU101" s="118"/>
      <c r="AV101" s="118"/>
      <c r="AW101" s="118"/>
      <c r="AX101" s="118"/>
      <c r="AY101" s="118"/>
      <c r="AZ101" s="118"/>
      <c r="BA101" s="118"/>
      <c r="BB101" s="118"/>
      <c r="BC101" s="118"/>
      <c r="BD101" s="118"/>
      <c r="BE101" s="118"/>
      <c r="BF101" s="118"/>
      <c r="BG101" s="118"/>
      <c r="BH101" s="118"/>
      <c r="BI101" s="118"/>
      <c r="BJ101" s="118"/>
      <c r="BK101" s="118"/>
      <c r="BL101" s="118"/>
      <c r="BM101" s="118"/>
      <c r="BN101" s="118"/>
      <c r="BO101" s="118"/>
      <c r="BP101" s="118"/>
      <c r="BQ101" s="118"/>
      <c r="BR101" s="118"/>
      <c r="BS101" s="118"/>
      <c r="BT101" s="118"/>
      <c r="BU101" s="118"/>
      <c r="BV101" s="118"/>
      <c r="BW101" s="118"/>
      <c r="BX101" s="118"/>
      <c r="BY101" s="118"/>
      <c r="BZ101" s="118"/>
      <c r="CA101" s="118"/>
      <c r="CB101" s="118"/>
      <c r="CC101" s="118"/>
      <c r="CD101" s="118"/>
      <c r="CE101" s="118"/>
      <c r="CF101" s="118"/>
      <c r="CG101" s="118"/>
      <c r="CH101" s="118"/>
      <c r="CI101" s="118"/>
      <c r="CJ101" s="118"/>
      <c r="CK101" s="118"/>
      <c r="CL101" s="118"/>
      <c r="CM101" s="118"/>
      <c r="CN101" s="118"/>
      <c r="CO101" s="118"/>
      <c r="CP101" s="118"/>
      <c r="CQ101" s="118"/>
      <c r="CR101" s="118"/>
      <c r="CS101" s="118"/>
      <c r="CT101" s="118"/>
      <c r="CU101" s="118"/>
      <c r="CV101" s="118"/>
      <c r="CW101" s="118"/>
      <c r="CX101" s="118"/>
      <c r="CY101" s="118"/>
      <c r="CZ101" s="118"/>
      <c r="DA101" s="118"/>
      <c r="DB101" s="118"/>
      <c r="DC101" s="118"/>
      <c r="DD101" s="118"/>
      <c r="DE101" s="118"/>
      <c r="DF101" s="118"/>
      <c r="DG101" s="118"/>
      <c r="DH101" s="118"/>
      <c r="DI101" s="118"/>
      <c r="DJ101" s="118"/>
      <c r="DK101" s="118"/>
      <c r="DL101" s="118"/>
      <c r="DM101" s="118"/>
      <c r="DN101" s="45">
        <f t="shared" si="19"/>
        <v>0</v>
      </c>
      <c r="DO101" s="45">
        <f t="shared" si="19"/>
        <v>0</v>
      </c>
      <c r="DP101" s="45">
        <f t="shared" si="19"/>
        <v>0</v>
      </c>
      <c r="DQ101" s="45">
        <f t="shared" si="19"/>
        <v>0</v>
      </c>
      <c r="DR101" s="45">
        <f t="shared" si="19"/>
        <v>0</v>
      </c>
      <c r="DS101" s="45">
        <f t="shared" si="19"/>
        <v>0</v>
      </c>
      <c r="DT101" s="45">
        <f t="shared" si="19"/>
        <v>0</v>
      </c>
      <c r="DU101" s="45">
        <f t="shared" si="19"/>
        <v>0</v>
      </c>
      <c r="DV101" s="45">
        <f t="shared" si="19"/>
        <v>0</v>
      </c>
      <c r="DW101" s="45">
        <f t="shared" si="19"/>
        <v>0</v>
      </c>
    </row>
    <row r="102" spans="1:127" s="1" customFormat="1" x14ac:dyDescent="0.25">
      <c r="A102" s="42" t="s">
        <v>157</v>
      </c>
      <c r="B102" s="15" t="str">
        <f>гр.общеразв.напрв.!B102</f>
        <v>МОБУ "СОШ Всеволожский ЦО"</v>
      </c>
      <c r="C102" s="15" t="str">
        <f>гр.общеразв.напрв.!C102</f>
        <v>город</v>
      </c>
      <c r="D102" s="15" t="str">
        <f>гр.общеразв.напрв.!D102</f>
        <v>детей</v>
      </c>
      <c r="E102" s="155">
        <f t="shared" si="17"/>
        <v>0</v>
      </c>
      <c r="F102" s="155">
        <f t="shared" si="18"/>
        <v>0</v>
      </c>
      <c r="G102" s="155">
        <f t="shared" si="18"/>
        <v>0</v>
      </c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  <c r="AB102" s="118"/>
      <c r="AC102" s="118"/>
      <c r="AD102" s="118"/>
      <c r="AE102" s="118"/>
      <c r="AF102" s="118"/>
      <c r="AG102" s="118"/>
      <c r="AH102" s="118"/>
      <c r="AI102" s="118"/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  <c r="AT102" s="118"/>
      <c r="AU102" s="118"/>
      <c r="AV102" s="118"/>
      <c r="AW102" s="118"/>
      <c r="AX102" s="118"/>
      <c r="AY102" s="118"/>
      <c r="AZ102" s="118"/>
      <c r="BA102" s="118"/>
      <c r="BB102" s="118"/>
      <c r="BC102" s="118"/>
      <c r="BD102" s="118"/>
      <c r="BE102" s="118"/>
      <c r="BF102" s="118"/>
      <c r="BG102" s="118"/>
      <c r="BH102" s="118"/>
      <c r="BI102" s="118"/>
      <c r="BJ102" s="118"/>
      <c r="BK102" s="118"/>
      <c r="BL102" s="118"/>
      <c r="BM102" s="118"/>
      <c r="BN102" s="118"/>
      <c r="BO102" s="118"/>
      <c r="BP102" s="118"/>
      <c r="BQ102" s="118"/>
      <c r="BR102" s="118"/>
      <c r="BS102" s="118"/>
      <c r="BT102" s="118"/>
      <c r="BU102" s="118"/>
      <c r="BV102" s="118"/>
      <c r="BW102" s="118"/>
      <c r="BX102" s="118"/>
      <c r="BY102" s="118"/>
      <c r="BZ102" s="118"/>
      <c r="CA102" s="118"/>
      <c r="CB102" s="118"/>
      <c r="CC102" s="118"/>
      <c r="CD102" s="118"/>
      <c r="CE102" s="118"/>
      <c r="CF102" s="118"/>
      <c r="CG102" s="118"/>
      <c r="CH102" s="118"/>
      <c r="CI102" s="118"/>
      <c r="CJ102" s="118"/>
      <c r="CK102" s="118"/>
      <c r="CL102" s="118"/>
      <c r="CM102" s="118"/>
      <c r="CN102" s="118"/>
      <c r="CO102" s="118"/>
      <c r="CP102" s="118"/>
      <c r="CQ102" s="118"/>
      <c r="CR102" s="118"/>
      <c r="CS102" s="118"/>
      <c r="CT102" s="118"/>
      <c r="CU102" s="118"/>
      <c r="CV102" s="118"/>
      <c r="CW102" s="118"/>
      <c r="CX102" s="118"/>
      <c r="CY102" s="118"/>
      <c r="CZ102" s="118"/>
      <c r="DA102" s="118"/>
      <c r="DB102" s="118"/>
      <c r="DC102" s="118"/>
      <c r="DD102" s="118"/>
      <c r="DE102" s="118"/>
      <c r="DF102" s="118"/>
      <c r="DG102" s="118"/>
      <c r="DH102" s="118"/>
      <c r="DI102" s="118"/>
      <c r="DJ102" s="118"/>
      <c r="DK102" s="118"/>
      <c r="DL102" s="118"/>
      <c r="DM102" s="118"/>
      <c r="DN102" s="45">
        <f t="shared" si="19"/>
        <v>0</v>
      </c>
      <c r="DO102" s="45">
        <f t="shared" si="19"/>
        <v>0</v>
      </c>
      <c r="DP102" s="45">
        <f t="shared" si="19"/>
        <v>0</v>
      </c>
      <c r="DQ102" s="45">
        <f t="shared" si="19"/>
        <v>0</v>
      </c>
      <c r="DR102" s="45">
        <f t="shared" si="19"/>
        <v>0</v>
      </c>
      <c r="DS102" s="45">
        <f t="shared" si="19"/>
        <v>0</v>
      </c>
      <c r="DT102" s="45">
        <f t="shared" si="19"/>
        <v>0</v>
      </c>
      <c r="DU102" s="45">
        <f t="shared" si="19"/>
        <v>0</v>
      </c>
      <c r="DV102" s="45">
        <f t="shared" si="19"/>
        <v>0</v>
      </c>
      <c r="DW102" s="45">
        <f t="shared" si="19"/>
        <v>0</v>
      </c>
    </row>
    <row r="103" spans="1:127" s="1" customFormat="1" x14ac:dyDescent="0.25">
      <c r="A103" s="42" t="s">
        <v>157</v>
      </c>
      <c r="B103" s="15" t="str">
        <f>гр.общеразв.напрв.!B103</f>
        <v>МОУ "СОШ "Сертоловский ЦО №2"</v>
      </c>
      <c r="C103" s="15" t="str">
        <f>гр.общеразв.напрв.!C103</f>
        <v>город</v>
      </c>
      <c r="D103" s="15" t="str">
        <f>гр.общеразв.напрв.!D103</f>
        <v>детей</v>
      </c>
      <c r="E103" s="155">
        <f t="shared" si="17"/>
        <v>25</v>
      </c>
      <c r="F103" s="155">
        <f t="shared" si="18"/>
        <v>0</v>
      </c>
      <c r="G103" s="155">
        <f t="shared" si="18"/>
        <v>25</v>
      </c>
      <c r="H103" s="118"/>
      <c r="I103" s="118"/>
      <c r="J103" s="118"/>
      <c r="K103" s="118"/>
      <c r="L103" s="118"/>
      <c r="M103" s="118">
        <v>25</v>
      </c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  <c r="AB103" s="118"/>
      <c r="AC103" s="118"/>
      <c r="AD103" s="118"/>
      <c r="AE103" s="118"/>
      <c r="AF103" s="118"/>
      <c r="AG103" s="118"/>
      <c r="AH103" s="118"/>
      <c r="AI103" s="118"/>
      <c r="AJ103" s="118"/>
      <c r="AK103" s="118"/>
      <c r="AL103" s="118"/>
      <c r="AM103" s="118"/>
      <c r="AN103" s="118"/>
      <c r="AO103" s="118"/>
      <c r="AP103" s="118"/>
      <c r="AQ103" s="118"/>
      <c r="AR103" s="118"/>
      <c r="AS103" s="118"/>
      <c r="AT103" s="118"/>
      <c r="AU103" s="118"/>
      <c r="AV103" s="118"/>
      <c r="AW103" s="118"/>
      <c r="AX103" s="118"/>
      <c r="AY103" s="118"/>
      <c r="AZ103" s="118"/>
      <c r="BA103" s="118"/>
      <c r="BB103" s="118"/>
      <c r="BC103" s="118"/>
      <c r="BD103" s="118"/>
      <c r="BE103" s="118"/>
      <c r="BF103" s="118"/>
      <c r="BG103" s="118"/>
      <c r="BH103" s="118"/>
      <c r="BI103" s="118"/>
      <c r="BJ103" s="118"/>
      <c r="BK103" s="118"/>
      <c r="BL103" s="118"/>
      <c r="BM103" s="118"/>
      <c r="BN103" s="118"/>
      <c r="BO103" s="118"/>
      <c r="BP103" s="118"/>
      <c r="BQ103" s="118"/>
      <c r="BR103" s="118"/>
      <c r="BS103" s="118"/>
      <c r="BT103" s="118"/>
      <c r="BU103" s="118"/>
      <c r="BV103" s="118"/>
      <c r="BW103" s="118"/>
      <c r="BX103" s="118"/>
      <c r="BY103" s="118"/>
      <c r="BZ103" s="118"/>
      <c r="CA103" s="118"/>
      <c r="CB103" s="118"/>
      <c r="CC103" s="118"/>
      <c r="CD103" s="118"/>
      <c r="CE103" s="118"/>
      <c r="CF103" s="118"/>
      <c r="CG103" s="118"/>
      <c r="CH103" s="118"/>
      <c r="CI103" s="118"/>
      <c r="CJ103" s="118"/>
      <c r="CK103" s="118"/>
      <c r="CL103" s="118"/>
      <c r="CM103" s="118"/>
      <c r="CN103" s="118"/>
      <c r="CO103" s="118"/>
      <c r="CP103" s="118"/>
      <c r="CQ103" s="118"/>
      <c r="CR103" s="118"/>
      <c r="CS103" s="118"/>
      <c r="CT103" s="118"/>
      <c r="CU103" s="118"/>
      <c r="CV103" s="118"/>
      <c r="CW103" s="118"/>
      <c r="CX103" s="118"/>
      <c r="CY103" s="118"/>
      <c r="CZ103" s="118"/>
      <c r="DA103" s="118"/>
      <c r="DB103" s="118"/>
      <c r="DC103" s="118"/>
      <c r="DD103" s="118"/>
      <c r="DE103" s="118"/>
      <c r="DF103" s="118"/>
      <c r="DG103" s="118"/>
      <c r="DH103" s="118"/>
      <c r="DI103" s="118"/>
      <c r="DJ103" s="118"/>
      <c r="DK103" s="118"/>
      <c r="DL103" s="118"/>
      <c r="DM103" s="118"/>
      <c r="DN103" s="45">
        <f t="shared" si="19"/>
        <v>0</v>
      </c>
      <c r="DO103" s="45">
        <f t="shared" si="19"/>
        <v>0</v>
      </c>
      <c r="DP103" s="45">
        <f t="shared" si="19"/>
        <v>0</v>
      </c>
      <c r="DQ103" s="45">
        <f t="shared" si="19"/>
        <v>0</v>
      </c>
      <c r="DR103" s="45">
        <f t="shared" si="19"/>
        <v>0</v>
      </c>
      <c r="DS103" s="45">
        <f t="shared" ref="DS103:DW137" si="20">M103+W103+AG103+AQ103+BA103+BK103+BU103+CE103+CO103+CY103+DI103</f>
        <v>25</v>
      </c>
      <c r="DT103" s="45">
        <f t="shared" si="20"/>
        <v>0</v>
      </c>
      <c r="DU103" s="45">
        <f t="shared" si="20"/>
        <v>0</v>
      </c>
      <c r="DV103" s="45">
        <f t="shared" si="20"/>
        <v>0</v>
      </c>
      <c r="DW103" s="45">
        <f t="shared" si="20"/>
        <v>0</v>
      </c>
    </row>
    <row r="104" spans="1:127" s="1" customFormat="1" x14ac:dyDescent="0.25">
      <c r="A104" s="42" t="s">
        <v>157</v>
      </c>
      <c r="B104" s="15" t="str">
        <f>гр.общеразв.напрв.!B104</f>
        <v>МОУ "Дубровская СОШ"</v>
      </c>
      <c r="C104" s="15" t="str">
        <f>гр.общеразв.напрв.!C104</f>
        <v>пгт</v>
      </c>
      <c r="D104" s="15" t="str">
        <f>гр.общеразв.напрв.!D104</f>
        <v>детей</v>
      </c>
      <c r="E104" s="155">
        <f t="shared" si="17"/>
        <v>58</v>
      </c>
      <c r="F104" s="155">
        <f t="shared" si="18"/>
        <v>0</v>
      </c>
      <c r="G104" s="155">
        <f t="shared" si="18"/>
        <v>58</v>
      </c>
      <c r="H104" s="118"/>
      <c r="I104" s="118"/>
      <c r="J104" s="118"/>
      <c r="K104" s="118"/>
      <c r="L104" s="118"/>
      <c r="M104" s="118">
        <v>58</v>
      </c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8"/>
      <c r="BG104" s="118"/>
      <c r="BH104" s="118"/>
      <c r="BI104" s="118"/>
      <c r="BJ104" s="118"/>
      <c r="BK104" s="118"/>
      <c r="BL104" s="118"/>
      <c r="BM104" s="118"/>
      <c r="BN104" s="118"/>
      <c r="BO104" s="118"/>
      <c r="BP104" s="118"/>
      <c r="BQ104" s="118"/>
      <c r="BR104" s="118"/>
      <c r="BS104" s="118"/>
      <c r="BT104" s="118"/>
      <c r="BU104" s="118"/>
      <c r="BV104" s="118"/>
      <c r="BW104" s="118"/>
      <c r="BX104" s="118"/>
      <c r="BY104" s="118"/>
      <c r="BZ104" s="118"/>
      <c r="CA104" s="118"/>
      <c r="CB104" s="118"/>
      <c r="CC104" s="118"/>
      <c r="CD104" s="118"/>
      <c r="CE104" s="118"/>
      <c r="CF104" s="118"/>
      <c r="CG104" s="118"/>
      <c r="CH104" s="118"/>
      <c r="CI104" s="118"/>
      <c r="CJ104" s="118"/>
      <c r="CK104" s="118"/>
      <c r="CL104" s="118"/>
      <c r="CM104" s="118"/>
      <c r="CN104" s="118"/>
      <c r="CO104" s="118"/>
      <c r="CP104" s="118"/>
      <c r="CQ104" s="118"/>
      <c r="CR104" s="118"/>
      <c r="CS104" s="118"/>
      <c r="CT104" s="118"/>
      <c r="CU104" s="118"/>
      <c r="CV104" s="118"/>
      <c r="CW104" s="118"/>
      <c r="CX104" s="118"/>
      <c r="CY104" s="118"/>
      <c r="CZ104" s="118"/>
      <c r="DA104" s="118"/>
      <c r="DB104" s="118"/>
      <c r="DC104" s="118"/>
      <c r="DD104" s="118"/>
      <c r="DE104" s="118"/>
      <c r="DF104" s="118"/>
      <c r="DG104" s="118"/>
      <c r="DH104" s="118"/>
      <c r="DI104" s="118"/>
      <c r="DJ104" s="118"/>
      <c r="DK104" s="118"/>
      <c r="DL104" s="118"/>
      <c r="DM104" s="118"/>
      <c r="DN104" s="45">
        <f t="shared" ref="DN104:DR137" si="21">H104+R104+AB104+AL104+AV104+BF104+BP104+BZ104+CJ104+CT104+DD104</f>
        <v>0</v>
      </c>
      <c r="DO104" s="45">
        <f t="shared" si="21"/>
        <v>0</v>
      </c>
      <c r="DP104" s="45">
        <f t="shared" si="21"/>
        <v>0</v>
      </c>
      <c r="DQ104" s="45">
        <f t="shared" si="21"/>
        <v>0</v>
      </c>
      <c r="DR104" s="45">
        <f t="shared" si="21"/>
        <v>0</v>
      </c>
      <c r="DS104" s="45">
        <f t="shared" si="20"/>
        <v>58</v>
      </c>
      <c r="DT104" s="45">
        <f t="shared" si="20"/>
        <v>0</v>
      </c>
      <c r="DU104" s="45">
        <f t="shared" si="20"/>
        <v>0</v>
      </c>
      <c r="DV104" s="45">
        <f t="shared" si="20"/>
        <v>0</v>
      </c>
      <c r="DW104" s="45">
        <f t="shared" si="20"/>
        <v>0</v>
      </c>
    </row>
    <row r="105" spans="1:127" s="1" customFormat="1" x14ac:dyDescent="0.25">
      <c r="A105" s="42" t="s">
        <v>157</v>
      </c>
      <c r="B105" s="15" t="str">
        <f>гр.общеразв.напрв.!B105</f>
        <v>МОУ СОШ "Рахьинский ЦО"</v>
      </c>
      <c r="C105" s="15" t="str">
        <f>гр.общеразв.напрв.!C105</f>
        <v>пгт</v>
      </c>
      <c r="D105" s="15" t="str">
        <f>гр.общеразв.напрв.!D105</f>
        <v>детей</v>
      </c>
      <c r="E105" s="155">
        <f t="shared" si="17"/>
        <v>0</v>
      </c>
      <c r="F105" s="155">
        <f t="shared" si="18"/>
        <v>0</v>
      </c>
      <c r="G105" s="155">
        <f t="shared" si="18"/>
        <v>0</v>
      </c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8"/>
      <c r="BF105" s="118"/>
      <c r="BG105" s="118"/>
      <c r="BH105" s="118"/>
      <c r="BI105" s="118"/>
      <c r="BJ105" s="118"/>
      <c r="BK105" s="118"/>
      <c r="BL105" s="118"/>
      <c r="BM105" s="118"/>
      <c r="BN105" s="118"/>
      <c r="BO105" s="118"/>
      <c r="BP105" s="118"/>
      <c r="BQ105" s="118"/>
      <c r="BR105" s="118"/>
      <c r="BS105" s="118"/>
      <c r="BT105" s="118"/>
      <c r="BU105" s="118"/>
      <c r="BV105" s="118"/>
      <c r="BW105" s="118"/>
      <c r="BX105" s="118"/>
      <c r="BY105" s="118"/>
      <c r="BZ105" s="118"/>
      <c r="CA105" s="118"/>
      <c r="CB105" s="118"/>
      <c r="CC105" s="118"/>
      <c r="CD105" s="118"/>
      <c r="CE105" s="118"/>
      <c r="CF105" s="118"/>
      <c r="CG105" s="118"/>
      <c r="CH105" s="118"/>
      <c r="CI105" s="118"/>
      <c r="CJ105" s="118"/>
      <c r="CK105" s="118"/>
      <c r="CL105" s="118"/>
      <c r="CM105" s="118"/>
      <c r="CN105" s="118"/>
      <c r="CO105" s="118"/>
      <c r="CP105" s="118"/>
      <c r="CQ105" s="118"/>
      <c r="CR105" s="118"/>
      <c r="CS105" s="118"/>
      <c r="CT105" s="118"/>
      <c r="CU105" s="118"/>
      <c r="CV105" s="118"/>
      <c r="CW105" s="118"/>
      <c r="CX105" s="118"/>
      <c r="CY105" s="118"/>
      <c r="CZ105" s="118"/>
      <c r="DA105" s="118"/>
      <c r="DB105" s="118"/>
      <c r="DC105" s="118"/>
      <c r="DD105" s="118"/>
      <c r="DE105" s="118"/>
      <c r="DF105" s="118"/>
      <c r="DG105" s="118"/>
      <c r="DH105" s="118"/>
      <c r="DI105" s="118"/>
      <c r="DJ105" s="118"/>
      <c r="DK105" s="118"/>
      <c r="DL105" s="118"/>
      <c r="DM105" s="118"/>
      <c r="DN105" s="45">
        <f t="shared" si="21"/>
        <v>0</v>
      </c>
      <c r="DO105" s="45">
        <f t="shared" si="21"/>
        <v>0</v>
      </c>
      <c r="DP105" s="45">
        <f t="shared" si="21"/>
        <v>0</v>
      </c>
      <c r="DQ105" s="45">
        <f t="shared" si="21"/>
        <v>0</v>
      </c>
      <c r="DR105" s="45">
        <f t="shared" si="21"/>
        <v>0</v>
      </c>
      <c r="DS105" s="45">
        <f t="shared" si="20"/>
        <v>0</v>
      </c>
      <c r="DT105" s="45">
        <f t="shared" si="20"/>
        <v>0</v>
      </c>
      <c r="DU105" s="45">
        <f t="shared" si="20"/>
        <v>0</v>
      </c>
      <c r="DV105" s="45">
        <f t="shared" si="20"/>
        <v>0</v>
      </c>
      <c r="DW105" s="45">
        <f t="shared" si="20"/>
        <v>0</v>
      </c>
    </row>
    <row r="106" spans="1:127" s="1" customFormat="1" x14ac:dyDescent="0.25">
      <c r="A106" s="42" t="s">
        <v>157</v>
      </c>
      <c r="B106" s="15" t="str">
        <f>гр.общеразв.напрв.!B106</f>
        <v>МОУ "СОШ "Свердловский ЦО"</v>
      </c>
      <c r="C106" s="15" t="str">
        <f>гр.общеразв.напрв.!C106</f>
        <v>пгт</v>
      </c>
      <c r="D106" s="15" t="str">
        <f>гр.общеразв.напрв.!D106</f>
        <v>детей</v>
      </c>
      <c r="E106" s="155">
        <f t="shared" si="17"/>
        <v>0</v>
      </c>
      <c r="F106" s="155">
        <f t="shared" si="18"/>
        <v>0</v>
      </c>
      <c r="G106" s="155">
        <f t="shared" si="18"/>
        <v>0</v>
      </c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  <c r="AB106" s="118"/>
      <c r="AC106" s="118"/>
      <c r="AD106" s="118"/>
      <c r="AE106" s="118"/>
      <c r="AF106" s="118"/>
      <c r="AG106" s="118"/>
      <c r="AH106" s="118"/>
      <c r="AI106" s="118"/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  <c r="AT106" s="118"/>
      <c r="AU106" s="118"/>
      <c r="AV106" s="118"/>
      <c r="AW106" s="118"/>
      <c r="AX106" s="118"/>
      <c r="AY106" s="118"/>
      <c r="AZ106" s="118"/>
      <c r="BA106" s="118"/>
      <c r="BB106" s="118"/>
      <c r="BC106" s="118"/>
      <c r="BD106" s="118"/>
      <c r="BE106" s="118"/>
      <c r="BF106" s="118"/>
      <c r="BG106" s="118"/>
      <c r="BH106" s="118"/>
      <c r="BI106" s="118"/>
      <c r="BJ106" s="118"/>
      <c r="BK106" s="118"/>
      <c r="BL106" s="118"/>
      <c r="BM106" s="118"/>
      <c r="BN106" s="118"/>
      <c r="BO106" s="118"/>
      <c r="BP106" s="118"/>
      <c r="BQ106" s="118"/>
      <c r="BR106" s="118"/>
      <c r="BS106" s="118"/>
      <c r="BT106" s="118"/>
      <c r="BU106" s="118"/>
      <c r="BV106" s="118"/>
      <c r="BW106" s="118"/>
      <c r="BX106" s="118"/>
      <c r="BY106" s="118"/>
      <c r="BZ106" s="118"/>
      <c r="CA106" s="118"/>
      <c r="CB106" s="118"/>
      <c r="CC106" s="118"/>
      <c r="CD106" s="118"/>
      <c r="CE106" s="118"/>
      <c r="CF106" s="118"/>
      <c r="CG106" s="118"/>
      <c r="CH106" s="118"/>
      <c r="CI106" s="118"/>
      <c r="CJ106" s="118"/>
      <c r="CK106" s="118"/>
      <c r="CL106" s="118"/>
      <c r="CM106" s="118"/>
      <c r="CN106" s="118"/>
      <c r="CO106" s="118"/>
      <c r="CP106" s="118"/>
      <c r="CQ106" s="118"/>
      <c r="CR106" s="118"/>
      <c r="CS106" s="118"/>
      <c r="CT106" s="118"/>
      <c r="CU106" s="118"/>
      <c r="CV106" s="118"/>
      <c r="CW106" s="118"/>
      <c r="CX106" s="118"/>
      <c r="CY106" s="118"/>
      <c r="CZ106" s="118"/>
      <c r="DA106" s="118"/>
      <c r="DB106" s="118"/>
      <c r="DC106" s="118"/>
      <c r="DD106" s="118"/>
      <c r="DE106" s="118"/>
      <c r="DF106" s="118"/>
      <c r="DG106" s="118"/>
      <c r="DH106" s="118"/>
      <c r="DI106" s="118"/>
      <c r="DJ106" s="118"/>
      <c r="DK106" s="118"/>
      <c r="DL106" s="118"/>
      <c r="DM106" s="118"/>
      <c r="DN106" s="45">
        <f t="shared" si="21"/>
        <v>0</v>
      </c>
      <c r="DO106" s="45">
        <f t="shared" si="21"/>
        <v>0</v>
      </c>
      <c r="DP106" s="45">
        <f t="shared" si="21"/>
        <v>0</v>
      </c>
      <c r="DQ106" s="45">
        <f t="shared" si="21"/>
        <v>0</v>
      </c>
      <c r="DR106" s="45">
        <f t="shared" si="21"/>
        <v>0</v>
      </c>
      <c r="DS106" s="45">
        <f t="shared" si="20"/>
        <v>0</v>
      </c>
      <c r="DT106" s="45">
        <f t="shared" si="20"/>
        <v>0</v>
      </c>
      <c r="DU106" s="45">
        <f t="shared" si="20"/>
        <v>0</v>
      </c>
      <c r="DV106" s="45">
        <f t="shared" si="20"/>
        <v>0</v>
      </c>
      <c r="DW106" s="45">
        <f t="shared" si="20"/>
        <v>0</v>
      </c>
    </row>
    <row r="107" spans="1:127" s="1" customFormat="1" x14ac:dyDescent="0.25">
      <c r="A107" s="42" t="s">
        <v>157</v>
      </c>
      <c r="B107" s="15" t="str">
        <f>гр.общеразв.напрв.!B107</f>
        <v>МОУ "СОШ "Токсовский ЦО"</v>
      </c>
      <c r="C107" s="15" t="str">
        <f>гр.общеразв.напрв.!C107</f>
        <v>пгт</v>
      </c>
      <c r="D107" s="15" t="str">
        <f>гр.общеразв.напрв.!D107</f>
        <v>детей</v>
      </c>
      <c r="E107" s="155">
        <f t="shared" si="17"/>
        <v>25</v>
      </c>
      <c r="F107" s="155">
        <f t="shared" si="18"/>
        <v>0</v>
      </c>
      <c r="G107" s="155">
        <f t="shared" si="18"/>
        <v>25</v>
      </c>
      <c r="H107" s="118"/>
      <c r="I107" s="118"/>
      <c r="J107" s="118"/>
      <c r="K107" s="118"/>
      <c r="L107" s="118"/>
      <c r="M107" s="118">
        <v>25</v>
      </c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  <c r="AB107" s="118"/>
      <c r="AC107" s="118"/>
      <c r="AD107" s="118"/>
      <c r="AE107" s="118"/>
      <c r="AF107" s="118"/>
      <c r="AG107" s="118"/>
      <c r="AH107" s="118"/>
      <c r="AI107" s="118"/>
      <c r="AJ107" s="118"/>
      <c r="AK107" s="118"/>
      <c r="AL107" s="118"/>
      <c r="AM107" s="118"/>
      <c r="AN107" s="118"/>
      <c r="AO107" s="118"/>
      <c r="AP107" s="118"/>
      <c r="AQ107" s="118"/>
      <c r="AR107" s="118"/>
      <c r="AS107" s="118"/>
      <c r="AT107" s="118"/>
      <c r="AU107" s="118"/>
      <c r="AV107" s="118"/>
      <c r="AW107" s="118"/>
      <c r="AX107" s="118"/>
      <c r="AY107" s="118"/>
      <c r="AZ107" s="118"/>
      <c r="BA107" s="118"/>
      <c r="BB107" s="118"/>
      <c r="BC107" s="118"/>
      <c r="BD107" s="118"/>
      <c r="BE107" s="118"/>
      <c r="BF107" s="118"/>
      <c r="BG107" s="118"/>
      <c r="BH107" s="118"/>
      <c r="BI107" s="118"/>
      <c r="BJ107" s="118"/>
      <c r="BK107" s="118"/>
      <c r="BL107" s="118"/>
      <c r="BM107" s="118"/>
      <c r="BN107" s="118"/>
      <c r="BO107" s="118"/>
      <c r="BP107" s="118"/>
      <c r="BQ107" s="118"/>
      <c r="BR107" s="118"/>
      <c r="BS107" s="118"/>
      <c r="BT107" s="118"/>
      <c r="BU107" s="118"/>
      <c r="BV107" s="118"/>
      <c r="BW107" s="118"/>
      <c r="BX107" s="118"/>
      <c r="BY107" s="118"/>
      <c r="BZ107" s="118"/>
      <c r="CA107" s="118"/>
      <c r="CB107" s="118"/>
      <c r="CC107" s="118"/>
      <c r="CD107" s="118"/>
      <c r="CE107" s="118"/>
      <c r="CF107" s="118"/>
      <c r="CG107" s="118"/>
      <c r="CH107" s="118"/>
      <c r="CI107" s="118"/>
      <c r="CJ107" s="118"/>
      <c r="CK107" s="118"/>
      <c r="CL107" s="118"/>
      <c r="CM107" s="118"/>
      <c r="CN107" s="118"/>
      <c r="CO107" s="118"/>
      <c r="CP107" s="118"/>
      <c r="CQ107" s="118"/>
      <c r="CR107" s="118"/>
      <c r="CS107" s="118"/>
      <c r="CT107" s="118"/>
      <c r="CU107" s="118"/>
      <c r="CV107" s="118"/>
      <c r="CW107" s="118"/>
      <c r="CX107" s="118"/>
      <c r="CY107" s="118"/>
      <c r="CZ107" s="118"/>
      <c r="DA107" s="118"/>
      <c r="DB107" s="118"/>
      <c r="DC107" s="118"/>
      <c r="DD107" s="118"/>
      <c r="DE107" s="118"/>
      <c r="DF107" s="118"/>
      <c r="DG107" s="118"/>
      <c r="DH107" s="118"/>
      <c r="DI107" s="118"/>
      <c r="DJ107" s="118"/>
      <c r="DK107" s="118"/>
      <c r="DL107" s="118"/>
      <c r="DM107" s="118"/>
      <c r="DN107" s="45">
        <f t="shared" si="21"/>
        <v>0</v>
      </c>
      <c r="DO107" s="45">
        <f t="shared" si="21"/>
        <v>0</v>
      </c>
      <c r="DP107" s="45">
        <f t="shared" si="21"/>
        <v>0</v>
      </c>
      <c r="DQ107" s="45">
        <f t="shared" si="21"/>
        <v>0</v>
      </c>
      <c r="DR107" s="45">
        <f t="shared" si="21"/>
        <v>0</v>
      </c>
      <c r="DS107" s="45">
        <f t="shared" si="20"/>
        <v>25</v>
      </c>
      <c r="DT107" s="45">
        <f t="shared" si="20"/>
        <v>0</v>
      </c>
      <c r="DU107" s="45">
        <f t="shared" si="20"/>
        <v>0</v>
      </c>
      <c r="DV107" s="45">
        <f t="shared" si="20"/>
        <v>0</v>
      </c>
      <c r="DW107" s="45">
        <f t="shared" si="20"/>
        <v>0</v>
      </c>
    </row>
    <row r="108" spans="1:127" s="1" customFormat="1" x14ac:dyDescent="0.25">
      <c r="A108" s="42" t="s">
        <v>157</v>
      </c>
      <c r="B108" s="15" t="str">
        <f>гр.общеразв.напрв.!B108</f>
        <v>МОБУ "СОШ "Агалатовский ЦО"</v>
      </c>
      <c r="C108" s="15" t="str">
        <f>гр.общеразв.напрв.!C108</f>
        <v>село</v>
      </c>
      <c r="D108" s="15" t="str">
        <f>гр.общеразв.напрв.!D108</f>
        <v>детей</v>
      </c>
      <c r="E108" s="155">
        <f t="shared" si="17"/>
        <v>0</v>
      </c>
      <c r="F108" s="155">
        <f t="shared" si="18"/>
        <v>0</v>
      </c>
      <c r="G108" s="155">
        <f t="shared" si="18"/>
        <v>0</v>
      </c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8"/>
      <c r="AC108" s="118"/>
      <c r="AD108" s="118"/>
      <c r="AE108" s="118"/>
      <c r="AF108" s="118"/>
      <c r="AG108" s="118"/>
      <c r="AH108" s="118"/>
      <c r="AI108" s="118"/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  <c r="AT108" s="118"/>
      <c r="AU108" s="118"/>
      <c r="AV108" s="118"/>
      <c r="AW108" s="118"/>
      <c r="AX108" s="118"/>
      <c r="AY108" s="118"/>
      <c r="AZ108" s="118"/>
      <c r="BA108" s="118"/>
      <c r="BB108" s="118"/>
      <c r="BC108" s="118"/>
      <c r="BD108" s="118"/>
      <c r="BE108" s="11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  <c r="CD108" s="118"/>
      <c r="CE108" s="118"/>
      <c r="CF108" s="118"/>
      <c r="CG108" s="118"/>
      <c r="CH108" s="118"/>
      <c r="CI108" s="118"/>
      <c r="CJ108" s="118"/>
      <c r="CK108" s="118"/>
      <c r="CL108" s="118"/>
      <c r="CM108" s="118"/>
      <c r="CN108" s="118"/>
      <c r="CO108" s="118"/>
      <c r="CP108" s="118"/>
      <c r="CQ108" s="118"/>
      <c r="CR108" s="118"/>
      <c r="CS108" s="118"/>
      <c r="CT108" s="118"/>
      <c r="CU108" s="118"/>
      <c r="CV108" s="118"/>
      <c r="CW108" s="118"/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18"/>
      <c r="DI108" s="118"/>
      <c r="DJ108" s="118"/>
      <c r="DK108" s="118"/>
      <c r="DL108" s="118"/>
      <c r="DM108" s="118"/>
      <c r="DN108" s="45">
        <f t="shared" si="21"/>
        <v>0</v>
      </c>
      <c r="DO108" s="45">
        <f t="shared" si="21"/>
        <v>0</v>
      </c>
      <c r="DP108" s="45">
        <f t="shared" si="21"/>
        <v>0</v>
      </c>
      <c r="DQ108" s="45">
        <f t="shared" si="21"/>
        <v>0</v>
      </c>
      <c r="DR108" s="45">
        <f t="shared" si="21"/>
        <v>0</v>
      </c>
      <c r="DS108" s="45">
        <f t="shared" si="20"/>
        <v>0</v>
      </c>
      <c r="DT108" s="45">
        <f t="shared" si="20"/>
        <v>0</v>
      </c>
      <c r="DU108" s="45">
        <f t="shared" si="20"/>
        <v>0</v>
      </c>
      <c r="DV108" s="45">
        <f t="shared" si="20"/>
        <v>0</v>
      </c>
      <c r="DW108" s="45">
        <f t="shared" si="20"/>
        <v>0</v>
      </c>
    </row>
    <row r="109" spans="1:127" s="1" customFormat="1" x14ac:dyDescent="0.25">
      <c r="A109" s="42" t="s">
        <v>157</v>
      </c>
      <c r="B109" s="15" t="str">
        <f>гр.общеразв.напрв.!B109</f>
        <v>МОУ "Гарболовская СОШ"</v>
      </c>
      <c r="C109" s="15" t="str">
        <f>гр.общеразв.напрв.!C109</f>
        <v>село</v>
      </c>
      <c r="D109" s="15" t="str">
        <f>гр.общеразв.напрв.!D109</f>
        <v>детей</v>
      </c>
      <c r="E109" s="155">
        <f t="shared" si="17"/>
        <v>57</v>
      </c>
      <c r="F109" s="155">
        <f t="shared" si="18"/>
        <v>0</v>
      </c>
      <c r="G109" s="155">
        <f t="shared" si="18"/>
        <v>57</v>
      </c>
      <c r="H109" s="118"/>
      <c r="I109" s="118"/>
      <c r="J109" s="118"/>
      <c r="K109" s="118"/>
      <c r="L109" s="118"/>
      <c r="M109" s="118">
        <v>57</v>
      </c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/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/>
      <c r="CC109" s="118"/>
      <c r="CD109" s="118"/>
      <c r="CE109" s="118"/>
      <c r="CF109" s="118"/>
      <c r="CG109" s="118"/>
      <c r="CH109" s="118"/>
      <c r="CI109" s="118"/>
      <c r="CJ109" s="118"/>
      <c r="CK109" s="118"/>
      <c r="CL109" s="118"/>
      <c r="CM109" s="118"/>
      <c r="CN109" s="118"/>
      <c r="CO109" s="118"/>
      <c r="CP109" s="118"/>
      <c r="CQ109" s="118"/>
      <c r="CR109" s="118"/>
      <c r="CS109" s="118"/>
      <c r="CT109" s="118"/>
      <c r="CU109" s="118"/>
      <c r="CV109" s="118"/>
      <c r="CW109" s="118"/>
      <c r="CX109" s="118"/>
      <c r="CY109" s="118"/>
      <c r="CZ109" s="118"/>
      <c r="DA109" s="118"/>
      <c r="DB109" s="118"/>
      <c r="DC109" s="118"/>
      <c r="DD109" s="118"/>
      <c r="DE109" s="118"/>
      <c r="DF109" s="118"/>
      <c r="DG109" s="118"/>
      <c r="DH109" s="118"/>
      <c r="DI109" s="118"/>
      <c r="DJ109" s="118"/>
      <c r="DK109" s="118"/>
      <c r="DL109" s="118"/>
      <c r="DM109" s="118"/>
      <c r="DN109" s="45">
        <f t="shared" si="21"/>
        <v>0</v>
      </c>
      <c r="DO109" s="45">
        <f t="shared" si="21"/>
        <v>0</v>
      </c>
      <c r="DP109" s="45">
        <f t="shared" si="21"/>
        <v>0</v>
      </c>
      <c r="DQ109" s="45">
        <f t="shared" si="21"/>
        <v>0</v>
      </c>
      <c r="DR109" s="45">
        <f t="shared" si="21"/>
        <v>0</v>
      </c>
      <c r="DS109" s="45">
        <f t="shared" si="20"/>
        <v>57</v>
      </c>
      <c r="DT109" s="45">
        <f t="shared" si="20"/>
        <v>0</v>
      </c>
      <c r="DU109" s="45">
        <f t="shared" si="20"/>
        <v>0</v>
      </c>
      <c r="DV109" s="45">
        <f t="shared" si="20"/>
        <v>0</v>
      </c>
      <c r="DW109" s="45">
        <f t="shared" si="20"/>
        <v>0</v>
      </c>
    </row>
    <row r="110" spans="1:127" s="1" customFormat="1" x14ac:dyDescent="0.25">
      <c r="A110" s="42" t="s">
        <v>157</v>
      </c>
      <c r="B110" s="15" t="str">
        <f>гр.общеразв.напрв.!B110</f>
        <v>МОУ "СОШ "Лесколовский ЦО"</v>
      </c>
      <c r="C110" s="15" t="str">
        <f>гр.общеразв.напрв.!C110</f>
        <v>село</v>
      </c>
      <c r="D110" s="15" t="str">
        <f>гр.общеразв.напрв.!D110</f>
        <v>детей</v>
      </c>
      <c r="E110" s="155">
        <f t="shared" si="17"/>
        <v>0</v>
      </c>
      <c r="F110" s="155">
        <f t="shared" si="18"/>
        <v>0</v>
      </c>
      <c r="G110" s="155">
        <f t="shared" si="18"/>
        <v>0</v>
      </c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8"/>
      <c r="BF110" s="118"/>
      <c r="BG110" s="118"/>
      <c r="BH110" s="118"/>
      <c r="BI110" s="118"/>
      <c r="BJ110" s="118"/>
      <c r="BK110" s="118"/>
      <c r="BL110" s="118"/>
      <c r="BM110" s="118"/>
      <c r="BN110" s="118"/>
      <c r="BO110" s="118"/>
      <c r="BP110" s="118"/>
      <c r="BQ110" s="118"/>
      <c r="BR110" s="118"/>
      <c r="BS110" s="118"/>
      <c r="BT110" s="118"/>
      <c r="BU110" s="118"/>
      <c r="BV110" s="118"/>
      <c r="BW110" s="118"/>
      <c r="BX110" s="118"/>
      <c r="BY110" s="118"/>
      <c r="BZ110" s="118"/>
      <c r="CA110" s="118"/>
      <c r="CB110" s="118"/>
      <c r="CC110" s="118"/>
      <c r="CD110" s="118"/>
      <c r="CE110" s="118"/>
      <c r="CF110" s="118"/>
      <c r="CG110" s="118"/>
      <c r="CH110" s="118"/>
      <c r="CI110" s="118"/>
      <c r="CJ110" s="118"/>
      <c r="CK110" s="118"/>
      <c r="CL110" s="118"/>
      <c r="CM110" s="118"/>
      <c r="CN110" s="118"/>
      <c r="CO110" s="118"/>
      <c r="CP110" s="118"/>
      <c r="CQ110" s="118"/>
      <c r="CR110" s="118"/>
      <c r="CS110" s="118"/>
      <c r="CT110" s="118"/>
      <c r="CU110" s="118"/>
      <c r="CV110" s="118"/>
      <c r="CW110" s="118"/>
      <c r="CX110" s="118"/>
      <c r="CY110" s="118"/>
      <c r="CZ110" s="118"/>
      <c r="DA110" s="118"/>
      <c r="DB110" s="118"/>
      <c r="DC110" s="118"/>
      <c r="DD110" s="118"/>
      <c r="DE110" s="118"/>
      <c r="DF110" s="118"/>
      <c r="DG110" s="118"/>
      <c r="DH110" s="118"/>
      <c r="DI110" s="118"/>
      <c r="DJ110" s="118"/>
      <c r="DK110" s="118"/>
      <c r="DL110" s="118"/>
      <c r="DM110" s="118"/>
      <c r="DN110" s="45">
        <f t="shared" si="21"/>
        <v>0</v>
      </c>
      <c r="DO110" s="45">
        <f t="shared" si="21"/>
        <v>0</v>
      </c>
      <c r="DP110" s="45">
        <f t="shared" si="21"/>
        <v>0</v>
      </c>
      <c r="DQ110" s="45">
        <f t="shared" si="21"/>
        <v>0</v>
      </c>
      <c r="DR110" s="45">
        <f t="shared" si="21"/>
        <v>0</v>
      </c>
      <c r="DS110" s="45">
        <f t="shared" si="20"/>
        <v>0</v>
      </c>
      <c r="DT110" s="45">
        <f t="shared" si="20"/>
        <v>0</v>
      </c>
      <c r="DU110" s="45">
        <f t="shared" si="20"/>
        <v>0</v>
      </c>
      <c r="DV110" s="45">
        <f t="shared" si="20"/>
        <v>0</v>
      </c>
      <c r="DW110" s="45">
        <f t="shared" si="20"/>
        <v>0</v>
      </c>
    </row>
    <row r="111" spans="1:127" s="1" customFormat="1" x14ac:dyDescent="0.25">
      <c r="A111" s="42" t="s">
        <v>157</v>
      </c>
      <c r="B111" s="15" t="str">
        <f>гр.общеразв.напрв.!B111</f>
        <v>МОУ "СОШ "Лесновский ЦО"</v>
      </c>
      <c r="C111" s="15" t="str">
        <f>гр.общеразв.напрв.!C111</f>
        <v>село</v>
      </c>
      <c r="D111" s="15" t="str">
        <f>гр.общеразв.напрв.!D111</f>
        <v>детей</v>
      </c>
      <c r="E111" s="155">
        <f t="shared" si="17"/>
        <v>30</v>
      </c>
      <c r="F111" s="155">
        <f t="shared" si="18"/>
        <v>0</v>
      </c>
      <c r="G111" s="155">
        <f t="shared" si="18"/>
        <v>30</v>
      </c>
      <c r="H111" s="118"/>
      <c r="I111" s="118"/>
      <c r="J111" s="118"/>
      <c r="K111" s="118"/>
      <c r="L111" s="118"/>
      <c r="M111" s="118">
        <v>30</v>
      </c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8"/>
      <c r="BF111" s="118"/>
      <c r="BG111" s="118"/>
      <c r="BH111" s="118"/>
      <c r="BI111" s="118"/>
      <c r="BJ111" s="118"/>
      <c r="BK111" s="118"/>
      <c r="BL111" s="118"/>
      <c r="BM111" s="118"/>
      <c r="BN111" s="118"/>
      <c r="BO111" s="118"/>
      <c r="BP111" s="118"/>
      <c r="BQ111" s="118"/>
      <c r="BR111" s="118"/>
      <c r="BS111" s="118"/>
      <c r="BT111" s="118"/>
      <c r="BU111" s="118"/>
      <c r="BV111" s="118"/>
      <c r="BW111" s="118"/>
      <c r="BX111" s="118"/>
      <c r="BY111" s="118"/>
      <c r="BZ111" s="118"/>
      <c r="CA111" s="118"/>
      <c r="CB111" s="118"/>
      <c r="CC111" s="118"/>
      <c r="CD111" s="118"/>
      <c r="CE111" s="118"/>
      <c r="CF111" s="118"/>
      <c r="CG111" s="118"/>
      <c r="CH111" s="118"/>
      <c r="CI111" s="118"/>
      <c r="CJ111" s="118"/>
      <c r="CK111" s="118"/>
      <c r="CL111" s="118"/>
      <c r="CM111" s="118"/>
      <c r="CN111" s="118"/>
      <c r="CO111" s="118"/>
      <c r="CP111" s="118"/>
      <c r="CQ111" s="118"/>
      <c r="CR111" s="118"/>
      <c r="CS111" s="118"/>
      <c r="CT111" s="118"/>
      <c r="CU111" s="118"/>
      <c r="CV111" s="118"/>
      <c r="CW111" s="118"/>
      <c r="CX111" s="118"/>
      <c r="CY111" s="118"/>
      <c r="CZ111" s="118"/>
      <c r="DA111" s="118"/>
      <c r="DB111" s="118"/>
      <c r="DC111" s="118"/>
      <c r="DD111" s="118"/>
      <c r="DE111" s="118"/>
      <c r="DF111" s="118"/>
      <c r="DG111" s="118"/>
      <c r="DH111" s="118"/>
      <c r="DI111" s="118"/>
      <c r="DJ111" s="118"/>
      <c r="DK111" s="118"/>
      <c r="DL111" s="118"/>
      <c r="DM111" s="118"/>
      <c r="DN111" s="45">
        <f t="shared" si="21"/>
        <v>0</v>
      </c>
      <c r="DO111" s="45">
        <f t="shared" si="21"/>
        <v>0</v>
      </c>
      <c r="DP111" s="45">
        <f t="shared" si="21"/>
        <v>0</v>
      </c>
      <c r="DQ111" s="45">
        <f t="shared" si="21"/>
        <v>0</v>
      </c>
      <c r="DR111" s="45">
        <f t="shared" si="21"/>
        <v>0</v>
      </c>
      <c r="DS111" s="45">
        <f t="shared" si="20"/>
        <v>30</v>
      </c>
      <c r="DT111" s="45">
        <f t="shared" si="20"/>
        <v>0</v>
      </c>
      <c r="DU111" s="45">
        <f t="shared" si="20"/>
        <v>0</v>
      </c>
      <c r="DV111" s="45">
        <f t="shared" si="20"/>
        <v>0</v>
      </c>
      <c r="DW111" s="45">
        <f t="shared" si="20"/>
        <v>0</v>
      </c>
    </row>
    <row r="112" spans="1:127" s="1" customFormat="1" x14ac:dyDescent="0.25">
      <c r="A112" s="42" t="s">
        <v>157</v>
      </c>
      <c r="B112" s="15" t="str">
        <f>гр.общеразв.напрв.!B112</f>
        <v>МОУ "Разметелевская СОШ"</v>
      </c>
      <c r="C112" s="15" t="str">
        <f>гр.общеразв.напрв.!C112</f>
        <v>село</v>
      </c>
      <c r="D112" s="15" t="str">
        <f>гр.общеразв.напрв.!D112</f>
        <v>детей</v>
      </c>
      <c r="E112" s="155">
        <f t="shared" si="17"/>
        <v>26</v>
      </c>
      <c r="F112" s="155">
        <f t="shared" si="18"/>
        <v>0</v>
      </c>
      <c r="G112" s="155">
        <f t="shared" si="18"/>
        <v>26</v>
      </c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>
        <v>26</v>
      </c>
      <c r="BV112" s="118"/>
      <c r="BW112" s="118"/>
      <c r="BX112" s="118"/>
      <c r="BY112" s="118"/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118"/>
      <c r="CS112" s="118"/>
      <c r="CT112" s="118"/>
      <c r="CU112" s="118"/>
      <c r="CV112" s="118"/>
      <c r="CW112" s="118"/>
      <c r="CX112" s="118"/>
      <c r="CY112" s="118"/>
      <c r="CZ112" s="118"/>
      <c r="DA112" s="118"/>
      <c r="DB112" s="118"/>
      <c r="DC112" s="118"/>
      <c r="DD112" s="118"/>
      <c r="DE112" s="118"/>
      <c r="DF112" s="118"/>
      <c r="DG112" s="118"/>
      <c r="DH112" s="118"/>
      <c r="DI112" s="118"/>
      <c r="DJ112" s="118"/>
      <c r="DK112" s="118"/>
      <c r="DL112" s="118"/>
      <c r="DM112" s="118"/>
      <c r="DN112" s="45">
        <f t="shared" si="21"/>
        <v>0</v>
      </c>
      <c r="DO112" s="45">
        <f t="shared" si="21"/>
        <v>0</v>
      </c>
      <c r="DP112" s="45">
        <f t="shared" si="21"/>
        <v>0</v>
      </c>
      <c r="DQ112" s="45">
        <f t="shared" si="21"/>
        <v>0</v>
      </c>
      <c r="DR112" s="45">
        <f t="shared" si="21"/>
        <v>0</v>
      </c>
      <c r="DS112" s="45">
        <f t="shared" si="20"/>
        <v>26</v>
      </c>
      <c r="DT112" s="45">
        <f t="shared" si="20"/>
        <v>0</v>
      </c>
      <c r="DU112" s="45">
        <f t="shared" si="20"/>
        <v>0</v>
      </c>
      <c r="DV112" s="45">
        <f t="shared" si="20"/>
        <v>0</v>
      </c>
      <c r="DW112" s="45">
        <f t="shared" si="20"/>
        <v>0</v>
      </c>
    </row>
    <row r="113" spans="1:127" s="1" customFormat="1" x14ac:dyDescent="0.25">
      <c r="A113" s="42" t="s">
        <v>157</v>
      </c>
      <c r="B113" s="15" t="str">
        <f>гр.общеразв.напрв.!B113</f>
        <v>МОУ "Янинская СОШ"</v>
      </c>
      <c r="C113" s="15" t="str">
        <f>гр.общеразв.напрв.!C113</f>
        <v>пгт</v>
      </c>
      <c r="D113" s="15" t="str">
        <f>гр.общеразв.напрв.!D113</f>
        <v>детей</v>
      </c>
      <c r="E113" s="155">
        <f t="shared" si="17"/>
        <v>0</v>
      </c>
      <c r="F113" s="155">
        <f t="shared" si="18"/>
        <v>0</v>
      </c>
      <c r="G113" s="155">
        <f t="shared" si="18"/>
        <v>0</v>
      </c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118"/>
      <c r="BG113" s="118"/>
      <c r="BH113" s="118"/>
      <c r="BI113" s="118"/>
      <c r="BJ113" s="118"/>
      <c r="BK113" s="118"/>
      <c r="BL113" s="118"/>
      <c r="BM113" s="118"/>
      <c r="BN113" s="118"/>
      <c r="BO113" s="118"/>
      <c r="BP113" s="118"/>
      <c r="BQ113" s="118"/>
      <c r="BR113" s="118"/>
      <c r="BS113" s="118"/>
      <c r="BT113" s="118"/>
      <c r="BU113" s="118"/>
      <c r="BV113" s="118"/>
      <c r="BW113" s="118"/>
      <c r="BX113" s="118"/>
      <c r="BY113" s="118"/>
      <c r="BZ113" s="118"/>
      <c r="CA113" s="118"/>
      <c r="CB113" s="118"/>
      <c r="CC113" s="118"/>
      <c r="CD113" s="118"/>
      <c r="CE113" s="118"/>
      <c r="CF113" s="118"/>
      <c r="CG113" s="118"/>
      <c r="CH113" s="118"/>
      <c r="CI113" s="118"/>
      <c r="CJ113" s="118"/>
      <c r="CK113" s="118"/>
      <c r="CL113" s="118"/>
      <c r="CM113" s="118"/>
      <c r="CN113" s="118"/>
      <c r="CO113" s="118"/>
      <c r="CP113" s="118"/>
      <c r="CQ113" s="118"/>
      <c r="CR113" s="118"/>
      <c r="CS113" s="118"/>
      <c r="CT113" s="118"/>
      <c r="CU113" s="118"/>
      <c r="CV113" s="118"/>
      <c r="CW113" s="118"/>
      <c r="CX113" s="118"/>
      <c r="CY113" s="118"/>
      <c r="CZ113" s="118"/>
      <c r="DA113" s="118"/>
      <c r="DB113" s="118"/>
      <c r="DC113" s="118"/>
      <c r="DD113" s="118"/>
      <c r="DE113" s="118"/>
      <c r="DF113" s="118"/>
      <c r="DG113" s="118"/>
      <c r="DH113" s="118"/>
      <c r="DI113" s="118"/>
      <c r="DJ113" s="118"/>
      <c r="DK113" s="118"/>
      <c r="DL113" s="118"/>
      <c r="DM113" s="118"/>
      <c r="DN113" s="45">
        <f t="shared" si="21"/>
        <v>0</v>
      </c>
      <c r="DO113" s="45">
        <f t="shared" si="21"/>
        <v>0</v>
      </c>
      <c r="DP113" s="45">
        <f t="shared" si="21"/>
        <v>0</v>
      </c>
      <c r="DQ113" s="45">
        <f t="shared" si="21"/>
        <v>0</v>
      </c>
      <c r="DR113" s="45">
        <f t="shared" si="21"/>
        <v>0</v>
      </c>
      <c r="DS113" s="45">
        <f t="shared" si="20"/>
        <v>0</v>
      </c>
      <c r="DT113" s="45">
        <f t="shared" si="20"/>
        <v>0</v>
      </c>
      <c r="DU113" s="45">
        <f t="shared" si="20"/>
        <v>0</v>
      </c>
      <c r="DV113" s="45">
        <f t="shared" si="20"/>
        <v>0</v>
      </c>
      <c r="DW113" s="45">
        <f t="shared" si="20"/>
        <v>0</v>
      </c>
    </row>
    <row r="114" spans="1:127" s="1" customFormat="1" x14ac:dyDescent="0.25">
      <c r="A114" s="42" t="s">
        <v>157</v>
      </c>
      <c r="B114" s="15" t="str">
        <f>гр.общеразв.напрв.!B114</f>
        <v xml:space="preserve">МОБУ "СОШ "Кудровский ЦО № 1" </v>
      </c>
      <c r="C114" s="15" t="str">
        <f>гр.общеразв.напрв.!C114</f>
        <v>город</v>
      </c>
      <c r="D114" s="15" t="str">
        <f>гр.общеразв.напрв.!D114</f>
        <v>детей</v>
      </c>
      <c r="E114" s="155">
        <f t="shared" si="17"/>
        <v>0</v>
      </c>
      <c r="F114" s="155">
        <f t="shared" si="18"/>
        <v>0</v>
      </c>
      <c r="G114" s="155">
        <f t="shared" si="18"/>
        <v>0</v>
      </c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  <c r="BH114" s="118"/>
      <c r="BI114" s="118"/>
      <c r="BJ114" s="118"/>
      <c r="BK114" s="118"/>
      <c r="BL114" s="118"/>
      <c r="BM114" s="118"/>
      <c r="BN114" s="118"/>
      <c r="BO114" s="118"/>
      <c r="BP114" s="118"/>
      <c r="BQ114" s="118"/>
      <c r="BR114" s="118"/>
      <c r="BS114" s="118"/>
      <c r="BT114" s="118"/>
      <c r="BU114" s="118"/>
      <c r="BV114" s="118"/>
      <c r="BW114" s="118"/>
      <c r="BX114" s="118"/>
      <c r="BY114" s="118"/>
      <c r="BZ114" s="118"/>
      <c r="CA114" s="118"/>
      <c r="CB114" s="118"/>
      <c r="CC114" s="118"/>
      <c r="CD114" s="118"/>
      <c r="CE114" s="118"/>
      <c r="CF114" s="118"/>
      <c r="CG114" s="118"/>
      <c r="CH114" s="118"/>
      <c r="CI114" s="118"/>
      <c r="CJ114" s="118"/>
      <c r="CK114" s="118"/>
      <c r="CL114" s="118"/>
      <c r="CM114" s="118"/>
      <c r="CN114" s="118"/>
      <c r="CO114" s="118"/>
      <c r="CP114" s="118"/>
      <c r="CQ114" s="118"/>
      <c r="CR114" s="118"/>
      <c r="CS114" s="118"/>
      <c r="CT114" s="118"/>
      <c r="CU114" s="118"/>
      <c r="CV114" s="118"/>
      <c r="CW114" s="118"/>
      <c r="CX114" s="118"/>
      <c r="CY114" s="118"/>
      <c r="CZ114" s="118"/>
      <c r="DA114" s="118"/>
      <c r="DB114" s="118"/>
      <c r="DC114" s="118"/>
      <c r="DD114" s="118"/>
      <c r="DE114" s="118"/>
      <c r="DF114" s="118"/>
      <c r="DG114" s="118"/>
      <c r="DH114" s="118"/>
      <c r="DI114" s="118"/>
      <c r="DJ114" s="118"/>
      <c r="DK114" s="118"/>
      <c r="DL114" s="118"/>
      <c r="DM114" s="118"/>
      <c r="DN114" s="45">
        <f t="shared" si="21"/>
        <v>0</v>
      </c>
      <c r="DO114" s="45">
        <f t="shared" si="21"/>
        <v>0</v>
      </c>
      <c r="DP114" s="45">
        <f t="shared" si="21"/>
        <v>0</v>
      </c>
      <c r="DQ114" s="45">
        <f t="shared" si="21"/>
        <v>0</v>
      </c>
      <c r="DR114" s="45">
        <f t="shared" si="21"/>
        <v>0</v>
      </c>
      <c r="DS114" s="45">
        <f t="shared" si="20"/>
        <v>0</v>
      </c>
      <c r="DT114" s="45">
        <f t="shared" si="20"/>
        <v>0</v>
      </c>
      <c r="DU114" s="45">
        <f t="shared" si="20"/>
        <v>0</v>
      </c>
      <c r="DV114" s="45">
        <f t="shared" si="20"/>
        <v>0</v>
      </c>
      <c r="DW114" s="45">
        <f t="shared" si="20"/>
        <v>0</v>
      </c>
    </row>
    <row r="115" spans="1:127" s="1" customFormat="1" x14ac:dyDescent="0.25">
      <c r="A115" s="42" t="s">
        <v>157</v>
      </c>
      <c r="B115" s="15" t="str">
        <f>гр.общеразв.напрв.!B115</f>
        <v>МОБУ "СОШ "ЦО "Кудрово"</v>
      </c>
      <c r="C115" s="15" t="str">
        <f>гр.общеразв.напрв.!C115</f>
        <v>город</v>
      </c>
      <c r="D115" s="15" t="str">
        <f>гр.общеразв.напрв.!D115</f>
        <v>детей</v>
      </c>
      <c r="E115" s="155">
        <f t="shared" si="17"/>
        <v>0</v>
      </c>
      <c r="F115" s="155">
        <f t="shared" si="18"/>
        <v>0</v>
      </c>
      <c r="G115" s="155">
        <f t="shared" si="18"/>
        <v>0</v>
      </c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  <c r="BH115" s="118"/>
      <c r="BI115" s="118"/>
      <c r="BJ115" s="118"/>
      <c r="BK115" s="118"/>
      <c r="BL115" s="118"/>
      <c r="BM115" s="118"/>
      <c r="BN115" s="118"/>
      <c r="BO115" s="118"/>
      <c r="BP115" s="118"/>
      <c r="BQ115" s="118"/>
      <c r="BR115" s="118"/>
      <c r="BS115" s="118"/>
      <c r="BT115" s="118"/>
      <c r="BU115" s="118"/>
      <c r="BV115" s="118"/>
      <c r="BW115" s="118"/>
      <c r="BX115" s="118"/>
      <c r="BY115" s="118"/>
      <c r="BZ115" s="118"/>
      <c r="CA115" s="118"/>
      <c r="CB115" s="118"/>
      <c r="CC115" s="118"/>
      <c r="CD115" s="118"/>
      <c r="CE115" s="118"/>
      <c r="CF115" s="118"/>
      <c r="CG115" s="118"/>
      <c r="CH115" s="118"/>
      <c r="CI115" s="118"/>
      <c r="CJ115" s="118"/>
      <c r="CK115" s="118"/>
      <c r="CL115" s="118"/>
      <c r="CM115" s="118"/>
      <c r="CN115" s="118"/>
      <c r="CO115" s="118"/>
      <c r="CP115" s="118"/>
      <c r="CQ115" s="118"/>
      <c r="CR115" s="118"/>
      <c r="CS115" s="118"/>
      <c r="CT115" s="118"/>
      <c r="CU115" s="118"/>
      <c r="CV115" s="118"/>
      <c r="CW115" s="118"/>
      <c r="CX115" s="118"/>
      <c r="CY115" s="118"/>
      <c r="CZ115" s="118"/>
      <c r="DA115" s="118"/>
      <c r="DB115" s="118"/>
      <c r="DC115" s="118"/>
      <c r="DD115" s="118"/>
      <c r="DE115" s="118"/>
      <c r="DF115" s="118"/>
      <c r="DG115" s="118"/>
      <c r="DH115" s="118"/>
      <c r="DI115" s="118"/>
      <c r="DJ115" s="118"/>
      <c r="DK115" s="118"/>
      <c r="DL115" s="118"/>
      <c r="DM115" s="118"/>
      <c r="DN115" s="45">
        <f t="shared" si="21"/>
        <v>0</v>
      </c>
      <c r="DO115" s="45">
        <f t="shared" si="21"/>
        <v>0</v>
      </c>
      <c r="DP115" s="45">
        <f t="shared" si="21"/>
        <v>0</v>
      </c>
      <c r="DQ115" s="45">
        <f t="shared" si="21"/>
        <v>0</v>
      </c>
      <c r="DR115" s="45">
        <f t="shared" si="21"/>
        <v>0</v>
      </c>
      <c r="DS115" s="45">
        <f t="shared" si="20"/>
        <v>0</v>
      </c>
      <c r="DT115" s="45">
        <f t="shared" si="20"/>
        <v>0</v>
      </c>
      <c r="DU115" s="45">
        <f t="shared" si="20"/>
        <v>0</v>
      </c>
      <c r="DV115" s="45">
        <f t="shared" si="20"/>
        <v>0</v>
      </c>
      <c r="DW115" s="45">
        <f t="shared" si="20"/>
        <v>0</v>
      </c>
    </row>
    <row r="116" spans="1:127" s="1" customFormat="1" x14ac:dyDescent="0.25">
      <c r="A116" s="42" t="s">
        <v>157</v>
      </c>
      <c r="B116" s="15" t="str">
        <f>гр.общеразв.напрв.!B116</f>
        <v>МОБУ "СОШ "Муринский ЦО № 2"</v>
      </c>
      <c r="C116" s="15" t="str">
        <f>гр.общеразв.напрв.!C116</f>
        <v>город</v>
      </c>
      <c r="D116" s="15" t="str">
        <f>гр.общеразв.напрв.!D116</f>
        <v>детей</v>
      </c>
      <c r="E116" s="155">
        <f t="shared" si="17"/>
        <v>0</v>
      </c>
      <c r="F116" s="155">
        <f t="shared" si="18"/>
        <v>0</v>
      </c>
      <c r="G116" s="155">
        <f t="shared" si="18"/>
        <v>0</v>
      </c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  <c r="BH116" s="118"/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8"/>
      <c r="BU116" s="118"/>
      <c r="BV116" s="118"/>
      <c r="BW116" s="118"/>
      <c r="BX116" s="118"/>
      <c r="BY116" s="118"/>
      <c r="BZ116" s="118"/>
      <c r="CA116" s="118"/>
      <c r="CB116" s="118"/>
      <c r="CC116" s="118"/>
      <c r="CD116" s="118"/>
      <c r="CE116" s="118"/>
      <c r="CF116" s="118"/>
      <c r="CG116" s="118"/>
      <c r="CH116" s="118"/>
      <c r="CI116" s="118"/>
      <c r="CJ116" s="118"/>
      <c r="CK116" s="118"/>
      <c r="CL116" s="118"/>
      <c r="CM116" s="118"/>
      <c r="CN116" s="118"/>
      <c r="CO116" s="118"/>
      <c r="CP116" s="118"/>
      <c r="CQ116" s="118"/>
      <c r="CR116" s="118"/>
      <c r="CS116" s="118"/>
      <c r="CT116" s="118"/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8"/>
      <c r="DH116" s="118"/>
      <c r="DI116" s="118"/>
      <c r="DJ116" s="118"/>
      <c r="DK116" s="118"/>
      <c r="DL116" s="118"/>
      <c r="DM116" s="118"/>
      <c r="DN116" s="45">
        <f t="shared" si="21"/>
        <v>0</v>
      </c>
      <c r="DO116" s="45">
        <f t="shared" si="21"/>
        <v>0</v>
      </c>
      <c r="DP116" s="45">
        <f t="shared" si="21"/>
        <v>0</v>
      </c>
      <c r="DQ116" s="45">
        <f t="shared" si="21"/>
        <v>0</v>
      </c>
      <c r="DR116" s="45">
        <f t="shared" si="21"/>
        <v>0</v>
      </c>
      <c r="DS116" s="45">
        <f t="shared" si="20"/>
        <v>0</v>
      </c>
      <c r="DT116" s="45">
        <f t="shared" si="20"/>
        <v>0</v>
      </c>
      <c r="DU116" s="45">
        <f t="shared" si="20"/>
        <v>0</v>
      </c>
      <c r="DV116" s="45">
        <f t="shared" si="20"/>
        <v>0</v>
      </c>
      <c r="DW116" s="45">
        <f t="shared" si="20"/>
        <v>0</v>
      </c>
    </row>
    <row r="117" spans="1:127" s="1" customFormat="1" x14ac:dyDescent="0.25">
      <c r="A117" s="42" t="s">
        <v>157</v>
      </c>
      <c r="B117" s="15" t="str">
        <f>гр.общеразв.напрв.!B117</f>
        <v xml:space="preserve">МДОБУ "Муринский ДСКВ № 3" </v>
      </c>
      <c r="C117" s="15" t="str">
        <f>гр.общеразв.напрв.!C117</f>
        <v>город</v>
      </c>
      <c r="D117" s="15" t="str">
        <f>гр.общеразв.напрв.!D117</f>
        <v>детей</v>
      </c>
      <c r="E117" s="155">
        <f t="shared" si="17"/>
        <v>0</v>
      </c>
      <c r="F117" s="155">
        <f t="shared" si="18"/>
        <v>0</v>
      </c>
      <c r="G117" s="155">
        <f t="shared" si="18"/>
        <v>0</v>
      </c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  <c r="BH117" s="118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118"/>
      <c r="BS117" s="118"/>
      <c r="BT117" s="118"/>
      <c r="BU117" s="118"/>
      <c r="BV117" s="118"/>
      <c r="BW117" s="118"/>
      <c r="BX117" s="118"/>
      <c r="BY117" s="118"/>
      <c r="BZ117" s="118"/>
      <c r="CA117" s="118"/>
      <c r="CB117" s="118"/>
      <c r="CC117" s="118"/>
      <c r="CD117" s="118"/>
      <c r="CE117" s="118"/>
      <c r="CF117" s="118"/>
      <c r="CG117" s="118"/>
      <c r="CH117" s="118"/>
      <c r="CI117" s="118"/>
      <c r="CJ117" s="118"/>
      <c r="CK117" s="118"/>
      <c r="CL117" s="118"/>
      <c r="CM117" s="118"/>
      <c r="CN117" s="118"/>
      <c r="CO117" s="118"/>
      <c r="CP117" s="118"/>
      <c r="CQ117" s="118"/>
      <c r="CR117" s="118"/>
      <c r="CS117" s="118"/>
      <c r="CT117" s="118"/>
      <c r="CU117" s="118"/>
      <c r="CV117" s="118"/>
      <c r="CW117" s="118"/>
      <c r="CX117" s="118"/>
      <c r="CY117" s="118"/>
      <c r="CZ117" s="118"/>
      <c r="DA117" s="118"/>
      <c r="DB117" s="118"/>
      <c r="DC117" s="118"/>
      <c r="DD117" s="118"/>
      <c r="DE117" s="118"/>
      <c r="DF117" s="118"/>
      <c r="DG117" s="118"/>
      <c r="DH117" s="118"/>
      <c r="DI117" s="118"/>
      <c r="DJ117" s="118"/>
      <c r="DK117" s="118"/>
      <c r="DL117" s="118"/>
      <c r="DM117" s="118"/>
      <c r="DN117" s="45">
        <f t="shared" si="21"/>
        <v>0</v>
      </c>
      <c r="DO117" s="45">
        <f t="shared" si="21"/>
        <v>0</v>
      </c>
      <c r="DP117" s="45">
        <f t="shared" si="21"/>
        <v>0</v>
      </c>
      <c r="DQ117" s="45">
        <f t="shared" si="21"/>
        <v>0</v>
      </c>
      <c r="DR117" s="45">
        <f t="shared" si="21"/>
        <v>0</v>
      </c>
      <c r="DS117" s="45">
        <f t="shared" si="20"/>
        <v>0</v>
      </c>
      <c r="DT117" s="45">
        <f t="shared" si="20"/>
        <v>0</v>
      </c>
      <c r="DU117" s="45">
        <f t="shared" si="20"/>
        <v>0</v>
      </c>
      <c r="DV117" s="45">
        <f t="shared" si="20"/>
        <v>0</v>
      </c>
      <c r="DW117" s="45">
        <f t="shared" si="20"/>
        <v>0</v>
      </c>
    </row>
    <row r="118" spans="1:127" s="1" customFormat="1" x14ac:dyDescent="0.25">
      <c r="A118" s="42" t="s">
        <v>157</v>
      </c>
      <c r="B118" s="15" t="str">
        <f>гр.общеразв.напрв.!B118</f>
        <v xml:space="preserve">МДОБУ "Муринский ДСКВ № 4" </v>
      </c>
      <c r="C118" s="15" t="str">
        <f>гр.общеразв.напрв.!C118</f>
        <v>город</v>
      </c>
      <c r="D118" s="15" t="str">
        <f>гр.общеразв.напрв.!D118</f>
        <v>детей</v>
      </c>
      <c r="E118" s="155">
        <f t="shared" si="17"/>
        <v>0</v>
      </c>
      <c r="F118" s="155">
        <f t="shared" ref="F118:G137" si="22">DN118+DP118+DR118+DT118+DV118</f>
        <v>0</v>
      </c>
      <c r="G118" s="155">
        <f t="shared" si="22"/>
        <v>0</v>
      </c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  <c r="BH118" s="118"/>
      <c r="BI118" s="118"/>
      <c r="BJ118" s="118"/>
      <c r="BK118" s="118"/>
      <c r="BL118" s="118"/>
      <c r="BM118" s="118"/>
      <c r="BN118" s="118"/>
      <c r="BO118" s="118"/>
      <c r="BP118" s="118"/>
      <c r="BQ118" s="118"/>
      <c r="BR118" s="118"/>
      <c r="BS118" s="118"/>
      <c r="BT118" s="118"/>
      <c r="BU118" s="118"/>
      <c r="BV118" s="118"/>
      <c r="BW118" s="118"/>
      <c r="BX118" s="118"/>
      <c r="BY118" s="118"/>
      <c r="BZ118" s="118"/>
      <c r="CA118" s="118"/>
      <c r="CB118" s="118"/>
      <c r="CC118" s="118"/>
      <c r="CD118" s="118"/>
      <c r="CE118" s="118"/>
      <c r="CF118" s="118"/>
      <c r="CG118" s="118"/>
      <c r="CH118" s="118"/>
      <c r="CI118" s="118"/>
      <c r="CJ118" s="118"/>
      <c r="CK118" s="118"/>
      <c r="CL118" s="118"/>
      <c r="CM118" s="118"/>
      <c r="CN118" s="118"/>
      <c r="CO118" s="118"/>
      <c r="CP118" s="118"/>
      <c r="CQ118" s="118"/>
      <c r="CR118" s="118"/>
      <c r="CS118" s="118"/>
      <c r="CT118" s="118"/>
      <c r="CU118" s="118"/>
      <c r="CV118" s="118"/>
      <c r="CW118" s="118"/>
      <c r="CX118" s="118"/>
      <c r="CY118" s="118"/>
      <c r="CZ118" s="118"/>
      <c r="DA118" s="118"/>
      <c r="DB118" s="118"/>
      <c r="DC118" s="118"/>
      <c r="DD118" s="118"/>
      <c r="DE118" s="118"/>
      <c r="DF118" s="118"/>
      <c r="DG118" s="118"/>
      <c r="DH118" s="118"/>
      <c r="DI118" s="118"/>
      <c r="DJ118" s="118"/>
      <c r="DK118" s="118"/>
      <c r="DL118" s="118"/>
      <c r="DM118" s="118"/>
      <c r="DN118" s="45">
        <f t="shared" si="21"/>
        <v>0</v>
      </c>
      <c r="DO118" s="45">
        <f t="shared" si="21"/>
        <v>0</v>
      </c>
      <c r="DP118" s="45">
        <f t="shared" si="21"/>
        <v>0</v>
      </c>
      <c r="DQ118" s="45">
        <f t="shared" si="21"/>
        <v>0</v>
      </c>
      <c r="DR118" s="45">
        <f t="shared" si="21"/>
        <v>0</v>
      </c>
      <c r="DS118" s="45">
        <f t="shared" si="20"/>
        <v>0</v>
      </c>
      <c r="DT118" s="45">
        <f t="shared" si="20"/>
        <v>0</v>
      </c>
      <c r="DU118" s="45">
        <f t="shared" si="20"/>
        <v>0</v>
      </c>
      <c r="DV118" s="45">
        <f t="shared" si="20"/>
        <v>0</v>
      </c>
      <c r="DW118" s="45">
        <f t="shared" si="20"/>
        <v>0</v>
      </c>
    </row>
    <row r="119" spans="1:127" s="1" customFormat="1" x14ac:dyDescent="0.25">
      <c r="A119" s="42" t="s">
        <v>157</v>
      </c>
      <c r="B119" s="15" t="str">
        <f>гр.общеразв.напрв.!B119</f>
        <v xml:space="preserve">МДОБУ "Кудровский ДСКВ № 1 </v>
      </c>
      <c r="C119" s="15" t="str">
        <f>гр.общеразв.напрв.!C119</f>
        <v>город</v>
      </c>
      <c r="D119" s="15" t="str">
        <f>гр.общеразв.напрв.!D119</f>
        <v>детей</v>
      </c>
      <c r="E119" s="155">
        <f t="shared" si="17"/>
        <v>0</v>
      </c>
      <c r="F119" s="155">
        <f t="shared" si="22"/>
        <v>0</v>
      </c>
      <c r="G119" s="155">
        <f t="shared" si="22"/>
        <v>0</v>
      </c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  <c r="BH119" s="118"/>
      <c r="BI119" s="118"/>
      <c r="BJ119" s="118"/>
      <c r="BK119" s="118"/>
      <c r="BL119" s="118"/>
      <c r="BM119" s="118"/>
      <c r="BN119" s="118"/>
      <c r="BO119" s="118"/>
      <c r="BP119" s="118"/>
      <c r="BQ119" s="118"/>
      <c r="BR119" s="118"/>
      <c r="BS119" s="118"/>
      <c r="BT119" s="118"/>
      <c r="BU119" s="118"/>
      <c r="BV119" s="118"/>
      <c r="BW119" s="118"/>
      <c r="BX119" s="118"/>
      <c r="BY119" s="118"/>
      <c r="BZ119" s="118"/>
      <c r="CA119" s="118"/>
      <c r="CB119" s="118"/>
      <c r="CC119" s="118"/>
      <c r="CD119" s="118"/>
      <c r="CE119" s="118"/>
      <c r="CF119" s="118"/>
      <c r="CG119" s="118"/>
      <c r="CH119" s="118"/>
      <c r="CI119" s="118"/>
      <c r="CJ119" s="118"/>
      <c r="CK119" s="118"/>
      <c r="CL119" s="118"/>
      <c r="CM119" s="118"/>
      <c r="CN119" s="118"/>
      <c r="CO119" s="118"/>
      <c r="CP119" s="118"/>
      <c r="CQ119" s="118"/>
      <c r="CR119" s="118"/>
      <c r="CS119" s="118"/>
      <c r="CT119" s="118"/>
      <c r="CU119" s="118"/>
      <c r="CV119" s="118"/>
      <c r="CW119" s="118"/>
      <c r="CX119" s="118"/>
      <c r="CY119" s="118"/>
      <c r="CZ119" s="118"/>
      <c r="DA119" s="118"/>
      <c r="DB119" s="118"/>
      <c r="DC119" s="118"/>
      <c r="DD119" s="118"/>
      <c r="DE119" s="118"/>
      <c r="DF119" s="118"/>
      <c r="DG119" s="118"/>
      <c r="DH119" s="118"/>
      <c r="DI119" s="118"/>
      <c r="DJ119" s="118"/>
      <c r="DK119" s="118"/>
      <c r="DL119" s="118"/>
      <c r="DM119" s="118"/>
      <c r="DN119" s="45">
        <f t="shared" si="21"/>
        <v>0</v>
      </c>
      <c r="DO119" s="45">
        <f t="shared" si="21"/>
        <v>0</v>
      </c>
      <c r="DP119" s="45">
        <f t="shared" si="21"/>
        <v>0</v>
      </c>
      <c r="DQ119" s="45">
        <f t="shared" si="21"/>
        <v>0</v>
      </c>
      <c r="DR119" s="45">
        <f t="shared" si="21"/>
        <v>0</v>
      </c>
      <c r="DS119" s="45">
        <f t="shared" si="20"/>
        <v>0</v>
      </c>
      <c r="DT119" s="45">
        <f t="shared" si="20"/>
        <v>0</v>
      </c>
      <c r="DU119" s="45">
        <f t="shared" si="20"/>
        <v>0</v>
      </c>
      <c r="DV119" s="45">
        <f t="shared" si="20"/>
        <v>0</v>
      </c>
      <c r="DW119" s="45">
        <f t="shared" si="20"/>
        <v>0</v>
      </c>
    </row>
    <row r="120" spans="1:127" s="1" customFormat="1" ht="21" x14ac:dyDescent="0.25">
      <c r="A120" s="42" t="s">
        <v>157</v>
      </c>
      <c r="B120" s="15" t="str">
        <f>гр.общеразв.напрв.!B120</f>
        <v>МДОУ "ДСКВ № 59" д.Новое Девяткино стр. подр. (40+140 с 01.09.19)</v>
      </c>
      <c r="C120" s="15" t="str">
        <f>гр.общеразв.напрв.!C120</f>
        <v>село</v>
      </c>
      <c r="D120" s="15" t="str">
        <f>гр.общеразв.напрв.!D120</f>
        <v>детей</v>
      </c>
      <c r="E120" s="155">
        <f t="shared" si="17"/>
        <v>0</v>
      </c>
      <c r="F120" s="155">
        <f t="shared" si="22"/>
        <v>0</v>
      </c>
      <c r="G120" s="155">
        <f t="shared" si="22"/>
        <v>0</v>
      </c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  <c r="BH120" s="118"/>
      <c r="BI120" s="118"/>
      <c r="BJ120" s="118"/>
      <c r="BK120" s="118"/>
      <c r="BL120" s="118"/>
      <c r="BM120" s="118"/>
      <c r="BN120" s="118"/>
      <c r="BO120" s="118"/>
      <c r="BP120" s="118"/>
      <c r="BQ120" s="118"/>
      <c r="BR120" s="118"/>
      <c r="BS120" s="118"/>
      <c r="BT120" s="118"/>
      <c r="BU120" s="118"/>
      <c r="BV120" s="118"/>
      <c r="BW120" s="118"/>
      <c r="BX120" s="118"/>
      <c r="BY120" s="118"/>
      <c r="BZ120" s="118"/>
      <c r="CA120" s="118"/>
      <c r="CB120" s="118"/>
      <c r="CC120" s="118"/>
      <c r="CD120" s="118"/>
      <c r="CE120" s="118"/>
      <c r="CF120" s="118"/>
      <c r="CG120" s="118"/>
      <c r="CH120" s="118"/>
      <c r="CI120" s="118"/>
      <c r="CJ120" s="118"/>
      <c r="CK120" s="118"/>
      <c r="CL120" s="118"/>
      <c r="CM120" s="118"/>
      <c r="CN120" s="118"/>
      <c r="CO120" s="118"/>
      <c r="CP120" s="118"/>
      <c r="CQ120" s="118"/>
      <c r="CR120" s="118"/>
      <c r="CS120" s="118"/>
      <c r="CT120" s="118"/>
      <c r="CU120" s="118"/>
      <c r="CV120" s="118"/>
      <c r="CW120" s="118"/>
      <c r="CX120" s="118"/>
      <c r="CY120" s="118"/>
      <c r="CZ120" s="118"/>
      <c r="DA120" s="118"/>
      <c r="DB120" s="118"/>
      <c r="DC120" s="118"/>
      <c r="DD120" s="118"/>
      <c r="DE120" s="118"/>
      <c r="DF120" s="118"/>
      <c r="DG120" s="118"/>
      <c r="DH120" s="118"/>
      <c r="DI120" s="118"/>
      <c r="DJ120" s="118"/>
      <c r="DK120" s="118"/>
      <c r="DL120" s="118"/>
      <c r="DM120" s="118"/>
      <c r="DN120" s="45">
        <f t="shared" si="21"/>
        <v>0</v>
      </c>
      <c r="DO120" s="45">
        <f t="shared" si="21"/>
        <v>0</v>
      </c>
      <c r="DP120" s="45">
        <f t="shared" si="21"/>
        <v>0</v>
      </c>
      <c r="DQ120" s="45">
        <f t="shared" si="21"/>
        <v>0</v>
      </c>
      <c r="DR120" s="45">
        <f t="shared" si="21"/>
        <v>0</v>
      </c>
      <c r="DS120" s="45">
        <f t="shared" si="20"/>
        <v>0</v>
      </c>
      <c r="DT120" s="45">
        <f t="shared" si="20"/>
        <v>0</v>
      </c>
      <c r="DU120" s="45">
        <f t="shared" si="20"/>
        <v>0</v>
      </c>
      <c r="DV120" s="45">
        <f t="shared" si="20"/>
        <v>0</v>
      </c>
      <c r="DW120" s="45">
        <f t="shared" si="20"/>
        <v>0</v>
      </c>
    </row>
    <row r="121" spans="1:127" s="1" customFormat="1" ht="31.2" x14ac:dyDescent="0.25">
      <c r="A121" s="42" t="s">
        <v>157</v>
      </c>
      <c r="B121" s="15" t="str">
        <f>гр.общеразв.напрв.!B121</f>
        <v>МОБУ "СОШ Всеволожский ЦО", адрес: Всеволожск, ул. Д.Сотникова, д.19, пом. 4Н стр. подр. (20+60 с 01.09.19)</v>
      </c>
      <c r="C121" s="15" t="str">
        <f>гр.общеразв.напрв.!C121</f>
        <v>город</v>
      </c>
      <c r="D121" s="15" t="str">
        <f>гр.общеразв.напрв.!D121</f>
        <v>детей</v>
      </c>
      <c r="E121" s="155">
        <f t="shared" si="17"/>
        <v>0</v>
      </c>
      <c r="F121" s="155">
        <f t="shared" si="22"/>
        <v>0</v>
      </c>
      <c r="G121" s="155">
        <f t="shared" si="22"/>
        <v>0</v>
      </c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118"/>
      <c r="BI121" s="118"/>
      <c r="BJ121" s="118"/>
      <c r="BK121" s="118"/>
      <c r="BL121" s="118"/>
      <c r="BM121" s="118"/>
      <c r="BN121" s="118"/>
      <c r="BO121" s="118"/>
      <c r="BP121" s="118"/>
      <c r="BQ121" s="118"/>
      <c r="BR121" s="118"/>
      <c r="BS121" s="118"/>
      <c r="BT121" s="118"/>
      <c r="BU121" s="118"/>
      <c r="BV121" s="118"/>
      <c r="BW121" s="118"/>
      <c r="BX121" s="118"/>
      <c r="BY121" s="118"/>
      <c r="BZ121" s="118"/>
      <c r="CA121" s="118"/>
      <c r="CB121" s="118"/>
      <c r="CC121" s="118"/>
      <c r="CD121" s="118"/>
      <c r="CE121" s="118"/>
      <c r="CF121" s="118"/>
      <c r="CG121" s="118"/>
      <c r="CH121" s="118"/>
      <c r="CI121" s="118"/>
      <c r="CJ121" s="118"/>
      <c r="CK121" s="118"/>
      <c r="CL121" s="118"/>
      <c r="CM121" s="118"/>
      <c r="CN121" s="118"/>
      <c r="CO121" s="118"/>
      <c r="CP121" s="118"/>
      <c r="CQ121" s="118"/>
      <c r="CR121" s="118"/>
      <c r="CS121" s="118"/>
      <c r="CT121" s="118"/>
      <c r="CU121" s="118"/>
      <c r="CV121" s="118"/>
      <c r="CW121" s="118"/>
      <c r="CX121" s="118"/>
      <c r="CY121" s="118"/>
      <c r="CZ121" s="118"/>
      <c r="DA121" s="118"/>
      <c r="DB121" s="118"/>
      <c r="DC121" s="118"/>
      <c r="DD121" s="118"/>
      <c r="DE121" s="118"/>
      <c r="DF121" s="118"/>
      <c r="DG121" s="118"/>
      <c r="DH121" s="118"/>
      <c r="DI121" s="118"/>
      <c r="DJ121" s="118"/>
      <c r="DK121" s="118"/>
      <c r="DL121" s="118"/>
      <c r="DM121" s="118"/>
      <c r="DN121" s="45">
        <f t="shared" si="21"/>
        <v>0</v>
      </c>
      <c r="DO121" s="45">
        <f t="shared" si="21"/>
        <v>0</v>
      </c>
      <c r="DP121" s="45">
        <f t="shared" si="21"/>
        <v>0</v>
      </c>
      <c r="DQ121" s="45">
        <f t="shared" si="21"/>
        <v>0</v>
      </c>
      <c r="DR121" s="45">
        <f t="shared" si="21"/>
        <v>0</v>
      </c>
      <c r="DS121" s="45">
        <f t="shared" si="20"/>
        <v>0</v>
      </c>
      <c r="DT121" s="45">
        <f t="shared" si="20"/>
        <v>0</v>
      </c>
      <c r="DU121" s="45">
        <f t="shared" si="20"/>
        <v>0</v>
      </c>
      <c r="DV121" s="45">
        <f t="shared" si="20"/>
        <v>0</v>
      </c>
      <c r="DW121" s="45">
        <f t="shared" si="20"/>
        <v>0</v>
      </c>
    </row>
    <row r="122" spans="1:127" s="1" customFormat="1" ht="21" x14ac:dyDescent="0.25">
      <c r="A122" s="42" t="s">
        <v>157</v>
      </c>
      <c r="B122" s="15" t="str">
        <f>гр.общеразв.напрв.!B122</f>
        <v xml:space="preserve">МБОУДО ДДЮТ, адрес: Всеволожск, Торговый пр., д.144 стр. подр. (40+180 с 01.09.19) </v>
      </c>
      <c r="C122" s="15" t="str">
        <f>гр.общеразв.напрв.!C122</f>
        <v>город</v>
      </c>
      <c r="D122" s="15" t="str">
        <f>гр.общеразв.напрв.!D122</f>
        <v>детей</v>
      </c>
      <c r="E122" s="155">
        <f t="shared" si="17"/>
        <v>0</v>
      </c>
      <c r="F122" s="155">
        <f t="shared" si="22"/>
        <v>0</v>
      </c>
      <c r="G122" s="155">
        <f t="shared" si="22"/>
        <v>0</v>
      </c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8"/>
      <c r="BF122" s="118"/>
      <c r="BG122" s="118"/>
      <c r="BH122" s="118"/>
      <c r="BI122" s="118"/>
      <c r="BJ122" s="118"/>
      <c r="BK122" s="118"/>
      <c r="BL122" s="118"/>
      <c r="BM122" s="118"/>
      <c r="BN122" s="118"/>
      <c r="BO122" s="118"/>
      <c r="BP122" s="118"/>
      <c r="BQ122" s="118"/>
      <c r="BR122" s="118"/>
      <c r="BS122" s="118"/>
      <c r="BT122" s="118"/>
      <c r="BU122" s="118"/>
      <c r="BV122" s="118"/>
      <c r="BW122" s="118"/>
      <c r="BX122" s="118"/>
      <c r="BY122" s="118"/>
      <c r="BZ122" s="118"/>
      <c r="CA122" s="118"/>
      <c r="CB122" s="118"/>
      <c r="CC122" s="118"/>
      <c r="CD122" s="118"/>
      <c r="CE122" s="118"/>
      <c r="CF122" s="118"/>
      <c r="CG122" s="118"/>
      <c r="CH122" s="118"/>
      <c r="CI122" s="118"/>
      <c r="CJ122" s="118"/>
      <c r="CK122" s="118"/>
      <c r="CL122" s="118"/>
      <c r="CM122" s="118"/>
      <c r="CN122" s="118"/>
      <c r="CO122" s="118"/>
      <c r="CP122" s="118"/>
      <c r="CQ122" s="118"/>
      <c r="CR122" s="118"/>
      <c r="CS122" s="118"/>
      <c r="CT122" s="118"/>
      <c r="CU122" s="118"/>
      <c r="CV122" s="118"/>
      <c r="CW122" s="118"/>
      <c r="CX122" s="118"/>
      <c r="CY122" s="118"/>
      <c r="CZ122" s="118"/>
      <c r="DA122" s="118"/>
      <c r="DB122" s="118"/>
      <c r="DC122" s="118"/>
      <c r="DD122" s="118"/>
      <c r="DE122" s="118"/>
      <c r="DF122" s="118"/>
      <c r="DG122" s="118"/>
      <c r="DH122" s="118"/>
      <c r="DI122" s="118"/>
      <c r="DJ122" s="118"/>
      <c r="DK122" s="118"/>
      <c r="DL122" s="118"/>
      <c r="DM122" s="118"/>
      <c r="DN122" s="45">
        <f t="shared" si="21"/>
        <v>0</v>
      </c>
      <c r="DO122" s="45">
        <f t="shared" si="21"/>
        <v>0</v>
      </c>
      <c r="DP122" s="45">
        <f t="shared" si="21"/>
        <v>0</v>
      </c>
      <c r="DQ122" s="45">
        <f t="shared" si="21"/>
        <v>0</v>
      </c>
      <c r="DR122" s="45">
        <f t="shared" si="21"/>
        <v>0</v>
      </c>
      <c r="DS122" s="45">
        <f t="shared" si="20"/>
        <v>0</v>
      </c>
      <c r="DT122" s="45">
        <f t="shared" si="20"/>
        <v>0</v>
      </c>
      <c r="DU122" s="45">
        <f t="shared" si="20"/>
        <v>0</v>
      </c>
      <c r="DV122" s="45">
        <f t="shared" si="20"/>
        <v>0</v>
      </c>
      <c r="DW122" s="45">
        <f t="shared" si="20"/>
        <v>0</v>
      </c>
    </row>
    <row r="123" spans="1:127" s="1" customFormat="1" ht="21" x14ac:dyDescent="0.25">
      <c r="A123" s="42" t="s">
        <v>157</v>
      </c>
      <c r="B123" s="15" t="str">
        <f>гр.общеразв.напрв.!B123</f>
        <v>МАДОУ "ДСКВ № 35" п.Бугры стр. подр. (40+170 с 01.09.19)</v>
      </c>
      <c r="C123" s="15" t="str">
        <f>гр.общеразв.напрв.!C123</f>
        <v>село</v>
      </c>
      <c r="D123" s="15" t="str">
        <f>гр.общеразв.напрв.!D123</f>
        <v>детей</v>
      </c>
      <c r="E123" s="155">
        <f t="shared" si="17"/>
        <v>0</v>
      </c>
      <c r="F123" s="155">
        <f t="shared" si="22"/>
        <v>0</v>
      </c>
      <c r="G123" s="155">
        <f t="shared" si="22"/>
        <v>0</v>
      </c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  <c r="BH123" s="118"/>
      <c r="BI123" s="118"/>
      <c r="BJ123" s="118"/>
      <c r="BK123" s="118"/>
      <c r="BL123" s="118"/>
      <c r="BM123" s="118"/>
      <c r="BN123" s="118"/>
      <c r="BO123" s="118"/>
      <c r="BP123" s="118"/>
      <c r="BQ123" s="118"/>
      <c r="BR123" s="118"/>
      <c r="BS123" s="118"/>
      <c r="BT123" s="118"/>
      <c r="BU123" s="118"/>
      <c r="BV123" s="118"/>
      <c r="BW123" s="118"/>
      <c r="BX123" s="118"/>
      <c r="BY123" s="118"/>
      <c r="BZ123" s="118"/>
      <c r="CA123" s="118"/>
      <c r="CB123" s="118"/>
      <c r="CC123" s="118"/>
      <c r="CD123" s="118"/>
      <c r="CE123" s="118"/>
      <c r="CF123" s="118"/>
      <c r="CG123" s="118"/>
      <c r="CH123" s="118"/>
      <c r="CI123" s="118"/>
      <c r="CJ123" s="118"/>
      <c r="CK123" s="118"/>
      <c r="CL123" s="118"/>
      <c r="CM123" s="118"/>
      <c r="CN123" s="118"/>
      <c r="CO123" s="118"/>
      <c r="CP123" s="118"/>
      <c r="CQ123" s="118"/>
      <c r="CR123" s="118"/>
      <c r="CS123" s="118"/>
      <c r="CT123" s="118"/>
      <c r="CU123" s="118"/>
      <c r="CV123" s="118"/>
      <c r="CW123" s="118"/>
      <c r="CX123" s="118"/>
      <c r="CY123" s="118"/>
      <c r="CZ123" s="118"/>
      <c r="DA123" s="118"/>
      <c r="DB123" s="118"/>
      <c r="DC123" s="118"/>
      <c r="DD123" s="118"/>
      <c r="DE123" s="118"/>
      <c r="DF123" s="118"/>
      <c r="DG123" s="118"/>
      <c r="DH123" s="118"/>
      <c r="DI123" s="118"/>
      <c r="DJ123" s="118"/>
      <c r="DK123" s="118"/>
      <c r="DL123" s="118"/>
      <c r="DM123" s="118"/>
      <c r="DN123" s="45">
        <f t="shared" si="21"/>
        <v>0</v>
      </c>
      <c r="DO123" s="45">
        <f t="shared" si="21"/>
        <v>0</v>
      </c>
      <c r="DP123" s="45">
        <f t="shared" si="21"/>
        <v>0</v>
      </c>
      <c r="DQ123" s="45">
        <f t="shared" si="21"/>
        <v>0</v>
      </c>
      <c r="DR123" s="45">
        <f t="shared" si="21"/>
        <v>0</v>
      </c>
      <c r="DS123" s="45">
        <f t="shared" si="20"/>
        <v>0</v>
      </c>
      <c r="DT123" s="45">
        <f t="shared" si="20"/>
        <v>0</v>
      </c>
      <c r="DU123" s="45">
        <f t="shared" si="20"/>
        <v>0</v>
      </c>
      <c r="DV123" s="45">
        <f t="shared" si="20"/>
        <v>0</v>
      </c>
      <c r="DW123" s="45">
        <f t="shared" si="20"/>
        <v>0</v>
      </c>
    </row>
    <row r="124" spans="1:127" s="1" customFormat="1" ht="21" x14ac:dyDescent="0.25">
      <c r="A124" s="42" t="s">
        <v>157</v>
      </c>
      <c r="B124" s="15" t="str">
        <f>гр.общеразв.напрв.!B124</f>
        <v>МДОУ "ДСКВ № 12" п. Романовка стр. подр. (15 с 01.09.19)</v>
      </c>
      <c r="C124" s="15" t="str">
        <f>гр.общеразв.напрв.!C124</f>
        <v>село</v>
      </c>
      <c r="D124" s="15" t="str">
        <f>гр.общеразв.напрв.!D124</f>
        <v>детей</v>
      </c>
      <c r="E124" s="155">
        <f t="shared" si="17"/>
        <v>0</v>
      </c>
      <c r="F124" s="155">
        <f t="shared" si="22"/>
        <v>0</v>
      </c>
      <c r="G124" s="155">
        <f t="shared" si="22"/>
        <v>0</v>
      </c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8"/>
      <c r="BF124" s="118"/>
      <c r="BG124" s="118"/>
      <c r="BH124" s="118"/>
      <c r="BI124" s="118"/>
      <c r="BJ124" s="118"/>
      <c r="BK124" s="118"/>
      <c r="BL124" s="118"/>
      <c r="BM124" s="118"/>
      <c r="BN124" s="118"/>
      <c r="BO124" s="118"/>
      <c r="BP124" s="118"/>
      <c r="BQ124" s="118"/>
      <c r="BR124" s="118"/>
      <c r="BS124" s="118"/>
      <c r="BT124" s="118"/>
      <c r="BU124" s="118"/>
      <c r="BV124" s="118"/>
      <c r="BW124" s="118"/>
      <c r="BX124" s="118"/>
      <c r="BY124" s="118"/>
      <c r="BZ124" s="118"/>
      <c r="CA124" s="118"/>
      <c r="CB124" s="118"/>
      <c r="CC124" s="118"/>
      <c r="CD124" s="118"/>
      <c r="CE124" s="118"/>
      <c r="CF124" s="118"/>
      <c r="CG124" s="118"/>
      <c r="CH124" s="118"/>
      <c r="CI124" s="118"/>
      <c r="CJ124" s="118"/>
      <c r="CK124" s="118"/>
      <c r="CL124" s="118"/>
      <c r="CM124" s="118"/>
      <c r="CN124" s="118"/>
      <c r="CO124" s="118"/>
      <c r="CP124" s="118"/>
      <c r="CQ124" s="118"/>
      <c r="CR124" s="118"/>
      <c r="CS124" s="118"/>
      <c r="CT124" s="118"/>
      <c r="CU124" s="118"/>
      <c r="CV124" s="118"/>
      <c r="CW124" s="118"/>
      <c r="CX124" s="118"/>
      <c r="CY124" s="118"/>
      <c r="CZ124" s="118"/>
      <c r="DA124" s="118"/>
      <c r="DB124" s="118"/>
      <c r="DC124" s="118"/>
      <c r="DD124" s="118"/>
      <c r="DE124" s="118"/>
      <c r="DF124" s="118"/>
      <c r="DG124" s="118"/>
      <c r="DH124" s="118"/>
      <c r="DI124" s="118"/>
      <c r="DJ124" s="118"/>
      <c r="DK124" s="118"/>
      <c r="DL124" s="118"/>
      <c r="DM124" s="118"/>
      <c r="DN124" s="45">
        <f t="shared" si="21"/>
        <v>0</v>
      </c>
      <c r="DO124" s="45">
        <f t="shared" si="21"/>
        <v>0</v>
      </c>
      <c r="DP124" s="45">
        <f t="shared" si="21"/>
        <v>0</v>
      </c>
      <c r="DQ124" s="45">
        <f t="shared" si="21"/>
        <v>0</v>
      </c>
      <c r="DR124" s="45">
        <f t="shared" si="21"/>
        <v>0</v>
      </c>
      <c r="DS124" s="45">
        <f t="shared" si="20"/>
        <v>0</v>
      </c>
      <c r="DT124" s="45">
        <f t="shared" si="20"/>
        <v>0</v>
      </c>
      <c r="DU124" s="45">
        <f t="shared" si="20"/>
        <v>0</v>
      </c>
      <c r="DV124" s="45">
        <f t="shared" si="20"/>
        <v>0</v>
      </c>
      <c r="DW124" s="45">
        <f t="shared" si="20"/>
        <v>0</v>
      </c>
    </row>
    <row r="125" spans="1:127" s="1" customFormat="1" ht="21" x14ac:dyDescent="0.25">
      <c r="A125" s="42" t="s">
        <v>157</v>
      </c>
      <c r="B125" s="15" t="str">
        <f>гр.общеразв.напрв.!B125</f>
        <v>МДОБУ "Чернореченский ДСКВ" стр. подр. (40+180 с 01.09.19)</v>
      </c>
      <c r="C125" s="15" t="str">
        <f>гр.общеразв.напрв.!C125</f>
        <v>город</v>
      </c>
      <c r="D125" s="15" t="str">
        <f>гр.общеразв.напрв.!D125</f>
        <v>детей</v>
      </c>
      <c r="E125" s="155">
        <f t="shared" si="17"/>
        <v>0</v>
      </c>
      <c r="F125" s="155">
        <f t="shared" si="22"/>
        <v>0</v>
      </c>
      <c r="G125" s="155">
        <f t="shared" si="22"/>
        <v>0</v>
      </c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  <c r="BH125" s="118"/>
      <c r="BI125" s="118"/>
      <c r="BJ125" s="118"/>
      <c r="BK125" s="118"/>
      <c r="BL125" s="118"/>
      <c r="BM125" s="118"/>
      <c r="BN125" s="118"/>
      <c r="BO125" s="118"/>
      <c r="BP125" s="118"/>
      <c r="BQ125" s="118"/>
      <c r="BR125" s="118"/>
      <c r="BS125" s="118"/>
      <c r="BT125" s="118"/>
      <c r="BU125" s="118"/>
      <c r="BV125" s="118"/>
      <c r="BW125" s="118"/>
      <c r="BX125" s="118"/>
      <c r="BY125" s="118"/>
      <c r="BZ125" s="118"/>
      <c r="CA125" s="118"/>
      <c r="CB125" s="118"/>
      <c r="CC125" s="118"/>
      <c r="CD125" s="118"/>
      <c r="CE125" s="118"/>
      <c r="CF125" s="118"/>
      <c r="CG125" s="118"/>
      <c r="CH125" s="118"/>
      <c r="CI125" s="118"/>
      <c r="CJ125" s="118"/>
      <c r="CK125" s="118"/>
      <c r="CL125" s="118"/>
      <c r="CM125" s="118"/>
      <c r="CN125" s="118"/>
      <c r="CO125" s="118"/>
      <c r="CP125" s="118"/>
      <c r="CQ125" s="118"/>
      <c r="CR125" s="118"/>
      <c r="CS125" s="118"/>
      <c r="CT125" s="118"/>
      <c r="CU125" s="118"/>
      <c r="CV125" s="118"/>
      <c r="CW125" s="118"/>
      <c r="CX125" s="118"/>
      <c r="CY125" s="118"/>
      <c r="CZ125" s="118"/>
      <c r="DA125" s="118"/>
      <c r="DB125" s="118"/>
      <c r="DC125" s="118"/>
      <c r="DD125" s="118"/>
      <c r="DE125" s="118"/>
      <c r="DF125" s="118"/>
      <c r="DG125" s="118"/>
      <c r="DH125" s="118"/>
      <c r="DI125" s="118"/>
      <c r="DJ125" s="118"/>
      <c r="DK125" s="118"/>
      <c r="DL125" s="118"/>
      <c r="DM125" s="118"/>
      <c r="DN125" s="45">
        <f t="shared" si="21"/>
        <v>0</v>
      </c>
      <c r="DO125" s="45">
        <f t="shared" si="21"/>
        <v>0</v>
      </c>
      <c r="DP125" s="45">
        <f t="shared" si="21"/>
        <v>0</v>
      </c>
      <c r="DQ125" s="45">
        <f t="shared" si="21"/>
        <v>0</v>
      </c>
      <c r="DR125" s="45">
        <f t="shared" si="21"/>
        <v>0</v>
      </c>
      <c r="DS125" s="45">
        <f t="shared" si="20"/>
        <v>0</v>
      </c>
      <c r="DT125" s="45">
        <f t="shared" si="20"/>
        <v>0</v>
      </c>
      <c r="DU125" s="45">
        <f t="shared" si="20"/>
        <v>0</v>
      </c>
      <c r="DV125" s="45">
        <f t="shared" si="20"/>
        <v>0</v>
      </c>
      <c r="DW125" s="45">
        <f t="shared" si="20"/>
        <v>0</v>
      </c>
    </row>
    <row r="126" spans="1:127" s="1" customFormat="1" ht="31.2" x14ac:dyDescent="0.25">
      <c r="A126" s="42" t="s">
        <v>157</v>
      </c>
      <c r="B126" s="15" t="str">
        <f>гр.общеразв.напрв.!B126</f>
        <v>МДОБУ "Муринский ДСКВ № 3", адрес: п.Мурино, Петровский бул, д. 3, корп. 1 стр. подр. (40+60 с 01.10.19)</v>
      </c>
      <c r="C126" s="15" t="str">
        <f>гр.общеразв.напрв.!C126</f>
        <v>город</v>
      </c>
      <c r="D126" s="15" t="str">
        <f>гр.общеразв.напрв.!D126</f>
        <v>детей</v>
      </c>
      <c r="E126" s="155">
        <f t="shared" si="17"/>
        <v>0</v>
      </c>
      <c r="F126" s="155">
        <f t="shared" si="22"/>
        <v>0</v>
      </c>
      <c r="G126" s="155">
        <f t="shared" si="22"/>
        <v>0</v>
      </c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  <c r="BH126" s="118"/>
      <c r="BI126" s="118"/>
      <c r="BJ126" s="118"/>
      <c r="BK126" s="118"/>
      <c r="BL126" s="118"/>
      <c r="BM126" s="118"/>
      <c r="BN126" s="118"/>
      <c r="BO126" s="118"/>
      <c r="BP126" s="118"/>
      <c r="BQ126" s="118"/>
      <c r="BR126" s="118"/>
      <c r="BS126" s="118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18"/>
      <c r="CO126" s="118"/>
      <c r="CP126" s="118"/>
      <c r="CQ126" s="118"/>
      <c r="CR126" s="118"/>
      <c r="CS126" s="118"/>
      <c r="CT126" s="118"/>
      <c r="CU126" s="118"/>
      <c r="CV126" s="118"/>
      <c r="CW126" s="118"/>
      <c r="CX126" s="118"/>
      <c r="CY126" s="118"/>
      <c r="CZ126" s="118"/>
      <c r="DA126" s="118"/>
      <c r="DB126" s="118"/>
      <c r="DC126" s="118"/>
      <c r="DD126" s="118"/>
      <c r="DE126" s="118"/>
      <c r="DF126" s="118"/>
      <c r="DG126" s="118"/>
      <c r="DH126" s="118"/>
      <c r="DI126" s="118"/>
      <c r="DJ126" s="118"/>
      <c r="DK126" s="118"/>
      <c r="DL126" s="118"/>
      <c r="DM126" s="118"/>
      <c r="DN126" s="45">
        <f t="shared" si="21"/>
        <v>0</v>
      </c>
      <c r="DO126" s="45">
        <f t="shared" si="21"/>
        <v>0</v>
      </c>
      <c r="DP126" s="45">
        <f t="shared" si="21"/>
        <v>0</v>
      </c>
      <c r="DQ126" s="45">
        <f t="shared" si="21"/>
        <v>0</v>
      </c>
      <c r="DR126" s="45">
        <f t="shared" si="21"/>
        <v>0</v>
      </c>
      <c r="DS126" s="45">
        <f t="shared" si="20"/>
        <v>0</v>
      </c>
      <c r="DT126" s="45">
        <f t="shared" si="20"/>
        <v>0</v>
      </c>
      <c r="DU126" s="45">
        <f t="shared" si="20"/>
        <v>0</v>
      </c>
      <c r="DV126" s="45">
        <f t="shared" si="20"/>
        <v>0</v>
      </c>
      <c r="DW126" s="45">
        <f t="shared" si="20"/>
        <v>0</v>
      </c>
    </row>
    <row r="127" spans="1:127" s="1" customFormat="1" ht="31.2" x14ac:dyDescent="0.25">
      <c r="A127" s="42" t="s">
        <v>157</v>
      </c>
      <c r="B127" s="15" t="str">
        <f>гр.общеразв.напрв.!B127</f>
        <v>МОБУ "СОШ Муринский ЦО № 1", адрес: п.Мурино, бул. Менделеева, д.11, к. 4 стр. подр. (40+100 с 01.10.19)</v>
      </c>
      <c r="C127" s="15" t="str">
        <f>гр.общеразв.напрв.!C127</f>
        <v>город</v>
      </c>
      <c r="D127" s="15" t="str">
        <f>гр.общеразв.напрв.!D127</f>
        <v>детей</v>
      </c>
      <c r="E127" s="155">
        <f t="shared" si="17"/>
        <v>0</v>
      </c>
      <c r="F127" s="155">
        <f t="shared" si="22"/>
        <v>0</v>
      </c>
      <c r="G127" s="155">
        <f t="shared" si="22"/>
        <v>0</v>
      </c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  <c r="BH127" s="118"/>
      <c r="BI127" s="118"/>
      <c r="BJ127" s="118"/>
      <c r="BK127" s="118"/>
      <c r="BL127" s="118"/>
      <c r="BM127" s="118"/>
      <c r="BN127" s="118"/>
      <c r="BO127" s="118"/>
      <c r="BP127" s="118"/>
      <c r="BQ127" s="118"/>
      <c r="BR127" s="118"/>
      <c r="BS127" s="118"/>
      <c r="BT127" s="118"/>
      <c r="BU127" s="118"/>
      <c r="BV127" s="118"/>
      <c r="BW127" s="118"/>
      <c r="BX127" s="118"/>
      <c r="BY127" s="118"/>
      <c r="BZ127" s="118"/>
      <c r="CA127" s="118"/>
      <c r="CB127" s="118"/>
      <c r="CC127" s="118"/>
      <c r="CD127" s="118"/>
      <c r="CE127" s="118"/>
      <c r="CF127" s="118"/>
      <c r="CG127" s="118"/>
      <c r="CH127" s="118"/>
      <c r="CI127" s="118"/>
      <c r="CJ127" s="118"/>
      <c r="CK127" s="118"/>
      <c r="CL127" s="118"/>
      <c r="CM127" s="118"/>
      <c r="CN127" s="118"/>
      <c r="CO127" s="118"/>
      <c r="CP127" s="118"/>
      <c r="CQ127" s="118"/>
      <c r="CR127" s="118"/>
      <c r="CS127" s="118"/>
      <c r="CT127" s="118"/>
      <c r="CU127" s="118"/>
      <c r="CV127" s="118"/>
      <c r="CW127" s="118"/>
      <c r="CX127" s="118"/>
      <c r="CY127" s="118"/>
      <c r="CZ127" s="118"/>
      <c r="DA127" s="118"/>
      <c r="DB127" s="118"/>
      <c r="DC127" s="118"/>
      <c r="DD127" s="118"/>
      <c r="DE127" s="118"/>
      <c r="DF127" s="118"/>
      <c r="DG127" s="118"/>
      <c r="DH127" s="118"/>
      <c r="DI127" s="118"/>
      <c r="DJ127" s="118"/>
      <c r="DK127" s="118"/>
      <c r="DL127" s="118"/>
      <c r="DM127" s="118"/>
      <c r="DN127" s="45">
        <f t="shared" si="21"/>
        <v>0</v>
      </c>
      <c r="DO127" s="45">
        <f t="shared" si="21"/>
        <v>0</v>
      </c>
      <c r="DP127" s="45">
        <f t="shared" si="21"/>
        <v>0</v>
      </c>
      <c r="DQ127" s="45">
        <f t="shared" si="21"/>
        <v>0</v>
      </c>
      <c r="DR127" s="45">
        <f t="shared" si="21"/>
        <v>0</v>
      </c>
      <c r="DS127" s="45">
        <f t="shared" si="20"/>
        <v>0</v>
      </c>
      <c r="DT127" s="45">
        <f t="shared" si="20"/>
        <v>0</v>
      </c>
      <c r="DU127" s="45">
        <f t="shared" si="20"/>
        <v>0</v>
      </c>
      <c r="DV127" s="45">
        <f t="shared" si="20"/>
        <v>0</v>
      </c>
      <c r="DW127" s="45">
        <f t="shared" si="20"/>
        <v>0</v>
      </c>
    </row>
    <row r="128" spans="1:127" s="1" customFormat="1" ht="21" x14ac:dyDescent="0.25">
      <c r="A128" s="42" t="s">
        <v>157</v>
      </c>
      <c r="B128" s="15" t="str">
        <f>гр.общеразв.напрв.!B128</f>
        <v>МДОБУ "Муринский ДСКВ № 4", адрес: п.Мурино, ул. Графская, д.8 стр. подр. (40+60 с 01.10.19)</v>
      </c>
      <c r="C128" s="15" t="str">
        <f>гр.общеразв.напрв.!C128</f>
        <v>город</v>
      </c>
      <c r="D128" s="15" t="str">
        <f>гр.общеразв.напрв.!D128</f>
        <v>детей</v>
      </c>
      <c r="E128" s="155">
        <f t="shared" si="17"/>
        <v>0</v>
      </c>
      <c r="F128" s="155">
        <f t="shared" si="22"/>
        <v>0</v>
      </c>
      <c r="G128" s="155">
        <f t="shared" si="22"/>
        <v>0</v>
      </c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  <c r="BH128" s="118"/>
      <c r="BI128" s="118"/>
      <c r="BJ128" s="118"/>
      <c r="BK128" s="118"/>
      <c r="BL128" s="118"/>
      <c r="BM128" s="118"/>
      <c r="BN128" s="118"/>
      <c r="BO128" s="118"/>
      <c r="BP128" s="118"/>
      <c r="BQ128" s="118"/>
      <c r="BR128" s="118"/>
      <c r="BS128" s="118"/>
      <c r="BT128" s="118"/>
      <c r="BU128" s="118"/>
      <c r="BV128" s="118"/>
      <c r="BW128" s="118"/>
      <c r="BX128" s="118"/>
      <c r="BY128" s="118"/>
      <c r="BZ128" s="118"/>
      <c r="CA128" s="118"/>
      <c r="CB128" s="118"/>
      <c r="CC128" s="118"/>
      <c r="CD128" s="118"/>
      <c r="CE128" s="118"/>
      <c r="CF128" s="118"/>
      <c r="CG128" s="118"/>
      <c r="CH128" s="118"/>
      <c r="CI128" s="118"/>
      <c r="CJ128" s="118"/>
      <c r="CK128" s="118"/>
      <c r="CL128" s="118"/>
      <c r="CM128" s="118"/>
      <c r="CN128" s="118"/>
      <c r="CO128" s="118"/>
      <c r="CP128" s="118"/>
      <c r="CQ128" s="118"/>
      <c r="CR128" s="118"/>
      <c r="CS128" s="118"/>
      <c r="CT128" s="118"/>
      <c r="CU128" s="118"/>
      <c r="CV128" s="118"/>
      <c r="CW128" s="118"/>
      <c r="CX128" s="118"/>
      <c r="CY128" s="118"/>
      <c r="CZ128" s="118"/>
      <c r="DA128" s="118"/>
      <c r="DB128" s="118"/>
      <c r="DC128" s="118"/>
      <c r="DD128" s="118"/>
      <c r="DE128" s="118"/>
      <c r="DF128" s="118"/>
      <c r="DG128" s="118"/>
      <c r="DH128" s="118"/>
      <c r="DI128" s="118"/>
      <c r="DJ128" s="118"/>
      <c r="DK128" s="118"/>
      <c r="DL128" s="118"/>
      <c r="DM128" s="118"/>
      <c r="DN128" s="45">
        <f t="shared" si="21"/>
        <v>0</v>
      </c>
      <c r="DO128" s="45">
        <f t="shared" si="21"/>
        <v>0</v>
      </c>
      <c r="DP128" s="45">
        <f t="shared" si="21"/>
        <v>0</v>
      </c>
      <c r="DQ128" s="45">
        <f t="shared" si="21"/>
        <v>0</v>
      </c>
      <c r="DR128" s="45">
        <f t="shared" si="21"/>
        <v>0</v>
      </c>
      <c r="DS128" s="45">
        <f t="shared" si="20"/>
        <v>0</v>
      </c>
      <c r="DT128" s="45">
        <f t="shared" si="20"/>
        <v>0</v>
      </c>
      <c r="DU128" s="45">
        <f t="shared" si="20"/>
        <v>0</v>
      </c>
      <c r="DV128" s="45">
        <f t="shared" si="20"/>
        <v>0</v>
      </c>
      <c r="DW128" s="45">
        <f t="shared" si="20"/>
        <v>0</v>
      </c>
    </row>
    <row r="129" spans="1:127" s="1" customFormat="1" ht="21" x14ac:dyDescent="0.25">
      <c r="A129" s="42" t="s">
        <v>157</v>
      </c>
      <c r="B129" s="15" t="str">
        <f>гр.общеразв.напрв.!B129</f>
        <v>МДОБУ "Муринский ДСКВ № 4", адрес: п.Мурино, ул. Графская, д.12 стр. подр. (40+60 с 01.10.19)</v>
      </c>
      <c r="C129" s="15" t="str">
        <f>гр.общеразв.напрв.!C129</f>
        <v>город</v>
      </c>
      <c r="D129" s="15" t="str">
        <f>гр.общеразв.напрв.!D129</f>
        <v>детей</v>
      </c>
      <c r="E129" s="155">
        <f t="shared" si="17"/>
        <v>0</v>
      </c>
      <c r="F129" s="155">
        <f t="shared" si="22"/>
        <v>0</v>
      </c>
      <c r="G129" s="155">
        <f t="shared" si="22"/>
        <v>0</v>
      </c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  <c r="BH129" s="118"/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8"/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8"/>
      <c r="CG129" s="118"/>
      <c r="CH129" s="118"/>
      <c r="CI129" s="118"/>
      <c r="CJ129" s="118"/>
      <c r="CK129" s="118"/>
      <c r="CL129" s="118"/>
      <c r="CM129" s="118"/>
      <c r="CN129" s="118"/>
      <c r="CO129" s="118"/>
      <c r="CP129" s="118"/>
      <c r="CQ129" s="118"/>
      <c r="CR129" s="118"/>
      <c r="CS129" s="118"/>
      <c r="CT129" s="118"/>
      <c r="CU129" s="118"/>
      <c r="CV129" s="118"/>
      <c r="CW129" s="118"/>
      <c r="CX129" s="118"/>
      <c r="CY129" s="118"/>
      <c r="CZ129" s="118"/>
      <c r="DA129" s="118"/>
      <c r="DB129" s="118"/>
      <c r="DC129" s="118"/>
      <c r="DD129" s="118"/>
      <c r="DE129" s="118"/>
      <c r="DF129" s="118"/>
      <c r="DG129" s="118"/>
      <c r="DH129" s="118"/>
      <c r="DI129" s="118"/>
      <c r="DJ129" s="118"/>
      <c r="DK129" s="118"/>
      <c r="DL129" s="118"/>
      <c r="DM129" s="118"/>
      <c r="DN129" s="45">
        <f t="shared" si="21"/>
        <v>0</v>
      </c>
      <c r="DO129" s="45">
        <f t="shared" si="21"/>
        <v>0</v>
      </c>
      <c r="DP129" s="45">
        <f t="shared" si="21"/>
        <v>0</v>
      </c>
      <c r="DQ129" s="45">
        <f t="shared" si="21"/>
        <v>0</v>
      </c>
      <c r="DR129" s="45">
        <f t="shared" si="21"/>
        <v>0</v>
      </c>
      <c r="DS129" s="45">
        <f t="shared" si="20"/>
        <v>0</v>
      </c>
      <c r="DT129" s="45">
        <f t="shared" si="20"/>
        <v>0</v>
      </c>
      <c r="DU129" s="45">
        <f t="shared" si="20"/>
        <v>0</v>
      </c>
      <c r="DV129" s="45">
        <f t="shared" si="20"/>
        <v>0</v>
      </c>
      <c r="DW129" s="45">
        <f t="shared" si="20"/>
        <v>0</v>
      </c>
    </row>
    <row r="130" spans="1:127" s="1" customFormat="1" ht="21" x14ac:dyDescent="0.25">
      <c r="A130" s="42" t="s">
        <v>157</v>
      </c>
      <c r="B130" s="15" t="str">
        <f>гр.общеразв.напрв.!B130</f>
        <v>МДОБУ "Муринский ДСКВ № 4", Полис Групп стр. подр. (40+60 с 01.11.19)</v>
      </c>
      <c r="C130" s="15" t="str">
        <f>гр.общеразв.напрв.!C130</f>
        <v>город</v>
      </c>
      <c r="D130" s="15" t="str">
        <f>гр.общеразв.напрв.!D130</f>
        <v>детей</v>
      </c>
      <c r="E130" s="155">
        <f t="shared" si="17"/>
        <v>0</v>
      </c>
      <c r="F130" s="155">
        <f t="shared" si="22"/>
        <v>0</v>
      </c>
      <c r="G130" s="155">
        <f t="shared" si="22"/>
        <v>0</v>
      </c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  <c r="BH130" s="118"/>
      <c r="BI130" s="118"/>
      <c r="BJ130" s="118"/>
      <c r="BK130" s="118"/>
      <c r="BL130" s="118"/>
      <c r="BM130" s="118"/>
      <c r="BN130" s="118"/>
      <c r="BO130" s="118"/>
      <c r="BP130" s="118"/>
      <c r="BQ130" s="118"/>
      <c r="BR130" s="118"/>
      <c r="BS130" s="118"/>
      <c r="BT130" s="118"/>
      <c r="BU130" s="118"/>
      <c r="BV130" s="118"/>
      <c r="BW130" s="118"/>
      <c r="BX130" s="118"/>
      <c r="BY130" s="118"/>
      <c r="BZ130" s="118"/>
      <c r="CA130" s="118"/>
      <c r="CB130" s="118"/>
      <c r="CC130" s="118"/>
      <c r="CD130" s="118"/>
      <c r="CE130" s="118"/>
      <c r="CF130" s="118"/>
      <c r="CG130" s="118"/>
      <c r="CH130" s="118"/>
      <c r="CI130" s="118"/>
      <c r="CJ130" s="118"/>
      <c r="CK130" s="118"/>
      <c r="CL130" s="118"/>
      <c r="CM130" s="118"/>
      <c r="CN130" s="118"/>
      <c r="CO130" s="118"/>
      <c r="CP130" s="118"/>
      <c r="CQ130" s="118"/>
      <c r="CR130" s="118"/>
      <c r="CS130" s="118"/>
      <c r="CT130" s="118"/>
      <c r="CU130" s="118"/>
      <c r="CV130" s="118"/>
      <c r="CW130" s="118"/>
      <c r="CX130" s="118"/>
      <c r="CY130" s="118"/>
      <c r="CZ130" s="118"/>
      <c r="DA130" s="118"/>
      <c r="DB130" s="118"/>
      <c r="DC130" s="118"/>
      <c r="DD130" s="118"/>
      <c r="DE130" s="118"/>
      <c r="DF130" s="118"/>
      <c r="DG130" s="118"/>
      <c r="DH130" s="118"/>
      <c r="DI130" s="118"/>
      <c r="DJ130" s="118"/>
      <c r="DK130" s="118"/>
      <c r="DL130" s="118"/>
      <c r="DM130" s="118"/>
      <c r="DN130" s="45">
        <f t="shared" si="21"/>
        <v>0</v>
      </c>
      <c r="DO130" s="45">
        <f t="shared" si="21"/>
        <v>0</v>
      </c>
      <c r="DP130" s="45">
        <f t="shared" si="21"/>
        <v>0</v>
      </c>
      <c r="DQ130" s="45">
        <f t="shared" si="21"/>
        <v>0</v>
      </c>
      <c r="DR130" s="45">
        <f t="shared" si="21"/>
        <v>0</v>
      </c>
      <c r="DS130" s="45">
        <f t="shared" si="20"/>
        <v>0</v>
      </c>
      <c r="DT130" s="45">
        <f t="shared" si="20"/>
        <v>0</v>
      </c>
      <c r="DU130" s="45">
        <f t="shared" si="20"/>
        <v>0</v>
      </c>
      <c r="DV130" s="45">
        <f t="shared" si="20"/>
        <v>0</v>
      </c>
      <c r="DW130" s="45">
        <f t="shared" si="20"/>
        <v>0</v>
      </c>
    </row>
    <row r="131" spans="1:127" s="1" customFormat="1" ht="21" x14ac:dyDescent="0.25">
      <c r="A131" s="42" t="s">
        <v>157</v>
      </c>
      <c r="B131" s="15" t="str">
        <f>гр.общеразв.напрв.!B131</f>
        <v>ДС Бугровское сельское поселение уч. Мистолово ООО Карелия Девелопмент (35+60 с 01.11.19)</v>
      </c>
      <c r="C131" s="15" t="str">
        <f>гр.общеразв.напрв.!C131</f>
        <v>село</v>
      </c>
      <c r="D131" s="15" t="str">
        <f>гр.общеразв.напрв.!D131</f>
        <v>детей</v>
      </c>
      <c r="E131" s="155">
        <f t="shared" si="17"/>
        <v>0</v>
      </c>
      <c r="F131" s="155">
        <f t="shared" si="22"/>
        <v>0</v>
      </c>
      <c r="G131" s="155">
        <f t="shared" si="22"/>
        <v>0</v>
      </c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  <c r="BH131" s="118"/>
      <c r="BI131" s="118"/>
      <c r="BJ131" s="118"/>
      <c r="BK131" s="118"/>
      <c r="BL131" s="118"/>
      <c r="BM131" s="118"/>
      <c r="BN131" s="118"/>
      <c r="BO131" s="118"/>
      <c r="BP131" s="118"/>
      <c r="BQ131" s="118"/>
      <c r="BR131" s="118"/>
      <c r="BS131" s="118"/>
      <c r="BT131" s="118"/>
      <c r="BU131" s="118"/>
      <c r="BV131" s="118"/>
      <c r="BW131" s="118"/>
      <c r="BX131" s="118"/>
      <c r="BY131" s="118"/>
      <c r="BZ131" s="118"/>
      <c r="CA131" s="118"/>
      <c r="CB131" s="118"/>
      <c r="CC131" s="118"/>
      <c r="CD131" s="118"/>
      <c r="CE131" s="118"/>
      <c r="CF131" s="118"/>
      <c r="CG131" s="118"/>
      <c r="CH131" s="118"/>
      <c r="CI131" s="118"/>
      <c r="CJ131" s="118"/>
      <c r="CK131" s="118"/>
      <c r="CL131" s="118"/>
      <c r="CM131" s="118"/>
      <c r="CN131" s="118"/>
      <c r="CO131" s="118"/>
      <c r="CP131" s="118"/>
      <c r="CQ131" s="118"/>
      <c r="CR131" s="118"/>
      <c r="CS131" s="118"/>
      <c r="CT131" s="118"/>
      <c r="CU131" s="118"/>
      <c r="CV131" s="118"/>
      <c r="CW131" s="118"/>
      <c r="CX131" s="118"/>
      <c r="CY131" s="118"/>
      <c r="CZ131" s="118"/>
      <c r="DA131" s="118"/>
      <c r="DB131" s="118"/>
      <c r="DC131" s="118"/>
      <c r="DD131" s="118"/>
      <c r="DE131" s="118"/>
      <c r="DF131" s="118"/>
      <c r="DG131" s="118"/>
      <c r="DH131" s="118"/>
      <c r="DI131" s="118"/>
      <c r="DJ131" s="118"/>
      <c r="DK131" s="118"/>
      <c r="DL131" s="118"/>
      <c r="DM131" s="118"/>
      <c r="DN131" s="45">
        <f t="shared" si="21"/>
        <v>0</v>
      </c>
      <c r="DO131" s="45">
        <f t="shared" si="21"/>
        <v>0</v>
      </c>
      <c r="DP131" s="45">
        <f t="shared" si="21"/>
        <v>0</v>
      </c>
      <c r="DQ131" s="45">
        <f t="shared" si="21"/>
        <v>0</v>
      </c>
      <c r="DR131" s="45">
        <f t="shared" si="21"/>
        <v>0</v>
      </c>
      <c r="DS131" s="45">
        <f t="shared" si="20"/>
        <v>0</v>
      </c>
      <c r="DT131" s="45">
        <f t="shared" si="20"/>
        <v>0</v>
      </c>
      <c r="DU131" s="45">
        <f t="shared" si="20"/>
        <v>0</v>
      </c>
      <c r="DV131" s="45">
        <f t="shared" si="20"/>
        <v>0</v>
      </c>
      <c r="DW131" s="45">
        <f t="shared" si="20"/>
        <v>0</v>
      </c>
    </row>
    <row r="132" spans="1:127" s="1" customFormat="1" ht="31.2" x14ac:dyDescent="0.25">
      <c r="A132" s="42" t="s">
        <v>157</v>
      </c>
      <c r="B132" s="15" t="str">
        <f>гр.общеразв.напрв.!B132</f>
        <v>ДС Муринское сельское поселение п.Мурино ООО Инвестиционная компания Евроинвест (40+60 с 01.11.19)</v>
      </c>
      <c r="C132" s="15" t="str">
        <f>гр.общеразв.напрв.!C132</f>
        <v>город</v>
      </c>
      <c r="D132" s="15" t="str">
        <f>гр.общеразв.напрв.!D132</f>
        <v>детей</v>
      </c>
      <c r="E132" s="155">
        <f t="shared" si="17"/>
        <v>0</v>
      </c>
      <c r="F132" s="155">
        <f t="shared" si="22"/>
        <v>0</v>
      </c>
      <c r="G132" s="155">
        <f t="shared" si="22"/>
        <v>0</v>
      </c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  <c r="BH132" s="118"/>
      <c r="BI132" s="118"/>
      <c r="BJ132" s="118"/>
      <c r="BK132" s="118"/>
      <c r="BL132" s="118"/>
      <c r="BM132" s="118"/>
      <c r="BN132" s="118"/>
      <c r="BO132" s="118"/>
      <c r="BP132" s="118"/>
      <c r="BQ132" s="118"/>
      <c r="BR132" s="118"/>
      <c r="BS132" s="118"/>
      <c r="BT132" s="118"/>
      <c r="BU132" s="118"/>
      <c r="BV132" s="118"/>
      <c r="BW132" s="118"/>
      <c r="BX132" s="118"/>
      <c r="BY132" s="118"/>
      <c r="BZ132" s="118"/>
      <c r="CA132" s="118"/>
      <c r="CB132" s="118"/>
      <c r="CC132" s="118"/>
      <c r="CD132" s="118"/>
      <c r="CE132" s="118"/>
      <c r="CF132" s="118"/>
      <c r="CG132" s="118"/>
      <c r="CH132" s="118"/>
      <c r="CI132" s="118"/>
      <c r="CJ132" s="118"/>
      <c r="CK132" s="118"/>
      <c r="CL132" s="118"/>
      <c r="CM132" s="118"/>
      <c r="CN132" s="118"/>
      <c r="CO132" s="118"/>
      <c r="CP132" s="118"/>
      <c r="CQ132" s="118"/>
      <c r="CR132" s="118"/>
      <c r="CS132" s="118"/>
      <c r="CT132" s="118"/>
      <c r="CU132" s="118"/>
      <c r="CV132" s="118"/>
      <c r="CW132" s="118"/>
      <c r="CX132" s="118"/>
      <c r="CY132" s="118"/>
      <c r="CZ132" s="118"/>
      <c r="DA132" s="118"/>
      <c r="DB132" s="118"/>
      <c r="DC132" s="118"/>
      <c r="DD132" s="118"/>
      <c r="DE132" s="118"/>
      <c r="DF132" s="118"/>
      <c r="DG132" s="118"/>
      <c r="DH132" s="118"/>
      <c r="DI132" s="118"/>
      <c r="DJ132" s="118"/>
      <c r="DK132" s="118"/>
      <c r="DL132" s="118"/>
      <c r="DM132" s="118"/>
      <c r="DN132" s="45">
        <f t="shared" si="21"/>
        <v>0</v>
      </c>
      <c r="DO132" s="45">
        <f t="shared" si="21"/>
        <v>0</v>
      </c>
      <c r="DP132" s="45">
        <f t="shared" si="21"/>
        <v>0</v>
      </c>
      <c r="DQ132" s="45">
        <f t="shared" si="21"/>
        <v>0</v>
      </c>
      <c r="DR132" s="45">
        <f t="shared" si="21"/>
        <v>0</v>
      </c>
      <c r="DS132" s="45">
        <f t="shared" si="20"/>
        <v>0</v>
      </c>
      <c r="DT132" s="45">
        <f t="shared" si="20"/>
        <v>0</v>
      </c>
      <c r="DU132" s="45">
        <f t="shared" si="20"/>
        <v>0</v>
      </c>
      <c r="DV132" s="45">
        <f t="shared" si="20"/>
        <v>0</v>
      </c>
      <c r="DW132" s="45">
        <f t="shared" si="20"/>
        <v>0</v>
      </c>
    </row>
    <row r="133" spans="1:127" s="1" customFormat="1" ht="21" x14ac:dyDescent="0.25">
      <c r="A133" s="42" t="s">
        <v>157</v>
      </c>
      <c r="B133" s="15" t="str">
        <f>гр.общеразв.напрв.!B133</f>
        <v>МДОБУ "Кудровский ДСКВ № 1 стр. подр. (20+140 с 01.04.20)</v>
      </c>
      <c r="C133" s="15" t="str">
        <f>гр.общеразв.напрв.!C133</f>
        <v>город</v>
      </c>
      <c r="D133" s="15" t="str">
        <f>гр.общеразв.напрв.!D133</f>
        <v>детей</v>
      </c>
      <c r="E133" s="155">
        <f t="shared" si="17"/>
        <v>0</v>
      </c>
      <c r="F133" s="155">
        <f t="shared" si="22"/>
        <v>0</v>
      </c>
      <c r="G133" s="155">
        <f t="shared" si="22"/>
        <v>0</v>
      </c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  <c r="BH133" s="118"/>
      <c r="BI133" s="118"/>
      <c r="BJ133" s="118"/>
      <c r="BK133" s="118"/>
      <c r="BL133" s="118"/>
      <c r="BM133" s="118"/>
      <c r="BN133" s="118"/>
      <c r="BO133" s="118"/>
      <c r="BP133" s="118"/>
      <c r="BQ133" s="118"/>
      <c r="BR133" s="118"/>
      <c r="BS133" s="118"/>
      <c r="BT133" s="118"/>
      <c r="BU133" s="118"/>
      <c r="BV133" s="118"/>
      <c r="BW133" s="118"/>
      <c r="BX133" s="118"/>
      <c r="BY133" s="118"/>
      <c r="BZ133" s="118"/>
      <c r="CA133" s="118"/>
      <c r="CB133" s="118"/>
      <c r="CC133" s="118"/>
      <c r="CD133" s="118"/>
      <c r="CE133" s="118"/>
      <c r="CF133" s="118"/>
      <c r="CG133" s="118"/>
      <c r="CH133" s="118"/>
      <c r="CI133" s="118"/>
      <c r="CJ133" s="118"/>
      <c r="CK133" s="118"/>
      <c r="CL133" s="118"/>
      <c r="CM133" s="118"/>
      <c r="CN133" s="118"/>
      <c r="CO133" s="118"/>
      <c r="CP133" s="118"/>
      <c r="CQ133" s="118"/>
      <c r="CR133" s="118"/>
      <c r="CS133" s="118"/>
      <c r="CT133" s="118"/>
      <c r="CU133" s="118"/>
      <c r="CV133" s="118"/>
      <c r="CW133" s="118"/>
      <c r="CX133" s="118"/>
      <c r="CY133" s="118"/>
      <c r="CZ133" s="118"/>
      <c r="DA133" s="118"/>
      <c r="DB133" s="118"/>
      <c r="DC133" s="118"/>
      <c r="DD133" s="118"/>
      <c r="DE133" s="118"/>
      <c r="DF133" s="118"/>
      <c r="DG133" s="118"/>
      <c r="DH133" s="118"/>
      <c r="DI133" s="118"/>
      <c r="DJ133" s="118"/>
      <c r="DK133" s="118"/>
      <c r="DL133" s="118"/>
      <c r="DM133" s="118"/>
      <c r="DN133" s="45">
        <f t="shared" si="21"/>
        <v>0</v>
      </c>
      <c r="DO133" s="45">
        <f t="shared" si="21"/>
        <v>0</v>
      </c>
      <c r="DP133" s="45">
        <f t="shared" si="21"/>
        <v>0</v>
      </c>
      <c r="DQ133" s="45">
        <f t="shared" si="21"/>
        <v>0</v>
      </c>
      <c r="DR133" s="45">
        <f t="shared" si="21"/>
        <v>0</v>
      </c>
      <c r="DS133" s="45">
        <f t="shared" si="20"/>
        <v>0</v>
      </c>
      <c r="DT133" s="45">
        <f t="shared" si="20"/>
        <v>0</v>
      </c>
      <c r="DU133" s="45">
        <f t="shared" si="20"/>
        <v>0</v>
      </c>
      <c r="DV133" s="45">
        <f t="shared" si="20"/>
        <v>0</v>
      </c>
      <c r="DW133" s="45">
        <f t="shared" si="20"/>
        <v>0</v>
      </c>
    </row>
    <row r="134" spans="1:127" s="1" customFormat="1" ht="21" x14ac:dyDescent="0.25">
      <c r="A134" s="42" t="s">
        <v>157</v>
      </c>
      <c r="B134" s="15" t="str">
        <f>гр.общеразв.напрв.!B134</f>
        <v>МОБУ "СОШ "ЦО "Кудрово" стр. подр. (20+275 с 01.09.20)</v>
      </c>
      <c r="C134" s="15" t="str">
        <f>гр.общеразв.напрв.!C134</f>
        <v>город</v>
      </c>
      <c r="D134" s="15" t="str">
        <f>гр.общеразв.напрв.!D134</f>
        <v>детей</v>
      </c>
      <c r="E134" s="155">
        <f t="shared" si="17"/>
        <v>0</v>
      </c>
      <c r="F134" s="155">
        <f t="shared" si="22"/>
        <v>0</v>
      </c>
      <c r="G134" s="155">
        <f t="shared" si="22"/>
        <v>0</v>
      </c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  <c r="BH134" s="118"/>
      <c r="BI134" s="118"/>
      <c r="BJ134" s="118"/>
      <c r="BK134" s="118"/>
      <c r="BL134" s="118"/>
      <c r="BM134" s="118"/>
      <c r="BN134" s="118"/>
      <c r="BO134" s="118"/>
      <c r="BP134" s="118"/>
      <c r="BQ134" s="118"/>
      <c r="BR134" s="118"/>
      <c r="BS134" s="118"/>
      <c r="BT134" s="118"/>
      <c r="BU134" s="118"/>
      <c r="BV134" s="118"/>
      <c r="BW134" s="118"/>
      <c r="BX134" s="118"/>
      <c r="BY134" s="118"/>
      <c r="BZ134" s="118"/>
      <c r="CA134" s="118"/>
      <c r="CB134" s="118"/>
      <c r="CC134" s="118"/>
      <c r="CD134" s="118"/>
      <c r="CE134" s="118"/>
      <c r="CF134" s="118"/>
      <c r="CG134" s="118"/>
      <c r="CH134" s="118"/>
      <c r="CI134" s="118"/>
      <c r="CJ134" s="118"/>
      <c r="CK134" s="118"/>
      <c r="CL134" s="118"/>
      <c r="CM134" s="118"/>
      <c r="CN134" s="118"/>
      <c r="CO134" s="118"/>
      <c r="CP134" s="118"/>
      <c r="CQ134" s="118"/>
      <c r="CR134" s="118"/>
      <c r="CS134" s="118"/>
      <c r="CT134" s="118"/>
      <c r="CU134" s="118"/>
      <c r="CV134" s="118"/>
      <c r="CW134" s="118"/>
      <c r="CX134" s="118"/>
      <c r="CY134" s="118"/>
      <c r="CZ134" s="118"/>
      <c r="DA134" s="118"/>
      <c r="DB134" s="118"/>
      <c r="DC134" s="118"/>
      <c r="DD134" s="118"/>
      <c r="DE134" s="118"/>
      <c r="DF134" s="118"/>
      <c r="DG134" s="118"/>
      <c r="DH134" s="118"/>
      <c r="DI134" s="118"/>
      <c r="DJ134" s="118"/>
      <c r="DK134" s="118"/>
      <c r="DL134" s="118"/>
      <c r="DM134" s="118"/>
      <c r="DN134" s="45">
        <f t="shared" si="21"/>
        <v>0</v>
      </c>
      <c r="DO134" s="45">
        <f t="shared" si="21"/>
        <v>0</v>
      </c>
      <c r="DP134" s="45">
        <f t="shared" si="21"/>
        <v>0</v>
      </c>
      <c r="DQ134" s="45">
        <f t="shared" si="21"/>
        <v>0</v>
      </c>
      <c r="DR134" s="45">
        <f t="shared" si="21"/>
        <v>0</v>
      </c>
      <c r="DS134" s="45">
        <f t="shared" si="20"/>
        <v>0</v>
      </c>
      <c r="DT134" s="45">
        <f t="shared" si="20"/>
        <v>0</v>
      </c>
      <c r="DU134" s="45">
        <f t="shared" si="20"/>
        <v>0</v>
      </c>
      <c r="DV134" s="45">
        <f t="shared" si="20"/>
        <v>0</v>
      </c>
      <c r="DW134" s="45">
        <f t="shared" si="20"/>
        <v>0</v>
      </c>
    </row>
    <row r="135" spans="1:127" s="1" customFormat="1" ht="21" x14ac:dyDescent="0.25">
      <c r="A135" s="42" t="s">
        <v>157</v>
      </c>
      <c r="B135" s="15" t="str">
        <f>гр.общеразв.напрв.!B135</f>
        <v>МОУ "СОШ № 3", адрес: Всеволожск, ул. Победы, д.17 стр. подр. (20+120 с 01.09.20)</v>
      </c>
      <c r="C135" s="15" t="str">
        <f>гр.общеразв.напрв.!C135</f>
        <v>город</v>
      </c>
      <c r="D135" s="15" t="str">
        <f>гр.общеразв.напрв.!D135</f>
        <v>детей</v>
      </c>
      <c r="E135" s="155">
        <f t="shared" si="17"/>
        <v>0</v>
      </c>
      <c r="F135" s="155">
        <f t="shared" si="22"/>
        <v>0</v>
      </c>
      <c r="G135" s="155">
        <f t="shared" si="22"/>
        <v>0</v>
      </c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  <c r="BH135" s="118"/>
      <c r="BI135" s="118"/>
      <c r="BJ135" s="118"/>
      <c r="BK135" s="118"/>
      <c r="BL135" s="118"/>
      <c r="BM135" s="118"/>
      <c r="BN135" s="118"/>
      <c r="BO135" s="118"/>
      <c r="BP135" s="118"/>
      <c r="BQ135" s="118"/>
      <c r="BR135" s="118"/>
      <c r="BS135" s="118"/>
      <c r="BT135" s="118"/>
      <c r="BU135" s="118"/>
      <c r="BV135" s="118"/>
      <c r="BW135" s="118"/>
      <c r="BX135" s="118"/>
      <c r="BY135" s="118"/>
      <c r="BZ135" s="118"/>
      <c r="CA135" s="118"/>
      <c r="CB135" s="118"/>
      <c r="CC135" s="118"/>
      <c r="CD135" s="118"/>
      <c r="CE135" s="118"/>
      <c r="CF135" s="118"/>
      <c r="CG135" s="118"/>
      <c r="CH135" s="118"/>
      <c r="CI135" s="118"/>
      <c r="CJ135" s="118"/>
      <c r="CK135" s="118"/>
      <c r="CL135" s="118"/>
      <c r="CM135" s="118"/>
      <c r="CN135" s="118"/>
      <c r="CO135" s="118"/>
      <c r="CP135" s="118"/>
      <c r="CQ135" s="118"/>
      <c r="CR135" s="118"/>
      <c r="CS135" s="118"/>
      <c r="CT135" s="118"/>
      <c r="CU135" s="118"/>
      <c r="CV135" s="118"/>
      <c r="CW135" s="118"/>
      <c r="CX135" s="118"/>
      <c r="CY135" s="118"/>
      <c r="CZ135" s="118"/>
      <c r="DA135" s="118"/>
      <c r="DB135" s="118"/>
      <c r="DC135" s="118"/>
      <c r="DD135" s="118"/>
      <c r="DE135" s="118"/>
      <c r="DF135" s="118"/>
      <c r="DG135" s="118"/>
      <c r="DH135" s="118"/>
      <c r="DI135" s="118"/>
      <c r="DJ135" s="118"/>
      <c r="DK135" s="118"/>
      <c r="DL135" s="118"/>
      <c r="DM135" s="118"/>
      <c r="DN135" s="45">
        <f t="shared" si="21"/>
        <v>0</v>
      </c>
      <c r="DO135" s="45">
        <f t="shared" si="21"/>
        <v>0</v>
      </c>
      <c r="DP135" s="45">
        <f t="shared" si="21"/>
        <v>0</v>
      </c>
      <c r="DQ135" s="45">
        <f t="shared" si="21"/>
        <v>0</v>
      </c>
      <c r="DR135" s="45">
        <f t="shared" si="21"/>
        <v>0</v>
      </c>
      <c r="DS135" s="45">
        <f t="shared" si="20"/>
        <v>0</v>
      </c>
      <c r="DT135" s="45">
        <f t="shared" si="20"/>
        <v>0</v>
      </c>
      <c r="DU135" s="45">
        <f t="shared" si="20"/>
        <v>0</v>
      </c>
      <c r="DV135" s="45">
        <f t="shared" si="20"/>
        <v>0</v>
      </c>
      <c r="DW135" s="45">
        <f t="shared" si="20"/>
        <v>0</v>
      </c>
    </row>
    <row r="136" spans="1:127" s="1" customFormat="1" x14ac:dyDescent="0.25">
      <c r="A136" s="42" t="s">
        <v>157</v>
      </c>
      <c r="B136" s="15" t="str">
        <f>гр.общеразв.напрв.!B136</f>
        <v>МОУ "Янинская СОШ" стр. подр. (20+85 с 01.09.20)</v>
      </c>
      <c r="C136" s="15" t="str">
        <f>гр.общеразв.напрв.!C136</f>
        <v>пгт</v>
      </c>
      <c r="D136" s="15" t="str">
        <f>гр.общеразв.напрв.!D136</f>
        <v>детей</v>
      </c>
      <c r="E136" s="155">
        <f t="shared" si="17"/>
        <v>0</v>
      </c>
      <c r="F136" s="155">
        <f t="shared" si="22"/>
        <v>0</v>
      </c>
      <c r="G136" s="155">
        <f t="shared" si="22"/>
        <v>0</v>
      </c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  <c r="BH136" s="118"/>
      <c r="BI136" s="118"/>
      <c r="BJ136" s="118"/>
      <c r="BK136" s="118"/>
      <c r="BL136" s="118"/>
      <c r="BM136" s="118"/>
      <c r="BN136" s="118"/>
      <c r="BO136" s="118"/>
      <c r="BP136" s="118"/>
      <c r="BQ136" s="118"/>
      <c r="BR136" s="118"/>
      <c r="BS136" s="118"/>
      <c r="BT136" s="118"/>
      <c r="BU136" s="118"/>
      <c r="BV136" s="118"/>
      <c r="BW136" s="118"/>
      <c r="BX136" s="118"/>
      <c r="BY136" s="118"/>
      <c r="BZ136" s="118"/>
      <c r="CA136" s="118"/>
      <c r="CB136" s="118"/>
      <c r="CC136" s="118"/>
      <c r="CD136" s="118"/>
      <c r="CE136" s="118"/>
      <c r="CF136" s="118"/>
      <c r="CG136" s="118"/>
      <c r="CH136" s="118"/>
      <c r="CI136" s="118"/>
      <c r="CJ136" s="118"/>
      <c r="CK136" s="118"/>
      <c r="CL136" s="118"/>
      <c r="CM136" s="118"/>
      <c r="CN136" s="118"/>
      <c r="CO136" s="118"/>
      <c r="CP136" s="118"/>
      <c r="CQ136" s="118"/>
      <c r="CR136" s="118"/>
      <c r="CS136" s="118"/>
      <c r="CT136" s="118"/>
      <c r="CU136" s="118"/>
      <c r="CV136" s="118"/>
      <c r="CW136" s="118"/>
      <c r="CX136" s="118"/>
      <c r="CY136" s="118"/>
      <c r="CZ136" s="118"/>
      <c r="DA136" s="118"/>
      <c r="DB136" s="118"/>
      <c r="DC136" s="118"/>
      <c r="DD136" s="118"/>
      <c r="DE136" s="118"/>
      <c r="DF136" s="118"/>
      <c r="DG136" s="118"/>
      <c r="DH136" s="118"/>
      <c r="DI136" s="118"/>
      <c r="DJ136" s="118"/>
      <c r="DK136" s="118"/>
      <c r="DL136" s="118"/>
      <c r="DM136" s="118"/>
      <c r="DN136" s="45">
        <f t="shared" si="21"/>
        <v>0</v>
      </c>
      <c r="DO136" s="45">
        <f t="shared" si="21"/>
        <v>0</v>
      </c>
      <c r="DP136" s="45">
        <f t="shared" si="21"/>
        <v>0</v>
      </c>
      <c r="DQ136" s="45">
        <f t="shared" si="21"/>
        <v>0</v>
      </c>
      <c r="DR136" s="45">
        <f t="shared" si="21"/>
        <v>0</v>
      </c>
      <c r="DS136" s="45">
        <f t="shared" si="20"/>
        <v>0</v>
      </c>
      <c r="DT136" s="45">
        <f t="shared" si="20"/>
        <v>0</v>
      </c>
      <c r="DU136" s="45">
        <f t="shared" si="20"/>
        <v>0</v>
      </c>
      <c r="DV136" s="45">
        <f t="shared" si="20"/>
        <v>0</v>
      </c>
      <c r="DW136" s="45">
        <f t="shared" si="20"/>
        <v>0</v>
      </c>
    </row>
    <row r="137" spans="1:127" s="1" customFormat="1" ht="21" x14ac:dyDescent="0.25">
      <c r="A137" s="42" t="s">
        <v>157</v>
      </c>
      <c r="B137" s="15" t="str">
        <f>гр.общеразв.напрв.!B137</f>
        <v xml:space="preserve">МДОБУ "Муринский ДСКВ № 5" 5 дошкольных учреждений по 100 мест (100+400 с 01.09.20) </v>
      </c>
      <c r="C137" s="15" t="str">
        <f>гр.общеразв.напрв.!C137</f>
        <v>город</v>
      </c>
      <c r="D137" s="15" t="str">
        <f>гр.общеразв.напрв.!D137</f>
        <v>детей</v>
      </c>
      <c r="E137" s="155">
        <f t="shared" si="17"/>
        <v>0</v>
      </c>
      <c r="F137" s="155">
        <f t="shared" si="22"/>
        <v>0</v>
      </c>
      <c r="G137" s="155">
        <f t="shared" si="22"/>
        <v>0</v>
      </c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  <c r="BH137" s="118"/>
      <c r="BI137" s="118"/>
      <c r="BJ137" s="118"/>
      <c r="BK137" s="118"/>
      <c r="BL137" s="118"/>
      <c r="BM137" s="118"/>
      <c r="BN137" s="118"/>
      <c r="BO137" s="118"/>
      <c r="BP137" s="118"/>
      <c r="BQ137" s="118"/>
      <c r="BR137" s="118"/>
      <c r="BS137" s="118"/>
      <c r="BT137" s="118"/>
      <c r="BU137" s="118"/>
      <c r="BV137" s="118"/>
      <c r="BW137" s="118"/>
      <c r="BX137" s="118"/>
      <c r="BY137" s="118"/>
      <c r="BZ137" s="118"/>
      <c r="CA137" s="118"/>
      <c r="CB137" s="118"/>
      <c r="CC137" s="118"/>
      <c r="CD137" s="118"/>
      <c r="CE137" s="118"/>
      <c r="CF137" s="118"/>
      <c r="CG137" s="118"/>
      <c r="CH137" s="118"/>
      <c r="CI137" s="118"/>
      <c r="CJ137" s="118"/>
      <c r="CK137" s="118"/>
      <c r="CL137" s="118"/>
      <c r="CM137" s="118"/>
      <c r="CN137" s="118"/>
      <c r="CO137" s="118"/>
      <c r="CP137" s="118"/>
      <c r="CQ137" s="118"/>
      <c r="CR137" s="118"/>
      <c r="CS137" s="118"/>
      <c r="CT137" s="118"/>
      <c r="CU137" s="118"/>
      <c r="CV137" s="118"/>
      <c r="CW137" s="118"/>
      <c r="CX137" s="118"/>
      <c r="CY137" s="118"/>
      <c r="CZ137" s="118"/>
      <c r="DA137" s="118"/>
      <c r="DB137" s="118"/>
      <c r="DC137" s="118"/>
      <c r="DD137" s="118"/>
      <c r="DE137" s="118"/>
      <c r="DF137" s="118"/>
      <c r="DG137" s="118"/>
      <c r="DH137" s="118"/>
      <c r="DI137" s="118"/>
      <c r="DJ137" s="118"/>
      <c r="DK137" s="118"/>
      <c r="DL137" s="118"/>
      <c r="DM137" s="118"/>
      <c r="DN137" s="45">
        <f t="shared" si="21"/>
        <v>0</v>
      </c>
      <c r="DO137" s="45">
        <f t="shared" si="21"/>
        <v>0</v>
      </c>
      <c r="DP137" s="45">
        <f t="shared" si="21"/>
        <v>0</v>
      </c>
      <c r="DQ137" s="45">
        <f t="shared" si="21"/>
        <v>0</v>
      </c>
      <c r="DR137" s="45">
        <f t="shared" si="21"/>
        <v>0</v>
      </c>
      <c r="DS137" s="45">
        <f t="shared" si="20"/>
        <v>0</v>
      </c>
      <c r="DT137" s="45">
        <f t="shared" si="20"/>
        <v>0</v>
      </c>
      <c r="DU137" s="45">
        <f t="shared" si="20"/>
        <v>0</v>
      </c>
      <c r="DV137" s="45">
        <f t="shared" si="20"/>
        <v>0</v>
      </c>
      <c r="DW137" s="45">
        <f t="shared" si="20"/>
        <v>0</v>
      </c>
    </row>
    <row r="138" spans="1:127" x14ac:dyDescent="0.25">
      <c r="A138" s="160" t="s">
        <v>219</v>
      </c>
      <c r="B138" s="130" t="s">
        <v>102</v>
      </c>
      <c r="C138" s="130"/>
      <c r="D138" s="130"/>
      <c r="E138" s="117">
        <f t="shared" ref="E138:BP138" si="23">SUBTOTAL(9,E78:E137)</f>
        <v>723</v>
      </c>
      <c r="F138" s="117">
        <f t="shared" si="23"/>
        <v>0</v>
      </c>
      <c r="G138" s="117">
        <f t="shared" si="23"/>
        <v>723</v>
      </c>
      <c r="H138" s="117">
        <f t="shared" si="23"/>
        <v>0</v>
      </c>
      <c r="I138" s="117">
        <f t="shared" si="23"/>
        <v>0</v>
      </c>
      <c r="J138" s="117">
        <f t="shared" si="23"/>
        <v>0</v>
      </c>
      <c r="K138" s="117">
        <f t="shared" si="23"/>
        <v>0</v>
      </c>
      <c r="L138" s="117">
        <f t="shared" si="23"/>
        <v>0</v>
      </c>
      <c r="M138" s="117">
        <f t="shared" si="23"/>
        <v>623</v>
      </c>
      <c r="N138" s="117">
        <f t="shared" si="23"/>
        <v>0</v>
      </c>
      <c r="O138" s="117">
        <f t="shared" si="23"/>
        <v>0</v>
      </c>
      <c r="P138" s="117">
        <f t="shared" si="23"/>
        <v>0</v>
      </c>
      <c r="Q138" s="117">
        <f t="shared" si="23"/>
        <v>0</v>
      </c>
      <c r="R138" s="117">
        <f t="shared" si="23"/>
        <v>0</v>
      </c>
      <c r="S138" s="117">
        <f t="shared" si="23"/>
        <v>0</v>
      </c>
      <c r="T138" s="117">
        <f t="shared" si="23"/>
        <v>0</v>
      </c>
      <c r="U138" s="117">
        <f t="shared" si="23"/>
        <v>0</v>
      </c>
      <c r="V138" s="117">
        <f t="shared" si="23"/>
        <v>0</v>
      </c>
      <c r="W138" s="117">
        <f t="shared" si="23"/>
        <v>0</v>
      </c>
      <c r="X138" s="117">
        <f t="shared" si="23"/>
        <v>0</v>
      </c>
      <c r="Y138" s="117">
        <f t="shared" si="23"/>
        <v>0</v>
      </c>
      <c r="Z138" s="117">
        <f t="shared" si="23"/>
        <v>0</v>
      </c>
      <c r="AA138" s="117">
        <f t="shared" si="23"/>
        <v>0</v>
      </c>
      <c r="AB138" s="117">
        <f t="shared" si="23"/>
        <v>0</v>
      </c>
      <c r="AC138" s="117">
        <f t="shared" si="23"/>
        <v>0</v>
      </c>
      <c r="AD138" s="117">
        <f t="shared" si="23"/>
        <v>0</v>
      </c>
      <c r="AE138" s="117">
        <f t="shared" si="23"/>
        <v>0</v>
      </c>
      <c r="AF138" s="117">
        <f t="shared" si="23"/>
        <v>0</v>
      </c>
      <c r="AG138" s="117">
        <f t="shared" si="23"/>
        <v>0</v>
      </c>
      <c r="AH138" s="117">
        <f t="shared" si="23"/>
        <v>0</v>
      </c>
      <c r="AI138" s="117">
        <f t="shared" si="23"/>
        <v>0</v>
      </c>
      <c r="AJ138" s="117">
        <f t="shared" si="23"/>
        <v>0</v>
      </c>
      <c r="AK138" s="117">
        <f t="shared" si="23"/>
        <v>0</v>
      </c>
      <c r="AL138" s="117">
        <f t="shared" si="23"/>
        <v>0</v>
      </c>
      <c r="AM138" s="117">
        <f t="shared" si="23"/>
        <v>0</v>
      </c>
      <c r="AN138" s="117">
        <f t="shared" si="23"/>
        <v>0</v>
      </c>
      <c r="AO138" s="117">
        <f t="shared" si="23"/>
        <v>0</v>
      </c>
      <c r="AP138" s="117">
        <f t="shared" si="23"/>
        <v>0</v>
      </c>
      <c r="AQ138" s="117">
        <f t="shared" si="23"/>
        <v>0</v>
      </c>
      <c r="AR138" s="117">
        <f t="shared" si="23"/>
        <v>0</v>
      </c>
      <c r="AS138" s="117">
        <f t="shared" si="23"/>
        <v>0</v>
      </c>
      <c r="AT138" s="117">
        <f t="shared" si="23"/>
        <v>0</v>
      </c>
      <c r="AU138" s="117">
        <f t="shared" si="23"/>
        <v>0</v>
      </c>
      <c r="AV138" s="117">
        <f t="shared" si="23"/>
        <v>0</v>
      </c>
      <c r="AW138" s="117">
        <f t="shared" si="23"/>
        <v>0</v>
      </c>
      <c r="AX138" s="117">
        <f t="shared" si="23"/>
        <v>0</v>
      </c>
      <c r="AY138" s="117">
        <f t="shared" si="23"/>
        <v>0</v>
      </c>
      <c r="AZ138" s="117">
        <f t="shared" si="23"/>
        <v>0</v>
      </c>
      <c r="BA138" s="117">
        <f t="shared" si="23"/>
        <v>0</v>
      </c>
      <c r="BB138" s="117">
        <f t="shared" si="23"/>
        <v>0</v>
      </c>
      <c r="BC138" s="117">
        <f t="shared" si="23"/>
        <v>0</v>
      </c>
      <c r="BD138" s="117">
        <f t="shared" si="23"/>
        <v>0</v>
      </c>
      <c r="BE138" s="117">
        <f t="shared" si="23"/>
        <v>0</v>
      </c>
      <c r="BF138" s="117">
        <f t="shared" si="23"/>
        <v>0</v>
      </c>
      <c r="BG138" s="117">
        <f t="shared" si="23"/>
        <v>0</v>
      </c>
      <c r="BH138" s="117">
        <f t="shared" si="23"/>
        <v>0</v>
      </c>
      <c r="BI138" s="117">
        <f t="shared" si="23"/>
        <v>0</v>
      </c>
      <c r="BJ138" s="117">
        <f t="shared" si="23"/>
        <v>0</v>
      </c>
      <c r="BK138" s="117">
        <f t="shared" si="23"/>
        <v>0</v>
      </c>
      <c r="BL138" s="117">
        <f t="shared" si="23"/>
        <v>0</v>
      </c>
      <c r="BM138" s="117">
        <f t="shared" si="23"/>
        <v>0</v>
      </c>
      <c r="BN138" s="117">
        <f t="shared" si="23"/>
        <v>0</v>
      </c>
      <c r="BO138" s="117">
        <f t="shared" si="23"/>
        <v>0</v>
      </c>
      <c r="BP138" s="117">
        <f t="shared" si="23"/>
        <v>0</v>
      </c>
      <c r="BQ138" s="117">
        <f t="shared" ref="BQ138:DW138" si="24">SUBTOTAL(9,BQ78:BQ137)</f>
        <v>0</v>
      </c>
      <c r="BR138" s="117">
        <f t="shared" si="24"/>
        <v>0</v>
      </c>
      <c r="BS138" s="117">
        <f t="shared" si="24"/>
        <v>0</v>
      </c>
      <c r="BT138" s="117">
        <f t="shared" si="24"/>
        <v>0</v>
      </c>
      <c r="BU138" s="117">
        <f t="shared" si="24"/>
        <v>100</v>
      </c>
      <c r="BV138" s="117">
        <f t="shared" si="24"/>
        <v>0</v>
      </c>
      <c r="BW138" s="117">
        <f t="shared" si="24"/>
        <v>0</v>
      </c>
      <c r="BX138" s="117">
        <f t="shared" si="24"/>
        <v>0</v>
      </c>
      <c r="BY138" s="117">
        <f t="shared" si="24"/>
        <v>0</v>
      </c>
      <c r="BZ138" s="117">
        <f t="shared" si="24"/>
        <v>0</v>
      </c>
      <c r="CA138" s="117">
        <f t="shared" si="24"/>
        <v>0</v>
      </c>
      <c r="CB138" s="117">
        <f t="shared" si="24"/>
        <v>0</v>
      </c>
      <c r="CC138" s="117">
        <f t="shared" si="24"/>
        <v>0</v>
      </c>
      <c r="CD138" s="117">
        <f t="shared" si="24"/>
        <v>0</v>
      </c>
      <c r="CE138" s="117">
        <f t="shared" si="24"/>
        <v>0</v>
      </c>
      <c r="CF138" s="117">
        <f t="shared" si="24"/>
        <v>0</v>
      </c>
      <c r="CG138" s="117">
        <f t="shared" si="24"/>
        <v>0</v>
      </c>
      <c r="CH138" s="117">
        <f t="shared" si="24"/>
        <v>0</v>
      </c>
      <c r="CI138" s="117">
        <f t="shared" si="24"/>
        <v>0</v>
      </c>
      <c r="CJ138" s="117">
        <f t="shared" si="24"/>
        <v>0</v>
      </c>
      <c r="CK138" s="117">
        <f t="shared" si="24"/>
        <v>0</v>
      </c>
      <c r="CL138" s="117">
        <f t="shared" si="24"/>
        <v>0</v>
      </c>
      <c r="CM138" s="117">
        <f t="shared" si="24"/>
        <v>0</v>
      </c>
      <c r="CN138" s="117">
        <f t="shared" si="24"/>
        <v>0</v>
      </c>
      <c r="CO138" s="117">
        <f t="shared" si="24"/>
        <v>0</v>
      </c>
      <c r="CP138" s="117">
        <f t="shared" si="24"/>
        <v>0</v>
      </c>
      <c r="CQ138" s="117">
        <f t="shared" si="24"/>
        <v>0</v>
      </c>
      <c r="CR138" s="117">
        <f t="shared" si="24"/>
        <v>0</v>
      </c>
      <c r="CS138" s="117">
        <f t="shared" si="24"/>
        <v>0</v>
      </c>
      <c r="CT138" s="117">
        <f t="shared" si="24"/>
        <v>0</v>
      </c>
      <c r="CU138" s="117">
        <f t="shared" si="24"/>
        <v>0</v>
      </c>
      <c r="CV138" s="117">
        <f t="shared" si="24"/>
        <v>0</v>
      </c>
      <c r="CW138" s="117">
        <f t="shared" si="24"/>
        <v>0</v>
      </c>
      <c r="CX138" s="117">
        <f t="shared" si="24"/>
        <v>0</v>
      </c>
      <c r="CY138" s="117">
        <f t="shared" si="24"/>
        <v>0</v>
      </c>
      <c r="CZ138" s="117">
        <f t="shared" si="24"/>
        <v>0</v>
      </c>
      <c r="DA138" s="117">
        <f t="shared" si="24"/>
        <v>0</v>
      </c>
      <c r="DB138" s="117">
        <f t="shared" si="24"/>
        <v>0</v>
      </c>
      <c r="DC138" s="117">
        <f t="shared" si="24"/>
        <v>0</v>
      </c>
      <c r="DD138" s="117">
        <f t="shared" si="24"/>
        <v>0</v>
      </c>
      <c r="DE138" s="117">
        <f t="shared" si="24"/>
        <v>0</v>
      </c>
      <c r="DF138" s="117">
        <f t="shared" si="24"/>
        <v>0</v>
      </c>
      <c r="DG138" s="117">
        <f t="shared" si="24"/>
        <v>0</v>
      </c>
      <c r="DH138" s="117">
        <f t="shared" si="24"/>
        <v>0</v>
      </c>
      <c r="DI138" s="117">
        <f t="shared" si="24"/>
        <v>0</v>
      </c>
      <c r="DJ138" s="117">
        <f t="shared" si="24"/>
        <v>0</v>
      </c>
      <c r="DK138" s="117">
        <f t="shared" si="24"/>
        <v>0</v>
      </c>
      <c r="DL138" s="117">
        <f t="shared" si="24"/>
        <v>0</v>
      </c>
      <c r="DM138" s="117">
        <f t="shared" si="24"/>
        <v>0</v>
      </c>
      <c r="DN138" s="117">
        <f t="shared" si="24"/>
        <v>0</v>
      </c>
      <c r="DO138" s="117">
        <f t="shared" si="24"/>
        <v>0</v>
      </c>
      <c r="DP138" s="117">
        <f t="shared" si="24"/>
        <v>0</v>
      </c>
      <c r="DQ138" s="117">
        <f t="shared" si="24"/>
        <v>0</v>
      </c>
      <c r="DR138" s="117">
        <f t="shared" si="24"/>
        <v>0</v>
      </c>
      <c r="DS138" s="117">
        <f t="shared" si="24"/>
        <v>723</v>
      </c>
      <c r="DT138" s="117">
        <f t="shared" si="24"/>
        <v>0</v>
      </c>
      <c r="DU138" s="117">
        <f t="shared" si="24"/>
        <v>0</v>
      </c>
      <c r="DV138" s="117">
        <f t="shared" si="24"/>
        <v>0</v>
      </c>
      <c r="DW138" s="117">
        <f t="shared" si="24"/>
        <v>0</v>
      </c>
    </row>
    <row r="139" spans="1:127" s="1" customFormat="1" x14ac:dyDescent="0.25">
      <c r="A139" s="42" t="s">
        <v>220</v>
      </c>
      <c r="B139" s="15" t="str">
        <f>гр.общеразв.напрв.!B139</f>
        <v>МБДОУ "Детский сад №1 г.Выборга"</v>
      </c>
      <c r="C139" s="15" t="str">
        <f>гр.общеразв.напрв.!C139</f>
        <v>город</v>
      </c>
      <c r="D139" s="15" t="str">
        <f>гр.общеразв.напрв.!D139</f>
        <v>детей</v>
      </c>
      <c r="E139" s="155">
        <f>F139+G139</f>
        <v>0</v>
      </c>
      <c r="F139" s="155">
        <f>DN139+DP139+DR139+DT139+DV139</f>
        <v>0</v>
      </c>
      <c r="G139" s="155">
        <f>DO139+DQ139+DS139+DU139+DW139</f>
        <v>0</v>
      </c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  <c r="BH139" s="118"/>
      <c r="BI139" s="118"/>
      <c r="BJ139" s="118"/>
      <c r="BK139" s="118"/>
      <c r="BL139" s="118"/>
      <c r="BM139" s="118"/>
      <c r="BN139" s="118"/>
      <c r="BO139" s="118"/>
      <c r="BP139" s="118"/>
      <c r="BQ139" s="118"/>
      <c r="BR139" s="118"/>
      <c r="BS139" s="118"/>
      <c r="BT139" s="118"/>
      <c r="BU139" s="118"/>
      <c r="BV139" s="118"/>
      <c r="BW139" s="118"/>
      <c r="BX139" s="118"/>
      <c r="BY139" s="118"/>
      <c r="BZ139" s="118"/>
      <c r="CA139" s="118"/>
      <c r="CB139" s="118"/>
      <c r="CC139" s="118"/>
      <c r="CD139" s="118"/>
      <c r="CE139" s="118"/>
      <c r="CF139" s="118"/>
      <c r="CG139" s="118"/>
      <c r="CH139" s="118"/>
      <c r="CI139" s="118"/>
      <c r="CJ139" s="118"/>
      <c r="CK139" s="118"/>
      <c r="CL139" s="118"/>
      <c r="CM139" s="118"/>
      <c r="CN139" s="118"/>
      <c r="CO139" s="118"/>
      <c r="CP139" s="118"/>
      <c r="CQ139" s="118"/>
      <c r="CR139" s="118"/>
      <c r="CS139" s="118"/>
      <c r="CT139" s="118"/>
      <c r="CU139" s="118"/>
      <c r="CV139" s="118"/>
      <c r="CW139" s="118"/>
      <c r="CX139" s="118"/>
      <c r="CY139" s="118"/>
      <c r="CZ139" s="118"/>
      <c r="DA139" s="118"/>
      <c r="DB139" s="118"/>
      <c r="DC139" s="118"/>
      <c r="DD139" s="118"/>
      <c r="DE139" s="118"/>
      <c r="DF139" s="118"/>
      <c r="DG139" s="118"/>
      <c r="DH139" s="118"/>
      <c r="DI139" s="118"/>
      <c r="DJ139" s="118"/>
      <c r="DK139" s="118"/>
      <c r="DL139" s="118"/>
      <c r="DM139" s="118"/>
      <c r="DN139" s="45">
        <f t="shared" ref="DN139:DW154" si="25">H139+R139+AB139+AL139+AV139+BF139+BP139+BZ139+CJ139+CT139+DD139</f>
        <v>0</v>
      </c>
      <c r="DO139" s="45">
        <f t="shared" si="25"/>
        <v>0</v>
      </c>
      <c r="DP139" s="45">
        <f t="shared" si="25"/>
        <v>0</v>
      </c>
      <c r="DQ139" s="45">
        <f t="shared" si="25"/>
        <v>0</v>
      </c>
      <c r="DR139" s="45">
        <f t="shared" si="25"/>
        <v>0</v>
      </c>
      <c r="DS139" s="45">
        <f t="shared" si="25"/>
        <v>0</v>
      </c>
      <c r="DT139" s="45">
        <f t="shared" si="25"/>
        <v>0</v>
      </c>
      <c r="DU139" s="45">
        <f t="shared" si="25"/>
        <v>0</v>
      </c>
      <c r="DV139" s="45">
        <f t="shared" si="25"/>
        <v>0</v>
      </c>
      <c r="DW139" s="45">
        <f t="shared" si="25"/>
        <v>0</v>
      </c>
    </row>
    <row r="140" spans="1:127" s="1" customFormat="1" x14ac:dyDescent="0.25">
      <c r="A140" s="42" t="s">
        <v>220</v>
      </c>
      <c r="B140" s="15" t="str">
        <f>гр.общеразв.напрв.!B140</f>
        <v>МБДОУ "Детский сад №3 г.Выборга"</v>
      </c>
      <c r="C140" s="15" t="str">
        <f>гр.общеразв.напрв.!C140</f>
        <v>город</v>
      </c>
      <c r="D140" s="15" t="str">
        <f>гр.общеразв.напрв.!D140</f>
        <v>детей</v>
      </c>
      <c r="E140" s="155">
        <f t="shared" ref="E140:E193" si="26">F140+G140</f>
        <v>0</v>
      </c>
      <c r="F140" s="155">
        <f t="shared" ref="F140:G193" si="27">DN140+DP140+DR140+DT140+DV140</f>
        <v>0</v>
      </c>
      <c r="G140" s="155">
        <f t="shared" si="27"/>
        <v>0</v>
      </c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  <c r="BH140" s="118"/>
      <c r="BI140" s="118"/>
      <c r="BJ140" s="118"/>
      <c r="BK140" s="118"/>
      <c r="BL140" s="118"/>
      <c r="BM140" s="118"/>
      <c r="BN140" s="118"/>
      <c r="BO140" s="118"/>
      <c r="BP140" s="118"/>
      <c r="BQ140" s="118"/>
      <c r="BR140" s="118"/>
      <c r="BS140" s="118"/>
      <c r="BT140" s="118"/>
      <c r="BU140" s="118"/>
      <c r="BV140" s="118"/>
      <c r="BW140" s="118"/>
      <c r="BX140" s="118"/>
      <c r="BY140" s="118"/>
      <c r="BZ140" s="118"/>
      <c r="CA140" s="118"/>
      <c r="CB140" s="118"/>
      <c r="CC140" s="118"/>
      <c r="CD140" s="118"/>
      <c r="CE140" s="118"/>
      <c r="CF140" s="118"/>
      <c r="CG140" s="118"/>
      <c r="CH140" s="118"/>
      <c r="CI140" s="118"/>
      <c r="CJ140" s="118"/>
      <c r="CK140" s="118"/>
      <c r="CL140" s="118"/>
      <c r="CM140" s="118"/>
      <c r="CN140" s="118"/>
      <c r="CO140" s="118"/>
      <c r="CP140" s="118"/>
      <c r="CQ140" s="118"/>
      <c r="CR140" s="118"/>
      <c r="CS140" s="118"/>
      <c r="CT140" s="118"/>
      <c r="CU140" s="118"/>
      <c r="CV140" s="118"/>
      <c r="CW140" s="118"/>
      <c r="CX140" s="118"/>
      <c r="CY140" s="118"/>
      <c r="CZ140" s="118"/>
      <c r="DA140" s="118"/>
      <c r="DB140" s="118"/>
      <c r="DC140" s="118"/>
      <c r="DD140" s="118"/>
      <c r="DE140" s="118"/>
      <c r="DF140" s="118"/>
      <c r="DG140" s="118"/>
      <c r="DH140" s="118"/>
      <c r="DI140" s="118"/>
      <c r="DJ140" s="118"/>
      <c r="DK140" s="118"/>
      <c r="DL140" s="118"/>
      <c r="DM140" s="118"/>
      <c r="DN140" s="45">
        <f t="shared" si="25"/>
        <v>0</v>
      </c>
      <c r="DO140" s="45">
        <f t="shared" si="25"/>
        <v>0</v>
      </c>
      <c r="DP140" s="45">
        <f t="shared" si="25"/>
        <v>0</v>
      </c>
      <c r="DQ140" s="45">
        <f t="shared" si="25"/>
        <v>0</v>
      </c>
      <c r="DR140" s="45">
        <f t="shared" si="25"/>
        <v>0</v>
      </c>
      <c r="DS140" s="45">
        <f t="shared" si="25"/>
        <v>0</v>
      </c>
      <c r="DT140" s="45">
        <f t="shared" si="25"/>
        <v>0</v>
      </c>
      <c r="DU140" s="45">
        <f t="shared" si="25"/>
        <v>0</v>
      </c>
      <c r="DV140" s="45">
        <f t="shared" si="25"/>
        <v>0</v>
      </c>
      <c r="DW140" s="45">
        <f t="shared" si="25"/>
        <v>0</v>
      </c>
    </row>
    <row r="141" spans="1:127" s="1" customFormat="1" x14ac:dyDescent="0.25">
      <c r="A141" s="42" t="s">
        <v>220</v>
      </c>
      <c r="B141" s="15" t="str">
        <f>гр.общеразв.напрв.!B141</f>
        <v>МБДОУ "Детский сад №4 г.Выборга"</v>
      </c>
      <c r="C141" s="15" t="str">
        <f>гр.общеразв.напрв.!C141</f>
        <v>город</v>
      </c>
      <c r="D141" s="15" t="str">
        <f>гр.общеразв.напрв.!D141</f>
        <v>детей</v>
      </c>
      <c r="E141" s="155">
        <f t="shared" si="26"/>
        <v>0</v>
      </c>
      <c r="F141" s="155">
        <f t="shared" si="27"/>
        <v>0</v>
      </c>
      <c r="G141" s="155">
        <f t="shared" si="27"/>
        <v>0</v>
      </c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  <c r="BH141" s="118"/>
      <c r="BI141" s="118"/>
      <c r="BJ141" s="118"/>
      <c r="BK141" s="118"/>
      <c r="BL141" s="118"/>
      <c r="BM141" s="118"/>
      <c r="BN141" s="118"/>
      <c r="BO141" s="118"/>
      <c r="BP141" s="118"/>
      <c r="BQ141" s="118"/>
      <c r="BR141" s="118"/>
      <c r="BS141" s="118"/>
      <c r="BT141" s="118"/>
      <c r="BU141" s="118"/>
      <c r="BV141" s="118"/>
      <c r="BW141" s="118"/>
      <c r="BX141" s="118"/>
      <c r="BY141" s="118"/>
      <c r="BZ141" s="118"/>
      <c r="CA141" s="118"/>
      <c r="CB141" s="118"/>
      <c r="CC141" s="118"/>
      <c r="CD141" s="118"/>
      <c r="CE141" s="118"/>
      <c r="CF141" s="118"/>
      <c r="CG141" s="118"/>
      <c r="CH141" s="118"/>
      <c r="CI141" s="118"/>
      <c r="CJ141" s="118"/>
      <c r="CK141" s="118"/>
      <c r="CL141" s="118"/>
      <c r="CM141" s="118"/>
      <c r="CN141" s="118"/>
      <c r="CO141" s="118"/>
      <c r="CP141" s="118"/>
      <c r="CQ141" s="118"/>
      <c r="CR141" s="118"/>
      <c r="CS141" s="118"/>
      <c r="CT141" s="118"/>
      <c r="CU141" s="118"/>
      <c r="CV141" s="118"/>
      <c r="CW141" s="118"/>
      <c r="CX141" s="118"/>
      <c r="CY141" s="118"/>
      <c r="CZ141" s="118"/>
      <c r="DA141" s="118"/>
      <c r="DB141" s="118"/>
      <c r="DC141" s="118"/>
      <c r="DD141" s="118"/>
      <c r="DE141" s="118"/>
      <c r="DF141" s="118"/>
      <c r="DG141" s="118"/>
      <c r="DH141" s="118"/>
      <c r="DI141" s="118"/>
      <c r="DJ141" s="118"/>
      <c r="DK141" s="118"/>
      <c r="DL141" s="118"/>
      <c r="DM141" s="118"/>
      <c r="DN141" s="45">
        <f t="shared" si="25"/>
        <v>0</v>
      </c>
      <c r="DO141" s="45">
        <f t="shared" si="25"/>
        <v>0</v>
      </c>
      <c r="DP141" s="45">
        <f t="shared" si="25"/>
        <v>0</v>
      </c>
      <c r="DQ141" s="45">
        <f t="shared" si="25"/>
        <v>0</v>
      </c>
      <c r="DR141" s="45">
        <f t="shared" si="25"/>
        <v>0</v>
      </c>
      <c r="DS141" s="45">
        <f t="shared" si="25"/>
        <v>0</v>
      </c>
      <c r="DT141" s="45">
        <f t="shared" si="25"/>
        <v>0</v>
      </c>
      <c r="DU141" s="45">
        <f t="shared" si="25"/>
        <v>0</v>
      </c>
      <c r="DV141" s="45">
        <f t="shared" si="25"/>
        <v>0</v>
      </c>
      <c r="DW141" s="45">
        <f t="shared" si="25"/>
        <v>0</v>
      </c>
    </row>
    <row r="142" spans="1:127" s="1" customFormat="1" ht="21" x14ac:dyDescent="0.25">
      <c r="A142" s="42" t="s">
        <v>220</v>
      </c>
      <c r="B142" s="15" t="str">
        <f>гр.общеразв.напрв.!B142</f>
        <v>МБДОУ "Детский сад №5 г.Выборга" (в т.ч. Харитоново, Калинина,Селезнево)</v>
      </c>
      <c r="C142" s="15" t="str">
        <f>гр.общеразв.напрв.!C142</f>
        <v>город/село</v>
      </c>
      <c r="D142" s="15" t="str">
        <f>гр.общеразв.напрв.!D142</f>
        <v>детей</v>
      </c>
      <c r="E142" s="155">
        <f t="shared" si="26"/>
        <v>0</v>
      </c>
      <c r="F142" s="155">
        <f t="shared" si="27"/>
        <v>0</v>
      </c>
      <c r="G142" s="155">
        <f t="shared" si="27"/>
        <v>0</v>
      </c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  <c r="BH142" s="118"/>
      <c r="BI142" s="118"/>
      <c r="BJ142" s="118"/>
      <c r="BK142" s="118"/>
      <c r="BL142" s="118"/>
      <c r="BM142" s="118"/>
      <c r="BN142" s="118"/>
      <c r="BO142" s="118"/>
      <c r="BP142" s="118"/>
      <c r="BQ142" s="118"/>
      <c r="BR142" s="118"/>
      <c r="BS142" s="118"/>
      <c r="BT142" s="118"/>
      <c r="BU142" s="118"/>
      <c r="BV142" s="118"/>
      <c r="BW142" s="118"/>
      <c r="BX142" s="118"/>
      <c r="BY142" s="118"/>
      <c r="BZ142" s="118"/>
      <c r="CA142" s="118"/>
      <c r="CB142" s="118"/>
      <c r="CC142" s="118"/>
      <c r="CD142" s="118"/>
      <c r="CE142" s="118"/>
      <c r="CF142" s="118"/>
      <c r="CG142" s="118"/>
      <c r="CH142" s="118"/>
      <c r="CI142" s="118"/>
      <c r="CJ142" s="118"/>
      <c r="CK142" s="118"/>
      <c r="CL142" s="118"/>
      <c r="CM142" s="118"/>
      <c r="CN142" s="118"/>
      <c r="CO142" s="118"/>
      <c r="CP142" s="118"/>
      <c r="CQ142" s="118"/>
      <c r="CR142" s="118"/>
      <c r="CS142" s="118"/>
      <c r="CT142" s="118"/>
      <c r="CU142" s="118"/>
      <c r="CV142" s="118"/>
      <c r="CW142" s="118"/>
      <c r="CX142" s="118"/>
      <c r="CY142" s="118"/>
      <c r="CZ142" s="118"/>
      <c r="DA142" s="118"/>
      <c r="DB142" s="118"/>
      <c r="DC142" s="118"/>
      <c r="DD142" s="118"/>
      <c r="DE142" s="118"/>
      <c r="DF142" s="118"/>
      <c r="DG142" s="118"/>
      <c r="DH142" s="118"/>
      <c r="DI142" s="118"/>
      <c r="DJ142" s="118"/>
      <c r="DK142" s="118"/>
      <c r="DL142" s="118"/>
      <c r="DM142" s="118"/>
      <c r="DN142" s="45">
        <f t="shared" si="25"/>
        <v>0</v>
      </c>
      <c r="DO142" s="45">
        <f t="shared" si="25"/>
        <v>0</v>
      </c>
      <c r="DP142" s="45">
        <f t="shared" si="25"/>
        <v>0</v>
      </c>
      <c r="DQ142" s="45">
        <f t="shared" si="25"/>
        <v>0</v>
      </c>
      <c r="DR142" s="45">
        <f t="shared" si="25"/>
        <v>0</v>
      </c>
      <c r="DS142" s="45">
        <f t="shared" si="25"/>
        <v>0</v>
      </c>
      <c r="DT142" s="45">
        <f t="shared" si="25"/>
        <v>0</v>
      </c>
      <c r="DU142" s="45">
        <f t="shared" si="25"/>
        <v>0</v>
      </c>
      <c r="DV142" s="45">
        <f t="shared" si="25"/>
        <v>0</v>
      </c>
      <c r="DW142" s="45">
        <f t="shared" si="25"/>
        <v>0</v>
      </c>
    </row>
    <row r="143" spans="1:127" s="1" customFormat="1" x14ac:dyDescent="0.25">
      <c r="A143" s="42" t="s">
        <v>220</v>
      </c>
      <c r="B143" s="15" t="str">
        <f>гр.общеразв.напрв.!B143</f>
        <v>МБДОУ "Детский сад №8 г.Выборга"</v>
      </c>
      <c r="C143" s="15" t="str">
        <f>гр.общеразв.напрв.!C143</f>
        <v>город</v>
      </c>
      <c r="D143" s="15" t="str">
        <f>гр.общеразв.напрв.!D143</f>
        <v>детей</v>
      </c>
      <c r="E143" s="155">
        <f t="shared" si="26"/>
        <v>0</v>
      </c>
      <c r="F143" s="155">
        <f t="shared" si="27"/>
        <v>0</v>
      </c>
      <c r="G143" s="155">
        <f t="shared" si="27"/>
        <v>0</v>
      </c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  <c r="BH143" s="118"/>
      <c r="BI143" s="118"/>
      <c r="BJ143" s="118"/>
      <c r="BK143" s="118"/>
      <c r="BL143" s="118"/>
      <c r="BM143" s="118"/>
      <c r="BN143" s="118"/>
      <c r="BO143" s="118"/>
      <c r="BP143" s="118"/>
      <c r="BQ143" s="118"/>
      <c r="BR143" s="118"/>
      <c r="BS143" s="118"/>
      <c r="BT143" s="118"/>
      <c r="BU143" s="118"/>
      <c r="BV143" s="118"/>
      <c r="BW143" s="118"/>
      <c r="BX143" s="118"/>
      <c r="BY143" s="118"/>
      <c r="BZ143" s="118"/>
      <c r="CA143" s="118"/>
      <c r="CB143" s="118"/>
      <c r="CC143" s="118"/>
      <c r="CD143" s="118"/>
      <c r="CE143" s="118"/>
      <c r="CF143" s="118"/>
      <c r="CG143" s="118"/>
      <c r="CH143" s="118"/>
      <c r="CI143" s="118"/>
      <c r="CJ143" s="118"/>
      <c r="CK143" s="118"/>
      <c r="CL143" s="118"/>
      <c r="CM143" s="118"/>
      <c r="CN143" s="118"/>
      <c r="CO143" s="118"/>
      <c r="CP143" s="118"/>
      <c r="CQ143" s="118"/>
      <c r="CR143" s="118"/>
      <c r="CS143" s="118"/>
      <c r="CT143" s="118"/>
      <c r="CU143" s="118"/>
      <c r="CV143" s="118"/>
      <c r="CW143" s="118"/>
      <c r="CX143" s="118"/>
      <c r="CY143" s="118"/>
      <c r="CZ143" s="118"/>
      <c r="DA143" s="118"/>
      <c r="DB143" s="118"/>
      <c r="DC143" s="118"/>
      <c r="DD143" s="118"/>
      <c r="DE143" s="118"/>
      <c r="DF143" s="118"/>
      <c r="DG143" s="118"/>
      <c r="DH143" s="118"/>
      <c r="DI143" s="118"/>
      <c r="DJ143" s="118"/>
      <c r="DK143" s="118"/>
      <c r="DL143" s="118"/>
      <c r="DM143" s="118"/>
      <c r="DN143" s="45">
        <f t="shared" si="25"/>
        <v>0</v>
      </c>
      <c r="DO143" s="45">
        <f t="shared" si="25"/>
        <v>0</v>
      </c>
      <c r="DP143" s="45">
        <f t="shared" si="25"/>
        <v>0</v>
      </c>
      <c r="DQ143" s="45">
        <f t="shared" si="25"/>
        <v>0</v>
      </c>
      <c r="DR143" s="45">
        <f t="shared" si="25"/>
        <v>0</v>
      </c>
      <c r="DS143" s="45">
        <f t="shared" si="25"/>
        <v>0</v>
      </c>
      <c r="DT143" s="45">
        <f t="shared" si="25"/>
        <v>0</v>
      </c>
      <c r="DU143" s="45">
        <f t="shared" si="25"/>
        <v>0</v>
      </c>
      <c r="DV143" s="45">
        <f t="shared" si="25"/>
        <v>0</v>
      </c>
      <c r="DW143" s="45">
        <f t="shared" si="25"/>
        <v>0</v>
      </c>
    </row>
    <row r="144" spans="1:127" s="1" customFormat="1" x14ac:dyDescent="0.25">
      <c r="A144" s="42" t="s">
        <v>220</v>
      </c>
      <c r="B144" s="15" t="str">
        <f>гр.общеразв.напрв.!B144</f>
        <v>МБДОУ "Детский сад №11 г.Выборга"</v>
      </c>
      <c r="C144" s="15" t="str">
        <f>гр.общеразв.напрв.!C144</f>
        <v>город</v>
      </c>
      <c r="D144" s="15" t="str">
        <f>гр.общеразв.напрв.!D144</f>
        <v>детей</v>
      </c>
      <c r="E144" s="155">
        <f t="shared" si="26"/>
        <v>0</v>
      </c>
      <c r="F144" s="155">
        <f t="shared" si="27"/>
        <v>0</v>
      </c>
      <c r="G144" s="155">
        <f t="shared" si="27"/>
        <v>0</v>
      </c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  <c r="BH144" s="118"/>
      <c r="BI144" s="118"/>
      <c r="BJ144" s="118"/>
      <c r="BK144" s="118"/>
      <c r="BL144" s="118"/>
      <c r="BM144" s="118"/>
      <c r="BN144" s="118"/>
      <c r="BO144" s="118"/>
      <c r="BP144" s="118"/>
      <c r="BQ144" s="118"/>
      <c r="BR144" s="118"/>
      <c r="BS144" s="118"/>
      <c r="BT144" s="118"/>
      <c r="BU144" s="118"/>
      <c r="BV144" s="118"/>
      <c r="BW144" s="118"/>
      <c r="BX144" s="118"/>
      <c r="BY144" s="118"/>
      <c r="BZ144" s="118"/>
      <c r="CA144" s="118"/>
      <c r="CB144" s="118"/>
      <c r="CC144" s="118"/>
      <c r="CD144" s="118"/>
      <c r="CE144" s="118"/>
      <c r="CF144" s="118"/>
      <c r="CG144" s="118"/>
      <c r="CH144" s="118"/>
      <c r="CI144" s="118"/>
      <c r="CJ144" s="118"/>
      <c r="CK144" s="118"/>
      <c r="CL144" s="118"/>
      <c r="CM144" s="118"/>
      <c r="CN144" s="118"/>
      <c r="CO144" s="118"/>
      <c r="CP144" s="118"/>
      <c r="CQ144" s="118"/>
      <c r="CR144" s="118"/>
      <c r="CS144" s="118"/>
      <c r="CT144" s="118"/>
      <c r="CU144" s="118"/>
      <c r="CV144" s="118"/>
      <c r="CW144" s="118"/>
      <c r="CX144" s="118"/>
      <c r="CY144" s="118"/>
      <c r="CZ144" s="118"/>
      <c r="DA144" s="118"/>
      <c r="DB144" s="118"/>
      <c r="DC144" s="118"/>
      <c r="DD144" s="118"/>
      <c r="DE144" s="118"/>
      <c r="DF144" s="118"/>
      <c r="DG144" s="118"/>
      <c r="DH144" s="118"/>
      <c r="DI144" s="118"/>
      <c r="DJ144" s="118"/>
      <c r="DK144" s="118"/>
      <c r="DL144" s="118"/>
      <c r="DM144" s="118"/>
      <c r="DN144" s="45">
        <f t="shared" si="25"/>
        <v>0</v>
      </c>
      <c r="DO144" s="45">
        <f t="shared" si="25"/>
        <v>0</v>
      </c>
      <c r="DP144" s="45">
        <f t="shared" si="25"/>
        <v>0</v>
      </c>
      <c r="DQ144" s="45">
        <f t="shared" si="25"/>
        <v>0</v>
      </c>
      <c r="DR144" s="45">
        <f t="shared" si="25"/>
        <v>0</v>
      </c>
      <c r="DS144" s="45">
        <f t="shared" si="25"/>
        <v>0</v>
      </c>
      <c r="DT144" s="45">
        <f t="shared" si="25"/>
        <v>0</v>
      </c>
      <c r="DU144" s="45">
        <f t="shared" si="25"/>
        <v>0</v>
      </c>
      <c r="DV144" s="45">
        <f t="shared" si="25"/>
        <v>0</v>
      </c>
      <c r="DW144" s="45">
        <f t="shared" si="25"/>
        <v>0</v>
      </c>
    </row>
    <row r="145" spans="1:127" s="1" customFormat="1" x14ac:dyDescent="0.25">
      <c r="A145" s="42" t="s">
        <v>220</v>
      </c>
      <c r="B145" s="15" t="str">
        <f>гр.общеразв.напрв.!B145</f>
        <v>МБДОУ "Детский сад №13 г.Выборга"</v>
      </c>
      <c r="C145" s="15" t="str">
        <f>гр.общеразв.напрв.!C145</f>
        <v>город</v>
      </c>
      <c r="D145" s="15" t="str">
        <f>гр.общеразв.напрв.!D145</f>
        <v>детей</v>
      </c>
      <c r="E145" s="155">
        <f t="shared" si="26"/>
        <v>0</v>
      </c>
      <c r="F145" s="155">
        <f t="shared" si="27"/>
        <v>0</v>
      </c>
      <c r="G145" s="155">
        <f t="shared" si="27"/>
        <v>0</v>
      </c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  <c r="BH145" s="118"/>
      <c r="BI145" s="118"/>
      <c r="BJ145" s="118"/>
      <c r="BK145" s="118"/>
      <c r="BL145" s="118"/>
      <c r="BM145" s="118"/>
      <c r="BN145" s="118"/>
      <c r="BO145" s="118"/>
      <c r="BP145" s="118"/>
      <c r="BQ145" s="118"/>
      <c r="BR145" s="118"/>
      <c r="BS145" s="118"/>
      <c r="BT145" s="118"/>
      <c r="BU145" s="118"/>
      <c r="BV145" s="118"/>
      <c r="BW145" s="118"/>
      <c r="BX145" s="118"/>
      <c r="BY145" s="118"/>
      <c r="BZ145" s="118"/>
      <c r="CA145" s="118"/>
      <c r="CB145" s="118"/>
      <c r="CC145" s="118"/>
      <c r="CD145" s="118"/>
      <c r="CE145" s="118"/>
      <c r="CF145" s="118"/>
      <c r="CG145" s="118"/>
      <c r="CH145" s="118"/>
      <c r="CI145" s="118"/>
      <c r="CJ145" s="118"/>
      <c r="CK145" s="118"/>
      <c r="CL145" s="118"/>
      <c r="CM145" s="118"/>
      <c r="CN145" s="118"/>
      <c r="CO145" s="118"/>
      <c r="CP145" s="118"/>
      <c r="CQ145" s="118"/>
      <c r="CR145" s="118"/>
      <c r="CS145" s="118"/>
      <c r="CT145" s="118"/>
      <c r="CU145" s="118"/>
      <c r="CV145" s="118"/>
      <c r="CW145" s="118"/>
      <c r="CX145" s="118"/>
      <c r="CY145" s="118"/>
      <c r="CZ145" s="118"/>
      <c r="DA145" s="118"/>
      <c r="DB145" s="118"/>
      <c r="DC145" s="118"/>
      <c r="DD145" s="118"/>
      <c r="DE145" s="118"/>
      <c r="DF145" s="118"/>
      <c r="DG145" s="118"/>
      <c r="DH145" s="118"/>
      <c r="DI145" s="118"/>
      <c r="DJ145" s="118"/>
      <c r="DK145" s="118"/>
      <c r="DL145" s="118"/>
      <c r="DM145" s="118"/>
      <c r="DN145" s="45">
        <f t="shared" si="25"/>
        <v>0</v>
      </c>
      <c r="DO145" s="45">
        <f t="shared" si="25"/>
        <v>0</v>
      </c>
      <c r="DP145" s="45">
        <f t="shared" si="25"/>
        <v>0</v>
      </c>
      <c r="DQ145" s="45">
        <f t="shared" si="25"/>
        <v>0</v>
      </c>
      <c r="DR145" s="45">
        <f t="shared" si="25"/>
        <v>0</v>
      </c>
      <c r="DS145" s="45">
        <f t="shared" si="25"/>
        <v>0</v>
      </c>
      <c r="DT145" s="45">
        <f t="shared" si="25"/>
        <v>0</v>
      </c>
      <c r="DU145" s="45">
        <f t="shared" si="25"/>
        <v>0</v>
      </c>
      <c r="DV145" s="45">
        <f t="shared" si="25"/>
        <v>0</v>
      </c>
      <c r="DW145" s="45">
        <f t="shared" si="25"/>
        <v>0</v>
      </c>
    </row>
    <row r="146" spans="1:127" s="1" customFormat="1" x14ac:dyDescent="0.25">
      <c r="A146" s="42" t="s">
        <v>220</v>
      </c>
      <c r="B146" s="15" t="str">
        <f>гр.общеразв.напрв.!B146</f>
        <v>МБДОУ "Детский сад №16 г.Выборга"</v>
      </c>
      <c r="C146" s="15" t="str">
        <f>гр.общеразв.напрв.!C146</f>
        <v>город</v>
      </c>
      <c r="D146" s="15" t="str">
        <f>гр.общеразв.напрв.!D146</f>
        <v>детей</v>
      </c>
      <c r="E146" s="155">
        <f t="shared" si="26"/>
        <v>0</v>
      </c>
      <c r="F146" s="155">
        <f t="shared" si="27"/>
        <v>0</v>
      </c>
      <c r="G146" s="155">
        <f t="shared" si="27"/>
        <v>0</v>
      </c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8"/>
      <c r="BL146" s="118"/>
      <c r="BM146" s="118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18"/>
      <c r="CA146" s="118"/>
      <c r="CB146" s="118"/>
      <c r="CC146" s="118"/>
      <c r="CD146" s="118"/>
      <c r="CE146" s="118"/>
      <c r="CF146" s="118"/>
      <c r="CG146" s="118"/>
      <c r="CH146" s="118"/>
      <c r="CI146" s="118"/>
      <c r="CJ146" s="118"/>
      <c r="CK146" s="118"/>
      <c r="CL146" s="118"/>
      <c r="CM146" s="118"/>
      <c r="CN146" s="118"/>
      <c r="CO146" s="118"/>
      <c r="CP146" s="118"/>
      <c r="CQ146" s="118"/>
      <c r="CR146" s="118"/>
      <c r="CS146" s="118"/>
      <c r="CT146" s="118"/>
      <c r="CU146" s="118"/>
      <c r="CV146" s="118"/>
      <c r="CW146" s="118"/>
      <c r="CX146" s="118"/>
      <c r="CY146" s="118"/>
      <c r="CZ146" s="118"/>
      <c r="DA146" s="118"/>
      <c r="DB146" s="118"/>
      <c r="DC146" s="118"/>
      <c r="DD146" s="118"/>
      <c r="DE146" s="118"/>
      <c r="DF146" s="118"/>
      <c r="DG146" s="118"/>
      <c r="DH146" s="118"/>
      <c r="DI146" s="118"/>
      <c r="DJ146" s="118"/>
      <c r="DK146" s="118"/>
      <c r="DL146" s="118"/>
      <c r="DM146" s="118"/>
      <c r="DN146" s="45">
        <f t="shared" si="25"/>
        <v>0</v>
      </c>
      <c r="DO146" s="45">
        <f t="shared" si="25"/>
        <v>0</v>
      </c>
      <c r="DP146" s="45">
        <f t="shared" si="25"/>
        <v>0</v>
      </c>
      <c r="DQ146" s="45">
        <f t="shared" si="25"/>
        <v>0</v>
      </c>
      <c r="DR146" s="45">
        <f t="shared" si="25"/>
        <v>0</v>
      </c>
      <c r="DS146" s="45">
        <f t="shared" si="25"/>
        <v>0</v>
      </c>
      <c r="DT146" s="45">
        <f t="shared" si="25"/>
        <v>0</v>
      </c>
      <c r="DU146" s="45">
        <f t="shared" si="25"/>
        <v>0</v>
      </c>
      <c r="DV146" s="45">
        <f t="shared" si="25"/>
        <v>0</v>
      </c>
      <c r="DW146" s="45">
        <f t="shared" si="25"/>
        <v>0</v>
      </c>
    </row>
    <row r="147" spans="1:127" s="1" customFormat="1" x14ac:dyDescent="0.25">
      <c r="A147" s="42" t="s">
        <v>220</v>
      </c>
      <c r="B147" s="15" t="str">
        <f>гр.общеразв.напрв.!B147</f>
        <v>МБДОУ "Детский сад №19 г.Выборга"</v>
      </c>
      <c r="C147" s="15" t="str">
        <f>гр.общеразв.напрв.!C147</f>
        <v>город</v>
      </c>
      <c r="D147" s="15" t="str">
        <f>гр.общеразв.напрв.!D147</f>
        <v>детей</v>
      </c>
      <c r="E147" s="155">
        <f t="shared" si="26"/>
        <v>0</v>
      </c>
      <c r="F147" s="155">
        <f t="shared" si="27"/>
        <v>0</v>
      </c>
      <c r="G147" s="155">
        <f t="shared" si="27"/>
        <v>0</v>
      </c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  <c r="BH147" s="118"/>
      <c r="BI147" s="118"/>
      <c r="BJ147" s="118"/>
      <c r="BK147" s="118"/>
      <c r="BL147" s="118"/>
      <c r="BM147" s="118"/>
      <c r="BN147" s="118"/>
      <c r="BO147" s="118"/>
      <c r="BP147" s="118"/>
      <c r="BQ147" s="118"/>
      <c r="BR147" s="118"/>
      <c r="BS147" s="118"/>
      <c r="BT147" s="118"/>
      <c r="BU147" s="118"/>
      <c r="BV147" s="118"/>
      <c r="BW147" s="118"/>
      <c r="BX147" s="118"/>
      <c r="BY147" s="118"/>
      <c r="BZ147" s="118"/>
      <c r="CA147" s="118"/>
      <c r="CB147" s="118"/>
      <c r="CC147" s="118"/>
      <c r="CD147" s="118"/>
      <c r="CE147" s="118"/>
      <c r="CF147" s="118"/>
      <c r="CG147" s="118"/>
      <c r="CH147" s="118"/>
      <c r="CI147" s="118"/>
      <c r="CJ147" s="118"/>
      <c r="CK147" s="118"/>
      <c r="CL147" s="118"/>
      <c r="CM147" s="118"/>
      <c r="CN147" s="118"/>
      <c r="CO147" s="118"/>
      <c r="CP147" s="118"/>
      <c r="CQ147" s="118"/>
      <c r="CR147" s="118"/>
      <c r="CS147" s="118"/>
      <c r="CT147" s="118"/>
      <c r="CU147" s="118"/>
      <c r="CV147" s="118"/>
      <c r="CW147" s="118"/>
      <c r="CX147" s="118"/>
      <c r="CY147" s="118"/>
      <c r="CZ147" s="118"/>
      <c r="DA147" s="118"/>
      <c r="DB147" s="118"/>
      <c r="DC147" s="118"/>
      <c r="DD147" s="118"/>
      <c r="DE147" s="118"/>
      <c r="DF147" s="118"/>
      <c r="DG147" s="118"/>
      <c r="DH147" s="118"/>
      <c r="DI147" s="118"/>
      <c r="DJ147" s="118"/>
      <c r="DK147" s="118"/>
      <c r="DL147" s="118"/>
      <c r="DM147" s="118"/>
      <c r="DN147" s="45">
        <f t="shared" si="25"/>
        <v>0</v>
      </c>
      <c r="DO147" s="45">
        <f t="shared" si="25"/>
        <v>0</v>
      </c>
      <c r="DP147" s="45">
        <f t="shared" si="25"/>
        <v>0</v>
      </c>
      <c r="DQ147" s="45">
        <f t="shared" si="25"/>
        <v>0</v>
      </c>
      <c r="DR147" s="45">
        <f t="shared" si="25"/>
        <v>0</v>
      </c>
      <c r="DS147" s="45">
        <f t="shared" si="25"/>
        <v>0</v>
      </c>
      <c r="DT147" s="45">
        <f t="shared" si="25"/>
        <v>0</v>
      </c>
      <c r="DU147" s="45">
        <f t="shared" si="25"/>
        <v>0</v>
      </c>
      <c r="DV147" s="45">
        <f t="shared" si="25"/>
        <v>0</v>
      </c>
      <c r="DW147" s="45">
        <f t="shared" si="25"/>
        <v>0</v>
      </c>
    </row>
    <row r="148" spans="1:127" s="1" customFormat="1" x14ac:dyDescent="0.25">
      <c r="A148" s="42" t="s">
        <v>220</v>
      </c>
      <c r="B148" s="15" t="str">
        <f>гр.общеразв.напрв.!B148</f>
        <v>МБДОУ "Детский сад №20 г.Выборга"</v>
      </c>
      <c r="C148" s="15" t="str">
        <f>гр.общеразв.напрв.!C148</f>
        <v>город</v>
      </c>
      <c r="D148" s="15" t="str">
        <f>гр.общеразв.напрв.!D148</f>
        <v>детей</v>
      </c>
      <c r="E148" s="155">
        <f t="shared" si="26"/>
        <v>0</v>
      </c>
      <c r="F148" s="155">
        <f t="shared" si="27"/>
        <v>0</v>
      </c>
      <c r="G148" s="155">
        <f t="shared" si="27"/>
        <v>0</v>
      </c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  <c r="BH148" s="118"/>
      <c r="BI148" s="118"/>
      <c r="BJ148" s="118"/>
      <c r="BK148" s="118"/>
      <c r="BL148" s="118"/>
      <c r="BM148" s="118"/>
      <c r="BN148" s="118"/>
      <c r="BO148" s="118"/>
      <c r="BP148" s="118"/>
      <c r="BQ148" s="118"/>
      <c r="BR148" s="118"/>
      <c r="BS148" s="118"/>
      <c r="BT148" s="118"/>
      <c r="BU148" s="118"/>
      <c r="BV148" s="118"/>
      <c r="BW148" s="118"/>
      <c r="BX148" s="118"/>
      <c r="BY148" s="118"/>
      <c r="BZ148" s="118"/>
      <c r="CA148" s="118"/>
      <c r="CB148" s="118"/>
      <c r="CC148" s="118"/>
      <c r="CD148" s="118"/>
      <c r="CE148" s="118"/>
      <c r="CF148" s="118"/>
      <c r="CG148" s="118"/>
      <c r="CH148" s="118"/>
      <c r="CI148" s="118"/>
      <c r="CJ148" s="118"/>
      <c r="CK148" s="118"/>
      <c r="CL148" s="118"/>
      <c r="CM148" s="118"/>
      <c r="CN148" s="118"/>
      <c r="CO148" s="118"/>
      <c r="CP148" s="118"/>
      <c r="CQ148" s="118"/>
      <c r="CR148" s="118"/>
      <c r="CS148" s="118"/>
      <c r="CT148" s="118"/>
      <c r="CU148" s="118"/>
      <c r="CV148" s="118"/>
      <c r="CW148" s="118"/>
      <c r="CX148" s="118"/>
      <c r="CY148" s="118"/>
      <c r="CZ148" s="118"/>
      <c r="DA148" s="118"/>
      <c r="DB148" s="118"/>
      <c r="DC148" s="118"/>
      <c r="DD148" s="118"/>
      <c r="DE148" s="118"/>
      <c r="DF148" s="118"/>
      <c r="DG148" s="118"/>
      <c r="DH148" s="118"/>
      <c r="DI148" s="118"/>
      <c r="DJ148" s="118"/>
      <c r="DK148" s="118"/>
      <c r="DL148" s="118"/>
      <c r="DM148" s="118"/>
      <c r="DN148" s="45">
        <f t="shared" si="25"/>
        <v>0</v>
      </c>
      <c r="DO148" s="45">
        <f t="shared" si="25"/>
        <v>0</v>
      </c>
      <c r="DP148" s="45">
        <f t="shared" si="25"/>
        <v>0</v>
      </c>
      <c r="DQ148" s="45">
        <f t="shared" si="25"/>
        <v>0</v>
      </c>
      <c r="DR148" s="45">
        <f t="shared" si="25"/>
        <v>0</v>
      </c>
      <c r="DS148" s="45">
        <f t="shared" si="25"/>
        <v>0</v>
      </c>
      <c r="DT148" s="45">
        <f t="shared" si="25"/>
        <v>0</v>
      </c>
      <c r="DU148" s="45">
        <f t="shared" si="25"/>
        <v>0</v>
      </c>
      <c r="DV148" s="45">
        <f t="shared" si="25"/>
        <v>0</v>
      </c>
      <c r="DW148" s="45">
        <f t="shared" si="25"/>
        <v>0</v>
      </c>
    </row>
    <row r="149" spans="1:127" s="1" customFormat="1" x14ac:dyDescent="0.25">
      <c r="A149" s="42" t="s">
        <v>220</v>
      </c>
      <c r="B149" s="15" t="str">
        <f>гр.общеразв.напрв.!B149</f>
        <v>МБДОУ "Детский сад №21 г.Выборга"</v>
      </c>
      <c r="C149" s="15" t="str">
        <f>гр.общеразв.напрв.!C149</f>
        <v>город</v>
      </c>
      <c r="D149" s="15" t="str">
        <f>гр.общеразв.напрв.!D149</f>
        <v>детей</v>
      </c>
      <c r="E149" s="155">
        <f t="shared" si="26"/>
        <v>0</v>
      </c>
      <c r="F149" s="155">
        <f t="shared" si="27"/>
        <v>0</v>
      </c>
      <c r="G149" s="155">
        <f t="shared" si="27"/>
        <v>0</v>
      </c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  <c r="BH149" s="118"/>
      <c r="BI149" s="118"/>
      <c r="BJ149" s="118"/>
      <c r="BK149" s="118"/>
      <c r="BL149" s="118"/>
      <c r="BM149" s="118"/>
      <c r="BN149" s="118"/>
      <c r="BO149" s="118"/>
      <c r="BP149" s="118"/>
      <c r="BQ149" s="118"/>
      <c r="BR149" s="118"/>
      <c r="BS149" s="118"/>
      <c r="BT149" s="118"/>
      <c r="BU149" s="118"/>
      <c r="BV149" s="118"/>
      <c r="BW149" s="118"/>
      <c r="BX149" s="118"/>
      <c r="BY149" s="118"/>
      <c r="BZ149" s="118"/>
      <c r="CA149" s="118"/>
      <c r="CB149" s="118"/>
      <c r="CC149" s="118"/>
      <c r="CD149" s="118"/>
      <c r="CE149" s="118"/>
      <c r="CF149" s="118"/>
      <c r="CG149" s="118"/>
      <c r="CH149" s="118"/>
      <c r="CI149" s="118"/>
      <c r="CJ149" s="118"/>
      <c r="CK149" s="118"/>
      <c r="CL149" s="118"/>
      <c r="CM149" s="118"/>
      <c r="CN149" s="118"/>
      <c r="CO149" s="118"/>
      <c r="CP149" s="118"/>
      <c r="CQ149" s="118"/>
      <c r="CR149" s="118"/>
      <c r="CS149" s="118"/>
      <c r="CT149" s="118"/>
      <c r="CU149" s="118"/>
      <c r="CV149" s="118"/>
      <c r="CW149" s="118"/>
      <c r="CX149" s="118"/>
      <c r="CY149" s="118"/>
      <c r="CZ149" s="118"/>
      <c r="DA149" s="118"/>
      <c r="DB149" s="118"/>
      <c r="DC149" s="118"/>
      <c r="DD149" s="118"/>
      <c r="DE149" s="118"/>
      <c r="DF149" s="118"/>
      <c r="DG149" s="118"/>
      <c r="DH149" s="118"/>
      <c r="DI149" s="118"/>
      <c r="DJ149" s="118"/>
      <c r="DK149" s="118"/>
      <c r="DL149" s="118"/>
      <c r="DM149" s="118"/>
      <c r="DN149" s="45">
        <f t="shared" si="25"/>
        <v>0</v>
      </c>
      <c r="DO149" s="45">
        <f t="shared" si="25"/>
        <v>0</v>
      </c>
      <c r="DP149" s="45">
        <f t="shared" si="25"/>
        <v>0</v>
      </c>
      <c r="DQ149" s="45">
        <f t="shared" si="25"/>
        <v>0</v>
      </c>
      <c r="DR149" s="45">
        <f t="shared" si="25"/>
        <v>0</v>
      </c>
      <c r="DS149" s="45">
        <f t="shared" si="25"/>
        <v>0</v>
      </c>
      <c r="DT149" s="45">
        <f t="shared" si="25"/>
        <v>0</v>
      </c>
      <c r="DU149" s="45">
        <f t="shared" si="25"/>
        <v>0</v>
      </c>
      <c r="DV149" s="45">
        <f t="shared" si="25"/>
        <v>0</v>
      </c>
      <c r="DW149" s="45">
        <f t="shared" si="25"/>
        <v>0</v>
      </c>
    </row>
    <row r="150" spans="1:127" s="1" customFormat="1" x14ac:dyDescent="0.25">
      <c r="A150" s="42" t="s">
        <v>220</v>
      </c>
      <c r="B150" s="15" t="str">
        <f>гр.общеразв.напрв.!B150</f>
        <v>МБДОУ "Детский сад №22 г.Выборга"</v>
      </c>
      <c r="C150" s="15" t="str">
        <f>гр.общеразв.напрв.!C150</f>
        <v>город</v>
      </c>
      <c r="D150" s="15" t="str">
        <f>гр.общеразв.напрв.!D150</f>
        <v>детей</v>
      </c>
      <c r="E150" s="155">
        <f t="shared" si="26"/>
        <v>0</v>
      </c>
      <c r="F150" s="155">
        <f t="shared" si="27"/>
        <v>0</v>
      </c>
      <c r="G150" s="155">
        <f t="shared" si="27"/>
        <v>0</v>
      </c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  <c r="BH150" s="118"/>
      <c r="BI150" s="118"/>
      <c r="BJ150" s="118"/>
      <c r="BK150" s="118"/>
      <c r="BL150" s="118"/>
      <c r="BM150" s="118"/>
      <c r="BN150" s="118"/>
      <c r="BO150" s="118"/>
      <c r="BP150" s="118"/>
      <c r="BQ150" s="118"/>
      <c r="BR150" s="118"/>
      <c r="BS150" s="118"/>
      <c r="BT150" s="118"/>
      <c r="BU150" s="118"/>
      <c r="BV150" s="118"/>
      <c r="BW150" s="118"/>
      <c r="BX150" s="118"/>
      <c r="BY150" s="118"/>
      <c r="BZ150" s="118"/>
      <c r="CA150" s="118"/>
      <c r="CB150" s="118"/>
      <c r="CC150" s="118"/>
      <c r="CD150" s="118"/>
      <c r="CE150" s="118"/>
      <c r="CF150" s="118"/>
      <c r="CG150" s="118"/>
      <c r="CH150" s="118"/>
      <c r="CI150" s="118"/>
      <c r="CJ150" s="118"/>
      <c r="CK150" s="118"/>
      <c r="CL150" s="118"/>
      <c r="CM150" s="118"/>
      <c r="CN150" s="118"/>
      <c r="CO150" s="118"/>
      <c r="CP150" s="118"/>
      <c r="CQ150" s="118"/>
      <c r="CR150" s="118"/>
      <c r="CS150" s="118"/>
      <c r="CT150" s="118"/>
      <c r="CU150" s="118"/>
      <c r="CV150" s="118"/>
      <c r="CW150" s="118"/>
      <c r="CX150" s="118"/>
      <c r="CY150" s="118"/>
      <c r="CZ150" s="118"/>
      <c r="DA150" s="118"/>
      <c r="DB150" s="118"/>
      <c r="DC150" s="118"/>
      <c r="DD150" s="118"/>
      <c r="DE150" s="118"/>
      <c r="DF150" s="118"/>
      <c r="DG150" s="118"/>
      <c r="DH150" s="118"/>
      <c r="DI150" s="118"/>
      <c r="DJ150" s="118"/>
      <c r="DK150" s="118"/>
      <c r="DL150" s="118"/>
      <c r="DM150" s="118"/>
      <c r="DN150" s="45">
        <f t="shared" si="25"/>
        <v>0</v>
      </c>
      <c r="DO150" s="45">
        <f t="shared" si="25"/>
        <v>0</v>
      </c>
      <c r="DP150" s="45">
        <f t="shared" si="25"/>
        <v>0</v>
      </c>
      <c r="DQ150" s="45">
        <f t="shared" si="25"/>
        <v>0</v>
      </c>
      <c r="DR150" s="45">
        <f t="shared" si="25"/>
        <v>0</v>
      </c>
      <c r="DS150" s="45">
        <f t="shared" si="25"/>
        <v>0</v>
      </c>
      <c r="DT150" s="45">
        <f t="shared" si="25"/>
        <v>0</v>
      </c>
      <c r="DU150" s="45">
        <f t="shared" si="25"/>
        <v>0</v>
      </c>
      <c r="DV150" s="45">
        <f t="shared" si="25"/>
        <v>0</v>
      </c>
      <c r="DW150" s="45">
        <f t="shared" si="25"/>
        <v>0</v>
      </c>
    </row>
    <row r="151" spans="1:127" s="1" customFormat="1" x14ac:dyDescent="0.25">
      <c r="A151" s="42" t="s">
        <v>220</v>
      </c>
      <c r="B151" s="15" t="str">
        <f>гр.общеразв.напрв.!B151</f>
        <v>МБДОУ "Детский сад №23 г.Выборга"</v>
      </c>
      <c r="C151" s="15" t="str">
        <f>гр.общеразв.напрв.!C151</f>
        <v>город</v>
      </c>
      <c r="D151" s="15" t="str">
        <f>гр.общеразв.напрв.!D151</f>
        <v>детей</v>
      </c>
      <c r="E151" s="155">
        <f t="shared" si="26"/>
        <v>0</v>
      </c>
      <c r="F151" s="155">
        <f t="shared" si="27"/>
        <v>0</v>
      </c>
      <c r="G151" s="155">
        <f t="shared" si="27"/>
        <v>0</v>
      </c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  <c r="BH151" s="118"/>
      <c r="BI151" s="118"/>
      <c r="BJ151" s="118"/>
      <c r="BK151" s="118"/>
      <c r="BL151" s="118"/>
      <c r="BM151" s="118"/>
      <c r="BN151" s="118"/>
      <c r="BO151" s="118"/>
      <c r="BP151" s="118"/>
      <c r="BQ151" s="118"/>
      <c r="BR151" s="118"/>
      <c r="BS151" s="118"/>
      <c r="BT151" s="118"/>
      <c r="BU151" s="118"/>
      <c r="BV151" s="118"/>
      <c r="BW151" s="118"/>
      <c r="BX151" s="118"/>
      <c r="BY151" s="118"/>
      <c r="BZ151" s="118"/>
      <c r="CA151" s="118"/>
      <c r="CB151" s="118"/>
      <c r="CC151" s="118"/>
      <c r="CD151" s="118"/>
      <c r="CE151" s="118"/>
      <c r="CF151" s="118"/>
      <c r="CG151" s="118"/>
      <c r="CH151" s="118"/>
      <c r="CI151" s="118"/>
      <c r="CJ151" s="118"/>
      <c r="CK151" s="118"/>
      <c r="CL151" s="118"/>
      <c r="CM151" s="118"/>
      <c r="CN151" s="118"/>
      <c r="CO151" s="118"/>
      <c r="CP151" s="118"/>
      <c r="CQ151" s="118"/>
      <c r="CR151" s="118"/>
      <c r="CS151" s="118"/>
      <c r="CT151" s="118"/>
      <c r="CU151" s="118"/>
      <c r="CV151" s="118"/>
      <c r="CW151" s="118"/>
      <c r="CX151" s="118"/>
      <c r="CY151" s="118"/>
      <c r="CZ151" s="118"/>
      <c r="DA151" s="118"/>
      <c r="DB151" s="118"/>
      <c r="DC151" s="118"/>
      <c r="DD151" s="118"/>
      <c r="DE151" s="118"/>
      <c r="DF151" s="118"/>
      <c r="DG151" s="118"/>
      <c r="DH151" s="118"/>
      <c r="DI151" s="118"/>
      <c r="DJ151" s="118"/>
      <c r="DK151" s="118"/>
      <c r="DL151" s="118"/>
      <c r="DM151" s="118"/>
      <c r="DN151" s="45">
        <f t="shared" si="25"/>
        <v>0</v>
      </c>
      <c r="DO151" s="45">
        <f t="shared" si="25"/>
        <v>0</v>
      </c>
      <c r="DP151" s="45">
        <f t="shared" si="25"/>
        <v>0</v>
      </c>
      <c r="DQ151" s="45">
        <f t="shared" si="25"/>
        <v>0</v>
      </c>
      <c r="DR151" s="45">
        <f t="shared" si="25"/>
        <v>0</v>
      </c>
      <c r="DS151" s="45">
        <f t="shared" si="25"/>
        <v>0</v>
      </c>
      <c r="DT151" s="45">
        <f t="shared" si="25"/>
        <v>0</v>
      </c>
      <c r="DU151" s="45">
        <f t="shared" si="25"/>
        <v>0</v>
      </c>
      <c r="DV151" s="45">
        <f t="shared" si="25"/>
        <v>0</v>
      </c>
      <c r="DW151" s="45">
        <f t="shared" si="25"/>
        <v>0</v>
      </c>
    </row>
    <row r="152" spans="1:127" s="1" customFormat="1" x14ac:dyDescent="0.25">
      <c r="A152" s="42" t="s">
        <v>220</v>
      </c>
      <c r="B152" s="15" t="str">
        <f>гр.общеразв.напрв.!B152</f>
        <v>МБДОУ "Детский сад №25 г.Выборга"</v>
      </c>
      <c r="C152" s="15" t="str">
        <f>гр.общеразв.напрв.!C152</f>
        <v>город</v>
      </c>
      <c r="D152" s="15" t="str">
        <f>гр.общеразв.напрв.!D152</f>
        <v>детей</v>
      </c>
      <c r="E152" s="155">
        <f t="shared" si="26"/>
        <v>0</v>
      </c>
      <c r="F152" s="155">
        <f t="shared" si="27"/>
        <v>0</v>
      </c>
      <c r="G152" s="155">
        <f t="shared" si="27"/>
        <v>0</v>
      </c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  <c r="BH152" s="118"/>
      <c r="BI152" s="118"/>
      <c r="BJ152" s="118"/>
      <c r="BK152" s="118"/>
      <c r="BL152" s="118"/>
      <c r="BM152" s="118"/>
      <c r="BN152" s="118"/>
      <c r="BO152" s="118"/>
      <c r="BP152" s="118"/>
      <c r="BQ152" s="118"/>
      <c r="BR152" s="118"/>
      <c r="BS152" s="118"/>
      <c r="BT152" s="118"/>
      <c r="BU152" s="118"/>
      <c r="BV152" s="118"/>
      <c r="BW152" s="118"/>
      <c r="BX152" s="118"/>
      <c r="BY152" s="118"/>
      <c r="BZ152" s="118"/>
      <c r="CA152" s="118"/>
      <c r="CB152" s="118"/>
      <c r="CC152" s="118"/>
      <c r="CD152" s="118"/>
      <c r="CE152" s="118"/>
      <c r="CF152" s="118"/>
      <c r="CG152" s="118"/>
      <c r="CH152" s="118"/>
      <c r="CI152" s="118"/>
      <c r="CJ152" s="118"/>
      <c r="CK152" s="118"/>
      <c r="CL152" s="118"/>
      <c r="CM152" s="118"/>
      <c r="CN152" s="118"/>
      <c r="CO152" s="118"/>
      <c r="CP152" s="118"/>
      <c r="CQ152" s="118"/>
      <c r="CR152" s="118"/>
      <c r="CS152" s="118"/>
      <c r="CT152" s="118"/>
      <c r="CU152" s="118"/>
      <c r="CV152" s="118"/>
      <c r="CW152" s="118"/>
      <c r="CX152" s="118"/>
      <c r="CY152" s="118"/>
      <c r="CZ152" s="118"/>
      <c r="DA152" s="118"/>
      <c r="DB152" s="118"/>
      <c r="DC152" s="118"/>
      <c r="DD152" s="118"/>
      <c r="DE152" s="118"/>
      <c r="DF152" s="118"/>
      <c r="DG152" s="118"/>
      <c r="DH152" s="118"/>
      <c r="DI152" s="118"/>
      <c r="DJ152" s="118"/>
      <c r="DK152" s="118"/>
      <c r="DL152" s="118"/>
      <c r="DM152" s="118"/>
      <c r="DN152" s="45">
        <f t="shared" si="25"/>
        <v>0</v>
      </c>
      <c r="DO152" s="45">
        <f t="shared" si="25"/>
        <v>0</v>
      </c>
      <c r="DP152" s="45">
        <f t="shared" si="25"/>
        <v>0</v>
      </c>
      <c r="DQ152" s="45">
        <f t="shared" si="25"/>
        <v>0</v>
      </c>
      <c r="DR152" s="45">
        <f t="shared" si="25"/>
        <v>0</v>
      </c>
      <c r="DS152" s="45">
        <f t="shared" si="25"/>
        <v>0</v>
      </c>
      <c r="DT152" s="45">
        <f t="shared" si="25"/>
        <v>0</v>
      </c>
      <c r="DU152" s="45">
        <f t="shared" si="25"/>
        <v>0</v>
      </c>
      <c r="DV152" s="45">
        <f t="shared" si="25"/>
        <v>0</v>
      </c>
      <c r="DW152" s="45">
        <f t="shared" si="25"/>
        <v>0</v>
      </c>
    </row>
    <row r="153" spans="1:127" s="1" customFormat="1" x14ac:dyDescent="0.25">
      <c r="A153" s="42" t="s">
        <v>220</v>
      </c>
      <c r="B153" s="15" t="str">
        <f>гр.общеразв.напрв.!B153</f>
        <v>МБДОУ "Детский сад №31 г.Выборга"</v>
      </c>
      <c r="C153" s="15" t="str">
        <f>гр.общеразв.напрв.!C153</f>
        <v>город</v>
      </c>
      <c r="D153" s="15" t="str">
        <f>гр.общеразв.напрв.!D153</f>
        <v>детей</v>
      </c>
      <c r="E153" s="155">
        <f t="shared" si="26"/>
        <v>0</v>
      </c>
      <c r="F153" s="155">
        <f t="shared" si="27"/>
        <v>0</v>
      </c>
      <c r="G153" s="155">
        <f t="shared" si="27"/>
        <v>0</v>
      </c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  <c r="BH153" s="118"/>
      <c r="BI153" s="118"/>
      <c r="BJ153" s="118"/>
      <c r="BK153" s="118"/>
      <c r="BL153" s="118"/>
      <c r="BM153" s="118"/>
      <c r="BN153" s="118"/>
      <c r="BO153" s="118"/>
      <c r="BP153" s="118"/>
      <c r="BQ153" s="118"/>
      <c r="BR153" s="118"/>
      <c r="BS153" s="118"/>
      <c r="BT153" s="118"/>
      <c r="BU153" s="118"/>
      <c r="BV153" s="118"/>
      <c r="BW153" s="118"/>
      <c r="BX153" s="118"/>
      <c r="BY153" s="118"/>
      <c r="BZ153" s="118"/>
      <c r="CA153" s="118"/>
      <c r="CB153" s="118"/>
      <c r="CC153" s="118"/>
      <c r="CD153" s="118"/>
      <c r="CE153" s="118"/>
      <c r="CF153" s="118"/>
      <c r="CG153" s="118"/>
      <c r="CH153" s="118"/>
      <c r="CI153" s="118"/>
      <c r="CJ153" s="118"/>
      <c r="CK153" s="118"/>
      <c r="CL153" s="118"/>
      <c r="CM153" s="118"/>
      <c r="CN153" s="118"/>
      <c r="CO153" s="118"/>
      <c r="CP153" s="118"/>
      <c r="CQ153" s="118"/>
      <c r="CR153" s="118"/>
      <c r="CS153" s="118"/>
      <c r="CT153" s="118"/>
      <c r="CU153" s="118"/>
      <c r="CV153" s="118"/>
      <c r="CW153" s="118"/>
      <c r="CX153" s="118"/>
      <c r="CY153" s="118"/>
      <c r="CZ153" s="118"/>
      <c r="DA153" s="118"/>
      <c r="DB153" s="118"/>
      <c r="DC153" s="118"/>
      <c r="DD153" s="118"/>
      <c r="DE153" s="118"/>
      <c r="DF153" s="118"/>
      <c r="DG153" s="118"/>
      <c r="DH153" s="118"/>
      <c r="DI153" s="118"/>
      <c r="DJ153" s="118"/>
      <c r="DK153" s="118"/>
      <c r="DL153" s="118"/>
      <c r="DM153" s="118"/>
      <c r="DN153" s="45">
        <f t="shared" si="25"/>
        <v>0</v>
      </c>
      <c r="DO153" s="45">
        <f t="shared" si="25"/>
        <v>0</v>
      </c>
      <c r="DP153" s="45">
        <f t="shared" si="25"/>
        <v>0</v>
      </c>
      <c r="DQ153" s="45">
        <f t="shared" si="25"/>
        <v>0</v>
      </c>
      <c r="DR153" s="45">
        <f t="shared" si="25"/>
        <v>0</v>
      </c>
      <c r="DS153" s="45">
        <f t="shared" si="25"/>
        <v>0</v>
      </c>
      <c r="DT153" s="45">
        <f t="shared" si="25"/>
        <v>0</v>
      </c>
      <c r="DU153" s="45">
        <f t="shared" si="25"/>
        <v>0</v>
      </c>
      <c r="DV153" s="45">
        <f t="shared" si="25"/>
        <v>0</v>
      </c>
      <c r="DW153" s="45">
        <f t="shared" si="25"/>
        <v>0</v>
      </c>
    </row>
    <row r="154" spans="1:127" s="1" customFormat="1" x14ac:dyDescent="0.25">
      <c r="A154" s="42" t="s">
        <v>220</v>
      </c>
      <c r="B154" s="15" t="str">
        <f>гр.общеразв.напрв.!B154</f>
        <v>МБДОУ "Детский сад №32 г.Выборга"</v>
      </c>
      <c r="C154" s="15" t="str">
        <f>гр.общеразв.напрв.!C154</f>
        <v>город</v>
      </c>
      <c r="D154" s="15" t="str">
        <f>гр.общеразв.напрв.!D154</f>
        <v>детей</v>
      </c>
      <c r="E154" s="155">
        <f t="shared" si="26"/>
        <v>0</v>
      </c>
      <c r="F154" s="155">
        <f t="shared" si="27"/>
        <v>0</v>
      </c>
      <c r="G154" s="155">
        <f t="shared" si="27"/>
        <v>0</v>
      </c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  <c r="BH154" s="118"/>
      <c r="BI154" s="118"/>
      <c r="BJ154" s="118"/>
      <c r="BK154" s="118"/>
      <c r="BL154" s="118"/>
      <c r="BM154" s="118"/>
      <c r="BN154" s="118"/>
      <c r="BO154" s="118"/>
      <c r="BP154" s="118"/>
      <c r="BQ154" s="118"/>
      <c r="BR154" s="118"/>
      <c r="BS154" s="118"/>
      <c r="BT154" s="118"/>
      <c r="BU154" s="118"/>
      <c r="BV154" s="118"/>
      <c r="BW154" s="118"/>
      <c r="BX154" s="118"/>
      <c r="BY154" s="118"/>
      <c r="BZ154" s="118"/>
      <c r="CA154" s="118"/>
      <c r="CB154" s="118"/>
      <c r="CC154" s="118"/>
      <c r="CD154" s="118"/>
      <c r="CE154" s="118"/>
      <c r="CF154" s="118"/>
      <c r="CG154" s="118"/>
      <c r="CH154" s="118"/>
      <c r="CI154" s="118"/>
      <c r="CJ154" s="118"/>
      <c r="CK154" s="118"/>
      <c r="CL154" s="118"/>
      <c r="CM154" s="118"/>
      <c r="CN154" s="118"/>
      <c r="CO154" s="118"/>
      <c r="CP154" s="118"/>
      <c r="CQ154" s="118"/>
      <c r="CR154" s="118"/>
      <c r="CS154" s="118"/>
      <c r="CT154" s="118"/>
      <c r="CU154" s="118"/>
      <c r="CV154" s="118"/>
      <c r="CW154" s="118"/>
      <c r="CX154" s="118"/>
      <c r="CY154" s="118"/>
      <c r="CZ154" s="118"/>
      <c r="DA154" s="118"/>
      <c r="DB154" s="118"/>
      <c r="DC154" s="118"/>
      <c r="DD154" s="118"/>
      <c r="DE154" s="118"/>
      <c r="DF154" s="118"/>
      <c r="DG154" s="118"/>
      <c r="DH154" s="118"/>
      <c r="DI154" s="118"/>
      <c r="DJ154" s="118"/>
      <c r="DK154" s="118"/>
      <c r="DL154" s="118"/>
      <c r="DM154" s="118"/>
      <c r="DN154" s="45">
        <f t="shared" si="25"/>
        <v>0</v>
      </c>
      <c r="DO154" s="45">
        <f t="shared" si="25"/>
        <v>0</v>
      </c>
      <c r="DP154" s="45">
        <f t="shared" si="25"/>
        <v>0</v>
      </c>
      <c r="DQ154" s="45">
        <f t="shared" si="25"/>
        <v>0</v>
      </c>
      <c r="DR154" s="45">
        <f t="shared" si="25"/>
        <v>0</v>
      </c>
      <c r="DS154" s="45">
        <f t="shared" si="25"/>
        <v>0</v>
      </c>
      <c r="DT154" s="45">
        <f t="shared" si="25"/>
        <v>0</v>
      </c>
      <c r="DU154" s="45">
        <f t="shared" si="25"/>
        <v>0</v>
      </c>
      <c r="DV154" s="45">
        <f t="shared" si="25"/>
        <v>0</v>
      </c>
      <c r="DW154" s="45">
        <f t="shared" si="25"/>
        <v>0</v>
      </c>
    </row>
    <row r="155" spans="1:127" s="1" customFormat="1" ht="21" x14ac:dyDescent="0.25">
      <c r="A155" s="42" t="s">
        <v>220</v>
      </c>
      <c r="B155" s="15" t="str">
        <f>гр.общеразв.напрв.!B155</f>
        <v>МБДОУ "Детский сад №35 г.Выборга" (в т.ч. Ул.Горная и ул.Судостроительная, Лен.ш.)</v>
      </c>
      <c r="C155" s="15" t="str">
        <f>гр.общеразв.напрв.!C155</f>
        <v>город</v>
      </c>
      <c r="D155" s="15" t="str">
        <f>гр.общеразв.напрв.!D155</f>
        <v>детей</v>
      </c>
      <c r="E155" s="155">
        <f t="shared" si="26"/>
        <v>0</v>
      </c>
      <c r="F155" s="155">
        <f t="shared" si="27"/>
        <v>0</v>
      </c>
      <c r="G155" s="155">
        <f t="shared" si="27"/>
        <v>0</v>
      </c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  <c r="BH155" s="118"/>
      <c r="BI155" s="118"/>
      <c r="BJ155" s="118"/>
      <c r="BK155" s="118"/>
      <c r="BL155" s="118"/>
      <c r="BM155" s="118"/>
      <c r="BN155" s="118"/>
      <c r="BO155" s="118"/>
      <c r="BP155" s="118"/>
      <c r="BQ155" s="118"/>
      <c r="BR155" s="118"/>
      <c r="BS155" s="118"/>
      <c r="BT155" s="118"/>
      <c r="BU155" s="118"/>
      <c r="BV155" s="118"/>
      <c r="BW155" s="118"/>
      <c r="BX155" s="118"/>
      <c r="BY155" s="118"/>
      <c r="BZ155" s="118"/>
      <c r="CA155" s="118"/>
      <c r="CB155" s="118"/>
      <c r="CC155" s="118"/>
      <c r="CD155" s="118"/>
      <c r="CE155" s="118"/>
      <c r="CF155" s="118"/>
      <c r="CG155" s="118"/>
      <c r="CH155" s="118"/>
      <c r="CI155" s="118"/>
      <c r="CJ155" s="118"/>
      <c r="CK155" s="118"/>
      <c r="CL155" s="118"/>
      <c r="CM155" s="118"/>
      <c r="CN155" s="118"/>
      <c r="CO155" s="118"/>
      <c r="CP155" s="118"/>
      <c r="CQ155" s="118"/>
      <c r="CR155" s="118"/>
      <c r="CS155" s="118"/>
      <c r="CT155" s="118"/>
      <c r="CU155" s="118"/>
      <c r="CV155" s="118"/>
      <c r="CW155" s="118"/>
      <c r="CX155" s="118"/>
      <c r="CY155" s="118"/>
      <c r="CZ155" s="118"/>
      <c r="DA155" s="118"/>
      <c r="DB155" s="118"/>
      <c r="DC155" s="118"/>
      <c r="DD155" s="118"/>
      <c r="DE155" s="118"/>
      <c r="DF155" s="118"/>
      <c r="DG155" s="118"/>
      <c r="DH155" s="118"/>
      <c r="DI155" s="118"/>
      <c r="DJ155" s="118"/>
      <c r="DK155" s="118"/>
      <c r="DL155" s="118"/>
      <c r="DM155" s="118"/>
      <c r="DN155" s="45">
        <f t="shared" ref="DN155:DW180" si="28">H155+R155+AB155+AL155+AV155+BF155+BP155+BZ155+CJ155+CT155+DD155</f>
        <v>0</v>
      </c>
      <c r="DO155" s="45">
        <f t="shared" si="28"/>
        <v>0</v>
      </c>
      <c r="DP155" s="45">
        <f t="shared" si="28"/>
        <v>0</v>
      </c>
      <c r="DQ155" s="45">
        <f t="shared" si="28"/>
        <v>0</v>
      </c>
      <c r="DR155" s="45">
        <f t="shared" si="28"/>
        <v>0</v>
      </c>
      <c r="DS155" s="45">
        <f t="shared" si="28"/>
        <v>0</v>
      </c>
      <c r="DT155" s="45">
        <f t="shared" si="28"/>
        <v>0</v>
      </c>
      <c r="DU155" s="45">
        <f t="shared" si="28"/>
        <v>0</v>
      </c>
      <c r="DV155" s="45">
        <f t="shared" si="28"/>
        <v>0</v>
      </c>
      <c r="DW155" s="45">
        <f t="shared" si="28"/>
        <v>0</v>
      </c>
    </row>
    <row r="156" spans="1:127" s="1" customFormat="1" x14ac:dyDescent="0.25">
      <c r="A156" s="42" t="s">
        <v>220</v>
      </c>
      <c r="B156" s="15" t="str">
        <f>гр.общеразв.напрв.!B156</f>
        <v>МБДОУ "Детский сад г.Приморска"</v>
      </c>
      <c r="C156" s="15" t="str">
        <f>гр.общеразв.напрв.!C156</f>
        <v>город</v>
      </c>
      <c r="D156" s="15" t="str">
        <f>гр.общеразв.напрв.!D156</f>
        <v>детей</v>
      </c>
      <c r="E156" s="155">
        <f t="shared" si="26"/>
        <v>0</v>
      </c>
      <c r="F156" s="155">
        <f t="shared" si="27"/>
        <v>0</v>
      </c>
      <c r="G156" s="155">
        <f t="shared" si="27"/>
        <v>0</v>
      </c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  <c r="BH156" s="118"/>
      <c r="BI156" s="118"/>
      <c r="BJ156" s="118"/>
      <c r="BK156" s="118"/>
      <c r="BL156" s="118"/>
      <c r="BM156" s="118"/>
      <c r="BN156" s="118"/>
      <c r="BO156" s="118"/>
      <c r="BP156" s="118"/>
      <c r="BQ156" s="118"/>
      <c r="BR156" s="118"/>
      <c r="BS156" s="118"/>
      <c r="BT156" s="118"/>
      <c r="BU156" s="118"/>
      <c r="BV156" s="118"/>
      <c r="BW156" s="118"/>
      <c r="BX156" s="118"/>
      <c r="BY156" s="118"/>
      <c r="BZ156" s="118"/>
      <c r="CA156" s="118"/>
      <c r="CB156" s="118"/>
      <c r="CC156" s="118"/>
      <c r="CD156" s="118"/>
      <c r="CE156" s="118"/>
      <c r="CF156" s="118"/>
      <c r="CG156" s="118"/>
      <c r="CH156" s="118"/>
      <c r="CI156" s="118"/>
      <c r="CJ156" s="118"/>
      <c r="CK156" s="118"/>
      <c r="CL156" s="118"/>
      <c r="CM156" s="118"/>
      <c r="CN156" s="118"/>
      <c r="CO156" s="118"/>
      <c r="CP156" s="118"/>
      <c r="CQ156" s="118"/>
      <c r="CR156" s="118"/>
      <c r="CS156" s="118"/>
      <c r="CT156" s="118"/>
      <c r="CU156" s="118"/>
      <c r="CV156" s="118"/>
      <c r="CW156" s="118"/>
      <c r="CX156" s="118"/>
      <c r="CY156" s="118"/>
      <c r="CZ156" s="118"/>
      <c r="DA156" s="118"/>
      <c r="DB156" s="118"/>
      <c r="DC156" s="118"/>
      <c r="DD156" s="118"/>
      <c r="DE156" s="118"/>
      <c r="DF156" s="118"/>
      <c r="DG156" s="118"/>
      <c r="DH156" s="118"/>
      <c r="DI156" s="118"/>
      <c r="DJ156" s="118"/>
      <c r="DK156" s="118"/>
      <c r="DL156" s="118"/>
      <c r="DM156" s="118"/>
      <c r="DN156" s="45">
        <f t="shared" si="28"/>
        <v>0</v>
      </c>
      <c r="DO156" s="45">
        <f t="shared" si="28"/>
        <v>0</v>
      </c>
      <c r="DP156" s="45">
        <f t="shared" si="28"/>
        <v>0</v>
      </c>
      <c r="DQ156" s="45">
        <f t="shared" si="28"/>
        <v>0</v>
      </c>
      <c r="DR156" s="45">
        <f t="shared" si="28"/>
        <v>0</v>
      </c>
      <c r="DS156" s="45">
        <f t="shared" si="28"/>
        <v>0</v>
      </c>
      <c r="DT156" s="45">
        <f t="shared" si="28"/>
        <v>0</v>
      </c>
      <c r="DU156" s="45">
        <f t="shared" si="28"/>
        <v>0</v>
      </c>
      <c r="DV156" s="45">
        <f t="shared" si="28"/>
        <v>0</v>
      </c>
      <c r="DW156" s="45">
        <f t="shared" si="28"/>
        <v>0</v>
      </c>
    </row>
    <row r="157" spans="1:127" s="1" customFormat="1" x14ac:dyDescent="0.25">
      <c r="A157" s="42" t="s">
        <v>220</v>
      </c>
      <c r="B157" s="15" t="str">
        <f>гр.общеразв.напрв.!B157</f>
        <v>МБДОУ "Детский сад №1 г.Светогорска"</v>
      </c>
      <c r="C157" s="15" t="str">
        <f>гр.общеразв.напрв.!C157</f>
        <v>город</v>
      </c>
      <c r="D157" s="15" t="str">
        <f>гр.общеразв.напрв.!D157</f>
        <v>детей</v>
      </c>
      <c r="E157" s="155">
        <f t="shared" si="26"/>
        <v>0</v>
      </c>
      <c r="F157" s="155">
        <f t="shared" si="27"/>
        <v>0</v>
      </c>
      <c r="G157" s="155">
        <f t="shared" si="27"/>
        <v>0</v>
      </c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  <c r="BH157" s="118"/>
      <c r="BI157" s="118"/>
      <c r="BJ157" s="118"/>
      <c r="BK157" s="118"/>
      <c r="BL157" s="118"/>
      <c r="BM157" s="118"/>
      <c r="BN157" s="118"/>
      <c r="BO157" s="118"/>
      <c r="BP157" s="118"/>
      <c r="BQ157" s="118"/>
      <c r="BR157" s="118"/>
      <c r="BS157" s="118"/>
      <c r="BT157" s="118"/>
      <c r="BU157" s="118"/>
      <c r="BV157" s="118"/>
      <c r="BW157" s="118"/>
      <c r="BX157" s="118"/>
      <c r="BY157" s="118"/>
      <c r="BZ157" s="118"/>
      <c r="CA157" s="118"/>
      <c r="CB157" s="118"/>
      <c r="CC157" s="118"/>
      <c r="CD157" s="118"/>
      <c r="CE157" s="118"/>
      <c r="CF157" s="118"/>
      <c r="CG157" s="118"/>
      <c r="CH157" s="118"/>
      <c r="CI157" s="118"/>
      <c r="CJ157" s="118"/>
      <c r="CK157" s="118"/>
      <c r="CL157" s="118"/>
      <c r="CM157" s="118"/>
      <c r="CN157" s="118"/>
      <c r="CO157" s="118"/>
      <c r="CP157" s="118"/>
      <c r="CQ157" s="118"/>
      <c r="CR157" s="118"/>
      <c r="CS157" s="118"/>
      <c r="CT157" s="118"/>
      <c r="CU157" s="118"/>
      <c r="CV157" s="118"/>
      <c r="CW157" s="118"/>
      <c r="CX157" s="118"/>
      <c r="CY157" s="118"/>
      <c r="CZ157" s="118"/>
      <c r="DA157" s="118"/>
      <c r="DB157" s="118"/>
      <c r="DC157" s="118"/>
      <c r="DD157" s="118"/>
      <c r="DE157" s="118"/>
      <c r="DF157" s="118"/>
      <c r="DG157" s="118"/>
      <c r="DH157" s="118"/>
      <c r="DI157" s="118"/>
      <c r="DJ157" s="118"/>
      <c r="DK157" s="118"/>
      <c r="DL157" s="118"/>
      <c r="DM157" s="118"/>
      <c r="DN157" s="45">
        <f t="shared" si="28"/>
        <v>0</v>
      </c>
      <c r="DO157" s="45">
        <f t="shared" si="28"/>
        <v>0</v>
      </c>
      <c r="DP157" s="45">
        <f t="shared" si="28"/>
        <v>0</v>
      </c>
      <c r="DQ157" s="45">
        <f t="shared" si="28"/>
        <v>0</v>
      </c>
      <c r="DR157" s="45">
        <f t="shared" si="28"/>
        <v>0</v>
      </c>
      <c r="DS157" s="45">
        <f t="shared" si="28"/>
        <v>0</v>
      </c>
      <c r="DT157" s="45">
        <f t="shared" si="28"/>
        <v>0</v>
      </c>
      <c r="DU157" s="45">
        <f t="shared" si="28"/>
        <v>0</v>
      </c>
      <c r="DV157" s="45">
        <f t="shared" si="28"/>
        <v>0</v>
      </c>
      <c r="DW157" s="45">
        <f t="shared" si="28"/>
        <v>0</v>
      </c>
    </row>
    <row r="158" spans="1:127" s="1" customFormat="1" x14ac:dyDescent="0.25">
      <c r="A158" s="42" t="s">
        <v>220</v>
      </c>
      <c r="B158" s="15" t="str">
        <f>гр.общеразв.напрв.!B158</f>
        <v>МБДОУ "Детский сад №2 г.Светогорска"</v>
      </c>
      <c r="C158" s="15" t="str">
        <f>гр.общеразв.напрв.!C158</f>
        <v>город</v>
      </c>
      <c r="D158" s="15" t="str">
        <f>гр.общеразв.напрв.!D158</f>
        <v>детей</v>
      </c>
      <c r="E158" s="155">
        <f t="shared" si="26"/>
        <v>0</v>
      </c>
      <c r="F158" s="155">
        <f t="shared" si="27"/>
        <v>0</v>
      </c>
      <c r="G158" s="155">
        <f t="shared" si="27"/>
        <v>0</v>
      </c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  <c r="BH158" s="118"/>
      <c r="BI158" s="118"/>
      <c r="BJ158" s="118"/>
      <c r="BK158" s="118"/>
      <c r="BL158" s="118"/>
      <c r="BM158" s="118"/>
      <c r="BN158" s="118"/>
      <c r="BO158" s="118"/>
      <c r="BP158" s="118"/>
      <c r="BQ158" s="118"/>
      <c r="BR158" s="118"/>
      <c r="BS158" s="118"/>
      <c r="BT158" s="118"/>
      <c r="BU158" s="118"/>
      <c r="BV158" s="118"/>
      <c r="BW158" s="118"/>
      <c r="BX158" s="118"/>
      <c r="BY158" s="118"/>
      <c r="BZ158" s="118"/>
      <c r="CA158" s="118"/>
      <c r="CB158" s="118"/>
      <c r="CC158" s="118"/>
      <c r="CD158" s="118"/>
      <c r="CE158" s="118"/>
      <c r="CF158" s="118"/>
      <c r="CG158" s="118"/>
      <c r="CH158" s="118"/>
      <c r="CI158" s="118"/>
      <c r="CJ158" s="118"/>
      <c r="CK158" s="118"/>
      <c r="CL158" s="118"/>
      <c r="CM158" s="118"/>
      <c r="CN158" s="118"/>
      <c r="CO158" s="118"/>
      <c r="CP158" s="118"/>
      <c r="CQ158" s="118"/>
      <c r="CR158" s="118"/>
      <c r="CS158" s="118"/>
      <c r="CT158" s="118"/>
      <c r="CU158" s="118"/>
      <c r="CV158" s="118"/>
      <c r="CW158" s="118"/>
      <c r="CX158" s="118"/>
      <c r="CY158" s="118"/>
      <c r="CZ158" s="118"/>
      <c r="DA158" s="118"/>
      <c r="DB158" s="118"/>
      <c r="DC158" s="118"/>
      <c r="DD158" s="118"/>
      <c r="DE158" s="118"/>
      <c r="DF158" s="118"/>
      <c r="DG158" s="118"/>
      <c r="DH158" s="118"/>
      <c r="DI158" s="118"/>
      <c r="DJ158" s="118"/>
      <c r="DK158" s="118"/>
      <c r="DL158" s="118"/>
      <c r="DM158" s="118"/>
      <c r="DN158" s="45">
        <f t="shared" si="28"/>
        <v>0</v>
      </c>
      <c r="DO158" s="45">
        <f t="shared" si="28"/>
        <v>0</v>
      </c>
      <c r="DP158" s="45">
        <f t="shared" si="28"/>
        <v>0</v>
      </c>
      <c r="DQ158" s="45">
        <f t="shared" si="28"/>
        <v>0</v>
      </c>
      <c r="DR158" s="45">
        <f t="shared" si="28"/>
        <v>0</v>
      </c>
      <c r="DS158" s="45">
        <f t="shared" si="28"/>
        <v>0</v>
      </c>
      <c r="DT158" s="45">
        <f t="shared" si="28"/>
        <v>0</v>
      </c>
      <c r="DU158" s="45">
        <f t="shared" si="28"/>
        <v>0</v>
      </c>
      <c r="DV158" s="45">
        <f t="shared" si="28"/>
        <v>0</v>
      </c>
      <c r="DW158" s="45">
        <f t="shared" si="28"/>
        <v>0</v>
      </c>
    </row>
    <row r="159" spans="1:127" s="1" customFormat="1" x14ac:dyDescent="0.25">
      <c r="A159" s="42" t="s">
        <v>220</v>
      </c>
      <c r="B159" s="15" t="str">
        <f>гр.общеразв.напрв.!B159</f>
        <v>МБДОУ "Детский сад №3 г.Светогорска"</v>
      </c>
      <c r="C159" s="15" t="str">
        <f>гр.общеразв.напрв.!C159</f>
        <v>город</v>
      </c>
      <c r="D159" s="15" t="str">
        <f>гр.общеразв.напрв.!D159</f>
        <v>детей</v>
      </c>
      <c r="E159" s="155">
        <f t="shared" si="26"/>
        <v>0</v>
      </c>
      <c r="F159" s="155">
        <f t="shared" si="27"/>
        <v>0</v>
      </c>
      <c r="G159" s="155">
        <f t="shared" si="27"/>
        <v>0</v>
      </c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  <c r="BH159" s="118"/>
      <c r="BI159" s="118"/>
      <c r="BJ159" s="118"/>
      <c r="BK159" s="118"/>
      <c r="BL159" s="118"/>
      <c r="BM159" s="118"/>
      <c r="BN159" s="118"/>
      <c r="BO159" s="118"/>
      <c r="BP159" s="118"/>
      <c r="BQ159" s="118"/>
      <c r="BR159" s="118"/>
      <c r="BS159" s="118"/>
      <c r="BT159" s="118"/>
      <c r="BU159" s="118"/>
      <c r="BV159" s="118"/>
      <c r="BW159" s="118"/>
      <c r="BX159" s="118"/>
      <c r="BY159" s="118"/>
      <c r="BZ159" s="118"/>
      <c r="CA159" s="118"/>
      <c r="CB159" s="118"/>
      <c r="CC159" s="118"/>
      <c r="CD159" s="118"/>
      <c r="CE159" s="118"/>
      <c r="CF159" s="118"/>
      <c r="CG159" s="118"/>
      <c r="CH159" s="118"/>
      <c r="CI159" s="118"/>
      <c r="CJ159" s="118"/>
      <c r="CK159" s="118"/>
      <c r="CL159" s="118"/>
      <c r="CM159" s="118"/>
      <c r="CN159" s="118"/>
      <c r="CO159" s="118"/>
      <c r="CP159" s="118"/>
      <c r="CQ159" s="118"/>
      <c r="CR159" s="118"/>
      <c r="CS159" s="118"/>
      <c r="CT159" s="118"/>
      <c r="CU159" s="118"/>
      <c r="CV159" s="118"/>
      <c r="CW159" s="118"/>
      <c r="CX159" s="118"/>
      <c r="CY159" s="118"/>
      <c r="CZ159" s="118"/>
      <c r="DA159" s="118"/>
      <c r="DB159" s="118"/>
      <c r="DC159" s="118"/>
      <c r="DD159" s="118"/>
      <c r="DE159" s="118"/>
      <c r="DF159" s="118"/>
      <c r="DG159" s="118"/>
      <c r="DH159" s="118"/>
      <c r="DI159" s="118"/>
      <c r="DJ159" s="118"/>
      <c r="DK159" s="118"/>
      <c r="DL159" s="118"/>
      <c r="DM159" s="118"/>
      <c r="DN159" s="45">
        <f t="shared" si="28"/>
        <v>0</v>
      </c>
      <c r="DO159" s="45">
        <f t="shared" si="28"/>
        <v>0</v>
      </c>
      <c r="DP159" s="45">
        <f t="shared" si="28"/>
        <v>0</v>
      </c>
      <c r="DQ159" s="45">
        <f t="shared" si="28"/>
        <v>0</v>
      </c>
      <c r="DR159" s="45">
        <f t="shared" si="28"/>
        <v>0</v>
      </c>
      <c r="DS159" s="45">
        <f t="shared" si="28"/>
        <v>0</v>
      </c>
      <c r="DT159" s="45">
        <f t="shared" si="28"/>
        <v>0</v>
      </c>
      <c r="DU159" s="45">
        <f t="shared" si="28"/>
        <v>0</v>
      </c>
      <c r="DV159" s="45">
        <f t="shared" si="28"/>
        <v>0</v>
      </c>
      <c r="DW159" s="45">
        <f t="shared" si="28"/>
        <v>0</v>
      </c>
    </row>
    <row r="160" spans="1:127" s="1" customFormat="1" ht="21" x14ac:dyDescent="0.25">
      <c r="A160" s="42" t="s">
        <v>220</v>
      </c>
      <c r="B160" s="15" t="str">
        <f>гр.общеразв.напрв.!B160</f>
        <v>МБДОУ "Детский сад гп Рощино" (в т.ч.ул.Детская, Садовый пер., Социалистическая)</v>
      </c>
      <c r="C160" s="15" t="str">
        <f>гр.общеразв.напрв.!C160</f>
        <v>гп</v>
      </c>
      <c r="D160" s="15" t="str">
        <f>гр.общеразв.напрв.!D160</f>
        <v>детей</v>
      </c>
      <c r="E160" s="155">
        <f t="shared" si="26"/>
        <v>0</v>
      </c>
      <c r="F160" s="155">
        <f t="shared" si="27"/>
        <v>0</v>
      </c>
      <c r="G160" s="155">
        <f t="shared" si="27"/>
        <v>0</v>
      </c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  <c r="BH160" s="118"/>
      <c r="BI160" s="118"/>
      <c r="BJ160" s="118"/>
      <c r="BK160" s="118"/>
      <c r="BL160" s="118"/>
      <c r="BM160" s="118"/>
      <c r="BN160" s="118"/>
      <c r="BO160" s="118"/>
      <c r="BP160" s="118"/>
      <c r="BQ160" s="118"/>
      <c r="BR160" s="118"/>
      <c r="BS160" s="118"/>
      <c r="BT160" s="118"/>
      <c r="BU160" s="118"/>
      <c r="BV160" s="118"/>
      <c r="BW160" s="118"/>
      <c r="BX160" s="118"/>
      <c r="BY160" s="118"/>
      <c r="BZ160" s="118"/>
      <c r="CA160" s="118"/>
      <c r="CB160" s="118"/>
      <c r="CC160" s="118"/>
      <c r="CD160" s="118"/>
      <c r="CE160" s="118"/>
      <c r="CF160" s="118"/>
      <c r="CG160" s="118"/>
      <c r="CH160" s="118"/>
      <c r="CI160" s="118"/>
      <c r="CJ160" s="118"/>
      <c r="CK160" s="118"/>
      <c r="CL160" s="118"/>
      <c r="CM160" s="118"/>
      <c r="CN160" s="118"/>
      <c r="CO160" s="118"/>
      <c r="CP160" s="118"/>
      <c r="CQ160" s="118"/>
      <c r="CR160" s="118"/>
      <c r="CS160" s="118"/>
      <c r="CT160" s="118"/>
      <c r="CU160" s="118"/>
      <c r="CV160" s="118"/>
      <c r="CW160" s="118"/>
      <c r="CX160" s="118"/>
      <c r="CY160" s="118"/>
      <c r="CZ160" s="118"/>
      <c r="DA160" s="118"/>
      <c r="DB160" s="118"/>
      <c r="DC160" s="118"/>
      <c r="DD160" s="118"/>
      <c r="DE160" s="118"/>
      <c r="DF160" s="118"/>
      <c r="DG160" s="118"/>
      <c r="DH160" s="118"/>
      <c r="DI160" s="118"/>
      <c r="DJ160" s="118"/>
      <c r="DK160" s="118"/>
      <c r="DL160" s="118"/>
      <c r="DM160" s="118"/>
      <c r="DN160" s="45">
        <f t="shared" si="28"/>
        <v>0</v>
      </c>
      <c r="DO160" s="45">
        <f t="shared" si="28"/>
        <v>0</v>
      </c>
      <c r="DP160" s="45">
        <f t="shared" si="28"/>
        <v>0</v>
      </c>
      <c r="DQ160" s="45">
        <f t="shared" si="28"/>
        <v>0</v>
      </c>
      <c r="DR160" s="45">
        <f t="shared" si="28"/>
        <v>0</v>
      </c>
      <c r="DS160" s="45">
        <f t="shared" si="28"/>
        <v>0</v>
      </c>
      <c r="DT160" s="45">
        <f t="shared" si="28"/>
        <v>0</v>
      </c>
      <c r="DU160" s="45">
        <f t="shared" si="28"/>
        <v>0</v>
      </c>
      <c r="DV160" s="45">
        <f t="shared" si="28"/>
        <v>0</v>
      </c>
      <c r="DW160" s="45">
        <f t="shared" si="28"/>
        <v>0</v>
      </c>
    </row>
    <row r="161" spans="1:127" s="1" customFormat="1" x14ac:dyDescent="0.25">
      <c r="A161" s="42" t="s">
        <v>220</v>
      </c>
      <c r="B161" s="15" t="str">
        <f>гр.общеразв.напрв.!B161</f>
        <v>МБДОУ "Детский сад п.Глебычево"</v>
      </c>
      <c r="C161" s="15" t="str">
        <f>гр.общеразв.напрв.!C161</f>
        <v>село</v>
      </c>
      <c r="D161" s="15" t="str">
        <f>гр.общеразв.напрв.!D161</f>
        <v>детей</v>
      </c>
      <c r="E161" s="155">
        <f t="shared" si="26"/>
        <v>0</v>
      </c>
      <c r="F161" s="155">
        <f t="shared" si="27"/>
        <v>0</v>
      </c>
      <c r="G161" s="155">
        <f t="shared" si="27"/>
        <v>0</v>
      </c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  <c r="BH161" s="118"/>
      <c r="BI161" s="118"/>
      <c r="BJ161" s="118"/>
      <c r="BK161" s="118"/>
      <c r="BL161" s="118"/>
      <c r="BM161" s="118"/>
      <c r="BN161" s="118"/>
      <c r="BO161" s="118"/>
      <c r="BP161" s="118"/>
      <c r="BQ161" s="118"/>
      <c r="BR161" s="118"/>
      <c r="BS161" s="118"/>
      <c r="BT161" s="118"/>
      <c r="BU161" s="118"/>
      <c r="BV161" s="118"/>
      <c r="BW161" s="118"/>
      <c r="BX161" s="118"/>
      <c r="BY161" s="118"/>
      <c r="BZ161" s="118"/>
      <c r="CA161" s="118"/>
      <c r="CB161" s="118"/>
      <c r="CC161" s="118"/>
      <c r="CD161" s="118"/>
      <c r="CE161" s="118"/>
      <c r="CF161" s="118"/>
      <c r="CG161" s="118"/>
      <c r="CH161" s="118"/>
      <c r="CI161" s="118"/>
      <c r="CJ161" s="118"/>
      <c r="CK161" s="118"/>
      <c r="CL161" s="118"/>
      <c r="CM161" s="118"/>
      <c r="CN161" s="118"/>
      <c r="CO161" s="118"/>
      <c r="CP161" s="118"/>
      <c r="CQ161" s="118"/>
      <c r="CR161" s="118"/>
      <c r="CS161" s="118"/>
      <c r="CT161" s="118"/>
      <c r="CU161" s="118"/>
      <c r="CV161" s="118"/>
      <c r="CW161" s="118"/>
      <c r="CX161" s="118"/>
      <c r="CY161" s="118"/>
      <c r="CZ161" s="118"/>
      <c r="DA161" s="118"/>
      <c r="DB161" s="118"/>
      <c r="DC161" s="118"/>
      <c r="DD161" s="118"/>
      <c r="DE161" s="118"/>
      <c r="DF161" s="118"/>
      <c r="DG161" s="118"/>
      <c r="DH161" s="118"/>
      <c r="DI161" s="118"/>
      <c r="DJ161" s="118"/>
      <c r="DK161" s="118"/>
      <c r="DL161" s="118"/>
      <c r="DM161" s="118"/>
      <c r="DN161" s="45">
        <f t="shared" si="28"/>
        <v>0</v>
      </c>
      <c r="DO161" s="45">
        <f t="shared" si="28"/>
        <v>0</v>
      </c>
      <c r="DP161" s="45">
        <f t="shared" si="28"/>
        <v>0</v>
      </c>
      <c r="DQ161" s="45">
        <f t="shared" si="28"/>
        <v>0</v>
      </c>
      <c r="DR161" s="45">
        <f t="shared" si="28"/>
        <v>0</v>
      </c>
      <c r="DS161" s="45">
        <f t="shared" si="28"/>
        <v>0</v>
      </c>
      <c r="DT161" s="45">
        <f t="shared" si="28"/>
        <v>0</v>
      </c>
      <c r="DU161" s="45">
        <f t="shared" si="28"/>
        <v>0</v>
      </c>
      <c r="DV161" s="45">
        <f t="shared" si="28"/>
        <v>0</v>
      </c>
      <c r="DW161" s="45">
        <f t="shared" si="28"/>
        <v>0</v>
      </c>
    </row>
    <row r="162" spans="1:127" s="1" customFormat="1" ht="21" x14ac:dyDescent="0.25">
      <c r="A162" s="42" t="s">
        <v>220</v>
      </c>
      <c r="B162" s="15" t="str">
        <f>гр.общеразв.напрв.!B162</f>
        <v>МБОУ "Каменногорский ЦО" (в т.ч. Г.Каменногорск и п.Пруды)</v>
      </c>
      <c r="C162" s="15" t="str">
        <f>гр.общеразв.напрв.!C162</f>
        <v>город/село</v>
      </c>
      <c r="D162" s="15" t="str">
        <f>гр.общеразв.напрв.!D162</f>
        <v>детей</v>
      </c>
      <c r="E162" s="155">
        <f t="shared" si="26"/>
        <v>0</v>
      </c>
      <c r="F162" s="155">
        <f t="shared" si="27"/>
        <v>0</v>
      </c>
      <c r="G162" s="155">
        <f t="shared" si="27"/>
        <v>0</v>
      </c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  <c r="BH162" s="118"/>
      <c r="BI162" s="118"/>
      <c r="BJ162" s="118"/>
      <c r="BK162" s="118"/>
      <c r="BL162" s="118"/>
      <c r="BM162" s="118"/>
      <c r="BN162" s="118"/>
      <c r="BO162" s="118"/>
      <c r="BP162" s="118"/>
      <c r="BQ162" s="118"/>
      <c r="BR162" s="118"/>
      <c r="BS162" s="118"/>
      <c r="BT162" s="118"/>
      <c r="BU162" s="118"/>
      <c r="BV162" s="118"/>
      <c r="BW162" s="118"/>
      <c r="BX162" s="118"/>
      <c r="BY162" s="118"/>
      <c r="BZ162" s="118"/>
      <c r="CA162" s="118"/>
      <c r="CB162" s="118"/>
      <c r="CC162" s="118"/>
      <c r="CD162" s="118"/>
      <c r="CE162" s="118"/>
      <c r="CF162" s="118"/>
      <c r="CG162" s="118"/>
      <c r="CH162" s="118"/>
      <c r="CI162" s="118"/>
      <c r="CJ162" s="118"/>
      <c r="CK162" s="118"/>
      <c r="CL162" s="118"/>
      <c r="CM162" s="118"/>
      <c r="CN162" s="118"/>
      <c r="CO162" s="118"/>
      <c r="CP162" s="118"/>
      <c r="CQ162" s="118"/>
      <c r="CR162" s="118"/>
      <c r="CS162" s="118"/>
      <c r="CT162" s="118"/>
      <c r="CU162" s="118"/>
      <c r="CV162" s="118"/>
      <c r="CW162" s="118"/>
      <c r="CX162" s="118"/>
      <c r="CY162" s="118"/>
      <c r="CZ162" s="118"/>
      <c r="DA162" s="118"/>
      <c r="DB162" s="118"/>
      <c r="DC162" s="118"/>
      <c r="DD162" s="118"/>
      <c r="DE162" s="118"/>
      <c r="DF162" s="118"/>
      <c r="DG162" s="118"/>
      <c r="DH162" s="118"/>
      <c r="DI162" s="118"/>
      <c r="DJ162" s="118"/>
      <c r="DK162" s="118"/>
      <c r="DL162" s="118"/>
      <c r="DM162" s="118"/>
      <c r="DN162" s="45">
        <f t="shared" si="28"/>
        <v>0</v>
      </c>
      <c r="DO162" s="45">
        <f t="shared" si="28"/>
        <v>0</v>
      </c>
      <c r="DP162" s="45">
        <f t="shared" si="28"/>
        <v>0</v>
      </c>
      <c r="DQ162" s="45">
        <f t="shared" si="28"/>
        <v>0</v>
      </c>
      <c r="DR162" s="45">
        <f t="shared" si="28"/>
        <v>0</v>
      </c>
      <c r="DS162" s="45">
        <f t="shared" si="28"/>
        <v>0</v>
      </c>
      <c r="DT162" s="45">
        <f t="shared" si="28"/>
        <v>0</v>
      </c>
      <c r="DU162" s="45">
        <f t="shared" si="28"/>
        <v>0</v>
      </c>
      <c r="DV162" s="45">
        <f t="shared" si="28"/>
        <v>0</v>
      </c>
      <c r="DW162" s="45">
        <f t="shared" si="28"/>
        <v>0</v>
      </c>
    </row>
    <row r="163" spans="1:127" s="1" customFormat="1" x14ac:dyDescent="0.25">
      <c r="A163" s="42" t="s">
        <v>220</v>
      </c>
      <c r="B163" s="15" t="str">
        <f>гр.общеразв.напрв.!B163</f>
        <v>МБОУ "Семиозерская ООШ" (Семиозерье)</v>
      </c>
      <c r="C163" s="15" t="str">
        <f>гр.общеразв.напрв.!C163</f>
        <v>село</v>
      </c>
      <c r="D163" s="15" t="str">
        <f>гр.общеразв.напрв.!D163</f>
        <v>детей</v>
      </c>
      <c r="E163" s="155">
        <f t="shared" si="26"/>
        <v>0</v>
      </c>
      <c r="F163" s="155">
        <f t="shared" si="27"/>
        <v>0</v>
      </c>
      <c r="G163" s="155">
        <f t="shared" si="27"/>
        <v>0</v>
      </c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  <c r="BH163" s="118"/>
      <c r="BI163" s="118"/>
      <c r="BJ163" s="118"/>
      <c r="BK163" s="118"/>
      <c r="BL163" s="118"/>
      <c r="BM163" s="118"/>
      <c r="BN163" s="118"/>
      <c r="BO163" s="118"/>
      <c r="BP163" s="118"/>
      <c r="BQ163" s="118"/>
      <c r="BR163" s="118"/>
      <c r="BS163" s="118"/>
      <c r="BT163" s="118"/>
      <c r="BU163" s="118"/>
      <c r="BV163" s="118"/>
      <c r="BW163" s="118"/>
      <c r="BX163" s="118"/>
      <c r="BY163" s="118"/>
      <c r="BZ163" s="118"/>
      <c r="CA163" s="118"/>
      <c r="CB163" s="118"/>
      <c r="CC163" s="118"/>
      <c r="CD163" s="118"/>
      <c r="CE163" s="118"/>
      <c r="CF163" s="118"/>
      <c r="CG163" s="118"/>
      <c r="CH163" s="118"/>
      <c r="CI163" s="118"/>
      <c r="CJ163" s="118"/>
      <c r="CK163" s="118"/>
      <c r="CL163" s="118"/>
      <c r="CM163" s="118"/>
      <c r="CN163" s="118"/>
      <c r="CO163" s="118"/>
      <c r="CP163" s="118"/>
      <c r="CQ163" s="118"/>
      <c r="CR163" s="118"/>
      <c r="CS163" s="118"/>
      <c r="CT163" s="118"/>
      <c r="CU163" s="118"/>
      <c r="CV163" s="118"/>
      <c r="CW163" s="118"/>
      <c r="CX163" s="118"/>
      <c r="CY163" s="118"/>
      <c r="CZ163" s="118"/>
      <c r="DA163" s="118"/>
      <c r="DB163" s="118"/>
      <c r="DC163" s="118"/>
      <c r="DD163" s="118"/>
      <c r="DE163" s="118"/>
      <c r="DF163" s="118"/>
      <c r="DG163" s="118"/>
      <c r="DH163" s="118"/>
      <c r="DI163" s="118"/>
      <c r="DJ163" s="118"/>
      <c r="DK163" s="118"/>
      <c r="DL163" s="118"/>
      <c r="DM163" s="118"/>
      <c r="DN163" s="45">
        <f t="shared" si="28"/>
        <v>0</v>
      </c>
      <c r="DO163" s="45">
        <f t="shared" si="28"/>
        <v>0</v>
      </c>
      <c r="DP163" s="45">
        <f t="shared" si="28"/>
        <v>0</v>
      </c>
      <c r="DQ163" s="45">
        <f t="shared" si="28"/>
        <v>0</v>
      </c>
      <c r="DR163" s="45">
        <f t="shared" si="28"/>
        <v>0</v>
      </c>
      <c r="DS163" s="45">
        <f t="shared" si="28"/>
        <v>0</v>
      </c>
      <c r="DT163" s="45">
        <f t="shared" si="28"/>
        <v>0</v>
      </c>
      <c r="DU163" s="45">
        <f t="shared" si="28"/>
        <v>0</v>
      </c>
      <c r="DV163" s="45">
        <f t="shared" si="28"/>
        <v>0</v>
      </c>
      <c r="DW163" s="45">
        <f t="shared" si="28"/>
        <v>0</v>
      </c>
    </row>
    <row r="164" spans="1:127" s="1" customFormat="1" x14ac:dyDescent="0.25">
      <c r="A164" s="42" t="s">
        <v>220</v>
      </c>
      <c r="B164" s="15" t="str">
        <f>гр.общеразв.напрв.!B164</f>
        <v>МБОУ "Бородинская СОШ" (Михалево)</v>
      </c>
      <c r="C164" s="15" t="str">
        <f>гр.общеразв.напрв.!C164</f>
        <v>село</v>
      </c>
      <c r="D164" s="15" t="str">
        <f>гр.общеразв.напрв.!D164</f>
        <v>детей</v>
      </c>
      <c r="E164" s="155">
        <f t="shared" si="26"/>
        <v>0</v>
      </c>
      <c r="F164" s="155">
        <f t="shared" si="27"/>
        <v>0</v>
      </c>
      <c r="G164" s="155">
        <f t="shared" si="27"/>
        <v>0</v>
      </c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  <c r="BH164" s="118"/>
      <c r="BI164" s="118"/>
      <c r="BJ164" s="118"/>
      <c r="BK164" s="118"/>
      <c r="BL164" s="118"/>
      <c r="BM164" s="118"/>
      <c r="BN164" s="118"/>
      <c r="BO164" s="118"/>
      <c r="BP164" s="118"/>
      <c r="BQ164" s="118"/>
      <c r="BR164" s="118"/>
      <c r="BS164" s="118"/>
      <c r="BT164" s="118"/>
      <c r="BU164" s="118"/>
      <c r="BV164" s="118"/>
      <c r="BW164" s="118"/>
      <c r="BX164" s="118"/>
      <c r="BY164" s="118"/>
      <c r="BZ164" s="118"/>
      <c r="CA164" s="118"/>
      <c r="CB164" s="118"/>
      <c r="CC164" s="118"/>
      <c r="CD164" s="118"/>
      <c r="CE164" s="118"/>
      <c r="CF164" s="118"/>
      <c r="CG164" s="118"/>
      <c r="CH164" s="118"/>
      <c r="CI164" s="118"/>
      <c r="CJ164" s="118"/>
      <c r="CK164" s="118"/>
      <c r="CL164" s="118"/>
      <c r="CM164" s="118"/>
      <c r="CN164" s="118"/>
      <c r="CO164" s="118"/>
      <c r="CP164" s="118"/>
      <c r="CQ164" s="118"/>
      <c r="CR164" s="118"/>
      <c r="CS164" s="118"/>
      <c r="CT164" s="118"/>
      <c r="CU164" s="118"/>
      <c r="CV164" s="118"/>
      <c r="CW164" s="118"/>
      <c r="CX164" s="118"/>
      <c r="CY164" s="118"/>
      <c r="CZ164" s="118"/>
      <c r="DA164" s="118"/>
      <c r="DB164" s="118"/>
      <c r="DC164" s="118"/>
      <c r="DD164" s="118"/>
      <c r="DE164" s="118"/>
      <c r="DF164" s="118"/>
      <c r="DG164" s="118"/>
      <c r="DH164" s="118"/>
      <c r="DI164" s="118"/>
      <c r="DJ164" s="118"/>
      <c r="DK164" s="118"/>
      <c r="DL164" s="118"/>
      <c r="DM164" s="118"/>
      <c r="DN164" s="45">
        <f t="shared" si="28"/>
        <v>0</v>
      </c>
      <c r="DO164" s="45">
        <f t="shared" si="28"/>
        <v>0</v>
      </c>
      <c r="DP164" s="45">
        <f t="shared" si="28"/>
        <v>0</v>
      </c>
      <c r="DQ164" s="45">
        <f t="shared" si="28"/>
        <v>0</v>
      </c>
      <c r="DR164" s="45">
        <f t="shared" si="28"/>
        <v>0</v>
      </c>
      <c r="DS164" s="45">
        <f t="shared" si="28"/>
        <v>0</v>
      </c>
      <c r="DT164" s="45">
        <f t="shared" si="28"/>
        <v>0</v>
      </c>
      <c r="DU164" s="45">
        <f t="shared" si="28"/>
        <v>0</v>
      </c>
      <c r="DV164" s="45">
        <f t="shared" si="28"/>
        <v>0</v>
      </c>
      <c r="DW164" s="45">
        <f t="shared" si="28"/>
        <v>0</v>
      </c>
    </row>
    <row r="165" spans="1:127" s="1" customFormat="1" x14ac:dyDescent="0.25">
      <c r="A165" s="42" t="s">
        <v>220</v>
      </c>
      <c r="B165" s="15" t="str">
        <f>гр.общеразв.напрв.!B165</f>
        <v>МБОУ "Вещевская ООШ" (Вещево)</v>
      </c>
      <c r="C165" s="15" t="str">
        <f>гр.общеразв.напрв.!C165</f>
        <v>село</v>
      </c>
      <c r="D165" s="15" t="str">
        <f>гр.общеразв.напрв.!D165</f>
        <v>детей</v>
      </c>
      <c r="E165" s="155">
        <f t="shared" si="26"/>
        <v>0</v>
      </c>
      <c r="F165" s="155">
        <f t="shared" si="27"/>
        <v>0</v>
      </c>
      <c r="G165" s="155">
        <f t="shared" si="27"/>
        <v>0</v>
      </c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  <c r="BH165" s="118"/>
      <c r="BI165" s="118"/>
      <c r="BJ165" s="118"/>
      <c r="BK165" s="118"/>
      <c r="BL165" s="118"/>
      <c r="BM165" s="118"/>
      <c r="BN165" s="118"/>
      <c r="BO165" s="118"/>
      <c r="BP165" s="118"/>
      <c r="BQ165" s="118"/>
      <c r="BR165" s="118"/>
      <c r="BS165" s="118"/>
      <c r="BT165" s="118"/>
      <c r="BU165" s="118"/>
      <c r="BV165" s="118"/>
      <c r="BW165" s="118"/>
      <c r="BX165" s="118"/>
      <c r="BY165" s="118"/>
      <c r="BZ165" s="118"/>
      <c r="CA165" s="118"/>
      <c r="CB165" s="118"/>
      <c r="CC165" s="118"/>
      <c r="CD165" s="118"/>
      <c r="CE165" s="118"/>
      <c r="CF165" s="118"/>
      <c r="CG165" s="118"/>
      <c r="CH165" s="118"/>
      <c r="CI165" s="118"/>
      <c r="CJ165" s="118"/>
      <c r="CK165" s="118"/>
      <c r="CL165" s="118"/>
      <c r="CM165" s="118"/>
      <c r="CN165" s="118"/>
      <c r="CO165" s="118"/>
      <c r="CP165" s="118"/>
      <c r="CQ165" s="118"/>
      <c r="CR165" s="118"/>
      <c r="CS165" s="118"/>
      <c r="CT165" s="118"/>
      <c r="CU165" s="118"/>
      <c r="CV165" s="118"/>
      <c r="CW165" s="118"/>
      <c r="CX165" s="118"/>
      <c r="CY165" s="118"/>
      <c r="CZ165" s="118"/>
      <c r="DA165" s="118"/>
      <c r="DB165" s="118"/>
      <c r="DC165" s="118"/>
      <c r="DD165" s="118"/>
      <c r="DE165" s="118"/>
      <c r="DF165" s="118"/>
      <c r="DG165" s="118"/>
      <c r="DH165" s="118"/>
      <c r="DI165" s="118"/>
      <c r="DJ165" s="118"/>
      <c r="DK165" s="118"/>
      <c r="DL165" s="118"/>
      <c r="DM165" s="118"/>
      <c r="DN165" s="45">
        <f t="shared" si="28"/>
        <v>0</v>
      </c>
      <c r="DO165" s="45">
        <f t="shared" si="28"/>
        <v>0</v>
      </c>
      <c r="DP165" s="45">
        <f t="shared" si="28"/>
        <v>0</v>
      </c>
      <c r="DQ165" s="45">
        <f t="shared" si="28"/>
        <v>0</v>
      </c>
      <c r="DR165" s="45">
        <f t="shared" si="28"/>
        <v>0</v>
      </c>
      <c r="DS165" s="45">
        <f t="shared" si="28"/>
        <v>0</v>
      </c>
      <c r="DT165" s="45">
        <f t="shared" si="28"/>
        <v>0</v>
      </c>
      <c r="DU165" s="45">
        <f t="shared" si="28"/>
        <v>0</v>
      </c>
      <c r="DV165" s="45">
        <f t="shared" si="28"/>
        <v>0</v>
      </c>
      <c r="DW165" s="45">
        <f t="shared" si="28"/>
        <v>0</v>
      </c>
    </row>
    <row r="166" spans="1:127" s="1" customFormat="1" x14ac:dyDescent="0.25">
      <c r="A166" s="42" t="s">
        <v>220</v>
      </c>
      <c r="B166" s="15" t="str">
        <f>гр.общеразв.напрв.!B166</f>
        <v>МБОУ "Высоцкая ООШ" (Высоцк)</v>
      </c>
      <c r="C166" s="15" t="str">
        <f>гр.общеразв.напрв.!C166</f>
        <v>город</v>
      </c>
      <c r="D166" s="15" t="str">
        <f>гр.общеразв.напрв.!D166</f>
        <v>детей</v>
      </c>
      <c r="E166" s="155">
        <f t="shared" si="26"/>
        <v>0</v>
      </c>
      <c r="F166" s="155">
        <f t="shared" si="27"/>
        <v>0</v>
      </c>
      <c r="G166" s="155">
        <f t="shared" si="27"/>
        <v>0</v>
      </c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  <c r="BH166" s="118"/>
      <c r="BI166" s="118"/>
      <c r="BJ166" s="118"/>
      <c r="BK166" s="118"/>
      <c r="BL166" s="118"/>
      <c r="BM166" s="118"/>
      <c r="BN166" s="118"/>
      <c r="BO166" s="118"/>
      <c r="BP166" s="118"/>
      <c r="BQ166" s="118"/>
      <c r="BR166" s="118"/>
      <c r="BS166" s="118"/>
      <c r="BT166" s="118"/>
      <c r="BU166" s="118"/>
      <c r="BV166" s="118"/>
      <c r="BW166" s="118"/>
      <c r="BX166" s="118"/>
      <c r="BY166" s="118"/>
      <c r="BZ166" s="118"/>
      <c r="CA166" s="118"/>
      <c r="CB166" s="118"/>
      <c r="CC166" s="118"/>
      <c r="CD166" s="118"/>
      <c r="CE166" s="118"/>
      <c r="CF166" s="118"/>
      <c r="CG166" s="118"/>
      <c r="CH166" s="118"/>
      <c r="CI166" s="118"/>
      <c r="CJ166" s="118"/>
      <c r="CK166" s="118"/>
      <c r="CL166" s="118"/>
      <c r="CM166" s="118"/>
      <c r="CN166" s="118"/>
      <c r="CO166" s="118"/>
      <c r="CP166" s="118"/>
      <c r="CQ166" s="118"/>
      <c r="CR166" s="118"/>
      <c r="CS166" s="118"/>
      <c r="CT166" s="118"/>
      <c r="CU166" s="118"/>
      <c r="CV166" s="118"/>
      <c r="CW166" s="118"/>
      <c r="CX166" s="118"/>
      <c r="CY166" s="118"/>
      <c r="CZ166" s="118"/>
      <c r="DA166" s="118"/>
      <c r="DB166" s="118"/>
      <c r="DC166" s="118"/>
      <c r="DD166" s="118"/>
      <c r="DE166" s="118"/>
      <c r="DF166" s="118"/>
      <c r="DG166" s="118"/>
      <c r="DH166" s="118"/>
      <c r="DI166" s="118"/>
      <c r="DJ166" s="118"/>
      <c r="DK166" s="118"/>
      <c r="DL166" s="118"/>
      <c r="DM166" s="118"/>
      <c r="DN166" s="45">
        <f t="shared" si="28"/>
        <v>0</v>
      </c>
      <c r="DO166" s="45">
        <f t="shared" si="28"/>
        <v>0</v>
      </c>
      <c r="DP166" s="45">
        <f t="shared" si="28"/>
        <v>0</v>
      </c>
      <c r="DQ166" s="45">
        <f t="shared" si="28"/>
        <v>0</v>
      </c>
      <c r="DR166" s="45">
        <f t="shared" si="28"/>
        <v>0</v>
      </c>
      <c r="DS166" s="45">
        <f t="shared" si="28"/>
        <v>0</v>
      </c>
      <c r="DT166" s="45">
        <f t="shared" si="28"/>
        <v>0</v>
      </c>
      <c r="DU166" s="45">
        <f t="shared" si="28"/>
        <v>0</v>
      </c>
      <c r="DV166" s="45">
        <f t="shared" si="28"/>
        <v>0</v>
      </c>
      <c r="DW166" s="45">
        <f t="shared" si="28"/>
        <v>0</v>
      </c>
    </row>
    <row r="167" spans="1:127" s="1" customFormat="1" x14ac:dyDescent="0.25">
      <c r="A167" s="42" t="s">
        <v>220</v>
      </c>
      <c r="B167" s="15" t="str">
        <f>гр.общеразв.напрв.!B167</f>
        <v>МБОУ "Гавриловская СОШ" (Гаврилово)</v>
      </c>
      <c r="C167" s="15" t="str">
        <f>гр.общеразв.напрв.!C167</f>
        <v>село</v>
      </c>
      <c r="D167" s="15" t="str">
        <f>гр.общеразв.напрв.!D167</f>
        <v>детей</v>
      </c>
      <c r="E167" s="155">
        <f t="shared" si="26"/>
        <v>0</v>
      </c>
      <c r="F167" s="155">
        <f t="shared" si="27"/>
        <v>0</v>
      </c>
      <c r="G167" s="155">
        <f t="shared" si="27"/>
        <v>0</v>
      </c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  <c r="BH167" s="118"/>
      <c r="BI167" s="118"/>
      <c r="BJ167" s="118"/>
      <c r="BK167" s="118"/>
      <c r="BL167" s="118"/>
      <c r="BM167" s="118"/>
      <c r="BN167" s="118"/>
      <c r="BO167" s="118"/>
      <c r="BP167" s="118"/>
      <c r="BQ167" s="118"/>
      <c r="BR167" s="118"/>
      <c r="BS167" s="118"/>
      <c r="BT167" s="118"/>
      <c r="BU167" s="118"/>
      <c r="BV167" s="118"/>
      <c r="BW167" s="118"/>
      <c r="BX167" s="118"/>
      <c r="BY167" s="118"/>
      <c r="BZ167" s="118"/>
      <c r="CA167" s="118"/>
      <c r="CB167" s="118"/>
      <c r="CC167" s="118"/>
      <c r="CD167" s="118"/>
      <c r="CE167" s="118"/>
      <c r="CF167" s="118"/>
      <c r="CG167" s="118"/>
      <c r="CH167" s="118"/>
      <c r="CI167" s="118"/>
      <c r="CJ167" s="118"/>
      <c r="CK167" s="118"/>
      <c r="CL167" s="118"/>
      <c r="CM167" s="118"/>
      <c r="CN167" s="118"/>
      <c r="CO167" s="118"/>
      <c r="CP167" s="118"/>
      <c r="CQ167" s="118"/>
      <c r="CR167" s="118"/>
      <c r="CS167" s="118"/>
      <c r="CT167" s="118"/>
      <c r="CU167" s="118"/>
      <c r="CV167" s="118"/>
      <c r="CW167" s="118"/>
      <c r="CX167" s="118"/>
      <c r="CY167" s="118"/>
      <c r="CZ167" s="118"/>
      <c r="DA167" s="118"/>
      <c r="DB167" s="118"/>
      <c r="DC167" s="118"/>
      <c r="DD167" s="118"/>
      <c r="DE167" s="118"/>
      <c r="DF167" s="118"/>
      <c r="DG167" s="118"/>
      <c r="DH167" s="118"/>
      <c r="DI167" s="118"/>
      <c r="DJ167" s="118"/>
      <c r="DK167" s="118"/>
      <c r="DL167" s="118"/>
      <c r="DM167" s="118"/>
      <c r="DN167" s="45">
        <f t="shared" si="28"/>
        <v>0</v>
      </c>
      <c r="DO167" s="45">
        <f t="shared" si="28"/>
        <v>0</v>
      </c>
      <c r="DP167" s="45">
        <f t="shared" si="28"/>
        <v>0</v>
      </c>
      <c r="DQ167" s="45">
        <f t="shared" si="28"/>
        <v>0</v>
      </c>
      <c r="DR167" s="45">
        <f t="shared" si="28"/>
        <v>0</v>
      </c>
      <c r="DS167" s="45">
        <f t="shared" si="28"/>
        <v>0</v>
      </c>
      <c r="DT167" s="45">
        <f t="shared" si="28"/>
        <v>0</v>
      </c>
      <c r="DU167" s="45">
        <f t="shared" si="28"/>
        <v>0</v>
      </c>
      <c r="DV167" s="45">
        <f t="shared" si="28"/>
        <v>0</v>
      </c>
      <c r="DW167" s="45">
        <f t="shared" si="28"/>
        <v>0</v>
      </c>
    </row>
    <row r="168" spans="1:127" s="1" customFormat="1" x14ac:dyDescent="0.25">
      <c r="A168" s="42" t="s">
        <v>220</v>
      </c>
      <c r="B168" s="15" t="str">
        <f>гр.общеразв.напрв.!B168</f>
        <v>МБОУ "Гончаровская СОШ" (Гончарово, Перово)</v>
      </c>
      <c r="C168" s="15" t="str">
        <f>гр.общеразв.напрв.!C168</f>
        <v>село</v>
      </c>
      <c r="D168" s="15" t="str">
        <f>гр.общеразв.напрв.!D168</f>
        <v>детей</v>
      </c>
      <c r="E168" s="155">
        <f t="shared" si="26"/>
        <v>0</v>
      </c>
      <c r="F168" s="155">
        <f t="shared" si="27"/>
        <v>0</v>
      </c>
      <c r="G168" s="155">
        <f t="shared" si="27"/>
        <v>0</v>
      </c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  <c r="BH168" s="118"/>
      <c r="BI168" s="118"/>
      <c r="BJ168" s="118"/>
      <c r="BK168" s="118"/>
      <c r="BL168" s="118"/>
      <c r="BM168" s="118"/>
      <c r="BN168" s="118"/>
      <c r="BO168" s="118"/>
      <c r="BP168" s="118"/>
      <c r="BQ168" s="118"/>
      <c r="BR168" s="118"/>
      <c r="BS168" s="118"/>
      <c r="BT168" s="118"/>
      <c r="BU168" s="118"/>
      <c r="BV168" s="118"/>
      <c r="BW168" s="118"/>
      <c r="BX168" s="118"/>
      <c r="BY168" s="118"/>
      <c r="BZ168" s="118"/>
      <c r="CA168" s="118"/>
      <c r="CB168" s="118"/>
      <c r="CC168" s="118"/>
      <c r="CD168" s="118"/>
      <c r="CE168" s="118"/>
      <c r="CF168" s="118"/>
      <c r="CG168" s="118"/>
      <c r="CH168" s="118"/>
      <c r="CI168" s="118"/>
      <c r="CJ168" s="118"/>
      <c r="CK168" s="118"/>
      <c r="CL168" s="118"/>
      <c r="CM168" s="118"/>
      <c r="CN168" s="118"/>
      <c r="CO168" s="118"/>
      <c r="CP168" s="118"/>
      <c r="CQ168" s="118"/>
      <c r="CR168" s="118"/>
      <c r="CS168" s="118"/>
      <c r="CT168" s="118"/>
      <c r="CU168" s="118"/>
      <c r="CV168" s="118"/>
      <c r="CW168" s="118"/>
      <c r="CX168" s="118"/>
      <c r="CY168" s="118"/>
      <c r="CZ168" s="118"/>
      <c r="DA168" s="118"/>
      <c r="DB168" s="118"/>
      <c r="DC168" s="118"/>
      <c r="DD168" s="118"/>
      <c r="DE168" s="118"/>
      <c r="DF168" s="118"/>
      <c r="DG168" s="118"/>
      <c r="DH168" s="118"/>
      <c r="DI168" s="118"/>
      <c r="DJ168" s="118"/>
      <c r="DK168" s="118"/>
      <c r="DL168" s="118"/>
      <c r="DM168" s="118"/>
      <c r="DN168" s="45">
        <f t="shared" si="28"/>
        <v>0</v>
      </c>
      <c r="DO168" s="45">
        <f t="shared" si="28"/>
        <v>0</v>
      </c>
      <c r="DP168" s="45">
        <f t="shared" si="28"/>
        <v>0</v>
      </c>
      <c r="DQ168" s="45">
        <f t="shared" si="28"/>
        <v>0</v>
      </c>
      <c r="DR168" s="45">
        <f t="shared" si="28"/>
        <v>0</v>
      </c>
      <c r="DS168" s="45">
        <f t="shared" si="28"/>
        <v>0</v>
      </c>
      <c r="DT168" s="45">
        <f t="shared" si="28"/>
        <v>0</v>
      </c>
      <c r="DU168" s="45">
        <f t="shared" si="28"/>
        <v>0</v>
      </c>
      <c r="DV168" s="45">
        <f t="shared" si="28"/>
        <v>0</v>
      </c>
      <c r="DW168" s="45">
        <f t="shared" si="28"/>
        <v>0</v>
      </c>
    </row>
    <row r="169" spans="1:127" s="1" customFormat="1" ht="21" x14ac:dyDescent="0.25">
      <c r="A169" s="42" t="s">
        <v>220</v>
      </c>
      <c r="B169" s="15" t="str">
        <f>гр.общеразв.напрв.!B169</f>
        <v>МБОУ "Кирилловская СОШ" (Кирилловское, Кирпичное)</v>
      </c>
      <c r="C169" s="15" t="str">
        <f>гр.общеразв.напрв.!C169</f>
        <v>село</v>
      </c>
      <c r="D169" s="15" t="str">
        <f>гр.общеразв.напрв.!D169</f>
        <v>детей</v>
      </c>
      <c r="E169" s="155">
        <f t="shared" si="26"/>
        <v>0</v>
      </c>
      <c r="F169" s="155">
        <f t="shared" si="27"/>
        <v>0</v>
      </c>
      <c r="G169" s="155">
        <f t="shared" si="27"/>
        <v>0</v>
      </c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  <c r="BH169" s="118"/>
      <c r="BI169" s="118"/>
      <c r="BJ169" s="118"/>
      <c r="BK169" s="118"/>
      <c r="BL169" s="118"/>
      <c r="BM169" s="118"/>
      <c r="BN169" s="118"/>
      <c r="BO169" s="118"/>
      <c r="BP169" s="118"/>
      <c r="BQ169" s="118"/>
      <c r="BR169" s="118"/>
      <c r="BS169" s="118"/>
      <c r="BT169" s="118"/>
      <c r="BU169" s="118"/>
      <c r="BV169" s="118"/>
      <c r="BW169" s="118"/>
      <c r="BX169" s="118"/>
      <c r="BY169" s="118"/>
      <c r="BZ169" s="118"/>
      <c r="CA169" s="118"/>
      <c r="CB169" s="118"/>
      <c r="CC169" s="118"/>
      <c r="CD169" s="118"/>
      <c r="CE169" s="118"/>
      <c r="CF169" s="118"/>
      <c r="CG169" s="118"/>
      <c r="CH169" s="118"/>
      <c r="CI169" s="118"/>
      <c r="CJ169" s="118"/>
      <c r="CK169" s="118"/>
      <c r="CL169" s="118"/>
      <c r="CM169" s="118"/>
      <c r="CN169" s="118"/>
      <c r="CO169" s="118"/>
      <c r="CP169" s="118"/>
      <c r="CQ169" s="118"/>
      <c r="CR169" s="118"/>
      <c r="CS169" s="118"/>
      <c r="CT169" s="118"/>
      <c r="CU169" s="118"/>
      <c r="CV169" s="118"/>
      <c r="CW169" s="118"/>
      <c r="CX169" s="118"/>
      <c r="CY169" s="118"/>
      <c r="CZ169" s="118"/>
      <c r="DA169" s="118"/>
      <c r="DB169" s="118"/>
      <c r="DC169" s="118"/>
      <c r="DD169" s="118"/>
      <c r="DE169" s="118"/>
      <c r="DF169" s="118"/>
      <c r="DG169" s="118"/>
      <c r="DH169" s="118"/>
      <c r="DI169" s="118"/>
      <c r="DJ169" s="118"/>
      <c r="DK169" s="118"/>
      <c r="DL169" s="118"/>
      <c r="DM169" s="118"/>
      <c r="DN169" s="45">
        <f t="shared" si="28"/>
        <v>0</v>
      </c>
      <c r="DO169" s="45">
        <f t="shared" si="28"/>
        <v>0</v>
      </c>
      <c r="DP169" s="45">
        <f t="shared" si="28"/>
        <v>0</v>
      </c>
      <c r="DQ169" s="45">
        <f t="shared" si="28"/>
        <v>0</v>
      </c>
      <c r="DR169" s="45">
        <f t="shared" si="28"/>
        <v>0</v>
      </c>
      <c r="DS169" s="45">
        <f t="shared" si="28"/>
        <v>0</v>
      </c>
      <c r="DT169" s="45">
        <f t="shared" si="28"/>
        <v>0</v>
      </c>
      <c r="DU169" s="45">
        <f t="shared" si="28"/>
        <v>0</v>
      </c>
      <c r="DV169" s="45">
        <f t="shared" si="28"/>
        <v>0</v>
      </c>
      <c r="DW169" s="45">
        <f t="shared" si="28"/>
        <v>0</v>
      </c>
    </row>
    <row r="170" spans="1:127" s="1" customFormat="1" ht="21" x14ac:dyDescent="0.25">
      <c r="A170" s="42" t="s">
        <v>220</v>
      </c>
      <c r="B170" s="15" t="str">
        <f>гр.общеразв.напрв.!B170</f>
        <v>МБОУ "Лесогорская СОШ" (Лосево, Лесогорский - ул.Московская, Летчиков)</v>
      </c>
      <c r="C170" s="15" t="str">
        <f>гр.общеразв.напрв.!C170</f>
        <v>село/пгт</v>
      </c>
      <c r="D170" s="15" t="str">
        <f>гр.общеразв.напрв.!D170</f>
        <v>детей</v>
      </c>
      <c r="E170" s="155">
        <f t="shared" si="26"/>
        <v>0</v>
      </c>
      <c r="F170" s="155">
        <f t="shared" si="27"/>
        <v>0</v>
      </c>
      <c r="G170" s="155">
        <f t="shared" si="27"/>
        <v>0</v>
      </c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  <c r="BH170" s="118"/>
      <c r="BI170" s="118"/>
      <c r="BJ170" s="118"/>
      <c r="BK170" s="118"/>
      <c r="BL170" s="118"/>
      <c r="BM170" s="118"/>
      <c r="BN170" s="118"/>
      <c r="BO170" s="118"/>
      <c r="BP170" s="118"/>
      <c r="BQ170" s="118"/>
      <c r="BR170" s="118"/>
      <c r="BS170" s="118"/>
      <c r="BT170" s="118"/>
      <c r="BU170" s="118"/>
      <c r="BV170" s="118"/>
      <c r="BW170" s="118"/>
      <c r="BX170" s="118"/>
      <c r="BY170" s="118"/>
      <c r="BZ170" s="118"/>
      <c r="CA170" s="118"/>
      <c r="CB170" s="118"/>
      <c r="CC170" s="118"/>
      <c r="CD170" s="118"/>
      <c r="CE170" s="118"/>
      <c r="CF170" s="118"/>
      <c r="CG170" s="118"/>
      <c r="CH170" s="118"/>
      <c r="CI170" s="118"/>
      <c r="CJ170" s="118"/>
      <c r="CK170" s="118"/>
      <c r="CL170" s="118"/>
      <c r="CM170" s="118"/>
      <c r="CN170" s="118"/>
      <c r="CO170" s="118"/>
      <c r="CP170" s="118"/>
      <c r="CQ170" s="118"/>
      <c r="CR170" s="118"/>
      <c r="CS170" s="118"/>
      <c r="CT170" s="118"/>
      <c r="CU170" s="118"/>
      <c r="CV170" s="118"/>
      <c r="CW170" s="118"/>
      <c r="CX170" s="118"/>
      <c r="CY170" s="118"/>
      <c r="CZ170" s="118"/>
      <c r="DA170" s="118"/>
      <c r="DB170" s="118"/>
      <c r="DC170" s="118"/>
      <c r="DD170" s="118"/>
      <c r="DE170" s="118"/>
      <c r="DF170" s="118"/>
      <c r="DG170" s="118"/>
      <c r="DH170" s="118"/>
      <c r="DI170" s="118"/>
      <c r="DJ170" s="118"/>
      <c r="DK170" s="118"/>
      <c r="DL170" s="118"/>
      <c r="DM170" s="118"/>
      <c r="DN170" s="45">
        <f t="shared" si="28"/>
        <v>0</v>
      </c>
      <c r="DO170" s="45">
        <f t="shared" si="28"/>
        <v>0</v>
      </c>
      <c r="DP170" s="45">
        <f t="shared" si="28"/>
        <v>0</v>
      </c>
      <c r="DQ170" s="45">
        <f t="shared" si="28"/>
        <v>0</v>
      </c>
      <c r="DR170" s="45">
        <f t="shared" si="28"/>
        <v>0</v>
      </c>
      <c r="DS170" s="45">
        <f t="shared" si="28"/>
        <v>0</v>
      </c>
      <c r="DT170" s="45">
        <f t="shared" si="28"/>
        <v>0</v>
      </c>
      <c r="DU170" s="45">
        <f t="shared" si="28"/>
        <v>0</v>
      </c>
      <c r="DV170" s="45">
        <f t="shared" si="28"/>
        <v>0</v>
      </c>
      <c r="DW170" s="45">
        <f t="shared" si="28"/>
        <v>0</v>
      </c>
    </row>
    <row r="171" spans="1:127" s="1" customFormat="1" ht="21" x14ac:dyDescent="0.25">
      <c r="A171" s="42" t="s">
        <v>220</v>
      </c>
      <c r="B171" s="15" t="str">
        <f>гр.общеразв.напрв.!B171</f>
        <v>МБОУ "СОШ гп Советский" (Токарево, п.Советский - ул.Садовая, комсомольская)</v>
      </c>
      <c r="C171" s="15" t="str">
        <f>гр.общеразв.напрв.!C171</f>
        <v>село/гп</v>
      </c>
      <c r="D171" s="15" t="str">
        <f>гр.общеразв.напрв.!D171</f>
        <v>детей</v>
      </c>
      <c r="E171" s="155">
        <f t="shared" si="26"/>
        <v>0</v>
      </c>
      <c r="F171" s="155">
        <f t="shared" si="27"/>
        <v>0</v>
      </c>
      <c r="G171" s="155">
        <f t="shared" si="27"/>
        <v>0</v>
      </c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  <c r="BH171" s="118"/>
      <c r="BI171" s="118"/>
      <c r="BJ171" s="118"/>
      <c r="BK171" s="118"/>
      <c r="BL171" s="118"/>
      <c r="BM171" s="118"/>
      <c r="BN171" s="118"/>
      <c r="BO171" s="118"/>
      <c r="BP171" s="118"/>
      <c r="BQ171" s="118"/>
      <c r="BR171" s="118"/>
      <c r="BS171" s="118"/>
      <c r="BT171" s="118"/>
      <c r="BU171" s="118"/>
      <c r="BV171" s="118"/>
      <c r="BW171" s="118"/>
      <c r="BX171" s="118"/>
      <c r="BY171" s="118"/>
      <c r="BZ171" s="118"/>
      <c r="CA171" s="118"/>
      <c r="CB171" s="118"/>
      <c r="CC171" s="118"/>
      <c r="CD171" s="118"/>
      <c r="CE171" s="118"/>
      <c r="CF171" s="118"/>
      <c r="CG171" s="118"/>
      <c r="CH171" s="118"/>
      <c r="CI171" s="118"/>
      <c r="CJ171" s="118"/>
      <c r="CK171" s="118"/>
      <c r="CL171" s="118"/>
      <c r="CM171" s="118"/>
      <c r="CN171" s="118"/>
      <c r="CO171" s="118"/>
      <c r="CP171" s="118"/>
      <c r="CQ171" s="118"/>
      <c r="CR171" s="118"/>
      <c r="CS171" s="118"/>
      <c r="CT171" s="118"/>
      <c r="CU171" s="118"/>
      <c r="CV171" s="118"/>
      <c r="CW171" s="118"/>
      <c r="CX171" s="118"/>
      <c r="CY171" s="118"/>
      <c r="CZ171" s="118"/>
      <c r="DA171" s="118"/>
      <c r="DB171" s="118"/>
      <c r="DC171" s="118"/>
      <c r="DD171" s="118"/>
      <c r="DE171" s="118"/>
      <c r="DF171" s="118"/>
      <c r="DG171" s="118"/>
      <c r="DH171" s="118"/>
      <c r="DI171" s="118"/>
      <c r="DJ171" s="118"/>
      <c r="DK171" s="118"/>
      <c r="DL171" s="118"/>
      <c r="DM171" s="118"/>
      <c r="DN171" s="45">
        <f t="shared" si="28"/>
        <v>0</v>
      </c>
      <c r="DO171" s="45">
        <f t="shared" si="28"/>
        <v>0</v>
      </c>
      <c r="DP171" s="45">
        <f t="shared" si="28"/>
        <v>0</v>
      </c>
      <c r="DQ171" s="45">
        <f t="shared" si="28"/>
        <v>0</v>
      </c>
      <c r="DR171" s="45">
        <f t="shared" si="28"/>
        <v>0</v>
      </c>
      <c r="DS171" s="45">
        <f t="shared" si="28"/>
        <v>0</v>
      </c>
      <c r="DT171" s="45">
        <f t="shared" si="28"/>
        <v>0</v>
      </c>
      <c r="DU171" s="45">
        <f t="shared" si="28"/>
        <v>0</v>
      </c>
      <c r="DV171" s="45">
        <f t="shared" si="28"/>
        <v>0</v>
      </c>
      <c r="DW171" s="45">
        <f t="shared" si="28"/>
        <v>0</v>
      </c>
    </row>
    <row r="172" spans="1:127" s="1" customFormat="1" x14ac:dyDescent="0.25">
      <c r="A172" s="42" t="s">
        <v>220</v>
      </c>
      <c r="B172" s="15" t="str">
        <f>гр.общеразв.напрв.!B172</f>
        <v>МБОУ "Возрожденская СОШ" (Возрождение)</v>
      </c>
      <c r="C172" s="15" t="str">
        <f>гр.общеразв.напрв.!C172</f>
        <v>село</v>
      </c>
      <c r="D172" s="15" t="str">
        <f>гр.общеразв.напрв.!D172</f>
        <v>детей</v>
      </c>
      <c r="E172" s="155">
        <f t="shared" si="26"/>
        <v>0</v>
      </c>
      <c r="F172" s="155">
        <f t="shared" si="27"/>
        <v>0</v>
      </c>
      <c r="G172" s="155">
        <f t="shared" si="27"/>
        <v>0</v>
      </c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  <c r="BH172" s="118"/>
      <c r="BI172" s="118"/>
      <c r="BJ172" s="118"/>
      <c r="BK172" s="118"/>
      <c r="BL172" s="118"/>
      <c r="BM172" s="118"/>
      <c r="BN172" s="118"/>
      <c r="BO172" s="118"/>
      <c r="BP172" s="118"/>
      <c r="BQ172" s="118"/>
      <c r="BR172" s="118"/>
      <c r="BS172" s="118"/>
      <c r="BT172" s="118"/>
      <c r="BU172" s="118"/>
      <c r="BV172" s="118"/>
      <c r="BW172" s="118"/>
      <c r="BX172" s="118"/>
      <c r="BY172" s="118"/>
      <c r="BZ172" s="118"/>
      <c r="CA172" s="118"/>
      <c r="CB172" s="118"/>
      <c r="CC172" s="118"/>
      <c r="CD172" s="118"/>
      <c r="CE172" s="118"/>
      <c r="CF172" s="118"/>
      <c r="CG172" s="118"/>
      <c r="CH172" s="118"/>
      <c r="CI172" s="118"/>
      <c r="CJ172" s="118"/>
      <c r="CK172" s="118"/>
      <c r="CL172" s="118"/>
      <c r="CM172" s="118"/>
      <c r="CN172" s="118"/>
      <c r="CO172" s="118"/>
      <c r="CP172" s="118"/>
      <c r="CQ172" s="118"/>
      <c r="CR172" s="118"/>
      <c r="CS172" s="118"/>
      <c r="CT172" s="118"/>
      <c r="CU172" s="118"/>
      <c r="CV172" s="118"/>
      <c r="CW172" s="118"/>
      <c r="CX172" s="118"/>
      <c r="CY172" s="118"/>
      <c r="CZ172" s="118"/>
      <c r="DA172" s="118"/>
      <c r="DB172" s="118"/>
      <c r="DC172" s="118"/>
      <c r="DD172" s="118"/>
      <c r="DE172" s="118"/>
      <c r="DF172" s="118"/>
      <c r="DG172" s="118"/>
      <c r="DH172" s="118"/>
      <c r="DI172" s="118"/>
      <c r="DJ172" s="118"/>
      <c r="DK172" s="118"/>
      <c r="DL172" s="118"/>
      <c r="DM172" s="118"/>
      <c r="DN172" s="45">
        <f t="shared" si="28"/>
        <v>0</v>
      </c>
      <c r="DO172" s="45">
        <f t="shared" si="28"/>
        <v>0</v>
      </c>
      <c r="DP172" s="45">
        <f t="shared" si="28"/>
        <v>0</v>
      </c>
      <c r="DQ172" s="45">
        <f t="shared" si="28"/>
        <v>0</v>
      </c>
      <c r="DR172" s="45">
        <f t="shared" si="28"/>
        <v>0</v>
      </c>
      <c r="DS172" s="45">
        <f t="shared" si="28"/>
        <v>0</v>
      </c>
      <c r="DT172" s="45">
        <f t="shared" si="28"/>
        <v>0</v>
      </c>
      <c r="DU172" s="45">
        <f t="shared" si="28"/>
        <v>0</v>
      </c>
      <c r="DV172" s="45">
        <f t="shared" si="28"/>
        <v>0</v>
      </c>
      <c r="DW172" s="45">
        <f t="shared" si="28"/>
        <v>0</v>
      </c>
    </row>
    <row r="173" spans="1:127" s="1" customFormat="1" x14ac:dyDescent="0.25">
      <c r="A173" s="42" t="s">
        <v>220</v>
      </c>
      <c r="B173" s="15" t="str">
        <f>гр.общеразв.напрв.!B173</f>
        <v>МБОУ "Житковская СОШ" (Житково)</v>
      </c>
      <c r="C173" s="15" t="str">
        <f>гр.общеразв.напрв.!C173</f>
        <v>село</v>
      </c>
      <c r="D173" s="15" t="str">
        <f>гр.общеразв.напрв.!D173</f>
        <v>детей</v>
      </c>
      <c r="E173" s="155">
        <f t="shared" si="26"/>
        <v>0</v>
      </c>
      <c r="F173" s="155">
        <f t="shared" si="27"/>
        <v>0</v>
      </c>
      <c r="G173" s="155">
        <f t="shared" si="27"/>
        <v>0</v>
      </c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  <c r="BH173" s="118"/>
      <c r="BI173" s="118"/>
      <c r="BJ173" s="118"/>
      <c r="BK173" s="118"/>
      <c r="BL173" s="118"/>
      <c r="BM173" s="118"/>
      <c r="BN173" s="118"/>
      <c r="BO173" s="118"/>
      <c r="BP173" s="118"/>
      <c r="BQ173" s="118"/>
      <c r="BR173" s="118"/>
      <c r="BS173" s="118"/>
      <c r="BT173" s="118"/>
      <c r="BU173" s="118"/>
      <c r="BV173" s="118"/>
      <c r="BW173" s="118"/>
      <c r="BX173" s="118"/>
      <c r="BY173" s="118"/>
      <c r="BZ173" s="118"/>
      <c r="CA173" s="118"/>
      <c r="CB173" s="118"/>
      <c r="CC173" s="118"/>
      <c r="CD173" s="118"/>
      <c r="CE173" s="118"/>
      <c r="CF173" s="118"/>
      <c r="CG173" s="118"/>
      <c r="CH173" s="118"/>
      <c r="CI173" s="118"/>
      <c r="CJ173" s="118"/>
      <c r="CK173" s="118"/>
      <c r="CL173" s="118"/>
      <c r="CM173" s="118"/>
      <c r="CN173" s="118"/>
      <c r="CO173" s="118"/>
      <c r="CP173" s="118"/>
      <c r="CQ173" s="118"/>
      <c r="CR173" s="118"/>
      <c r="CS173" s="118"/>
      <c r="CT173" s="118"/>
      <c r="CU173" s="118"/>
      <c r="CV173" s="118"/>
      <c r="CW173" s="118"/>
      <c r="CX173" s="118"/>
      <c r="CY173" s="118"/>
      <c r="CZ173" s="118"/>
      <c r="DA173" s="118"/>
      <c r="DB173" s="118"/>
      <c r="DC173" s="118"/>
      <c r="DD173" s="118"/>
      <c r="DE173" s="118"/>
      <c r="DF173" s="118"/>
      <c r="DG173" s="118"/>
      <c r="DH173" s="118"/>
      <c r="DI173" s="118"/>
      <c r="DJ173" s="118"/>
      <c r="DK173" s="118"/>
      <c r="DL173" s="118"/>
      <c r="DM173" s="118"/>
      <c r="DN173" s="45">
        <f t="shared" si="28"/>
        <v>0</v>
      </c>
      <c r="DO173" s="45">
        <f t="shared" si="28"/>
        <v>0</v>
      </c>
      <c r="DP173" s="45">
        <f t="shared" si="28"/>
        <v>0</v>
      </c>
      <c r="DQ173" s="45">
        <f t="shared" si="28"/>
        <v>0</v>
      </c>
      <c r="DR173" s="45">
        <f t="shared" si="28"/>
        <v>0</v>
      </c>
      <c r="DS173" s="45">
        <f t="shared" si="28"/>
        <v>0</v>
      </c>
      <c r="DT173" s="45">
        <f t="shared" si="28"/>
        <v>0</v>
      </c>
      <c r="DU173" s="45">
        <f t="shared" si="28"/>
        <v>0</v>
      </c>
      <c r="DV173" s="45">
        <f t="shared" si="28"/>
        <v>0</v>
      </c>
      <c r="DW173" s="45">
        <f t="shared" si="28"/>
        <v>0</v>
      </c>
    </row>
    <row r="174" spans="1:127" s="1" customFormat="1" x14ac:dyDescent="0.25">
      <c r="A174" s="42" t="s">
        <v>220</v>
      </c>
      <c r="B174" s="15" t="str">
        <f>гр.общеразв.напрв.!B174</f>
        <v>МБОУ "Кондратьевская СОШ" (Кондратьево)</v>
      </c>
      <c r="C174" s="15" t="str">
        <f>гр.общеразв.напрв.!C174</f>
        <v>село</v>
      </c>
      <c r="D174" s="15" t="str">
        <f>гр.общеразв.напрв.!D174</f>
        <v>детей</v>
      </c>
      <c r="E174" s="155">
        <f t="shared" si="26"/>
        <v>0</v>
      </c>
      <c r="F174" s="155">
        <f t="shared" si="27"/>
        <v>0</v>
      </c>
      <c r="G174" s="155">
        <f t="shared" si="27"/>
        <v>0</v>
      </c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  <c r="BH174" s="118"/>
      <c r="BI174" s="118"/>
      <c r="BJ174" s="118"/>
      <c r="BK174" s="118"/>
      <c r="BL174" s="118"/>
      <c r="BM174" s="118"/>
      <c r="BN174" s="118"/>
      <c r="BO174" s="118"/>
      <c r="BP174" s="118"/>
      <c r="BQ174" s="118"/>
      <c r="BR174" s="118"/>
      <c r="BS174" s="118"/>
      <c r="BT174" s="118"/>
      <c r="BU174" s="118"/>
      <c r="BV174" s="118"/>
      <c r="BW174" s="118"/>
      <c r="BX174" s="118"/>
      <c r="BY174" s="118"/>
      <c r="BZ174" s="118"/>
      <c r="CA174" s="118"/>
      <c r="CB174" s="118"/>
      <c r="CC174" s="118"/>
      <c r="CD174" s="118"/>
      <c r="CE174" s="118"/>
      <c r="CF174" s="118"/>
      <c r="CG174" s="118"/>
      <c r="CH174" s="118"/>
      <c r="CI174" s="118"/>
      <c r="CJ174" s="118"/>
      <c r="CK174" s="118"/>
      <c r="CL174" s="118"/>
      <c r="CM174" s="118"/>
      <c r="CN174" s="118"/>
      <c r="CO174" s="118"/>
      <c r="CP174" s="118"/>
      <c r="CQ174" s="118"/>
      <c r="CR174" s="118"/>
      <c r="CS174" s="118"/>
      <c r="CT174" s="118"/>
      <c r="CU174" s="118"/>
      <c r="CV174" s="118"/>
      <c r="CW174" s="118"/>
      <c r="CX174" s="118"/>
      <c r="CY174" s="118"/>
      <c r="CZ174" s="118"/>
      <c r="DA174" s="118"/>
      <c r="DB174" s="118"/>
      <c r="DC174" s="118"/>
      <c r="DD174" s="118"/>
      <c r="DE174" s="118"/>
      <c r="DF174" s="118"/>
      <c r="DG174" s="118"/>
      <c r="DH174" s="118"/>
      <c r="DI174" s="118"/>
      <c r="DJ174" s="118"/>
      <c r="DK174" s="118"/>
      <c r="DL174" s="118"/>
      <c r="DM174" s="118"/>
      <c r="DN174" s="45">
        <f t="shared" si="28"/>
        <v>0</v>
      </c>
      <c r="DO174" s="45">
        <f t="shared" si="28"/>
        <v>0</v>
      </c>
      <c r="DP174" s="45">
        <f t="shared" si="28"/>
        <v>0</v>
      </c>
      <c r="DQ174" s="45">
        <f t="shared" si="28"/>
        <v>0</v>
      </c>
      <c r="DR174" s="45">
        <f t="shared" si="28"/>
        <v>0</v>
      </c>
      <c r="DS174" s="45">
        <f t="shared" si="28"/>
        <v>0</v>
      </c>
      <c r="DT174" s="45">
        <f t="shared" si="28"/>
        <v>0</v>
      </c>
      <c r="DU174" s="45">
        <f t="shared" si="28"/>
        <v>0</v>
      </c>
      <c r="DV174" s="45">
        <f t="shared" si="28"/>
        <v>0</v>
      </c>
      <c r="DW174" s="45">
        <f t="shared" si="28"/>
        <v>0</v>
      </c>
    </row>
    <row r="175" spans="1:127" s="1" customFormat="1" ht="21" x14ac:dyDescent="0.25">
      <c r="A175" s="42" t="s">
        <v>220</v>
      </c>
      <c r="B175" s="15" t="str">
        <f>гр.общеразв.напрв.!B175</f>
        <v>МБОУ "Коробицынская СОШ" (Коробицыно, Красносельское)</v>
      </c>
      <c r="C175" s="15" t="str">
        <f>гр.общеразв.напрв.!C175</f>
        <v>село</v>
      </c>
      <c r="D175" s="15" t="str">
        <f>гр.общеразв.напрв.!D175</f>
        <v>детей</v>
      </c>
      <c r="E175" s="155">
        <f t="shared" si="26"/>
        <v>0</v>
      </c>
      <c r="F175" s="155">
        <f t="shared" si="27"/>
        <v>0</v>
      </c>
      <c r="G175" s="155">
        <f t="shared" si="27"/>
        <v>0</v>
      </c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  <c r="BH175" s="118"/>
      <c r="BI175" s="118"/>
      <c r="BJ175" s="118"/>
      <c r="BK175" s="118"/>
      <c r="BL175" s="118"/>
      <c r="BM175" s="118"/>
      <c r="BN175" s="118"/>
      <c r="BO175" s="118"/>
      <c r="BP175" s="118"/>
      <c r="BQ175" s="118"/>
      <c r="BR175" s="118"/>
      <c r="BS175" s="118"/>
      <c r="BT175" s="118"/>
      <c r="BU175" s="118"/>
      <c r="BV175" s="118"/>
      <c r="BW175" s="118"/>
      <c r="BX175" s="118"/>
      <c r="BY175" s="118"/>
      <c r="BZ175" s="118"/>
      <c r="CA175" s="118"/>
      <c r="CB175" s="118"/>
      <c r="CC175" s="118"/>
      <c r="CD175" s="118"/>
      <c r="CE175" s="118"/>
      <c r="CF175" s="118"/>
      <c r="CG175" s="118"/>
      <c r="CH175" s="118"/>
      <c r="CI175" s="118"/>
      <c r="CJ175" s="118"/>
      <c r="CK175" s="118"/>
      <c r="CL175" s="118"/>
      <c r="CM175" s="118"/>
      <c r="CN175" s="118"/>
      <c r="CO175" s="118"/>
      <c r="CP175" s="118"/>
      <c r="CQ175" s="118"/>
      <c r="CR175" s="118"/>
      <c r="CS175" s="118"/>
      <c r="CT175" s="118"/>
      <c r="CU175" s="118"/>
      <c r="CV175" s="118"/>
      <c r="CW175" s="118"/>
      <c r="CX175" s="118"/>
      <c r="CY175" s="118"/>
      <c r="CZ175" s="118"/>
      <c r="DA175" s="118"/>
      <c r="DB175" s="118"/>
      <c r="DC175" s="118"/>
      <c r="DD175" s="118"/>
      <c r="DE175" s="118"/>
      <c r="DF175" s="118"/>
      <c r="DG175" s="118"/>
      <c r="DH175" s="118"/>
      <c r="DI175" s="118"/>
      <c r="DJ175" s="118"/>
      <c r="DK175" s="118"/>
      <c r="DL175" s="118"/>
      <c r="DM175" s="118"/>
      <c r="DN175" s="45">
        <f t="shared" si="28"/>
        <v>0</v>
      </c>
      <c r="DO175" s="45">
        <f t="shared" si="28"/>
        <v>0</v>
      </c>
      <c r="DP175" s="45">
        <f t="shared" si="28"/>
        <v>0</v>
      </c>
      <c r="DQ175" s="45">
        <f t="shared" si="28"/>
        <v>0</v>
      </c>
      <c r="DR175" s="45">
        <f t="shared" si="28"/>
        <v>0</v>
      </c>
      <c r="DS175" s="45">
        <f t="shared" si="28"/>
        <v>0</v>
      </c>
      <c r="DT175" s="45">
        <f t="shared" si="28"/>
        <v>0</v>
      </c>
      <c r="DU175" s="45">
        <f t="shared" si="28"/>
        <v>0</v>
      </c>
      <c r="DV175" s="45">
        <f t="shared" si="28"/>
        <v>0</v>
      </c>
      <c r="DW175" s="45">
        <f t="shared" si="28"/>
        <v>0</v>
      </c>
    </row>
    <row r="176" spans="1:127" s="1" customFormat="1" x14ac:dyDescent="0.25">
      <c r="A176" s="42" t="s">
        <v>220</v>
      </c>
      <c r="B176" s="15" t="str">
        <f>гр.общеразв.напрв.!B176</f>
        <v>МБОУ "Краснодолинская СОШ" (Кр.Долина)</v>
      </c>
      <c r="C176" s="15" t="str">
        <f>гр.общеразв.напрв.!C176</f>
        <v>село</v>
      </c>
      <c r="D176" s="15" t="str">
        <f>гр.общеразв.напрв.!D176</f>
        <v>детей</v>
      </c>
      <c r="E176" s="155">
        <f t="shared" si="26"/>
        <v>0</v>
      </c>
      <c r="F176" s="155">
        <f t="shared" si="27"/>
        <v>0</v>
      </c>
      <c r="G176" s="155">
        <f t="shared" si="27"/>
        <v>0</v>
      </c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  <c r="BH176" s="118"/>
      <c r="BI176" s="118"/>
      <c r="BJ176" s="118"/>
      <c r="BK176" s="118"/>
      <c r="BL176" s="118"/>
      <c r="BM176" s="118"/>
      <c r="BN176" s="118"/>
      <c r="BO176" s="118"/>
      <c r="BP176" s="118"/>
      <c r="BQ176" s="118"/>
      <c r="BR176" s="118"/>
      <c r="BS176" s="118"/>
      <c r="BT176" s="118"/>
      <c r="BU176" s="118"/>
      <c r="BV176" s="118"/>
      <c r="BW176" s="118"/>
      <c r="BX176" s="118"/>
      <c r="BY176" s="118"/>
      <c r="BZ176" s="118"/>
      <c r="CA176" s="118"/>
      <c r="CB176" s="118"/>
      <c r="CC176" s="118"/>
      <c r="CD176" s="118"/>
      <c r="CE176" s="118"/>
      <c r="CF176" s="118"/>
      <c r="CG176" s="118"/>
      <c r="CH176" s="118"/>
      <c r="CI176" s="118"/>
      <c r="CJ176" s="118"/>
      <c r="CK176" s="118"/>
      <c r="CL176" s="118"/>
      <c r="CM176" s="118"/>
      <c r="CN176" s="118"/>
      <c r="CO176" s="118"/>
      <c r="CP176" s="118"/>
      <c r="CQ176" s="118"/>
      <c r="CR176" s="118"/>
      <c r="CS176" s="118"/>
      <c r="CT176" s="118"/>
      <c r="CU176" s="118"/>
      <c r="CV176" s="118"/>
      <c r="CW176" s="118"/>
      <c r="CX176" s="118"/>
      <c r="CY176" s="118"/>
      <c r="CZ176" s="118"/>
      <c r="DA176" s="118"/>
      <c r="DB176" s="118"/>
      <c r="DC176" s="118"/>
      <c r="DD176" s="118"/>
      <c r="DE176" s="118"/>
      <c r="DF176" s="118"/>
      <c r="DG176" s="118"/>
      <c r="DH176" s="118"/>
      <c r="DI176" s="118"/>
      <c r="DJ176" s="118"/>
      <c r="DK176" s="118"/>
      <c r="DL176" s="118"/>
      <c r="DM176" s="118"/>
      <c r="DN176" s="45">
        <f t="shared" si="28"/>
        <v>0</v>
      </c>
      <c r="DO176" s="45">
        <f t="shared" si="28"/>
        <v>0</v>
      </c>
      <c r="DP176" s="45">
        <f t="shared" si="28"/>
        <v>0</v>
      </c>
      <c r="DQ176" s="45">
        <f t="shared" si="28"/>
        <v>0</v>
      </c>
      <c r="DR176" s="45">
        <f t="shared" si="28"/>
        <v>0</v>
      </c>
      <c r="DS176" s="45">
        <f t="shared" si="28"/>
        <v>0</v>
      </c>
      <c r="DT176" s="45">
        <f t="shared" si="28"/>
        <v>0</v>
      </c>
      <c r="DU176" s="45">
        <f t="shared" si="28"/>
        <v>0</v>
      </c>
      <c r="DV176" s="45">
        <f t="shared" si="28"/>
        <v>0</v>
      </c>
      <c r="DW176" s="45">
        <f t="shared" si="28"/>
        <v>0</v>
      </c>
    </row>
    <row r="177" spans="1:127" s="1" customFormat="1" ht="21" x14ac:dyDescent="0.25">
      <c r="A177" s="42" t="s">
        <v>220</v>
      </c>
      <c r="B177" s="15" t="str">
        <f>гр.общеразв.напрв.!B177</f>
        <v>МБОУ "Первомайский ЦО" (Первомайское, Ильичево, Ленинское)</v>
      </c>
      <c r="C177" s="15" t="str">
        <f>гр.общеразв.напрв.!C177</f>
        <v>село</v>
      </c>
      <c r="D177" s="15" t="str">
        <f>гр.общеразв.напрв.!D177</f>
        <v>детей</v>
      </c>
      <c r="E177" s="155">
        <f t="shared" si="26"/>
        <v>0</v>
      </c>
      <c r="F177" s="155">
        <f t="shared" si="27"/>
        <v>0</v>
      </c>
      <c r="G177" s="155">
        <f t="shared" si="27"/>
        <v>0</v>
      </c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  <c r="BH177" s="118"/>
      <c r="BI177" s="118"/>
      <c r="BJ177" s="118"/>
      <c r="BK177" s="118"/>
      <c r="BL177" s="118"/>
      <c r="BM177" s="118"/>
      <c r="BN177" s="118"/>
      <c r="BO177" s="118"/>
      <c r="BP177" s="118"/>
      <c r="BQ177" s="118"/>
      <c r="BR177" s="118"/>
      <c r="BS177" s="118"/>
      <c r="BT177" s="118"/>
      <c r="BU177" s="118"/>
      <c r="BV177" s="118"/>
      <c r="BW177" s="118"/>
      <c r="BX177" s="118"/>
      <c r="BY177" s="118"/>
      <c r="BZ177" s="118"/>
      <c r="CA177" s="118"/>
      <c r="CB177" s="118"/>
      <c r="CC177" s="118"/>
      <c r="CD177" s="118"/>
      <c r="CE177" s="118"/>
      <c r="CF177" s="118"/>
      <c r="CG177" s="118"/>
      <c r="CH177" s="118"/>
      <c r="CI177" s="118"/>
      <c r="CJ177" s="118"/>
      <c r="CK177" s="118"/>
      <c r="CL177" s="118"/>
      <c r="CM177" s="118"/>
      <c r="CN177" s="118"/>
      <c r="CO177" s="118"/>
      <c r="CP177" s="118"/>
      <c r="CQ177" s="118"/>
      <c r="CR177" s="118"/>
      <c r="CS177" s="118"/>
      <c r="CT177" s="118"/>
      <c r="CU177" s="118"/>
      <c r="CV177" s="118"/>
      <c r="CW177" s="118"/>
      <c r="CX177" s="118"/>
      <c r="CY177" s="118"/>
      <c r="CZ177" s="118"/>
      <c r="DA177" s="118"/>
      <c r="DB177" s="118"/>
      <c r="DC177" s="118"/>
      <c r="DD177" s="118"/>
      <c r="DE177" s="118"/>
      <c r="DF177" s="118"/>
      <c r="DG177" s="118"/>
      <c r="DH177" s="118"/>
      <c r="DI177" s="118"/>
      <c r="DJ177" s="118"/>
      <c r="DK177" s="118"/>
      <c r="DL177" s="118"/>
      <c r="DM177" s="118"/>
      <c r="DN177" s="45">
        <f t="shared" si="28"/>
        <v>0</v>
      </c>
      <c r="DO177" s="45">
        <f t="shared" si="28"/>
        <v>0</v>
      </c>
      <c r="DP177" s="45">
        <f t="shared" si="28"/>
        <v>0</v>
      </c>
      <c r="DQ177" s="45">
        <f t="shared" si="28"/>
        <v>0</v>
      </c>
      <c r="DR177" s="45">
        <f t="shared" si="28"/>
        <v>0</v>
      </c>
      <c r="DS177" s="45">
        <f t="shared" si="28"/>
        <v>0</v>
      </c>
      <c r="DT177" s="45">
        <f t="shared" si="28"/>
        <v>0</v>
      </c>
      <c r="DU177" s="45">
        <f t="shared" si="28"/>
        <v>0</v>
      </c>
      <c r="DV177" s="45">
        <f t="shared" si="28"/>
        <v>0</v>
      </c>
      <c r="DW177" s="45">
        <f t="shared" si="28"/>
        <v>0</v>
      </c>
    </row>
    <row r="178" spans="1:127" s="1" customFormat="1" x14ac:dyDescent="0.25">
      <c r="A178" s="42" t="s">
        <v>220</v>
      </c>
      <c r="B178" s="15" t="str">
        <f>гр.общеразв.напрв.!B178</f>
        <v>МБОУ "Победовская СОШ" (Победы)</v>
      </c>
      <c r="C178" s="15" t="str">
        <f>гр.общеразв.напрв.!C178</f>
        <v>село</v>
      </c>
      <c r="D178" s="15" t="str">
        <f>гр.общеразв.напрв.!D178</f>
        <v>детей</v>
      </c>
      <c r="E178" s="155">
        <f t="shared" si="26"/>
        <v>0</v>
      </c>
      <c r="F178" s="155">
        <f t="shared" si="27"/>
        <v>0</v>
      </c>
      <c r="G178" s="155">
        <f t="shared" si="27"/>
        <v>0</v>
      </c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  <c r="BH178" s="118"/>
      <c r="BI178" s="118"/>
      <c r="BJ178" s="118"/>
      <c r="BK178" s="118"/>
      <c r="BL178" s="118"/>
      <c r="BM178" s="118"/>
      <c r="BN178" s="118"/>
      <c r="BO178" s="118"/>
      <c r="BP178" s="118"/>
      <c r="BQ178" s="118"/>
      <c r="BR178" s="118"/>
      <c r="BS178" s="118"/>
      <c r="BT178" s="118"/>
      <c r="BU178" s="118"/>
      <c r="BV178" s="118"/>
      <c r="BW178" s="118"/>
      <c r="BX178" s="118"/>
      <c r="BY178" s="118"/>
      <c r="BZ178" s="118"/>
      <c r="CA178" s="118"/>
      <c r="CB178" s="118"/>
      <c r="CC178" s="118"/>
      <c r="CD178" s="118"/>
      <c r="CE178" s="118"/>
      <c r="CF178" s="118"/>
      <c r="CG178" s="118"/>
      <c r="CH178" s="118"/>
      <c r="CI178" s="118"/>
      <c r="CJ178" s="118"/>
      <c r="CK178" s="118"/>
      <c r="CL178" s="118"/>
      <c r="CM178" s="118"/>
      <c r="CN178" s="118"/>
      <c r="CO178" s="118"/>
      <c r="CP178" s="118"/>
      <c r="CQ178" s="118"/>
      <c r="CR178" s="118"/>
      <c r="CS178" s="118"/>
      <c r="CT178" s="118"/>
      <c r="CU178" s="118"/>
      <c r="CV178" s="118"/>
      <c r="CW178" s="118"/>
      <c r="CX178" s="118"/>
      <c r="CY178" s="118"/>
      <c r="CZ178" s="118"/>
      <c r="DA178" s="118"/>
      <c r="DB178" s="118"/>
      <c r="DC178" s="118"/>
      <c r="DD178" s="118"/>
      <c r="DE178" s="118"/>
      <c r="DF178" s="118"/>
      <c r="DG178" s="118"/>
      <c r="DH178" s="118"/>
      <c r="DI178" s="118"/>
      <c r="DJ178" s="118"/>
      <c r="DK178" s="118"/>
      <c r="DL178" s="118"/>
      <c r="DM178" s="118"/>
      <c r="DN178" s="45">
        <f t="shared" si="28"/>
        <v>0</v>
      </c>
      <c r="DO178" s="45">
        <f t="shared" si="28"/>
        <v>0</v>
      </c>
      <c r="DP178" s="45">
        <f t="shared" si="28"/>
        <v>0</v>
      </c>
      <c r="DQ178" s="45">
        <f t="shared" si="28"/>
        <v>0</v>
      </c>
      <c r="DR178" s="45">
        <f t="shared" si="28"/>
        <v>0</v>
      </c>
      <c r="DS178" s="45">
        <f t="shared" si="28"/>
        <v>0</v>
      </c>
      <c r="DT178" s="45">
        <f t="shared" si="28"/>
        <v>0</v>
      </c>
      <c r="DU178" s="45">
        <f t="shared" si="28"/>
        <v>0</v>
      </c>
      <c r="DV178" s="45">
        <f t="shared" si="28"/>
        <v>0</v>
      </c>
      <c r="DW178" s="45">
        <f t="shared" si="28"/>
        <v>0</v>
      </c>
    </row>
    <row r="179" spans="1:127" s="1" customFormat="1" x14ac:dyDescent="0.25">
      <c r="A179" s="42" t="s">
        <v>220</v>
      </c>
      <c r="B179" s="15" t="str">
        <f>гр.общеразв.напрв.!B179</f>
        <v>МБОУ "Полянская СОШ" (Поляны)</v>
      </c>
      <c r="C179" s="15" t="str">
        <f>гр.общеразв.напрв.!C179</f>
        <v>село</v>
      </c>
      <c r="D179" s="15" t="str">
        <f>гр.общеразв.напрв.!D179</f>
        <v>детей</v>
      </c>
      <c r="E179" s="155">
        <f t="shared" si="26"/>
        <v>0</v>
      </c>
      <c r="F179" s="155">
        <f t="shared" si="27"/>
        <v>0</v>
      </c>
      <c r="G179" s="155">
        <f t="shared" si="27"/>
        <v>0</v>
      </c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  <c r="BH179" s="118"/>
      <c r="BI179" s="118"/>
      <c r="BJ179" s="118"/>
      <c r="BK179" s="118"/>
      <c r="BL179" s="118"/>
      <c r="BM179" s="118"/>
      <c r="BN179" s="118"/>
      <c r="BO179" s="118"/>
      <c r="BP179" s="118"/>
      <c r="BQ179" s="118"/>
      <c r="BR179" s="118"/>
      <c r="BS179" s="118"/>
      <c r="BT179" s="118"/>
      <c r="BU179" s="118"/>
      <c r="BV179" s="118"/>
      <c r="BW179" s="118"/>
      <c r="BX179" s="118"/>
      <c r="BY179" s="118"/>
      <c r="BZ179" s="118"/>
      <c r="CA179" s="118"/>
      <c r="CB179" s="118"/>
      <c r="CC179" s="118"/>
      <c r="CD179" s="118"/>
      <c r="CE179" s="118"/>
      <c r="CF179" s="118"/>
      <c r="CG179" s="118"/>
      <c r="CH179" s="118"/>
      <c r="CI179" s="118"/>
      <c r="CJ179" s="118"/>
      <c r="CK179" s="118"/>
      <c r="CL179" s="118"/>
      <c r="CM179" s="118"/>
      <c r="CN179" s="118"/>
      <c r="CO179" s="118"/>
      <c r="CP179" s="118"/>
      <c r="CQ179" s="118"/>
      <c r="CR179" s="118"/>
      <c r="CS179" s="118"/>
      <c r="CT179" s="118"/>
      <c r="CU179" s="118"/>
      <c r="CV179" s="118"/>
      <c r="CW179" s="118"/>
      <c r="CX179" s="118"/>
      <c r="CY179" s="118"/>
      <c r="CZ179" s="118"/>
      <c r="DA179" s="118"/>
      <c r="DB179" s="118"/>
      <c r="DC179" s="118"/>
      <c r="DD179" s="118"/>
      <c r="DE179" s="118"/>
      <c r="DF179" s="118"/>
      <c r="DG179" s="118"/>
      <c r="DH179" s="118"/>
      <c r="DI179" s="118"/>
      <c r="DJ179" s="118"/>
      <c r="DK179" s="118"/>
      <c r="DL179" s="118"/>
      <c r="DM179" s="118"/>
      <c r="DN179" s="45">
        <f t="shared" si="28"/>
        <v>0</v>
      </c>
      <c r="DO179" s="45">
        <f t="shared" si="28"/>
        <v>0</v>
      </c>
      <c r="DP179" s="45">
        <f t="shared" si="28"/>
        <v>0</v>
      </c>
      <c r="DQ179" s="45">
        <f t="shared" si="28"/>
        <v>0</v>
      </c>
      <c r="DR179" s="45">
        <f t="shared" si="28"/>
        <v>0</v>
      </c>
      <c r="DS179" s="45">
        <f t="shared" si="28"/>
        <v>0</v>
      </c>
      <c r="DT179" s="45">
        <f t="shared" si="28"/>
        <v>0</v>
      </c>
      <c r="DU179" s="45">
        <f t="shared" si="28"/>
        <v>0</v>
      </c>
      <c r="DV179" s="45">
        <f t="shared" si="28"/>
        <v>0</v>
      </c>
      <c r="DW179" s="45">
        <f t="shared" si="28"/>
        <v>0</v>
      </c>
    </row>
    <row r="180" spans="1:127" s="1" customFormat="1" x14ac:dyDescent="0.25">
      <c r="A180" s="42" t="s">
        <v>220</v>
      </c>
      <c r="B180" s="15" t="str">
        <f>гр.общеразв.напрв.!B180</f>
        <v>МБОУ "Пушновская СОШ" (Пушное)</v>
      </c>
      <c r="C180" s="15" t="str">
        <f>гр.общеразв.напрв.!C180</f>
        <v>село</v>
      </c>
      <c r="D180" s="15" t="str">
        <f>гр.общеразв.напрв.!D180</f>
        <v>детей</v>
      </c>
      <c r="E180" s="155">
        <f t="shared" si="26"/>
        <v>0</v>
      </c>
      <c r="F180" s="155">
        <f t="shared" si="27"/>
        <v>0</v>
      </c>
      <c r="G180" s="155">
        <f t="shared" si="27"/>
        <v>0</v>
      </c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  <c r="BH180" s="118"/>
      <c r="BI180" s="118"/>
      <c r="BJ180" s="118"/>
      <c r="BK180" s="118"/>
      <c r="BL180" s="118"/>
      <c r="BM180" s="118"/>
      <c r="BN180" s="118"/>
      <c r="BO180" s="118"/>
      <c r="BP180" s="118"/>
      <c r="BQ180" s="118"/>
      <c r="BR180" s="118"/>
      <c r="BS180" s="118"/>
      <c r="BT180" s="118"/>
      <c r="BU180" s="118"/>
      <c r="BV180" s="118"/>
      <c r="BW180" s="118"/>
      <c r="BX180" s="118"/>
      <c r="BY180" s="118"/>
      <c r="BZ180" s="118"/>
      <c r="CA180" s="118"/>
      <c r="CB180" s="118"/>
      <c r="CC180" s="118"/>
      <c r="CD180" s="118"/>
      <c r="CE180" s="118"/>
      <c r="CF180" s="118"/>
      <c r="CG180" s="118"/>
      <c r="CH180" s="118"/>
      <c r="CI180" s="118"/>
      <c r="CJ180" s="118"/>
      <c r="CK180" s="118"/>
      <c r="CL180" s="118"/>
      <c r="CM180" s="118"/>
      <c r="CN180" s="118"/>
      <c r="CO180" s="118"/>
      <c r="CP180" s="118"/>
      <c r="CQ180" s="118"/>
      <c r="CR180" s="118"/>
      <c r="CS180" s="118"/>
      <c r="CT180" s="118"/>
      <c r="CU180" s="118"/>
      <c r="CV180" s="118"/>
      <c r="CW180" s="118"/>
      <c r="CX180" s="118"/>
      <c r="CY180" s="118"/>
      <c r="CZ180" s="118"/>
      <c r="DA180" s="118"/>
      <c r="DB180" s="118"/>
      <c r="DC180" s="118"/>
      <c r="DD180" s="118"/>
      <c r="DE180" s="118"/>
      <c r="DF180" s="118"/>
      <c r="DG180" s="118"/>
      <c r="DH180" s="118"/>
      <c r="DI180" s="118"/>
      <c r="DJ180" s="118"/>
      <c r="DK180" s="118"/>
      <c r="DL180" s="118"/>
      <c r="DM180" s="118"/>
      <c r="DN180" s="45">
        <f t="shared" si="28"/>
        <v>0</v>
      </c>
      <c r="DO180" s="45">
        <f t="shared" si="28"/>
        <v>0</v>
      </c>
      <c r="DP180" s="45">
        <f t="shared" si="28"/>
        <v>0</v>
      </c>
      <c r="DQ180" s="45">
        <f t="shared" si="28"/>
        <v>0</v>
      </c>
      <c r="DR180" s="45">
        <f t="shared" si="28"/>
        <v>0</v>
      </c>
      <c r="DS180" s="45">
        <f t="shared" ref="DS180:DW193" si="29">M180+W180+AG180+AQ180+BA180+BK180+BU180+CE180+CO180+CY180+DI180</f>
        <v>0</v>
      </c>
      <c r="DT180" s="45">
        <f t="shared" si="29"/>
        <v>0</v>
      </c>
      <c r="DU180" s="45">
        <f t="shared" si="29"/>
        <v>0</v>
      </c>
      <c r="DV180" s="45">
        <f t="shared" si="29"/>
        <v>0</v>
      </c>
      <c r="DW180" s="45">
        <f t="shared" si="29"/>
        <v>0</v>
      </c>
    </row>
    <row r="181" spans="1:127" s="1" customFormat="1" x14ac:dyDescent="0.25">
      <c r="A181" s="42" t="s">
        <v>220</v>
      </c>
      <c r="B181" s="15" t="str">
        <f>гр.общеразв.напрв.!B181</f>
        <v>МБОУ "Цвелодубовская ООШ" (Цвелодубово)</v>
      </c>
      <c r="C181" s="15" t="str">
        <f>гр.общеразв.напрв.!C181</f>
        <v>село</v>
      </c>
      <c r="D181" s="15" t="str">
        <f>гр.общеразв.напрв.!D181</f>
        <v>детей</v>
      </c>
      <c r="E181" s="155">
        <f t="shared" si="26"/>
        <v>0</v>
      </c>
      <c r="F181" s="155">
        <f t="shared" si="27"/>
        <v>0</v>
      </c>
      <c r="G181" s="155">
        <f t="shared" si="27"/>
        <v>0</v>
      </c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  <c r="BH181" s="118"/>
      <c r="BI181" s="118"/>
      <c r="BJ181" s="118"/>
      <c r="BK181" s="118"/>
      <c r="BL181" s="118"/>
      <c r="BM181" s="118"/>
      <c r="BN181" s="118"/>
      <c r="BO181" s="118"/>
      <c r="BP181" s="118"/>
      <c r="BQ181" s="118"/>
      <c r="BR181" s="118"/>
      <c r="BS181" s="118"/>
      <c r="BT181" s="118"/>
      <c r="BU181" s="118"/>
      <c r="BV181" s="118"/>
      <c r="BW181" s="118"/>
      <c r="BX181" s="118"/>
      <c r="BY181" s="118"/>
      <c r="BZ181" s="118"/>
      <c r="CA181" s="118"/>
      <c r="CB181" s="118"/>
      <c r="CC181" s="118"/>
      <c r="CD181" s="118"/>
      <c r="CE181" s="118"/>
      <c r="CF181" s="118"/>
      <c r="CG181" s="118"/>
      <c r="CH181" s="118"/>
      <c r="CI181" s="118"/>
      <c r="CJ181" s="118"/>
      <c r="CK181" s="118"/>
      <c r="CL181" s="118"/>
      <c r="CM181" s="118"/>
      <c r="CN181" s="118"/>
      <c r="CO181" s="118"/>
      <c r="CP181" s="118"/>
      <c r="CQ181" s="118"/>
      <c r="CR181" s="118"/>
      <c r="CS181" s="118"/>
      <c r="CT181" s="118"/>
      <c r="CU181" s="118"/>
      <c r="CV181" s="118"/>
      <c r="CW181" s="118"/>
      <c r="CX181" s="118"/>
      <c r="CY181" s="118"/>
      <c r="CZ181" s="118"/>
      <c r="DA181" s="118"/>
      <c r="DB181" s="118"/>
      <c r="DC181" s="118"/>
      <c r="DD181" s="118"/>
      <c r="DE181" s="118"/>
      <c r="DF181" s="118"/>
      <c r="DG181" s="118"/>
      <c r="DH181" s="118"/>
      <c r="DI181" s="118"/>
      <c r="DJ181" s="118"/>
      <c r="DK181" s="118"/>
      <c r="DL181" s="118"/>
      <c r="DM181" s="118"/>
      <c r="DN181" s="45">
        <f t="shared" ref="DN181:DR193" si="30">H181+R181+AB181+AL181+AV181+BF181+BP181+BZ181+CJ181+CT181+DD181</f>
        <v>0</v>
      </c>
      <c r="DO181" s="45">
        <f t="shared" si="30"/>
        <v>0</v>
      </c>
      <c r="DP181" s="45">
        <f t="shared" si="30"/>
        <v>0</v>
      </c>
      <c r="DQ181" s="45">
        <f t="shared" si="30"/>
        <v>0</v>
      </c>
      <c r="DR181" s="45">
        <f t="shared" si="30"/>
        <v>0</v>
      </c>
      <c r="DS181" s="45">
        <f t="shared" si="29"/>
        <v>0</v>
      </c>
      <c r="DT181" s="45">
        <f t="shared" si="29"/>
        <v>0</v>
      </c>
      <c r="DU181" s="45">
        <f t="shared" si="29"/>
        <v>0</v>
      </c>
      <c r="DV181" s="45">
        <f t="shared" si="29"/>
        <v>0</v>
      </c>
      <c r="DW181" s="45">
        <f t="shared" si="29"/>
        <v>0</v>
      </c>
    </row>
    <row r="182" spans="1:127" s="1" customFormat="1" x14ac:dyDescent="0.25">
      <c r="A182" s="42" t="s">
        <v>220</v>
      </c>
      <c r="B182" s="15" t="str">
        <f>гр.общеразв.напрв.!B182</f>
        <v>МБОУ "Приветненская СОШ" (Песочное)</v>
      </c>
      <c r="C182" s="15" t="str">
        <f>гр.общеразв.напрв.!C182</f>
        <v>село</v>
      </c>
      <c r="D182" s="15" t="str">
        <f>гр.общеразв.напрв.!D182</f>
        <v>детей</v>
      </c>
      <c r="E182" s="155">
        <f t="shared" si="26"/>
        <v>0</v>
      </c>
      <c r="F182" s="155">
        <f t="shared" si="27"/>
        <v>0</v>
      </c>
      <c r="G182" s="155">
        <f t="shared" si="27"/>
        <v>0</v>
      </c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  <c r="BH182" s="118"/>
      <c r="BI182" s="118"/>
      <c r="BJ182" s="118"/>
      <c r="BK182" s="118"/>
      <c r="BL182" s="118"/>
      <c r="BM182" s="118"/>
      <c r="BN182" s="118"/>
      <c r="BO182" s="118"/>
      <c r="BP182" s="118"/>
      <c r="BQ182" s="118"/>
      <c r="BR182" s="118"/>
      <c r="BS182" s="118"/>
      <c r="BT182" s="118"/>
      <c r="BU182" s="118"/>
      <c r="BV182" s="118"/>
      <c r="BW182" s="118"/>
      <c r="BX182" s="118"/>
      <c r="BY182" s="118"/>
      <c r="BZ182" s="118"/>
      <c r="CA182" s="118"/>
      <c r="CB182" s="118"/>
      <c r="CC182" s="118"/>
      <c r="CD182" s="118"/>
      <c r="CE182" s="118"/>
      <c r="CF182" s="118"/>
      <c r="CG182" s="118"/>
      <c r="CH182" s="118"/>
      <c r="CI182" s="118"/>
      <c r="CJ182" s="118"/>
      <c r="CK182" s="118"/>
      <c r="CL182" s="118"/>
      <c r="CM182" s="118"/>
      <c r="CN182" s="118"/>
      <c r="CO182" s="118"/>
      <c r="CP182" s="118"/>
      <c r="CQ182" s="118"/>
      <c r="CR182" s="118"/>
      <c r="CS182" s="118"/>
      <c r="CT182" s="118"/>
      <c r="CU182" s="118"/>
      <c r="CV182" s="118"/>
      <c r="CW182" s="118"/>
      <c r="CX182" s="118"/>
      <c r="CY182" s="118"/>
      <c r="CZ182" s="118"/>
      <c r="DA182" s="118"/>
      <c r="DB182" s="118"/>
      <c r="DC182" s="118"/>
      <c r="DD182" s="118"/>
      <c r="DE182" s="118"/>
      <c r="DF182" s="118"/>
      <c r="DG182" s="118"/>
      <c r="DH182" s="118"/>
      <c r="DI182" s="118"/>
      <c r="DJ182" s="118"/>
      <c r="DK182" s="118"/>
      <c r="DL182" s="118"/>
      <c r="DM182" s="118"/>
      <c r="DN182" s="45">
        <f t="shared" si="30"/>
        <v>0</v>
      </c>
      <c r="DO182" s="45">
        <f t="shared" si="30"/>
        <v>0</v>
      </c>
      <c r="DP182" s="45">
        <f t="shared" si="30"/>
        <v>0</v>
      </c>
      <c r="DQ182" s="45">
        <f t="shared" si="30"/>
        <v>0</v>
      </c>
      <c r="DR182" s="45">
        <f t="shared" si="30"/>
        <v>0</v>
      </c>
      <c r="DS182" s="45">
        <f t="shared" si="29"/>
        <v>0</v>
      </c>
      <c r="DT182" s="45">
        <f t="shared" si="29"/>
        <v>0</v>
      </c>
      <c r="DU182" s="45">
        <f t="shared" si="29"/>
        <v>0</v>
      </c>
      <c r="DV182" s="45">
        <f t="shared" si="29"/>
        <v>0</v>
      </c>
      <c r="DW182" s="45">
        <f t="shared" si="29"/>
        <v>0</v>
      </c>
    </row>
    <row r="183" spans="1:127" s="1" customFormat="1" x14ac:dyDescent="0.25">
      <c r="A183" s="42" t="s">
        <v>220</v>
      </c>
      <c r="B183" s="15">
        <f>гр.общеразв.напрв.!B183</f>
        <v>0</v>
      </c>
      <c r="C183" s="15">
        <f>гр.общеразв.напрв.!C183</f>
        <v>0</v>
      </c>
      <c r="D183" s="15">
        <f>гр.общеразв.напрв.!D183</f>
        <v>0</v>
      </c>
      <c r="E183" s="155">
        <f t="shared" si="26"/>
        <v>0</v>
      </c>
      <c r="F183" s="155">
        <f t="shared" si="27"/>
        <v>0</v>
      </c>
      <c r="G183" s="155">
        <f t="shared" si="27"/>
        <v>0</v>
      </c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  <c r="BH183" s="118"/>
      <c r="BI183" s="118"/>
      <c r="BJ183" s="118"/>
      <c r="BK183" s="118"/>
      <c r="BL183" s="118"/>
      <c r="BM183" s="118"/>
      <c r="BN183" s="118"/>
      <c r="BO183" s="118"/>
      <c r="BP183" s="118"/>
      <c r="BQ183" s="118"/>
      <c r="BR183" s="118"/>
      <c r="BS183" s="118"/>
      <c r="BT183" s="118"/>
      <c r="BU183" s="118"/>
      <c r="BV183" s="118"/>
      <c r="BW183" s="118"/>
      <c r="BX183" s="118"/>
      <c r="BY183" s="118"/>
      <c r="BZ183" s="118"/>
      <c r="CA183" s="118"/>
      <c r="CB183" s="118"/>
      <c r="CC183" s="118"/>
      <c r="CD183" s="118"/>
      <c r="CE183" s="118"/>
      <c r="CF183" s="118"/>
      <c r="CG183" s="118"/>
      <c r="CH183" s="118"/>
      <c r="CI183" s="118"/>
      <c r="CJ183" s="118"/>
      <c r="CK183" s="118"/>
      <c r="CL183" s="118"/>
      <c r="CM183" s="118"/>
      <c r="CN183" s="118"/>
      <c r="CO183" s="118"/>
      <c r="CP183" s="118"/>
      <c r="CQ183" s="118"/>
      <c r="CR183" s="118"/>
      <c r="CS183" s="118"/>
      <c r="CT183" s="118"/>
      <c r="CU183" s="118"/>
      <c r="CV183" s="118"/>
      <c r="CW183" s="118"/>
      <c r="CX183" s="118"/>
      <c r="CY183" s="118"/>
      <c r="CZ183" s="118"/>
      <c r="DA183" s="118"/>
      <c r="DB183" s="118"/>
      <c r="DC183" s="118"/>
      <c r="DD183" s="118"/>
      <c r="DE183" s="118"/>
      <c r="DF183" s="118"/>
      <c r="DG183" s="118"/>
      <c r="DH183" s="118"/>
      <c r="DI183" s="118"/>
      <c r="DJ183" s="118"/>
      <c r="DK183" s="118"/>
      <c r="DL183" s="118"/>
      <c r="DM183" s="118"/>
      <c r="DN183" s="45">
        <f t="shared" si="30"/>
        <v>0</v>
      </c>
      <c r="DO183" s="45">
        <f t="shared" si="30"/>
        <v>0</v>
      </c>
      <c r="DP183" s="45">
        <f t="shared" si="30"/>
        <v>0</v>
      </c>
      <c r="DQ183" s="45">
        <f t="shared" si="30"/>
        <v>0</v>
      </c>
      <c r="DR183" s="45">
        <f t="shared" si="30"/>
        <v>0</v>
      </c>
      <c r="DS183" s="45">
        <f t="shared" si="29"/>
        <v>0</v>
      </c>
      <c r="DT183" s="45">
        <f t="shared" si="29"/>
        <v>0</v>
      </c>
      <c r="DU183" s="45">
        <f t="shared" si="29"/>
        <v>0</v>
      </c>
      <c r="DV183" s="45">
        <f t="shared" si="29"/>
        <v>0</v>
      </c>
      <c r="DW183" s="45">
        <f t="shared" si="29"/>
        <v>0</v>
      </c>
    </row>
    <row r="184" spans="1:127" s="1" customFormat="1" x14ac:dyDescent="0.25">
      <c r="A184" s="42" t="s">
        <v>220</v>
      </c>
      <c r="B184" s="15">
        <f>гр.общеразв.напрв.!B184</f>
        <v>0</v>
      </c>
      <c r="C184" s="15">
        <f>гр.общеразв.напрв.!C184</f>
        <v>0</v>
      </c>
      <c r="D184" s="15">
        <f>гр.общеразв.напрв.!D184</f>
        <v>0</v>
      </c>
      <c r="E184" s="155">
        <f t="shared" si="26"/>
        <v>0</v>
      </c>
      <c r="F184" s="155">
        <f t="shared" si="27"/>
        <v>0</v>
      </c>
      <c r="G184" s="155">
        <f t="shared" si="27"/>
        <v>0</v>
      </c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  <c r="BH184" s="118"/>
      <c r="BI184" s="118"/>
      <c r="BJ184" s="118"/>
      <c r="BK184" s="118"/>
      <c r="BL184" s="118"/>
      <c r="BM184" s="118"/>
      <c r="BN184" s="118"/>
      <c r="BO184" s="118"/>
      <c r="BP184" s="118"/>
      <c r="BQ184" s="118"/>
      <c r="BR184" s="118"/>
      <c r="BS184" s="118"/>
      <c r="BT184" s="118"/>
      <c r="BU184" s="118"/>
      <c r="BV184" s="118"/>
      <c r="BW184" s="118"/>
      <c r="BX184" s="118"/>
      <c r="BY184" s="118"/>
      <c r="BZ184" s="118"/>
      <c r="CA184" s="118"/>
      <c r="CB184" s="118"/>
      <c r="CC184" s="118"/>
      <c r="CD184" s="118"/>
      <c r="CE184" s="118"/>
      <c r="CF184" s="118"/>
      <c r="CG184" s="118"/>
      <c r="CH184" s="118"/>
      <c r="CI184" s="118"/>
      <c r="CJ184" s="118"/>
      <c r="CK184" s="118"/>
      <c r="CL184" s="118"/>
      <c r="CM184" s="118"/>
      <c r="CN184" s="118"/>
      <c r="CO184" s="118"/>
      <c r="CP184" s="118"/>
      <c r="CQ184" s="118"/>
      <c r="CR184" s="118"/>
      <c r="CS184" s="118"/>
      <c r="CT184" s="118"/>
      <c r="CU184" s="118"/>
      <c r="CV184" s="118"/>
      <c r="CW184" s="118"/>
      <c r="CX184" s="118"/>
      <c r="CY184" s="118"/>
      <c r="CZ184" s="118"/>
      <c r="DA184" s="118"/>
      <c r="DB184" s="118"/>
      <c r="DC184" s="118"/>
      <c r="DD184" s="118"/>
      <c r="DE184" s="118"/>
      <c r="DF184" s="118"/>
      <c r="DG184" s="118"/>
      <c r="DH184" s="118"/>
      <c r="DI184" s="118"/>
      <c r="DJ184" s="118"/>
      <c r="DK184" s="118"/>
      <c r="DL184" s="118"/>
      <c r="DM184" s="118"/>
      <c r="DN184" s="45">
        <f t="shared" si="30"/>
        <v>0</v>
      </c>
      <c r="DO184" s="45">
        <f t="shared" si="30"/>
        <v>0</v>
      </c>
      <c r="DP184" s="45">
        <f t="shared" si="30"/>
        <v>0</v>
      </c>
      <c r="DQ184" s="45">
        <f t="shared" si="30"/>
        <v>0</v>
      </c>
      <c r="DR184" s="45">
        <f t="shared" si="30"/>
        <v>0</v>
      </c>
      <c r="DS184" s="45">
        <f t="shared" si="29"/>
        <v>0</v>
      </c>
      <c r="DT184" s="45">
        <f t="shared" si="29"/>
        <v>0</v>
      </c>
      <c r="DU184" s="45">
        <f t="shared" si="29"/>
        <v>0</v>
      </c>
      <c r="DV184" s="45">
        <f t="shared" si="29"/>
        <v>0</v>
      </c>
      <c r="DW184" s="45">
        <f t="shared" si="29"/>
        <v>0</v>
      </c>
    </row>
    <row r="185" spans="1:127" s="1" customFormat="1" x14ac:dyDescent="0.25">
      <c r="A185" s="42" t="s">
        <v>220</v>
      </c>
      <c r="B185" s="15">
        <f>гр.общеразв.напрв.!B185</f>
        <v>0</v>
      </c>
      <c r="C185" s="15">
        <f>гр.общеразв.напрв.!C185</f>
        <v>0</v>
      </c>
      <c r="D185" s="15">
        <f>гр.общеразв.напрв.!D185</f>
        <v>0</v>
      </c>
      <c r="E185" s="155">
        <f t="shared" si="26"/>
        <v>0</v>
      </c>
      <c r="F185" s="155">
        <f t="shared" si="27"/>
        <v>0</v>
      </c>
      <c r="G185" s="155">
        <f t="shared" si="27"/>
        <v>0</v>
      </c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  <c r="BH185" s="118"/>
      <c r="BI185" s="118"/>
      <c r="BJ185" s="118"/>
      <c r="BK185" s="118"/>
      <c r="BL185" s="118"/>
      <c r="BM185" s="118"/>
      <c r="BN185" s="118"/>
      <c r="BO185" s="118"/>
      <c r="BP185" s="118"/>
      <c r="BQ185" s="118"/>
      <c r="BR185" s="118"/>
      <c r="BS185" s="118"/>
      <c r="BT185" s="118"/>
      <c r="BU185" s="118"/>
      <c r="BV185" s="118"/>
      <c r="BW185" s="118"/>
      <c r="BX185" s="118"/>
      <c r="BY185" s="118"/>
      <c r="BZ185" s="118"/>
      <c r="CA185" s="118"/>
      <c r="CB185" s="118"/>
      <c r="CC185" s="118"/>
      <c r="CD185" s="118"/>
      <c r="CE185" s="118"/>
      <c r="CF185" s="118"/>
      <c r="CG185" s="118"/>
      <c r="CH185" s="118"/>
      <c r="CI185" s="118"/>
      <c r="CJ185" s="118"/>
      <c r="CK185" s="118"/>
      <c r="CL185" s="118"/>
      <c r="CM185" s="118"/>
      <c r="CN185" s="118"/>
      <c r="CO185" s="118"/>
      <c r="CP185" s="118"/>
      <c r="CQ185" s="118"/>
      <c r="CR185" s="118"/>
      <c r="CS185" s="118"/>
      <c r="CT185" s="118"/>
      <c r="CU185" s="118"/>
      <c r="CV185" s="118"/>
      <c r="CW185" s="118"/>
      <c r="CX185" s="118"/>
      <c r="CY185" s="118"/>
      <c r="CZ185" s="118"/>
      <c r="DA185" s="118"/>
      <c r="DB185" s="118"/>
      <c r="DC185" s="118"/>
      <c r="DD185" s="118"/>
      <c r="DE185" s="118"/>
      <c r="DF185" s="118"/>
      <c r="DG185" s="118"/>
      <c r="DH185" s="118"/>
      <c r="DI185" s="118"/>
      <c r="DJ185" s="118"/>
      <c r="DK185" s="118"/>
      <c r="DL185" s="118"/>
      <c r="DM185" s="118"/>
      <c r="DN185" s="45">
        <f t="shared" si="30"/>
        <v>0</v>
      </c>
      <c r="DO185" s="45">
        <f t="shared" si="30"/>
        <v>0</v>
      </c>
      <c r="DP185" s="45">
        <f t="shared" si="30"/>
        <v>0</v>
      </c>
      <c r="DQ185" s="45">
        <f t="shared" si="30"/>
        <v>0</v>
      </c>
      <c r="DR185" s="45">
        <f t="shared" si="30"/>
        <v>0</v>
      </c>
      <c r="DS185" s="45">
        <f t="shared" si="29"/>
        <v>0</v>
      </c>
      <c r="DT185" s="45">
        <f t="shared" si="29"/>
        <v>0</v>
      </c>
      <c r="DU185" s="45">
        <f t="shared" si="29"/>
        <v>0</v>
      </c>
      <c r="DV185" s="45">
        <f t="shared" si="29"/>
        <v>0</v>
      </c>
      <c r="DW185" s="45">
        <f t="shared" si="29"/>
        <v>0</v>
      </c>
    </row>
    <row r="186" spans="1:127" s="1" customFormat="1" x14ac:dyDescent="0.25">
      <c r="A186" s="42" t="s">
        <v>220</v>
      </c>
      <c r="B186" s="15">
        <f>гр.общеразв.напрв.!B186</f>
        <v>0</v>
      </c>
      <c r="C186" s="15">
        <f>гр.общеразв.напрв.!C186</f>
        <v>0</v>
      </c>
      <c r="D186" s="15">
        <f>гр.общеразв.напрв.!D186</f>
        <v>0</v>
      </c>
      <c r="E186" s="155">
        <f t="shared" si="26"/>
        <v>0</v>
      </c>
      <c r="F186" s="155">
        <f t="shared" si="27"/>
        <v>0</v>
      </c>
      <c r="G186" s="155">
        <f t="shared" si="27"/>
        <v>0</v>
      </c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  <c r="BH186" s="118"/>
      <c r="BI186" s="118"/>
      <c r="BJ186" s="118"/>
      <c r="BK186" s="118"/>
      <c r="BL186" s="118"/>
      <c r="BM186" s="118"/>
      <c r="BN186" s="118"/>
      <c r="BO186" s="118"/>
      <c r="BP186" s="118"/>
      <c r="BQ186" s="118"/>
      <c r="BR186" s="118"/>
      <c r="BS186" s="118"/>
      <c r="BT186" s="118"/>
      <c r="BU186" s="118"/>
      <c r="BV186" s="118"/>
      <c r="BW186" s="118"/>
      <c r="BX186" s="118"/>
      <c r="BY186" s="118"/>
      <c r="BZ186" s="118"/>
      <c r="CA186" s="118"/>
      <c r="CB186" s="118"/>
      <c r="CC186" s="118"/>
      <c r="CD186" s="118"/>
      <c r="CE186" s="118"/>
      <c r="CF186" s="118"/>
      <c r="CG186" s="118"/>
      <c r="CH186" s="118"/>
      <c r="CI186" s="118"/>
      <c r="CJ186" s="118"/>
      <c r="CK186" s="118"/>
      <c r="CL186" s="118"/>
      <c r="CM186" s="118"/>
      <c r="CN186" s="118"/>
      <c r="CO186" s="118"/>
      <c r="CP186" s="118"/>
      <c r="CQ186" s="118"/>
      <c r="CR186" s="118"/>
      <c r="CS186" s="118"/>
      <c r="CT186" s="118"/>
      <c r="CU186" s="118"/>
      <c r="CV186" s="118"/>
      <c r="CW186" s="118"/>
      <c r="CX186" s="118"/>
      <c r="CY186" s="118"/>
      <c r="CZ186" s="118"/>
      <c r="DA186" s="118"/>
      <c r="DB186" s="118"/>
      <c r="DC186" s="118"/>
      <c r="DD186" s="118"/>
      <c r="DE186" s="118"/>
      <c r="DF186" s="118"/>
      <c r="DG186" s="118"/>
      <c r="DH186" s="118"/>
      <c r="DI186" s="118"/>
      <c r="DJ186" s="118"/>
      <c r="DK186" s="118"/>
      <c r="DL186" s="118"/>
      <c r="DM186" s="118"/>
      <c r="DN186" s="45">
        <f t="shared" si="30"/>
        <v>0</v>
      </c>
      <c r="DO186" s="45">
        <f t="shared" si="30"/>
        <v>0</v>
      </c>
      <c r="DP186" s="45">
        <f t="shared" si="30"/>
        <v>0</v>
      </c>
      <c r="DQ186" s="45">
        <f t="shared" si="30"/>
        <v>0</v>
      </c>
      <c r="DR186" s="45">
        <f t="shared" si="30"/>
        <v>0</v>
      </c>
      <c r="DS186" s="45">
        <f t="shared" si="29"/>
        <v>0</v>
      </c>
      <c r="DT186" s="45">
        <f t="shared" si="29"/>
        <v>0</v>
      </c>
      <c r="DU186" s="45">
        <f t="shared" si="29"/>
        <v>0</v>
      </c>
      <c r="DV186" s="45">
        <f t="shared" si="29"/>
        <v>0</v>
      </c>
      <c r="DW186" s="45">
        <f t="shared" si="29"/>
        <v>0</v>
      </c>
    </row>
    <row r="187" spans="1:127" s="1" customFormat="1" x14ac:dyDescent="0.25">
      <c r="A187" s="42" t="s">
        <v>220</v>
      </c>
      <c r="B187" s="15">
        <f>гр.общеразв.напрв.!B187</f>
        <v>0</v>
      </c>
      <c r="C187" s="15">
        <f>гр.общеразв.напрв.!C187</f>
        <v>0</v>
      </c>
      <c r="D187" s="15">
        <f>гр.общеразв.напрв.!D187</f>
        <v>0</v>
      </c>
      <c r="E187" s="155">
        <f t="shared" si="26"/>
        <v>0</v>
      </c>
      <c r="F187" s="155">
        <f t="shared" si="27"/>
        <v>0</v>
      </c>
      <c r="G187" s="155">
        <f t="shared" si="27"/>
        <v>0</v>
      </c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  <c r="BH187" s="118"/>
      <c r="BI187" s="118"/>
      <c r="BJ187" s="118"/>
      <c r="BK187" s="118"/>
      <c r="BL187" s="118"/>
      <c r="BM187" s="118"/>
      <c r="BN187" s="118"/>
      <c r="BO187" s="118"/>
      <c r="BP187" s="118"/>
      <c r="BQ187" s="118"/>
      <c r="BR187" s="118"/>
      <c r="BS187" s="118"/>
      <c r="BT187" s="118"/>
      <c r="BU187" s="118"/>
      <c r="BV187" s="118"/>
      <c r="BW187" s="118"/>
      <c r="BX187" s="118"/>
      <c r="BY187" s="118"/>
      <c r="BZ187" s="118"/>
      <c r="CA187" s="118"/>
      <c r="CB187" s="118"/>
      <c r="CC187" s="118"/>
      <c r="CD187" s="118"/>
      <c r="CE187" s="118"/>
      <c r="CF187" s="118"/>
      <c r="CG187" s="118"/>
      <c r="CH187" s="118"/>
      <c r="CI187" s="118"/>
      <c r="CJ187" s="118"/>
      <c r="CK187" s="118"/>
      <c r="CL187" s="118"/>
      <c r="CM187" s="118"/>
      <c r="CN187" s="118"/>
      <c r="CO187" s="118"/>
      <c r="CP187" s="118"/>
      <c r="CQ187" s="118"/>
      <c r="CR187" s="118"/>
      <c r="CS187" s="118"/>
      <c r="CT187" s="118"/>
      <c r="CU187" s="118"/>
      <c r="CV187" s="118"/>
      <c r="CW187" s="118"/>
      <c r="CX187" s="118"/>
      <c r="CY187" s="118"/>
      <c r="CZ187" s="118"/>
      <c r="DA187" s="118"/>
      <c r="DB187" s="118"/>
      <c r="DC187" s="118"/>
      <c r="DD187" s="118"/>
      <c r="DE187" s="118"/>
      <c r="DF187" s="118"/>
      <c r="DG187" s="118"/>
      <c r="DH187" s="118"/>
      <c r="DI187" s="118"/>
      <c r="DJ187" s="118"/>
      <c r="DK187" s="118"/>
      <c r="DL187" s="118"/>
      <c r="DM187" s="118"/>
      <c r="DN187" s="45">
        <f t="shared" si="30"/>
        <v>0</v>
      </c>
      <c r="DO187" s="45">
        <f t="shared" si="30"/>
        <v>0</v>
      </c>
      <c r="DP187" s="45">
        <f t="shared" si="30"/>
        <v>0</v>
      </c>
      <c r="DQ187" s="45">
        <f t="shared" si="30"/>
        <v>0</v>
      </c>
      <c r="DR187" s="45">
        <f t="shared" si="30"/>
        <v>0</v>
      </c>
      <c r="DS187" s="45">
        <f t="shared" si="29"/>
        <v>0</v>
      </c>
      <c r="DT187" s="45">
        <f t="shared" si="29"/>
        <v>0</v>
      </c>
      <c r="DU187" s="45">
        <f t="shared" si="29"/>
        <v>0</v>
      </c>
      <c r="DV187" s="45">
        <f t="shared" si="29"/>
        <v>0</v>
      </c>
      <c r="DW187" s="45">
        <f t="shared" si="29"/>
        <v>0</v>
      </c>
    </row>
    <row r="188" spans="1:127" s="1" customFormat="1" x14ac:dyDescent="0.25">
      <c r="A188" s="42" t="s">
        <v>220</v>
      </c>
      <c r="B188" s="15">
        <f>гр.общеразв.напрв.!B188</f>
        <v>0</v>
      </c>
      <c r="C188" s="15">
        <f>гр.общеразв.напрв.!C188</f>
        <v>0</v>
      </c>
      <c r="D188" s="15">
        <f>гр.общеразв.напрв.!D188</f>
        <v>0</v>
      </c>
      <c r="E188" s="155">
        <f t="shared" si="26"/>
        <v>0</v>
      </c>
      <c r="F188" s="155">
        <f t="shared" si="27"/>
        <v>0</v>
      </c>
      <c r="G188" s="155">
        <f t="shared" si="27"/>
        <v>0</v>
      </c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  <c r="BH188" s="118"/>
      <c r="BI188" s="118"/>
      <c r="BJ188" s="118"/>
      <c r="BK188" s="118"/>
      <c r="BL188" s="118"/>
      <c r="BM188" s="118"/>
      <c r="BN188" s="118"/>
      <c r="BO188" s="118"/>
      <c r="BP188" s="118"/>
      <c r="BQ188" s="118"/>
      <c r="BR188" s="118"/>
      <c r="BS188" s="118"/>
      <c r="BT188" s="118"/>
      <c r="BU188" s="118"/>
      <c r="BV188" s="118"/>
      <c r="BW188" s="118"/>
      <c r="BX188" s="118"/>
      <c r="BY188" s="118"/>
      <c r="BZ188" s="118"/>
      <c r="CA188" s="118"/>
      <c r="CB188" s="118"/>
      <c r="CC188" s="118"/>
      <c r="CD188" s="118"/>
      <c r="CE188" s="118"/>
      <c r="CF188" s="118"/>
      <c r="CG188" s="118"/>
      <c r="CH188" s="118"/>
      <c r="CI188" s="118"/>
      <c r="CJ188" s="118"/>
      <c r="CK188" s="118"/>
      <c r="CL188" s="118"/>
      <c r="CM188" s="118"/>
      <c r="CN188" s="118"/>
      <c r="CO188" s="118"/>
      <c r="CP188" s="118"/>
      <c r="CQ188" s="118"/>
      <c r="CR188" s="118"/>
      <c r="CS188" s="118"/>
      <c r="CT188" s="118"/>
      <c r="CU188" s="118"/>
      <c r="CV188" s="118"/>
      <c r="CW188" s="118"/>
      <c r="CX188" s="118"/>
      <c r="CY188" s="118"/>
      <c r="CZ188" s="118"/>
      <c r="DA188" s="118"/>
      <c r="DB188" s="118"/>
      <c r="DC188" s="118"/>
      <c r="DD188" s="118"/>
      <c r="DE188" s="118"/>
      <c r="DF188" s="118"/>
      <c r="DG188" s="118"/>
      <c r="DH188" s="118"/>
      <c r="DI188" s="118"/>
      <c r="DJ188" s="118"/>
      <c r="DK188" s="118"/>
      <c r="DL188" s="118"/>
      <c r="DM188" s="118"/>
      <c r="DN188" s="45">
        <f t="shared" si="30"/>
        <v>0</v>
      </c>
      <c r="DO188" s="45">
        <f t="shared" si="30"/>
        <v>0</v>
      </c>
      <c r="DP188" s="45">
        <f t="shared" si="30"/>
        <v>0</v>
      </c>
      <c r="DQ188" s="45">
        <f t="shared" si="30"/>
        <v>0</v>
      </c>
      <c r="DR188" s="45">
        <f t="shared" si="30"/>
        <v>0</v>
      </c>
      <c r="DS188" s="45">
        <f t="shared" si="29"/>
        <v>0</v>
      </c>
      <c r="DT188" s="45">
        <f t="shared" si="29"/>
        <v>0</v>
      </c>
      <c r="DU188" s="45">
        <f t="shared" si="29"/>
        <v>0</v>
      </c>
      <c r="DV188" s="45">
        <f t="shared" si="29"/>
        <v>0</v>
      </c>
      <c r="DW188" s="45">
        <f t="shared" si="29"/>
        <v>0</v>
      </c>
    </row>
    <row r="189" spans="1:127" s="1" customFormat="1" x14ac:dyDescent="0.25">
      <c r="A189" s="42" t="s">
        <v>220</v>
      </c>
      <c r="B189" s="15">
        <f>гр.общеразв.напрв.!B189</f>
        <v>0</v>
      </c>
      <c r="C189" s="15">
        <f>гр.общеразв.напрв.!C189</f>
        <v>0</v>
      </c>
      <c r="D189" s="15">
        <f>гр.общеразв.напрв.!D189</f>
        <v>0</v>
      </c>
      <c r="E189" s="155">
        <f t="shared" si="26"/>
        <v>0</v>
      </c>
      <c r="F189" s="155">
        <f t="shared" si="27"/>
        <v>0</v>
      </c>
      <c r="G189" s="155">
        <f t="shared" si="27"/>
        <v>0</v>
      </c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  <c r="BH189" s="118"/>
      <c r="BI189" s="118"/>
      <c r="BJ189" s="118"/>
      <c r="BK189" s="118"/>
      <c r="BL189" s="118"/>
      <c r="BM189" s="118"/>
      <c r="BN189" s="118"/>
      <c r="BO189" s="118"/>
      <c r="BP189" s="118"/>
      <c r="BQ189" s="118"/>
      <c r="BR189" s="118"/>
      <c r="BS189" s="118"/>
      <c r="BT189" s="118"/>
      <c r="BU189" s="118"/>
      <c r="BV189" s="118"/>
      <c r="BW189" s="118"/>
      <c r="BX189" s="118"/>
      <c r="BY189" s="118"/>
      <c r="BZ189" s="118"/>
      <c r="CA189" s="118"/>
      <c r="CB189" s="118"/>
      <c r="CC189" s="118"/>
      <c r="CD189" s="118"/>
      <c r="CE189" s="118"/>
      <c r="CF189" s="118"/>
      <c r="CG189" s="118"/>
      <c r="CH189" s="118"/>
      <c r="CI189" s="118"/>
      <c r="CJ189" s="118"/>
      <c r="CK189" s="118"/>
      <c r="CL189" s="118"/>
      <c r="CM189" s="118"/>
      <c r="CN189" s="118"/>
      <c r="CO189" s="118"/>
      <c r="CP189" s="118"/>
      <c r="CQ189" s="118"/>
      <c r="CR189" s="118"/>
      <c r="CS189" s="118"/>
      <c r="CT189" s="118"/>
      <c r="CU189" s="118"/>
      <c r="CV189" s="118"/>
      <c r="CW189" s="118"/>
      <c r="CX189" s="118"/>
      <c r="CY189" s="118"/>
      <c r="CZ189" s="118"/>
      <c r="DA189" s="118"/>
      <c r="DB189" s="118"/>
      <c r="DC189" s="118"/>
      <c r="DD189" s="118"/>
      <c r="DE189" s="118"/>
      <c r="DF189" s="118"/>
      <c r="DG189" s="118"/>
      <c r="DH189" s="118"/>
      <c r="DI189" s="118"/>
      <c r="DJ189" s="118"/>
      <c r="DK189" s="118"/>
      <c r="DL189" s="118"/>
      <c r="DM189" s="118"/>
      <c r="DN189" s="45">
        <f t="shared" si="30"/>
        <v>0</v>
      </c>
      <c r="DO189" s="45">
        <f t="shared" si="30"/>
        <v>0</v>
      </c>
      <c r="DP189" s="45">
        <f t="shared" si="30"/>
        <v>0</v>
      </c>
      <c r="DQ189" s="45">
        <f t="shared" si="30"/>
        <v>0</v>
      </c>
      <c r="DR189" s="45">
        <f t="shared" si="30"/>
        <v>0</v>
      </c>
      <c r="DS189" s="45">
        <f t="shared" si="29"/>
        <v>0</v>
      </c>
      <c r="DT189" s="45">
        <f t="shared" si="29"/>
        <v>0</v>
      </c>
      <c r="DU189" s="45">
        <f t="shared" si="29"/>
        <v>0</v>
      </c>
      <c r="DV189" s="45">
        <f t="shared" si="29"/>
        <v>0</v>
      </c>
      <c r="DW189" s="45">
        <f t="shared" si="29"/>
        <v>0</v>
      </c>
    </row>
    <row r="190" spans="1:127" s="1" customFormat="1" x14ac:dyDescent="0.25">
      <c r="A190" s="42" t="s">
        <v>220</v>
      </c>
      <c r="B190" s="15">
        <f>гр.общеразв.напрв.!B190</f>
        <v>0</v>
      </c>
      <c r="C190" s="15">
        <f>гр.общеразв.напрв.!C190</f>
        <v>0</v>
      </c>
      <c r="D190" s="15">
        <f>гр.общеразв.напрв.!D190</f>
        <v>0</v>
      </c>
      <c r="E190" s="155">
        <f t="shared" si="26"/>
        <v>0</v>
      </c>
      <c r="F190" s="155">
        <f t="shared" si="27"/>
        <v>0</v>
      </c>
      <c r="G190" s="155">
        <f t="shared" si="27"/>
        <v>0</v>
      </c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  <c r="BH190" s="118"/>
      <c r="BI190" s="118"/>
      <c r="BJ190" s="118"/>
      <c r="BK190" s="118"/>
      <c r="BL190" s="118"/>
      <c r="BM190" s="118"/>
      <c r="BN190" s="118"/>
      <c r="BO190" s="118"/>
      <c r="BP190" s="118"/>
      <c r="BQ190" s="118"/>
      <c r="BR190" s="118"/>
      <c r="BS190" s="118"/>
      <c r="BT190" s="118"/>
      <c r="BU190" s="118"/>
      <c r="BV190" s="118"/>
      <c r="BW190" s="118"/>
      <c r="BX190" s="118"/>
      <c r="BY190" s="118"/>
      <c r="BZ190" s="118"/>
      <c r="CA190" s="118"/>
      <c r="CB190" s="118"/>
      <c r="CC190" s="118"/>
      <c r="CD190" s="118"/>
      <c r="CE190" s="118"/>
      <c r="CF190" s="118"/>
      <c r="CG190" s="118"/>
      <c r="CH190" s="118"/>
      <c r="CI190" s="118"/>
      <c r="CJ190" s="118"/>
      <c r="CK190" s="118"/>
      <c r="CL190" s="118"/>
      <c r="CM190" s="118"/>
      <c r="CN190" s="118"/>
      <c r="CO190" s="118"/>
      <c r="CP190" s="118"/>
      <c r="CQ190" s="118"/>
      <c r="CR190" s="118"/>
      <c r="CS190" s="118"/>
      <c r="CT190" s="118"/>
      <c r="CU190" s="118"/>
      <c r="CV190" s="118"/>
      <c r="CW190" s="118"/>
      <c r="CX190" s="118"/>
      <c r="CY190" s="118"/>
      <c r="CZ190" s="118"/>
      <c r="DA190" s="118"/>
      <c r="DB190" s="118"/>
      <c r="DC190" s="118"/>
      <c r="DD190" s="118"/>
      <c r="DE190" s="118"/>
      <c r="DF190" s="118"/>
      <c r="DG190" s="118"/>
      <c r="DH190" s="118"/>
      <c r="DI190" s="118"/>
      <c r="DJ190" s="118"/>
      <c r="DK190" s="118"/>
      <c r="DL190" s="118"/>
      <c r="DM190" s="118"/>
      <c r="DN190" s="45">
        <f t="shared" si="30"/>
        <v>0</v>
      </c>
      <c r="DO190" s="45">
        <f t="shared" si="30"/>
        <v>0</v>
      </c>
      <c r="DP190" s="45">
        <f t="shared" si="30"/>
        <v>0</v>
      </c>
      <c r="DQ190" s="45">
        <f t="shared" si="30"/>
        <v>0</v>
      </c>
      <c r="DR190" s="45">
        <f t="shared" si="30"/>
        <v>0</v>
      </c>
      <c r="DS190" s="45">
        <f t="shared" si="29"/>
        <v>0</v>
      </c>
      <c r="DT190" s="45">
        <f t="shared" si="29"/>
        <v>0</v>
      </c>
      <c r="DU190" s="45">
        <f t="shared" si="29"/>
        <v>0</v>
      </c>
      <c r="DV190" s="45">
        <f t="shared" si="29"/>
        <v>0</v>
      </c>
      <c r="DW190" s="45">
        <f t="shared" si="29"/>
        <v>0</v>
      </c>
    </row>
    <row r="191" spans="1:127" s="1" customFormat="1" x14ac:dyDescent="0.25">
      <c r="A191" s="42" t="s">
        <v>220</v>
      </c>
      <c r="B191" s="15">
        <f>гр.общеразв.напрв.!B191</f>
        <v>0</v>
      </c>
      <c r="C191" s="15">
        <f>гр.общеразв.напрв.!C191</f>
        <v>0</v>
      </c>
      <c r="D191" s="15">
        <f>гр.общеразв.напрв.!D191</f>
        <v>0</v>
      </c>
      <c r="E191" s="155">
        <f t="shared" si="26"/>
        <v>0</v>
      </c>
      <c r="F191" s="155">
        <f t="shared" si="27"/>
        <v>0</v>
      </c>
      <c r="G191" s="155">
        <f t="shared" si="27"/>
        <v>0</v>
      </c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  <c r="BH191" s="118"/>
      <c r="BI191" s="118"/>
      <c r="BJ191" s="118"/>
      <c r="BK191" s="118"/>
      <c r="BL191" s="118"/>
      <c r="BM191" s="118"/>
      <c r="BN191" s="118"/>
      <c r="BO191" s="118"/>
      <c r="BP191" s="118"/>
      <c r="BQ191" s="118"/>
      <c r="BR191" s="118"/>
      <c r="BS191" s="118"/>
      <c r="BT191" s="118"/>
      <c r="BU191" s="118"/>
      <c r="BV191" s="118"/>
      <c r="BW191" s="118"/>
      <c r="BX191" s="118"/>
      <c r="BY191" s="118"/>
      <c r="BZ191" s="118"/>
      <c r="CA191" s="118"/>
      <c r="CB191" s="118"/>
      <c r="CC191" s="118"/>
      <c r="CD191" s="118"/>
      <c r="CE191" s="118"/>
      <c r="CF191" s="118"/>
      <c r="CG191" s="118"/>
      <c r="CH191" s="118"/>
      <c r="CI191" s="118"/>
      <c r="CJ191" s="118"/>
      <c r="CK191" s="118"/>
      <c r="CL191" s="118"/>
      <c r="CM191" s="118"/>
      <c r="CN191" s="118"/>
      <c r="CO191" s="118"/>
      <c r="CP191" s="118"/>
      <c r="CQ191" s="118"/>
      <c r="CR191" s="118"/>
      <c r="CS191" s="118"/>
      <c r="CT191" s="118"/>
      <c r="CU191" s="118"/>
      <c r="CV191" s="118"/>
      <c r="CW191" s="118"/>
      <c r="CX191" s="118"/>
      <c r="CY191" s="118"/>
      <c r="CZ191" s="118"/>
      <c r="DA191" s="118"/>
      <c r="DB191" s="118"/>
      <c r="DC191" s="118"/>
      <c r="DD191" s="118"/>
      <c r="DE191" s="118"/>
      <c r="DF191" s="118"/>
      <c r="DG191" s="118"/>
      <c r="DH191" s="118"/>
      <c r="DI191" s="118"/>
      <c r="DJ191" s="118"/>
      <c r="DK191" s="118"/>
      <c r="DL191" s="118"/>
      <c r="DM191" s="118"/>
      <c r="DN191" s="45">
        <f t="shared" si="30"/>
        <v>0</v>
      </c>
      <c r="DO191" s="45">
        <f t="shared" si="30"/>
        <v>0</v>
      </c>
      <c r="DP191" s="45">
        <f t="shared" si="30"/>
        <v>0</v>
      </c>
      <c r="DQ191" s="45">
        <f t="shared" si="30"/>
        <v>0</v>
      </c>
      <c r="DR191" s="45">
        <f t="shared" si="30"/>
        <v>0</v>
      </c>
      <c r="DS191" s="45">
        <f t="shared" si="29"/>
        <v>0</v>
      </c>
      <c r="DT191" s="45">
        <f t="shared" si="29"/>
        <v>0</v>
      </c>
      <c r="DU191" s="45">
        <f t="shared" si="29"/>
        <v>0</v>
      </c>
      <c r="DV191" s="45">
        <f t="shared" si="29"/>
        <v>0</v>
      </c>
      <c r="DW191" s="45">
        <f t="shared" si="29"/>
        <v>0</v>
      </c>
    </row>
    <row r="192" spans="1:127" s="1" customFormat="1" x14ac:dyDescent="0.25">
      <c r="A192" s="42" t="s">
        <v>220</v>
      </c>
      <c r="B192" s="15">
        <f>гр.общеразв.напрв.!B192</f>
        <v>0</v>
      </c>
      <c r="C192" s="15">
        <f>гр.общеразв.напрв.!C192</f>
        <v>0</v>
      </c>
      <c r="D192" s="15">
        <f>гр.общеразв.напрв.!D192</f>
        <v>0</v>
      </c>
      <c r="E192" s="155">
        <f t="shared" si="26"/>
        <v>0</v>
      </c>
      <c r="F192" s="155">
        <f t="shared" si="27"/>
        <v>0</v>
      </c>
      <c r="G192" s="155">
        <f t="shared" si="27"/>
        <v>0</v>
      </c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  <c r="BH192" s="118"/>
      <c r="BI192" s="118"/>
      <c r="BJ192" s="118"/>
      <c r="BK192" s="118"/>
      <c r="BL192" s="118"/>
      <c r="BM192" s="118"/>
      <c r="BN192" s="118"/>
      <c r="BO192" s="118"/>
      <c r="BP192" s="118"/>
      <c r="BQ192" s="118"/>
      <c r="BR192" s="118"/>
      <c r="BS192" s="118"/>
      <c r="BT192" s="118"/>
      <c r="BU192" s="118"/>
      <c r="BV192" s="118"/>
      <c r="BW192" s="118"/>
      <c r="BX192" s="118"/>
      <c r="BY192" s="118"/>
      <c r="BZ192" s="118"/>
      <c r="CA192" s="118"/>
      <c r="CB192" s="118"/>
      <c r="CC192" s="118"/>
      <c r="CD192" s="118"/>
      <c r="CE192" s="118"/>
      <c r="CF192" s="118"/>
      <c r="CG192" s="118"/>
      <c r="CH192" s="118"/>
      <c r="CI192" s="118"/>
      <c r="CJ192" s="118"/>
      <c r="CK192" s="118"/>
      <c r="CL192" s="118"/>
      <c r="CM192" s="118"/>
      <c r="CN192" s="118"/>
      <c r="CO192" s="118"/>
      <c r="CP192" s="118"/>
      <c r="CQ192" s="118"/>
      <c r="CR192" s="118"/>
      <c r="CS192" s="118"/>
      <c r="CT192" s="118"/>
      <c r="CU192" s="118"/>
      <c r="CV192" s="118"/>
      <c r="CW192" s="118"/>
      <c r="CX192" s="118"/>
      <c r="CY192" s="118"/>
      <c r="CZ192" s="118"/>
      <c r="DA192" s="118"/>
      <c r="DB192" s="118"/>
      <c r="DC192" s="118"/>
      <c r="DD192" s="118"/>
      <c r="DE192" s="118"/>
      <c r="DF192" s="118"/>
      <c r="DG192" s="118"/>
      <c r="DH192" s="118"/>
      <c r="DI192" s="118"/>
      <c r="DJ192" s="118"/>
      <c r="DK192" s="118"/>
      <c r="DL192" s="118"/>
      <c r="DM192" s="118"/>
      <c r="DN192" s="45">
        <f t="shared" si="30"/>
        <v>0</v>
      </c>
      <c r="DO192" s="45">
        <f t="shared" si="30"/>
        <v>0</v>
      </c>
      <c r="DP192" s="45">
        <f t="shared" si="30"/>
        <v>0</v>
      </c>
      <c r="DQ192" s="45">
        <f t="shared" si="30"/>
        <v>0</v>
      </c>
      <c r="DR192" s="45">
        <f t="shared" si="30"/>
        <v>0</v>
      </c>
      <c r="DS192" s="45">
        <f t="shared" si="29"/>
        <v>0</v>
      </c>
      <c r="DT192" s="45">
        <f t="shared" si="29"/>
        <v>0</v>
      </c>
      <c r="DU192" s="45">
        <f t="shared" si="29"/>
        <v>0</v>
      </c>
      <c r="DV192" s="45">
        <f t="shared" si="29"/>
        <v>0</v>
      </c>
      <c r="DW192" s="45">
        <f t="shared" si="29"/>
        <v>0</v>
      </c>
    </row>
    <row r="193" spans="1:127" s="1" customFormat="1" x14ac:dyDescent="0.25">
      <c r="A193" s="42" t="s">
        <v>220</v>
      </c>
      <c r="B193" s="15">
        <f>гр.общеразв.напрв.!B193</f>
        <v>0</v>
      </c>
      <c r="C193" s="15">
        <f>гр.общеразв.напрв.!C193</f>
        <v>0</v>
      </c>
      <c r="D193" s="15">
        <f>гр.общеразв.напрв.!D193</f>
        <v>0</v>
      </c>
      <c r="E193" s="155">
        <f t="shared" si="26"/>
        <v>0</v>
      </c>
      <c r="F193" s="155">
        <f t="shared" si="27"/>
        <v>0</v>
      </c>
      <c r="G193" s="155">
        <f t="shared" si="27"/>
        <v>0</v>
      </c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  <c r="BH193" s="118"/>
      <c r="BI193" s="118"/>
      <c r="BJ193" s="118"/>
      <c r="BK193" s="118"/>
      <c r="BL193" s="118"/>
      <c r="BM193" s="118"/>
      <c r="BN193" s="118"/>
      <c r="BO193" s="118"/>
      <c r="BP193" s="118"/>
      <c r="BQ193" s="118"/>
      <c r="BR193" s="118"/>
      <c r="BS193" s="118"/>
      <c r="BT193" s="118"/>
      <c r="BU193" s="118"/>
      <c r="BV193" s="118"/>
      <c r="BW193" s="118"/>
      <c r="BX193" s="118"/>
      <c r="BY193" s="118"/>
      <c r="BZ193" s="118"/>
      <c r="CA193" s="118"/>
      <c r="CB193" s="118"/>
      <c r="CC193" s="118"/>
      <c r="CD193" s="118"/>
      <c r="CE193" s="118"/>
      <c r="CF193" s="118"/>
      <c r="CG193" s="118"/>
      <c r="CH193" s="118"/>
      <c r="CI193" s="118"/>
      <c r="CJ193" s="118"/>
      <c r="CK193" s="118"/>
      <c r="CL193" s="118"/>
      <c r="CM193" s="118"/>
      <c r="CN193" s="118"/>
      <c r="CO193" s="118"/>
      <c r="CP193" s="118"/>
      <c r="CQ193" s="118"/>
      <c r="CR193" s="118"/>
      <c r="CS193" s="118"/>
      <c r="CT193" s="118"/>
      <c r="CU193" s="118"/>
      <c r="CV193" s="118"/>
      <c r="CW193" s="118"/>
      <c r="CX193" s="118"/>
      <c r="CY193" s="118"/>
      <c r="CZ193" s="118"/>
      <c r="DA193" s="118"/>
      <c r="DB193" s="118"/>
      <c r="DC193" s="118"/>
      <c r="DD193" s="118"/>
      <c r="DE193" s="118"/>
      <c r="DF193" s="118"/>
      <c r="DG193" s="118"/>
      <c r="DH193" s="118"/>
      <c r="DI193" s="118"/>
      <c r="DJ193" s="118"/>
      <c r="DK193" s="118"/>
      <c r="DL193" s="118"/>
      <c r="DM193" s="118"/>
      <c r="DN193" s="45">
        <f t="shared" si="30"/>
        <v>0</v>
      </c>
      <c r="DO193" s="45">
        <f t="shared" si="30"/>
        <v>0</v>
      </c>
      <c r="DP193" s="45">
        <f t="shared" si="30"/>
        <v>0</v>
      </c>
      <c r="DQ193" s="45">
        <f t="shared" si="30"/>
        <v>0</v>
      </c>
      <c r="DR193" s="45">
        <f t="shared" si="30"/>
        <v>0</v>
      </c>
      <c r="DS193" s="45">
        <f t="shared" si="29"/>
        <v>0</v>
      </c>
      <c r="DT193" s="45">
        <f t="shared" si="29"/>
        <v>0</v>
      </c>
      <c r="DU193" s="45">
        <f t="shared" si="29"/>
        <v>0</v>
      </c>
      <c r="DV193" s="45">
        <f t="shared" si="29"/>
        <v>0</v>
      </c>
      <c r="DW193" s="45">
        <f t="shared" si="29"/>
        <v>0</v>
      </c>
    </row>
    <row r="194" spans="1:127" x14ac:dyDescent="0.25">
      <c r="A194" s="160" t="s">
        <v>269</v>
      </c>
      <c r="B194" s="130" t="s">
        <v>102</v>
      </c>
      <c r="C194" s="130"/>
      <c r="D194" s="130"/>
      <c r="E194" s="117">
        <f>SUBTOTAL(9,E139:E193)</f>
        <v>0</v>
      </c>
      <c r="F194" s="117">
        <f t="shared" ref="F194:BQ194" si="31">SUBTOTAL(9,F139:F193)</f>
        <v>0</v>
      </c>
      <c r="G194" s="117">
        <f t="shared" si="31"/>
        <v>0</v>
      </c>
      <c r="H194" s="117">
        <f t="shared" si="31"/>
        <v>0</v>
      </c>
      <c r="I194" s="117">
        <f t="shared" si="31"/>
        <v>0</v>
      </c>
      <c r="J194" s="117">
        <f t="shared" si="31"/>
        <v>0</v>
      </c>
      <c r="K194" s="117">
        <f t="shared" si="31"/>
        <v>0</v>
      </c>
      <c r="L194" s="117">
        <f t="shared" si="31"/>
        <v>0</v>
      </c>
      <c r="M194" s="117">
        <f t="shared" si="31"/>
        <v>0</v>
      </c>
      <c r="N194" s="117">
        <f t="shared" si="31"/>
        <v>0</v>
      </c>
      <c r="O194" s="117">
        <f t="shared" si="31"/>
        <v>0</v>
      </c>
      <c r="P194" s="117">
        <f t="shared" si="31"/>
        <v>0</v>
      </c>
      <c r="Q194" s="117">
        <f t="shared" si="31"/>
        <v>0</v>
      </c>
      <c r="R194" s="117">
        <f t="shared" si="31"/>
        <v>0</v>
      </c>
      <c r="S194" s="117">
        <f t="shared" si="31"/>
        <v>0</v>
      </c>
      <c r="T194" s="117">
        <f t="shared" si="31"/>
        <v>0</v>
      </c>
      <c r="U194" s="117">
        <f t="shared" si="31"/>
        <v>0</v>
      </c>
      <c r="V194" s="117">
        <f t="shared" si="31"/>
        <v>0</v>
      </c>
      <c r="W194" s="117">
        <f t="shared" si="31"/>
        <v>0</v>
      </c>
      <c r="X194" s="117">
        <f t="shared" si="31"/>
        <v>0</v>
      </c>
      <c r="Y194" s="117">
        <f t="shared" si="31"/>
        <v>0</v>
      </c>
      <c r="Z194" s="117">
        <f t="shared" si="31"/>
        <v>0</v>
      </c>
      <c r="AA194" s="117">
        <f t="shared" si="31"/>
        <v>0</v>
      </c>
      <c r="AB194" s="117">
        <f t="shared" si="31"/>
        <v>0</v>
      </c>
      <c r="AC194" s="117">
        <f t="shared" si="31"/>
        <v>0</v>
      </c>
      <c r="AD194" s="117">
        <f t="shared" si="31"/>
        <v>0</v>
      </c>
      <c r="AE194" s="117">
        <f t="shared" si="31"/>
        <v>0</v>
      </c>
      <c r="AF194" s="117">
        <f t="shared" si="31"/>
        <v>0</v>
      </c>
      <c r="AG194" s="117">
        <f t="shared" si="31"/>
        <v>0</v>
      </c>
      <c r="AH194" s="117">
        <f t="shared" si="31"/>
        <v>0</v>
      </c>
      <c r="AI194" s="117">
        <f t="shared" si="31"/>
        <v>0</v>
      </c>
      <c r="AJ194" s="117">
        <f t="shared" si="31"/>
        <v>0</v>
      </c>
      <c r="AK194" s="117">
        <f t="shared" si="31"/>
        <v>0</v>
      </c>
      <c r="AL194" s="117">
        <f t="shared" si="31"/>
        <v>0</v>
      </c>
      <c r="AM194" s="117">
        <f t="shared" si="31"/>
        <v>0</v>
      </c>
      <c r="AN194" s="117">
        <f t="shared" si="31"/>
        <v>0</v>
      </c>
      <c r="AO194" s="117">
        <f t="shared" si="31"/>
        <v>0</v>
      </c>
      <c r="AP194" s="117">
        <f t="shared" si="31"/>
        <v>0</v>
      </c>
      <c r="AQ194" s="117">
        <f t="shared" si="31"/>
        <v>0</v>
      </c>
      <c r="AR194" s="117">
        <f t="shared" si="31"/>
        <v>0</v>
      </c>
      <c r="AS194" s="117">
        <f t="shared" si="31"/>
        <v>0</v>
      </c>
      <c r="AT194" s="117">
        <f t="shared" si="31"/>
        <v>0</v>
      </c>
      <c r="AU194" s="117">
        <f t="shared" si="31"/>
        <v>0</v>
      </c>
      <c r="AV194" s="117">
        <f t="shared" si="31"/>
        <v>0</v>
      </c>
      <c r="AW194" s="117">
        <f t="shared" si="31"/>
        <v>0</v>
      </c>
      <c r="AX194" s="117">
        <f t="shared" si="31"/>
        <v>0</v>
      </c>
      <c r="AY194" s="117">
        <f t="shared" si="31"/>
        <v>0</v>
      </c>
      <c r="AZ194" s="117">
        <f t="shared" si="31"/>
        <v>0</v>
      </c>
      <c r="BA194" s="117">
        <f t="shared" si="31"/>
        <v>0</v>
      </c>
      <c r="BB194" s="117">
        <f t="shared" si="31"/>
        <v>0</v>
      </c>
      <c r="BC194" s="117">
        <f t="shared" si="31"/>
        <v>0</v>
      </c>
      <c r="BD194" s="117">
        <f t="shared" si="31"/>
        <v>0</v>
      </c>
      <c r="BE194" s="117">
        <f t="shared" si="31"/>
        <v>0</v>
      </c>
      <c r="BF194" s="117">
        <f t="shared" si="31"/>
        <v>0</v>
      </c>
      <c r="BG194" s="117">
        <f t="shared" si="31"/>
        <v>0</v>
      </c>
      <c r="BH194" s="117">
        <f t="shared" si="31"/>
        <v>0</v>
      </c>
      <c r="BI194" s="117">
        <f t="shared" si="31"/>
        <v>0</v>
      </c>
      <c r="BJ194" s="117">
        <f t="shared" si="31"/>
        <v>0</v>
      </c>
      <c r="BK194" s="117">
        <f t="shared" si="31"/>
        <v>0</v>
      </c>
      <c r="BL194" s="117">
        <f t="shared" si="31"/>
        <v>0</v>
      </c>
      <c r="BM194" s="117">
        <f t="shared" si="31"/>
        <v>0</v>
      </c>
      <c r="BN194" s="117">
        <f t="shared" si="31"/>
        <v>0</v>
      </c>
      <c r="BO194" s="117">
        <f t="shared" si="31"/>
        <v>0</v>
      </c>
      <c r="BP194" s="117">
        <f t="shared" si="31"/>
        <v>0</v>
      </c>
      <c r="BQ194" s="117">
        <f t="shared" si="31"/>
        <v>0</v>
      </c>
      <c r="BR194" s="117">
        <f t="shared" ref="BR194:DW194" si="32">SUBTOTAL(9,BR139:BR193)</f>
        <v>0</v>
      </c>
      <c r="BS194" s="117">
        <f t="shared" si="32"/>
        <v>0</v>
      </c>
      <c r="BT194" s="117">
        <f t="shared" si="32"/>
        <v>0</v>
      </c>
      <c r="BU194" s="117">
        <f t="shared" si="32"/>
        <v>0</v>
      </c>
      <c r="BV194" s="117">
        <f t="shared" si="32"/>
        <v>0</v>
      </c>
      <c r="BW194" s="117">
        <f t="shared" si="32"/>
        <v>0</v>
      </c>
      <c r="BX194" s="117">
        <f t="shared" si="32"/>
        <v>0</v>
      </c>
      <c r="BY194" s="117">
        <f t="shared" si="32"/>
        <v>0</v>
      </c>
      <c r="BZ194" s="117">
        <f t="shared" si="32"/>
        <v>0</v>
      </c>
      <c r="CA194" s="117">
        <f t="shared" si="32"/>
        <v>0</v>
      </c>
      <c r="CB194" s="117">
        <f t="shared" si="32"/>
        <v>0</v>
      </c>
      <c r="CC194" s="117">
        <f t="shared" si="32"/>
        <v>0</v>
      </c>
      <c r="CD194" s="117">
        <f t="shared" si="32"/>
        <v>0</v>
      </c>
      <c r="CE194" s="117">
        <f t="shared" si="32"/>
        <v>0</v>
      </c>
      <c r="CF194" s="117">
        <f t="shared" si="32"/>
        <v>0</v>
      </c>
      <c r="CG194" s="117">
        <f t="shared" si="32"/>
        <v>0</v>
      </c>
      <c r="CH194" s="117">
        <f t="shared" si="32"/>
        <v>0</v>
      </c>
      <c r="CI194" s="117">
        <f t="shared" si="32"/>
        <v>0</v>
      </c>
      <c r="CJ194" s="117">
        <f t="shared" si="32"/>
        <v>0</v>
      </c>
      <c r="CK194" s="117">
        <f t="shared" si="32"/>
        <v>0</v>
      </c>
      <c r="CL194" s="117">
        <f t="shared" si="32"/>
        <v>0</v>
      </c>
      <c r="CM194" s="117">
        <f t="shared" si="32"/>
        <v>0</v>
      </c>
      <c r="CN194" s="117">
        <f t="shared" si="32"/>
        <v>0</v>
      </c>
      <c r="CO194" s="117">
        <f t="shared" si="32"/>
        <v>0</v>
      </c>
      <c r="CP194" s="117">
        <f t="shared" si="32"/>
        <v>0</v>
      </c>
      <c r="CQ194" s="117">
        <f t="shared" si="32"/>
        <v>0</v>
      </c>
      <c r="CR194" s="117">
        <f t="shared" si="32"/>
        <v>0</v>
      </c>
      <c r="CS194" s="117">
        <f t="shared" si="32"/>
        <v>0</v>
      </c>
      <c r="CT194" s="117">
        <f t="shared" si="32"/>
        <v>0</v>
      </c>
      <c r="CU194" s="117">
        <f t="shared" si="32"/>
        <v>0</v>
      </c>
      <c r="CV194" s="117">
        <f t="shared" si="32"/>
        <v>0</v>
      </c>
      <c r="CW194" s="117">
        <f t="shared" si="32"/>
        <v>0</v>
      </c>
      <c r="CX194" s="117">
        <f t="shared" si="32"/>
        <v>0</v>
      </c>
      <c r="CY194" s="117">
        <f t="shared" si="32"/>
        <v>0</v>
      </c>
      <c r="CZ194" s="117">
        <f t="shared" si="32"/>
        <v>0</v>
      </c>
      <c r="DA194" s="117">
        <f t="shared" si="32"/>
        <v>0</v>
      </c>
      <c r="DB194" s="117">
        <f t="shared" si="32"/>
        <v>0</v>
      </c>
      <c r="DC194" s="117">
        <f t="shared" si="32"/>
        <v>0</v>
      </c>
      <c r="DD194" s="117">
        <f t="shared" si="32"/>
        <v>0</v>
      </c>
      <c r="DE194" s="117">
        <f t="shared" si="32"/>
        <v>0</v>
      </c>
      <c r="DF194" s="117">
        <f t="shared" si="32"/>
        <v>0</v>
      </c>
      <c r="DG194" s="117">
        <f t="shared" si="32"/>
        <v>0</v>
      </c>
      <c r="DH194" s="117">
        <f t="shared" si="32"/>
        <v>0</v>
      </c>
      <c r="DI194" s="117">
        <f t="shared" si="32"/>
        <v>0</v>
      </c>
      <c r="DJ194" s="117">
        <f t="shared" si="32"/>
        <v>0</v>
      </c>
      <c r="DK194" s="117">
        <f t="shared" si="32"/>
        <v>0</v>
      </c>
      <c r="DL194" s="117">
        <f t="shared" si="32"/>
        <v>0</v>
      </c>
      <c r="DM194" s="117">
        <f t="shared" si="32"/>
        <v>0</v>
      </c>
      <c r="DN194" s="117">
        <f t="shared" si="32"/>
        <v>0</v>
      </c>
      <c r="DO194" s="117">
        <f t="shared" si="32"/>
        <v>0</v>
      </c>
      <c r="DP194" s="117">
        <f t="shared" si="32"/>
        <v>0</v>
      </c>
      <c r="DQ194" s="117">
        <f t="shared" si="32"/>
        <v>0</v>
      </c>
      <c r="DR194" s="117">
        <f t="shared" si="32"/>
        <v>0</v>
      </c>
      <c r="DS194" s="117">
        <f t="shared" si="32"/>
        <v>0</v>
      </c>
      <c r="DT194" s="117">
        <f t="shared" si="32"/>
        <v>0</v>
      </c>
      <c r="DU194" s="117">
        <f t="shared" si="32"/>
        <v>0</v>
      </c>
      <c r="DV194" s="117">
        <f t="shared" si="32"/>
        <v>0</v>
      </c>
      <c r="DW194" s="117">
        <f t="shared" si="32"/>
        <v>0</v>
      </c>
    </row>
    <row r="195" spans="1:127" x14ac:dyDescent="0.25">
      <c r="A195" s="42" t="s">
        <v>270</v>
      </c>
      <c r="B195" s="15" t="str">
        <f>гр.общеразв.напрв.!B195</f>
        <v>МБДОУ "Детский сад №2 комбинированного вида"</v>
      </c>
      <c r="C195" s="15" t="str">
        <f>гр.общеразв.напрв.!C195</f>
        <v>село</v>
      </c>
      <c r="D195" s="15" t="str">
        <f>гр.общеразв.напрв.!D195</f>
        <v>детей</v>
      </c>
      <c r="E195" s="155">
        <f t="shared" ref="E195:E255" si="33">F195+G195</f>
        <v>0</v>
      </c>
      <c r="F195" s="155">
        <f t="shared" ref="F195:G255" si="34">DN195+DP195+DR195+DT195+DV195</f>
        <v>0</v>
      </c>
      <c r="G195" s="155">
        <f t="shared" si="34"/>
        <v>0</v>
      </c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45">
        <f t="shared" ref="DN195:DW220" si="35">H195+R195+AB195+AL195+AV195+BF195+BP195+BZ195+CJ195+CT195+DD195</f>
        <v>0</v>
      </c>
      <c r="DO195" s="45">
        <f t="shared" si="35"/>
        <v>0</v>
      </c>
      <c r="DP195" s="45">
        <f t="shared" si="35"/>
        <v>0</v>
      </c>
      <c r="DQ195" s="45">
        <f t="shared" si="35"/>
        <v>0</v>
      </c>
      <c r="DR195" s="45">
        <f t="shared" si="35"/>
        <v>0</v>
      </c>
      <c r="DS195" s="45">
        <f t="shared" si="35"/>
        <v>0</v>
      </c>
      <c r="DT195" s="45">
        <f t="shared" si="35"/>
        <v>0</v>
      </c>
      <c r="DU195" s="45">
        <f t="shared" si="35"/>
        <v>0</v>
      </c>
      <c r="DV195" s="45">
        <f t="shared" si="35"/>
        <v>0</v>
      </c>
      <c r="DW195" s="45">
        <f t="shared" si="35"/>
        <v>0</v>
      </c>
    </row>
    <row r="196" spans="1:127" x14ac:dyDescent="0.25">
      <c r="A196" s="42" t="s">
        <v>270</v>
      </c>
      <c r="B196" s="15" t="str">
        <f>гр.общеразв.напрв.!B196</f>
        <v>МБДОУ "Детский сад №7 комбинированного вида"</v>
      </c>
      <c r="C196" s="15" t="str">
        <f>гр.общеразв.напрв.!C196</f>
        <v>село</v>
      </c>
      <c r="D196" s="15" t="str">
        <f>гр.общеразв.напрв.!D196</f>
        <v>детей</v>
      </c>
      <c r="E196" s="155">
        <f t="shared" si="33"/>
        <v>0</v>
      </c>
      <c r="F196" s="155">
        <f t="shared" si="34"/>
        <v>0</v>
      </c>
      <c r="G196" s="155">
        <f t="shared" si="34"/>
        <v>0</v>
      </c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45">
        <f t="shared" si="35"/>
        <v>0</v>
      </c>
      <c r="DO196" s="45">
        <f t="shared" si="35"/>
        <v>0</v>
      </c>
      <c r="DP196" s="45">
        <f t="shared" si="35"/>
        <v>0</v>
      </c>
      <c r="DQ196" s="45">
        <f t="shared" si="35"/>
        <v>0</v>
      </c>
      <c r="DR196" s="45">
        <f t="shared" si="35"/>
        <v>0</v>
      </c>
      <c r="DS196" s="45">
        <f t="shared" si="35"/>
        <v>0</v>
      </c>
      <c r="DT196" s="45">
        <f t="shared" si="35"/>
        <v>0</v>
      </c>
      <c r="DU196" s="45">
        <f t="shared" si="35"/>
        <v>0</v>
      </c>
      <c r="DV196" s="45">
        <f t="shared" si="35"/>
        <v>0</v>
      </c>
      <c r="DW196" s="45">
        <f t="shared" si="35"/>
        <v>0</v>
      </c>
    </row>
    <row r="197" spans="1:127" x14ac:dyDescent="0.25">
      <c r="A197" s="42" t="s">
        <v>270</v>
      </c>
      <c r="B197" s="15" t="str">
        <f>гр.общеразв.напрв.!B197</f>
        <v>МБДОУ "Детский сад №17 комбинированного вида"</v>
      </c>
      <c r="C197" s="15" t="str">
        <f>гр.общеразв.напрв.!C197</f>
        <v>село</v>
      </c>
      <c r="D197" s="15" t="str">
        <f>гр.общеразв.напрв.!D197</f>
        <v>детей</v>
      </c>
      <c r="E197" s="155">
        <f t="shared" si="33"/>
        <v>0</v>
      </c>
      <c r="F197" s="155">
        <f t="shared" si="34"/>
        <v>0</v>
      </c>
      <c r="G197" s="155">
        <f t="shared" si="34"/>
        <v>0</v>
      </c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45">
        <f t="shared" si="35"/>
        <v>0</v>
      </c>
      <c r="DO197" s="45">
        <f t="shared" si="35"/>
        <v>0</v>
      </c>
      <c r="DP197" s="45">
        <f t="shared" si="35"/>
        <v>0</v>
      </c>
      <c r="DQ197" s="45">
        <f t="shared" si="35"/>
        <v>0</v>
      </c>
      <c r="DR197" s="45">
        <f t="shared" si="35"/>
        <v>0</v>
      </c>
      <c r="DS197" s="45">
        <f t="shared" si="35"/>
        <v>0</v>
      </c>
      <c r="DT197" s="45">
        <f t="shared" si="35"/>
        <v>0</v>
      </c>
      <c r="DU197" s="45">
        <f t="shared" si="35"/>
        <v>0</v>
      </c>
      <c r="DV197" s="45">
        <f t="shared" si="35"/>
        <v>0</v>
      </c>
      <c r="DW197" s="45">
        <f t="shared" si="35"/>
        <v>0</v>
      </c>
    </row>
    <row r="198" spans="1:127" x14ac:dyDescent="0.25">
      <c r="A198" s="42" t="s">
        <v>270</v>
      </c>
      <c r="B198" s="15" t="str">
        <f>гр.общеразв.напрв.!B198</f>
        <v>МБДОУ "Детский сад №21 комбинированного вида"</v>
      </c>
      <c r="C198" s="15" t="str">
        <f>гр.общеразв.напрв.!C198</f>
        <v>село</v>
      </c>
      <c r="D198" s="15" t="str">
        <f>гр.общеразв.напрв.!D198</f>
        <v>детей</v>
      </c>
      <c r="E198" s="155">
        <f t="shared" si="33"/>
        <v>0</v>
      </c>
      <c r="F198" s="155">
        <f t="shared" si="34"/>
        <v>0</v>
      </c>
      <c r="G198" s="155">
        <f t="shared" si="34"/>
        <v>0</v>
      </c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45">
        <f t="shared" si="35"/>
        <v>0</v>
      </c>
      <c r="DO198" s="45">
        <f t="shared" si="35"/>
        <v>0</v>
      </c>
      <c r="DP198" s="45">
        <f t="shared" si="35"/>
        <v>0</v>
      </c>
      <c r="DQ198" s="45">
        <f t="shared" si="35"/>
        <v>0</v>
      </c>
      <c r="DR198" s="45">
        <f t="shared" si="35"/>
        <v>0</v>
      </c>
      <c r="DS198" s="45">
        <f t="shared" si="35"/>
        <v>0</v>
      </c>
      <c r="DT198" s="45">
        <f t="shared" si="35"/>
        <v>0</v>
      </c>
      <c r="DU198" s="45">
        <f t="shared" si="35"/>
        <v>0</v>
      </c>
      <c r="DV198" s="45">
        <f t="shared" si="35"/>
        <v>0</v>
      </c>
      <c r="DW198" s="45">
        <f t="shared" si="35"/>
        <v>0</v>
      </c>
    </row>
    <row r="199" spans="1:127" x14ac:dyDescent="0.25">
      <c r="A199" s="42" t="s">
        <v>270</v>
      </c>
      <c r="B199" s="15" t="str">
        <f>гр.общеразв.напрв.!B199</f>
        <v>МБДОУ "Детский сад №28 комбинированного вида"</v>
      </c>
      <c r="C199" s="15" t="str">
        <f>гр.общеразв.напрв.!C199</f>
        <v>село</v>
      </c>
      <c r="D199" s="15" t="str">
        <f>гр.общеразв.напрв.!D199</f>
        <v>детей</v>
      </c>
      <c r="E199" s="155">
        <f t="shared" si="33"/>
        <v>0</v>
      </c>
      <c r="F199" s="155">
        <f t="shared" si="34"/>
        <v>0</v>
      </c>
      <c r="G199" s="155">
        <f t="shared" si="34"/>
        <v>0</v>
      </c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45">
        <f t="shared" si="35"/>
        <v>0</v>
      </c>
      <c r="DO199" s="45">
        <f t="shared" si="35"/>
        <v>0</v>
      </c>
      <c r="DP199" s="45">
        <f t="shared" si="35"/>
        <v>0</v>
      </c>
      <c r="DQ199" s="45">
        <f t="shared" si="35"/>
        <v>0</v>
      </c>
      <c r="DR199" s="45">
        <f t="shared" si="35"/>
        <v>0</v>
      </c>
      <c r="DS199" s="45">
        <f t="shared" si="35"/>
        <v>0</v>
      </c>
      <c r="DT199" s="45">
        <f t="shared" si="35"/>
        <v>0</v>
      </c>
      <c r="DU199" s="45">
        <f t="shared" si="35"/>
        <v>0</v>
      </c>
      <c r="DV199" s="45">
        <f t="shared" si="35"/>
        <v>0</v>
      </c>
      <c r="DW199" s="45">
        <f t="shared" si="35"/>
        <v>0</v>
      </c>
    </row>
    <row r="200" spans="1:127" x14ac:dyDescent="0.25">
      <c r="A200" s="42" t="s">
        <v>270</v>
      </c>
      <c r="B200" s="15" t="str">
        <f>гр.общеразв.напрв.!B200</f>
        <v>МБДОУ "Детский сад №30 комбинированного вида"</v>
      </c>
      <c r="C200" s="15" t="str">
        <f>гр.общеразв.напрв.!C200</f>
        <v>село</v>
      </c>
      <c r="D200" s="15" t="str">
        <f>гр.общеразв.напрв.!D200</f>
        <v>детей</v>
      </c>
      <c r="E200" s="155">
        <f t="shared" si="33"/>
        <v>0</v>
      </c>
      <c r="F200" s="155">
        <f t="shared" si="34"/>
        <v>0</v>
      </c>
      <c r="G200" s="155">
        <f t="shared" si="34"/>
        <v>0</v>
      </c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45">
        <f t="shared" si="35"/>
        <v>0</v>
      </c>
      <c r="DO200" s="45">
        <f t="shared" si="35"/>
        <v>0</v>
      </c>
      <c r="DP200" s="45">
        <f t="shared" si="35"/>
        <v>0</v>
      </c>
      <c r="DQ200" s="45">
        <f t="shared" si="35"/>
        <v>0</v>
      </c>
      <c r="DR200" s="45">
        <f t="shared" si="35"/>
        <v>0</v>
      </c>
      <c r="DS200" s="45">
        <f t="shared" si="35"/>
        <v>0</v>
      </c>
      <c r="DT200" s="45">
        <f t="shared" si="35"/>
        <v>0</v>
      </c>
      <c r="DU200" s="45">
        <f t="shared" si="35"/>
        <v>0</v>
      </c>
      <c r="DV200" s="45">
        <f t="shared" si="35"/>
        <v>0</v>
      </c>
      <c r="DW200" s="45">
        <f t="shared" si="35"/>
        <v>0</v>
      </c>
    </row>
    <row r="201" spans="1:127" x14ac:dyDescent="0.25">
      <c r="A201" s="42" t="s">
        <v>270</v>
      </c>
      <c r="B201" s="15" t="str">
        <f>гр.общеразв.напрв.!B201</f>
        <v>МБДОУ "Детский сад №32 комбинированного вида"</v>
      </c>
      <c r="C201" s="15" t="str">
        <f>гр.общеразв.напрв.!C201</f>
        <v>село</v>
      </c>
      <c r="D201" s="15" t="str">
        <f>гр.общеразв.напрв.!D201</f>
        <v>детей</v>
      </c>
      <c r="E201" s="155">
        <f t="shared" si="33"/>
        <v>0</v>
      </c>
      <c r="F201" s="155">
        <f t="shared" si="34"/>
        <v>0</v>
      </c>
      <c r="G201" s="155">
        <f t="shared" si="34"/>
        <v>0</v>
      </c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45">
        <f t="shared" si="35"/>
        <v>0</v>
      </c>
      <c r="DO201" s="45">
        <f t="shared" si="35"/>
        <v>0</v>
      </c>
      <c r="DP201" s="45">
        <f t="shared" si="35"/>
        <v>0</v>
      </c>
      <c r="DQ201" s="45">
        <f t="shared" si="35"/>
        <v>0</v>
      </c>
      <c r="DR201" s="45">
        <f t="shared" si="35"/>
        <v>0</v>
      </c>
      <c r="DS201" s="45">
        <f t="shared" si="35"/>
        <v>0</v>
      </c>
      <c r="DT201" s="45">
        <f t="shared" si="35"/>
        <v>0</v>
      </c>
      <c r="DU201" s="45">
        <f t="shared" si="35"/>
        <v>0</v>
      </c>
      <c r="DV201" s="45">
        <f t="shared" si="35"/>
        <v>0</v>
      </c>
      <c r="DW201" s="45">
        <f t="shared" si="35"/>
        <v>0</v>
      </c>
    </row>
    <row r="202" spans="1:127" x14ac:dyDescent="0.25">
      <c r="A202" s="42" t="s">
        <v>270</v>
      </c>
      <c r="B202" s="15" t="str">
        <f>гр.общеразв.напрв.!B202</f>
        <v>МБДОУ "Детский сад №41 комбинированного вида"</v>
      </c>
      <c r="C202" s="15" t="str">
        <f>гр.общеразв.напрв.!C202</f>
        <v>село</v>
      </c>
      <c r="D202" s="15" t="str">
        <f>гр.общеразв.напрв.!D202</f>
        <v>детей</v>
      </c>
      <c r="E202" s="155">
        <f t="shared" si="33"/>
        <v>0</v>
      </c>
      <c r="F202" s="155">
        <f t="shared" si="34"/>
        <v>0</v>
      </c>
      <c r="G202" s="155">
        <f t="shared" si="34"/>
        <v>0</v>
      </c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45">
        <f t="shared" si="35"/>
        <v>0</v>
      </c>
      <c r="DO202" s="45">
        <f t="shared" si="35"/>
        <v>0</v>
      </c>
      <c r="DP202" s="45">
        <f t="shared" si="35"/>
        <v>0</v>
      </c>
      <c r="DQ202" s="45">
        <f t="shared" si="35"/>
        <v>0</v>
      </c>
      <c r="DR202" s="45">
        <f t="shared" si="35"/>
        <v>0</v>
      </c>
      <c r="DS202" s="45">
        <f t="shared" si="35"/>
        <v>0</v>
      </c>
      <c r="DT202" s="45">
        <f t="shared" si="35"/>
        <v>0</v>
      </c>
      <c r="DU202" s="45">
        <f t="shared" si="35"/>
        <v>0</v>
      </c>
      <c r="DV202" s="45">
        <f t="shared" si="35"/>
        <v>0</v>
      </c>
      <c r="DW202" s="45">
        <f t="shared" si="35"/>
        <v>0</v>
      </c>
    </row>
    <row r="203" spans="1:127" x14ac:dyDescent="0.25">
      <c r="A203" s="42" t="s">
        <v>270</v>
      </c>
      <c r="B203" s="15" t="str">
        <f>гр.общеразв.напрв.!B203</f>
        <v>МБДОУ "Детский сад №43 комбинированного вида"</v>
      </c>
      <c r="C203" s="15" t="str">
        <f>гр.общеразв.напрв.!C203</f>
        <v>село</v>
      </c>
      <c r="D203" s="15" t="str">
        <f>гр.общеразв.напрв.!D203</f>
        <v>детей</v>
      </c>
      <c r="E203" s="155">
        <f t="shared" si="33"/>
        <v>0</v>
      </c>
      <c r="F203" s="155">
        <f t="shared" si="34"/>
        <v>0</v>
      </c>
      <c r="G203" s="155">
        <f t="shared" si="34"/>
        <v>0</v>
      </c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45">
        <f t="shared" si="35"/>
        <v>0</v>
      </c>
      <c r="DO203" s="45">
        <f t="shared" si="35"/>
        <v>0</v>
      </c>
      <c r="DP203" s="45">
        <f t="shared" si="35"/>
        <v>0</v>
      </c>
      <c r="DQ203" s="45">
        <f t="shared" si="35"/>
        <v>0</v>
      </c>
      <c r="DR203" s="45">
        <f t="shared" si="35"/>
        <v>0</v>
      </c>
      <c r="DS203" s="45">
        <f t="shared" si="35"/>
        <v>0</v>
      </c>
      <c r="DT203" s="45">
        <f t="shared" si="35"/>
        <v>0</v>
      </c>
      <c r="DU203" s="45">
        <f t="shared" si="35"/>
        <v>0</v>
      </c>
      <c r="DV203" s="45">
        <f t="shared" si="35"/>
        <v>0</v>
      </c>
      <c r="DW203" s="45">
        <f t="shared" si="35"/>
        <v>0</v>
      </c>
    </row>
    <row r="204" spans="1:127" x14ac:dyDescent="0.25">
      <c r="A204" s="42" t="s">
        <v>270</v>
      </c>
      <c r="B204" s="15" t="str">
        <f>гр.общеразв.напрв.!B204</f>
        <v>МБДОУ "Детский сад №44 комбинированного вида"</v>
      </c>
      <c r="C204" s="15" t="str">
        <f>гр.общеразв.напрв.!C204</f>
        <v>село</v>
      </c>
      <c r="D204" s="15" t="str">
        <f>гр.общеразв.напрв.!D204</f>
        <v>детей</v>
      </c>
      <c r="E204" s="155">
        <f t="shared" si="33"/>
        <v>0</v>
      </c>
      <c r="F204" s="155">
        <f t="shared" si="34"/>
        <v>0</v>
      </c>
      <c r="G204" s="155">
        <f t="shared" si="34"/>
        <v>0</v>
      </c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45">
        <f t="shared" si="35"/>
        <v>0</v>
      </c>
      <c r="DO204" s="45">
        <f t="shared" si="35"/>
        <v>0</v>
      </c>
      <c r="DP204" s="45">
        <f t="shared" si="35"/>
        <v>0</v>
      </c>
      <c r="DQ204" s="45">
        <f t="shared" si="35"/>
        <v>0</v>
      </c>
      <c r="DR204" s="45">
        <f t="shared" si="35"/>
        <v>0</v>
      </c>
      <c r="DS204" s="45">
        <f t="shared" si="35"/>
        <v>0</v>
      </c>
      <c r="DT204" s="45">
        <f t="shared" si="35"/>
        <v>0</v>
      </c>
      <c r="DU204" s="45">
        <f t="shared" si="35"/>
        <v>0</v>
      </c>
      <c r="DV204" s="45">
        <f t="shared" si="35"/>
        <v>0</v>
      </c>
      <c r="DW204" s="45">
        <f t="shared" si="35"/>
        <v>0</v>
      </c>
    </row>
    <row r="205" spans="1:127" x14ac:dyDescent="0.25">
      <c r="A205" s="42" t="s">
        <v>270</v>
      </c>
      <c r="B205" s="15" t="str">
        <f>гр.общеразв.напрв.!B205</f>
        <v>МБДОУ "Детский сад №47"</v>
      </c>
      <c r="C205" s="15" t="str">
        <f>гр.общеразв.напрв.!C205</f>
        <v>село</v>
      </c>
      <c r="D205" s="15" t="str">
        <f>гр.общеразв.напрв.!D205</f>
        <v>детей</v>
      </c>
      <c r="E205" s="155">
        <f t="shared" si="33"/>
        <v>0</v>
      </c>
      <c r="F205" s="155">
        <f t="shared" si="34"/>
        <v>0</v>
      </c>
      <c r="G205" s="155">
        <f t="shared" si="34"/>
        <v>0</v>
      </c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45">
        <f t="shared" si="35"/>
        <v>0</v>
      </c>
      <c r="DO205" s="45">
        <f t="shared" si="35"/>
        <v>0</v>
      </c>
      <c r="DP205" s="45">
        <f t="shared" si="35"/>
        <v>0</v>
      </c>
      <c r="DQ205" s="45">
        <f t="shared" si="35"/>
        <v>0</v>
      </c>
      <c r="DR205" s="45">
        <f t="shared" si="35"/>
        <v>0</v>
      </c>
      <c r="DS205" s="45">
        <f t="shared" si="35"/>
        <v>0</v>
      </c>
      <c r="DT205" s="45">
        <f t="shared" si="35"/>
        <v>0</v>
      </c>
      <c r="DU205" s="45">
        <f t="shared" si="35"/>
        <v>0</v>
      </c>
      <c r="DV205" s="45">
        <f t="shared" si="35"/>
        <v>0</v>
      </c>
      <c r="DW205" s="45">
        <f t="shared" si="35"/>
        <v>0</v>
      </c>
    </row>
    <row r="206" spans="1:127" x14ac:dyDescent="0.25">
      <c r="A206" s="42" t="s">
        <v>270</v>
      </c>
      <c r="B206" s="15" t="str">
        <f>гр.общеразв.напрв.!B206</f>
        <v>МБДОУ "Детский сад №49 комбинированного вида"</v>
      </c>
      <c r="C206" s="15" t="str">
        <f>гр.общеразв.напрв.!C206</f>
        <v>село</v>
      </c>
      <c r="D206" s="15" t="str">
        <f>гр.общеразв.напрв.!D206</f>
        <v>детей</v>
      </c>
      <c r="E206" s="155">
        <f t="shared" si="33"/>
        <v>0</v>
      </c>
      <c r="F206" s="155">
        <f t="shared" si="34"/>
        <v>0</v>
      </c>
      <c r="G206" s="155">
        <f t="shared" si="34"/>
        <v>0</v>
      </c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45">
        <f t="shared" si="35"/>
        <v>0</v>
      </c>
      <c r="DO206" s="45">
        <f t="shared" si="35"/>
        <v>0</v>
      </c>
      <c r="DP206" s="45">
        <f t="shared" si="35"/>
        <v>0</v>
      </c>
      <c r="DQ206" s="45">
        <f t="shared" si="35"/>
        <v>0</v>
      </c>
      <c r="DR206" s="45">
        <f t="shared" si="35"/>
        <v>0</v>
      </c>
      <c r="DS206" s="45">
        <f t="shared" si="35"/>
        <v>0</v>
      </c>
      <c r="DT206" s="45">
        <f t="shared" si="35"/>
        <v>0</v>
      </c>
      <c r="DU206" s="45">
        <f t="shared" si="35"/>
        <v>0</v>
      </c>
      <c r="DV206" s="45">
        <f t="shared" si="35"/>
        <v>0</v>
      </c>
      <c r="DW206" s="45">
        <f t="shared" si="35"/>
        <v>0</v>
      </c>
    </row>
    <row r="207" spans="1:127" x14ac:dyDescent="0.25">
      <c r="A207" s="42" t="s">
        <v>270</v>
      </c>
      <c r="B207" s="15" t="str">
        <f>гр.общеразв.напрв.!B207</f>
        <v>МБДОУ "Детский сад №50 комбинированного вида"</v>
      </c>
      <c r="C207" s="15" t="str">
        <f>гр.общеразв.напрв.!C207</f>
        <v>ПГТ</v>
      </c>
      <c r="D207" s="15" t="str">
        <f>гр.общеразв.напрв.!D207</f>
        <v>детей</v>
      </c>
      <c r="E207" s="155">
        <f t="shared" si="33"/>
        <v>0</v>
      </c>
      <c r="F207" s="155">
        <f t="shared" si="34"/>
        <v>0</v>
      </c>
      <c r="G207" s="155">
        <f t="shared" si="34"/>
        <v>0</v>
      </c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45">
        <f t="shared" si="35"/>
        <v>0</v>
      </c>
      <c r="DO207" s="45">
        <f t="shared" si="35"/>
        <v>0</v>
      </c>
      <c r="DP207" s="45">
        <f t="shared" si="35"/>
        <v>0</v>
      </c>
      <c r="DQ207" s="45">
        <f t="shared" si="35"/>
        <v>0</v>
      </c>
      <c r="DR207" s="45">
        <f t="shared" si="35"/>
        <v>0</v>
      </c>
      <c r="DS207" s="45">
        <f t="shared" si="35"/>
        <v>0</v>
      </c>
      <c r="DT207" s="45">
        <f t="shared" si="35"/>
        <v>0</v>
      </c>
      <c r="DU207" s="45">
        <f t="shared" si="35"/>
        <v>0</v>
      </c>
      <c r="DV207" s="45">
        <f t="shared" si="35"/>
        <v>0</v>
      </c>
      <c r="DW207" s="45">
        <f t="shared" si="35"/>
        <v>0</v>
      </c>
    </row>
    <row r="208" spans="1:127" x14ac:dyDescent="0.25">
      <c r="A208" s="42" t="s">
        <v>270</v>
      </c>
      <c r="B208" s="15" t="str">
        <f>гр.общеразв.напрв.!B208</f>
        <v>МБДОУ "Детский сад №54 комбинированного вида"</v>
      </c>
      <c r="C208" s="15" t="str">
        <f>гр.общеразв.напрв.!C208</f>
        <v>ПГТ</v>
      </c>
      <c r="D208" s="15" t="str">
        <f>гр.общеразв.напрв.!D208</f>
        <v>детей</v>
      </c>
      <c r="E208" s="155">
        <f t="shared" si="33"/>
        <v>0</v>
      </c>
      <c r="F208" s="155">
        <f t="shared" si="34"/>
        <v>0</v>
      </c>
      <c r="G208" s="155">
        <f t="shared" si="34"/>
        <v>0</v>
      </c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45">
        <f t="shared" si="35"/>
        <v>0</v>
      </c>
      <c r="DO208" s="45">
        <f t="shared" si="35"/>
        <v>0</v>
      </c>
      <c r="DP208" s="45">
        <f t="shared" si="35"/>
        <v>0</v>
      </c>
      <c r="DQ208" s="45">
        <f t="shared" si="35"/>
        <v>0</v>
      </c>
      <c r="DR208" s="45">
        <f t="shared" si="35"/>
        <v>0</v>
      </c>
      <c r="DS208" s="45">
        <f t="shared" si="35"/>
        <v>0</v>
      </c>
      <c r="DT208" s="45">
        <f t="shared" si="35"/>
        <v>0</v>
      </c>
      <c r="DU208" s="45">
        <f t="shared" si="35"/>
        <v>0</v>
      </c>
      <c r="DV208" s="45">
        <f t="shared" si="35"/>
        <v>0</v>
      </c>
      <c r="DW208" s="45">
        <f t="shared" si="35"/>
        <v>0</v>
      </c>
    </row>
    <row r="209" spans="1:127" x14ac:dyDescent="0.25">
      <c r="A209" s="42" t="s">
        <v>270</v>
      </c>
      <c r="B209" s="15" t="str">
        <f>гр.общеразв.напрв.!B209</f>
        <v>МБДОУ "Детский сад №55 комбинированного вида"</v>
      </c>
      <c r="C209" s="15" t="str">
        <f>гр.общеразв.напрв.!C209</f>
        <v>село</v>
      </c>
      <c r="D209" s="15" t="str">
        <f>гр.общеразв.напрв.!D209</f>
        <v>детей</v>
      </c>
      <c r="E209" s="155">
        <f t="shared" si="33"/>
        <v>0</v>
      </c>
      <c r="F209" s="155">
        <f t="shared" si="34"/>
        <v>0</v>
      </c>
      <c r="G209" s="155">
        <f t="shared" si="34"/>
        <v>0</v>
      </c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45">
        <f t="shared" si="35"/>
        <v>0</v>
      </c>
      <c r="DO209" s="45">
        <f t="shared" si="35"/>
        <v>0</v>
      </c>
      <c r="DP209" s="45">
        <f t="shared" si="35"/>
        <v>0</v>
      </c>
      <c r="DQ209" s="45">
        <f t="shared" si="35"/>
        <v>0</v>
      </c>
      <c r="DR209" s="45">
        <f t="shared" si="35"/>
        <v>0</v>
      </c>
      <c r="DS209" s="45">
        <f t="shared" si="35"/>
        <v>0</v>
      </c>
      <c r="DT209" s="45">
        <f t="shared" si="35"/>
        <v>0</v>
      </c>
      <c r="DU209" s="45">
        <f t="shared" si="35"/>
        <v>0</v>
      </c>
      <c r="DV209" s="45">
        <f t="shared" si="35"/>
        <v>0</v>
      </c>
      <c r="DW209" s="45">
        <f t="shared" si="35"/>
        <v>0</v>
      </c>
    </row>
    <row r="210" spans="1:127" ht="21" x14ac:dyDescent="0.25">
      <c r="A210" s="42" t="s">
        <v>270</v>
      </c>
      <c r="B210" s="15" t="str">
        <f>гр.общеразв.напрв.!B210</f>
        <v>МБДОУ "Детский сад №1 общеразвивающего вида вида"</v>
      </c>
      <c r="C210" s="15" t="str">
        <f>гр.общеразв.напрв.!C210</f>
        <v>город</v>
      </c>
      <c r="D210" s="15" t="str">
        <f>гр.общеразв.напрв.!D210</f>
        <v>детей</v>
      </c>
      <c r="E210" s="155">
        <f t="shared" si="33"/>
        <v>0</v>
      </c>
      <c r="F210" s="155">
        <f t="shared" si="34"/>
        <v>0</v>
      </c>
      <c r="G210" s="155">
        <f t="shared" si="34"/>
        <v>0</v>
      </c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45">
        <f t="shared" si="35"/>
        <v>0</v>
      </c>
      <c r="DO210" s="45">
        <f t="shared" si="35"/>
        <v>0</v>
      </c>
      <c r="DP210" s="45">
        <f t="shared" si="35"/>
        <v>0</v>
      </c>
      <c r="DQ210" s="45">
        <f t="shared" si="35"/>
        <v>0</v>
      </c>
      <c r="DR210" s="45">
        <f t="shared" si="35"/>
        <v>0</v>
      </c>
      <c r="DS210" s="45">
        <f t="shared" si="35"/>
        <v>0</v>
      </c>
      <c r="DT210" s="45">
        <f t="shared" si="35"/>
        <v>0</v>
      </c>
      <c r="DU210" s="45">
        <f t="shared" si="35"/>
        <v>0</v>
      </c>
      <c r="DV210" s="45">
        <f t="shared" si="35"/>
        <v>0</v>
      </c>
      <c r="DW210" s="45">
        <f t="shared" si="35"/>
        <v>0</v>
      </c>
    </row>
    <row r="211" spans="1:127" ht="21" x14ac:dyDescent="0.25">
      <c r="A211" s="42" t="s">
        <v>270</v>
      </c>
      <c r="B211" s="15" t="str">
        <f>гр.общеразв.напрв.!B211</f>
        <v>МБДОУ "Детский сад №3 общеразвивающего вида вида"</v>
      </c>
      <c r="C211" s="15" t="str">
        <f>гр.общеразв.напрв.!C211</f>
        <v>город</v>
      </c>
      <c r="D211" s="15" t="str">
        <f>гр.общеразв.напрв.!D211</f>
        <v>детей</v>
      </c>
      <c r="E211" s="155">
        <f t="shared" si="33"/>
        <v>0</v>
      </c>
      <c r="F211" s="155">
        <f t="shared" si="34"/>
        <v>0</v>
      </c>
      <c r="G211" s="155">
        <f t="shared" si="34"/>
        <v>0</v>
      </c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45">
        <f t="shared" si="35"/>
        <v>0</v>
      </c>
      <c r="DO211" s="45">
        <f t="shared" si="35"/>
        <v>0</v>
      </c>
      <c r="DP211" s="45">
        <f t="shared" si="35"/>
        <v>0</v>
      </c>
      <c r="DQ211" s="45">
        <f t="shared" si="35"/>
        <v>0</v>
      </c>
      <c r="DR211" s="45">
        <f t="shared" si="35"/>
        <v>0</v>
      </c>
      <c r="DS211" s="45">
        <f t="shared" si="35"/>
        <v>0</v>
      </c>
      <c r="DT211" s="45">
        <f t="shared" si="35"/>
        <v>0</v>
      </c>
      <c r="DU211" s="45">
        <f t="shared" si="35"/>
        <v>0</v>
      </c>
      <c r="DV211" s="45">
        <f t="shared" si="35"/>
        <v>0</v>
      </c>
      <c r="DW211" s="45">
        <f t="shared" si="35"/>
        <v>0</v>
      </c>
    </row>
    <row r="212" spans="1:127" x14ac:dyDescent="0.25">
      <c r="A212" s="42" t="s">
        <v>270</v>
      </c>
      <c r="B212" s="15" t="str">
        <f>гр.общеразв.напрв.!B212</f>
        <v>МБДОУ "Детский сад №8 комбинированного вида"</v>
      </c>
      <c r="C212" s="15" t="str">
        <f>гр.общеразв.напрв.!C212</f>
        <v>город</v>
      </c>
      <c r="D212" s="15" t="str">
        <f>гр.общеразв.напрв.!D212</f>
        <v>детей</v>
      </c>
      <c r="E212" s="155">
        <f t="shared" si="33"/>
        <v>0</v>
      </c>
      <c r="F212" s="155">
        <f t="shared" si="34"/>
        <v>0</v>
      </c>
      <c r="G212" s="155">
        <f t="shared" si="34"/>
        <v>0</v>
      </c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45">
        <f t="shared" si="35"/>
        <v>0</v>
      </c>
      <c r="DO212" s="45">
        <f t="shared" si="35"/>
        <v>0</v>
      </c>
      <c r="DP212" s="45">
        <f t="shared" si="35"/>
        <v>0</v>
      </c>
      <c r="DQ212" s="45">
        <f t="shared" si="35"/>
        <v>0</v>
      </c>
      <c r="DR212" s="45">
        <f t="shared" si="35"/>
        <v>0</v>
      </c>
      <c r="DS212" s="45">
        <f t="shared" si="35"/>
        <v>0</v>
      </c>
      <c r="DT212" s="45">
        <f t="shared" si="35"/>
        <v>0</v>
      </c>
      <c r="DU212" s="45">
        <f t="shared" si="35"/>
        <v>0</v>
      </c>
      <c r="DV212" s="45">
        <f t="shared" si="35"/>
        <v>0</v>
      </c>
      <c r="DW212" s="45">
        <f t="shared" si="35"/>
        <v>0</v>
      </c>
    </row>
    <row r="213" spans="1:127" x14ac:dyDescent="0.25">
      <c r="A213" s="42" t="s">
        <v>270</v>
      </c>
      <c r="B213" s="15" t="str">
        <f>гр.общеразв.напрв.!B213</f>
        <v>МБДОУ "Центр развития ребенка-детский сад №9 "</v>
      </c>
      <c r="C213" s="15" t="str">
        <f>гр.общеразв.напрв.!C213</f>
        <v>город</v>
      </c>
      <c r="D213" s="15" t="str">
        <f>гр.общеразв.напрв.!D213</f>
        <v>детей</v>
      </c>
      <c r="E213" s="155">
        <f t="shared" si="33"/>
        <v>0</v>
      </c>
      <c r="F213" s="155">
        <f t="shared" si="34"/>
        <v>0</v>
      </c>
      <c r="G213" s="155">
        <f t="shared" si="34"/>
        <v>0</v>
      </c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45">
        <f t="shared" si="35"/>
        <v>0</v>
      </c>
      <c r="DO213" s="45">
        <f t="shared" si="35"/>
        <v>0</v>
      </c>
      <c r="DP213" s="45">
        <f t="shared" si="35"/>
        <v>0</v>
      </c>
      <c r="DQ213" s="45">
        <f t="shared" si="35"/>
        <v>0</v>
      </c>
      <c r="DR213" s="45">
        <f t="shared" si="35"/>
        <v>0</v>
      </c>
      <c r="DS213" s="45">
        <f t="shared" si="35"/>
        <v>0</v>
      </c>
      <c r="DT213" s="45">
        <f t="shared" si="35"/>
        <v>0</v>
      </c>
      <c r="DU213" s="45">
        <f t="shared" si="35"/>
        <v>0</v>
      </c>
      <c r="DV213" s="45">
        <f t="shared" si="35"/>
        <v>0</v>
      </c>
      <c r="DW213" s="45">
        <f t="shared" si="35"/>
        <v>0</v>
      </c>
    </row>
    <row r="214" spans="1:127" x14ac:dyDescent="0.25">
      <c r="A214" s="42" t="s">
        <v>270</v>
      </c>
      <c r="B214" s="15" t="str">
        <f>гр.общеразв.напрв.!B214</f>
        <v>МБДОУ "Детский сад №10 комбинированного вида"</v>
      </c>
      <c r="C214" s="15" t="str">
        <f>гр.общеразв.напрв.!C214</f>
        <v>город</v>
      </c>
      <c r="D214" s="15" t="str">
        <f>гр.общеразв.напрв.!D214</f>
        <v>детей</v>
      </c>
      <c r="E214" s="155">
        <f t="shared" si="33"/>
        <v>0</v>
      </c>
      <c r="F214" s="155">
        <f t="shared" si="34"/>
        <v>0</v>
      </c>
      <c r="G214" s="155">
        <f t="shared" si="34"/>
        <v>0</v>
      </c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45">
        <f t="shared" si="35"/>
        <v>0</v>
      </c>
      <c r="DO214" s="45">
        <f t="shared" si="35"/>
        <v>0</v>
      </c>
      <c r="DP214" s="45">
        <f t="shared" si="35"/>
        <v>0</v>
      </c>
      <c r="DQ214" s="45">
        <f t="shared" si="35"/>
        <v>0</v>
      </c>
      <c r="DR214" s="45">
        <f t="shared" si="35"/>
        <v>0</v>
      </c>
      <c r="DS214" s="45">
        <f t="shared" si="35"/>
        <v>0</v>
      </c>
      <c r="DT214" s="45">
        <f t="shared" si="35"/>
        <v>0</v>
      </c>
      <c r="DU214" s="45">
        <f t="shared" si="35"/>
        <v>0</v>
      </c>
      <c r="DV214" s="45">
        <f t="shared" si="35"/>
        <v>0</v>
      </c>
      <c r="DW214" s="45">
        <f t="shared" si="35"/>
        <v>0</v>
      </c>
    </row>
    <row r="215" spans="1:127" x14ac:dyDescent="0.25">
      <c r="A215" s="42" t="s">
        <v>270</v>
      </c>
      <c r="B215" s="15" t="str">
        <f>гр.общеразв.напрв.!B215</f>
        <v>МБДОУ "Детский сад №11 комбинированного вида"</v>
      </c>
      <c r="C215" s="15" t="str">
        <f>гр.общеразв.напрв.!C215</f>
        <v>город</v>
      </c>
      <c r="D215" s="15" t="str">
        <f>гр.общеразв.напрв.!D215</f>
        <v>детей</v>
      </c>
      <c r="E215" s="155">
        <f t="shared" si="33"/>
        <v>0</v>
      </c>
      <c r="F215" s="155">
        <f t="shared" si="34"/>
        <v>0</v>
      </c>
      <c r="G215" s="155">
        <f t="shared" si="34"/>
        <v>0</v>
      </c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45">
        <f t="shared" si="35"/>
        <v>0</v>
      </c>
      <c r="DO215" s="45">
        <f t="shared" si="35"/>
        <v>0</v>
      </c>
      <c r="DP215" s="45">
        <f t="shared" si="35"/>
        <v>0</v>
      </c>
      <c r="DQ215" s="45">
        <f t="shared" si="35"/>
        <v>0</v>
      </c>
      <c r="DR215" s="45">
        <f t="shared" si="35"/>
        <v>0</v>
      </c>
      <c r="DS215" s="45">
        <f t="shared" si="35"/>
        <v>0</v>
      </c>
      <c r="DT215" s="45">
        <f t="shared" si="35"/>
        <v>0</v>
      </c>
      <c r="DU215" s="45">
        <f t="shared" si="35"/>
        <v>0</v>
      </c>
      <c r="DV215" s="45">
        <f t="shared" si="35"/>
        <v>0</v>
      </c>
      <c r="DW215" s="45">
        <f t="shared" si="35"/>
        <v>0</v>
      </c>
    </row>
    <row r="216" spans="1:127" x14ac:dyDescent="0.25">
      <c r="A216" s="42" t="s">
        <v>270</v>
      </c>
      <c r="B216" s="15" t="str">
        <f>гр.общеразв.напрв.!B216</f>
        <v>МБДОУ "Детский сад №12 компенсирующего вида"</v>
      </c>
      <c r="C216" s="15" t="str">
        <f>гр.общеразв.напрв.!C216</f>
        <v>город</v>
      </c>
      <c r="D216" s="15" t="str">
        <f>гр.общеразв.напрв.!D216</f>
        <v>детей</v>
      </c>
      <c r="E216" s="155">
        <f t="shared" si="33"/>
        <v>0</v>
      </c>
      <c r="F216" s="155">
        <f t="shared" si="34"/>
        <v>0</v>
      </c>
      <c r="G216" s="155">
        <f t="shared" si="34"/>
        <v>0</v>
      </c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45">
        <f t="shared" si="35"/>
        <v>0</v>
      </c>
      <c r="DO216" s="45">
        <f t="shared" si="35"/>
        <v>0</v>
      </c>
      <c r="DP216" s="45">
        <f t="shared" si="35"/>
        <v>0</v>
      </c>
      <c r="DQ216" s="45">
        <f t="shared" si="35"/>
        <v>0</v>
      </c>
      <c r="DR216" s="45">
        <f t="shared" si="35"/>
        <v>0</v>
      </c>
      <c r="DS216" s="45">
        <f t="shared" si="35"/>
        <v>0</v>
      </c>
      <c r="DT216" s="45">
        <f t="shared" si="35"/>
        <v>0</v>
      </c>
      <c r="DU216" s="45">
        <f t="shared" si="35"/>
        <v>0</v>
      </c>
      <c r="DV216" s="45">
        <f t="shared" si="35"/>
        <v>0</v>
      </c>
      <c r="DW216" s="45">
        <f t="shared" si="35"/>
        <v>0</v>
      </c>
    </row>
    <row r="217" spans="1:127" x14ac:dyDescent="0.25">
      <c r="A217" s="42" t="s">
        <v>270</v>
      </c>
      <c r="B217" s="15" t="str">
        <f>гр.общеразв.напрв.!B217</f>
        <v>МБДОУ "Детский сад №13 комбинированного вида"</v>
      </c>
      <c r="C217" s="15" t="str">
        <f>гр.общеразв.напрв.!C217</f>
        <v>город</v>
      </c>
      <c r="D217" s="15" t="str">
        <f>гр.общеразв.напрв.!D217</f>
        <v>детей</v>
      </c>
      <c r="E217" s="155">
        <f t="shared" si="33"/>
        <v>0</v>
      </c>
      <c r="F217" s="155">
        <f t="shared" si="34"/>
        <v>0</v>
      </c>
      <c r="G217" s="155">
        <f t="shared" si="34"/>
        <v>0</v>
      </c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45">
        <f t="shared" si="35"/>
        <v>0</v>
      </c>
      <c r="DO217" s="45">
        <f t="shared" si="35"/>
        <v>0</v>
      </c>
      <c r="DP217" s="45">
        <f t="shared" si="35"/>
        <v>0</v>
      </c>
      <c r="DQ217" s="45">
        <f t="shared" si="35"/>
        <v>0</v>
      </c>
      <c r="DR217" s="45">
        <f t="shared" si="35"/>
        <v>0</v>
      </c>
      <c r="DS217" s="45">
        <f t="shared" si="35"/>
        <v>0</v>
      </c>
      <c r="DT217" s="45">
        <f t="shared" si="35"/>
        <v>0</v>
      </c>
      <c r="DU217" s="45">
        <f t="shared" si="35"/>
        <v>0</v>
      </c>
      <c r="DV217" s="45">
        <f t="shared" si="35"/>
        <v>0</v>
      </c>
      <c r="DW217" s="45">
        <f t="shared" si="35"/>
        <v>0</v>
      </c>
    </row>
    <row r="218" spans="1:127" x14ac:dyDescent="0.25">
      <c r="A218" s="42" t="s">
        <v>270</v>
      </c>
      <c r="B218" s="15" t="str">
        <f>гр.общеразв.напрв.!B218</f>
        <v>МБДОУ "Детский сад №18 комбинированного вида"</v>
      </c>
      <c r="C218" s="15" t="str">
        <f>гр.общеразв.напрв.!C218</f>
        <v>город</v>
      </c>
      <c r="D218" s="15" t="str">
        <f>гр.общеразв.напрв.!D218</f>
        <v>детей</v>
      </c>
      <c r="E218" s="155">
        <f t="shared" si="33"/>
        <v>0</v>
      </c>
      <c r="F218" s="155">
        <f t="shared" si="34"/>
        <v>0</v>
      </c>
      <c r="G218" s="155">
        <f t="shared" si="34"/>
        <v>0</v>
      </c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45">
        <f t="shared" si="35"/>
        <v>0</v>
      </c>
      <c r="DO218" s="45">
        <f t="shared" si="35"/>
        <v>0</v>
      </c>
      <c r="DP218" s="45">
        <f t="shared" si="35"/>
        <v>0</v>
      </c>
      <c r="DQ218" s="45">
        <f t="shared" si="35"/>
        <v>0</v>
      </c>
      <c r="DR218" s="45">
        <f t="shared" si="35"/>
        <v>0</v>
      </c>
      <c r="DS218" s="45">
        <f t="shared" si="35"/>
        <v>0</v>
      </c>
      <c r="DT218" s="45">
        <f t="shared" si="35"/>
        <v>0</v>
      </c>
      <c r="DU218" s="45">
        <f t="shared" si="35"/>
        <v>0</v>
      </c>
      <c r="DV218" s="45">
        <f t="shared" si="35"/>
        <v>0</v>
      </c>
      <c r="DW218" s="45">
        <f t="shared" si="35"/>
        <v>0</v>
      </c>
    </row>
    <row r="219" spans="1:127" x14ac:dyDescent="0.25">
      <c r="A219" s="42" t="s">
        <v>270</v>
      </c>
      <c r="B219" s="15" t="str">
        <f>гр.общеразв.напрв.!B219</f>
        <v>МБДОУ "Детский сад №22"</v>
      </c>
      <c r="C219" s="15" t="str">
        <f>гр.общеразв.напрв.!C219</f>
        <v>город</v>
      </c>
      <c r="D219" s="15" t="str">
        <f>гр.общеразв.напрв.!D219</f>
        <v>детей</v>
      </c>
      <c r="E219" s="155">
        <f t="shared" si="33"/>
        <v>0</v>
      </c>
      <c r="F219" s="155">
        <f t="shared" si="34"/>
        <v>0</v>
      </c>
      <c r="G219" s="155">
        <f t="shared" si="34"/>
        <v>0</v>
      </c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45">
        <f t="shared" si="35"/>
        <v>0</v>
      </c>
      <c r="DO219" s="45">
        <f t="shared" si="35"/>
        <v>0</v>
      </c>
      <c r="DP219" s="45">
        <f t="shared" si="35"/>
        <v>0</v>
      </c>
      <c r="DQ219" s="45">
        <f t="shared" si="35"/>
        <v>0</v>
      </c>
      <c r="DR219" s="45">
        <f t="shared" si="35"/>
        <v>0</v>
      </c>
      <c r="DS219" s="45">
        <f t="shared" si="35"/>
        <v>0</v>
      </c>
      <c r="DT219" s="45">
        <f t="shared" si="35"/>
        <v>0</v>
      </c>
      <c r="DU219" s="45">
        <f t="shared" si="35"/>
        <v>0</v>
      </c>
      <c r="DV219" s="45">
        <f t="shared" si="35"/>
        <v>0</v>
      </c>
      <c r="DW219" s="45">
        <f t="shared" si="35"/>
        <v>0</v>
      </c>
    </row>
    <row r="220" spans="1:127" x14ac:dyDescent="0.25">
      <c r="A220" s="42" t="s">
        <v>270</v>
      </c>
      <c r="B220" s="15" t="str">
        <f>гр.общеразв.напрв.!B220</f>
        <v>МБДОУ "Детский сад №23 комбинированного вида"</v>
      </c>
      <c r="C220" s="15" t="str">
        <f>гр.общеразв.напрв.!C220</f>
        <v>город</v>
      </c>
      <c r="D220" s="15" t="str">
        <f>гр.общеразв.напрв.!D220</f>
        <v>детей</v>
      </c>
      <c r="E220" s="155">
        <f t="shared" si="33"/>
        <v>0</v>
      </c>
      <c r="F220" s="155">
        <f t="shared" si="34"/>
        <v>0</v>
      </c>
      <c r="G220" s="155">
        <f t="shared" si="34"/>
        <v>0</v>
      </c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45">
        <f t="shared" si="35"/>
        <v>0</v>
      </c>
      <c r="DO220" s="45">
        <f t="shared" si="35"/>
        <v>0</v>
      </c>
      <c r="DP220" s="45">
        <f t="shared" si="35"/>
        <v>0</v>
      </c>
      <c r="DQ220" s="45">
        <f t="shared" si="35"/>
        <v>0</v>
      </c>
      <c r="DR220" s="45">
        <f t="shared" si="35"/>
        <v>0</v>
      </c>
      <c r="DS220" s="45">
        <f t="shared" ref="DS220:DW255" si="36">M220+W220+AG220+AQ220+BA220+BK220+BU220+CE220+CO220+CY220+DI220</f>
        <v>0</v>
      </c>
      <c r="DT220" s="45">
        <f t="shared" si="36"/>
        <v>0</v>
      </c>
      <c r="DU220" s="45">
        <f t="shared" si="36"/>
        <v>0</v>
      </c>
      <c r="DV220" s="45">
        <f t="shared" si="36"/>
        <v>0</v>
      </c>
      <c r="DW220" s="45">
        <f t="shared" si="36"/>
        <v>0</v>
      </c>
    </row>
    <row r="221" spans="1:127" x14ac:dyDescent="0.25">
      <c r="A221" s="42" t="s">
        <v>270</v>
      </c>
      <c r="B221" s="15" t="str">
        <f>гр.общеразв.напрв.!B221</f>
        <v>МБДОУ "Детский сад №24 комбинированного вида"</v>
      </c>
      <c r="C221" s="15" t="str">
        <f>гр.общеразв.напрв.!C221</f>
        <v>город</v>
      </c>
      <c r="D221" s="15" t="str">
        <f>гр.общеразв.напрв.!D221</f>
        <v>детей</v>
      </c>
      <c r="E221" s="155">
        <f t="shared" si="33"/>
        <v>0</v>
      </c>
      <c r="F221" s="155">
        <f t="shared" si="34"/>
        <v>0</v>
      </c>
      <c r="G221" s="155">
        <f t="shared" si="34"/>
        <v>0</v>
      </c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45">
        <f t="shared" ref="DN221:DR255" si="37">H221+R221+AB221+AL221+AV221+BF221+BP221+BZ221+CJ221+CT221+DD221</f>
        <v>0</v>
      </c>
      <c r="DO221" s="45">
        <f t="shared" si="37"/>
        <v>0</v>
      </c>
      <c r="DP221" s="45">
        <f t="shared" si="37"/>
        <v>0</v>
      </c>
      <c r="DQ221" s="45">
        <f t="shared" si="37"/>
        <v>0</v>
      </c>
      <c r="DR221" s="45">
        <f t="shared" si="37"/>
        <v>0</v>
      </c>
      <c r="DS221" s="45">
        <f t="shared" si="36"/>
        <v>0</v>
      </c>
      <c r="DT221" s="45">
        <f t="shared" si="36"/>
        <v>0</v>
      </c>
      <c r="DU221" s="45">
        <f t="shared" si="36"/>
        <v>0</v>
      </c>
      <c r="DV221" s="45">
        <f t="shared" si="36"/>
        <v>0</v>
      </c>
      <c r="DW221" s="45">
        <f t="shared" si="36"/>
        <v>0</v>
      </c>
    </row>
    <row r="222" spans="1:127" ht="21" x14ac:dyDescent="0.25">
      <c r="A222" s="42" t="s">
        <v>270</v>
      </c>
      <c r="B222" s="15" t="str">
        <f>гр.общеразв.напрв.!B222</f>
        <v>МБДОУ "Центр развития ребенка-детский сад №26 "</v>
      </c>
      <c r="C222" s="15" t="str">
        <f>гр.общеразв.напрв.!C222</f>
        <v>город</v>
      </c>
      <c r="D222" s="15" t="str">
        <f>гр.общеразв.напрв.!D222</f>
        <v>детей</v>
      </c>
      <c r="E222" s="155">
        <f t="shared" si="33"/>
        <v>0</v>
      </c>
      <c r="F222" s="155">
        <f t="shared" si="34"/>
        <v>0</v>
      </c>
      <c r="G222" s="155">
        <f t="shared" si="34"/>
        <v>0</v>
      </c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45">
        <f t="shared" si="37"/>
        <v>0</v>
      </c>
      <c r="DO222" s="45">
        <f t="shared" si="37"/>
        <v>0</v>
      </c>
      <c r="DP222" s="45">
        <f t="shared" si="37"/>
        <v>0</v>
      </c>
      <c r="DQ222" s="45">
        <f t="shared" si="37"/>
        <v>0</v>
      </c>
      <c r="DR222" s="45">
        <f t="shared" si="37"/>
        <v>0</v>
      </c>
      <c r="DS222" s="45">
        <f t="shared" si="36"/>
        <v>0</v>
      </c>
      <c r="DT222" s="45">
        <f t="shared" si="36"/>
        <v>0</v>
      </c>
      <c r="DU222" s="45">
        <f t="shared" si="36"/>
        <v>0</v>
      </c>
      <c r="DV222" s="45">
        <f t="shared" si="36"/>
        <v>0</v>
      </c>
      <c r="DW222" s="45">
        <f t="shared" si="36"/>
        <v>0</v>
      </c>
    </row>
    <row r="223" spans="1:127" x14ac:dyDescent="0.25">
      <c r="A223" s="42" t="s">
        <v>270</v>
      </c>
      <c r="B223" s="15" t="str">
        <f>гр.общеразв.напрв.!B223</f>
        <v>МБДОУ "Детский сад №31 комбинированного вида"</v>
      </c>
      <c r="C223" s="15" t="str">
        <f>гр.общеразв.напрв.!C223</f>
        <v>город</v>
      </c>
      <c r="D223" s="15" t="str">
        <f>гр.общеразв.напрв.!D223</f>
        <v>детей</v>
      </c>
      <c r="E223" s="155">
        <f t="shared" si="33"/>
        <v>0</v>
      </c>
      <c r="F223" s="155">
        <f t="shared" si="34"/>
        <v>0</v>
      </c>
      <c r="G223" s="155">
        <f t="shared" si="34"/>
        <v>0</v>
      </c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45">
        <f t="shared" si="37"/>
        <v>0</v>
      </c>
      <c r="DO223" s="45">
        <f t="shared" si="37"/>
        <v>0</v>
      </c>
      <c r="DP223" s="45">
        <f t="shared" si="37"/>
        <v>0</v>
      </c>
      <c r="DQ223" s="45">
        <f t="shared" si="37"/>
        <v>0</v>
      </c>
      <c r="DR223" s="45">
        <f t="shared" si="37"/>
        <v>0</v>
      </c>
      <c r="DS223" s="45">
        <f t="shared" si="36"/>
        <v>0</v>
      </c>
      <c r="DT223" s="45">
        <f t="shared" si="36"/>
        <v>0</v>
      </c>
      <c r="DU223" s="45">
        <f t="shared" si="36"/>
        <v>0</v>
      </c>
      <c r="DV223" s="45">
        <f t="shared" si="36"/>
        <v>0</v>
      </c>
      <c r="DW223" s="45">
        <f t="shared" si="36"/>
        <v>0</v>
      </c>
    </row>
    <row r="224" spans="1:127" x14ac:dyDescent="0.25">
      <c r="A224" s="42" t="s">
        <v>270</v>
      </c>
      <c r="B224" s="15" t="str">
        <f>гр.общеразв.напрв.!B224</f>
        <v>МБДОУ "Детский сад №40 комбинированного вида"</v>
      </c>
      <c r="C224" s="15" t="str">
        <f>гр.общеразв.напрв.!C224</f>
        <v>город</v>
      </c>
      <c r="D224" s="15" t="str">
        <f>гр.общеразв.напрв.!D224</f>
        <v>детей</v>
      </c>
      <c r="E224" s="155">
        <f t="shared" si="33"/>
        <v>0</v>
      </c>
      <c r="F224" s="155">
        <f t="shared" si="34"/>
        <v>0</v>
      </c>
      <c r="G224" s="155">
        <f t="shared" si="34"/>
        <v>0</v>
      </c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45">
        <f t="shared" si="37"/>
        <v>0</v>
      </c>
      <c r="DO224" s="45">
        <f t="shared" si="37"/>
        <v>0</v>
      </c>
      <c r="DP224" s="45">
        <f t="shared" si="37"/>
        <v>0</v>
      </c>
      <c r="DQ224" s="45">
        <f t="shared" si="37"/>
        <v>0</v>
      </c>
      <c r="DR224" s="45">
        <f t="shared" si="37"/>
        <v>0</v>
      </c>
      <c r="DS224" s="45">
        <f t="shared" si="36"/>
        <v>0</v>
      </c>
      <c r="DT224" s="45">
        <f t="shared" si="36"/>
        <v>0</v>
      </c>
      <c r="DU224" s="45">
        <f t="shared" si="36"/>
        <v>0</v>
      </c>
      <c r="DV224" s="45">
        <f t="shared" si="36"/>
        <v>0</v>
      </c>
      <c r="DW224" s="45">
        <f t="shared" si="36"/>
        <v>0</v>
      </c>
    </row>
    <row r="225" spans="1:127" x14ac:dyDescent="0.25">
      <c r="A225" s="42" t="s">
        <v>270</v>
      </c>
      <c r="B225" s="15" t="str">
        <f>гр.общеразв.напрв.!B225</f>
        <v>МБДОУ "Детский сад №45 комбинированного вида"</v>
      </c>
      <c r="C225" s="15" t="str">
        <f>гр.общеразв.напрв.!C225</f>
        <v>город</v>
      </c>
      <c r="D225" s="15" t="str">
        <f>гр.общеразв.напрв.!D225</f>
        <v>детей</v>
      </c>
      <c r="E225" s="155">
        <f t="shared" si="33"/>
        <v>0</v>
      </c>
      <c r="F225" s="155">
        <f t="shared" si="34"/>
        <v>0</v>
      </c>
      <c r="G225" s="155">
        <f t="shared" si="34"/>
        <v>0</v>
      </c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45">
        <f t="shared" si="37"/>
        <v>0</v>
      </c>
      <c r="DO225" s="45">
        <f t="shared" si="37"/>
        <v>0</v>
      </c>
      <c r="DP225" s="45">
        <f t="shared" si="37"/>
        <v>0</v>
      </c>
      <c r="DQ225" s="45">
        <f t="shared" si="37"/>
        <v>0</v>
      </c>
      <c r="DR225" s="45">
        <f t="shared" si="37"/>
        <v>0</v>
      </c>
      <c r="DS225" s="45">
        <f t="shared" si="36"/>
        <v>0</v>
      </c>
      <c r="DT225" s="45">
        <f t="shared" si="36"/>
        <v>0</v>
      </c>
      <c r="DU225" s="45">
        <f t="shared" si="36"/>
        <v>0</v>
      </c>
      <c r="DV225" s="45">
        <f t="shared" si="36"/>
        <v>0</v>
      </c>
      <c r="DW225" s="45">
        <f t="shared" si="36"/>
        <v>0</v>
      </c>
    </row>
    <row r="226" spans="1:127" x14ac:dyDescent="0.25">
      <c r="A226" s="42" t="s">
        <v>270</v>
      </c>
      <c r="B226" s="15" t="str">
        <f>гр.общеразв.напрв.!B226</f>
        <v>МБДОУ "Детский сад №46 комбинированного вида"</v>
      </c>
      <c r="C226" s="15" t="str">
        <f>гр.общеразв.напрв.!C226</f>
        <v>город</v>
      </c>
      <c r="D226" s="15" t="str">
        <f>гр.общеразв.напрв.!D226</f>
        <v>детей</v>
      </c>
      <c r="E226" s="155">
        <f t="shared" si="33"/>
        <v>0</v>
      </c>
      <c r="F226" s="155">
        <f t="shared" si="34"/>
        <v>0</v>
      </c>
      <c r="G226" s="155">
        <f t="shared" si="34"/>
        <v>0</v>
      </c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45">
        <f t="shared" si="37"/>
        <v>0</v>
      </c>
      <c r="DO226" s="45">
        <f t="shared" si="37"/>
        <v>0</v>
      </c>
      <c r="DP226" s="45">
        <f t="shared" si="37"/>
        <v>0</v>
      </c>
      <c r="DQ226" s="45">
        <f t="shared" si="37"/>
        <v>0</v>
      </c>
      <c r="DR226" s="45">
        <f t="shared" si="37"/>
        <v>0</v>
      </c>
      <c r="DS226" s="45">
        <f t="shared" si="36"/>
        <v>0</v>
      </c>
      <c r="DT226" s="45">
        <f t="shared" si="36"/>
        <v>0</v>
      </c>
      <c r="DU226" s="45">
        <f t="shared" si="36"/>
        <v>0</v>
      </c>
      <c r="DV226" s="45">
        <f t="shared" si="36"/>
        <v>0</v>
      </c>
      <c r="DW226" s="45">
        <f t="shared" si="36"/>
        <v>0</v>
      </c>
    </row>
    <row r="227" spans="1:127" x14ac:dyDescent="0.25">
      <c r="A227" s="42" t="s">
        <v>270</v>
      </c>
      <c r="B227" s="15" t="str">
        <f>гр.общеразв.напрв.!B227</f>
        <v>МБДОУ "Детский сад №51 комбинированного вида"</v>
      </c>
      <c r="C227" s="15" t="str">
        <f>гр.общеразв.напрв.!C227</f>
        <v>город</v>
      </c>
      <c r="D227" s="15" t="str">
        <f>гр.общеразв.напрв.!D227</f>
        <v>детей</v>
      </c>
      <c r="E227" s="155">
        <f t="shared" si="33"/>
        <v>0</v>
      </c>
      <c r="F227" s="155">
        <f t="shared" si="34"/>
        <v>0</v>
      </c>
      <c r="G227" s="155">
        <f t="shared" si="34"/>
        <v>0</v>
      </c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45">
        <f t="shared" si="37"/>
        <v>0</v>
      </c>
      <c r="DO227" s="45">
        <f t="shared" si="37"/>
        <v>0</v>
      </c>
      <c r="DP227" s="45">
        <f t="shared" si="37"/>
        <v>0</v>
      </c>
      <c r="DQ227" s="45">
        <f t="shared" si="37"/>
        <v>0</v>
      </c>
      <c r="DR227" s="45">
        <f t="shared" si="37"/>
        <v>0</v>
      </c>
      <c r="DS227" s="45">
        <f t="shared" si="36"/>
        <v>0</v>
      </c>
      <c r="DT227" s="45">
        <f t="shared" si="36"/>
        <v>0</v>
      </c>
      <c r="DU227" s="45">
        <f t="shared" si="36"/>
        <v>0</v>
      </c>
      <c r="DV227" s="45">
        <f t="shared" si="36"/>
        <v>0</v>
      </c>
      <c r="DW227" s="45">
        <f t="shared" si="36"/>
        <v>0</v>
      </c>
    </row>
    <row r="228" spans="1:127" x14ac:dyDescent="0.25">
      <c r="A228" s="42" t="s">
        <v>270</v>
      </c>
      <c r="B228" s="15" t="str">
        <f>гр.общеразв.напрв.!B228</f>
        <v>МБДОУ "Детский сад №35 комбинированного вида"</v>
      </c>
      <c r="C228" s="15" t="str">
        <f>гр.общеразв.напрв.!C228</f>
        <v>город</v>
      </c>
      <c r="D228" s="15" t="str">
        <f>гр.общеразв.напрв.!D228</f>
        <v>детей</v>
      </c>
      <c r="E228" s="155">
        <f t="shared" si="33"/>
        <v>0</v>
      </c>
      <c r="F228" s="155">
        <f t="shared" si="34"/>
        <v>0</v>
      </c>
      <c r="G228" s="155">
        <f t="shared" si="34"/>
        <v>0</v>
      </c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45">
        <f t="shared" si="37"/>
        <v>0</v>
      </c>
      <c r="DO228" s="45">
        <f t="shared" si="37"/>
        <v>0</v>
      </c>
      <c r="DP228" s="45">
        <f t="shared" si="37"/>
        <v>0</v>
      </c>
      <c r="DQ228" s="45">
        <f t="shared" si="37"/>
        <v>0</v>
      </c>
      <c r="DR228" s="45">
        <f t="shared" si="37"/>
        <v>0</v>
      </c>
      <c r="DS228" s="45">
        <f t="shared" si="36"/>
        <v>0</v>
      </c>
      <c r="DT228" s="45">
        <f t="shared" si="36"/>
        <v>0</v>
      </c>
      <c r="DU228" s="45">
        <f t="shared" si="36"/>
        <v>0</v>
      </c>
      <c r="DV228" s="45">
        <f t="shared" si="36"/>
        <v>0</v>
      </c>
      <c r="DW228" s="45">
        <f t="shared" si="36"/>
        <v>0</v>
      </c>
    </row>
    <row r="229" spans="1:127" x14ac:dyDescent="0.25">
      <c r="A229" s="42" t="s">
        <v>270</v>
      </c>
      <c r="B229" s="15" t="str">
        <f>гр.общеразв.напрв.!B229</f>
        <v>МБДОУ "Детский сад №38 комбинированного вида"</v>
      </c>
      <c r="C229" s="15" t="str">
        <f>гр.общеразв.напрв.!C229</f>
        <v>город</v>
      </c>
      <c r="D229" s="15" t="str">
        <f>гр.общеразв.напрв.!D229</f>
        <v>детей</v>
      </c>
      <c r="E229" s="155">
        <f t="shared" si="33"/>
        <v>0</v>
      </c>
      <c r="F229" s="155">
        <f t="shared" si="34"/>
        <v>0</v>
      </c>
      <c r="G229" s="155">
        <f t="shared" si="34"/>
        <v>0</v>
      </c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45">
        <f t="shared" si="37"/>
        <v>0</v>
      </c>
      <c r="DO229" s="45">
        <f t="shared" si="37"/>
        <v>0</v>
      </c>
      <c r="DP229" s="45">
        <f t="shared" si="37"/>
        <v>0</v>
      </c>
      <c r="DQ229" s="45">
        <f t="shared" si="37"/>
        <v>0</v>
      </c>
      <c r="DR229" s="45">
        <f t="shared" si="37"/>
        <v>0</v>
      </c>
      <c r="DS229" s="45">
        <f t="shared" si="36"/>
        <v>0</v>
      </c>
      <c r="DT229" s="45">
        <f t="shared" si="36"/>
        <v>0</v>
      </c>
      <c r="DU229" s="45">
        <f t="shared" si="36"/>
        <v>0</v>
      </c>
      <c r="DV229" s="45">
        <f t="shared" si="36"/>
        <v>0</v>
      </c>
      <c r="DW229" s="45">
        <f t="shared" si="36"/>
        <v>0</v>
      </c>
    </row>
    <row r="230" spans="1:127" x14ac:dyDescent="0.25">
      <c r="A230" s="42" t="s">
        <v>270</v>
      </c>
      <c r="B230" s="15" t="str">
        <f>гр.общеразв.напрв.!B230</f>
        <v>МБДОУ "Детский сад №42"</v>
      </c>
      <c r="C230" s="15" t="str">
        <f>гр.общеразв.напрв.!C230</f>
        <v>город</v>
      </c>
      <c r="D230" s="15" t="str">
        <f>гр.общеразв.напрв.!D230</f>
        <v>детей</v>
      </c>
      <c r="E230" s="155">
        <f t="shared" si="33"/>
        <v>0</v>
      </c>
      <c r="F230" s="155">
        <f t="shared" si="34"/>
        <v>0</v>
      </c>
      <c r="G230" s="155">
        <f t="shared" si="34"/>
        <v>0</v>
      </c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45">
        <f t="shared" si="37"/>
        <v>0</v>
      </c>
      <c r="DO230" s="45">
        <f t="shared" si="37"/>
        <v>0</v>
      </c>
      <c r="DP230" s="45">
        <f t="shared" si="37"/>
        <v>0</v>
      </c>
      <c r="DQ230" s="45">
        <f t="shared" si="37"/>
        <v>0</v>
      </c>
      <c r="DR230" s="45">
        <f t="shared" si="37"/>
        <v>0</v>
      </c>
      <c r="DS230" s="45">
        <f t="shared" si="36"/>
        <v>0</v>
      </c>
      <c r="DT230" s="45">
        <f t="shared" si="36"/>
        <v>0</v>
      </c>
      <c r="DU230" s="45">
        <f t="shared" si="36"/>
        <v>0</v>
      </c>
      <c r="DV230" s="45">
        <f t="shared" si="36"/>
        <v>0</v>
      </c>
      <c r="DW230" s="45">
        <f t="shared" si="36"/>
        <v>0</v>
      </c>
    </row>
    <row r="231" spans="1:127" x14ac:dyDescent="0.25">
      <c r="A231" s="42" t="s">
        <v>270</v>
      </c>
      <c r="B231" s="15" t="str">
        <f>гр.общеразв.напрв.!B231</f>
        <v xml:space="preserve">МБОУ "Минкая школа-д/сад" (дошк.группы) </v>
      </c>
      <c r="C231" s="15" t="str">
        <f>гр.общеразв.напрв.!C231</f>
        <v>село</v>
      </c>
      <c r="D231" s="15" t="str">
        <f>гр.общеразв.напрв.!D231</f>
        <v>детей</v>
      </c>
      <c r="E231" s="155">
        <f t="shared" si="33"/>
        <v>0</v>
      </c>
      <c r="F231" s="155">
        <f t="shared" si="34"/>
        <v>0</v>
      </c>
      <c r="G231" s="155">
        <f t="shared" si="34"/>
        <v>0</v>
      </c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45">
        <f t="shared" si="37"/>
        <v>0</v>
      </c>
      <c r="DO231" s="45">
        <f t="shared" si="37"/>
        <v>0</v>
      </c>
      <c r="DP231" s="45">
        <f t="shared" si="37"/>
        <v>0</v>
      </c>
      <c r="DQ231" s="45">
        <f t="shared" si="37"/>
        <v>0</v>
      </c>
      <c r="DR231" s="45">
        <f t="shared" si="37"/>
        <v>0</v>
      </c>
      <c r="DS231" s="45">
        <f t="shared" si="36"/>
        <v>0</v>
      </c>
      <c r="DT231" s="45">
        <f t="shared" si="36"/>
        <v>0</v>
      </c>
      <c r="DU231" s="45">
        <f t="shared" si="36"/>
        <v>0</v>
      </c>
      <c r="DV231" s="45">
        <f t="shared" si="36"/>
        <v>0</v>
      </c>
      <c r="DW231" s="45">
        <f t="shared" si="36"/>
        <v>0</v>
      </c>
    </row>
    <row r="232" spans="1:127" x14ac:dyDescent="0.25">
      <c r="A232" s="42" t="s">
        <v>270</v>
      </c>
      <c r="B232" s="15" t="str">
        <f>гр.общеразв.напрв.!B232</f>
        <v xml:space="preserve">МБОУ "Белогорская школа-д/сад" (дошк.группы) </v>
      </c>
      <c r="C232" s="15" t="str">
        <f>гр.общеразв.напрв.!C232</f>
        <v>село</v>
      </c>
      <c r="D232" s="15" t="str">
        <f>гр.общеразв.напрв.!D232</f>
        <v>детей</v>
      </c>
      <c r="E232" s="155">
        <f t="shared" si="33"/>
        <v>0</v>
      </c>
      <c r="F232" s="155">
        <f t="shared" si="34"/>
        <v>0</v>
      </c>
      <c r="G232" s="155">
        <f t="shared" si="34"/>
        <v>0</v>
      </c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45">
        <f t="shared" si="37"/>
        <v>0</v>
      </c>
      <c r="DO232" s="45">
        <f t="shared" si="37"/>
        <v>0</v>
      </c>
      <c r="DP232" s="45">
        <f t="shared" si="37"/>
        <v>0</v>
      </c>
      <c r="DQ232" s="45">
        <f t="shared" si="37"/>
        <v>0</v>
      </c>
      <c r="DR232" s="45">
        <f t="shared" si="37"/>
        <v>0</v>
      </c>
      <c r="DS232" s="45">
        <f t="shared" si="36"/>
        <v>0</v>
      </c>
      <c r="DT232" s="45">
        <f t="shared" si="36"/>
        <v>0</v>
      </c>
      <c r="DU232" s="45">
        <f t="shared" si="36"/>
        <v>0</v>
      </c>
      <c r="DV232" s="45">
        <f t="shared" si="36"/>
        <v>0</v>
      </c>
      <c r="DW232" s="45">
        <f t="shared" si="36"/>
        <v>0</v>
      </c>
    </row>
    <row r="233" spans="1:127" x14ac:dyDescent="0.25">
      <c r="A233" s="42" t="s">
        <v>270</v>
      </c>
      <c r="B233" s="15" t="str">
        <f>гр.общеразв.напрв.!B233</f>
        <v>МБОУ "Никольская ООШ" (дошк.группы)</v>
      </c>
      <c r="C233" s="15" t="str">
        <f>гр.общеразв.напрв.!C233</f>
        <v>село</v>
      </c>
      <c r="D233" s="15" t="str">
        <f>гр.общеразв.напрв.!D233</f>
        <v>детей</v>
      </c>
      <c r="E233" s="155">
        <f t="shared" si="33"/>
        <v>0</v>
      </c>
      <c r="F233" s="155">
        <f t="shared" si="34"/>
        <v>0</v>
      </c>
      <c r="G233" s="155">
        <f t="shared" si="34"/>
        <v>0</v>
      </c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45">
        <f t="shared" si="37"/>
        <v>0</v>
      </c>
      <c r="DO233" s="45">
        <f t="shared" si="37"/>
        <v>0</v>
      </c>
      <c r="DP233" s="45">
        <f t="shared" si="37"/>
        <v>0</v>
      </c>
      <c r="DQ233" s="45">
        <f t="shared" si="37"/>
        <v>0</v>
      </c>
      <c r="DR233" s="45">
        <f t="shared" si="37"/>
        <v>0</v>
      </c>
      <c r="DS233" s="45">
        <f t="shared" si="36"/>
        <v>0</v>
      </c>
      <c r="DT233" s="45">
        <f t="shared" si="36"/>
        <v>0</v>
      </c>
      <c r="DU233" s="45">
        <f t="shared" si="36"/>
        <v>0</v>
      </c>
      <c r="DV233" s="45">
        <f t="shared" si="36"/>
        <v>0</v>
      </c>
      <c r="DW233" s="45">
        <f t="shared" si="36"/>
        <v>0</v>
      </c>
    </row>
    <row r="234" spans="1:127" x14ac:dyDescent="0.25">
      <c r="A234" s="42" t="s">
        <v>270</v>
      </c>
      <c r="B234" s="15" t="str">
        <f>гр.общеразв.напрв.!B234</f>
        <v>МБОУ "Сусанинская СОШ" (дошк.группы)</v>
      </c>
      <c r="C234" s="15" t="str">
        <f>гр.общеразв.напрв.!C234</f>
        <v>село</v>
      </c>
      <c r="D234" s="15" t="str">
        <f>гр.общеразв.напрв.!D234</f>
        <v>детей</v>
      </c>
      <c r="E234" s="155">
        <f t="shared" si="33"/>
        <v>0</v>
      </c>
      <c r="F234" s="155">
        <f t="shared" si="34"/>
        <v>0</v>
      </c>
      <c r="G234" s="155">
        <f t="shared" si="34"/>
        <v>0</v>
      </c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45">
        <f t="shared" si="37"/>
        <v>0</v>
      </c>
      <c r="DO234" s="45">
        <f t="shared" si="37"/>
        <v>0</v>
      </c>
      <c r="DP234" s="45">
        <f t="shared" si="37"/>
        <v>0</v>
      </c>
      <c r="DQ234" s="45">
        <f t="shared" si="37"/>
        <v>0</v>
      </c>
      <c r="DR234" s="45">
        <f t="shared" si="37"/>
        <v>0</v>
      </c>
      <c r="DS234" s="45">
        <f t="shared" si="36"/>
        <v>0</v>
      </c>
      <c r="DT234" s="45">
        <f t="shared" si="36"/>
        <v>0</v>
      </c>
      <c r="DU234" s="45">
        <f t="shared" si="36"/>
        <v>0</v>
      </c>
      <c r="DV234" s="45">
        <f t="shared" si="36"/>
        <v>0</v>
      </c>
      <c r="DW234" s="45">
        <f t="shared" si="36"/>
        <v>0</v>
      </c>
    </row>
    <row r="235" spans="1:127" x14ac:dyDescent="0.25">
      <c r="A235" s="42" t="s">
        <v>270</v>
      </c>
      <c r="B235" s="15" t="str">
        <f>гр.общеразв.напрв.!B235</f>
        <v>МБОУ "Сиверская СОШ №3"(дошк.группы)</v>
      </c>
      <c r="C235" s="15" t="str">
        <f>гр.общеразв.напрв.!C235</f>
        <v>ПГТ</v>
      </c>
      <c r="D235" s="15" t="str">
        <f>гр.общеразв.напрв.!D235</f>
        <v>детей</v>
      </c>
      <c r="E235" s="155">
        <f t="shared" si="33"/>
        <v>0</v>
      </c>
      <c r="F235" s="155">
        <f t="shared" si="34"/>
        <v>0</v>
      </c>
      <c r="G235" s="155">
        <f t="shared" si="34"/>
        <v>0</v>
      </c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45">
        <f t="shared" si="37"/>
        <v>0</v>
      </c>
      <c r="DO235" s="45">
        <f t="shared" si="37"/>
        <v>0</v>
      </c>
      <c r="DP235" s="45">
        <f t="shared" si="37"/>
        <v>0</v>
      </c>
      <c r="DQ235" s="45">
        <f t="shared" si="37"/>
        <v>0</v>
      </c>
      <c r="DR235" s="45">
        <f t="shared" si="37"/>
        <v>0</v>
      </c>
      <c r="DS235" s="45">
        <f t="shared" si="36"/>
        <v>0</v>
      </c>
      <c r="DT235" s="45">
        <f t="shared" si="36"/>
        <v>0</v>
      </c>
      <c r="DU235" s="45">
        <f t="shared" si="36"/>
        <v>0</v>
      </c>
      <c r="DV235" s="45">
        <f t="shared" si="36"/>
        <v>0</v>
      </c>
      <c r="DW235" s="45">
        <f t="shared" si="36"/>
        <v>0</v>
      </c>
    </row>
    <row r="236" spans="1:127" x14ac:dyDescent="0.25">
      <c r="A236" s="42" t="s">
        <v>270</v>
      </c>
      <c r="B236" s="15" t="str">
        <f>гр.общеразв.напрв.!B236</f>
        <v>МБОУ "Войсковицкая СОШ №1" (дошк.группы)</v>
      </c>
      <c r="C236" s="15" t="str">
        <f>гр.общеразв.напрв.!C236</f>
        <v>село</v>
      </c>
      <c r="D236" s="15" t="str">
        <f>гр.общеразв.напрв.!D236</f>
        <v>детей</v>
      </c>
      <c r="E236" s="155">
        <f t="shared" si="33"/>
        <v>0</v>
      </c>
      <c r="F236" s="155">
        <f t="shared" si="34"/>
        <v>0</v>
      </c>
      <c r="G236" s="155">
        <f t="shared" si="34"/>
        <v>0</v>
      </c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45">
        <f t="shared" si="37"/>
        <v>0</v>
      </c>
      <c r="DO236" s="45">
        <f t="shared" si="37"/>
        <v>0</v>
      </c>
      <c r="DP236" s="45">
        <f t="shared" si="37"/>
        <v>0</v>
      </c>
      <c r="DQ236" s="45">
        <f t="shared" si="37"/>
        <v>0</v>
      </c>
      <c r="DR236" s="45">
        <f t="shared" si="37"/>
        <v>0</v>
      </c>
      <c r="DS236" s="45">
        <f t="shared" si="36"/>
        <v>0</v>
      </c>
      <c r="DT236" s="45">
        <f t="shared" si="36"/>
        <v>0</v>
      </c>
      <c r="DU236" s="45">
        <f t="shared" si="36"/>
        <v>0</v>
      </c>
      <c r="DV236" s="45">
        <f t="shared" si="36"/>
        <v>0</v>
      </c>
      <c r="DW236" s="45">
        <f t="shared" si="36"/>
        <v>0</v>
      </c>
    </row>
    <row r="237" spans="1:127" x14ac:dyDescent="0.25">
      <c r="A237" s="42" t="s">
        <v>270</v>
      </c>
      <c r="B237" s="15" t="str">
        <f>гр.общеразв.напрв.!B237</f>
        <v>МБОУ "Гатчинская СОШ №7" (дошк.группы)</v>
      </c>
      <c r="C237" s="15" t="str">
        <f>гр.общеразв.напрв.!C237</f>
        <v>город</v>
      </c>
      <c r="D237" s="15" t="str">
        <f>гр.общеразв.напрв.!D237</f>
        <v>детей</v>
      </c>
      <c r="E237" s="155">
        <f t="shared" si="33"/>
        <v>0</v>
      </c>
      <c r="F237" s="155">
        <f t="shared" si="34"/>
        <v>0</v>
      </c>
      <c r="G237" s="155">
        <f t="shared" si="34"/>
        <v>0</v>
      </c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45">
        <f t="shared" si="37"/>
        <v>0</v>
      </c>
      <c r="DO237" s="45">
        <f t="shared" si="37"/>
        <v>0</v>
      </c>
      <c r="DP237" s="45">
        <f t="shared" si="37"/>
        <v>0</v>
      </c>
      <c r="DQ237" s="45">
        <f t="shared" si="37"/>
        <v>0</v>
      </c>
      <c r="DR237" s="45">
        <f t="shared" si="37"/>
        <v>0</v>
      </c>
      <c r="DS237" s="45">
        <f t="shared" si="36"/>
        <v>0</v>
      </c>
      <c r="DT237" s="45">
        <f t="shared" si="36"/>
        <v>0</v>
      </c>
      <c r="DU237" s="45">
        <f t="shared" si="36"/>
        <v>0</v>
      </c>
      <c r="DV237" s="45">
        <f t="shared" si="36"/>
        <v>0</v>
      </c>
      <c r="DW237" s="45">
        <f t="shared" si="36"/>
        <v>0</v>
      </c>
    </row>
    <row r="238" spans="1:127" x14ac:dyDescent="0.25">
      <c r="A238" s="42" t="s">
        <v>270</v>
      </c>
      <c r="B238" s="15" t="str">
        <f>гр.общеразв.напрв.!B238</f>
        <v>МБОУ "Веревская СОШ" (дошк.группы)</v>
      </c>
      <c r="C238" s="15" t="str">
        <f>гр.общеразв.напрв.!C238</f>
        <v>село</v>
      </c>
      <c r="D238" s="15" t="str">
        <f>гр.общеразв.напрв.!D238</f>
        <v>детей</v>
      </c>
      <c r="E238" s="155">
        <f t="shared" si="33"/>
        <v>0</v>
      </c>
      <c r="F238" s="155">
        <f t="shared" si="34"/>
        <v>0</v>
      </c>
      <c r="G238" s="155">
        <f t="shared" si="34"/>
        <v>0</v>
      </c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45">
        <f t="shared" si="37"/>
        <v>0</v>
      </c>
      <c r="DO238" s="45">
        <f t="shared" si="37"/>
        <v>0</v>
      </c>
      <c r="DP238" s="45">
        <f t="shared" si="37"/>
        <v>0</v>
      </c>
      <c r="DQ238" s="45">
        <f t="shared" si="37"/>
        <v>0</v>
      </c>
      <c r="DR238" s="45">
        <f t="shared" si="37"/>
        <v>0</v>
      </c>
      <c r="DS238" s="45">
        <f t="shared" si="36"/>
        <v>0</v>
      </c>
      <c r="DT238" s="45">
        <f t="shared" si="36"/>
        <v>0</v>
      </c>
      <c r="DU238" s="45">
        <f t="shared" si="36"/>
        <v>0</v>
      </c>
      <c r="DV238" s="45">
        <f t="shared" si="36"/>
        <v>0</v>
      </c>
      <c r="DW238" s="45">
        <f t="shared" si="36"/>
        <v>0</v>
      </c>
    </row>
    <row r="239" spans="1:127" x14ac:dyDescent="0.25">
      <c r="A239" s="42" t="s">
        <v>270</v>
      </c>
      <c r="B239" s="15" t="str">
        <f>гр.общеразв.напрв.!B239</f>
        <v>МБОУ "Большеколпанская СОШ" (дошк.группы)</v>
      </c>
      <c r="C239" s="15" t="str">
        <f>гр.общеразв.напрв.!C239</f>
        <v>село</v>
      </c>
      <c r="D239" s="15" t="str">
        <f>гр.общеразв.напрв.!D239</f>
        <v>детей</v>
      </c>
      <c r="E239" s="155">
        <f t="shared" si="33"/>
        <v>0</v>
      </c>
      <c r="F239" s="155">
        <f t="shared" si="34"/>
        <v>0</v>
      </c>
      <c r="G239" s="155">
        <f t="shared" si="34"/>
        <v>0</v>
      </c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45">
        <f t="shared" si="37"/>
        <v>0</v>
      </c>
      <c r="DO239" s="45">
        <f t="shared" si="37"/>
        <v>0</v>
      </c>
      <c r="DP239" s="45">
        <f t="shared" si="37"/>
        <v>0</v>
      </c>
      <c r="DQ239" s="45">
        <f t="shared" si="37"/>
        <v>0</v>
      </c>
      <c r="DR239" s="45">
        <f t="shared" si="37"/>
        <v>0</v>
      </c>
      <c r="DS239" s="45">
        <f t="shared" si="36"/>
        <v>0</v>
      </c>
      <c r="DT239" s="45">
        <f t="shared" si="36"/>
        <v>0</v>
      </c>
      <c r="DU239" s="45">
        <f t="shared" si="36"/>
        <v>0</v>
      </c>
      <c r="DV239" s="45">
        <f t="shared" si="36"/>
        <v>0</v>
      </c>
      <c r="DW239" s="45">
        <f t="shared" si="36"/>
        <v>0</v>
      </c>
    </row>
    <row r="240" spans="1:127" x14ac:dyDescent="0.25">
      <c r="A240" s="42" t="s">
        <v>270</v>
      </c>
      <c r="B240" s="15" t="str">
        <f>гр.общеразв.напрв.!B240</f>
        <v>МБОУ "Пламенская СОШ" (дошк.группы)</v>
      </c>
      <c r="C240" s="15" t="str">
        <f>гр.общеразв.напрв.!C240</f>
        <v>село</v>
      </c>
      <c r="D240" s="15" t="str">
        <f>гр.общеразв.напрв.!D240</f>
        <v>детей</v>
      </c>
      <c r="E240" s="155">
        <f t="shared" si="33"/>
        <v>0</v>
      </c>
      <c r="F240" s="155">
        <f t="shared" si="34"/>
        <v>0</v>
      </c>
      <c r="G240" s="155">
        <f t="shared" si="34"/>
        <v>0</v>
      </c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45">
        <f t="shared" si="37"/>
        <v>0</v>
      </c>
      <c r="DO240" s="45">
        <f t="shared" si="37"/>
        <v>0</v>
      </c>
      <c r="DP240" s="45">
        <f t="shared" si="37"/>
        <v>0</v>
      </c>
      <c r="DQ240" s="45">
        <f t="shared" si="37"/>
        <v>0</v>
      </c>
      <c r="DR240" s="45">
        <f t="shared" si="37"/>
        <v>0</v>
      </c>
      <c r="DS240" s="45">
        <f t="shared" si="36"/>
        <v>0</v>
      </c>
      <c r="DT240" s="45">
        <f t="shared" si="36"/>
        <v>0</v>
      </c>
      <c r="DU240" s="45">
        <f t="shared" si="36"/>
        <v>0</v>
      </c>
      <c r="DV240" s="45">
        <f t="shared" si="36"/>
        <v>0</v>
      </c>
      <c r="DW240" s="45">
        <f t="shared" si="36"/>
        <v>0</v>
      </c>
    </row>
    <row r="241" spans="1:127" x14ac:dyDescent="0.25">
      <c r="A241" s="42" t="s">
        <v>270</v>
      </c>
      <c r="B241" s="15" t="str">
        <f>гр.общеразв.напрв.!B241</f>
        <v>МБОУ "Терволовская ООШ" (дошк.группы)</v>
      </c>
      <c r="C241" s="15" t="str">
        <f>гр.общеразв.напрв.!C241</f>
        <v>село</v>
      </c>
      <c r="D241" s="15" t="str">
        <f>гр.общеразв.напрв.!D241</f>
        <v>детей</v>
      </c>
      <c r="E241" s="155">
        <f t="shared" si="33"/>
        <v>0</v>
      </c>
      <c r="F241" s="155">
        <f t="shared" si="34"/>
        <v>0</v>
      </c>
      <c r="G241" s="155">
        <f t="shared" si="34"/>
        <v>0</v>
      </c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45">
        <f t="shared" si="37"/>
        <v>0</v>
      </c>
      <c r="DO241" s="45">
        <f t="shared" si="37"/>
        <v>0</v>
      </c>
      <c r="DP241" s="45">
        <f t="shared" si="37"/>
        <v>0</v>
      </c>
      <c r="DQ241" s="45">
        <f t="shared" si="37"/>
        <v>0</v>
      </c>
      <c r="DR241" s="45">
        <f t="shared" si="37"/>
        <v>0</v>
      </c>
      <c r="DS241" s="45">
        <f t="shared" si="36"/>
        <v>0</v>
      </c>
      <c r="DT241" s="45">
        <f t="shared" si="36"/>
        <v>0</v>
      </c>
      <c r="DU241" s="45">
        <f t="shared" si="36"/>
        <v>0</v>
      </c>
      <c r="DV241" s="45">
        <f t="shared" si="36"/>
        <v>0</v>
      </c>
      <c r="DW241" s="45">
        <f t="shared" si="36"/>
        <v>0</v>
      </c>
    </row>
    <row r="242" spans="1:127" x14ac:dyDescent="0.25">
      <c r="A242" s="42" t="s">
        <v>270</v>
      </c>
      <c r="B242" s="15" t="str">
        <f>гр.общеразв.напрв.!B242</f>
        <v>МБОУ "Кобраловская ООШ" (дошк.группы)</v>
      </c>
      <c r="C242" s="15" t="str">
        <f>гр.общеразв.напрв.!C242</f>
        <v>село</v>
      </c>
      <c r="D242" s="15" t="str">
        <f>гр.общеразв.напрв.!D242</f>
        <v>детей</v>
      </c>
      <c r="E242" s="155">
        <f t="shared" si="33"/>
        <v>0</v>
      </c>
      <c r="F242" s="155">
        <f t="shared" si="34"/>
        <v>0</v>
      </c>
      <c r="G242" s="155">
        <f t="shared" si="34"/>
        <v>0</v>
      </c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45">
        <f t="shared" si="37"/>
        <v>0</v>
      </c>
      <c r="DO242" s="45">
        <f t="shared" si="37"/>
        <v>0</v>
      </c>
      <c r="DP242" s="45">
        <f t="shared" si="37"/>
        <v>0</v>
      </c>
      <c r="DQ242" s="45">
        <f t="shared" si="37"/>
        <v>0</v>
      </c>
      <c r="DR242" s="45">
        <f t="shared" si="37"/>
        <v>0</v>
      </c>
      <c r="DS242" s="45">
        <f t="shared" si="36"/>
        <v>0</v>
      </c>
      <c r="DT242" s="45">
        <f t="shared" si="36"/>
        <v>0</v>
      </c>
      <c r="DU242" s="45">
        <f t="shared" si="36"/>
        <v>0</v>
      </c>
      <c r="DV242" s="45">
        <f t="shared" si="36"/>
        <v>0</v>
      </c>
      <c r="DW242" s="45">
        <f t="shared" si="36"/>
        <v>0</v>
      </c>
    </row>
    <row r="243" spans="1:127" x14ac:dyDescent="0.25">
      <c r="A243" s="42" t="s">
        <v>270</v>
      </c>
      <c r="B243" s="15" t="str">
        <f>гр.общеразв.напрв.!B243</f>
        <v>МБОУ "Кобринская ООШ" (дошк.группы)</v>
      </c>
      <c r="C243" s="15" t="str">
        <f>гр.общеразв.напрв.!C243</f>
        <v>село</v>
      </c>
      <c r="D243" s="15" t="str">
        <f>гр.общеразв.напрв.!D243</f>
        <v>детей</v>
      </c>
      <c r="E243" s="155">
        <f t="shared" si="33"/>
        <v>0</v>
      </c>
      <c r="F243" s="155">
        <f t="shared" si="34"/>
        <v>0</v>
      </c>
      <c r="G243" s="155">
        <f t="shared" si="34"/>
        <v>0</v>
      </c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45">
        <f t="shared" si="37"/>
        <v>0</v>
      </c>
      <c r="DO243" s="45">
        <f t="shared" si="37"/>
        <v>0</v>
      </c>
      <c r="DP243" s="45">
        <f t="shared" si="37"/>
        <v>0</v>
      </c>
      <c r="DQ243" s="45">
        <f t="shared" si="37"/>
        <v>0</v>
      </c>
      <c r="DR243" s="45">
        <f t="shared" si="37"/>
        <v>0</v>
      </c>
      <c r="DS243" s="45">
        <f t="shared" si="36"/>
        <v>0</v>
      </c>
      <c r="DT243" s="45">
        <f t="shared" si="36"/>
        <v>0</v>
      </c>
      <c r="DU243" s="45">
        <f t="shared" si="36"/>
        <v>0</v>
      </c>
      <c r="DV243" s="45">
        <f t="shared" si="36"/>
        <v>0</v>
      </c>
      <c r="DW243" s="45">
        <f t="shared" si="36"/>
        <v>0</v>
      </c>
    </row>
    <row r="244" spans="1:127" x14ac:dyDescent="0.25">
      <c r="A244" s="42" t="s">
        <v>270</v>
      </c>
      <c r="B244" s="15" t="str">
        <f>гр.общеразв.напрв.!B244</f>
        <v>МБОУ "Дружногорская СОШ" (дошк.группы)</v>
      </c>
      <c r="C244" s="15" t="str">
        <f>гр.общеразв.напрв.!C244</f>
        <v>ПГТ</v>
      </c>
      <c r="D244" s="15" t="str">
        <f>гр.общеразв.напрв.!D244</f>
        <v>детей</v>
      </c>
      <c r="E244" s="155">
        <f t="shared" si="33"/>
        <v>0</v>
      </c>
      <c r="F244" s="155">
        <f t="shared" si="34"/>
        <v>0</v>
      </c>
      <c r="G244" s="155">
        <f t="shared" si="34"/>
        <v>0</v>
      </c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45">
        <f t="shared" si="37"/>
        <v>0</v>
      </c>
      <c r="DO244" s="45">
        <f t="shared" si="37"/>
        <v>0</v>
      </c>
      <c r="DP244" s="45">
        <f t="shared" si="37"/>
        <v>0</v>
      </c>
      <c r="DQ244" s="45">
        <f t="shared" si="37"/>
        <v>0</v>
      </c>
      <c r="DR244" s="45">
        <f t="shared" si="37"/>
        <v>0</v>
      </c>
      <c r="DS244" s="45">
        <f t="shared" si="36"/>
        <v>0</v>
      </c>
      <c r="DT244" s="45">
        <f t="shared" si="36"/>
        <v>0</v>
      </c>
      <c r="DU244" s="45">
        <f t="shared" si="36"/>
        <v>0</v>
      </c>
      <c r="DV244" s="45">
        <f t="shared" si="36"/>
        <v>0</v>
      </c>
      <c r="DW244" s="45">
        <f t="shared" si="36"/>
        <v>0</v>
      </c>
    </row>
    <row r="245" spans="1:127" x14ac:dyDescent="0.25">
      <c r="A245" s="42" t="s">
        <v>270</v>
      </c>
      <c r="B245" s="15" t="str">
        <f>гр.общеразв.напрв.!B245</f>
        <v>МБОУ "Сиверская гимназия" (дошк.группы)</v>
      </c>
      <c r="C245" s="15" t="str">
        <f>гр.общеразв.напрв.!C245</f>
        <v>ПГТ</v>
      </c>
      <c r="D245" s="15" t="str">
        <f>гр.общеразв.напрв.!D245</f>
        <v>детей</v>
      </c>
      <c r="E245" s="155">
        <f t="shared" si="33"/>
        <v>0</v>
      </c>
      <c r="F245" s="155">
        <f t="shared" si="34"/>
        <v>0</v>
      </c>
      <c r="G245" s="155">
        <f t="shared" si="34"/>
        <v>0</v>
      </c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45">
        <f t="shared" si="37"/>
        <v>0</v>
      </c>
      <c r="DO245" s="45">
        <f t="shared" si="37"/>
        <v>0</v>
      </c>
      <c r="DP245" s="45">
        <f t="shared" si="37"/>
        <v>0</v>
      </c>
      <c r="DQ245" s="45">
        <f t="shared" si="37"/>
        <v>0</v>
      </c>
      <c r="DR245" s="45">
        <f t="shared" si="37"/>
        <v>0</v>
      </c>
      <c r="DS245" s="45">
        <f t="shared" si="36"/>
        <v>0</v>
      </c>
      <c r="DT245" s="45">
        <f t="shared" si="36"/>
        <v>0</v>
      </c>
      <c r="DU245" s="45">
        <f t="shared" si="36"/>
        <v>0</v>
      </c>
      <c r="DV245" s="45">
        <f t="shared" si="36"/>
        <v>0</v>
      </c>
      <c r="DW245" s="45">
        <f t="shared" si="36"/>
        <v>0</v>
      </c>
    </row>
    <row r="246" spans="1:127" x14ac:dyDescent="0.25">
      <c r="A246" s="42" t="s">
        <v>270</v>
      </c>
      <c r="B246" s="15">
        <f>гр.общеразв.напрв.!B246</f>
        <v>0</v>
      </c>
      <c r="C246" s="15">
        <f>гр.общеразв.напрв.!C246</f>
        <v>0</v>
      </c>
      <c r="D246" s="15">
        <f>гр.общеразв.напрв.!D246</f>
        <v>0</v>
      </c>
      <c r="E246" s="155">
        <f t="shared" si="33"/>
        <v>0</v>
      </c>
      <c r="F246" s="155">
        <f t="shared" si="34"/>
        <v>0</v>
      </c>
      <c r="G246" s="155">
        <f t="shared" si="34"/>
        <v>0</v>
      </c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45">
        <f t="shared" si="37"/>
        <v>0</v>
      </c>
      <c r="DO246" s="45">
        <f t="shared" si="37"/>
        <v>0</v>
      </c>
      <c r="DP246" s="45">
        <f t="shared" si="37"/>
        <v>0</v>
      </c>
      <c r="DQ246" s="45">
        <f t="shared" si="37"/>
        <v>0</v>
      </c>
      <c r="DR246" s="45">
        <f t="shared" si="37"/>
        <v>0</v>
      </c>
      <c r="DS246" s="45">
        <f t="shared" si="36"/>
        <v>0</v>
      </c>
      <c r="DT246" s="45">
        <f t="shared" si="36"/>
        <v>0</v>
      </c>
      <c r="DU246" s="45">
        <f t="shared" si="36"/>
        <v>0</v>
      </c>
      <c r="DV246" s="45">
        <f t="shared" si="36"/>
        <v>0</v>
      </c>
      <c r="DW246" s="45">
        <f t="shared" si="36"/>
        <v>0</v>
      </c>
    </row>
    <row r="247" spans="1:127" x14ac:dyDescent="0.25">
      <c r="A247" s="42" t="s">
        <v>270</v>
      </c>
      <c r="B247" s="15">
        <f>гр.общеразв.напрв.!B247</f>
        <v>0</v>
      </c>
      <c r="C247" s="15">
        <f>гр.общеразв.напрв.!C247</f>
        <v>0</v>
      </c>
      <c r="D247" s="15">
        <f>гр.общеразв.напрв.!D247</f>
        <v>0</v>
      </c>
      <c r="E247" s="155">
        <f t="shared" si="33"/>
        <v>0</v>
      </c>
      <c r="F247" s="155">
        <f t="shared" si="34"/>
        <v>0</v>
      </c>
      <c r="G247" s="155">
        <f t="shared" si="34"/>
        <v>0</v>
      </c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45">
        <f t="shared" si="37"/>
        <v>0</v>
      </c>
      <c r="DO247" s="45">
        <f t="shared" si="37"/>
        <v>0</v>
      </c>
      <c r="DP247" s="45">
        <f t="shared" si="37"/>
        <v>0</v>
      </c>
      <c r="DQ247" s="45">
        <f t="shared" si="37"/>
        <v>0</v>
      </c>
      <c r="DR247" s="45">
        <f t="shared" si="37"/>
        <v>0</v>
      </c>
      <c r="DS247" s="45">
        <f t="shared" si="36"/>
        <v>0</v>
      </c>
      <c r="DT247" s="45">
        <f t="shared" si="36"/>
        <v>0</v>
      </c>
      <c r="DU247" s="45">
        <f t="shared" si="36"/>
        <v>0</v>
      </c>
      <c r="DV247" s="45">
        <f t="shared" si="36"/>
        <v>0</v>
      </c>
      <c r="DW247" s="45">
        <f t="shared" si="36"/>
        <v>0</v>
      </c>
    </row>
    <row r="248" spans="1:127" x14ac:dyDescent="0.25">
      <c r="A248" s="42" t="s">
        <v>270</v>
      </c>
      <c r="B248" s="15">
        <f>гр.общеразв.напрв.!B248</f>
        <v>0</v>
      </c>
      <c r="C248" s="15">
        <f>гр.общеразв.напрв.!C248</f>
        <v>0</v>
      </c>
      <c r="D248" s="15">
        <f>гр.общеразв.напрв.!D248</f>
        <v>0</v>
      </c>
      <c r="E248" s="155">
        <f t="shared" si="33"/>
        <v>0</v>
      </c>
      <c r="F248" s="155">
        <f t="shared" si="34"/>
        <v>0</v>
      </c>
      <c r="G248" s="155">
        <f t="shared" si="34"/>
        <v>0</v>
      </c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45">
        <f t="shared" si="37"/>
        <v>0</v>
      </c>
      <c r="DO248" s="45">
        <f t="shared" si="37"/>
        <v>0</v>
      </c>
      <c r="DP248" s="45">
        <f t="shared" si="37"/>
        <v>0</v>
      </c>
      <c r="DQ248" s="45">
        <f t="shared" si="37"/>
        <v>0</v>
      </c>
      <c r="DR248" s="45">
        <f t="shared" si="37"/>
        <v>0</v>
      </c>
      <c r="DS248" s="45">
        <f t="shared" si="36"/>
        <v>0</v>
      </c>
      <c r="DT248" s="45">
        <f t="shared" si="36"/>
        <v>0</v>
      </c>
      <c r="DU248" s="45">
        <f t="shared" si="36"/>
        <v>0</v>
      </c>
      <c r="DV248" s="45">
        <f t="shared" si="36"/>
        <v>0</v>
      </c>
      <c r="DW248" s="45">
        <f t="shared" si="36"/>
        <v>0</v>
      </c>
    </row>
    <row r="249" spans="1:127" x14ac:dyDescent="0.25">
      <c r="A249" s="42" t="s">
        <v>270</v>
      </c>
      <c r="B249" s="15">
        <f>гр.общеразв.напрв.!B249</f>
        <v>0</v>
      </c>
      <c r="C249" s="15">
        <f>гр.общеразв.напрв.!C249</f>
        <v>0</v>
      </c>
      <c r="D249" s="15">
        <f>гр.общеразв.напрв.!D249</f>
        <v>0</v>
      </c>
      <c r="E249" s="155">
        <f t="shared" si="33"/>
        <v>0</v>
      </c>
      <c r="F249" s="155">
        <f t="shared" si="34"/>
        <v>0</v>
      </c>
      <c r="G249" s="155">
        <f t="shared" si="34"/>
        <v>0</v>
      </c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45">
        <f t="shared" si="37"/>
        <v>0</v>
      </c>
      <c r="DO249" s="45">
        <f t="shared" si="37"/>
        <v>0</v>
      </c>
      <c r="DP249" s="45">
        <f t="shared" si="37"/>
        <v>0</v>
      </c>
      <c r="DQ249" s="45">
        <f t="shared" si="37"/>
        <v>0</v>
      </c>
      <c r="DR249" s="45">
        <f t="shared" si="37"/>
        <v>0</v>
      </c>
      <c r="DS249" s="45">
        <f t="shared" si="36"/>
        <v>0</v>
      </c>
      <c r="DT249" s="45">
        <f t="shared" si="36"/>
        <v>0</v>
      </c>
      <c r="DU249" s="45">
        <f t="shared" si="36"/>
        <v>0</v>
      </c>
      <c r="DV249" s="45">
        <f t="shared" si="36"/>
        <v>0</v>
      </c>
      <c r="DW249" s="45">
        <f t="shared" si="36"/>
        <v>0</v>
      </c>
    </row>
    <row r="250" spans="1:127" x14ac:dyDescent="0.25">
      <c r="A250" s="42" t="s">
        <v>270</v>
      </c>
      <c r="B250" s="15">
        <f>гр.общеразв.напрв.!B250</f>
        <v>0</v>
      </c>
      <c r="C250" s="15">
        <f>гр.общеразв.напрв.!C250</f>
        <v>0</v>
      </c>
      <c r="D250" s="15">
        <f>гр.общеразв.напрв.!D250</f>
        <v>0</v>
      </c>
      <c r="E250" s="155">
        <f t="shared" si="33"/>
        <v>0</v>
      </c>
      <c r="F250" s="155">
        <f t="shared" si="34"/>
        <v>0</v>
      </c>
      <c r="G250" s="155">
        <f t="shared" si="34"/>
        <v>0</v>
      </c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45">
        <f t="shared" si="37"/>
        <v>0</v>
      </c>
      <c r="DO250" s="45">
        <f t="shared" si="37"/>
        <v>0</v>
      </c>
      <c r="DP250" s="45">
        <f t="shared" si="37"/>
        <v>0</v>
      </c>
      <c r="DQ250" s="45">
        <f t="shared" si="37"/>
        <v>0</v>
      </c>
      <c r="DR250" s="45">
        <f t="shared" si="37"/>
        <v>0</v>
      </c>
      <c r="DS250" s="45">
        <f t="shared" si="36"/>
        <v>0</v>
      </c>
      <c r="DT250" s="45">
        <f t="shared" si="36"/>
        <v>0</v>
      </c>
      <c r="DU250" s="45">
        <f t="shared" si="36"/>
        <v>0</v>
      </c>
      <c r="DV250" s="45">
        <f t="shared" si="36"/>
        <v>0</v>
      </c>
      <c r="DW250" s="45">
        <f t="shared" si="36"/>
        <v>0</v>
      </c>
    </row>
    <row r="251" spans="1:127" x14ac:dyDescent="0.25">
      <c r="A251" s="42" t="s">
        <v>270</v>
      </c>
      <c r="B251" s="15">
        <f>гр.общеразв.напрв.!B251</f>
        <v>0</v>
      </c>
      <c r="C251" s="15">
        <f>гр.общеразв.напрв.!C251</f>
        <v>0</v>
      </c>
      <c r="D251" s="15">
        <f>гр.общеразв.напрв.!D251</f>
        <v>0</v>
      </c>
      <c r="E251" s="155">
        <f t="shared" si="33"/>
        <v>0</v>
      </c>
      <c r="F251" s="155">
        <f t="shared" si="34"/>
        <v>0</v>
      </c>
      <c r="G251" s="155">
        <f t="shared" si="34"/>
        <v>0</v>
      </c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45">
        <f t="shared" si="37"/>
        <v>0</v>
      </c>
      <c r="DO251" s="45">
        <f t="shared" si="37"/>
        <v>0</v>
      </c>
      <c r="DP251" s="45">
        <f t="shared" si="37"/>
        <v>0</v>
      </c>
      <c r="DQ251" s="45">
        <f t="shared" si="37"/>
        <v>0</v>
      </c>
      <c r="DR251" s="45">
        <f t="shared" si="37"/>
        <v>0</v>
      </c>
      <c r="DS251" s="45">
        <f t="shared" si="36"/>
        <v>0</v>
      </c>
      <c r="DT251" s="45">
        <f t="shared" si="36"/>
        <v>0</v>
      </c>
      <c r="DU251" s="45">
        <f t="shared" si="36"/>
        <v>0</v>
      </c>
      <c r="DV251" s="45">
        <f t="shared" si="36"/>
        <v>0</v>
      </c>
      <c r="DW251" s="45">
        <f t="shared" si="36"/>
        <v>0</v>
      </c>
    </row>
    <row r="252" spans="1:127" x14ac:dyDescent="0.25">
      <c r="A252" s="42" t="s">
        <v>270</v>
      </c>
      <c r="B252" s="15">
        <f>гр.общеразв.напрв.!B252</f>
        <v>0</v>
      </c>
      <c r="C252" s="15">
        <f>гр.общеразв.напрв.!C252</f>
        <v>0</v>
      </c>
      <c r="D252" s="15">
        <f>гр.общеразв.напрв.!D252</f>
        <v>0</v>
      </c>
      <c r="E252" s="155">
        <f t="shared" si="33"/>
        <v>0</v>
      </c>
      <c r="F252" s="155">
        <f t="shared" si="34"/>
        <v>0</v>
      </c>
      <c r="G252" s="155">
        <f t="shared" si="34"/>
        <v>0</v>
      </c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45">
        <f t="shared" si="37"/>
        <v>0</v>
      </c>
      <c r="DO252" s="45">
        <f t="shared" si="37"/>
        <v>0</v>
      </c>
      <c r="DP252" s="45">
        <f t="shared" si="37"/>
        <v>0</v>
      </c>
      <c r="DQ252" s="45">
        <f t="shared" si="37"/>
        <v>0</v>
      </c>
      <c r="DR252" s="45">
        <f t="shared" si="37"/>
        <v>0</v>
      </c>
      <c r="DS252" s="45">
        <f t="shared" si="36"/>
        <v>0</v>
      </c>
      <c r="DT252" s="45">
        <f t="shared" si="36"/>
        <v>0</v>
      </c>
      <c r="DU252" s="45">
        <f t="shared" si="36"/>
        <v>0</v>
      </c>
      <c r="DV252" s="45">
        <f t="shared" si="36"/>
        <v>0</v>
      </c>
      <c r="DW252" s="45">
        <f t="shared" si="36"/>
        <v>0</v>
      </c>
    </row>
    <row r="253" spans="1:127" x14ac:dyDescent="0.25">
      <c r="A253" s="42" t="s">
        <v>270</v>
      </c>
      <c r="B253" s="15">
        <f>гр.общеразв.напрв.!B253</f>
        <v>0</v>
      </c>
      <c r="C253" s="15">
        <f>гр.общеразв.напрв.!C253</f>
        <v>0</v>
      </c>
      <c r="D253" s="15">
        <f>гр.общеразв.напрв.!D253</f>
        <v>0</v>
      </c>
      <c r="E253" s="155">
        <f t="shared" si="33"/>
        <v>0</v>
      </c>
      <c r="F253" s="155">
        <f t="shared" si="34"/>
        <v>0</v>
      </c>
      <c r="G253" s="155">
        <f t="shared" si="34"/>
        <v>0</v>
      </c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45">
        <f t="shared" si="37"/>
        <v>0</v>
      </c>
      <c r="DO253" s="45">
        <f t="shared" si="37"/>
        <v>0</v>
      </c>
      <c r="DP253" s="45">
        <f t="shared" si="37"/>
        <v>0</v>
      </c>
      <c r="DQ253" s="45">
        <f t="shared" si="37"/>
        <v>0</v>
      </c>
      <c r="DR253" s="45">
        <f t="shared" si="37"/>
        <v>0</v>
      </c>
      <c r="DS253" s="45">
        <f t="shared" si="36"/>
        <v>0</v>
      </c>
      <c r="DT253" s="45">
        <f t="shared" si="36"/>
        <v>0</v>
      </c>
      <c r="DU253" s="45">
        <f t="shared" si="36"/>
        <v>0</v>
      </c>
      <c r="DV253" s="45">
        <f t="shared" si="36"/>
        <v>0</v>
      </c>
      <c r="DW253" s="45">
        <f t="shared" si="36"/>
        <v>0</v>
      </c>
    </row>
    <row r="254" spans="1:127" x14ac:dyDescent="0.25">
      <c r="A254" s="42" t="s">
        <v>270</v>
      </c>
      <c r="B254" s="15">
        <f>гр.общеразв.напрв.!B254</f>
        <v>0</v>
      </c>
      <c r="C254" s="15">
        <f>гр.общеразв.напрв.!C254</f>
        <v>0</v>
      </c>
      <c r="D254" s="15">
        <f>гр.общеразв.напрв.!D254</f>
        <v>0</v>
      </c>
      <c r="E254" s="155">
        <f t="shared" si="33"/>
        <v>0</v>
      </c>
      <c r="F254" s="155">
        <f t="shared" si="34"/>
        <v>0</v>
      </c>
      <c r="G254" s="155">
        <f t="shared" si="34"/>
        <v>0</v>
      </c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45">
        <f t="shared" si="37"/>
        <v>0</v>
      </c>
      <c r="DO254" s="45">
        <f t="shared" si="37"/>
        <v>0</v>
      </c>
      <c r="DP254" s="45">
        <f t="shared" si="37"/>
        <v>0</v>
      </c>
      <c r="DQ254" s="45">
        <f t="shared" si="37"/>
        <v>0</v>
      </c>
      <c r="DR254" s="45">
        <f t="shared" si="37"/>
        <v>0</v>
      </c>
      <c r="DS254" s="45">
        <f t="shared" si="36"/>
        <v>0</v>
      </c>
      <c r="DT254" s="45">
        <f t="shared" si="36"/>
        <v>0</v>
      </c>
      <c r="DU254" s="45">
        <f t="shared" si="36"/>
        <v>0</v>
      </c>
      <c r="DV254" s="45">
        <f t="shared" si="36"/>
        <v>0</v>
      </c>
      <c r="DW254" s="45">
        <f t="shared" si="36"/>
        <v>0</v>
      </c>
    </row>
    <row r="255" spans="1:127" x14ac:dyDescent="0.25">
      <c r="A255" s="42" t="s">
        <v>270</v>
      </c>
      <c r="B255" s="15">
        <f>гр.общеразв.напрв.!B255</f>
        <v>0</v>
      </c>
      <c r="C255" s="15">
        <f>гр.общеразв.напрв.!C255</f>
        <v>0</v>
      </c>
      <c r="D255" s="15">
        <f>гр.общеразв.напрв.!D255</f>
        <v>0</v>
      </c>
      <c r="E255" s="155">
        <f t="shared" si="33"/>
        <v>0</v>
      </c>
      <c r="F255" s="155">
        <f t="shared" si="34"/>
        <v>0</v>
      </c>
      <c r="G255" s="155">
        <f t="shared" si="34"/>
        <v>0</v>
      </c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45">
        <f t="shared" si="37"/>
        <v>0</v>
      </c>
      <c r="DO255" s="45">
        <f t="shared" si="37"/>
        <v>0</v>
      </c>
      <c r="DP255" s="45">
        <f t="shared" si="37"/>
        <v>0</v>
      </c>
      <c r="DQ255" s="45">
        <f t="shared" si="37"/>
        <v>0</v>
      </c>
      <c r="DR255" s="45">
        <f t="shared" si="37"/>
        <v>0</v>
      </c>
      <c r="DS255" s="45">
        <f t="shared" si="36"/>
        <v>0</v>
      </c>
      <c r="DT255" s="45">
        <f t="shared" si="36"/>
        <v>0</v>
      </c>
      <c r="DU255" s="45">
        <f t="shared" si="36"/>
        <v>0</v>
      </c>
      <c r="DV255" s="45">
        <f t="shared" si="36"/>
        <v>0</v>
      </c>
      <c r="DW255" s="45">
        <f t="shared" si="36"/>
        <v>0</v>
      </c>
    </row>
    <row r="256" spans="1:127" x14ac:dyDescent="0.25">
      <c r="A256" s="160" t="s">
        <v>322</v>
      </c>
      <c r="B256" s="130" t="s">
        <v>102</v>
      </c>
      <c r="C256" s="130"/>
      <c r="D256" s="130"/>
      <c r="E256" s="117">
        <f>SUBTOTAL(9,E195:E255)</f>
        <v>0</v>
      </c>
      <c r="F256" s="117">
        <f t="shared" ref="F256:BQ256" si="38">SUBTOTAL(9,F195:F255)</f>
        <v>0</v>
      </c>
      <c r="G256" s="117">
        <f t="shared" si="38"/>
        <v>0</v>
      </c>
      <c r="H256" s="117">
        <f t="shared" si="38"/>
        <v>0</v>
      </c>
      <c r="I256" s="117">
        <f t="shared" si="38"/>
        <v>0</v>
      </c>
      <c r="J256" s="117">
        <f t="shared" si="38"/>
        <v>0</v>
      </c>
      <c r="K256" s="117">
        <f t="shared" si="38"/>
        <v>0</v>
      </c>
      <c r="L256" s="117">
        <f t="shared" si="38"/>
        <v>0</v>
      </c>
      <c r="M256" s="117">
        <f t="shared" si="38"/>
        <v>0</v>
      </c>
      <c r="N256" s="117">
        <f t="shared" si="38"/>
        <v>0</v>
      </c>
      <c r="O256" s="117">
        <f t="shared" si="38"/>
        <v>0</v>
      </c>
      <c r="P256" s="117">
        <f t="shared" si="38"/>
        <v>0</v>
      </c>
      <c r="Q256" s="117">
        <f t="shared" si="38"/>
        <v>0</v>
      </c>
      <c r="R256" s="117">
        <f t="shared" si="38"/>
        <v>0</v>
      </c>
      <c r="S256" s="117">
        <f t="shared" si="38"/>
        <v>0</v>
      </c>
      <c r="T256" s="117">
        <f t="shared" si="38"/>
        <v>0</v>
      </c>
      <c r="U256" s="117">
        <f t="shared" si="38"/>
        <v>0</v>
      </c>
      <c r="V256" s="117">
        <f t="shared" si="38"/>
        <v>0</v>
      </c>
      <c r="W256" s="117">
        <f t="shared" si="38"/>
        <v>0</v>
      </c>
      <c r="X256" s="117">
        <f t="shared" si="38"/>
        <v>0</v>
      </c>
      <c r="Y256" s="117">
        <f t="shared" si="38"/>
        <v>0</v>
      </c>
      <c r="Z256" s="117">
        <f t="shared" si="38"/>
        <v>0</v>
      </c>
      <c r="AA256" s="117">
        <f t="shared" si="38"/>
        <v>0</v>
      </c>
      <c r="AB256" s="117">
        <f t="shared" si="38"/>
        <v>0</v>
      </c>
      <c r="AC256" s="117">
        <f t="shared" si="38"/>
        <v>0</v>
      </c>
      <c r="AD256" s="117">
        <f t="shared" si="38"/>
        <v>0</v>
      </c>
      <c r="AE256" s="117">
        <f t="shared" si="38"/>
        <v>0</v>
      </c>
      <c r="AF256" s="117">
        <f t="shared" si="38"/>
        <v>0</v>
      </c>
      <c r="AG256" s="117">
        <f t="shared" si="38"/>
        <v>0</v>
      </c>
      <c r="AH256" s="117">
        <f t="shared" si="38"/>
        <v>0</v>
      </c>
      <c r="AI256" s="117">
        <f t="shared" si="38"/>
        <v>0</v>
      </c>
      <c r="AJ256" s="117">
        <f t="shared" si="38"/>
        <v>0</v>
      </c>
      <c r="AK256" s="117">
        <f t="shared" si="38"/>
        <v>0</v>
      </c>
      <c r="AL256" s="117">
        <f t="shared" si="38"/>
        <v>0</v>
      </c>
      <c r="AM256" s="117">
        <f t="shared" si="38"/>
        <v>0</v>
      </c>
      <c r="AN256" s="117">
        <f t="shared" si="38"/>
        <v>0</v>
      </c>
      <c r="AO256" s="117">
        <f t="shared" si="38"/>
        <v>0</v>
      </c>
      <c r="AP256" s="117">
        <f t="shared" si="38"/>
        <v>0</v>
      </c>
      <c r="AQ256" s="117">
        <f t="shared" si="38"/>
        <v>0</v>
      </c>
      <c r="AR256" s="117">
        <f t="shared" si="38"/>
        <v>0</v>
      </c>
      <c r="AS256" s="117">
        <f t="shared" si="38"/>
        <v>0</v>
      </c>
      <c r="AT256" s="117">
        <f t="shared" si="38"/>
        <v>0</v>
      </c>
      <c r="AU256" s="117">
        <f t="shared" si="38"/>
        <v>0</v>
      </c>
      <c r="AV256" s="117">
        <f t="shared" si="38"/>
        <v>0</v>
      </c>
      <c r="AW256" s="117">
        <f t="shared" si="38"/>
        <v>0</v>
      </c>
      <c r="AX256" s="117">
        <f t="shared" si="38"/>
        <v>0</v>
      </c>
      <c r="AY256" s="117">
        <f t="shared" si="38"/>
        <v>0</v>
      </c>
      <c r="AZ256" s="117">
        <f t="shared" si="38"/>
        <v>0</v>
      </c>
      <c r="BA256" s="117">
        <f t="shared" si="38"/>
        <v>0</v>
      </c>
      <c r="BB256" s="117">
        <f t="shared" si="38"/>
        <v>0</v>
      </c>
      <c r="BC256" s="117">
        <f t="shared" si="38"/>
        <v>0</v>
      </c>
      <c r="BD256" s="117">
        <f t="shared" si="38"/>
        <v>0</v>
      </c>
      <c r="BE256" s="117">
        <f t="shared" si="38"/>
        <v>0</v>
      </c>
      <c r="BF256" s="117">
        <f t="shared" si="38"/>
        <v>0</v>
      </c>
      <c r="BG256" s="117">
        <f t="shared" si="38"/>
        <v>0</v>
      </c>
      <c r="BH256" s="117">
        <f t="shared" si="38"/>
        <v>0</v>
      </c>
      <c r="BI256" s="117">
        <f t="shared" si="38"/>
        <v>0</v>
      </c>
      <c r="BJ256" s="117">
        <f t="shared" si="38"/>
        <v>0</v>
      </c>
      <c r="BK256" s="117">
        <f t="shared" si="38"/>
        <v>0</v>
      </c>
      <c r="BL256" s="117">
        <f t="shared" si="38"/>
        <v>0</v>
      </c>
      <c r="BM256" s="117">
        <f t="shared" si="38"/>
        <v>0</v>
      </c>
      <c r="BN256" s="117">
        <f t="shared" si="38"/>
        <v>0</v>
      </c>
      <c r="BO256" s="117">
        <f t="shared" si="38"/>
        <v>0</v>
      </c>
      <c r="BP256" s="117">
        <f t="shared" si="38"/>
        <v>0</v>
      </c>
      <c r="BQ256" s="117">
        <f t="shared" si="38"/>
        <v>0</v>
      </c>
      <c r="BR256" s="117">
        <f t="shared" ref="BR256:DW256" si="39">SUBTOTAL(9,BR195:BR255)</f>
        <v>0</v>
      </c>
      <c r="BS256" s="117">
        <f t="shared" si="39"/>
        <v>0</v>
      </c>
      <c r="BT256" s="117">
        <f t="shared" si="39"/>
        <v>0</v>
      </c>
      <c r="BU256" s="117">
        <f t="shared" si="39"/>
        <v>0</v>
      </c>
      <c r="BV256" s="117">
        <f t="shared" si="39"/>
        <v>0</v>
      </c>
      <c r="BW256" s="117">
        <f t="shared" si="39"/>
        <v>0</v>
      </c>
      <c r="BX256" s="117">
        <f t="shared" si="39"/>
        <v>0</v>
      </c>
      <c r="BY256" s="117">
        <f t="shared" si="39"/>
        <v>0</v>
      </c>
      <c r="BZ256" s="117">
        <f t="shared" si="39"/>
        <v>0</v>
      </c>
      <c r="CA256" s="117">
        <f t="shared" si="39"/>
        <v>0</v>
      </c>
      <c r="CB256" s="117">
        <f t="shared" si="39"/>
        <v>0</v>
      </c>
      <c r="CC256" s="117">
        <f t="shared" si="39"/>
        <v>0</v>
      </c>
      <c r="CD256" s="117">
        <f t="shared" si="39"/>
        <v>0</v>
      </c>
      <c r="CE256" s="117">
        <f t="shared" si="39"/>
        <v>0</v>
      </c>
      <c r="CF256" s="117">
        <f t="shared" si="39"/>
        <v>0</v>
      </c>
      <c r="CG256" s="117">
        <f t="shared" si="39"/>
        <v>0</v>
      </c>
      <c r="CH256" s="117">
        <f t="shared" si="39"/>
        <v>0</v>
      </c>
      <c r="CI256" s="117">
        <f t="shared" si="39"/>
        <v>0</v>
      </c>
      <c r="CJ256" s="117">
        <f t="shared" si="39"/>
        <v>0</v>
      </c>
      <c r="CK256" s="117">
        <f t="shared" si="39"/>
        <v>0</v>
      </c>
      <c r="CL256" s="117">
        <f t="shared" si="39"/>
        <v>0</v>
      </c>
      <c r="CM256" s="117">
        <f t="shared" si="39"/>
        <v>0</v>
      </c>
      <c r="CN256" s="117">
        <f t="shared" si="39"/>
        <v>0</v>
      </c>
      <c r="CO256" s="117">
        <f t="shared" si="39"/>
        <v>0</v>
      </c>
      <c r="CP256" s="117">
        <f t="shared" si="39"/>
        <v>0</v>
      </c>
      <c r="CQ256" s="117">
        <f t="shared" si="39"/>
        <v>0</v>
      </c>
      <c r="CR256" s="117">
        <f t="shared" si="39"/>
        <v>0</v>
      </c>
      <c r="CS256" s="117">
        <f t="shared" si="39"/>
        <v>0</v>
      </c>
      <c r="CT256" s="117">
        <f t="shared" si="39"/>
        <v>0</v>
      </c>
      <c r="CU256" s="117">
        <f t="shared" si="39"/>
        <v>0</v>
      </c>
      <c r="CV256" s="117">
        <f t="shared" si="39"/>
        <v>0</v>
      </c>
      <c r="CW256" s="117">
        <f t="shared" si="39"/>
        <v>0</v>
      </c>
      <c r="CX256" s="117">
        <f t="shared" si="39"/>
        <v>0</v>
      </c>
      <c r="CY256" s="117">
        <f t="shared" si="39"/>
        <v>0</v>
      </c>
      <c r="CZ256" s="117">
        <f t="shared" si="39"/>
        <v>0</v>
      </c>
      <c r="DA256" s="117">
        <f t="shared" si="39"/>
        <v>0</v>
      </c>
      <c r="DB256" s="117">
        <f t="shared" si="39"/>
        <v>0</v>
      </c>
      <c r="DC256" s="117">
        <f t="shared" si="39"/>
        <v>0</v>
      </c>
      <c r="DD256" s="117">
        <f t="shared" si="39"/>
        <v>0</v>
      </c>
      <c r="DE256" s="117">
        <f t="shared" si="39"/>
        <v>0</v>
      </c>
      <c r="DF256" s="117">
        <f t="shared" si="39"/>
        <v>0</v>
      </c>
      <c r="DG256" s="117">
        <f t="shared" si="39"/>
        <v>0</v>
      </c>
      <c r="DH256" s="117">
        <f t="shared" si="39"/>
        <v>0</v>
      </c>
      <c r="DI256" s="117">
        <f t="shared" si="39"/>
        <v>0</v>
      </c>
      <c r="DJ256" s="117">
        <f t="shared" si="39"/>
        <v>0</v>
      </c>
      <c r="DK256" s="117">
        <f t="shared" si="39"/>
        <v>0</v>
      </c>
      <c r="DL256" s="117">
        <f t="shared" si="39"/>
        <v>0</v>
      </c>
      <c r="DM256" s="117">
        <f t="shared" si="39"/>
        <v>0</v>
      </c>
      <c r="DN256" s="117">
        <f t="shared" si="39"/>
        <v>0</v>
      </c>
      <c r="DO256" s="117">
        <f t="shared" si="39"/>
        <v>0</v>
      </c>
      <c r="DP256" s="117">
        <f t="shared" si="39"/>
        <v>0</v>
      </c>
      <c r="DQ256" s="117">
        <f t="shared" si="39"/>
        <v>0</v>
      </c>
      <c r="DR256" s="117">
        <f t="shared" si="39"/>
        <v>0</v>
      </c>
      <c r="DS256" s="117">
        <f t="shared" si="39"/>
        <v>0</v>
      </c>
      <c r="DT256" s="117">
        <f t="shared" si="39"/>
        <v>0</v>
      </c>
      <c r="DU256" s="117">
        <f t="shared" si="39"/>
        <v>0</v>
      </c>
      <c r="DV256" s="117">
        <f t="shared" si="39"/>
        <v>0</v>
      </c>
      <c r="DW256" s="117">
        <f t="shared" si="39"/>
        <v>0</v>
      </c>
    </row>
    <row r="257" spans="1:127" x14ac:dyDescent="0.25">
      <c r="A257" s="42" t="s">
        <v>323</v>
      </c>
      <c r="B257" s="15" t="str">
        <f>гр.общеразв.напрв.!B257</f>
        <v>МБДОУ №1 "Детский сад" г.Кингисепп</v>
      </c>
      <c r="C257" s="15" t="str">
        <f>гр.общеразв.напрв.!C257</f>
        <v>город</v>
      </c>
      <c r="D257" s="15" t="str">
        <f>гр.общеразв.напрв.!D257</f>
        <v>детей</v>
      </c>
      <c r="E257" s="155">
        <f>F257+G257</f>
        <v>0</v>
      </c>
      <c r="F257" s="155">
        <f>DN257+DP257+DR257+DT257+DV257</f>
        <v>0</v>
      </c>
      <c r="G257" s="155">
        <f>DO257+DQ257+DS257+DU257+DW257</f>
        <v>0</v>
      </c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  <c r="BH257" s="118"/>
      <c r="BI257" s="118"/>
      <c r="BJ257" s="118"/>
      <c r="BK257" s="118"/>
      <c r="BL257" s="118"/>
      <c r="BM257" s="118"/>
      <c r="BN257" s="118"/>
      <c r="BO257" s="118"/>
      <c r="BP257" s="118"/>
      <c r="BQ257" s="118"/>
      <c r="BR257" s="118"/>
      <c r="BS257" s="118"/>
      <c r="BT257" s="118"/>
      <c r="BU257" s="118"/>
      <c r="BV257" s="118"/>
      <c r="BW257" s="118"/>
      <c r="BX257" s="118"/>
      <c r="BY257" s="118"/>
      <c r="BZ257" s="118"/>
      <c r="CA257" s="118"/>
      <c r="CB257" s="118"/>
      <c r="CC257" s="118"/>
      <c r="CD257" s="118"/>
      <c r="CE257" s="118"/>
      <c r="CF257" s="118"/>
      <c r="CG257" s="118"/>
      <c r="CH257" s="118"/>
      <c r="CI257" s="118"/>
      <c r="CJ257" s="118"/>
      <c r="CK257" s="118"/>
      <c r="CL257" s="118"/>
      <c r="CM257" s="118"/>
      <c r="CN257" s="118"/>
      <c r="CO257" s="118"/>
      <c r="CP257" s="118"/>
      <c r="CQ257" s="118"/>
      <c r="CR257" s="118"/>
      <c r="CS257" s="118"/>
      <c r="CT257" s="118"/>
      <c r="CU257" s="118"/>
      <c r="CV257" s="118"/>
      <c r="CW257" s="118"/>
      <c r="CX257" s="118"/>
      <c r="CY257" s="118"/>
      <c r="CZ257" s="118"/>
      <c r="DA257" s="118"/>
      <c r="DB257" s="118"/>
      <c r="DC257" s="118"/>
      <c r="DD257" s="118"/>
      <c r="DE257" s="118"/>
      <c r="DF257" s="118"/>
      <c r="DG257" s="118"/>
      <c r="DH257" s="118"/>
      <c r="DI257" s="118"/>
      <c r="DJ257" s="118"/>
      <c r="DK257" s="118"/>
      <c r="DL257" s="118"/>
      <c r="DM257" s="118"/>
      <c r="DN257" s="45">
        <f t="shared" ref="DN257:DW279" si="40">H257+R257+AB257+AL257+AV257+BF257+BP257+BZ257+CJ257+CT257+DD257</f>
        <v>0</v>
      </c>
      <c r="DO257" s="45">
        <f t="shared" si="40"/>
        <v>0</v>
      </c>
      <c r="DP257" s="45">
        <f t="shared" si="40"/>
        <v>0</v>
      </c>
      <c r="DQ257" s="45">
        <f t="shared" si="40"/>
        <v>0</v>
      </c>
      <c r="DR257" s="45">
        <f t="shared" si="40"/>
        <v>0</v>
      </c>
      <c r="DS257" s="45">
        <f t="shared" si="40"/>
        <v>0</v>
      </c>
      <c r="DT257" s="45">
        <f t="shared" si="40"/>
        <v>0</v>
      </c>
      <c r="DU257" s="45">
        <f t="shared" si="40"/>
        <v>0</v>
      </c>
      <c r="DV257" s="45">
        <f t="shared" si="40"/>
        <v>0</v>
      </c>
      <c r="DW257" s="45">
        <f t="shared" si="40"/>
        <v>0</v>
      </c>
    </row>
    <row r="258" spans="1:127" ht="41.4" x14ac:dyDescent="0.25">
      <c r="A258" s="42" t="s">
        <v>323</v>
      </c>
      <c r="B258" s="15" t="str">
        <f>гр.общеразв.напрв.!B258</f>
        <v>МБДОУ № 2 "Детский сад общеразвивающего вида с приоритетным осуществлением деятельности по физическому развитию детей" г. Кингисеппа</v>
      </c>
      <c r="C258" s="15" t="str">
        <f>гр.общеразв.напрв.!C258</f>
        <v>город</v>
      </c>
      <c r="D258" s="15" t="str">
        <f>гр.общеразв.напрв.!D258</f>
        <v>детей</v>
      </c>
      <c r="E258" s="155">
        <f t="shared" ref="E258:E279" si="41">F258+G258</f>
        <v>0</v>
      </c>
      <c r="F258" s="155">
        <f t="shared" ref="F258:G279" si="42">DN258+DP258+DR258+DT258+DV258</f>
        <v>0</v>
      </c>
      <c r="G258" s="155">
        <f t="shared" si="42"/>
        <v>0</v>
      </c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  <c r="BH258" s="118"/>
      <c r="BI258" s="118"/>
      <c r="BJ258" s="118"/>
      <c r="BK258" s="118"/>
      <c r="BL258" s="118"/>
      <c r="BM258" s="118"/>
      <c r="BN258" s="118"/>
      <c r="BO258" s="118"/>
      <c r="BP258" s="118"/>
      <c r="BQ258" s="118"/>
      <c r="BR258" s="118"/>
      <c r="BS258" s="118"/>
      <c r="BT258" s="118"/>
      <c r="BU258" s="118"/>
      <c r="BV258" s="118"/>
      <c r="BW258" s="118"/>
      <c r="BX258" s="118"/>
      <c r="BY258" s="118"/>
      <c r="BZ258" s="118"/>
      <c r="CA258" s="118"/>
      <c r="CB258" s="118"/>
      <c r="CC258" s="118"/>
      <c r="CD258" s="118"/>
      <c r="CE258" s="118"/>
      <c r="CF258" s="118"/>
      <c r="CG258" s="118"/>
      <c r="CH258" s="118"/>
      <c r="CI258" s="118"/>
      <c r="CJ258" s="118"/>
      <c r="CK258" s="118"/>
      <c r="CL258" s="118"/>
      <c r="CM258" s="118"/>
      <c r="CN258" s="118"/>
      <c r="CO258" s="118"/>
      <c r="CP258" s="118"/>
      <c r="CQ258" s="118"/>
      <c r="CR258" s="118"/>
      <c r="CS258" s="118"/>
      <c r="CT258" s="118"/>
      <c r="CU258" s="118"/>
      <c r="CV258" s="118"/>
      <c r="CW258" s="118"/>
      <c r="CX258" s="118"/>
      <c r="CY258" s="118"/>
      <c r="CZ258" s="118"/>
      <c r="DA258" s="118"/>
      <c r="DB258" s="118"/>
      <c r="DC258" s="118"/>
      <c r="DD258" s="118"/>
      <c r="DE258" s="118"/>
      <c r="DF258" s="118"/>
      <c r="DG258" s="118"/>
      <c r="DH258" s="118"/>
      <c r="DI258" s="118"/>
      <c r="DJ258" s="118"/>
      <c r="DK258" s="118"/>
      <c r="DL258" s="118"/>
      <c r="DM258" s="118"/>
      <c r="DN258" s="45">
        <f t="shared" si="40"/>
        <v>0</v>
      </c>
      <c r="DO258" s="45">
        <f t="shared" si="40"/>
        <v>0</v>
      </c>
      <c r="DP258" s="45">
        <f t="shared" si="40"/>
        <v>0</v>
      </c>
      <c r="DQ258" s="45">
        <f t="shared" si="40"/>
        <v>0</v>
      </c>
      <c r="DR258" s="45">
        <f t="shared" si="40"/>
        <v>0</v>
      </c>
      <c r="DS258" s="45">
        <f t="shared" si="40"/>
        <v>0</v>
      </c>
      <c r="DT258" s="45">
        <f t="shared" si="40"/>
        <v>0</v>
      </c>
      <c r="DU258" s="45">
        <f t="shared" si="40"/>
        <v>0</v>
      </c>
      <c r="DV258" s="45">
        <f t="shared" si="40"/>
        <v>0</v>
      </c>
      <c r="DW258" s="45">
        <f t="shared" si="40"/>
        <v>0</v>
      </c>
    </row>
    <row r="259" spans="1:127" ht="41.4" x14ac:dyDescent="0.25">
      <c r="A259" s="42" t="s">
        <v>323</v>
      </c>
      <c r="B259" s="15" t="str">
        <f>гр.общеразв.напрв.!B259</f>
        <v>МБДОУ № 3 "Детский сад общеразвивающего вида с приоритетным осуществлением деятельности по физическому развитию детей" г. Кингисеппа</v>
      </c>
      <c r="C259" s="15" t="str">
        <f>гр.общеразв.напрв.!C259</f>
        <v>город</v>
      </c>
      <c r="D259" s="15" t="str">
        <f>гр.общеразв.напрв.!D259</f>
        <v>детей</v>
      </c>
      <c r="E259" s="155">
        <f t="shared" si="41"/>
        <v>0</v>
      </c>
      <c r="F259" s="155">
        <f t="shared" si="42"/>
        <v>0</v>
      </c>
      <c r="G259" s="155">
        <f t="shared" si="42"/>
        <v>0</v>
      </c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  <c r="BH259" s="118"/>
      <c r="BI259" s="118"/>
      <c r="BJ259" s="118"/>
      <c r="BK259" s="118"/>
      <c r="BL259" s="118"/>
      <c r="BM259" s="118"/>
      <c r="BN259" s="118"/>
      <c r="BO259" s="118"/>
      <c r="BP259" s="118"/>
      <c r="BQ259" s="118"/>
      <c r="BR259" s="118"/>
      <c r="BS259" s="118"/>
      <c r="BT259" s="118"/>
      <c r="BU259" s="118"/>
      <c r="BV259" s="118"/>
      <c r="BW259" s="118"/>
      <c r="BX259" s="118"/>
      <c r="BY259" s="118"/>
      <c r="BZ259" s="118"/>
      <c r="CA259" s="118"/>
      <c r="CB259" s="118"/>
      <c r="CC259" s="118"/>
      <c r="CD259" s="118"/>
      <c r="CE259" s="118"/>
      <c r="CF259" s="118"/>
      <c r="CG259" s="118"/>
      <c r="CH259" s="118"/>
      <c r="CI259" s="118"/>
      <c r="CJ259" s="118"/>
      <c r="CK259" s="118"/>
      <c r="CL259" s="118"/>
      <c r="CM259" s="118"/>
      <c r="CN259" s="118"/>
      <c r="CO259" s="118"/>
      <c r="CP259" s="118"/>
      <c r="CQ259" s="118"/>
      <c r="CR259" s="118"/>
      <c r="CS259" s="118"/>
      <c r="CT259" s="118"/>
      <c r="CU259" s="118"/>
      <c r="CV259" s="118"/>
      <c r="CW259" s="118"/>
      <c r="CX259" s="118"/>
      <c r="CY259" s="118"/>
      <c r="CZ259" s="118"/>
      <c r="DA259" s="118"/>
      <c r="DB259" s="118"/>
      <c r="DC259" s="118"/>
      <c r="DD259" s="118"/>
      <c r="DE259" s="118"/>
      <c r="DF259" s="118"/>
      <c r="DG259" s="118"/>
      <c r="DH259" s="118"/>
      <c r="DI259" s="118"/>
      <c r="DJ259" s="118"/>
      <c r="DK259" s="118"/>
      <c r="DL259" s="118"/>
      <c r="DM259" s="118"/>
      <c r="DN259" s="45">
        <f t="shared" si="40"/>
        <v>0</v>
      </c>
      <c r="DO259" s="45">
        <f t="shared" si="40"/>
        <v>0</v>
      </c>
      <c r="DP259" s="45">
        <f t="shared" si="40"/>
        <v>0</v>
      </c>
      <c r="DQ259" s="45">
        <f t="shared" si="40"/>
        <v>0</v>
      </c>
      <c r="DR259" s="45">
        <f t="shared" si="40"/>
        <v>0</v>
      </c>
      <c r="DS259" s="45">
        <f t="shared" si="40"/>
        <v>0</v>
      </c>
      <c r="DT259" s="45">
        <f t="shared" si="40"/>
        <v>0</v>
      </c>
      <c r="DU259" s="45">
        <f t="shared" si="40"/>
        <v>0</v>
      </c>
      <c r="DV259" s="45">
        <f t="shared" si="40"/>
        <v>0</v>
      </c>
      <c r="DW259" s="45">
        <f t="shared" si="40"/>
        <v>0</v>
      </c>
    </row>
    <row r="260" spans="1:127" ht="21" x14ac:dyDescent="0.25">
      <c r="A260" s="42" t="s">
        <v>323</v>
      </c>
      <c r="B260" s="15" t="str">
        <f>гр.общеразв.напрв.!B260</f>
        <v>МБДОУ № 6 "Центр развития ребенка - детский сад" г.Кингисеппа</v>
      </c>
      <c r="C260" s="15" t="str">
        <f>гр.общеразв.напрв.!C260</f>
        <v>город</v>
      </c>
      <c r="D260" s="15" t="str">
        <f>гр.общеразв.напрв.!D260</f>
        <v>детей</v>
      </c>
      <c r="E260" s="155">
        <f t="shared" si="41"/>
        <v>0</v>
      </c>
      <c r="F260" s="155">
        <f t="shared" si="42"/>
        <v>0</v>
      </c>
      <c r="G260" s="155">
        <f t="shared" si="42"/>
        <v>0</v>
      </c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  <c r="BH260" s="118"/>
      <c r="BI260" s="118"/>
      <c r="BJ260" s="118"/>
      <c r="BK260" s="118"/>
      <c r="BL260" s="118"/>
      <c r="BM260" s="118"/>
      <c r="BN260" s="118"/>
      <c r="BO260" s="118"/>
      <c r="BP260" s="118"/>
      <c r="BQ260" s="118"/>
      <c r="BR260" s="118"/>
      <c r="BS260" s="118"/>
      <c r="BT260" s="118"/>
      <c r="BU260" s="118"/>
      <c r="BV260" s="118"/>
      <c r="BW260" s="118"/>
      <c r="BX260" s="118"/>
      <c r="BY260" s="118"/>
      <c r="BZ260" s="118"/>
      <c r="CA260" s="118"/>
      <c r="CB260" s="118"/>
      <c r="CC260" s="118"/>
      <c r="CD260" s="118"/>
      <c r="CE260" s="118"/>
      <c r="CF260" s="118"/>
      <c r="CG260" s="118"/>
      <c r="CH260" s="118"/>
      <c r="CI260" s="118"/>
      <c r="CJ260" s="118"/>
      <c r="CK260" s="118"/>
      <c r="CL260" s="118"/>
      <c r="CM260" s="118"/>
      <c r="CN260" s="118"/>
      <c r="CO260" s="118"/>
      <c r="CP260" s="118"/>
      <c r="CQ260" s="118"/>
      <c r="CR260" s="118"/>
      <c r="CS260" s="118"/>
      <c r="CT260" s="118"/>
      <c r="CU260" s="118"/>
      <c r="CV260" s="118"/>
      <c r="CW260" s="118"/>
      <c r="CX260" s="118"/>
      <c r="CY260" s="118"/>
      <c r="CZ260" s="118"/>
      <c r="DA260" s="118"/>
      <c r="DB260" s="118"/>
      <c r="DC260" s="118"/>
      <c r="DD260" s="118"/>
      <c r="DE260" s="118"/>
      <c r="DF260" s="118"/>
      <c r="DG260" s="118"/>
      <c r="DH260" s="118"/>
      <c r="DI260" s="118"/>
      <c r="DJ260" s="118"/>
      <c r="DK260" s="118"/>
      <c r="DL260" s="118"/>
      <c r="DM260" s="118"/>
      <c r="DN260" s="45">
        <f t="shared" si="40"/>
        <v>0</v>
      </c>
      <c r="DO260" s="45">
        <f t="shared" si="40"/>
        <v>0</v>
      </c>
      <c r="DP260" s="45">
        <f t="shared" si="40"/>
        <v>0</v>
      </c>
      <c r="DQ260" s="45">
        <f t="shared" si="40"/>
        <v>0</v>
      </c>
      <c r="DR260" s="45">
        <f t="shared" si="40"/>
        <v>0</v>
      </c>
      <c r="DS260" s="45">
        <f t="shared" si="40"/>
        <v>0</v>
      </c>
      <c r="DT260" s="45">
        <f t="shared" si="40"/>
        <v>0</v>
      </c>
      <c r="DU260" s="45">
        <f t="shared" si="40"/>
        <v>0</v>
      </c>
      <c r="DV260" s="45">
        <f t="shared" si="40"/>
        <v>0</v>
      </c>
      <c r="DW260" s="45">
        <f t="shared" si="40"/>
        <v>0</v>
      </c>
    </row>
    <row r="261" spans="1:127" ht="41.4" x14ac:dyDescent="0.25">
      <c r="A261" s="42" t="s">
        <v>323</v>
      </c>
      <c r="B261" s="15" t="str">
        <f>гр.общеразв.напрв.!B261</f>
        <v>МБДОУ № 10 "Детский сад общеразвивающего вида с приоритетным осуществлением деятельности по социально-личностному развитию детей" г.Кингисеппа</v>
      </c>
      <c r="C261" s="15" t="str">
        <f>гр.общеразв.напрв.!C261</f>
        <v>город</v>
      </c>
      <c r="D261" s="15" t="str">
        <f>гр.общеразв.напрв.!D261</f>
        <v>детей</v>
      </c>
      <c r="E261" s="155">
        <f t="shared" si="41"/>
        <v>0</v>
      </c>
      <c r="F261" s="155">
        <f t="shared" si="42"/>
        <v>0</v>
      </c>
      <c r="G261" s="155">
        <f t="shared" si="42"/>
        <v>0</v>
      </c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  <c r="BH261" s="118"/>
      <c r="BI261" s="118"/>
      <c r="BJ261" s="118"/>
      <c r="BK261" s="118"/>
      <c r="BL261" s="118"/>
      <c r="BM261" s="118"/>
      <c r="BN261" s="118"/>
      <c r="BO261" s="118"/>
      <c r="BP261" s="118"/>
      <c r="BQ261" s="118"/>
      <c r="BR261" s="118"/>
      <c r="BS261" s="118"/>
      <c r="BT261" s="118"/>
      <c r="BU261" s="118"/>
      <c r="BV261" s="118"/>
      <c r="BW261" s="118"/>
      <c r="BX261" s="118"/>
      <c r="BY261" s="118"/>
      <c r="BZ261" s="118"/>
      <c r="CA261" s="118"/>
      <c r="CB261" s="118"/>
      <c r="CC261" s="118"/>
      <c r="CD261" s="118"/>
      <c r="CE261" s="118"/>
      <c r="CF261" s="118"/>
      <c r="CG261" s="118"/>
      <c r="CH261" s="118"/>
      <c r="CI261" s="118"/>
      <c r="CJ261" s="118"/>
      <c r="CK261" s="118"/>
      <c r="CL261" s="118"/>
      <c r="CM261" s="118"/>
      <c r="CN261" s="118"/>
      <c r="CO261" s="118"/>
      <c r="CP261" s="118"/>
      <c r="CQ261" s="118"/>
      <c r="CR261" s="118"/>
      <c r="CS261" s="118"/>
      <c r="CT261" s="118"/>
      <c r="CU261" s="118"/>
      <c r="CV261" s="118"/>
      <c r="CW261" s="118"/>
      <c r="CX261" s="118"/>
      <c r="CY261" s="118"/>
      <c r="CZ261" s="118"/>
      <c r="DA261" s="118"/>
      <c r="DB261" s="118"/>
      <c r="DC261" s="118"/>
      <c r="DD261" s="118"/>
      <c r="DE261" s="118"/>
      <c r="DF261" s="118"/>
      <c r="DG261" s="118"/>
      <c r="DH261" s="118"/>
      <c r="DI261" s="118"/>
      <c r="DJ261" s="118"/>
      <c r="DK261" s="118"/>
      <c r="DL261" s="118"/>
      <c r="DM261" s="118"/>
      <c r="DN261" s="45">
        <f t="shared" si="40"/>
        <v>0</v>
      </c>
      <c r="DO261" s="45">
        <f t="shared" si="40"/>
        <v>0</v>
      </c>
      <c r="DP261" s="45">
        <f t="shared" si="40"/>
        <v>0</v>
      </c>
      <c r="DQ261" s="45">
        <f t="shared" si="40"/>
        <v>0</v>
      </c>
      <c r="DR261" s="45">
        <f t="shared" si="40"/>
        <v>0</v>
      </c>
      <c r="DS261" s="45">
        <f t="shared" si="40"/>
        <v>0</v>
      </c>
      <c r="DT261" s="45">
        <f t="shared" si="40"/>
        <v>0</v>
      </c>
      <c r="DU261" s="45">
        <f t="shared" si="40"/>
        <v>0</v>
      </c>
      <c r="DV261" s="45">
        <f t="shared" si="40"/>
        <v>0</v>
      </c>
      <c r="DW261" s="45">
        <f t="shared" si="40"/>
        <v>0</v>
      </c>
    </row>
    <row r="262" spans="1:127" ht="41.4" x14ac:dyDescent="0.25">
      <c r="A262" s="42" t="s">
        <v>323</v>
      </c>
      <c r="B262" s="15" t="str">
        <f>гр.общеразв.напрв.!B262</f>
        <v>МБДОУ № 12 "Детский сад общеразвивающего вида с приоритетным осуществлением деятельности по физическому развитию детей" г.Кингисеппа</v>
      </c>
      <c r="C262" s="15" t="str">
        <f>гр.общеразв.напрв.!C262</f>
        <v>город</v>
      </c>
      <c r="D262" s="15" t="str">
        <f>гр.общеразв.напрв.!D262</f>
        <v>детей</v>
      </c>
      <c r="E262" s="155">
        <f t="shared" si="41"/>
        <v>0</v>
      </c>
      <c r="F262" s="155">
        <f t="shared" si="42"/>
        <v>0</v>
      </c>
      <c r="G262" s="155">
        <f t="shared" si="42"/>
        <v>0</v>
      </c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  <c r="BH262" s="118"/>
      <c r="BI262" s="118"/>
      <c r="BJ262" s="118"/>
      <c r="BK262" s="118"/>
      <c r="BL262" s="118"/>
      <c r="BM262" s="118"/>
      <c r="BN262" s="118"/>
      <c r="BO262" s="118"/>
      <c r="BP262" s="118"/>
      <c r="BQ262" s="118"/>
      <c r="BR262" s="118"/>
      <c r="BS262" s="118"/>
      <c r="BT262" s="118"/>
      <c r="BU262" s="118"/>
      <c r="BV262" s="118"/>
      <c r="BW262" s="118"/>
      <c r="BX262" s="118"/>
      <c r="BY262" s="118"/>
      <c r="BZ262" s="118"/>
      <c r="CA262" s="118"/>
      <c r="CB262" s="118"/>
      <c r="CC262" s="118"/>
      <c r="CD262" s="118"/>
      <c r="CE262" s="118"/>
      <c r="CF262" s="118"/>
      <c r="CG262" s="118"/>
      <c r="CH262" s="118"/>
      <c r="CI262" s="118"/>
      <c r="CJ262" s="118"/>
      <c r="CK262" s="118"/>
      <c r="CL262" s="118"/>
      <c r="CM262" s="118"/>
      <c r="CN262" s="118"/>
      <c r="CO262" s="118"/>
      <c r="CP262" s="118"/>
      <c r="CQ262" s="118"/>
      <c r="CR262" s="118"/>
      <c r="CS262" s="118"/>
      <c r="CT262" s="118"/>
      <c r="CU262" s="118"/>
      <c r="CV262" s="118"/>
      <c r="CW262" s="118"/>
      <c r="CX262" s="118"/>
      <c r="CY262" s="118"/>
      <c r="CZ262" s="118"/>
      <c r="DA262" s="118"/>
      <c r="DB262" s="118"/>
      <c r="DC262" s="118"/>
      <c r="DD262" s="118"/>
      <c r="DE262" s="118"/>
      <c r="DF262" s="118"/>
      <c r="DG262" s="118"/>
      <c r="DH262" s="118"/>
      <c r="DI262" s="118"/>
      <c r="DJ262" s="118"/>
      <c r="DK262" s="118"/>
      <c r="DL262" s="118"/>
      <c r="DM262" s="118"/>
      <c r="DN262" s="45">
        <f t="shared" si="40"/>
        <v>0</v>
      </c>
      <c r="DO262" s="45">
        <f t="shared" si="40"/>
        <v>0</v>
      </c>
      <c r="DP262" s="45">
        <f t="shared" si="40"/>
        <v>0</v>
      </c>
      <c r="DQ262" s="45">
        <f t="shared" si="40"/>
        <v>0</v>
      </c>
      <c r="DR262" s="45">
        <f t="shared" si="40"/>
        <v>0</v>
      </c>
      <c r="DS262" s="45">
        <f t="shared" si="40"/>
        <v>0</v>
      </c>
      <c r="DT262" s="45">
        <f t="shared" si="40"/>
        <v>0</v>
      </c>
      <c r="DU262" s="45">
        <f t="shared" si="40"/>
        <v>0</v>
      </c>
      <c r="DV262" s="45">
        <f t="shared" si="40"/>
        <v>0</v>
      </c>
      <c r="DW262" s="45">
        <f t="shared" si="40"/>
        <v>0</v>
      </c>
    </row>
    <row r="263" spans="1:127" ht="21" x14ac:dyDescent="0.25">
      <c r="A263" s="42" t="s">
        <v>323</v>
      </c>
      <c r="B263" s="15" t="str">
        <f>гр.общеразв.напрв.!B263</f>
        <v>МБДОУ № 13 "Центр развития ребенка - детский сад" г.Кингисеппа</v>
      </c>
      <c r="C263" s="15" t="str">
        <f>гр.общеразв.напрв.!C263</f>
        <v>город</v>
      </c>
      <c r="D263" s="15" t="str">
        <f>гр.общеразв.напрв.!D263</f>
        <v>детей</v>
      </c>
      <c r="E263" s="155">
        <f t="shared" si="41"/>
        <v>0</v>
      </c>
      <c r="F263" s="155">
        <f t="shared" si="42"/>
        <v>0</v>
      </c>
      <c r="G263" s="155">
        <f t="shared" si="42"/>
        <v>0</v>
      </c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  <c r="BH263" s="118"/>
      <c r="BI263" s="118"/>
      <c r="BJ263" s="118"/>
      <c r="BK263" s="118"/>
      <c r="BL263" s="118"/>
      <c r="BM263" s="118"/>
      <c r="BN263" s="118"/>
      <c r="BO263" s="118"/>
      <c r="BP263" s="118"/>
      <c r="BQ263" s="118"/>
      <c r="BR263" s="118"/>
      <c r="BS263" s="118"/>
      <c r="BT263" s="118"/>
      <c r="BU263" s="118"/>
      <c r="BV263" s="118"/>
      <c r="BW263" s="118"/>
      <c r="BX263" s="118"/>
      <c r="BY263" s="118"/>
      <c r="BZ263" s="118"/>
      <c r="CA263" s="118"/>
      <c r="CB263" s="118"/>
      <c r="CC263" s="118"/>
      <c r="CD263" s="118"/>
      <c r="CE263" s="118"/>
      <c r="CF263" s="118"/>
      <c r="CG263" s="118"/>
      <c r="CH263" s="118"/>
      <c r="CI263" s="118"/>
      <c r="CJ263" s="118"/>
      <c r="CK263" s="118"/>
      <c r="CL263" s="118"/>
      <c r="CM263" s="118"/>
      <c r="CN263" s="118"/>
      <c r="CO263" s="118"/>
      <c r="CP263" s="118"/>
      <c r="CQ263" s="118"/>
      <c r="CR263" s="118"/>
      <c r="CS263" s="118"/>
      <c r="CT263" s="118"/>
      <c r="CU263" s="118"/>
      <c r="CV263" s="118"/>
      <c r="CW263" s="118"/>
      <c r="CX263" s="118"/>
      <c r="CY263" s="118"/>
      <c r="CZ263" s="118"/>
      <c r="DA263" s="118"/>
      <c r="DB263" s="118"/>
      <c r="DC263" s="118"/>
      <c r="DD263" s="118"/>
      <c r="DE263" s="118"/>
      <c r="DF263" s="118"/>
      <c r="DG263" s="118"/>
      <c r="DH263" s="118"/>
      <c r="DI263" s="118"/>
      <c r="DJ263" s="118"/>
      <c r="DK263" s="118"/>
      <c r="DL263" s="118"/>
      <c r="DM263" s="118"/>
      <c r="DN263" s="45">
        <f t="shared" si="40"/>
        <v>0</v>
      </c>
      <c r="DO263" s="45">
        <f t="shared" si="40"/>
        <v>0</v>
      </c>
      <c r="DP263" s="45">
        <f t="shared" si="40"/>
        <v>0</v>
      </c>
      <c r="DQ263" s="45">
        <f t="shared" si="40"/>
        <v>0</v>
      </c>
      <c r="DR263" s="45">
        <f t="shared" si="40"/>
        <v>0</v>
      </c>
      <c r="DS263" s="45">
        <f t="shared" si="40"/>
        <v>0</v>
      </c>
      <c r="DT263" s="45">
        <f t="shared" si="40"/>
        <v>0</v>
      </c>
      <c r="DU263" s="45">
        <f t="shared" si="40"/>
        <v>0</v>
      </c>
      <c r="DV263" s="45">
        <f t="shared" si="40"/>
        <v>0</v>
      </c>
      <c r="DW263" s="45">
        <f t="shared" si="40"/>
        <v>0</v>
      </c>
    </row>
    <row r="264" spans="1:127" ht="41.4" x14ac:dyDescent="0.25">
      <c r="A264" s="42" t="s">
        <v>323</v>
      </c>
      <c r="B264" s="15" t="str">
        <f>гр.общеразв.напрв.!B264</f>
        <v>МБДОУ № 14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4" s="15" t="str">
        <f>гр.общеразв.напрв.!C264</f>
        <v>город</v>
      </c>
      <c r="D264" s="15" t="str">
        <f>гр.общеразв.напрв.!D264</f>
        <v>детей</v>
      </c>
      <c r="E264" s="155">
        <f t="shared" si="41"/>
        <v>0</v>
      </c>
      <c r="F264" s="155">
        <f t="shared" si="42"/>
        <v>0</v>
      </c>
      <c r="G264" s="155">
        <f t="shared" si="42"/>
        <v>0</v>
      </c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  <c r="BH264" s="118"/>
      <c r="BI264" s="118"/>
      <c r="BJ264" s="118"/>
      <c r="BK264" s="118"/>
      <c r="BL264" s="118"/>
      <c r="BM264" s="118"/>
      <c r="BN264" s="118"/>
      <c r="BO264" s="118"/>
      <c r="BP264" s="118"/>
      <c r="BQ264" s="118"/>
      <c r="BR264" s="118"/>
      <c r="BS264" s="118"/>
      <c r="BT264" s="118"/>
      <c r="BU264" s="118"/>
      <c r="BV264" s="118"/>
      <c r="BW264" s="118"/>
      <c r="BX264" s="118"/>
      <c r="BY264" s="118"/>
      <c r="BZ264" s="118"/>
      <c r="CA264" s="118"/>
      <c r="CB264" s="118"/>
      <c r="CC264" s="118"/>
      <c r="CD264" s="118"/>
      <c r="CE264" s="118"/>
      <c r="CF264" s="118"/>
      <c r="CG264" s="118"/>
      <c r="CH264" s="118"/>
      <c r="CI264" s="118"/>
      <c r="CJ264" s="118"/>
      <c r="CK264" s="118"/>
      <c r="CL264" s="118"/>
      <c r="CM264" s="118"/>
      <c r="CN264" s="118"/>
      <c r="CO264" s="118"/>
      <c r="CP264" s="118"/>
      <c r="CQ264" s="118"/>
      <c r="CR264" s="118"/>
      <c r="CS264" s="118"/>
      <c r="CT264" s="118"/>
      <c r="CU264" s="118"/>
      <c r="CV264" s="118"/>
      <c r="CW264" s="118"/>
      <c r="CX264" s="118"/>
      <c r="CY264" s="118"/>
      <c r="CZ264" s="118"/>
      <c r="DA264" s="118"/>
      <c r="DB264" s="118"/>
      <c r="DC264" s="118"/>
      <c r="DD264" s="118"/>
      <c r="DE264" s="118"/>
      <c r="DF264" s="118"/>
      <c r="DG264" s="118"/>
      <c r="DH264" s="118"/>
      <c r="DI264" s="118"/>
      <c r="DJ264" s="118"/>
      <c r="DK264" s="118"/>
      <c r="DL264" s="118"/>
      <c r="DM264" s="118"/>
      <c r="DN264" s="45">
        <f t="shared" si="40"/>
        <v>0</v>
      </c>
      <c r="DO264" s="45">
        <f t="shared" si="40"/>
        <v>0</v>
      </c>
      <c r="DP264" s="45">
        <f t="shared" si="40"/>
        <v>0</v>
      </c>
      <c r="DQ264" s="45">
        <f t="shared" si="40"/>
        <v>0</v>
      </c>
      <c r="DR264" s="45">
        <f t="shared" si="40"/>
        <v>0</v>
      </c>
      <c r="DS264" s="45">
        <f t="shared" si="40"/>
        <v>0</v>
      </c>
      <c r="DT264" s="45">
        <f t="shared" si="40"/>
        <v>0</v>
      </c>
      <c r="DU264" s="45">
        <f t="shared" si="40"/>
        <v>0</v>
      </c>
      <c r="DV264" s="45">
        <f t="shared" si="40"/>
        <v>0</v>
      </c>
      <c r="DW264" s="45">
        <f t="shared" si="40"/>
        <v>0</v>
      </c>
    </row>
    <row r="265" spans="1:127" ht="41.4" x14ac:dyDescent="0.25">
      <c r="A265" s="42" t="s">
        <v>323</v>
      </c>
      <c r="B265" s="15" t="str">
        <f>гр.общеразв.напрв.!B265</f>
        <v>МБДОУ № 15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5" s="15" t="str">
        <f>гр.общеразв.напрв.!C265</f>
        <v>город</v>
      </c>
      <c r="D265" s="15" t="str">
        <f>гр.общеразв.напрв.!D265</f>
        <v>детей</v>
      </c>
      <c r="E265" s="155">
        <f t="shared" si="41"/>
        <v>0</v>
      </c>
      <c r="F265" s="155">
        <f t="shared" si="42"/>
        <v>0</v>
      </c>
      <c r="G265" s="155">
        <f t="shared" si="42"/>
        <v>0</v>
      </c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  <c r="BH265" s="118"/>
      <c r="BI265" s="118"/>
      <c r="BJ265" s="118"/>
      <c r="BK265" s="118"/>
      <c r="BL265" s="118"/>
      <c r="BM265" s="118"/>
      <c r="BN265" s="118"/>
      <c r="BO265" s="118"/>
      <c r="BP265" s="118"/>
      <c r="BQ265" s="118"/>
      <c r="BR265" s="118"/>
      <c r="BS265" s="118"/>
      <c r="BT265" s="118"/>
      <c r="BU265" s="118"/>
      <c r="BV265" s="118"/>
      <c r="BW265" s="118"/>
      <c r="BX265" s="118"/>
      <c r="BY265" s="118"/>
      <c r="BZ265" s="118"/>
      <c r="CA265" s="118"/>
      <c r="CB265" s="118"/>
      <c r="CC265" s="118"/>
      <c r="CD265" s="118"/>
      <c r="CE265" s="118"/>
      <c r="CF265" s="118"/>
      <c r="CG265" s="118"/>
      <c r="CH265" s="118"/>
      <c r="CI265" s="118"/>
      <c r="CJ265" s="118"/>
      <c r="CK265" s="118"/>
      <c r="CL265" s="118"/>
      <c r="CM265" s="118"/>
      <c r="CN265" s="118"/>
      <c r="CO265" s="118"/>
      <c r="CP265" s="118"/>
      <c r="CQ265" s="118"/>
      <c r="CR265" s="118"/>
      <c r="CS265" s="118"/>
      <c r="CT265" s="118"/>
      <c r="CU265" s="118"/>
      <c r="CV265" s="118"/>
      <c r="CW265" s="118"/>
      <c r="CX265" s="118"/>
      <c r="CY265" s="118"/>
      <c r="CZ265" s="118"/>
      <c r="DA265" s="118"/>
      <c r="DB265" s="118"/>
      <c r="DC265" s="118"/>
      <c r="DD265" s="118"/>
      <c r="DE265" s="118"/>
      <c r="DF265" s="118"/>
      <c r="DG265" s="118"/>
      <c r="DH265" s="118"/>
      <c r="DI265" s="118"/>
      <c r="DJ265" s="118"/>
      <c r="DK265" s="118"/>
      <c r="DL265" s="118"/>
      <c r="DM265" s="118"/>
      <c r="DN265" s="45">
        <f t="shared" si="40"/>
        <v>0</v>
      </c>
      <c r="DO265" s="45">
        <f t="shared" si="40"/>
        <v>0</v>
      </c>
      <c r="DP265" s="45">
        <f t="shared" si="40"/>
        <v>0</v>
      </c>
      <c r="DQ265" s="45">
        <f t="shared" si="40"/>
        <v>0</v>
      </c>
      <c r="DR265" s="45">
        <f t="shared" si="40"/>
        <v>0</v>
      </c>
      <c r="DS265" s="45">
        <f t="shared" si="40"/>
        <v>0</v>
      </c>
      <c r="DT265" s="45">
        <f t="shared" si="40"/>
        <v>0</v>
      </c>
      <c r="DU265" s="45">
        <f t="shared" si="40"/>
        <v>0</v>
      </c>
      <c r="DV265" s="45">
        <f t="shared" si="40"/>
        <v>0</v>
      </c>
      <c r="DW265" s="45">
        <f t="shared" si="40"/>
        <v>0</v>
      </c>
    </row>
    <row r="266" spans="1:127" x14ac:dyDescent="0.25">
      <c r="A266" s="42" t="s">
        <v>323</v>
      </c>
      <c r="B266" s="15" t="str">
        <f>гр.общеразв.напрв.!B266</f>
        <v>МБДОУ № 16 "Детский сад" г.Кингисеппа</v>
      </c>
      <c r="C266" s="15" t="str">
        <f>гр.общеразв.напрв.!C266</f>
        <v>город</v>
      </c>
      <c r="D266" s="15" t="str">
        <f>гр.общеразв.напрв.!D266</f>
        <v>детей</v>
      </c>
      <c r="E266" s="155">
        <f t="shared" si="41"/>
        <v>8</v>
      </c>
      <c r="F266" s="155">
        <f t="shared" si="42"/>
        <v>0</v>
      </c>
      <c r="G266" s="155">
        <f t="shared" si="42"/>
        <v>8</v>
      </c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  <c r="AG266" s="161"/>
      <c r="AH266" s="161"/>
      <c r="AI266" s="161"/>
      <c r="AJ266" s="161"/>
      <c r="AK266" s="161"/>
      <c r="AL266" s="161"/>
      <c r="AM266" s="161"/>
      <c r="AN266" s="161"/>
      <c r="AO266" s="161"/>
      <c r="AP266" s="161"/>
      <c r="AQ266" s="161"/>
      <c r="AR266" s="161"/>
      <c r="AS266" s="161"/>
      <c r="AT266" s="161"/>
      <c r="AU266" s="161"/>
      <c r="AV266" s="161"/>
      <c r="AW266" s="161"/>
      <c r="AX266" s="161"/>
      <c r="AY266" s="161"/>
      <c r="AZ266" s="161"/>
      <c r="BA266" s="161"/>
      <c r="BB266" s="161"/>
      <c r="BC266" s="161"/>
      <c r="BD266" s="161"/>
      <c r="BE266" s="161"/>
      <c r="BF266" s="161"/>
      <c r="BG266" s="161"/>
      <c r="BH266" s="161"/>
      <c r="BI266" s="161"/>
      <c r="BJ266" s="161"/>
      <c r="BK266" s="161"/>
      <c r="BL266" s="161"/>
      <c r="BM266" s="161"/>
      <c r="BN266" s="161"/>
      <c r="BO266" s="161"/>
      <c r="BP266" s="161"/>
      <c r="BQ266" s="161"/>
      <c r="BR266" s="161"/>
      <c r="BS266" s="161"/>
      <c r="BT266" s="161"/>
      <c r="BU266" s="161">
        <v>8</v>
      </c>
      <c r="BV266" s="161"/>
      <c r="BW266" s="161"/>
      <c r="BX266" s="161"/>
      <c r="BY266" s="161"/>
      <c r="BZ266" s="161"/>
      <c r="CA266" s="161"/>
      <c r="CB266" s="161"/>
      <c r="CC266" s="161"/>
      <c r="CD266" s="161"/>
      <c r="CE266" s="161"/>
      <c r="CF266" s="161"/>
      <c r="CG266" s="161"/>
      <c r="CH266" s="161"/>
      <c r="CI266" s="161"/>
      <c r="CJ266" s="161"/>
      <c r="CK266" s="161"/>
      <c r="CL266" s="161"/>
      <c r="CM266" s="161"/>
      <c r="CN266" s="161"/>
      <c r="CO266" s="161"/>
      <c r="CP266" s="161"/>
      <c r="CQ266" s="161"/>
      <c r="CR266" s="161"/>
      <c r="CS266" s="161"/>
      <c r="CT266" s="161"/>
      <c r="CU266" s="161"/>
      <c r="CV266" s="161"/>
      <c r="CW266" s="161"/>
      <c r="CX266" s="161"/>
      <c r="CY266" s="161"/>
      <c r="CZ266" s="161"/>
      <c r="DA266" s="161"/>
      <c r="DB266" s="161"/>
      <c r="DC266" s="161"/>
      <c r="DD266" s="161"/>
      <c r="DE266" s="161"/>
      <c r="DF266" s="161"/>
      <c r="DG266" s="161"/>
      <c r="DH266" s="161"/>
      <c r="DI266" s="161"/>
      <c r="DJ266" s="161"/>
      <c r="DK266" s="161"/>
      <c r="DL266" s="161"/>
      <c r="DM266" s="161"/>
      <c r="DN266" s="45">
        <f t="shared" si="40"/>
        <v>0</v>
      </c>
      <c r="DO266" s="45">
        <f t="shared" si="40"/>
        <v>0</v>
      </c>
      <c r="DP266" s="45">
        <f t="shared" si="40"/>
        <v>0</v>
      </c>
      <c r="DQ266" s="45">
        <f t="shared" si="40"/>
        <v>0</v>
      </c>
      <c r="DR266" s="45">
        <f t="shared" si="40"/>
        <v>0</v>
      </c>
      <c r="DS266" s="45">
        <f t="shared" si="40"/>
        <v>8</v>
      </c>
      <c r="DT266" s="45">
        <f t="shared" si="40"/>
        <v>0</v>
      </c>
      <c r="DU266" s="45">
        <f t="shared" si="40"/>
        <v>0</v>
      </c>
      <c r="DV266" s="45">
        <f t="shared" si="40"/>
        <v>0</v>
      </c>
      <c r="DW266" s="45">
        <f t="shared" si="40"/>
        <v>0</v>
      </c>
    </row>
    <row r="267" spans="1:127" ht="41.4" x14ac:dyDescent="0.25">
      <c r="A267" s="42" t="s">
        <v>323</v>
      </c>
      <c r="B267" s="15" t="str">
        <f>гр.общеразв.напрв.!B267</f>
        <v>МБДОУ № 18 "Детский сад общеразвивающего вида с приоритетным осуществлением деятельности по художественно-эстетическому развитию детей" г.Кингисеппа</v>
      </c>
      <c r="C267" s="15" t="str">
        <f>гр.общеразв.напрв.!C267</f>
        <v>город</v>
      </c>
      <c r="D267" s="15" t="str">
        <f>гр.общеразв.напрв.!D267</f>
        <v>детей</v>
      </c>
      <c r="E267" s="155">
        <f t="shared" si="41"/>
        <v>0</v>
      </c>
      <c r="F267" s="155">
        <f t="shared" si="42"/>
        <v>0</v>
      </c>
      <c r="G267" s="155">
        <f t="shared" si="42"/>
        <v>0</v>
      </c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  <c r="BH267" s="118"/>
      <c r="BI267" s="118"/>
      <c r="BJ267" s="118"/>
      <c r="BK267" s="118"/>
      <c r="BL267" s="118"/>
      <c r="BM267" s="118"/>
      <c r="BN267" s="118"/>
      <c r="BO267" s="118"/>
      <c r="BP267" s="118"/>
      <c r="BQ267" s="118"/>
      <c r="BR267" s="118"/>
      <c r="BS267" s="118"/>
      <c r="BT267" s="118"/>
      <c r="BU267" s="118"/>
      <c r="BV267" s="118"/>
      <c r="BW267" s="118"/>
      <c r="BX267" s="118"/>
      <c r="BY267" s="118"/>
      <c r="BZ267" s="118"/>
      <c r="CA267" s="118"/>
      <c r="CB267" s="118"/>
      <c r="CC267" s="118"/>
      <c r="CD267" s="118"/>
      <c r="CE267" s="118"/>
      <c r="CF267" s="118"/>
      <c r="CG267" s="118"/>
      <c r="CH267" s="118"/>
      <c r="CI267" s="118"/>
      <c r="CJ267" s="118"/>
      <c r="CK267" s="118"/>
      <c r="CL267" s="118"/>
      <c r="CM267" s="118"/>
      <c r="CN267" s="118"/>
      <c r="CO267" s="118"/>
      <c r="CP267" s="118"/>
      <c r="CQ267" s="118"/>
      <c r="CR267" s="118"/>
      <c r="CS267" s="118"/>
      <c r="CT267" s="118"/>
      <c r="CU267" s="118"/>
      <c r="CV267" s="118"/>
      <c r="CW267" s="118"/>
      <c r="CX267" s="118"/>
      <c r="CY267" s="118"/>
      <c r="CZ267" s="118"/>
      <c r="DA267" s="118"/>
      <c r="DB267" s="118"/>
      <c r="DC267" s="118"/>
      <c r="DD267" s="118"/>
      <c r="DE267" s="118"/>
      <c r="DF267" s="118"/>
      <c r="DG267" s="118"/>
      <c r="DH267" s="118"/>
      <c r="DI267" s="118"/>
      <c r="DJ267" s="118"/>
      <c r="DK267" s="118"/>
      <c r="DL267" s="118"/>
      <c r="DM267" s="118"/>
      <c r="DN267" s="45">
        <f t="shared" si="40"/>
        <v>0</v>
      </c>
      <c r="DO267" s="45">
        <f t="shared" si="40"/>
        <v>0</v>
      </c>
      <c r="DP267" s="45">
        <f t="shared" si="40"/>
        <v>0</v>
      </c>
      <c r="DQ267" s="45">
        <f t="shared" si="40"/>
        <v>0</v>
      </c>
      <c r="DR267" s="45">
        <f t="shared" si="40"/>
        <v>0</v>
      </c>
      <c r="DS267" s="45">
        <f t="shared" si="40"/>
        <v>0</v>
      </c>
      <c r="DT267" s="45">
        <f t="shared" si="40"/>
        <v>0</v>
      </c>
      <c r="DU267" s="45">
        <f t="shared" si="40"/>
        <v>0</v>
      </c>
      <c r="DV267" s="45">
        <f t="shared" si="40"/>
        <v>0</v>
      </c>
      <c r="DW267" s="45">
        <f t="shared" si="40"/>
        <v>0</v>
      </c>
    </row>
    <row r="268" spans="1:127" ht="41.4" x14ac:dyDescent="0.25">
      <c r="A268" s="42" t="s">
        <v>323</v>
      </c>
      <c r="B268" s="15" t="str">
        <f>гр.общеразв.напрв.!B268</f>
        <v>МБДОУ № 19 "Детский сад общеразвивающего вида с приоритетным осуществлением деятельности по художественно-эстетическому развитию детей" г. Кингисеппа</v>
      </c>
      <c r="C268" s="15" t="str">
        <f>гр.общеразв.напрв.!C268</f>
        <v>город</v>
      </c>
      <c r="D268" s="15" t="str">
        <f>гр.общеразв.напрв.!D268</f>
        <v>детей</v>
      </c>
      <c r="E268" s="155">
        <f t="shared" si="41"/>
        <v>0</v>
      </c>
      <c r="F268" s="155">
        <f t="shared" si="42"/>
        <v>0</v>
      </c>
      <c r="G268" s="155">
        <f t="shared" si="42"/>
        <v>0</v>
      </c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  <c r="BH268" s="118"/>
      <c r="BI268" s="118"/>
      <c r="BJ268" s="118"/>
      <c r="BK268" s="118"/>
      <c r="BL268" s="118"/>
      <c r="BM268" s="118"/>
      <c r="BN268" s="118"/>
      <c r="BO268" s="118"/>
      <c r="BP268" s="118"/>
      <c r="BQ268" s="118"/>
      <c r="BR268" s="118"/>
      <c r="BS268" s="118"/>
      <c r="BT268" s="118"/>
      <c r="BU268" s="118"/>
      <c r="BV268" s="118"/>
      <c r="BW268" s="118"/>
      <c r="BX268" s="118"/>
      <c r="BY268" s="118"/>
      <c r="BZ268" s="118"/>
      <c r="CA268" s="118"/>
      <c r="CB268" s="118"/>
      <c r="CC268" s="118"/>
      <c r="CD268" s="118"/>
      <c r="CE268" s="118"/>
      <c r="CF268" s="118"/>
      <c r="CG268" s="118"/>
      <c r="CH268" s="118"/>
      <c r="CI268" s="118"/>
      <c r="CJ268" s="118"/>
      <c r="CK268" s="118"/>
      <c r="CL268" s="118"/>
      <c r="CM268" s="118"/>
      <c r="CN268" s="118"/>
      <c r="CO268" s="118"/>
      <c r="CP268" s="118"/>
      <c r="CQ268" s="118"/>
      <c r="CR268" s="118"/>
      <c r="CS268" s="118"/>
      <c r="CT268" s="118"/>
      <c r="CU268" s="118"/>
      <c r="CV268" s="118"/>
      <c r="CW268" s="118"/>
      <c r="CX268" s="118"/>
      <c r="CY268" s="118"/>
      <c r="CZ268" s="118"/>
      <c r="DA268" s="118"/>
      <c r="DB268" s="118"/>
      <c r="DC268" s="118"/>
      <c r="DD268" s="118"/>
      <c r="DE268" s="118"/>
      <c r="DF268" s="118"/>
      <c r="DG268" s="118"/>
      <c r="DH268" s="118"/>
      <c r="DI268" s="118"/>
      <c r="DJ268" s="118"/>
      <c r="DK268" s="118"/>
      <c r="DL268" s="118"/>
      <c r="DM268" s="118"/>
      <c r="DN268" s="45">
        <f t="shared" si="40"/>
        <v>0</v>
      </c>
      <c r="DO268" s="45">
        <f t="shared" si="40"/>
        <v>0</v>
      </c>
      <c r="DP268" s="45">
        <f t="shared" si="40"/>
        <v>0</v>
      </c>
      <c r="DQ268" s="45">
        <f t="shared" si="40"/>
        <v>0</v>
      </c>
      <c r="DR268" s="45">
        <f t="shared" si="40"/>
        <v>0</v>
      </c>
      <c r="DS268" s="45">
        <f t="shared" si="40"/>
        <v>0</v>
      </c>
      <c r="DT268" s="45">
        <f t="shared" si="40"/>
        <v>0</v>
      </c>
      <c r="DU268" s="45">
        <f t="shared" si="40"/>
        <v>0</v>
      </c>
      <c r="DV268" s="45">
        <f t="shared" si="40"/>
        <v>0</v>
      </c>
      <c r="DW268" s="45">
        <f t="shared" si="40"/>
        <v>0</v>
      </c>
    </row>
    <row r="269" spans="1:127" x14ac:dyDescent="0.25">
      <c r="A269" s="42" t="s">
        <v>323</v>
      </c>
      <c r="B269" s="15" t="str">
        <f>гр.общеразв.напрв.!B269</f>
        <v>МБДОУ № 21 "Детский сад" г.Кингисеппа</v>
      </c>
      <c r="C269" s="15" t="str">
        <f>гр.общеразв.напрв.!C269</f>
        <v>город</v>
      </c>
      <c r="D269" s="15" t="str">
        <f>гр.общеразв.напрв.!D269</f>
        <v>детей</v>
      </c>
      <c r="E269" s="155">
        <f t="shared" si="41"/>
        <v>0</v>
      </c>
      <c r="F269" s="155">
        <f t="shared" si="42"/>
        <v>0</v>
      </c>
      <c r="G269" s="155">
        <f t="shared" si="42"/>
        <v>0</v>
      </c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  <c r="BH269" s="118"/>
      <c r="BI269" s="118"/>
      <c r="BJ269" s="118"/>
      <c r="BK269" s="118"/>
      <c r="BL269" s="118"/>
      <c r="BM269" s="118"/>
      <c r="BN269" s="118"/>
      <c r="BO269" s="118"/>
      <c r="BP269" s="118"/>
      <c r="BQ269" s="118"/>
      <c r="BR269" s="118"/>
      <c r="BS269" s="118"/>
      <c r="BT269" s="118"/>
      <c r="BU269" s="118"/>
      <c r="BV269" s="118"/>
      <c r="BW269" s="118"/>
      <c r="BX269" s="118"/>
      <c r="BY269" s="118"/>
      <c r="BZ269" s="118"/>
      <c r="CA269" s="118"/>
      <c r="CB269" s="118"/>
      <c r="CC269" s="118"/>
      <c r="CD269" s="118"/>
      <c r="CE269" s="118"/>
      <c r="CF269" s="118"/>
      <c r="CG269" s="118"/>
      <c r="CH269" s="118"/>
      <c r="CI269" s="118"/>
      <c r="CJ269" s="118"/>
      <c r="CK269" s="118"/>
      <c r="CL269" s="118"/>
      <c r="CM269" s="118"/>
      <c r="CN269" s="118"/>
      <c r="CO269" s="118"/>
      <c r="CP269" s="118"/>
      <c r="CQ269" s="118"/>
      <c r="CR269" s="118"/>
      <c r="CS269" s="118"/>
      <c r="CT269" s="118"/>
      <c r="CU269" s="118"/>
      <c r="CV269" s="118"/>
      <c r="CW269" s="118"/>
      <c r="CX269" s="118"/>
      <c r="CY269" s="118"/>
      <c r="CZ269" s="118"/>
      <c r="DA269" s="118"/>
      <c r="DB269" s="118"/>
      <c r="DC269" s="118"/>
      <c r="DD269" s="118"/>
      <c r="DE269" s="118"/>
      <c r="DF269" s="118"/>
      <c r="DG269" s="118"/>
      <c r="DH269" s="118"/>
      <c r="DI269" s="118"/>
      <c r="DJ269" s="118"/>
      <c r="DK269" s="118"/>
      <c r="DL269" s="118"/>
      <c r="DM269" s="118"/>
      <c r="DN269" s="45">
        <f t="shared" si="40"/>
        <v>0</v>
      </c>
      <c r="DO269" s="45">
        <f t="shared" si="40"/>
        <v>0</v>
      </c>
      <c r="DP269" s="45">
        <f t="shared" si="40"/>
        <v>0</v>
      </c>
      <c r="DQ269" s="45">
        <f t="shared" si="40"/>
        <v>0</v>
      </c>
      <c r="DR269" s="45">
        <f t="shared" si="40"/>
        <v>0</v>
      </c>
      <c r="DS269" s="45">
        <f t="shared" si="40"/>
        <v>0</v>
      </c>
      <c r="DT269" s="45">
        <f t="shared" si="40"/>
        <v>0</v>
      </c>
      <c r="DU269" s="45">
        <f t="shared" si="40"/>
        <v>0</v>
      </c>
      <c r="DV269" s="45">
        <f t="shared" si="40"/>
        <v>0</v>
      </c>
      <c r="DW269" s="45">
        <f t="shared" si="40"/>
        <v>0</v>
      </c>
    </row>
    <row r="270" spans="1:127" ht="21" x14ac:dyDescent="0.25">
      <c r="A270" s="42" t="s">
        <v>323</v>
      </c>
      <c r="B270" s="15" t="str">
        <f>гр.общеразв.напрв.!B270</f>
        <v>МБДОУ "Детский сад №1 комбинированного вида" г.Ивангорода</v>
      </c>
      <c r="C270" s="15" t="str">
        <f>гр.общеразв.напрв.!C270</f>
        <v>город</v>
      </c>
      <c r="D270" s="15" t="str">
        <f>гр.общеразв.напрв.!D270</f>
        <v>детей</v>
      </c>
      <c r="E270" s="155">
        <f t="shared" si="41"/>
        <v>0</v>
      </c>
      <c r="F270" s="155">
        <f t="shared" si="42"/>
        <v>0</v>
      </c>
      <c r="G270" s="155">
        <f t="shared" si="42"/>
        <v>0</v>
      </c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  <c r="BH270" s="118"/>
      <c r="BI270" s="118"/>
      <c r="BJ270" s="118"/>
      <c r="BK270" s="118"/>
      <c r="BL270" s="118"/>
      <c r="BM270" s="118"/>
      <c r="BN270" s="118"/>
      <c r="BO270" s="118"/>
      <c r="BP270" s="118"/>
      <c r="BQ270" s="118"/>
      <c r="BR270" s="118"/>
      <c r="BS270" s="118"/>
      <c r="BT270" s="118"/>
      <c r="BU270" s="118"/>
      <c r="BV270" s="118"/>
      <c r="BW270" s="118"/>
      <c r="BX270" s="118"/>
      <c r="BY270" s="118"/>
      <c r="BZ270" s="118"/>
      <c r="CA270" s="118"/>
      <c r="CB270" s="118"/>
      <c r="CC270" s="118"/>
      <c r="CD270" s="118"/>
      <c r="CE270" s="118"/>
      <c r="CF270" s="118"/>
      <c r="CG270" s="118"/>
      <c r="CH270" s="118"/>
      <c r="CI270" s="118"/>
      <c r="CJ270" s="118"/>
      <c r="CK270" s="118"/>
      <c r="CL270" s="118"/>
      <c r="CM270" s="118"/>
      <c r="CN270" s="118"/>
      <c r="CO270" s="118"/>
      <c r="CP270" s="118"/>
      <c r="CQ270" s="118"/>
      <c r="CR270" s="118"/>
      <c r="CS270" s="118"/>
      <c r="CT270" s="118"/>
      <c r="CU270" s="118"/>
      <c r="CV270" s="118"/>
      <c r="CW270" s="118"/>
      <c r="CX270" s="118"/>
      <c r="CY270" s="118"/>
      <c r="CZ270" s="118"/>
      <c r="DA270" s="118"/>
      <c r="DB270" s="118"/>
      <c r="DC270" s="118"/>
      <c r="DD270" s="118"/>
      <c r="DE270" s="118"/>
      <c r="DF270" s="118"/>
      <c r="DG270" s="118"/>
      <c r="DH270" s="118"/>
      <c r="DI270" s="118"/>
      <c r="DJ270" s="118"/>
      <c r="DK270" s="118"/>
      <c r="DL270" s="118"/>
      <c r="DM270" s="118"/>
      <c r="DN270" s="45">
        <f t="shared" si="40"/>
        <v>0</v>
      </c>
      <c r="DO270" s="45">
        <f t="shared" si="40"/>
        <v>0</v>
      </c>
      <c r="DP270" s="45">
        <f t="shared" si="40"/>
        <v>0</v>
      </c>
      <c r="DQ270" s="45">
        <f t="shared" si="40"/>
        <v>0</v>
      </c>
      <c r="DR270" s="45">
        <f t="shared" si="40"/>
        <v>0</v>
      </c>
      <c r="DS270" s="45">
        <f t="shared" si="40"/>
        <v>0</v>
      </c>
      <c r="DT270" s="45">
        <f t="shared" si="40"/>
        <v>0</v>
      </c>
      <c r="DU270" s="45">
        <f t="shared" si="40"/>
        <v>0</v>
      </c>
      <c r="DV270" s="45">
        <f t="shared" si="40"/>
        <v>0</v>
      </c>
      <c r="DW270" s="45">
        <f t="shared" si="40"/>
        <v>0</v>
      </c>
    </row>
    <row r="271" spans="1:127" x14ac:dyDescent="0.25">
      <c r="A271" s="42" t="s">
        <v>323</v>
      </c>
      <c r="B271" s="15" t="str">
        <f>гр.общеразв.напрв.!B271</f>
        <v>МБДОУ "Детский сад № 2" г.Ивангорода</v>
      </c>
      <c r="C271" s="15" t="str">
        <f>гр.общеразв.напрв.!C271</f>
        <v>город</v>
      </c>
      <c r="D271" s="15" t="str">
        <f>гр.общеразв.напрв.!D271</f>
        <v>детей</v>
      </c>
      <c r="E271" s="155">
        <f t="shared" si="41"/>
        <v>0</v>
      </c>
      <c r="F271" s="155">
        <f t="shared" si="42"/>
        <v>0</v>
      </c>
      <c r="G271" s="155">
        <f t="shared" si="42"/>
        <v>0</v>
      </c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  <c r="BH271" s="118"/>
      <c r="BI271" s="118"/>
      <c r="BJ271" s="118"/>
      <c r="BK271" s="118"/>
      <c r="BL271" s="118"/>
      <c r="BM271" s="118"/>
      <c r="BN271" s="118"/>
      <c r="BO271" s="118"/>
      <c r="BP271" s="118"/>
      <c r="BQ271" s="118"/>
      <c r="BR271" s="118"/>
      <c r="BS271" s="118"/>
      <c r="BT271" s="118"/>
      <c r="BU271" s="118"/>
      <c r="BV271" s="118"/>
      <c r="BW271" s="118"/>
      <c r="BX271" s="118"/>
      <c r="BY271" s="118"/>
      <c r="BZ271" s="118"/>
      <c r="CA271" s="118"/>
      <c r="CB271" s="118"/>
      <c r="CC271" s="118"/>
      <c r="CD271" s="118"/>
      <c r="CE271" s="118"/>
      <c r="CF271" s="118"/>
      <c r="CG271" s="118"/>
      <c r="CH271" s="118"/>
      <c r="CI271" s="118"/>
      <c r="CJ271" s="118"/>
      <c r="CK271" s="118"/>
      <c r="CL271" s="118"/>
      <c r="CM271" s="118"/>
      <c r="CN271" s="118"/>
      <c r="CO271" s="118"/>
      <c r="CP271" s="118"/>
      <c r="CQ271" s="118"/>
      <c r="CR271" s="118"/>
      <c r="CS271" s="118"/>
      <c r="CT271" s="118"/>
      <c r="CU271" s="118"/>
      <c r="CV271" s="118"/>
      <c r="CW271" s="118"/>
      <c r="CX271" s="118"/>
      <c r="CY271" s="118"/>
      <c r="CZ271" s="118"/>
      <c r="DA271" s="118"/>
      <c r="DB271" s="118"/>
      <c r="DC271" s="118"/>
      <c r="DD271" s="118"/>
      <c r="DE271" s="118"/>
      <c r="DF271" s="118"/>
      <c r="DG271" s="118"/>
      <c r="DH271" s="118"/>
      <c r="DI271" s="118"/>
      <c r="DJ271" s="118"/>
      <c r="DK271" s="118"/>
      <c r="DL271" s="118"/>
      <c r="DM271" s="118"/>
      <c r="DN271" s="45">
        <f t="shared" si="40"/>
        <v>0</v>
      </c>
      <c r="DO271" s="45">
        <f t="shared" si="40"/>
        <v>0</v>
      </c>
      <c r="DP271" s="45">
        <f t="shared" si="40"/>
        <v>0</v>
      </c>
      <c r="DQ271" s="45">
        <f t="shared" si="40"/>
        <v>0</v>
      </c>
      <c r="DR271" s="45">
        <f t="shared" si="40"/>
        <v>0</v>
      </c>
      <c r="DS271" s="45">
        <f t="shared" si="40"/>
        <v>0</v>
      </c>
      <c r="DT271" s="45">
        <f t="shared" si="40"/>
        <v>0</v>
      </c>
      <c r="DU271" s="45">
        <f t="shared" si="40"/>
        <v>0</v>
      </c>
      <c r="DV271" s="45">
        <f t="shared" si="40"/>
        <v>0</v>
      </c>
      <c r="DW271" s="45">
        <f t="shared" si="40"/>
        <v>0</v>
      </c>
    </row>
    <row r="272" spans="1:127" x14ac:dyDescent="0.25">
      <c r="A272" s="42" t="s">
        <v>323</v>
      </c>
      <c r="B272" s="15" t="str">
        <f>гр.общеразв.напрв.!B272</f>
        <v>МБДОУ "Детский сад" д.Б.Куземкино</v>
      </c>
      <c r="C272" s="15" t="str">
        <f>гр.общеразв.напрв.!C272</f>
        <v>село</v>
      </c>
      <c r="D272" s="15" t="str">
        <f>гр.общеразв.напрв.!D272</f>
        <v>детей</v>
      </c>
      <c r="E272" s="155">
        <f t="shared" si="41"/>
        <v>0</v>
      </c>
      <c r="F272" s="155">
        <f t="shared" si="42"/>
        <v>0</v>
      </c>
      <c r="G272" s="155">
        <f t="shared" si="42"/>
        <v>0</v>
      </c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  <c r="BH272" s="118"/>
      <c r="BI272" s="118"/>
      <c r="BJ272" s="118"/>
      <c r="BK272" s="118"/>
      <c r="BL272" s="118"/>
      <c r="BM272" s="118"/>
      <c r="BN272" s="118"/>
      <c r="BO272" s="118"/>
      <c r="BP272" s="118"/>
      <c r="BQ272" s="118"/>
      <c r="BR272" s="118"/>
      <c r="BS272" s="118"/>
      <c r="BT272" s="118"/>
      <c r="BU272" s="118"/>
      <c r="BV272" s="118"/>
      <c r="BW272" s="118"/>
      <c r="BX272" s="118"/>
      <c r="BY272" s="118"/>
      <c r="BZ272" s="118"/>
      <c r="CA272" s="118"/>
      <c r="CB272" s="118"/>
      <c r="CC272" s="118"/>
      <c r="CD272" s="118"/>
      <c r="CE272" s="118"/>
      <c r="CF272" s="118"/>
      <c r="CG272" s="118"/>
      <c r="CH272" s="118"/>
      <c r="CI272" s="118"/>
      <c r="CJ272" s="118"/>
      <c r="CK272" s="118"/>
      <c r="CL272" s="118"/>
      <c r="CM272" s="118"/>
      <c r="CN272" s="118"/>
      <c r="CO272" s="118"/>
      <c r="CP272" s="118"/>
      <c r="CQ272" s="118"/>
      <c r="CR272" s="118"/>
      <c r="CS272" s="118"/>
      <c r="CT272" s="118"/>
      <c r="CU272" s="118"/>
      <c r="CV272" s="118"/>
      <c r="CW272" s="118"/>
      <c r="CX272" s="118"/>
      <c r="CY272" s="118"/>
      <c r="CZ272" s="118"/>
      <c r="DA272" s="118"/>
      <c r="DB272" s="118"/>
      <c r="DC272" s="118"/>
      <c r="DD272" s="118"/>
      <c r="DE272" s="118"/>
      <c r="DF272" s="118"/>
      <c r="DG272" s="118"/>
      <c r="DH272" s="118"/>
      <c r="DI272" s="118"/>
      <c r="DJ272" s="118"/>
      <c r="DK272" s="118"/>
      <c r="DL272" s="118"/>
      <c r="DM272" s="118"/>
      <c r="DN272" s="45">
        <f t="shared" si="40"/>
        <v>0</v>
      </c>
      <c r="DO272" s="45">
        <f t="shared" si="40"/>
        <v>0</v>
      </c>
      <c r="DP272" s="45">
        <f t="shared" si="40"/>
        <v>0</v>
      </c>
      <c r="DQ272" s="45">
        <f t="shared" si="40"/>
        <v>0</v>
      </c>
      <c r="DR272" s="45">
        <f t="shared" si="40"/>
        <v>0</v>
      </c>
      <c r="DS272" s="45">
        <f t="shared" si="40"/>
        <v>0</v>
      </c>
      <c r="DT272" s="45">
        <f t="shared" si="40"/>
        <v>0</v>
      </c>
      <c r="DU272" s="45">
        <f t="shared" si="40"/>
        <v>0</v>
      </c>
      <c r="DV272" s="45">
        <f t="shared" si="40"/>
        <v>0</v>
      </c>
      <c r="DW272" s="45">
        <f t="shared" si="40"/>
        <v>0</v>
      </c>
    </row>
    <row r="273" spans="1:127" x14ac:dyDescent="0.25">
      <c r="A273" s="42" t="s">
        <v>323</v>
      </c>
      <c r="B273" s="15" t="str">
        <f>гр.общеразв.напрв.!B273</f>
        <v>МБДОУ "Детский сад" д. Вистино</v>
      </c>
      <c r="C273" s="15" t="str">
        <f>гр.общеразв.напрв.!C273</f>
        <v>село</v>
      </c>
      <c r="D273" s="15" t="str">
        <f>гр.общеразв.напрв.!D273</f>
        <v>детей</v>
      </c>
      <c r="E273" s="155">
        <f t="shared" si="41"/>
        <v>0</v>
      </c>
      <c r="F273" s="155">
        <f t="shared" si="42"/>
        <v>0</v>
      </c>
      <c r="G273" s="155">
        <f t="shared" si="42"/>
        <v>0</v>
      </c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  <c r="BH273" s="118"/>
      <c r="BI273" s="118"/>
      <c r="BJ273" s="118"/>
      <c r="BK273" s="118"/>
      <c r="BL273" s="118"/>
      <c r="BM273" s="118"/>
      <c r="BN273" s="118"/>
      <c r="BO273" s="118"/>
      <c r="BP273" s="118"/>
      <c r="BQ273" s="118"/>
      <c r="BR273" s="118"/>
      <c r="BS273" s="118"/>
      <c r="BT273" s="118"/>
      <c r="BU273" s="118"/>
      <c r="BV273" s="118"/>
      <c r="BW273" s="118"/>
      <c r="BX273" s="118"/>
      <c r="BY273" s="118"/>
      <c r="BZ273" s="118"/>
      <c r="CA273" s="118"/>
      <c r="CB273" s="118"/>
      <c r="CC273" s="118"/>
      <c r="CD273" s="118"/>
      <c r="CE273" s="118"/>
      <c r="CF273" s="118"/>
      <c r="CG273" s="118"/>
      <c r="CH273" s="118"/>
      <c r="CI273" s="118"/>
      <c r="CJ273" s="118"/>
      <c r="CK273" s="118"/>
      <c r="CL273" s="118"/>
      <c r="CM273" s="118"/>
      <c r="CN273" s="118"/>
      <c r="CO273" s="118"/>
      <c r="CP273" s="118"/>
      <c r="CQ273" s="118"/>
      <c r="CR273" s="118"/>
      <c r="CS273" s="118"/>
      <c r="CT273" s="118"/>
      <c r="CU273" s="118"/>
      <c r="CV273" s="118"/>
      <c r="CW273" s="118"/>
      <c r="CX273" s="118"/>
      <c r="CY273" s="118"/>
      <c r="CZ273" s="118"/>
      <c r="DA273" s="118"/>
      <c r="DB273" s="118"/>
      <c r="DC273" s="118"/>
      <c r="DD273" s="118"/>
      <c r="DE273" s="118"/>
      <c r="DF273" s="118"/>
      <c r="DG273" s="118"/>
      <c r="DH273" s="118"/>
      <c r="DI273" s="118"/>
      <c r="DJ273" s="118"/>
      <c r="DK273" s="118"/>
      <c r="DL273" s="118"/>
      <c r="DM273" s="118"/>
      <c r="DN273" s="45">
        <f t="shared" si="40"/>
        <v>0</v>
      </c>
      <c r="DO273" s="45">
        <f t="shared" si="40"/>
        <v>0</v>
      </c>
      <c r="DP273" s="45">
        <f t="shared" si="40"/>
        <v>0</v>
      </c>
      <c r="DQ273" s="45">
        <f t="shared" si="40"/>
        <v>0</v>
      </c>
      <c r="DR273" s="45">
        <f t="shared" si="40"/>
        <v>0</v>
      </c>
      <c r="DS273" s="45">
        <f t="shared" si="40"/>
        <v>0</v>
      </c>
      <c r="DT273" s="45">
        <f t="shared" si="40"/>
        <v>0</v>
      </c>
      <c r="DU273" s="45">
        <f t="shared" si="40"/>
        <v>0</v>
      </c>
      <c r="DV273" s="45">
        <f t="shared" si="40"/>
        <v>0</v>
      </c>
      <c r="DW273" s="45">
        <f t="shared" si="40"/>
        <v>0</v>
      </c>
    </row>
    <row r="274" spans="1:127" ht="21" x14ac:dyDescent="0.25">
      <c r="A274" s="42" t="s">
        <v>323</v>
      </c>
      <c r="B274" s="15" t="str">
        <f>гр.общеразв.напрв.!B274</f>
        <v>МБДОУ "Детский сад комбинированного вида" п.Кингисеппский</v>
      </c>
      <c r="C274" s="15" t="str">
        <f>гр.общеразв.напрв.!C274</f>
        <v>село</v>
      </c>
      <c r="D274" s="15" t="str">
        <f>гр.общеразв.напрв.!D274</f>
        <v>детей</v>
      </c>
      <c r="E274" s="155">
        <f t="shared" si="41"/>
        <v>0</v>
      </c>
      <c r="F274" s="155">
        <f t="shared" si="42"/>
        <v>0</v>
      </c>
      <c r="G274" s="155">
        <f t="shared" si="42"/>
        <v>0</v>
      </c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  <c r="BH274" s="118"/>
      <c r="BI274" s="118"/>
      <c r="BJ274" s="118"/>
      <c r="BK274" s="118"/>
      <c r="BL274" s="118"/>
      <c r="BM274" s="118"/>
      <c r="BN274" s="118"/>
      <c r="BO274" s="118"/>
      <c r="BP274" s="118"/>
      <c r="BQ274" s="118"/>
      <c r="BR274" s="118"/>
      <c r="BS274" s="118"/>
      <c r="BT274" s="118"/>
      <c r="BU274" s="118"/>
      <c r="BV274" s="118"/>
      <c r="BW274" s="118"/>
      <c r="BX274" s="118"/>
      <c r="BY274" s="118"/>
      <c r="BZ274" s="118"/>
      <c r="CA274" s="118"/>
      <c r="CB274" s="118"/>
      <c r="CC274" s="118"/>
      <c r="CD274" s="118"/>
      <c r="CE274" s="118"/>
      <c r="CF274" s="118"/>
      <c r="CG274" s="118"/>
      <c r="CH274" s="118"/>
      <c r="CI274" s="118"/>
      <c r="CJ274" s="118"/>
      <c r="CK274" s="118"/>
      <c r="CL274" s="118"/>
      <c r="CM274" s="118"/>
      <c r="CN274" s="118"/>
      <c r="CO274" s="118"/>
      <c r="CP274" s="118"/>
      <c r="CQ274" s="118"/>
      <c r="CR274" s="118"/>
      <c r="CS274" s="118"/>
      <c r="CT274" s="118"/>
      <c r="CU274" s="118"/>
      <c r="CV274" s="118"/>
      <c r="CW274" s="118"/>
      <c r="CX274" s="118"/>
      <c r="CY274" s="118"/>
      <c r="CZ274" s="118"/>
      <c r="DA274" s="118"/>
      <c r="DB274" s="118"/>
      <c r="DC274" s="118"/>
      <c r="DD274" s="118"/>
      <c r="DE274" s="118"/>
      <c r="DF274" s="118"/>
      <c r="DG274" s="118"/>
      <c r="DH274" s="118"/>
      <c r="DI274" s="118"/>
      <c r="DJ274" s="118"/>
      <c r="DK274" s="118"/>
      <c r="DL274" s="118"/>
      <c r="DM274" s="118"/>
      <c r="DN274" s="45">
        <f t="shared" si="40"/>
        <v>0</v>
      </c>
      <c r="DO274" s="45">
        <f t="shared" si="40"/>
        <v>0</v>
      </c>
      <c r="DP274" s="45">
        <f t="shared" si="40"/>
        <v>0</v>
      </c>
      <c r="DQ274" s="45">
        <f t="shared" si="40"/>
        <v>0</v>
      </c>
      <c r="DR274" s="45">
        <f t="shared" si="40"/>
        <v>0</v>
      </c>
      <c r="DS274" s="45">
        <f t="shared" si="40"/>
        <v>0</v>
      </c>
      <c r="DT274" s="45">
        <f t="shared" si="40"/>
        <v>0</v>
      </c>
      <c r="DU274" s="45">
        <f t="shared" si="40"/>
        <v>0</v>
      </c>
      <c r="DV274" s="45">
        <f t="shared" si="40"/>
        <v>0</v>
      </c>
      <c r="DW274" s="45">
        <f t="shared" si="40"/>
        <v>0</v>
      </c>
    </row>
    <row r="275" spans="1:127" x14ac:dyDescent="0.25">
      <c r="A275" s="42" t="s">
        <v>323</v>
      </c>
      <c r="B275" s="15" t="str">
        <f>гр.общеразв.напрв.!B275</f>
        <v>МБДОУ "Детский сад" п.Котельский</v>
      </c>
      <c r="C275" s="15" t="str">
        <f>гр.общеразв.напрв.!C275</f>
        <v>село</v>
      </c>
      <c r="D275" s="15" t="str">
        <f>гр.общеразв.напрв.!D275</f>
        <v>детей</v>
      </c>
      <c r="E275" s="155">
        <f t="shared" si="41"/>
        <v>0</v>
      </c>
      <c r="F275" s="155">
        <f t="shared" si="42"/>
        <v>0</v>
      </c>
      <c r="G275" s="155">
        <f t="shared" si="42"/>
        <v>0</v>
      </c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  <c r="BH275" s="118"/>
      <c r="BI275" s="118"/>
      <c r="BJ275" s="118"/>
      <c r="BK275" s="118"/>
      <c r="BL275" s="118"/>
      <c r="BM275" s="118"/>
      <c r="BN275" s="118"/>
      <c r="BO275" s="118"/>
      <c r="BP275" s="118"/>
      <c r="BQ275" s="118"/>
      <c r="BR275" s="118"/>
      <c r="BS275" s="118"/>
      <c r="BT275" s="118"/>
      <c r="BU275" s="118"/>
      <c r="BV275" s="118"/>
      <c r="BW275" s="118"/>
      <c r="BX275" s="118"/>
      <c r="BY275" s="118"/>
      <c r="BZ275" s="118"/>
      <c r="CA275" s="118"/>
      <c r="CB275" s="118"/>
      <c r="CC275" s="118"/>
      <c r="CD275" s="118"/>
      <c r="CE275" s="118"/>
      <c r="CF275" s="118"/>
      <c r="CG275" s="118"/>
      <c r="CH275" s="118"/>
      <c r="CI275" s="118"/>
      <c r="CJ275" s="118"/>
      <c r="CK275" s="118"/>
      <c r="CL275" s="118"/>
      <c r="CM275" s="118"/>
      <c r="CN275" s="118"/>
      <c r="CO275" s="118"/>
      <c r="CP275" s="118"/>
      <c r="CQ275" s="118"/>
      <c r="CR275" s="118"/>
      <c r="CS275" s="118"/>
      <c r="CT275" s="118"/>
      <c r="CU275" s="118"/>
      <c r="CV275" s="118"/>
      <c r="CW275" s="118"/>
      <c r="CX275" s="118"/>
      <c r="CY275" s="118"/>
      <c r="CZ275" s="118"/>
      <c r="DA275" s="118"/>
      <c r="DB275" s="118"/>
      <c r="DC275" s="118"/>
      <c r="DD275" s="118"/>
      <c r="DE275" s="118"/>
      <c r="DF275" s="118"/>
      <c r="DG275" s="118"/>
      <c r="DH275" s="118"/>
      <c r="DI275" s="118"/>
      <c r="DJ275" s="118"/>
      <c r="DK275" s="118"/>
      <c r="DL275" s="118"/>
      <c r="DM275" s="118"/>
      <c r="DN275" s="45">
        <f t="shared" si="40"/>
        <v>0</v>
      </c>
      <c r="DO275" s="45">
        <f t="shared" si="40"/>
        <v>0</v>
      </c>
      <c r="DP275" s="45">
        <f t="shared" si="40"/>
        <v>0</v>
      </c>
      <c r="DQ275" s="45">
        <f t="shared" si="40"/>
        <v>0</v>
      </c>
      <c r="DR275" s="45">
        <f t="shared" si="40"/>
        <v>0</v>
      </c>
      <c r="DS275" s="45">
        <f t="shared" si="40"/>
        <v>0</v>
      </c>
      <c r="DT275" s="45">
        <f t="shared" si="40"/>
        <v>0</v>
      </c>
      <c r="DU275" s="45">
        <f t="shared" si="40"/>
        <v>0</v>
      </c>
      <c r="DV275" s="45">
        <f t="shared" si="40"/>
        <v>0</v>
      </c>
      <c r="DW275" s="45">
        <f t="shared" si="40"/>
        <v>0</v>
      </c>
    </row>
    <row r="276" spans="1:127" x14ac:dyDescent="0.25">
      <c r="A276" s="42" t="s">
        <v>323</v>
      </c>
      <c r="B276" s="15" t="str">
        <f>гр.общеразв.напрв.!B276</f>
        <v>МБДОУ "Детский сад" д. Ополье</v>
      </c>
      <c r="C276" s="15" t="str">
        <f>гр.общеразв.напрв.!C276</f>
        <v>село</v>
      </c>
      <c r="D276" s="15" t="str">
        <f>гр.общеразв.напрв.!D276</f>
        <v>детей</v>
      </c>
      <c r="E276" s="155">
        <f t="shared" si="41"/>
        <v>0</v>
      </c>
      <c r="F276" s="155">
        <f t="shared" si="42"/>
        <v>0</v>
      </c>
      <c r="G276" s="155">
        <f t="shared" si="42"/>
        <v>0</v>
      </c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  <c r="BH276" s="118"/>
      <c r="BI276" s="118"/>
      <c r="BJ276" s="118"/>
      <c r="BK276" s="118"/>
      <c r="BL276" s="118"/>
      <c r="BM276" s="118"/>
      <c r="BN276" s="118"/>
      <c r="BO276" s="118"/>
      <c r="BP276" s="118"/>
      <c r="BQ276" s="118"/>
      <c r="BR276" s="118"/>
      <c r="BS276" s="118"/>
      <c r="BT276" s="118"/>
      <c r="BU276" s="118"/>
      <c r="BV276" s="118"/>
      <c r="BW276" s="118"/>
      <c r="BX276" s="118"/>
      <c r="BY276" s="118"/>
      <c r="BZ276" s="118"/>
      <c r="CA276" s="118"/>
      <c r="CB276" s="118"/>
      <c r="CC276" s="118"/>
      <c r="CD276" s="118"/>
      <c r="CE276" s="118"/>
      <c r="CF276" s="118"/>
      <c r="CG276" s="118"/>
      <c r="CH276" s="118"/>
      <c r="CI276" s="118"/>
      <c r="CJ276" s="118"/>
      <c r="CK276" s="118"/>
      <c r="CL276" s="118"/>
      <c r="CM276" s="118"/>
      <c r="CN276" s="118"/>
      <c r="CO276" s="118"/>
      <c r="CP276" s="118"/>
      <c r="CQ276" s="118"/>
      <c r="CR276" s="118"/>
      <c r="CS276" s="118"/>
      <c r="CT276" s="118"/>
      <c r="CU276" s="118"/>
      <c r="CV276" s="118"/>
      <c r="CW276" s="118"/>
      <c r="CX276" s="118"/>
      <c r="CY276" s="118"/>
      <c r="CZ276" s="118"/>
      <c r="DA276" s="118"/>
      <c r="DB276" s="118"/>
      <c r="DC276" s="118"/>
      <c r="DD276" s="118"/>
      <c r="DE276" s="118"/>
      <c r="DF276" s="118"/>
      <c r="DG276" s="118"/>
      <c r="DH276" s="118"/>
      <c r="DI276" s="118"/>
      <c r="DJ276" s="118"/>
      <c r="DK276" s="118"/>
      <c r="DL276" s="118"/>
      <c r="DM276" s="118"/>
      <c r="DN276" s="45">
        <f t="shared" si="40"/>
        <v>0</v>
      </c>
      <c r="DO276" s="45">
        <f t="shared" si="40"/>
        <v>0</v>
      </c>
      <c r="DP276" s="45">
        <f t="shared" si="40"/>
        <v>0</v>
      </c>
      <c r="DQ276" s="45">
        <f t="shared" si="40"/>
        <v>0</v>
      </c>
      <c r="DR276" s="45">
        <f t="shared" si="40"/>
        <v>0</v>
      </c>
      <c r="DS276" s="45">
        <f t="shared" si="40"/>
        <v>0</v>
      </c>
      <c r="DT276" s="45">
        <f t="shared" si="40"/>
        <v>0</v>
      </c>
      <c r="DU276" s="45">
        <f t="shared" si="40"/>
        <v>0</v>
      </c>
      <c r="DV276" s="45">
        <f t="shared" si="40"/>
        <v>0</v>
      </c>
      <c r="DW276" s="45">
        <f t="shared" si="40"/>
        <v>0</v>
      </c>
    </row>
    <row r="277" spans="1:127" x14ac:dyDescent="0.25">
      <c r="A277" s="42" t="s">
        <v>323</v>
      </c>
      <c r="B277" s="15" t="str">
        <f>гр.общеразв.напрв.!B277</f>
        <v>МБДОУ "Детский сад" д.Пустомержа</v>
      </c>
      <c r="C277" s="15" t="str">
        <f>гр.общеразв.напрв.!C277</f>
        <v>село</v>
      </c>
      <c r="D277" s="15" t="str">
        <f>гр.общеразв.напрв.!D277</f>
        <v>детей</v>
      </c>
      <c r="E277" s="155">
        <f t="shared" si="41"/>
        <v>0</v>
      </c>
      <c r="F277" s="155">
        <f t="shared" si="42"/>
        <v>0</v>
      </c>
      <c r="G277" s="155">
        <f t="shared" si="42"/>
        <v>0</v>
      </c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  <c r="BH277" s="118"/>
      <c r="BI277" s="118"/>
      <c r="BJ277" s="118"/>
      <c r="BK277" s="118"/>
      <c r="BL277" s="118"/>
      <c r="BM277" s="118"/>
      <c r="BN277" s="118"/>
      <c r="BO277" s="118"/>
      <c r="BP277" s="118"/>
      <c r="BQ277" s="118"/>
      <c r="BR277" s="118"/>
      <c r="BS277" s="118"/>
      <c r="BT277" s="118"/>
      <c r="BU277" s="118"/>
      <c r="BV277" s="118"/>
      <c r="BW277" s="118"/>
      <c r="BX277" s="118"/>
      <c r="BY277" s="118"/>
      <c r="BZ277" s="118"/>
      <c r="CA277" s="118"/>
      <c r="CB277" s="118"/>
      <c r="CC277" s="118"/>
      <c r="CD277" s="118"/>
      <c r="CE277" s="118"/>
      <c r="CF277" s="118"/>
      <c r="CG277" s="118"/>
      <c r="CH277" s="118"/>
      <c r="CI277" s="118"/>
      <c r="CJ277" s="118"/>
      <c r="CK277" s="118"/>
      <c r="CL277" s="118"/>
      <c r="CM277" s="118"/>
      <c r="CN277" s="118"/>
      <c r="CO277" s="118"/>
      <c r="CP277" s="118"/>
      <c r="CQ277" s="118"/>
      <c r="CR277" s="118"/>
      <c r="CS277" s="118"/>
      <c r="CT277" s="118"/>
      <c r="CU277" s="118"/>
      <c r="CV277" s="118"/>
      <c r="CW277" s="118"/>
      <c r="CX277" s="118"/>
      <c r="CY277" s="118"/>
      <c r="CZ277" s="118"/>
      <c r="DA277" s="118"/>
      <c r="DB277" s="118"/>
      <c r="DC277" s="118"/>
      <c r="DD277" s="118"/>
      <c r="DE277" s="118"/>
      <c r="DF277" s="118"/>
      <c r="DG277" s="118"/>
      <c r="DH277" s="118"/>
      <c r="DI277" s="118"/>
      <c r="DJ277" s="118"/>
      <c r="DK277" s="118"/>
      <c r="DL277" s="118"/>
      <c r="DM277" s="118"/>
      <c r="DN277" s="45">
        <f t="shared" si="40"/>
        <v>0</v>
      </c>
      <c r="DO277" s="45">
        <f t="shared" si="40"/>
        <v>0</v>
      </c>
      <c r="DP277" s="45">
        <f t="shared" si="40"/>
        <v>0</v>
      </c>
      <c r="DQ277" s="45">
        <f t="shared" si="40"/>
        <v>0</v>
      </c>
      <c r="DR277" s="45">
        <f t="shared" si="40"/>
        <v>0</v>
      </c>
      <c r="DS277" s="45">
        <f t="shared" si="40"/>
        <v>0</v>
      </c>
      <c r="DT277" s="45">
        <f t="shared" si="40"/>
        <v>0</v>
      </c>
      <c r="DU277" s="45">
        <f t="shared" si="40"/>
        <v>0</v>
      </c>
      <c r="DV277" s="45">
        <f t="shared" si="40"/>
        <v>0</v>
      </c>
      <c r="DW277" s="45">
        <f t="shared" si="40"/>
        <v>0</v>
      </c>
    </row>
    <row r="278" spans="1:127" x14ac:dyDescent="0.25">
      <c r="A278" s="42" t="s">
        <v>323</v>
      </c>
      <c r="B278" s="15" t="str">
        <f>гр.общеразв.напрв.!B278</f>
        <v>МБДОУ "Детский сад" п. Усть-Луга</v>
      </c>
      <c r="C278" s="15" t="str">
        <f>гр.общеразв.напрв.!C278</f>
        <v>село</v>
      </c>
      <c r="D278" s="15" t="str">
        <f>гр.общеразв.напрв.!D278</f>
        <v>детей</v>
      </c>
      <c r="E278" s="155">
        <f t="shared" si="41"/>
        <v>0</v>
      </c>
      <c r="F278" s="155">
        <f t="shared" si="42"/>
        <v>0</v>
      </c>
      <c r="G278" s="155">
        <f t="shared" si="42"/>
        <v>0</v>
      </c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  <c r="BH278" s="118"/>
      <c r="BI278" s="118"/>
      <c r="BJ278" s="118"/>
      <c r="BK278" s="118"/>
      <c r="BL278" s="118"/>
      <c r="BM278" s="118"/>
      <c r="BN278" s="118"/>
      <c r="BO278" s="118"/>
      <c r="BP278" s="118"/>
      <c r="BQ278" s="118"/>
      <c r="BR278" s="118"/>
      <c r="BS278" s="118"/>
      <c r="BT278" s="118"/>
      <c r="BU278" s="118"/>
      <c r="BV278" s="118"/>
      <c r="BW278" s="118"/>
      <c r="BX278" s="118"/>
      <c r="BY278" s="118"/>
      <c r="BZ278" s="118"/>
      <c r="CA278" s="118"/>
      <c r="CB278" s="118"/>
      <c r="CC278" s="118"/>
      <c r="CD278" s="118"/>
      <c r="CE278" s="118"/>
      <c r="CF278" s="118"/>
      <c r="CG278" s="118"/>
      <c r="CH278" s="118"/>
      <c r="CI278" s="118"/>
      <c r="CJ278" s="118"/>
      <c r="CK278" s="118"/>
      <c r="CL278" s="118"/>
      <c r="CM278" s="118"/>
      <c r="CN278" s="118"/>
      <c r="CO278" s="118"/>
      <c r="CP278" s="118"/>
      <c r="CQ278" s="118"/>
      <c r="CR278" s="118"/>
      <c r="CS278" s="118"/>
      <c r="CT278" s="118"/>
      <c r="CU278" s="118"/>
      <c r="CV278" s="118"/>
      <c r="CW278" s="118"/>
      <c r="CX278" s="118"/>
      <c r="CY278" s="118"/>
      <c r="CZ278" s="118"/>
      <c r="DA278" s="118"/>
      <c r="DB278" s="118"/>
      <c r="DC278" s="118"/>
      <c r="DD278" s="118"/>
      <c r="DE278" s="118"/>
      <c r="DF278" s="118"/>
      <c r="DG278" s="118"/>
      <c r="DH278" s="118"/>
      <c r="DI278" s="118"/>
      <c r="DJ278" s="118"/>
      <c r="DK278" s="118"/>
      <c r="DL278" s="118"/>
      <c r="DM278" s="118"/>
      <c r="DN278" s="45">
        <f t="shared" si="40"/>
        <v>0</v>
      </c>
      <c r="DO278" s="45">
        <f t="shared" si="40"/>
        <v>0</v>
      </c>
      <c r="DP278" s="45">
        <f t="shared" si="40"/>
        <v>0</v>
      </c>
      <c r="DQ278" s="45">
        <f t="shared" si="40"/>
        <v>0</v>
      </c>
      <c r="DR278" s="45">
        <f t="shared" si="40"/>
        <v>0</v>
      </c>
      <c r="DS278" s="45">
        <f t="shared" si="40"/>
        <v>0</v>
      </c>
      <c r="DT278" s="45">
        <f t="shared" si="40"/>
        <v>0</v>
      </c>
      <c r="DU278" s="45">
        <f t="shared" si="40"/>
        <v>0</v>
      </c>
      <c r="DV278" s="45">
        <f t="shared" si="40"/>
        <v>0</v>
      </c>
      <c r="DW278" s="45">
        <f t="shared" si="40"/>
        <v>0</v>
      </c>
    </row>
    <row r="279" spans="1:127" x14ac:dyDescent="0.25">
      <c r="A279" s="42" t="s">
        <v>323</v>
      </c>
      <c r="B279" s="15" t="str">
        <f>гр.общеразв.напрв.!B279</f>
        <v>МБДОУ "Детский сад" д.Фалилеево</v>
      </c>
      <c r="C279" s="15" t="str">
        <f>гр.общеразв.напрв.!C279</f>
        <v>село</v>
      </c>
      <c r="D279" s="15" t="str">
        <f>гр.общеразв.напрв.!D279</f>
        <v>детей</v>
      </c>
      <c r="E279" s="155">
        <f t="shared" si="41"/>
        <v>0</v>
      </c>
      <c r="F279" s="155">
        <f t="shared" si="42"/>
        <v>0</v>
      </c>
      <c r="G279" s="155">
        <f t="shared" si="42"/>
        <v>0</v>
      </c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  <c r="BH279" s="118"/>
      <c r="BI279" s="118"/>
      <c r="BJ279" s="118"/>
      <c r="BK279" s="118"/>
      <c r="BL279" s="118"/>
      <c r="BM279" s="118"/>
      <c r="BN279" s="118"/>
      <c r="BO279" s="118"/>
      <c r="BP279" s="118"/>
      <c r="BQ279" s="118"/>
      <c r="BR279" s="118"/>
      <c r="BS279" s="118"/>
      <c r="BT279" s="118"/>
      <c r="BU279" s="118"/>
      <c r="BV279" s="118"/>
      <c r="BW279" s="118"/>
      <c r="BX279" s="118"/>
      <c r="BY279" s="118"/>
      <c r="BZ279" s="118"/>
      <c r="CA279" s="118"/>
      <c r="CB279" s="118"/>
      <c r="CC279" s="118"/>
      <c r="CD279" s="118"/>
      <c r="CE279" s="118"/>
      <c r="CF279" s="118"/>
      <c r="CG279" s="118"/>
      <c r="CH279" s="118"/>
      <c r="CI279" s="118"/>
      <c r="CJ279" s="118"/>
      <c r="CK279" s="118"/>
      <c r="CL279" s="118"/>
      <c r="CM279" s="118"/>
      <c r="CN279" s="118"/>
      <c r="CO279" s="118"/>
      <c r="CP279" s="118"/>
      <c r="CQ279" s="118"/>
      <c r="CR279" s="118"/>
      <c r="CS279" s="118"/>
      <c r="CT279" s="118"/>
      <c r="CU279" s="118"/>
      <c r="CV279" s="118"/>
      <c r="CW279" s="118"/>
      <c r="CX279" s="118"/>
      <c r="CY279" s="118"/>
      <c r="CZ279" s="118"/>
      <c r="DA279" s="118"/>
      <c r="DB279" s="118"/>
      <c r="DC279" s="118"/>
      <c r="DD279" s="118"/>
      <c r="DE279" s="118"/>
      <c r="DF279" s="118"/>
      <c r="DG279" s="118"/>
      <c r="DH279" s="118"/>
      <c r="DI279" s="118"/>
      <c r="DJ279" s="118"/>
      <c r="DK279" s="118"/>
      <c r="DL279" s="118"/>
      <c r="DM279" s="118"/>
      <c r="DN279" s="45">
        <f t="shared" si="40"/>
        <v>0</v>
      </c>
      <c r="DO279" s="45">
        <f t="shared" si="40"/>
        <v>0</v>
      </c>
      <c r="DP279" s="45">
        <f t="shared" si="40"/>
        <v>0</v>
      </c>
      <c r="DQ279" s="45">
        <f t="shared" si="40"/>
        <v>0</v>
      </c>
      <c r="DR279" s="45">
        <f t="shared" si="40"/>
        <v>0</v>
      </c>
      <c r="DS279" s="45">
        <f t="shared" si="40"/>
        <v>0</v>
      </c>
      <c r="DT279" s="45">
        <f t="shared" si="40"/>
        <v>0</v>
      </c>
      <c r="DU279" s="45">
        <f t="shared" si="40"/>
        <v>0</v>
      </c>
      <c r="DV279" s="45">
        <f t="shared" si="40"/>
        <v>0</v>
      </c>
      <c r="DW279" s="45">
        <f t="shared" si="40"/>
        <v>0</v>
      </c>
    </row>
    <row r="280" spans="1:127" x14ac:dyDescent="0.25">
      <c r="A280" s="47" t="s">
        <v>347</v>
      </c>
      <c r="B280" s="53" t="s">
        <v>102</v>
      </c>
      <c r="C280" s="130"/>
      <c r="D280" s="130"/>
      <c r="E280" s="117">
        <f>SUBTOTAL(9,E257:E279)</f>
        <v>8</v>
      </c>
      <c r="F280" s="117">
        <f t="shared" ref="F280:BQ280" si="43">SUBTOTAL(9,F257:F279)</f>
        <v>0</v>
      </c>
      <c r="G280" s="117">
        <f t="shared" si="43"/>
        <v>8</v>
      </c>
      <c r="H280" s="117">
        <f t="shared" si="43"/>
        <v>0</v>
      </c>
      <c r="I280" s="117">
        <f t="shared" si="43"/>
        <v>0</v>
      </c>
      <c r="J280" s="117">
        <f t="shared" si="43"/>
        <v>0</v>
      </c>
      <c r="K280" s="117">
        <f t="shared" si="43"/>
        <v>0</v>
      </c>
      <c r="L280" s="117">
        <f t="shared" si="43"/>
        <v>0</v>
      </c>
      <c r="M280" s="117">
        <f t="shared" si="43"/>
        <v>0</v>
      </c>
      <c r="N280" s="117">
        <f t="shared" si="43"/>
        <v>0</v>
      </c>
      <c r="O280" s="117">
        <f t="shared" si="43"/>
        <v>0</v>
      </c>
      <c r="P280" s="117">
        <f t="shared" si="43"/>
        <v>0</v>
      </c>
      <c r="Q280" s="117">
        <f t="shared" si="43"/>
        <v>0</v>
      </c>
      <c r="R280" s="117">
        <f t="shared" si="43"/>
        <v>0</v>
      </c>
      <c r="S280" s="117">
        <f t="shared" si="43"/>
        <v>0</v>
      </c>
      <c r="T280" s="117">
        <f t="shared" si="43"/>
        <v>0</v>
      </c>
      <c r="U280" s="117">
        <f t="shared" si="43"/>
        <v>0</v>
      </c>
      <c r="V280" s="117">
        <f t="shared" si="43"/>
        <v>0</v>
      </c>
      <c r="W280" s="117">
        <f t="shared" si="43"/>
        <v>0</v>
      </c>
      <c r="X280" s="117">
        <f t="shared" si="43"/>
        <v>0</v>
      </c>
      <c r="Y280" s="117">
        <f t="shared" si="43"/>
        <v>0</v>
      </c>
      <c r="Z280" s="117">
        <f t="shared" si="43"/>
        <v>0</v>
      </c>
      <c r="AA280" s="117">
        <f t="shared" si="43"/>
        <v>0</v>
      </c>
      <c r="AB280" s="117">
        <f t="shared" si="43"/>
        <v>0</v>
      </c>
      <c r="AC280" s="117">
        <f t="shared" si="43"/>
        <v>0</v>
      </c>
      <c r="AD280" s="117">
        <f t="shared" si="43"/>
        <v>0</v>
      </c>
      <c r="AE280" s="117">
        <f t="shared" si="43"/>
        <v>0</v>
      </c>
      <c r="AF280" s="117">
        <f t="shared" si="43"/>
        <v>0</v>
      </c>
      <c r="AG280" s="117">
        <f t="shared" si="43"/>
        <v>0</v>
      </c>
      <c r="AH280" s="117">
        <f t="shared" si="43"/>
        <v>0</v>
      </c>
      <c r="AI280" s="117">
        <f t="shared" si="43"/>
        <v>0</v>
      </c>
      <c r="AJ280" s="117">
        <f t="shared" si="43"/>
        <v>0</v>
      </c>
      <c r="AK280" s="117">
        <f t="shared" si="43"/>
        <v>0</v>
      </c>
      <c r="AL280" s="117">
        <f t="shared" si="43"/>
        <v>0</v>
      </c>
      <c r="AM280" s="117">
        <f t="shared" si="43"/>
        <v>0</v>
      </c>
      <c r="AN280" s="117">
        <f t="shared" si="43"/>
        <v>0</v>
      </c>
      <c r="AO280" s="117">
        <f t="shared" si="43"/>
        <v>0</v>
      </c>
      <c r="AP280" s="117">
        <f t="shared" si="43"/>
        <v>0</v>
      </c>
      <c r="AQ280" s="117">
        <f t="shared" si="43"/>
        <v>0</v>
      </c>
      <c r="AR280" s="117">
        <f t="shared" si="43"/>
        <v>0</v>
      </c>
      <c r="AS280" s="117">
        <f t="shared" si="43"/>
        <v>0</v>
      </c>
      <c r="AT280" s="117">
        <f t="shared" si="43"/>
        <v>0</v>
      </c>
      <c r="AU280" s="117">
        <f t="shared" si="43"/>
        <v>0</v>
      </c>
      <c r="AV280" s="117">
        <f t="shared" si="43"/>
        <v>0</v>
      </c>
      <c r="AW280" s="117">
        <f t="shared" si="43"/>
        <v>0</v>
      </c>
      <c r="AX280" s="117">
        <f t="shared" si="43"/>
        <v>0</v>
      </c>
      <c r="AY280" s="117">
        <f t="shared" si="43"/>
        <v>0</v>
      </c>
      <c r="AZ280" s="117">
        <f t="shared" si="43"/>
        <v>0</v>
      </c>
      <c r="BA280" s="117">
        <f t="shared" si="43"/>
        <v>0</v>
      </c>
      <c r="BB280" s="117">
        <f t="shared" si="43"/>
        <v>0</v>
      </c>
      <c r="BC280" s="117">
        <f t="shared" si="43"/>
        <v>0</v>
      </c>
      <c r="BD280" s="117">
        <f t="shared" si="43"/>
        <v>0</v>
      </c>
      <c r="BE280" s="117">
        <f t="shared" si="43"/>
        <v>0</v>
      </c>
      <c r="BF280" s="117">
        <f t="shared" si="43"/>
        <v>0</v>
      </c>
      <c r="BG280" s="117">
        <f t="shared" si="43"/>
        <v>0</v>
      </c>
      <c r="BH280" s="117">
        <f t="shared" si="43"/>
        <v>0</v>
      </c>
      <c r="BI280" s="117">
        <f t="shared" si="43"/>
        <v>0</v>
      </c>
      <c r="BJ280" s="117">
        <f t="shared" si="43"/>
        <v>0</v>
      </c>
      <c r="BK280" s="117">
        <f t="shared" si="43"/>
        <v>0</v>
      </c>
      <c r="BL280" s="117">
        <f t="shared" si="43"/>
        <v>0</v>
      </c>
      <c r="BM280" s="117">
        <f t="shared" si="43"/>
        <v>0</v>
      </c>
      <c r="BN280" s="117">
        <f t="shared" si="43"/>
        <v>0</v>
      </c>
      <c r="BO280" s="117">
        <f t="shared" si="43"/>
        <v>0</v>
      </c>
      <c r="BP280" s="117">
        <f t="shared" si="43"/>
        <v>0</v>
      </c>
      <c r="BQ280" s="117">
        <f t="shared" si="43"/>
        <v>0</v>
      </c>
      <c r="BR280" s="117">
        <f t="shared" ref="BR280:DW280" si="44">SUBTOTAL(9,BR257:BR279)</f>
        <v>0</v>
      </c>
      <c r="BS280" s="117">
        <f t="shared" si="44"/>
        <v>0</v>
      </c>
      <c r="BT280" s="117">
        <f t="shared" si="44"/>
        <v>0</v>
      </c>
      <c r="BU280" s="117">
        <f t="shared" si="44"/>
        <v>8</v>
      </c>
      <c r="BV280" s="117">
        <f t="shared" si="44"/>
        <v>0</v>
      </c>
      <c r="BW280" s="117">
        <f t="shared" si="44"/>
        <v>0</v>
      </c>
      <c r="BX280" s="117">
        <f t="shared" si="44"/>
        <v>0</v>
      </c>
      <c r="BY280" s="117">
        <f t="shared" si="44"/>
        <v>0</v>
      </c>
      <c r="BZ280" s="117">
        <f t="shared" si="44"/>
        <v>0</v>
      </c>
      <c r="CA280" s="117">
        <f t="shared" si="44"/>
        <v>0</v>
      </c>
      <c r="CB280" s="117">
        <f t="shared" si="44"/>
        <v>0</v>
      </c>
      <c r="CC280" s="117">
        <f t="shared" si="44"/>
        <v>0</v>
      </c>
      <c r="CD280" s="117">
        <f t="shared" si="44"/>
        <v>0</v>
      </c>
      <c r="CE280" s="117">
        <f t="shared" si="44"/>
        <v>0</v>
      </c>
      <c r="CF280" s="117">
        <f t="shared" si="44"/>
        <v>0</v>
      </c>
      <c r="CG280" s="117">
        <f t="shared" si="44"/>
        <v>0</v>
      </c>
      <c r="CH280" s="117">
        <f t="shared" si="44"/>
        <v>0</v>
      </c>
      <c r="CI280" s="117">
        <f t="shared" si="44"/>
        <v>0</v>
      </c>
      <c r="CJ280" s="117">
        <f t="shared" si="44"/>
        <v>0</v>
      </c>
      <c r="CK280" s="117">
        <f t="shared" si="44"/>
        <v>0</v>
      </c>
      <c r="CL280" s="117">
        <f t="shared" si="44"/>
        <v>0</v>
      </c>
      <c r="CM280" s="117">
        <f t="shared" si="44"/>
        <v>0</v>
      </c>
      <c r="CN280" s="117">
        <f t="shared" si="44"/>
        <v>0</v>
      </c>
      <c r="CO280" s="117">
        <f t="shared" si="44"/>
        <v>0</v>
      </c>
      <c r="CP280" s="117">
        <f t="shared" si="44"/>
        <v>0</v>
      </c>
      <c r="CQ280" s="117">
        <f t="shared" si="44"/>
        <v>0</v>
      </c>
      <c r="CR280" s="117">
        <f t="shared" si="44"/>
        <v>0</v>
      </c>
      <c r="CS280" s="117">
        <f t="shared" si="44"/>
        <v>0</v>
      </c>
      <c r="CT280" s="117">
        <f t="shared" si="44"/>
        <v>0</v>
      </c>
      <c r="CU280" s="117">
        <f t="shared" si="44"/>
        <v>0</v>
      </c>
      <c r="CV280" s="117">
        <f t="shared" si="44"/>
        <v>0</v>
      </c>
      <c r="CW280" s="117">
        <f t="shared" si="44"/>
        <v>0</v>
      </c>
      <c r="CX280" s="117">
        <f t="shared" si="44"/>
        <v>0</v>
      </c>
      <c r="CY280" s="117">
        <f t="shared" si="44"/>
        <v>0</v>
      </c>
      <c r="CZ280" s="117">
        <f t="shared" si="44"/>
        <v>0</v>
      </c>
      <c r="DA280" s="117">
        <f t="shared" si="44"/>
        <v>0</v>
      </c>
      <c r="DB280" s="117">
        <f t="shared" si="44"/>
        <v>0</v>
      </c>
      <c r="DC280" s="117">
        <f t="shared" si="44"/>
        <v>0</v>
      </c>
      <c r="DD280" s="117">
        <f t="shared" si="44"/>
        <v>0</v>
      </c>
      <c r="DE280" s="117">
        <f t="shared" si="44"/>
        <v>0</v>
      </c>
      <c r="DF280" s="117">
        <f t="shared" si="44"/>
        <v>0</v>
      </c>
      <c r="DG280" s="117">
        <f t="shared" si="44"/>
        <v>0</v>
      </c>
      <c r="DH280" s="117">
        <f t="shared" si="44"/>
        <v>0</v>
      </c>
      <c r="DI280" s="117">
        <f t="shared" si="44"/>
        <v>0</v>
      </c>
      <c r="DJ280" s="117">
        <f t="shared" si="44"/>
        <v>0</v>
      </c>
      <c r="DK280" s="117">
        <f t="shared" si="44"/>
        <v>0</v>
      </c>
      <c r="DL280" s="117">
        <f t="shared" si="44"/>
        <v>0</v>
      </c>
      <c r="DM280" s="117">
        <f t="shared" si="44"/>
        <v>0</v>
      </c>
      <c r="DN280" s="117">
        <f t="shared" si="44"/>
        <v>0</v>
      </c>
      <c r="DO280" s="117">
        <f t="shared" si="44"/>
        <v>0</v>
      </c>
      <c r="DP280" s="117">
        <f t="shared" si="44"/>
        <v>0</v>
      </c>
      <c r="DQ280" s="117">
        <f t="shared" si="44"/>
        <v>0</v>
      </c>
      <c r="DR280" s="117">
        <f t="shared" si="44"/>
        <v>0</v>
      </c>
      <c r="DS280" s="117">
        <f t="shared" si="44"/>
        <v>8</v>
      </c>
      <c r="DT280" s="117">
        <f t="shared" si="44"/>
        <v>0</v>
      </c>
      <c r="DU280" s="117">
        <f t="shared" si="44"/>
        <v>0</v>
      </c>
      <c r="DV280" s="117">
        <f t="shared" si="44"/>
        <v>0</v>
      </c>
      <c r="DW280" s="117">
        <f t="shared" si="44"/>
        <v>0</v>
      </c>
    </row>
    <row r="281" spans="1:127" x14ac:dyDescent="0.25">
      <c r="A281" s="73" t="s">
        <v>348</v>
      </c>
      <c r="B281" s="41" t="str">
        <f>гр.общеразв.напрв.!B281</f>
        <v>МДОУ "Детский сад №1"</v>
      </c>
      <c r="C281" s="41" t="str">
        <f>гр.общеразв.напрв.!C281</f>
        <v>город</v>
      </c>
      <c r="D281" s="41" t="str">
        <f>гр.общеразв.напрв.!D281</f>
        <v>детей</v>
      </c>
      <c r="E281" s="155">
        <f>F281+G281</f>
        <v>0</v>
      </c>
      <c r="F281" s="155">
        <f>DN281+DP281+DR281+DT281+DV281</f>
        <v>0</v>
      </c>
      <c r="G281" s="155">
        <f>DO281+DQ281+DS281+DU281+DW281</f>
        <v>0</v>
      </c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  <c r="BH281" s="118"/>
      <c r="BI281" s="118"/>
      <c r="BJ281" s="118"/>
      <c r="BK281" s="118"/>
      <c r="BL281" s="118"/>
      <c r="BM281" s="118"/>
      <c r="BN281" s="118"/>
      <c r="BO281" s="118"/>
      <c r="BP281" s="118"/>
      <c r="BQ281" s="118"/>
      <c r="BR281" s="118"/>
      <c r="BS281" s="118"/>
      <c r="BT281" s="118"/>
      <c r="BU281" s="118"/>
      <c r="BV281" s="118"/>
      <c r="BW281" s="118"/>
      <c r="BX281" s="118"/>
      <c r="BY281" s="118"/>
      <c r="BZ281" s="118"/>
      <c r="CA281" s="118"/>
      <c r="CB281" s="118"/>
      <c r="CC281" s="118"/>
      <c r="CD281" s="118"/>
      <c r="CE281" s="118"/>
      <c r="CF281" s="118"/>
      <c r="CG281" s="118"/>
      <c r="CH281" s="118"/>
      <c r="CI281" s="118"/>
      <c r="CJ281" s="118"/>
      <c r="CK281" s="118"/>
      <c r="CL281" s="118"/>
      <c r="CM281" s="118"/>
      <c r="CN281" s="118"/>
      <c r="CO281" s="118"/>
      <c r="CP281" s="118"/>
      <c r="CQ281" s="118"/>
      <c r="CR281" s="118"/>
      <c r="CS281" s="118"/>
      <c r="CT281" s="118"/>
      <c r="CU281" s="118"/>
      <c r="CV281" s="118"/>
      <c r="CW281" s="118"/>
      <c r="CX281" s="118"/>
      <c r="CY281" s="118"/>
      <c r="CZ281" s="118"/>
      <c r="DA281" s="118"/>
      <c r="DB281" s="118"/>
      <c r="DC281" s="118"/>
      <c r="DD281" s="118"/>
      <c r="DE281" s="118"/>
      <c r="DF281" s="118"/>
      <c r="DG281" s="118"/>
      <c r="DH281" s="118"/>
      <c r="DI281" s="118"/>
      <c r="DJ281" s="118"/>
      <c r="DK281" s="118"/>
      <c r="DL281" s="118"/>
      <c r="DM281" s="118"/>
      <c r="DN281" s="45">
        <f t="shared" ref="DN281:DW296" si="45">H281+R281+AB281+AL281+AV281+BF281+BP281+BZ281+CJ281+CT281+DD281</f>
        <v>0</v>
      </c>
      <c r="DO281" s="45">
        <f t="shared" si="45"/>
        <v>0</v>
      </c>
      <c r="DP281" s="45">
        <f t="shared" si="45"/>
        <v>0</v>
      </c>
      <c r="DQ281" s="45">
        <f t="shared" si="45"/>
        <v>0</v>
      </c>
      <c r="DR281" s="45">
        <f t="shared" si="45"/>
        <v>0</v>
      </c>
      <c r="DS281" s="45">
        <f t="shared" si="45"/>
        <v>0</v>
      </c>
      <c r="DT281" s="45">
        <f t="shared" si="45"/>
        <v>0</v>
      </c>
      <c r="DU281" s="45">
        <f t="shared" si="45"/>
        <v>0</v>
      </c>
      <c r="DV281" s="45">
        <f t="shared" si="45"/>
        <v>0</v>
      </c>
      <c r="DW281" s="45">
        <f t="shared" si="45"/>
        <v>0</v>
      </c>
    </row>
    <row r="282" spans="1:127" x14ac:dyDescent="0.25">
      <c r="A282" s="73" t="s">
        <v>348</v>
      </c>
      <c r="B282" s="41" t="str">
        <f>гр.общеразв.напрв.!B282</f>
        <v>МДОУ "Детский сад № 3"</v>
      </c>
      <c r="C282" s="41" t="str">
        <f>гр.общеразв.напрв.!C282</f>
        <v>город</v>
      </c>
      <c r="D282" s="41" t="str">
        <f>гр.общеразв.напрв.!D282</f>
        <v>детей</v>
      </c>
      <c r="E282" s="155">
        <f t="shared" ref="E282:E303" si="46">F282+G282</f>
        <v>0</v>
      </c>
      <c r="F282" s="155">
        <f t="shared" ref="F282:G303" si="47">DN282+DP282+DR282+DT282+DV282</f>
        <v>0</v>
      </c>
      <c r="G282" s="155">
        <f t="shared" si="47"/>
        <v>0</v>
      </c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8"/>
      <c r="BL282" s="118"/>
      <c r="BM282" s="118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18"/>
      <c r="CA282" s="118"/>
      <c r="CB282" s="118"/>
      <c r="CC282" s="118"/>
      <c r="CD282" s="118"/>
      <c r="CE282" s="118"/>
      <c r="CF282" s="118"/>
      <c r="CG282" s="118"/>
      <c r="CH282" s="118"/>
      <c r="CI282" s="118"/>
      <c r="CJ282" s="118"/>
      <c r="CK282" s="118"/>
      <c r="CL282" s="118"/>
      <c r="CM282" s="118"/>
      <c r="CN282" s="118"/>
      <c r="CO282" s="118"/>
      <c r="CP282" s="118"/>
      <c r="CQ282" s="118"/>
      <c r="CR282" s="118"/>
      <c r="CS282" s="118"/>
      <c r="CT282" s="118"/>
      <c r="CU282" s="118"/>
      <c r="CV282" s="118"/>
      <c r="CW282" s="118"/>
      <c r="CX282" s="118"/>
      <c r="CY282" s="118"/>
      <c r="CZ282" s="118"/>
      <c r="DA282" s="118"/>
      <c r="DB282" s="118"/>
      <c r="DC282" s="118"/>
      <c r="DD282" s="118"/>
      <c r="DE282" s="118"/>
      <c r="DF282" s="118"/>
      <c r="DG282" s="118"/>
      <c r="DH282" s="118"/>
      <c r="DI282" s="118"/>
      <c r="DJ282" s="118"/>
      <c r="DK282" s="118"/>
      <c r="DL282" s="118"/>
      <c r="DM282" s="118"/>
      <c r="DN282" s="45">
        <f t="shared" si="45"/>
        <v>0</v>
      </c>
      <c r="DO282" s="45">
        <f t="shared" si="45"/>
        <v>0</v>
      </c>
      <c r="DP282" s="45">
        <f t="shared" si="45"/>
        <v>0</v>
      </c>
      <c r="DQ282" s="45">
        <f t="shared" si="45"/>
        <v>0</v>
      </c>
      <c r="DR282" s="45">
        <f t="shared" si="45"/>
        <v>0</v>
      </c>
      <c r="DS282" s="45">
        <f t="shared" si="45"/>
        <v>0</v>
      </c>
      <c r="DT282" s="45">
        <f t="shared" si="45"/>
        <v>0</v>
      </c>
      <c r="DU282" s="45">
        <f t="shared" si="45"/>
        <v>0</v>
      </c>
      <c r="DV282" s="45">
        <f t="shared" si="45"/>
        <v>0</v>
      </c>
      <c r="DW282" s="45">
        <f t="shared" si="45"/>
        <v>0</v>
      </c>
    </row>
    <row r="283" spans="1:127" x14ac:dyDescent="0.25">
      <c r="A283" s="73" t="s">
        <v>348</v>
      </c>
      <c r="B283" s="41" t="str">
        <f>гр.общеразв.напрв.!B283</f>
        <v>МДОУ "Детский сад № 4"</v>
      </c>
      <c r="C283" s="41" t="str">
        <f>гр.общеразв.напрв.!C283</f>
        <v>город</v>
      </c>
      <c r="D283" s="41" t="str">
        <f>гр.общеразв.напрв.!D283</f>
        <v>детей</v>
      </c>
      <c r="E283" s="155">
        <f t="shared" si="46"/>
        <v>0</v>
      </c>
      <c r="F283" s="155">
        <f t="shared" si="47"/>
        <v>0</v>
      </c>
      <c r="G283" s="155">
        <f t="shared" si="47"/>
        <v>0</v>
      </c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  <c r="BH283" s="118"/>
      <c r="BI283" s="118"/>
      <c r="BJ283" s="118"/>
      <c r="BK283" s="118"/>
      <c r="BL283" s="118"/>
      <c r="BM283" s="118"/>
      <c r="BN283" s="118"/>
      <c r="BO283" s="118"/>
      <c r="BP283" s="118"/>
      <c r="BQ283" s="118"/>
      <c r="BR283" s="118"/>
      <c r="BS283" s="118"/>
      <c r="BT283" s="118"/>
      <c r="BU283" s="118"/>
      <c r="BV283" s="118"/>
      <c r="BW283" s="118"/>
      <c r="BX283" s="118"/>
      <c r="BY283" s="118"/>
      <c r="BZ283" s="118"/>
      <c r="CA283" s="118"/>
      <c r="CB283" s="118"/>
      <c r="CC283" s="118"/>
      <c r="CD283" s="118"/>
      <c r="CE283" s="118"/>
      <c r="CF283" s="118"/>
      <c r="CG283" s="118"/>
      <c r="CH283" s="118"/>
      <c r="CI283" s="118"/>
      <c r="CJ283" s="118"/>
      <c r="CK283" s="118"/>
      <c r="CL283" s="118"/>
      <c r="CM283" s="118"/>
      <c r="CN283" s="118"/>
      <c r="CO283" s="118"/>
      <c r="CP283" s="118"/>
      <c r="CQ283" s="118"/>
      <c r="CR283" s="118"/>
      <c r="CS283" s="118"/>
      <c r="CT283" s="118"/>
      <c r="CU283" s="118"/>
      <c r="CV283" s="118"/>
      <c r="CW283" s="118"/>
      <c r="CX283" s="118"/>
      <c r="CY283" s="118"/>
      <c r="CZ283" s="118"/>
      <c r="DA283" s="118"/>
      <c r="DB283" s="118"/>
      <c r="DC283" s="118"/>
      <c r="DD283" s="118"/>
      <c r="DE283" s="118"/>
      <c r="DF283" s="118"/>
      <c r="DG283" s="118"/>
      <c r="DH283" s="118"/>
      <c r="DI283" s="118"/>
      <c r="DJ283" s="118"/>
      <c r="DK283" s="118"/>
      <c r="DL283" s="118"/>
      <c r="DM283" s="118"/>
      <c r="DN283" s="45">
        <f t="shared" si="45"/>
        <v>0</v>
      </c>
      <c r="DO283" s="45">
        <f t="shared" si="45"/>
        <v>0</v>
      </c>
      <c r="DP283" s="45">
        <f t="shared" si="45"/>
        <v>0</v>
      </c>
      <c r="DQ283" s="45">
        <f t="shared" si="45"/>
        <v>0</v>
      </c>
      <c r="DR283" s="45">
        <f t="shared" si="45"/>
        <v>0</v>
      </c>
      <c r="DS283" s="45">
        <f t="shared" si="45"/>
        <v>0</v>
      </c>
      <c r="DT283" s="45">
        <f t="shared" si="45"/>
        <v>0</v>
      </c>
      <c r="DU283" s="45">
        <f t="shared" si="45"/>
        <v>0</v>
      </c>
      <c r="DV283" s="45">
        <f t="shared" si="45"/>
        <v>0</v>
      </c>
      <c r="DW283" s="45">
        <f t="shared" si="45"/>
        <v>0</v>
      </c>
    </row>
    <row r="284" spans="1:127" x14ac:dyDescent="0.25">
      <c r="A284" s="73" t="s">
        <v>348</v>
      </c>
      <c r="B284" s="41" t="str">
        <f>гр.общеразв.напрв.!B284</f>
        <v>МДОУ "Детский сад № 5"</v>
      </c>
      <c r="C284" s="41" t="str">
        <f>гр.общеразв.напрв.!C284</f>
        <v>город</v>
      </c>
      <c r="D284" s="41" t="str">
        <f>гр.общеразв.напрв.!D284</f>
        <v>детей</v>
      </c>
      <c r="E284" s="155">
        <f t="shared" si="46"/>
        <v>0</v>
      </c>
      <c r="F284" s="155">
        <f t="shared" si="47"/>
        <v>0</v>
      </c>
      <c r="G284" s="155">
        <f t="shared" si="47"/>
        <v>0</v>
      </c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  <c r="BH284" s="118"/>
      <c r="BI284" s="118"/>
      <c r="BJ284" s="118"/>
      <c r="BK284" s="118"/>
      <c r="BL284" s="118"/>
      <c r="BM284" s="118"/>
      <c r="BN284" s="118"/>
      <c r="BO284" s="118"/>
      <c r="BP284" s="118"/>
      <c r="BQ284" s="118"/>
      <c r="BR284" s="118"/>
      <c r="BS284" s="118"/>
      <c r="BT284" s="118"/>
      <c r="BU284" s="118"/>
      <c r="BV284" s="118"/>
      <c r="BW284" s="118"/>
      <c r="BX284" s="118"/>
      <c r="BY284" s="118"/>
      <c r="BZ284" s="118"/>
      <c r="CA284" s="118"/>
      <c r="CB284" s="118"/>
      <c r="CC284" s="118"/>
      <c r="CD284" s="118"/>
      <c r="CE284" s="118"/>
      <c r="CF284" s="118"/>
      <c r="CG284" s="118"/>
      <c r="CH284" s="118"/>
      <c r="CI284" s="118"/>
      <c r="CJ284" s="118"/>
      <c r="CK284" s="118"/>
      <c r="CL284" s="118"/>
      <c r="CM284" s="118"/>
      <c r="CN284" s="118"/>
      <c r="CO284" s="118"/>
      <c r="CP284" s="118"/>
      <c r="CQ284" s="118"/>
      <c r="CR284" s="118"/>
      <c r="CS284" s="118"/>
      <c r="CT284" s="118"/>
      <c r="CU284" s="118"/>
      <c r="CV284" s="118"/>
      <c r="CW284" s="118"/>
      <c r="CX284" s="118"/>
      <c r="CY284" s="118"/>
      <c r="CZ284" s="118"/>
      <c r="DA284" s="118"/>
      <c r="DB284" s="118"/>
      <c r="DC284" s="118"/>
      <c r="DD284" s="118"/>
      <c r="DE284" s="118"/>
      <c r="DF284" s="118"/>
      <c r="DG284" s="118"/>
      <c r="DH284" s="118"/>
      <c r="DI284" s="118"/>
      <c r="DJ284" s="118"/>
      <c r="DK284" s="118"/>
      <c r="DL284" s="118"/>
      <c r="DM284" s="118"/>
      <c r="DN284" s="45">
        <f t="shared" si="45"/>
        <v>0</v>
      </c>
      <c r="DO284" s="45">
        <f t="shared" si="45"/>
        <v>0</v>
      </c>
      <c r="DP284" s="45">
        <f t="shared" si="45"/>
        <v>0</v>
      </c>
      <c r="DQ284" s="45">
        <f t="shared" si="45"/>
        <v>0</v>
      </c>
      <c r="DR284" s="45">
        <f t="shared" si="45"/>
        <v>0</v>
      </c>
      <c r="DS284" s="45">
        <f t="shared" si="45"/>
        <v>0</v>
      </c>
      <c r="DT284" s="45">
        <f t="shared" si="45"/>
        <v>0</v>
      </c>
      <c r="DU284" s="45">
        <f t="shared" si="45"/>
        <v>0</v>
      </c>
      <c r="DV284" s="45">
        <f t="shared" si="45"/>
        <v>0</v>
      </c>
      <c r="DW284" s="45">
        <f t="shared" si="45"/>
        <v>0</v>
      </c>
    </row>
    <row r="285" spans="1:127" x14ac:dyDescent="0.25">
      <c r="A285" s="73" t="s">
        <v>348</v>
      </c>
      <c r="B285" s="41" t="str">
        <f>гр.общеразв.напрв.!B285</f>
        <v>МДОУ "Детский сад № 6"</v>
      </c>
      <c r="C285" s="41" t="str">
        <f>гр.общеразв.напрв.!C285</f>
        <v>город</v>
      </c>
      <c r="D285" s="41" t="str">
        <f>гр.общеразв.напрв.!D285</f>
        <v>детей</v>
      </c>
      <c r="E285" s="155">
        <f t="shared" si="46"/>
        <v>0</v>
      </c>
      <c r="F285" s="155">
        <f t="shared" si="47"/>
        <v>0</v>
      </c>
      <c r="G285" s="155">
        <f t="shared" si="47"/>
        <v>0</v>
      </c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  <c r="BH285" s="118"/>
      <c r="BI285" s="118"/>
      <c r="BJ285" s="118"/>
      <c r="BK285" s="118"/>
      <c r="BL285" s="118"/>
      <c r="BM285" s="118"/>
      <c r="BN285" s="118"/>
      <c r="BO285" s="118"/>
      <c r="BP285" s="118"/>
      <c r="BQ285" s="118"/>
      <c r="BR285" s="118"/>
      <c r="BS285" s="118"/>
      <c r="BT285" s="118"/>
      <c r="BU285" s="118"/>
      <c r="BV285" s="118"/>
      <c r="BW285" s="118"/>
      <c r="BX285" s="118"/>
      <c r="BY285" s="118"/>
      <c r="BZ285" s="118"/>
      <c r="CA285" s="118"/>
      <c r="CB285" s="118"/>
      <c r="CC285" s="118"/>
      <c r="CD285" s="118"/>
      <c r="CE285" s="118"/>
      <c r="CF285" s="118"/>
      <c r="CG285" s="118"/>
      <c r="CH285" s="118"/>
      <c r="CI285" s="118"/>
      <c r="CJ285" s="118"/>
      <c r="CK285" s="118"/>
      <c r="CL285" s="118"/>
      <c r="CM285" s="118"/>
      <c r="CN285" s="118"/>
      <c r="CO285" s="118"/>
      <c r="CP285" s="118"/>
      <c r="CQ285" s="118"/>
      <c r="CR285" s="118"/>
      <c r="CS285" s="118"/>
      <c r="CT285" s="118"/>
      <c r="CU285" s="118"/>
      <c r="CV285" s="118"/>
      <c r="CW285" s="118"/>
      <c r="CX285" s="118"/>
      <c r="CY285" s="118"/>
      <c r="CZ285" s="118"/>
      <c r="DA285" s="118"/>
      <c r="DB285" s="118"/>
      <c r="DC285" s="118"/>
      <c r="DD285" s="118"/>
      <c r="DE285" s="118"/>
      <c r="DF285" s="118"/>
      <c r="DG285" s="118"/>
      <c r="DH285" s="118"/>
      <c r="DI285" s="118"/>
      <c r="DJ285" s="118"/>
      <c r="DK285" s="118"/>
      <c r="DL285" s="118"/>
      <c r="DM285" s="118"/>
      <c r="DN285" s="45">
        <f t="shared" si="45"/>
        <v>0</v>
      </c>
      <c r="DO285" s="45">
        <f t="shared" si="45"/>
        <v>0</v>
      </c>
      <c r="DP285" s="45">
        <f t="shared" si="45"/>
        <v>0</v>
      </c>
      <c r="DQ285" s="45">
        <f t="shared" si="45"/>
        <v>0</v>
      </c>
      <c r="DR285" s="45">
        <f t="shared" si="45"/>
        <v>0</v>
      </c>
      <c r="DS285" s="45">
        <f t="shared" si="45"/>
        <v>0</v>
      </c>
      <c r="DT285" s="45">
        <f t="shared" si="45"/>
        <v>0</v>
      </c>
      <c r="DU285" s="45">
        <f t="shared" si="45"/>
        <v>0</v>
      </c>
      <c r="DV285" s="45">
        <f t="shared" si="45"/>
        <v>0</v>
      </c>
      <c r="DW285" s="45">
        <f t="shared" si="45"/>
        <v>0</v>
      </c>
    </row>
    <row r="286" spans="1:127" x14ac:dyDescent="0.25">
      <c r="A286" s="73" t="s">
        <v>348</v>
      </c>
      <c r="B286" s="41" t="str">
        <f>гр.общеразв.напрв.!B286</f>
        <v>МДОУ "Детский сад № 11"</v>
      </c>
      <c r="C286" s="41" t="str">
        <f>гр.общеразв.напрв.!C286</f>
        <v>село</v>
      </c>
      <c r="D286" s="41" t="str">
        <f>гр.общеразв.напрв.!D286</f>
        <v>детей</v>
      </c>
      <c r="E286" s="155">
        <f t="shared" si="46"/>
        <v>0</v>
      </c>
      <c r="F286" s="155">
        <f t="shared" si="47"/>
        <v>0</v>
      </c>
      <c r="G286" s="155">
        <f t="shared" si="47"/>
        <v>0</v>
      </c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  <c r="BH286" s="118"/>
      <c r="BI286" s="118"/>
      <c r="BJ286" s="118"/>
      <c r="BK286" s="118"/>
      <c r="BL286" s="118"/>
      <c r="BM286" s="118"/>
      <c r="BN286" s="118"/>
      <c r="BO286" s="118"/>
      <c r="BP286" s="118"/>
      <c r="BQ286" s="118"/>
      <c r="BR286" s="118"/>
      <c r="BS286" s="118"/>
      <c r="BT286" s="118"/>
      <c r="BU286" s="118"/>
      <c r="BV286" s="118"/>
      <c r="BW286" s="118"/>
      <c r="BX286" s="118"/>
      <c r="BY286" s="118"/>
      <c r="BZ286" s="118"/>
      <c r="CA286" s="118"/>
      <c r="CB286" s="118"/>
      <c r="CC286" s="118"/>
      <c r="CD286" s="118"/>
      <c r="CE286" s="118"/>
      <c r="CF286" s="118"/>
      <c r="CG286" s="118"/>
      <c r="CH286" s="118"/>
      <c r="CI286" s="118"/>
      <c r="CJ286" s="118"/>
      <c r="CK286" s="118"/>
      <c r="CL286" s="118"/>
      <c r="CM286" s="118"/>
      <c r="CN286" s="118"/>
      <c r="CO286" s="118"/>
      <c r="CP286" s="118"/>
      <c r="CQ286" s="118"/>
      <c r="CR286" s="118"/>
      <c r="CS286" s="118"/>
      <c r="CT286" s="118"/>
      <c r="CU286" s="118"/>
      <c r="CV286" s="118"/>
      <c r="CW286" s="118"/>
      <c r="CX286" s="118"/>
      <c r="CY286" s="118"/>
      <c r="CZ286" s="118"/>
      <c r="DA286" s="118"/>
      <c r="DB286" s="118"/>
      <c r="DC286" s="118"/>
      <c r="DD286" s="118"/>
      <c r="DE286" s="118"/>
      <c r="DF286" s="118"/>
      <c r="DG286" s="118"/>
      <c r="DH286" s="118"/>
      <c r="DI286" s="118"/>
      <c r="DJ286" s="118"/>
      <c r="DK286" s="118"/>
      <c r="DL286" s="118"/>
      <c r="DM286" s="118"/>
      <c r="DN286" s="45">
        <f t="shared" si="45"/>
        <v>0</v>
      </c>
      <c r="DO286" s="45">
        <f t="shared" si="45"/>
        <v>0</v>
      </c>
      <c r="DP286" s="45">
        <f t="shared" si="45"/>
        <v>0</v>
      </c>
      <c r="DQ286" s="45">
        <f t="shared" si="45"/>
        <v>0</v>
      </c>
      <c r="DR286" s="45">
        <f t="shared" si="45"/>
        <v>0</v>
      </c>
      <c r="DS286" s="45">
        <f t="shared" si="45"/>
        <v>0</v>
      </c>
      <c r="DT286" s="45">
        <f t="shared" si="45"/>
        <v>0</v>
      </c>
      <c r="DU286" s="45">
        <f t="shared" si="45"/>
        <v>0</v>
      </c>
      <c r="DV286" s="45">
        <f t="shared" si="45"/>
        <v>0</v>
      </c>
      <c r="DW286" s="45">
        <f t="shared" si="45"/>
        <v>0</v>
      </c>
    </row>
    <row r="287" spans="1:127" x14ac:dyDescent="0.25">
      <c r="A287" s="73" t="s">
        <v>348</v>
      </c>
      <c r="B287" s="41" t="str">
        <f>гр.общеразв.напрв.!B287</f>
        <v>МДОУ "Детский сад № 12"</v>
      </c>
      <c r="C287" s="41" t="str">
        <f>гр.общеразв.напрв.!C287</f>
        <v>ПГТ</v>
      </c>
      <c r="D287" s="41" t="str">
        <f>гр.общеразв.напрв.!D287</f>
        <v>детей</v>
      </c>
      <c r="E287" s="155">
        <f t="shared" si="46"/>
        <v>0</v>
      </c>
      <c r="F287" s="155">
        <f t="shared" si="47"/>
        <v>0</v>
      </c>
      <c r="G287" s="155">
        <f t="shared" si="47"/>
        <v>0</v>
      </c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  <c r="BH287" s="118"/>
      <c r="BI287" s="118"/>
      <c r="BJ287" s="118"/>
      <c r="BK287" s="118"/>
      <c r="BL287" s="118"/>
      <c r="BM287" s="118"/>
      <c r="BN287" s="118"/>
      <c r="BO287" s="118"/>
      <c r="BP287" s="118"/>
      <c r="BQ287" s="118"/>
      <c r="BR287" s="118"/>
      <c r="BS287" s="118"/>
      <c r="BT287" s="118"/>
      <c r="BU287" s="118"/>
      <c r="BV287" s="118"/>
      <c r="BW287" s="118"/>
      <c r="BX287" s="118"/>
      <c r="BY287" s="118"/>
      <c r="BZ287" s="118"/>
      <c r="CA287" s="118"/>
      <c r="CB287" s="118"/>
      <c r="CC287" s="118"/>
      <c r="CD287" s="118"/>
      <c r="CE287" s="118"/>
      <c r="CF287" s="118"/>
      <c r="CG287" s="118"/>
      <c r="CH287" s="118"/>
      <c r="CI287" s="118"/>
      <c r="CJ287" s="118"/>
      <c r="CK287" s="118"/>
      <c r="CL287" s="118"/>
      <c r="CM287" s="118"/>
      <c r="CN287" s="118"/>
      <c r="CO287" s="118"/>
      <c r="CP287" s="118"/>
      <c r="CQ287" s="118"/>
      <c r="CR287" s="118"/>
      <c r="CS287" s="118"/>
      <c r="CT287" s="118"/>
      <c r="CU287" s="118"/>
      <c r="CV287" s="118"/>
      <c r="CW287" s="118"/>
      <c r="CX287" s="118"/>
      <c r="CY287" s="118"/>
      <c r="CZ287" s="118"/>
      <c r="DA287" s="118"/>
      <c r="DB287" s="118"/>
      <c r="DC287" s="118"/>
      <c r="DD287" s="118"/>
      <c r="DE287" s="118"/>
      <c r="DF287" s="118"/>
      <c r="DG287" s="118"/>
      <c r="DH287" s="118"/>
      <c r="DI287" s="118"/>
      <c r="DJ287" s="118"/>
      <c r="DK287" s="118"/>
      <c r="DL287" s="118"/>
      <c r="DM287" s="118"/>
      <c r="DN287" s="45">
        <f t="shared" si="45"/>
        <v>0</v>
      </c>
      <c r="DO287" s="45">
        <f t="shared" si="45"/>
        <v>0</v>
      </c>
      <c r="DP287" s="45">
        <f t="shared" si="45"/>
        <v>0</v>
      </c>
      <c r="DQ287" s="45">
        <f t="shared" si="45"/>
        <v>0</v>
      </c>
      <c r="DR287" s="45">
        <f t="shared" si="45"/>
        <v>0</v>
      </c>
      <c r="DS287" s="45">
        <f t="shared" si="45"/>
        <v>0</v>
      </c>
      <c r="DT287" s="45">
        <f t="shared" si="45"/>
        <v>0</v>
      </c>
      <c r="DU287" s="45">
        <f t="shared" si="45"/>
        <v>0</v>
      </c>
      <c r="DV287" s="45">
        <f t="shared" si="45"/>
        <v>0</v>
      </c>
      <c r="DW287" s="45">
        <f t="shared" si="45"/>
        <v>0</v>
      </c>
    </row>
    <row r="288" spans="1:127" x14ac:dyDescent="0.25">
      <c r="A288" s="73" t="s">
        <v>348</v>
      </c>
      <c r="B288" s="41" t="str">
        <f>гр.общеразв.напрв.!B288</f>
        <v>МДОУ "Детский сад № 14"</v>
      </c>
      <c r="C288" s="41" t="str">
        <f>гр.общеразв.напрв.!C288</f>
        <v>село</v>
      </c>
      <c r="D288" s="41" t="str">
        <f>гр.общеразв.напрв.!D288</f>
        <v>детей</v>
      </c>
      <c r="E288" s="155">
        <f t="shared" si="46"/>
        <v>0</v>
      </c>
      <c r="F288" s="155">
        <f t="shared" si="47"/>
        <v>0</v>
      </c>
      <c r="G288" s="155">
        <f t="shared" si="47"/>
        <v>0</v>
      </c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  <c r="BH288" s="118"/>
      <c r="BI288" s="118"/>
      <c r="BJ288" s="118"/>
      <c r="BK288" s="118"/>
      <c r="BL288" s="118"/>
      <c r="BM288" s="118"/>
      <c r="BN288" s="118"/>
      <c r="BO288" s="118"/>
      <c r="BP288" s="118"/>
      <c r="BQ288" s="118"/>
      <c r="BR288" s="118"/>
      <c r="BS288" s="118"/>
      <c r="BT288" s="118"/>
      <c r="BU288" s="118"/>
      <c r="BV288" s="118"/>
      <c r="BW288" s="118"/>
      <c r="BX288" s="118"/>
      <c r="BY288" s="118"/>
      <c r="BZ288" s="118"/>
      <c r="CA288" s="118"/>
      <c r="CB288" s="118"/>
      <c r="CC288" s="118"/>
      <c r="CD288" s="118"/>
      <c r="CE288" s="118"/>
      <c r="CF288" s="118"/>
      <c r="CG288" s="118"/>
      <c r="CH288" s="118"/>
      <c r="CI288" s="118"/>
      <c r="CJ288" s="118"/>
      <c r="CK288" s="118"/>
      <c r="CL288" s="118"/>
      <c r="CM288" s="118"/>
      <c r="CN288" s="118"/>
      <c r="CO288" s="118"/>
      <c r="CP288" s="118"/>
      <c r="CQ288" s="118"/>
      <c r="CR288" s="118"/>
      <c r="CS288" s="118"/>
      <c r="CT288" s="118"/>
      <c r="CU288" s="118"/>
      <c r="CV288" s="118"/>
      <c r="CW288" s="118"/>
      <c r="CX288" s="118"/>
      <c r="CY288" s="118"/>
      <c r="CZ288" s="118"/>
      <c r="DA288" s="118"/>
      <c r="DB288" s="118"/>
      <c r="DC288" s="118"/>
      <c r="DD288" s="118"/>
      <c r="DE288" s="118"/>
      <c r="DF288" s="118"/>
      <c r="DG288" s="118"/>
      <c r="DH288" s="118"/>
      <c r="DI288" s="118"/>
      <c r="DJ288" s="118"/>
      <c r="DK288" s="118"/>
      <c r="DL288" s="118"/>
      <c r="DM288" s="118"/>
      <c r="DN288" s="45">
        <f t="shared" si="45"/>
        <v>0</v>
      </c>
      <c r="DO288" s="45">
        <f t="shared" si="45"/>
        <v>0</v>
      </c>
      <c r="DP288" s="45">
        <f t="shared" si="45"/>
        <v>0</v>
      </c>
      <c r="DQ288" s="45">
        <f t="shared" si="45"/>
        <v>0</v>
      </c>
      <c r="DR288" s="45">
        <f t="shared" si="45"/>
        <v>0</v>
      </c>
      <c r="DS288" s="45">
        <f t="shared" si="45"/>
        <v>0</v>
      </c>
      <c r="DT288" s="45">
        <f t="shared" si="45"/>
        <v>0</v>
      </c>
      <c r="DU288" s="45">
        <f t="shared" si="45"/>
        <v>0</v>
      </c>
      <c r="DV288" s="45">
        <f t="shared" si="45"/>
        <v>0</v>
      </c>
      <c r="DW288" s="45">
        <f t="shared" si="45"/>
        <v>0</v>
      </c>
    </row>
    <row r="289" spans="1:127" x14ac:dyDescent="0.25">
      <c r="A289" s="73" t="s">
        <v>348</v>
      </c>
      <c r="B289" s="41" t="str">
        <f>гр.общеразв.напрв.!B289</f>
        <v>МДОУ "Детский сад № 15"</v>
      </c>
      <c r="C289" s="41" t="str">
        <f>гр.общеразв.напрв.!C289</f>
        <v>село</v>
      </c>
      <c r="D289" s="41" t="str">
        <f>гр.общеразв.напрв.!D289</f>
        <v>детей</v>
      </c>
      <c r="E289" s="155">
        <f t="shared" si="46"/>
        <v>0</v>
      </c>
      <c r="F289" s="155">
        <f t="shared" si="47"/>
        <v>0</v>
      </c>
      <c r="G289" s="155">
        <f t="shared" si="47"/>
        <v>0</v>
      </c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  <c r="BH289" s="118"/>
      <c r="BI289" s="118"/>
      <c r="BJ289" s="118"/>
      <c r="BK289" s="118"/>
      <c r="BL289" s="118"/>
      <c r="BM289" s="118"/>
      <c r="BN289" s="118"/>
      <c r="BO289" s="118"/>
      <c r="BP289" s="118"/>
      <c r="BQ289" s="118"/>
      <c r="BR289" s="118"/>
      <c r="BS289" s="118"/>
      <c r="BT289" s="118"/>
      <c r="BU289" s="118"/>
      <c r="BV289" s="118"/>
      <c r="BW289" s="118"/>
      <c r="BX289" s="118"/>
      <c r="BY289" s="118"/>
      <c r="BZ289" s="118"/>
      <c r="CA289" s="118"/>
      <c r="CB289" s="118"/>
      <c r="CC289" s="118"/>
      <c r="CD289" s="118"/>
      <c r="CE289" s="118"/>
      <c r="CF289" s="118"/>
      <c r="CG289" s="118"/>
      <c r="CH289" s="118"/>
      <c r="CI289" s="118"/>
      <c r="CJ289" s="118"/>
      <c r="CK289" s="118"/>
      <c r="CL289" s="118"/>
      <c r="CM289" s="118"/>
      <c r="CN289" s="118"/>
      <c r="CO289" s="118"/>
      <c r="CP289" s="118"/>
      <c r="CQ289" s="118"/>
      <c r="CR289" s="118"/>
      <c r="CS289" s="118"/>
      <c r="CT289" s="118"/>
      <c r="CU289" s="118"/>
      <c r="CV289" s="118"/>
      <c r="CW289" s="118"/>
      <c r="CX289" s="118"/>
      <c r="CY289" s="118"/>
      <c r="CZ289" s="118"/>
      <c r="DA289" s="118"/>
      <c r="DB289" s="118"/>
      <c r="DC289" s="118"/>
      <c r="DD289" s="118"/>
      <c r="DE289" s="118"/>
      <c r="DF289" s="118"/>
      <c r="DG289" s="118"/>
      <c r="DH289" s="118"/>
      <c r="DI289" s="118"/>
      <c r="DJ289" s="118"/>
      <c r="DK289" s="118"/>
      <c r="DL289" s="118"/>
      <c r="DM289" s="118"/>
      <c r="DN289" s="45">
        <f t="shared" si="45"/>
        <v>0</v>
      </c>
      <c r="DO289" s="45">
        <f t="shared" si="45"/>
        <v>0</v>
      </c>
      <c r="DP289" s="45">
        <f t="shared" si="45"/>
        <v>0</v>
      </c>
      <c r="DQ289" s="45">
        <f t="shared" si="45"/>
        <v>0</v>
      </c>
      <c r="DR289" s="45">
        <f t="shared" si="45"/>
        <v>0</v>
      </c>
      <c r="DS289" s="45">
        <f t="shared" si="45"/>
        <v>0</v>
      </c>
      <c r="DT289" s="45">
        <f t="shared" si="45"/>
        <v>0</v>
      </c>
      <c r="DU289" s="45">
        <f t="shared" si="45"/>
        <v>0</v>
      </c>
      <c r="DV289" s="45">
        <f t="shared" si="45"/>
        <v>0</v>
      </c>
      <c r="DW289" s="45">
        <f t="shared" si="45"/>
        <v>0</v>
      </c>
    </row>
    <row r="290" spans="1:127" x14ac:dyDescent="0.25">
      <c r="A290" s="73" t="s">
        <v>348</v>
      </c>
      <c r="B290" s="41" t="str">
        <f>гр.общеразв.напрв.!B290</f>
        <v>МДОУ "Детский сад № 16"</v>
      </c>
      <c r="C290" s="41" t="str">
        <f>гр.общеразв.напрв.!C290</f>
        <v>село</v>
      </c>
      <c r="D290" s="41" t="str">
        <f>гр.общеразв.напрв.!D290</f>
        <v>детей</v>
      </c>
      <c r="E290" s="155">
        <f t="shared" si="46"/>
        <v>0</v>
      </c>
      <c r="F290" s="155">
        <f t="shared" si="47"/>
        <v>0</v>
      </c>
      <c r="G290" s="155">
        <f t="shared" si="47"/>
        <v>0</v>
      </c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  <c r="BH290" s="118"/>
      <c r="BI290" s="118"/>
      <c r="BJ290" s="118"/>
      <c r="BK290" s="118"/>
      <c r="BL290" s="118"/>
      <c r="BM290" s="118"/>
      <c r="BN290" s="118"/>
      <c r="BO290" s="118"/>
      <c r="BP290" s="118"/>
      <c r="BQ290" s="118"/>
      <c r="BR290" s="118"/>
      <c r="BS290" s="118"/>
      <c r="BT290" s="118"/>
      <c r="BU290" s="118"/>
      <c r="BV290" s="118"/>
      <c r="BW290" s="118"/>
      <c r="BX290" s="118"/>
      <c r="BY290" s="118"/>
      <c r="BZ290" s="118"/>
      <c r="CA290" s="118"/>
      <c r="CB290" s="118"/>
      <c r="CC290" s="118"/>
      <c r="CD290" s="118"/>
      <c r="CE290" s="118"/>
      <c r="CF290" s="118"/>
      <c r="CG290" s="118"/>
      <c r="CH290" s="118"/>
      <c r="CI290" s="118"/>
      <c r="CJ290" s="118"/>
      <c r="CK290" s="118"/>
      <c r="CL290" s="118"/>
      <c r="CM290" s="118"/>
      <c r="CN290" s="118"/>
      <c r="CO290" s="118"/>
      <c r="CP290" s="118"/>
      <c r="CQ290" s="118"/>
      <c r="CR290" s="118"/>
      <c r="CS290" s="118"/>
      <c r="CT290" s="118"/>
      <c r="CU290" s="118"/>
      <c r="CV290" s="118"/>
      <c r="CW290" s="118"/>
      <c r="CX290" s="118"/>
      <c r="CY290" s="118"/>
      <c r="CZ290" s="118"/>
      <c r="DA290" s="118"/>
      <c r="DB290" s="118"/>
      <c r="DC290" s="118"/>
      <c r="DD290" s="118"/>
      <c r="DE290" s="118"/>
      <c r="DF290" s="118"/>
      <c r="DG290" s="118"/>
      <c r="DH290" s="118"/>
      <c r="DI290" s="118"/>
      <c r="DJ290" s="118"/>
      <c r="DK290" s="118"/>
      <c r="DL290" s="118"/>
      <c r="DM290" s="118"/>
      <c r="DN290" s="45">
        <f t="shared" si="45"/>
        <v>0</v>
      </c>
      <c r="DO290" s="45">
        <f t="shared" si="45"/>
        <v>0</v>
      </c>
      <c r="DP290" s="45">
        <f t="shared" si="45"/>
        <v>0</v>
      </c>
      <c r="DQ290" s="45">
        <f t="shared" si="45"/>
        <v>0</v>
      </c>
      <c r="DR290" s="45">
        <f t="shared" si="45"/>
        <v>0</v>
      </c>
      <c r="DS290" s="45">
        <f t="shared" si="45"/>
        <v>0</v>
      </c>
      <c r="DT290" s="45">
        <f t="shared" si="45"/>
        <v>0</v>
      </c>
      <c r="DU290" s="45">
        <f t="shared" si="45"/>
        <v>0</v>
      </c>
      <c r="DV290" s="45">
        <f t="shared" si="45"/>
        <v>0</v>
      </c>
      <c r="DW290" s="45">
        <f t="shared" si="45"/>
        <v>0</v>
      </c>
    </row>
    <row r="291" spans="1:127" x14ac:dyDescent="0.25">
      <c r="A291" s="73" t="s">
        <v>348</v>
      </c>
      <c r="B291" s="41" t="str">
        <f>гр.общеразв.напрв.!B291</f>
        <v>МДОУ "Детский сад № 17"</v>
      </c>
      <c r="C291" s="41" t="str">
        <f>гр.общеразв.напрв.!C291</f>
        <v>село</v>
      </c>
      <c r="D291" s="41" t="str">
        <f>гр.общеразв.напрв.!D291</f>
        <v>детей</v>
      </c>
      <c r="E291" s="155">
        <f t="shared" si="46"/>
        <v>0</v>
      </c>
      <c r="F291" s="155">
        <f t="shared" si="47"/>
        <v>0</v>
      </c>
      <c r="G291" s="155">
        <f t="shared" si="47"/>
        <v>0</v>
      </c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  <c r="BH291" s="118"/>
      <c r="BI291" s="118"/>
      <c r="BJ291" s="118"/>
      <c r="BK291" s="118"/>
      <c r="BL291" s="118"/>
      <c r="BM291" s="118"/>
      <c r="BN291" s="118"/>
      <c r="BO291" s="118"/>
      <c r="BP291" s="118"/>
      <c r="BQ291" s="118"/>
      <c r="BR291" s="118"/>
      <c r="BS291" s="118"/>
      <c r="BT291" s="118"/>
      <c r="BU291" s="118"/>
      <c r="BV291" s="118"/>
      <c r="BW291" s="118"/>
      <c r="BX291" s="118"/>
      <c r="BY291" s="118"/>
      <c r="BZ291" s="118"/>
      <c r="CA291" s="118"/>
      <c r="CB291" s="118"/>
      <c r="CC291" s="118"/>
      <c r="CD291" s="118"/>
      <c r="CE291" s="118"/>
      <c r="CF291" s="118"/>
      <c r="CG291" s="118"/>
      <c r="CH291" s="118"/>
      <c r="CI291" s="118"/>
      <c r="CJ291" s="118"/>
      <c r="CK291" s="118"/>
      <c r="CL291" s="118"/>
      <c r="CM291" s="118"/>
      <c r="CN291" s="118"/>
      <c r="CO291" s="118"/>
      <c r="CP291" s="118"/>
      <c r="CQ291" s="118"/>
      <c r="CR291" s="118"/>
      <c r="CS291" s="118"/>
      <c r="CT291" s="118"/>
      <c r="CU291" s="118"/>
      <c r="CV291" s="118"/>
      <c r="CW291" s="118"/>
      <c r="CX291" s="118"/>
      <c r="CY291" s="118"/>
      <c r="CZ291" s="118"/>
      <c r="DA291" s="118"/>
      <c r="DB291" s="118"/>
      <c r="DC291" s="118"/>
      <c r="DD291" s="118"/>
      <c r="DE291" s="118"/>
      <c r="DF291" s="118"/>
      <c r="DG291" s="118"/>
      <c r="DH291" s="118"/>
      <c r="DI291" s="118"/>
      <c r="DJ291" s="118"/>
      <c r="DK291" s="118"/>
      <c r="DL291" s="118"/>
      <c r="DM291" s="118"/>
      <c r="DN291" s="45">
        <f t="shared" si="45"/>
        <v>0</v>
      </c>
      <c r="DO291" s="45">
        <f t="shared" si="45"/>
        <v>0</v>
      </c>
      <c r="DP291" s="45">
        <f t="shared" si="45"/>
        <v>0</v>
      </c>
      <c r="DQ291" s="45">
        <f t="shared" si="45"/>
        <v>0</v>
      </c>
      <c r="DR291" s="45">
        <f t="shared" si="45"/>
        <v>0</v>
      </c>
      <c r="DS291" s="45">
        <f t="shared" si="45"/>
        <v>0</v>
      </c>
      <c r="DT291" s="45">
        <f t="shared" si="45"/>
        <v>0</v>
      </c>
      <c r="DU291" s="45">
        <f t="shared" si="45"/>
        <v>0</v>
      </c>
      <c r="DV291" s="45">
        <f t="shared" si="45"/>
        <v>0</v>
      </c>
      <c r="DW291" s="45">
        <f t="shared" si="45"/>
        <v>0</v>
      </c>
    </row>
    <row r="292" spans="1:127" x14ac:dyDescent="0.25">
      <c r="A292" s="73" t="s">
        <v>348</v>
      </c>
      <c r="B292" s="41" t="str">
        <f>гр.общеразв.напрв.!B292</f>
        <v>МДОУ "Детский сад № 19"</v>
      </c>
      <c r="C292" s="41" t="str">
        <f>гр.общеразв.напрв.!C292</f>
        <v>город</v>
      </c>
      <c r="D292" s="41" t="str">
        <f>гр.общеразв.напрв.!D292</f>
        <v>детей</v>
      </c>
      <c r="E292" s="155">
        <f t="shared" si="46"/>
        <v>0</v>
      </c>
      <c r="F292" s="155">
        <f t="shared" si="47"/>
        <v>0</v>
      </c>
      <c r="G292" s="155">
        <f t="shared" si="47"/>
        <v>0</v>
      </c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  <c r="BH292" s="118"/>
      <c r="BI292" s="118"/>
      <c r="BJ292" s="118"/>
      <c r="BK292" s="118"/>
      <c r="BL292" s="118"/>
      <c r="BM292" s="118"/>
      <c r="BN292" s="118"/>
      <c r="BO292" s="118"/>
      <c r="BP292" s="118"/>
      <c r="BQ292" s="118"/>
      <c r="BR292" s="118"/>
      <c r="BS292" s="118"/>
      <c r="BT292" s="118"/>
      <c r="BU292" s="118"/>
      <c r="BV292" s="118"/>
      <c r="BW292" s="118"/>
      <c r="BX292" s="118"/>
      <c r="BY292" s="118"/>
      <c r="BZ292" s="118"/>
      <c r="CA292" s="118"/>
      <c r="CB292" s="118"/>
      <c r="CC292" s="118"/>
      <c r="CD292" s="118"/>
      <c r="CE292" s="118"/>
      <c r="CF292" s="118"/>
      <c r="CG292" s="118"/>
      <c r="CH292" s="118"/>
      <c r="CI292" s="118"/>
      <c r="CJ292" s="118"/>
      <c r="CK292" s="118"/>
      <c r="CL292" s="118"/>
      <c r="CM292" s="118"/>
      <c r="CN292" s="118"/>
      <c r="CO292" s="118"/>
      <c r="CP292" s="118"/>
      <c r="CQ292" s="118"/>
      <c r="CR292" s="118"/>
      <c r="CS292" s="118"/>
      <c r="CT292" s="118"/>
      <c r="CU292" s="118"/>
      <c r="CV292" s="118"/>
      <c r="CW292" s="118"/>
      <c r="CX292" s="118"/>
      <c r="CY292" s="118"/>
      <c r="CZ292" s="118"/>
      <c r="DA292" s="118"/>
      <c r="DB292" s="118"/>
      <c r="DC292" s="118"/>
      <c r="DD292" s="118"/>
      <c r="DE292" s="118"/>
      <c r="DF292" s="118"/>
      <c r="DG292" s="118"/>
      <c r="DH292" s="118"/>
      <c r="DI292" s="118"/>
      <c r="DJ292" s="118"/>
      <c r="DK292" s="118"/>
      <c r="DL292" s="118"/>
      <c r="DM292" s="118"/>
      <c r="DN292" s="45">
        <f t="shared" si="45"/>
        <v>0</v>
      </c>
      <c r="DO292" s="45">
        <f t="shared" si="45"/>
        <v>0</v>
      </c>
      <c r="DP292" s="45">
        <f t="shared" si="45"/>
        <v>0</v>
      </c>
      <c r="DQ292" s="45">
        <f t="shared" si="45"/>
        <v>0</v>
      </c>
      <c r="DR292" s="45">
        <f t="shared" si="45"/>
        <v>0</v>
      </c>
      <c r="DS292" s="45">
        <f t="shared" si="45"/>
        <v>0</v>
      </c>
      <c r="DT292" s="45">
        <f t="shared" si="45"/>
        <v>0</v>
      </c>
      <c r="DU292" s="45">
        <f t="shared" si="45"/>
        <v>0</v>
      </c>
      <c r="DV292" s="45">
        <f t="shared" si="45"/>
        <v>0</v>
      </c>
      <c r="DW292" s="45">
        <f t="shared" si="45"/>
        <v>0</v>
      </c>
    </row>
    <row r="293" spans="1:127" x14ac:dyDescent="0.25">
      <c r="A293" s="73" t="s">
        <v>348</v>
      </c>
      <c r="B293" s="41" t="str">
        <f>гр.общеразв.напрв.!B293</f>
        <v>МДОУ "Детский сад № 20"</v>
      </c>
      <c r="C293" s="41" t="str">
        <f>гр.общеразв.напрв.!C293</f>
        <v>село</v>
      </c>
      <c r="D293" s="41" t="str">
        <f>гр.общеразв.напрв.!D293</f>
        <v>детей</v>
      </c>
      <c r="E293" s="155">
        <f t="shared" si="46"/>
        <v>0</v>
      </c>
      <c r="F293" s="155">
        <f t="shared" si="47"/>
        <v>0</v>
      </c>
      <c r="G293" s="155">
        <f t="shared" si="47"/>
        <v>0</v>
      </c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  <c r="BH293" s="118"/>
      <c r="BI293" s="118"/>
      <c r="BJ293" s="118"/>
      <c r="BK293" s="118"/>
      <c r="BL293" s="118"/>
      <c r="BM293" s="118"/>
      <c r="BN293" s="118"/>
      <c r="BO293" s="118"/>
      <c r="BP293" s="118"/>
      <c r="BQ293" s="118"/>
      <c r="BR293" s="118"/>
      <c r="BS293" s="118"/>
      <c r="BT293" s="118"/>
      <c r="BU293" s="118"/>
      <c r="BV293" s="118"/>
      <c r="BW293" s="118"/>
      <c r="BX293" s="118"/>
      <c r="BY293" s="118"/>
      <c r="BZ293" s="118"/>
      <c r="CA293" s="118"/>
      <c r="CB293" s="118"/>
      <c r="CC293" s="118"/>
      <c r="CD293" s="118"/>
      <c r="CE293" s="118"/>
      <c r="CF293" s="118"/>
      <c r="CG293" s="118"/>
      <c r="CH293" s="118"/>
      <c r="CI293" s="118"/>
      <c r="CJ293" s="118"/>
      <c r="CK293" s="118"/>
      <c r="CL293" s="118"/>
      <c r="CM293" s="118"/>
      <c r="CN293" s="118"/>
      <c r="CO293" s="118"/>
      <c r="CP293" s="118"/>
      <c r="CQ293" s="118"/>
      <c r="CR293" s="118"/>
      <c r="CS293" s="118"/>
      <c r="CT293" s="118"/>
      <c r="CU293" s="118"/>
      <c r="CV293" s="118"/>
      <c r="CW293" s="118"/>
      <c r="CX293" s="118"/>
      <c r="CY293" s="118"/>
      <c r="CZ293" s="118"/>
      <c r="DA293" s="118"/>
      <c r="DB293" s="118"/>
      <c r="DC293" s="118"/>
      <c r="DD293" s="118"/>
      <c r="DE293" s="118"/>
      <c r="DF293" s="118"/>
      <c r="DG293" s="118"/>
      <c r="DH293" s="118"/>
      <c r="DI293" s="118"/>
      <c r="DJ293" s="118"/>
      <c r="DK293" s="118"/>
      <c r="DL293" s="118"/>
      <c r="DM293" s="118"/>
      <c r="DN293" s="45">
        <f t="shared" si="45"/>
        <v>0</v>
      </c>
      <c r="DO293" s="45">
        <f t="shared" si="45"/>
        <v>0</v>
      </c>
      <c r="DP293" s="45">
        <f t="shared" si="45"/>
        <v>0</v>
      </c>
      <c r="DQ293" s="45">
        <f t="shared" si="45"/>
        <v>0</v>
      </c>
      <c r="DR293" s="45">
        <f t="shared" si="45"/>
        <v>0</v>
      </c>
      <c r="DS293" s="45">
        <f t="shared" si="45"/>
        <v>0</v>
      </c>
      <c r="DT293" s="45">
        <f t="shared" si="45"/>
        <v>0</v>
      </c>
      <c r="DU293" s="45">
        <f t="shared" si="45"/>
        <v>0</v>
      </c>
      <c r="DV293" s="45">
        <f t="shared" si="45"/>
        <v>0</v>
      </c>
      <c r="DW293" s="45">
        <f t="shared" si="45"/>
        <v>0</v>
      </c>
    </row>
    <row r="294" spans="1:127" x14ac:dyDescent="0.25">
      <c r="A294" s="73" t="s">
        <v>348</v>
      </c>
      <c r="B294" s="41" t="str">
        <f>гр.общеразв.напрв.!B294</f>
        <v>МДОУ "Детский сад № 21"</v>
      </c>
      <c r="C294" s="41" t="str">
        <f>гр.общеразв.напрв.!C294</f>
        <v>город</v>
      </c>
      <c r="D294" s="41" t="str">
        <f>гр.общеразв.напрв.!D294</f>
        <v>детей</v>
      </c>
      <c r="E294" s="155">
        <f t="shared" si="46"/>
        <v>0</v>
      </c>
      <c r="F294" s="155">
        <f t="shared" si="47"/>
        <v>0</v>
      </c>
      <c r="G294" s="155">
        <f t="shared" si="47"/>
        <v>0</v>
      </c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  <c r="BH294" s="118"/>
      <c r="BI294" s="118"/>
      <c r="BJ294" s="118"/>
      <c r="BK294" s="118"/>
      <c r="BL294" s="118"/>
      <c r="BM294" s="118"/>
      <c r="BN294" s="118"/>
      <c r="BO294" s="118"/>
      <c r="BP294" s="118"/>
      <c r="BQ294" s="118"/>
      <c r="BR294" s="118"/>
      <c r="BS294" s="118"/>
      <c r="BT294" s="118"/>
      <c r="BU294" s="118"/>
      <c r="BV294" s="118"/>
      <c r="BW294" s="118"/>
      <c r="BX294" s="118"/>
      <c r="BY294" s="118"/>
      <c r="BZ294" s="118"/>
      <c r="CA294" s="118"/>
      <c r="CB294" s="118"/>
      <c r="CC294" s="118"/>
      <c r="CD294" s="118"/>
      <c r="CE294" s="118"/>
      <c r="CF294" s="118"/>
      <c r="CG294" s="118"/>
      <c r="CH294" s="118"/>
      <c r="CI294" s="118"/>
      <c r="CJ294" s="118"/>
      <c r="CK294" s="118"/>
      <c r="CL294" s="118"/>
      <c r="CM294" s="118"/>
      <c r="CN294" s="118"/>
      <c r="CO294" s="118"/>
      <c r="CP294" s="118"/>
      <c r="CQ294" s="118"/>
      <c r="CR294" s="118"/>
      <c r="CS294" s="118"/>
      <c r="CT294" s="118"/>
      <c r="CU294" s="118"/>
      <c r="CV294" s="118"/>
      <c r="CW294" s="118"/>
      <c r="CX294" s="118"/>
      <c r="CY294" s="118"/>
      <c r="CZ294" s="118"/>
      <c r="DA294" s="118"/>
      <c r="DB294" s="118"/>
      <c r="DC294" s="118"/>
      <c r="DD294" s="118"/>
      <c r="DE294" s="118"/>
      <c r="DF294" s="118"/>
      <c r="DG294" s="118"/>
      <c r="DH294" s="118"/>
      <c r="DI294" s="118"/>
      <c r="DJ294" s="118"/>
      <c r="DK294" s="118"/>
      <c r="DL294" s="118"/>
      <c r="DM294" s="118"/>
      <c r="DN294" s="45">
        <f t="shared" si="45"/>
        <v>0</v>
      </c>
      <c r="DO294" s="45">
        <f t="shared" si="45"/>
        <v>0</v>
      </c>
      <c r="DP294" s="45">
        <f t="shared" si="45"/>
        <v>0</v>
      </c>
      <c r="DQ294" s="45">
        <f t="shared" si="45"/>
        <v>0</v>
      </c>
      <c r="DR294" s="45">
        <f t="shared" si="45"/>
        <v>0</v>
      </c>
      <c r="DS294" s="45">
        <f t="shared" si="45"/>
        <v>0</v>
      </c>
      <c r="DT294" s="45">
        <f t="shared" si="45"/>
        <v>0</v>
      </c>
      <c r="DU294" s="45">
        <f t="shared" si="45"/>
        <v>0</v>
      </c>
      <c r="DV294" s="45">
        <f t="shared" si="45"/>
        <v>0</v>
      </c>
      <c r="DW294" s="45">
        <f t="shared" si="45"/>
        <v>0</v>
      </c>
    </row>
    <row r="295" spans="1:127" x14ac:dyDescent="0.25">
      <c r="A295" s="73" t="s">
        <v>348</v>
      </c>
      <c r="B295" s="41" t="str">
        <f>гр.общеразв.напрв.!B295</f>
        <v>МДОУ "Детский сад № 22"</v>
      </c>
      <c r="C295" s="41" t="str">
        <f>гр.общеразв.напрв.!C295</f>
        <v>город</v>
      </c>
      <c r="D295" s="41" t="str">
        <f>гр.общеразв.напрв.!D295</f>
        <v>детей</v>
      </c>
      <c r="E295" s="155">
        <f t="shared" si="46"/>
        <v>0</v>
      </c>
      <c r="F295" s="155">
        <f t="shared" si="47"/>
        <v>0</v>
      </c>
      <c r="G295" s="155">
        <f t="shared" si="47"/>
        <v>0</v>
      </c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  <c r="BH295" s="118"/>
      <c r="BI295" s="118"/>
      <c r="BJ295" s="118"/>
      <c r="BK295" s="118"/>
      <c r="BL295" s="118"/>
      <c r="BM295" s="118"/>
      <c r="BN295" s="118"/>
      <c r="BO295" s="118"/>
      <c r="BP295" s="118"/>
      <c r="BQ295" s="118"/>
      <c r="BR295" s="118"/>
      <c r="BS295" s="118"/>
      <c r="BT295" s="118"/>
      <c r="BU295" s="118"/>
      <c r="BV295" s="118"/>
      <c r="BW295" s="118"/>
      <c r="BX295" s="118"/>
      <c r="BY295" s="118"/>
      <c r="BZ295" s="118"/>
      <c r="CA295" s="118"/>
      <c r="CB295" s="118"/>
      <c r="CC295" s="118"/>
      <c r="CD295" s="118"/>
      <c r="CE295" s="118"/>
      <c r="CF295" s="118"/>
      <c r="CG295" s="118"/>
      <c r="CH295" s="118"/>
      <c r="CI295" s="118"/>
      <c r="CJ295" s="118"/>
      <c r="CK295" s="118"/>
      <c r="CL295" s="118"/>
      <c r="CM295" s="118"/>
      <c r="CN295" s="118"/>
      <c r="CO295" s="118"/>
      <c r="CP295" s="118"/>
      <c r="CQ295" s="118"/>
      <c r="CR295" s="118"/>
      <c r="CS295" s="118"/>
      <c r="CT295" s="118"/>
      <c r="CU295" s="118"/>
      <c r="CV295" s="118"/>
      <c r="CW295" s="118"/>
      <c r="CX295" s="118"/>
      <c r="CY295" s="118"/>
      <c r="CZ295" s="118"/>
      <c r="DA295" s="118"/>
      <c r="DB295" s="118"/>
      <c r="DC295" s="118"/>
      <c r="DD295" s="118"/>
      <c r="DE295" s="118"/>
      <c r="DF295" s="118"/>
      <c r="DG295" s="118"/>
      <c r="DH295" s="118"/>
      <c r="DI295" s="118"/>
      <c r="DJ295" s="118"/>
      <c r="DK295" s="118"/>
      <c r="DL295" s="118"/>
      <c r="DM295" s="118"/>
      <c r="DN295" s="45">
        <f t="shared" si="45"/>
        <v>0</v>
      </c>
      <c r="DO295" s="45">
        <f t="shared" si="45"/>
        <v>0</v>
      </c>
      <c r="DP295" s="45">
        <f t="shared" si="45"/>
        <v>0</v>
      </c>
      <c r="DQ295" s="45">
        <f t="shared" si="45"/>
        <v>0</v>
      </c>
      <c r="DR295" s="45">
        <f t="shared" si="45"/>
        <v>0</v>
      </c>
      <c r="DS295" s="45">
        <f t="shared" si="45"/>
        <v>0</v>
      </c>
      <c r="DT295" s="45">
        <f t="shared" si="45"/>
        <v>0</v>
      </c>
      <c r="DU295" s="45">
        <f t="shared" si="45"/>
        <v>0</v>
      </c>
      <c r="DV295" s="45">
        <f t="shared" si="45"/>
        <v>0</v>
      </c>
      <c r="DW295" s="45">
        <f t="shared" si="45"/>
        <v>0</v>
      </c>
    </row>
    <row r="296" spans="1:127" x14ac:dyDescent="0.25">
      <c r="A296" s="73" t="s">
        <v>348</v>
      </c>
      <c r="B296" s="41" t="str">
        <f>гр.общеразв.напрв.!B296</f>
        <v>МДОУ "Детский сад № 23"</v>
      </c>
      <c r="C296" s="41" t="str">
        <f>гр.общеразв.напрв.!C296</f>
        <v>город</v>
      </c>
      <c r="D296" s="41" t="str">
        <f>гр.общеразв.напрв.!D296</f>
        <v>детей</v>
      </c>
      <c r="E296" s="155">
        <f t="shared" si="46"/>
        <v>0</v>
      </c>
      <c r="F296" s="155">
        <f t="shared" si="47"/>
        <v>0</v>
      </c>
      <c r="G296" s="155">
        <f t="shared" si="47"/>
        <v>0</v>
      </c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  <c r="BH296" s="118"/>
      <c r="BI296" s="118"/>
      <c r="BJ296" s="118"/>
      <c r="BK296" s="118"/>
      <c r="BL296" s="118"/>
      <c r="BM296" s="118"/>
      <c r="BN296" s="118"/>
      <c r="BO296" s="118"/>
      <c r="BP296" s="118"/>
      <c r="BQ296" s="118"/>
      <c r="BR296" s="118"/>
      <c r="BS296" s="118"/>
      <c r="BT296" s="118"/>
      <c r="BU296" s="118"/>
      <c r="BV296" s="118"/>
      <c r="BW296" s="118"/>
      <c r="BX296" s="118"/>
      <c r="BY296" s="118"/>
      <c r="BZ296" s="118"/>
      <c r="CA296" s="118"/>
      <c r="CB296" s="118"/>
      <c r="CC296" s="118"/>
      <c r="CD296" s="118"/>
      <c r="CE296" s="118"/>
      <c r="CF296" s="118"/>
      <c r="CG296" s="118"/>
      <c r="CH296" s="118"/>
      <c r="CI296" s="118"/>
      <c r="CJ296" s="118"/>
      <c r="CK296" s="118"/>
      <c r="CL296" s="118"/>
      <c r="CM296" s="118"/>
      <c r="CN296" s="118"/>
      <c r="CO296" s="118"/>
      <c r="CP296" s="118"/>
      <c r="CQ296" s="118"/>
      <c r="CR296" s="118"/>
      <c r="CS296" s="118"/>
      <c r="CT296" s="118"/>
      <c r="CU296" s="118"/>
      <c r="CV296" s="118"/>
      <c r="CW296" s="118"/>
      <c r="CX296" s="118"/>
      <c r="CY296" s="118"/>
      <c r="CZ296" s="118"/>
      <c r="DA296" s="118"/>
      <c r="DB296" s="118"/>
      <c r="DC296" s="118"/>
      <c r="DD296" s="118"/>
      <c r="DE296" s="118"/>
      <c r="DF296" s="118"/>
      <c r="DG296" s="118"/>
      <c r="DH296" s="118"/>
      <c r="DI296" s="118"/>
      <c r="DJ296" s="118"/>
      <c r="DK296" s="118"/>
      <c r="DL296" s="118"/>
      <c r="DM296" s="118"/>
      <c r="DN296" s="45">
        <f t="shared" si="45"/>
        <v>0</v>
      </c>
      <c r="DO296" s="45">
        <f t="shared" si="45"/>
        <v>0</v>
      </c>
      <c r="DP296" s="45">
        <f t="shared" si="45"/>
        <v>0</v>
      </c>
      <c r="DQ296" s="45">
        <f t="shared" si="45"/>
        <v>0</v>
      </c>
      <c r="DR296" s="45">
        <f t="shared" si="45"/>
        <v>0</v>
      </c>
      <c r="DS296" s="45">
        <f t="shared" si="45"/>
        <v>0</v>
      </c>
      <c r="DT296" s="45">
        <f t="shared" si="45"/>
        <v>0</v>
      </c>
      <c r="DU296" s="45">
        <f t="shared" si="45"/>
        <v>0</v>
      </c>
      <c r="DV296" s="45">
        <f t="shared" si="45"/>
        <v>0</v>
      </c>
      <c r="DW296" s="45">
        <f t="shared" si="45"/>
        <v>0</v>
      </c>
    </row>
    <row r="297" spans="1:127" x14ac:dyDescent="0.25">
      <c r="A297" s="73" t="s">
        <v>348</v>
      </c>
      <c r="B297" s="41" t="str">
        <f>гр.общеразв.напрв.!B297</f>
        <v>МДОУ "Детский сад № 24"</v>
      </c>
      <c r="C297" s="41" t="str">
        <f>гр.общеразв.напрв.!C297</f>
        <v>город</v>
      </c>
      <c r="D297" s="41" t="str">
        <f>гр.общеразв.напрв.!D297</f>
        <v>детей</v>
      </c>
      <c r="E297" s="155">
        <f t="shared" si="46"/>
        <v>0</v>
      </c>
      <c r="F297" s="155">
        <f t="shared" si="47"/>
        <v>0</v>
      </c>
      <c r="G297" s="155">
        <f t="shared" si="47"/>
        <v>0</v>
      </c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  <c r="BH297" s="118"/>
      <c r="BI297" s="118"/>
      <c r="BJ297" s="118"/>
      <c r="BK297" s="118"/>
      <c r="BL297" s="118"/>
      <c r="BM297" s="118"/>
      <c r="BN297" s="118"/>
      <c r="BO297" s="118"/>
      <c r="BP297" s="118"/>
      <c r="BQ297" s="118"/>
      <c r="BR297" s="118"/>
      <c r="BS297" s="118"/>
      <c r="BT297" s="118"/>
      <c r="BU297" s="118"/>
      <c r="BV297" s="118"/>
      <c r="BW297" s="118"/>
      <c r="BX297" s="118"/>
      <c r="BY297" s="118"/>
      <c r="BZ297" s="118"/>
      <c r="CA297" s="118"/>
      <c r="CB297" s="118"/>
      <c r="CC297" s="118"/>
      <c r="CD297" s="118"/>
      <c r="CE297" s="118"/>
      <c r="CF297" s="118"/>
      <c r="CG297" s="118"/>
      <c r="CH297" s="118"/>
      <c r="CI297" s="118"/>
      <c r="CJ297" s="118"/>
      <c r="CK297" s="118"/>
      <c r="CL297" s="118"/>
      <c r="CM297" s="118"/>
      <c r="CN297" s="118"/>
      <c r="CO297" s="118"/>
      <c r="CP297" s="118"/>
      <c r="CQ297" s="118"/>
      <c r="CR297" s="118"/>
      <c r="CS297" s="118"/>
      <c r="CT297" s="118"/>
      <c r="CU297" s="118"/>
      <c r="CV297" s="118"/>
      <c r="CW297" s="118"/>
      <c r="CX297" s="118"/>
      <c r="CY297" s="118"/>
      <c r="CZ297" s="118"/>
      <c r="DA297" s="118"/>
      <c r="DB297" s="118"/>
      <c r="DC297" s="118"/>
      <c r="DD297" s="118"/>
      <c r="DE297" s="118"/>
      <c r="DF297" s="118"/>
      <c r="DG297" s="118"/>
      <c r="DH297" s="118"/>
      <c r="DI297" s="118"/>
      <c r="DJ297" s="118"/>
      <c r="DK297" s="118"/>
      <c r="DL297" s="118"/>
      <c r="DM297" s="118"/>
      <c r="DN297" s="45">
        <f t="shared" ref="DN297:DW303" si="48">H297+R297+AB297+AL297+AV297+BF297+BP297+BZ297+CJ297+CT297+DD297</f>
        <v>0</v>
      </c>
      <c r="DO297" s="45">
        <f t="shared" si="48"/>
        <v>0</v>
      </c>
      <c r="DP297" s="45">
        <f t="shared" si="48"/>
        <v>0</v>
      </c>
      <c r="DQ297" s="45">
        <f t="shared" si="48"/>
        <v>0</v>
      </c>
      <c r="DR297" s="45">
        <f t="shared" si="48"/>
        <v>0</v>
      </c>
      <c r="DS297" s="45">
        <f t="shared" si="48"/>
        <v>0</v>
      </c>
      <c r="DT297" s="45">
        <f t="shared" si="48"/>
        <v>0</v>
      </c>
      <c r="DU297" s="45">
        <f t="shared" si="48"/>
        <v>0</v>
      </c>
      <c r="DV297" s="45">
        <f t="shared" si="48"/>
        <v>0</v>
      </c>
      <c r="DW297" s="45">
        <f t="shared" si="48"/>
        <v>0</v>
      </c>
    </row>
    <row r="298" spans="1:127" x14ac:dyDescent="0.25">
      <c r="A298" s="73" t="s">
        <v>348</v>
      </c>
      <c r="B298" s="41" t="str">
        <f>гр.общеразв.напрв.!B298</f>
        <v>МДОУ "Детский сад № 25"</v>
      </c>
      <c r="C298" s="41" t="str">
        <f>гр.общеразв.напрв.!C298</f>
        <v>город</v>
      </c>
      <c r="D298" s="41" t="str">
        <f>гр.общеразв.напрв.!D298</f>
        <v>детей</v>
      </c>
      <c r="E298" s="155">
        <f t="shared" si="46"/>
        <v>0</v>
      </c>
      <c r="F298" s="155">
        <f t="shared" si="47"/>
        <v>0</v>
      </c>
      <c r="G298" s="155">
        <f t="shared" si="47"/>
        <v>0</v>
      </c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  <c r="BH298" s="118"/>
      <c r="BI298" s="118"/>
      <c r="BJ298" s="118"/>
      <c r="BK298" s="118"/>
      <c r="BL298" s="118"/>
      <c r="BM298" s="118"/>
      <c r="BN298" s="118"/>
      <c r="BO298" s="118"/>
      <c r="BP298" s="118"/>
      <c r="BQ298" s="118"/>
      <c r="BR298" s="118"/>
      <c r="BS298" s="118"/>
      <c r="BT298" s="118"/>
      <c r="BU298" s="118"/>
      <c r="BV298" s="118"/>
      <c r="BW298" s="118"/>
      <c r="BX298" s="118"/>
      <c r="BY298" s="118"/>
      <c r="BZ298" s="118"/>
      <c r="CA298" s="118"/>
      <c r="CB298" s="118"/>
      <c r="CC298" s="118"/>
      <c r="CD298" s="118"/>
      <c r="CE298" s="118"/>
      <c r="CF298" s="118"/>
      <c r="CG298" s="118"/>
      <c r="CH298" s="118"/>
      <c r="CI298" s="118"/>
      <c r="CJ298" s="118"/>
      <c r="CK298" s="118"/>
      <c r="CL298" s="118"/>
      <c r="CM298" s="118"/>
      <c r="CN298" s="118"/>
      <c r="CO298" s="118"/>
      <c r="CP298" s="118"/>
      <c r="CQ298" s="118"/>
      <c r="CR298" s="118"/>
      <c r="CS298" s="118"/>
      <c r="CT298" s="118"/>
      <c r="CU298" s="118"/>
      <c r="CV298" s="118"/>
      <c r="CW298" s="118"/>
      <c r="CX298" s="118"/>
      <c r="CY298" s="118"/>
      <c r="CZ298" s="118"/>
      <c r="DA298" s="118"/>
      <c r="DB298" s="118"/>
      <c r="DC298" s="118"/>
      <c r="DD298" s="118"/>
      <c r="DE298" s="118"/>
      <c r="DF298" s="118"/>
      <c r="DG298" s="118"/>
      <c r="DH298" s="118"/>
      <c r="DI298" s="118"/>
      <c r="DJ298" s="118"/>
      <c r="DK298" s="118"/>
      <c r="DL298" s="118"/>
      <c r="DM298" s="118"/>
      <c r="DN298" s="45">
        <f t="shared" si="48"/>
        <v>0</v>
      </c>
      <c r="DO298" s="45">
        <f t="shared" si="48"/>
        <v>0</v>
      </c>
      <c r="DP298" s="45">
        <f t="shared" si="48"/>
        <v>0</v>
      </c>
      <c r="DQ298" s="45">
        <f t="shared" si="48"/>
        <v>0</v>
      </c>
      <c r="DR298" s="45">
        <f t="shared" si="48"/>
        <v>0</v>
      </c>
      <c r="DS298" s="45">
        <f t="shared" si="48"/>
        <v>0</v>
      </c>
      <c r="DT298" s="45">
        <f t="shared" si="48"/>
        <v>0</v>
      </c>
      <c r="DU298" s="45">
        <f t="shared" si="48"/>
        <v>0</v>
      </c>
      <c r="DV298" s="45">
        <f t="shared" si="48"/>
        <v>0</v>
      </c>
      <c r="DW298" s="45">
        <f t="shared" si="48"/>
        <v>0</v>
      </c>
    </row>
    <row r="299" spans="1:127" x14ac:dyDescent="0.25">
      <c r="A299" s="73" t="s">
        <v>348</v>
      </c>
      <c r="B299" s="41" t="str">
        <f>гр.общеразв.напрв.!B299</f>
        <v>МДОУ "Детский сад № 26"</v>
      </c>
      <c r="C299" s="41" t="str">
        <f>гр.общеразв.напрв.!C299</f>
        <v>город</v>
      </c>
      <c r="D299" s="41" t="str">
        <f>гр.общеразв.напрв.!D299</f>
        <v>детей</v>
      </c>
      <c r="E299" s="155">
        <f t="shared" si="46"/>
        <v>0</v>
      </c>
      <c r="F299" s="155">
        <f t="shared" si="47"/>
        <v>0</v>
      </c>
      <c r="G299" s="155">
        <f t="shared" si="47"/>
        <v>0</v>
      </c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  <c r="BH299" s="118"/>
      <c r="BI299" s="118"/>
      <c r="BJ299" s="118"/>
      <c r="BK299" s="118"/>
      <c r="BL299" s="118"/>
      <c r="BM299" s="118"/>
      <c r="BN299" s="118"/>
      <c r="BO299" s="118"/>
      <c r="BP299" s="118"/>
      <c r="BQ299" s="118"/>
      <c r="BR299" s="118"/>
      <c r="BS299" s="118"/>
      <c r="BT299" s="118"/>
      <c r="BU299" s="118"/>
      <c r="BV299" s="118"/>
      <c r="BW299" s="118"/>
      <c r="BX299" s="118"/>
      <c r="BY299" s="118"/>
      <c r="BZ299" s="118"/>
      <c r="CA299" s="118"/>
      <c r="CB299" s="118"/>
      <c r="CC299" s="118"/>
      <c r="CD299" s="118"/>
      <c r="CE299" s="118"/>
      <c r="CF299" s="118"/>
      <c r="CG299" s="118"/>
      <c r="CH299" s="118"/>
      <c r="CI299" s="118"/>
      <c r="CJ299" s="118"/>
      <c r="CK299" s="118"/>
      <c r="CL299" s="118"/>
      <c r="CM299" s="118"/>
      <c r="CN299" s="118"/>
      <c r="CO299" s="118"/>
      <c r="CP299" s="118"/>
      <c r="CQ299" s="118"/>
      <c r="CR299" s="118"/>
      <c r="CS299" s="118"/>
      <c r="CT299" s="118"/>
      <c r="CU299" s="118"/>
      <c r="CV299" s="118"/>
      <c r="CW299" s="118"/>
      <c r="CX299" s="118"/>
      <c r="CY299" s="118"/>
      <c r="CZ299" s="118"/>
      <c r="DA299" s="118"/>
      <c r="DB299" s="118"/>
      <c r="DC299" s="118"/>
      <c r="DD299" s="118"/>
      <c r="DE299" s="118"/>
      <c r="DF299" s="118"/>
      <c r="DG299" s="118"/>
      <c r="DH299" s="118"/>
      <c r="DI299" s="118"/>
      <c r="DJ299" s="118"/>
      <c r="DK299" s="118"/>
      <c r="DL299" s="118"/>
      <c r="DM299" s="118"/>
      <c r="DN299" s="45">
        <f t="shared" si="48"/>
        <v>0</v>
      </c>
      <c r="DO299" s="45">
        <f t="shared" si="48"/>
        <v>0</v>
      </c>
      <c r="DP299" s="45">
        <f t="shared" si="48"/>
        <v>0</v>
      </c>
      <c r="DQ299" s="45">
        <f t="shared" si="48"/>
        <v>0</v>
      </c>
      <c r="DR299" s="45">
        <f t="shared" si="48"/>
        <v>0</v>
      </c>
      <c r="DS299" s="45">
        <f t="shared" si="48"/>
        <v>0</v>
      </c>
      <c r="DT299" s="45">
        <f t="shared" si="48"/>
        <v>0</v>
      </c>
      <c r="DU299" s="45">
        <f t="shared" si="48"/>
        <v>0</v>
      </c>
      <c r="DV299" s="45">
        <f t="shared" si="48"/>
        <v>0</v>
      </c>
      <c r="DW299" s="45">
        <f t="shared" si="48"/>
        <v>0</v>
      </c>
    </row>
    <row r="300" spans="1:127" x14ac:dyDescent="0.25">
      <c r="A300" s="73" t="s">
        <v>348</v>
      </c>
      <c r="B300" s="41" t="str">
        <f>гр.общеразв.напрв.!B300</f>
        <v>МДОУ "Детский сад № 27"</v>
      </c>
      <c r="C300" s="41" t="str">
        <f>гр.общеразв.напрв.!C300</f>
        <v>город</v>
      </c>
      <c r="D300" s="41" t="str">
        <f>гр.общеразв.напрв.!D300</f>
        <v>детей</v>
      </c>
      <c r="E300" s="155">
        <f t="shared" si="46"/>
        <v>0</v>
      </c>
      <c r="F300" s="155">
        <f t="shared" si="47"/>
        <v>0</v>
      </c>
      <c r="G300" s="155">
        <f t="shared" si="47"/>
        <v>0</v>
      </c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  <c r="BH300" s="118"/>
      <c r="BI300" s="118"/>
      <c r="BJ300" s="118"/>
      <c r="BK300" s="118"/>
      <c r="BL300" s="118"/>
      <c r="BM300" s="118"/>
      <c r="BN300" s="118"/>
      <c r="BO300" s="118"/>
      <c r="BP300" s="118"/>
      <c r="BQ300" s="118"/>
      <c r="BR300" s="118"/>
      <c r="BS300" s="118"/>
      <c r="BT300" s="118"/>
      <c r="BU300" s="118"/>
      <c r="BV300" s="118"/>
      <c r="BW300" s="118"/>
      <c r="BX300" s="118"/>
      <c r="BY300" s="118"/>
      <c r="BZ300" s="118"/>
      <c r="CA300" s="118"/>
      <c r="CB300" s="118"/>
      <c r="CC300" s="118"/>
      <c r="CD300" s="118"/>
      <c r="CE300" s="118"/>
      <c r="CF300" s="118"/>
      <c r="CG300" s="118"/>
      <c r="CH300" s="118"/>
      <c r="CI300" s="118"/>
      <c r="CJ300" s="118"/>
      <c r="CK300" s="118"/>
      <c r="CL300" s="118"/>
      <c r="CM300" s="118"/>
      <c r="CN300" s="118"/>
      <c r="CO300" s="118"/>
      <c r="CP300" s="118"/>
      <c r="CQ300" s="118"/>
      <c r="CR300" s="118"/>
      <c r="CS300" s="118"/>
      <c r="CT300" s="118"/>
      <c r="CU300" s="118"/>
      <c r="CV300" s="118"/>
      <c r="CW300" s="118"/>
      <c r="CX300" s="118"/>
      <c r="CY300" s="118"/>
      <c r="CZ300" s="118"/>
      <c r="DA300" s="118"/>
      <c r="DB300" s="118"/>
      <c r="DC300" s="118"/>
      <c r="DD300" s="118"/>
      <c r="DE300" s="118"/>
      <c r="DF300" s="118"/>
      <c r="DG300" s="118"/>
      <c r="DH300" s="118"/>
      <c r="DI300" s="118"/>
      <c r="DJ300" s="118"/>
      <c r="DK300" s="118"/>
      <c r="DL300" s="118"/>
      <c r="DM300" s="118"/>
      <c r="DN300" s="45">
        <f t="shared" si="48"/>
        <v>0</v>
      </c>
      <c r="DO300" s="45">
        <f t="shared" si="48"/>
        <v>0</v>
      </c>
      <c r="DP300" s="45">
        <f t="shared" si="48"/>
        <v>0</v>
      </c>
      <c r="DQ300" s="45">
        <f t="shared" si="48"/>
        <v>0</v>
      </c>
      <c r="DR300" s="45">
        <f t="shared" si="48"/>
        <v>0</v>
      </c>
      <c r="DS300" s="45">
        <f t="shared" si="48"/>
        <v>0</v>
      </c>
      <c r="DT300" s="45">
        <f t="shared" si="48"/>
        <v>0</v>
      </c>
      <c r="DU300" s="45">
        <f t="shared" si="48"/>
        <v>0</v>
      </c>
      <c r="DV300" s="45">
        <f t="shared" si="48"/>
        <v>0</v>
      </c>
      <c r="DW300" s="45">
        <f t="shared" si="48"/>
        <v>0</v>
      </c>
    </row>
    <row r="301" spans="1:127" x14ac:dyDescent="0.25">
      <c r="A301" s="73" t="s">
        <v>348</v>
      </c>
      <c r="B301" s="41" t="str">
        <f>гр.общеразв.напрв.!B301</f>
        <v>МДОУ "Детский сад № 28"</v>
      </c>
      <c r="C301" s="41" t="str">
        <f>гр.общеразв.напрв.!C301</f>
        <v>город</v>
      </c>
      <c r="D301" s="41" t="str">
        <f>гр.общеразв.напрв.!D301</f>
        <v>детей</v>
      </c>
      <c r="E301" s="155">
        <f t="shared" si="46"/>
        <v>0</v>
      </c>
      <c r="F301" s="155">
        <f t="shared" si="47"/>
        <v>0</v>
      </c>
      <c r="G301" s="155">
        <f t="shared" si="47"/>
        <v>0</v>
      </c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  <c r="BH301" s="118"/>
      <c r="BI301" s="118"/>
      <c r="BJ301" s="118"/>
      <c r="BK301" s="118"/>
      <c r="BL301" s="118"/>
      <c r="BM301" s="118"/>
      <c r="BN301" s="118"/>
      <c r="BO301" s="118"/>
      <c r="BP301" s="118"/>
      <c r="BQ301" s="118"/>
      <c r="BR301" s="118"/>
      <c r="BS301" s="118"/>
      <c r="BT301" s="118"/>
      <c r="BU301" s="118"/>
      <c r="BV301" s="118"/>
      <c r="BW301" s="118"/>
      <c r="BX301" s="118"/>
      <c r="BY301" s="118"/>
      <c r="BZ301" s="118"/>
      <c r="CA301" s="118"/>
      <c r="CB301" s="118"/>
      <c r="CC301" s="118"/>
      <c r="CD301" s="118"/>
      <c r="CE301" s="118"/>
      <c r="CF301" s="118"/>
      <c r="CG301" s="118"/>
      <c r="CH301" s="118"/>
      <c r="CI301" s="118"/>
      <c r="CJ301" s="118"/>
      <c r="CK301" s="118"/>
      <c r="CL301" s="118"/>
      <c r="CM301" s="118"/>
      <c r="CN301" s="118"/>
      <c r="CO301" s="118"/>
      <c r="CP301" s="118"/>
      <c r="CQ301" s="118"/>
      <c r="CR301" s="118"/>
      <c r="CS301" s="118"/>
      <c r="CT301" s="118"/>
      <c r="CU301" s="118"/>
      <c r="CV301" s="118"/>
      <c r="CW301" s="118"/>
      <c r="CX301" s="118"/>
      <c r="CY301" s="118"/>
      <c r="CZ301" s="118"/>
      <c r="DA301" s="118"/>
      <c r="DB301" s="118"/>
      <c r="DC301" s="118"/>
      <c r="DD301" s="118"/>
      <c r="DE301" s="118"/>
      <c r="DF301" s="118"/>
      <c r="DG301" s="118"/>
      <c r="DH301" s="118"/>
      <c r="DI301" s="118"/>
      <c r="DJ301" s="118"/>
      <c r="DK301" s="118"/>
      <c r="DL301" s="118"/>
      <c r="DM301" s="118"/>
      <c r="DN301" s="45">
        <f t="shared" si="48"/>
        <v>0</v>
      </c>
      <c r="DO301" s="45">
        <f t="shared" si="48"/>
        <v>0</v>
      </c>
      <c r="DP301" s="45">
        <f t="shared" si="48"/>
        <v>0</v>
      </c>
      <c r="DQ301" s="45">
        <f t="shared" si="48"/>
        <v>0</v>
      </c>
      <c r="DR301" s="45">
        <f t="shared" si="48"/>
        <v>0</v>
      </c>
      <c r="DS301" s="45">
        <f t="shared" si="48"/>
        <v>0</v>
      </c>
      <c r="DT301" s="45">
        <f t="shared" si="48"/>
        <v>0</v>
      </c>
      <c r="DU301" s="45">
        <f t="shared" si="48"/>
        <v>0</v>
      </c>
      <c r="DV301" s="45">
        <f t="shared" si="48"/>
        <v>0</v>
      </c>
      <c r="DW301" s="45">
        <f t="shared" si="48"/>
        <v>0</v>
      </c>
    </row>
    <row r="302" spans="1:127" x14ac:dyDescent="0.25">
      <c r="A302" s="73" t="s">
        <v>348</v>
      </c>
      <c r="B302" s="41" t="str">
        <f>гр.общеразв.напрв.!B302</f>
        <v>МДОУ "Детский сад № 29"</v>
      </c>
      <c r="C302" s="41" t="str">
        <f>гр.общеразв.напрв.!C302</f>
        <v>село</v>
      </c>
      <c r="D302" s="41" t="str">
        <f>гр.общеразв.напрв.!D302</f>
        <v>детей</v>
      </c>
      <c r="E302" s="155">
        <f t="shared" si="46"/>
        <v>0</v>
      </c>
      <c r="F302" s="155">
        <f t="shared" si="47"/>
        <v>0</v>
      </c>
      <c r="G302" s="155">
        <f t="shared" si="47"/>
        <v>0</v>
      </c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  <c r="BH302" s="118"/>
      <c r="BI302" s="118"/>
      <c r="BJ302" s="118"/>
      <c r="BK302" s="118"/>
      <c r="BL302" s="118"/>
      <c r="BM302" s="118"/>
      <c r="BN302" s="118"/>
      <c r="BO302" s="118"/>
      <c r="BP302" s="118"/>
      <c r="BQ302" s="118"/>
      <c r="BR302" s="118"/>
      <c r="BS302" s="118"/>
      <c r="BT302" s="118"/>
      <c r="BU302" s="118"/>
      <c r="BV302" s="118"/>
      <c r="BW302" s="118"/>
      <c r="BX302" s="118"/>
      <c r="BY302" s="118"/>
      <c r="BZ302" s="118"/>
      <c r="CA302" s="118"/>
      <c r="CB302" s="118"/>
      <c r="CC302" s="118"/>
      <c r="CD302" s="118"/>
      <c r="CE302" s="118"/>
      <c r="CF302" s="118"/>
      <c r="CG302" s="118"/>
      <c r="CH302" s="118"/>
      <c r="CI302" s="118"/>
      <c r="CJ302" s="118"/>
      <c r="CK302" s="118"/>
      <c r="CL302" s="118"/>
      <c r="CM302" s="118"/>
      <c r="CN302" s="118"/>
      <c r="CO302" s="118"/>
      <c r="CP302" s="118"/>
      <c r="CQ302" s="118"/>
      <c r="CR302" s="118"/>
      <c r="CS302" s="118"/>
      <c r="CT302" s="118"/>
      <c r="CU302" s="118"/>
      <c r="CV302" s="118"/>
      <c r="CW302" s="118"/>
      <c r="CX302" s="118"/>
      <c r="CY302" s="118"/>
      <c r="CZ302" s="118"/>
      <c r="DA302" s="118"/>
      <c r="DB302" s="118"/>
      <c r="DC302" s="118"/>
      <c r="DD302" s="118"/>
      <c r="DE302" s="118"/>
      <c r="DF302" s="118"/>
      <c r="DG302" s="118"/>
      <c r="DH302" s="118"/>
      <c r="DI302" s="118"/>
      <c r="DJ302" s="118"/>
      <c r="DK302" s="118"/>
      <c r="DL302" s="118"/>
      <c r="DM302" s="118"/>
      <c r="DN302" s="45">
        <f t="shared" si="48"/>
        <v>0</v>
      </c>
      <c r="DO302" s="45">
        <f t="shared" si="48"/>
        <v>0</v>
      </c>
      <c r="DP302" s="45">
        <f t="shared" si="48"/>
        <v>0</v>
      </c>
      <c r="DQ302" s="45">
        <f t="shared" si="48"/>
        <v>0</v>
      </c>
      <c r="DR302" s="45">
        <f t="shared" si="48"/>
        <v>0</v>
      </c>
      <c r="DS302" s="45">
        <f t="shared" si="48"/>
        <v>0</v>
      </c>
      <c r="DT302" s="45">
        <f t="shared" si="48"/>
        <v>0</v>
      </c>
      <c r="DU302" s="45">
        <f t="shared" si="48"/>
        <v>0</v>
      </c>
      <c r="DV302" s="45">
        <f t="shared" si="48"/>
        <v>0</v>
      </c>
      <c r="DW302" s="45">
        <f t="shared" si="48"/>
        <v>0</v>
      </c>
    </row>
    <row r="303" spans="1:127" x14ac:dyDescent="0.25">
      <c r="A303" s="73" t="s">
        <v>348</v>
      </c>
      <c r="B303" s="41">
        <f>гр.общеразв.напрв.!B303</f>
        <v>0</v>
      </c>
      <c r="C303" s="41">
        <f>гр.общеразв.напрв.!C303</f>
        <v>0</v>
      </c>
      <c r="D303" s="41">
        <f>гр.общеразв.напрв.!D303</f>
        <v>0</v>
      </c>
      <c r="E303" s="155">
        <f t="shared" si="46"/>
        <v>0</v>
      </c>
      <c r="F303" s="155">
        <f t="shared" si="47"/>
        <v>0</v>
      </c>
      <c r="G303" s="155">
        <f t="shared" si="47"/>
        <v>0</v>
      </c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  <c r="BH303" s="118"/>
      <c r="BI303" s="118"/>
      <c r="BJ303" s="118"/>
      <c r="BK303" s="118"/>
      <c r="BL303" s="118"/>
      <c r="BM303" s="118"/>
      <c r="BN303" s="118"/>
      <c r="BO303" s="118"/>
      <c r="BP303" s="118"/>
      <c r="BQ303" s="118"/>
      <c r="BR303" s="118"/>
      <c r="BS303" s="118"/>
      <c r="BT303" s="118"/>
      <c r="BU303" s="118"/>
      <c r="BV303" s="118"/>
      <c r="BW303" s="118"/>
      <c r="BX303" s="118"/>
      <c r="BY303" s="118"/>
      <c r="BZ303" s="118"/>
      <c r="CA303" s="118"/>
      <c r="CB303" s="118"/>
      <c r="CC303" s="118"/>
      <c r="CD303" s="118"/>
      <c r="CE303" s="118"/>
      <c r="CF303" s="118"/>
      <c r="CG303" s="118"/>
      <c r="CH303" s="118"/>
      <c r="CI303" s="118"/>
      <c r="CJ303" s="118"/>
      <c r="CK303" s="118"/>
      <c r="CL303" s="118"/>
      <c r="CM303" s="118"/>
      <c r="CN303" s="118"/>
      <c r="CO303" s="118"/>
      <c r="CP303" s="118"/>
      <c r="CQ303" s="118"/>
      <c r="CR303" s="118"/>
      <c r="CS303" s="118"/>
      <c r="CT303" s="118"/>
      <c r="CU303" s="118"/>
      <c r="CV303" s="118"/>
      <c r="CW303" s="118"/>
      <c r="CX303" s="118"/>
      <c r="CY303" s="118"/>
      <c r="CZ303" s="118"/>
      <c r="DA303" s="118"/>
      <c r="DB303" s="118"/>
      <c r="DC303" s="118"/>
      <c r="DD303" s="118"/>
      <c r="DE303" s="118"/>
      <c r="DF303" s="118"/>
      <c r="DG303" s="118"/>
      <c r="DH303" s="118"/>
      <c r="DI303" s="118"/>
      <c r="DJ303" s="118"/>
      <c r="DK303" s="118"/>
      <c r="DL303" s="118"/>
      <c r="DM303" s="118"/>
      <c r="DN303" s="45">
        <f t="shared" si="48"/>
        <v>0</v>
      </c>
      <c r="DO303" s="45">
        <f t="shared" si="48"/>
        <v>0</v>
      </c>
      <c r="DP303" s="45">
        <f t="shared" si="48"/>
        <v>0</v>
      </c>
      <c r="DQ303" s="45">
        <f t="shared" si="48"/>
        <v>0</v>
      </c>
      <c r="DR303" s="45">
        <f t="shared" si="48"/>
        <v>0</v>
      </c>
      <c r="DS303" s="45">
        <f t="shared" si="48"/>
        <v>0</v>
      </c>
      <c r="DT303" s="45">
        <f t="shared" si="48"/>
        <v>0</v>
      </c>
      <c r="DU303" s="45">
        <f t="shared" si="48"/>
        <v>0</v>
      </c>
      <c r="DV303" s="45">
        <f t="shared" si="48"/>
        <v>0</v>
      </c>
      <c r="DW303" s="45">
        <f t="shared" si="48"/>
        <v>0</v>
      </c>
    </row>
    <row r="304" spans="1:127" x14ac:dyDescent="0.25">
      <c r="A304" s="47" t="s">
        <v>358</v>
      </c>
      <c r="B304" s="53" t="s">
        <v>102</v>
      </c>
      <c r="C304" s="130"/>
      <c r="D304" s="130"/>
      <c r="E304" s="117">
        <f>SUBTOTAL(9,E281:E303)</f>
        <v>0</v>
      </c>
      <c r="F304" s="117">
        <f t="shared" ref="F304:BQ304" si="49">SUBTOTAL(9,F281:F303)</f>
        <v>0</v>
      </c>
      <c r="G304" s="117">
        <f t="shared" si="49"/>
        <v>0</v>
      </c>
      <c r="H304" s="117">
        <f t="shared" si="49"/>
        <v>0</v>
      </c>
      <c r="I304" s="117">
        <f t="shared" si="49"/>
        <v>0</v>
      </c>
      <c r="J304" s="117">
        <f t="shared" si="49"/>
        <v>0</v>
      </c>
      <c r="K304" s="117">
        <f t="shared" si="49"/>
        <v>0</v>
      </c>
      <c r="L304" s="117">
        <f t="shared" si="49"/>
        <v>0</v>
      </c>
      <c r="M304" s="117">
        <f t="shared" si="49"/>
        <v>0</v>
      </c>
      <c r="N304" s="117">
        <f t="shared" si="49"/>
        <v>0</v>
      </c>
      <c r="O304" s="117">
        <f t="shared" si="49"/>
        <v>0</v>
      </c>
      <c r="P304" s="117">
        <f t="shared" si="49"/>
        <v>0</v>
      </c>
      <c r="Q304" s="117">
        <f t="shared" si="49"/>
        <v>0</v>
      </c>
      <c r="R304" s="117">
        <f t="shared" si="49"/>
        <v>0</v>
      </c>
      <c r="S304" s="117">
        <f t="shared" si="49"/>
        <v>0</v>
      </c>
      <c r="T304" s="117">
        <f t="shared" si="49"/>
        <v>0</v>
      </c>
      <c r="U304" s="117">
        <f t="shared" si="49"/>
        <v>0</v>
      </c>
      <c r="V304" s="117">
        <f t="shared" si="49"/>
        <v>0</v>
      </c>
      <c r="W304" s="117">
        <f t="shared" si="49"/>
        <v>0</v>
      </c>
      <c r="X304" s="117">
        <f t="shared" si="49"/>
        <v>0</v>
      </c>
      <c r="Y304" s="117">
        <f t="shared" si="49"/>
        <v>0</v>
      </c>
      <c r="Z304" s="117">
        <f t="shared" si="49"/>
        <v>0</v>
      </c>
      <c r="AA304" s="117">
        <f t="shared" si="49"/>
        <v>0</v>
      </c>
      <c r="AB304" s="117">
        <f t="shared" si="49"/>
        <v>0</v>
      </c>
      <c r="AC304" s="117">
        <f t="shared" si="49"/>
        <v>0</v>
      </c>
      <c r="AD304" s="117">
        <f t="shared" si="49"/>
        <v>0</v>
      </c>
      <c r="AE304" s="117">
        <f t="shared" si="49"/>
        <v>0</v>
      </c>
      <c r="AF304" s="117">
        <f t="shared" si="49"/>
        <v>0</v>
      </c>
      <c r="AG304" s="117">
        <f t="shared" si="49"/>
        <v>0</v>
      </c>
      <c r="AH304" s="117">
        <f t="shared" si="49"/>
        <v>0</v>
      </c>
      <c r="AI304" s="117">
        <f t="shared" si="49"/>
        <v>0</v>
      </c>
      <c r="AJ304" s="117">
        <f t="shared" si="49"/>
        <v>0</v>
      </c>
      <c r="AK304" s="117">
        <f t="shared" si="49"/>
        <v>0</v>
      </c>
      <c r="AL304" s="117">
        <f t="shared" si="49"/>
        <v>0</v>
      </c>
      <c r="AM304" s="117">
        <f t="shared" si="49"/>
        <v>0</v>
      </c>
      <c r="AN304" s="117">
        <f t="shared" si="49"/>
        <v>0</v>
      </c>
      <c r="AO304" s="117">
        <f t="shared" si="49"/>
        <v>0</v>
      </c>
      <c r="AP304" s="117">
        <f t="shared" si="49"/>
        <v>0</v>
      </c>
      <c r="AQ304" s="117">
        <f t="shared" si="49"/>
        <v>0</v>
      </c>
      <c r="AR304" s="117">
        <f t="shared" si="49"/>
        <v>0</v>
      </c>
      <c r="AS304" s="117">
        <f t="shared" si="49"/>
        <v>0</v>
      </c>
      <c r="AT304" s="117">
        <f t="shared" si="49"/>
        <v>0</v>
      </c>
      <c r="AU304" s="117">
        <f t="shared" si="49"/>
        <v>0</v>
      </c>
      <c r="AV304" s="117">
        <f t="shared" si="49"/>
        <v>0</v>
      </c>
      <c r="AW304" s="117">
        <f t="shared" si="49"/>
        <v>0</v>
      </c>
      <c r="AX304" s="117">
        <f t="shared" si="49"/>
        <v>0</v>
      </c>
      <c r="AY304" s="117">
        <f t="shared" si="49"/>
        <v>0</v>
      </c>
      <c r="AZ304" s="117">
        <f t="shared" si="49"/>
        <v>0</v>
      </c>
      <c r="BA304" s="117">
        <f t="shared" si="49"/>
        <v>0</v>
      </c>
      <c r="BB304" s="117">
        <f t="shared" si="49"/>
        <v>0</v>
      </c>
      <c r="BC304" s="117">
        <f t="shared" si="49"/>
        <v>0</v>
      </c>
      <c r="BD304" s="117">
        <f t="shared" si="49"/>
        <v>0</v>
      </c>
      <c r="BE304" s="117">
        <f t="shared" si="49"/>
        <v>0</v>
      </c>
      <c r="BF304" s="117">
        <f t="shared" si="49"/>
        <v>0</v>
      </c>
      <c r="BG304" s="117">
        <f t="shared" si="49"/>
        <v>0</v>
      </c>
      <c r="BH304" s="117">
        <f t="shared" si="49"/>
        <v>0</v>
      </c>
      <c r="BI304" s="117">
        <f t="shared" si="49"/>
        <v>0</v>
      </c>
      <c r="BJ304" s="117">
        <f t="shared" si="49"/>
        <v>0</v>
      </c>
      <c r="BK304" s="117">
        <f t="shared" si="49"/>
        <v>0</v>
      </c>
      <c r="BL304" s="117">
        <f t="shared" si="49"/>
        <v>0</v>
      </c>
      <c r="BM304" s="117">
        <f t="shared" si="49"/>
        <v>0</v>
      </c>
      <c r="BN304" s="117">
        <f t="shared" si="49"/>
        <v>0</v>
      </c>
      <c r="BO304" s="117">
        <f t="shared" si="49"/>
        <v>0</v>
      </c>
      <c r="BP304" s="117">
        <f t="shared" si="49"/>
        <v>0</v>
      </c>
      <c r="BQ304" s="117">
        <f t="shared" si="49"/>
        <v>0</v>
      </c>
      <c r="BR304" s="117">
        <f t="shared" ref="BR304:DW304" si="50">SUBTOTAL(9,BR281:BR303)</f>
        <v>0</v>
      </c>
      <c r="BS304" s="117">
        <f t="shared" si="50"/>
        <v>0</v>
      </c>
      <c r="BT304" s="117">
        <f t="shared" si="50"/>
        <v>0</v>
      </c>
      <c r="BU304" s="117">
        <f t="shared" si="50"/>
        <v>0</v>
      </c>
      <c r="BV304" s="117">
        <f t="shared" si="50"/>
        <v>0</v>
      </c>
      <c r="BW304" s="117">
        <f t="shared" si="50"/>
        <v>0</v>
      </c>
      <c r="BX304" s="117">
        <f t="shared" si="50"/>
        <v>0</v>
      </c>
      <c r="BY304" s="117">
        <f t="shared" si="50"/>
        <v>0</v>
      </c>
      <c r="BZ304" s="117">
        <f t="shared" si="50"/>
        <v>0</v>
      </c>
      <c r="CA304" s="117">
        <f t="shared" si="50"/>
        <v>0</v>
      </c>
      <c r="CB304" s="117">
        <f t="shared" si="50"/>
        <v>0</v>
      </c>
      <c r="CC304" s="117">
        <f t="shared" si="50"/>
        <v>0</v>
      </c>
      <c r="CD304" s="117">
        <f t="shared" si="50"/>
        <v>0</v>
      </c>
      <c r="CE304" s="117">
        <f t="shared" si="50"/>
        <v>0</v>
      </c>
      <c r="CF304" s="117">
        <f t="shared" si="50"/>
        <v>0</v>
      </c>
      <c r="CG304" s="117">
        <f t="shared" si="50"/>
        <v>0</v>
      </c>
      <c r="CH304" s="117">
        <f t="shared" si="50"/>
        <v>0</v>
      </c>
      <c r="CI304" s="117">
        <f t="shared" si="50"/>
        <v>0</v>
      </c>
      <c r="CJ304" s="117">
        <f t="shared" si="50"/>
        <v>0</v>
      </c>
      <c r="CK304" s="117">
        <f t="shared" si="50"/>
        <v>0</v>
      </c>
      <c r="CL304" s="117">
        <f t="shared" si="50"/>
        <v>0</v>
      </c>
      <c r="CM304" s="117">
        <f t="shared" si="50"/>
        <v>0</v>
      </c>
      <c r="CN304" s="117">
        <f t="shared" si="50"/>
        <v>0</v>
      </c>
      <c r="CO304" s="117">
        <f t="shared" si="50"/>
        <v>0</v>
      </c>
      <c r="CP304" s="117">
        <f t="shared" si="50"/>
        <v>0</v>
      </c>
      <c r="CQ304" s="117">
        <f t="shared" si="50"/>
        <v>0</v>
      </c>
      <c r="CR304" s="117">
        <f t="shared" si="50"/>
        <v>0</v>
      </c>
      <c r="CS304" s="117">
        <f t="shared" si="50"/>
        <v>0</v>
      </c>
      <c r="CT304" s="117">
        <f t="shared" si="50"/>
        <v>0</v>
      </c>
      <c r="CU304" s="117">
        <f t="shared" si="50"/>
        <v>0</v>
      </c>
      <c r="CV304" s="117">
        <f t="shared" si="50"/>
        <v>0</v>
      </c>
      <c r="CW304" s="117">
        <f t="shared" si="50"/>
        <v>0</v>
      </c>
      <c r="CX304" s="117">
        <f t="shared" si="50"/>
        <v>0</v>
      </c>
      <c r="CY304" s="117">
        <f t="shared" si="50"/>
        <v>0</v>
      </c>
      <c r="CZ304" s="117">
        <f t="shared" si="50"/>
        <v>0</v>
      </c>
      <c r="DA304" s="117">
        <f t="shared" si="50"/>
        <v>0</v>
      </c>
      <c r="DB304" s="117">
        <f t="shared" si="50"/>
        <v>0</v>
      </c>
      <c r="DC304" s="117">
        <f t="shared" si="50"/>
        <v>0</v>
      </c>
      <c r="DD304" s="117">
        <f t="shared" si="50"/>
        <v>0</v>
      </c>
      <c r="DE304" s="117">
        <f t="shared" si="50"/>
        <v>0</v>
      </c>
      <c r="DF304" s="117">
        <f t="shared" si="50"/>
        <v>0</v>
      </c>
      <c r="DG304" s="117">
        <f t="shared" si="50"/>
        <v>0</v>
      </c>
      <c r="DH304" s="117">
        <f t="shared" si="50"/>
        <v>0</v>
      </c>
      <c r="DI304" s="117">
        <f t="shared" si="50"/>
        <v>0</v>
      </c>
      <c r="DJ304" s="117">
        <f t="shared" si="50"/>
        <v>0</v>
      </c>
      <c r="DK304" s="117">
        <f t="shared" si="50"/>
        <v>0</v>
      </c>
      <c r="DL304" s="117">
        <f t="shared" si="50"/>
        <v>0</v>
      </c>
      <c r="DM304" s="117">
        <f t="shared" si="50"/>
        <v>0</v>
      </c>
      <c r="DN304" s="117">
        <f t="shared" si="50"/>
        <v>0</v>
      </c>
      <c r="DO304" s="117">
        <f t="shared" si="50"/>
        <v>0</v>
      </c>
      <c r="DP304" s="117">
        <f t="shared" si="50"/>
        <v>0</v>
      </c>
      <c r="DQ304" s="117">
        <f t="shared" si="50"/>
        <v>0</v>
      </c>
      <c r="DR304" s="117">
        <f t="shared" si="50"/>
        <v>0</v>
      </c>
      <c r="DS304" s="117">
        <f t="shared" si="50"/>
        <v>0</v>
      </c>
      <c r="DT304" s="117">
        <f t="shared" si="50"/>
        <v>0</v>
      </c>
      <c r="DU304" s="117">
        <f t="shared" si="50"/>
        <v>0</v>
      </c>
      <c r="DV304" s="117">
        <f t="shared" si="50"/>
        <v>0</v>
      </c>
      <c r="DW304" s="117">
        <f t="shared" si="50"/>
        <v>0</v>
      </c>
    </row>
    <row r="305" spans="1:127" x14ac:dyDescent="0.25">
      <c r="A305" s="73" t="s">
        <v>359</v>
      </c>
      <c r="B305" s="83" t="s">
        <v>360</v>
      </c>
      <c r="C305" s="83" t="s">
        <v>80</v>
      </c>
      <c r="D305" s="83" t="s">
        <v>81</v>
      </c>
      <c r="E305" s="155">
        <f t="shared" ref="E305:E331" si="51">F305+G305</f>
        <v>0</v>
      </c>
      <c r="F305" s="155">
        <f t="shared" ref="F305:G324" si="52">DN305+DP305+DR305+DT305+DV305</f>
        <v>0</v>
      </c>
      <c r="G305" s="155">
        <f t="shared" si="52"/>
        <v>0</v>
      </c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  <c r="BH305" s="118"/>
      <c r="BI305" s="118"/>
      <c r="BJ305" s="118"/>
      <c r="BK305" s="118"/>
      <c r="BL305" s="118"/>
      <c r="BM305" s="118"/>
      <c r="BN305" s="118"/>
      <c r="BO305" s="118"/>
      <c r="BP305" s="118"/>
      <c r="BQ305" s="118"/>
      <c r="BR305" s="118"/>
      <c r="BS305" s="118"/>
      <c r="BT305" s="118"/>
      <c r="BU305" s="118"/>
      <c r="BV305" s="118"/>
      <c r="BW305" s="118"/>
      <c r="BX305" s="118"/>
      <c r="BY305" s="118"/>
      <c r="BZ305" s="118"/>
      <c r="CA305" s="118"/>
      <c r="CB305" s="118"/>
      <c r="CC305" s="118"/>
      <c r="CD305" s="118"/>
      <c r="CE305" s="118"/>
      <c r="CF305" s="118"/>
      <c r="CG305" s="118"/>
      <c r="CH305" s="118"/>
      <c r="CI305" s="118"/>
      <c r="CJ305" s="118"/>
      <c r="CK305" s="118"/>
      <c r="CL305" s="118"/>
      <c r="CM305" s="118"/>
      <c r="CN305" s="118"/>
      <c r="CO305" s="118"/>
      <c r="CP305" s="118"/>
      <c r="CQ305" s="118"/>
      <c r="CR305" s="118"/>
      <c r="CS305" s="118"/>
      <c r="CT305" s="118"/>
      <c r="CU305" s="118"/>
      <c r="CV305" s="118"/>
      <c r="CW305" s="118"/>
      <c r="CX305" s="118"/>
      <c r="CY305" s="118"/>
      <c r="CZ305" s="118"/>
      <c r="DA305" s="118"/>
      <c r="DB305" s="118"/>
      <c r="DC305" s="118"/>
      <c r="DD305" s="118"/>
      <c r="DE305" s="118"/>
      <c r="DF305" s="118"/>
      <c r="DG305" s="118"/>
      <c r="DH305" s="118"/>
      <c r="DI305" s="118"/>
      <c r="DJ305" s="118"/>
      <c r="DK305" s="118"/>
      <c r="DL305" s="118"/>
      <c r="DM305" s="118"/>
      <c r="DN305" s="45">
        <f t="shared" ref="DN305:DW330" si="53">H305+R305+AB305+AL305+AV305+BF305+BP305+BZ305+CJ305+CT305+DD305</f>
        <v>0</v>
      </c>
      <c r="DO305" s="45">
        <f t="shared" si="53"/>
        <v>0</v>
      </c>
      <c r="DP305" s="45">
        <f t="shared" si="53"/>
        <v>0</v>
      </c>
      <c r="DQ305" s="45">
        <f t="shared" si="53"/>
        <v>0</v>
      </c>
      <c r="DR305" s="45">
        <f t="shared" si="53"/>
        <v>0</v>
      </c>
      <c r="DS305" s="45">
        <f t="shared" si="53"/>
        <v>0</v>
      </c>
      <c r="DT305" s="45">
        <f t="shared" si="53"/>
        <v>0</v>
      </c>
      <c r="DU305" s="45">
        <f t="shared" si="53"/>
        <v>0</v>
      </c>
      <c r="DV305" s="45">
        <f t="shared" si="53"/>
        <v>0</v>
      </c>
      <c r="DW305" s="45">
        <f t="shared" si="53"/>
        <v>0</v>
      </c>
    </row>
    <row r="306" spans="1:127" x14ac:dyDescent="0.25">
      <c r="A306" s="73" t="s">
        <v>359</v>
      </c>
      <c r="B306" s="83" t="str">
        <f>гр.общеразв.напрв.!B305</f>
        <v>МБДОУ "Детский сад №1 "Березка"</v>
      </c>
      <c r="C306" s="83" t="str">
        <f>гр.общеразв.напрв.!C305</f>
        <v>город</v>
      </c>
      <c r="D306" s="83" t="str">
        <f>гр.общеразв.напрв.!D305</f>
        <v>детей</v>
      </c>
      <c r="E306" s="155">
        <f t="shared" si="51"/>
        <v>0</v>
      </c>
      <c r="F306" s="155">
        <f t="shared" si="52"/>
        <v>0</v>
      </c>
      <c r="G306" s="155">
        <f t="shared" si="52"/>
        <v>0</v>
      </c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  <c r="BH306" s="118"/>
      <c r="BI306" s="118"/>
      <c r="BJ306" s="118"/>
      <c r="BK306" s="118"/>
      <c r="BL306" s="118"/>
      <c r="BM306" s="118"/>
      <c r="BN306" s="118"/>
      <c r="BO306" s="118"/>
      <c r="BP306" s="118"/>
      <c r="BQ306" s="118"/>
      <c r="BR306" s="118"/>
      <c r="BS306" s="118"/>
      <c r="BT306" s="118"/>
      <c r="BU306" s="118"/>
      <c r="BV306" s="118"/>
      <c r="BW306" s="118"/>
      <c r="BX306" s="118"/>
      <c r="BY306" s="118"/>
      <c r="BZ306" s="118"/>
      <c r="CA306" s="118"/>
      <c r="CB306" s="118"/>
      <c r="CC306" s="118"/>
      <c r="CD306" s="118"/>
      <c r="CE306" s="118"/>
      <c r="CF306" s="118"/>
      <c r="CG306" s="118"/>
      <c r="CH306" s="118"/>
      <c r="CI306" s="118"/>
      <c r="CJ306" s="118"/>
      <c r="CK306" s="118"/>
      <c r="CL306" s="118"/>
      <c r="CM306" s="118"/>
      <c r="CN306" s="118"/>
      <c r="CO306" s="118"/>
      <c r="CP306" s="118"/>
      <c r="CQ306" s="118"/>
      <c r="CR306" s="118"/>
      <c r="CS306" s="118"/>
      <c r="CT306" s="118"/>
      <c r="CU306" s="118"/>
      <c r="CV306" s="118"/>
      <c r="CW306" s="118"/>
      <c r="CX306" s="118"/>
      <c r="CY306" s="118"/>
      <c r="CZ306" s="118"/>
      <c r="DA306" s="118"/>
      <c r="DB306" s="118"/>
      <c r="DC306" s="118"/>
      <c r="DD306" s="118"/>
      <c r="DE306" s="118"/>
      <c r="DF306" s="118"/>
      <c r="DG306" s="118"/>
      <c r="DH306" s="118"/>
      <c r="DI306" s="118"/>
      <c r="DJ306" s="118"/>
      <c r="DK306" s="118"/>
      <c r="DL306" s="118"/>
      <c r="DM306" s="118"/>
      <c r="DN306" s="45">
        <f t="shared" si="53"/>
        <v>0</v>
      </c>
      <c r="DO306" s="45">
        <f t="shared" si="53"/>
        <v>0</v>
      </c>
      <c r="DP306" s="45">
        <f t="shared" si="53"/>
        <v>0</v>
      </c>
      <c r="DQ306" s="45">
        <f t="shared" si="53"/>
        <v>0</v>
      </c>
      <c r="DR306" s="45">
        <f t="shared" si="53"/>
        <v>0</v>
      </c>
      <c r="DS306" s="45">
        <f t="shared" si="53"/>
        <v>0</v>
      </c>
      <c r="DT306" s="45">
        <f t="shared" si="53"/>
        <v>0</v>
      </c>
      <c r="DU306" s="45">
        <f t="shared" si="53"/>
        <v>0</v>
      </c>
      <c r="DV306" s="45">
        <f t="shared" si="53"/>
        <v>0</v>
      </c>
      <c r="DW306" s="45">
        <f t="shared" si="53"/>
        <v>0</v>
      </c>
    </row>
    <row r="307" spans="1:127" x14ac:dyDescent="0.25">
      <c r="A307" s="73" t="s">
        <v>359</v>
      </c>
      <c r="B307" s="83" t="str">
        <f>гр.общеразв.напрв.!B306</f>
        <v>МБДОУ "Детский сад комбинированного вида №2"</v>
      </c>
      <c r="C307" s="83" t="str">
        <f>гр.общеразв.напрв.!C306</f>
        <v>город</v>
      </c>
      <c r="D307" s="83" t="str">
        <f>гр.общеразв.напрв.!D306</f>
        <v>детей</v>
      </c>
      <c r="E307" s="155">
        <f t="shared" si="51"/>
        <v>0</v>
      </c>
      <c r="F307" s="155">
        <f t="shared" si="52"/>
        <v>0</v>
      </c>
      <c r="G307" s="155">
        <f t="shared" si="52"/>
        <v>0</v>
      </c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  <c r="BH307" s="118"/>
      <c r="BI307" s="118"/>
      <c r="BJ307" s="118"/>
      <c r="BK307" s="118"/>
      <c r="BL307" s="118"/>
      <c r="BM307" s="118"/>
      <c r="BN307" s="118"/>
      <c r="BO307" s="118"/>
      <c r="BP307" s="118"/>
      <c r="BQ307" s="118"/>
      <c r="BR307" s="118"/>
      <c r="BS307" s="118"/>
      <c r="BT307" s="118"/>
      <c r="BU307" s="118"/>
      <c r="BV307" s="118"/>
      <c r="BW307" s="118"/>
      <c r="BX307" s="118"/>
      <c r="BY307" s="118"/>
      <c r="BZ307" s="118"/>
      <c r="CA307" s="118"/>
      <c r="CB307" s="118"/>
      <c r="CC307" s="118"/>
      <c r="CD307" s="118"/>
      <c r="CE307" s="118"/>
      <c r="CF307" s="118"/>
      <c r="CG307" s="118"/>
      <c r="CH307" s="118"/>
      <c r="CI307" s="118"/>
      <c r="CJ307" s="118"/>
      <c r="CK307" s="118"/>
      <c r="CL307" s="118"/>
      <c r="CM307" s="118"/>
      <c r="CN307" s="118"/>
      <c r="CO307" s="118"/>
      <c r="CP307" s="118"/>
      <c r="CQ307" s="118"/>
      <c r="CR307" s="118"/>
      <c r="CS307" s="118"/>
      <c r="CT307" s="118"/>
      <c r="CU307" s="118"/>
      <c r="CV307" s="118"/>
      <c r="CW307" s="118"/>
      <c r="CX307" s="118"/>
      <c r="CY307" s="118"/>
      <c r="CZ307" s="118"/>
      <c r="DA307" s="118"/>
      <c r="DB307" s="118"/>
      <c r="DC307" s="118"/>
      <c r="DD307" s="118"/>
      <c r="DE307" s="118"/>
      <c r="DF307" s="118"/>
      <c r="DG307" s="118"/>
      <c r="DH307" s="118"/>
      <c r="DI307" s="118"/>
      <c r="DJ307" s="118"/>
      <c r="DK307" s="118"/>
      <c r="DL307" s="118"/>
      <c r="DM307" s="118"/>
      <c r="DN307" s="45">
        <f t="shared" si="53"/>
        <v>0</v>
      </c>
      <c r="DO307" s="45">
        <f t="shared" si="53"/>
        <v>0</v>
      </c>
      <c r="DP307" s="45">
        <f t="shared" si="53"/>
        <v>0</v>
      </c>
      <c r="DQ307" s="45">
        <f t="shared" si="53"/>
        <v>0</v>
      </c>
      <c r="DR307" s="45">
        <f t="shared" si="53"/>
        <v>0</v>
      </c>
      <c r="DS307" s="45">
        <f t="shared" si="53"/>
        <v>0</v>
      </c>
      <c r="DT307" s="45">
        <f t="shared" si="53"/>
        <v>0</v>
      </c>
      <c r="DU307" s="45">
        <f t="shared" si="53"/>
        <v>0</v>
      </c>
      <c r="DV307" s="45">
        <f t="shared" si="53"/>
        <v>0</v>
      </c>
      <c r="DW307" s="45">
        <f t="shared" si="53"/>
        <v>0</v>
      </c>
    </row>
    <row r="308" spans="1:127" x14ac:dyDescent="0.25">
      <c r="A308" s="73" t="s">
        <v>359</v>
      </c>
      <c r="B308" s="83" t="str">
        <f>гр.общеразв.напрв.!B307</f>
        <v>МБДОУ "Детский сад №3 "Лучик"</v>
      </c>
      <c r="C308" s="83" t="str">
        <f>гр.общеразв.напрв.!C307</f>
        <v>город</v>
      </c>
      <c r="D308" s="83" t="str">
        <f>гр.общеразв.напрв.!D307</f>
        <v>детей</v>
      </c>
      <c r="E308" s="155">
        <f t="shared" si="51"/>
        <v>0</v>
      </c>
      <c r="F308" s="155">
        <f t="shared" si="52"/>
        <v>0</v>
      </c>
      <c r="G308" s="155">
        <f t="shared" si="52"/>
        <v>0</v>
      </c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  <c r="BH308" s="118"/>
      <c r="BI308" s="118"/>
      <c r="BJ308" s="118"/>
      <c r="BK308" s="118"/>
      <c r="BL308" s="118"/>
      <c r="BM308" s="118"/>
      <c r="BN308" s="118"/>
      <c r="BO308" s="118"/>
      <c r="BP308" s="118"/>
      <c r="BQ308" s="118"/>
      <c r="BR308" s="118"/>
      <c r="BS308" s="118"/>
      <c r="BT308" s="118"/>
      <c r="BU308" s="118"/>
      <c r="BV308" s="118"/>
      <c r="BW308" s="118"/>
      <c r="BX308" s="118"/>
      <c r="BY308" s="118"/>
      <c r="BZ308" s="118"/>
      <c r="CA308" s="118"/>
      <c r="CB308" s="118"/>
      <c r="CC308" s="118"/>
      <c r="CD308" s="118"/>
      <c r="CE308" s="118"/>
      <c r="CF308" s="118"/>
      <c r="CG308" s="118"/>
      <c r="CH308" s="118"/>
      <c r="CI308" s="118"/>
      <c r="CJ308" s="118"/>
      <c r="CK308" s="118"/>
      <c r="CL308" s="118"/>
      <c r="CM308" s="118"/>
      <c r="CN308" s="118"/>
      <c r="CO308" s="118"/>
      <c r="CP308" s="118"/>
      <c r="CQ308" s="118"/>
      <c r="CR308" s="118"/>
      <c r="CS308" s="118"/>
      <c r="CT308" s="118"/>
      <c r="CU308" s="118"/>
      <c r="CV308" s="118"/>
      <c r="CW308" s="118"/>
      <c r="CX308" s="118"/>
      <c r="CY308" s="118"/>
      <c r="CZ308" s="118"/>
      <c r="DA308" s="118"/>
      <c r="DB308" s="118"/>
      <c r="DC308" s="118"/>
      <c r="DD308" s="118"/>
      <c r="DE308" s="118"/>
      <c r="DF308" s="118"/>
      <c r="DG308" s="118"/>
      <c r="DH308" s="118"/>
      <c r="DI308" s="118"/>
      <c r="DJ308" s="118"/>
      <c r="DK308" s="118"/>
      <c r="DL308" s="118"/>
      <c r="DM308" s="118"/>
      <c r="DN308" s="45">
        <f t="shared" si="53"/>
        <v>0</v>
      </c>
      <c r="DO308" s="45">
        <f t="shared" si="53"/>
        <v>0</v>
      </c>
      <c r="DP308" s="45">
        <f t="shared" si="53"/>
        <v>0</v>
      </c>
      <c r="DQ308" s="45">
        <f t="shared" si="53"/>
        <v>0</v>
      </c>
      <c r="DR308" s="45">
        <f t="shared" si="53"/>
        <v>0</v>
      </c>
      <c r="DS308" s="45">
        <f t="shared" si="53"/>
        <v>0</v>
      </c>
      <c r="DT308" s="45">
        <f t="shared" si="53"/>
        <v>0</v>
      </c>
      <c r="DU308" s="45">
        <f t="shared" si="53"/>
        <v>0</v>
      </c>
      <c r="DV308" s="45">
        <f t="shared" si="53"/>
        <v>0</v>
      </c>
      <c r="DW308" s="45">
        <f t="shared" si="53"/>
        <v>0</v>
      </c>
    </row>
    <row r="309" spans="1:127" ht="20.399999999999999" x14ac:dyDescent="0.25">
      <c r="A309" s="73" t="s">
        <v>359</v>
      </c>
      <c r="B309" s="83" t="str">
        <f>гр.общеразв.напрв.!B308</f>
        <v>МБДОУ "Детский сад комбинированного вида №4 "Семицветик"</v>
      </c>
      <c r="C309" s="83" t="str">
        <f>гр.общеразв.напрв.!C308</f>
        <v>город</v>
      </c>
      <c r="D309" s="83" t="str">
        <f>гр.общеразв.напрв.!D308</f>
        <v>детей</v>
      </c>
      <c r="E309" s="155">
        <f t="shared" si="51"/>
        <v>0</v>
      </c>
      <c r="F309" s="155">
        <f t="shared" si="52"/>
        <v>0</v>
      </c>
      <c r="G309" s="155">
        <f t="shared" si="52"/>
        <v>0</v>
      </c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  <c r="BH309" s="118"/>
      <c r="BI309" s="118"/>
      <c r="BJ309" s="118"/>
      <c r="BK309" s="118"/>
      <c r="BL309" s="118"/>
      <c r="BM309" s="118"/>
      <c r="BN309" s="118"/>
      <c r="BO309" s="118"/>
      <c r="BP309" s="118"/>
      <c r="BQ309" s="118"/>
      <c r="BR309" s="118"/>
      <c r="BS309" s="118"/>
      <c r="BT309" s="118"/>
      <c r="BU309" s="118"/>
      <c r="BV309" s="118"/>
      <c r="BW309" s="118"/>
      <c r="BX309" s="118"/>
      <c r="BY309" s="118"/>
      <c r="BZ309" s="118"/>
      <c r="CA309" s="118"/>
      <c r="CB309" s="118"/>
      <c r="CC309" s="118"/>
      <c r="CD309" s="118"/>
      <c r="CE309" s="118"/>
      <c r="CF309" s="118"/>
      <c r="CG309" s="118"/>
      <c r="CH309" s="118"/>
      <c r="CI309" s="118"/>
      <c r="CJ309" s="118"/>
      <c r="CK309" s="118"/>
      <c r="CL309" s="118"/>
      <c r="CM309" s="118"/>
      <c r="CN309" s="118"/>
      <c r="CO309" s="118"/>
      <c r="CP309" s="118"/>
      <c r="CQ309" s="118"/>
      <c r="CR309" s="118"/>
      <c r="CS309" s="118"/>
      <c r="CT309" s="118"/>
      <c r="CU309" s="118"/>
      <c r="CV309" s="118"/>
      <c r="CW309" s="118"/>
      <c r="CX309" s="118"/>
      <c r="CY309" s="118"/>
      <c r="CZ309" s="118"/>
      <c r="DA309" s="118"/>
      <c r="DB309" s="118"/>
      <c r="DC309" s="118"/>
      <c r="DD309" s="118"/>
      <c r="DE309" s="118"/>
      <c r="DF309" s="118"/>
      <c r="DG309" s="118"/>
      <c r="DH309" s="118"/>
      <c r="DI309" s="118"/>
      <c r="DJ309" s="118"/>
      <c r="DK309" s="118"/>
      <c r="DL309" s="118"/>
      <c r="DM309" s="118"/>
      <c r="DN309" s="45">
        <f t="shared" si="53"/>
        <v>0</v>
      </c>
      <c r="DO309" s="45">
        <f t="shared" si="53"/>
        <v>0</v>
      </c>
      <c r="DP309" s="45">
        <f t="shared" si="53"/>
        <v>0</v>
      </c>
      <c r="DQ309" s="45">
        <f t="shared" si="53"/>
        <v>0</v>
      </c>
      <c r="DR309" s="45">
        <f t="shared" si="53"/>
        <v>0</v>
      </c>
      <c r="DS309" s="45">
        <f t="shared" si="53"/>
        <v>0</v>
      </c>
      <c r="DT309" s="45">
        <f t="shared" si="53"/>
        <v>0</v>
      </c>
      <c r="DU309" s="45">
        <f t="shared" si="53"/>
        <v>0</v>
      </c>
      <c r="DV309" s="45">
        <f t="shared" si="53"/>
        <v>0</v>
      </c>
      <c r="DW309" s="45">
        <f t="shared" si="53"/>
        <v>0</v>
      </c>
    </row>
    <row r="310" spans="1:127" x14ac:dyDescent="0.25">
      <c r="A310" s="73" t="s">
        <v>359</v>
      </c>
      <c r="B310" s="83" t="str">
        <f>гр.общеразв.напрв.!B309</f>
        <v>МКДОУ "Детский сад комбинированного вида №5"</v>
      </c>
      <c r="C310" s="83" t="str">
        <f>гр.общеразв.напрв.!C309</f>
        <v>ПГТ</v>
      </c>
      <c r="D310" s="83" t="str">
        <f>гр.общеразв.напрв.!D309</f>
        <v>детей</v>
      </c>
      <c r="E310" s="155">
        <f t="shared" si="51"/>
        <v>0</v>
      </c>
      <c r="F310" s="155">
        <f t="shared" si="52"/>
        <v>0</v>
      </c>
      <c r="G310" s="155">
        <f t="shared" si="52"/>
        <v>0</v>
      </c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  <c r="BH310" s="118"/>
      <c r="BI310" s="118"/>
      <c r="BJ310" s="118"/>
      <c r="BK310" s="118"/>
      <c r="BL310" s="118"/>
      <c r="BM310" s="118"/>
      <c r="BN310" s="118"/>
      <c r="BO310" s="118"/>
      <c r="BP310" s="118"/>
      <c r="BQ310" s="118"/>
      <c r="BR310" s="118"/>
      <c r="BS310" s="118"/>
      <c r="BT310" s="118"/>
      <c r="BU310" s="118"/>
      <c r="BV310" s="118"/>
      <c r="BW310" s="118"/>
      <c r="BX310" s="118"/>
      <c r="BY310" s="118"/>
      <c r="BZ310" s="118"/>
      <c r="CA310" s="118"/>
      <c r="CB310" s="118"/>
      <c r="CC310" s="118"/>
      <c r="CD310" s="118"/>
      <c r="CE310" s="118"/>
      <c r="CF310" s="118"/>
      <c r="CG310" s="118"/>
      <c r="CH310" s="118"/>
      <c r="CI310" s="118"/>
      <c r="CJ310" s="118"/>
      <c r="CK310" s="118"/>
      <c r="CL310" s="118"/>
      <c r="CM310" s="118"/>
      <c r="CN310" s="118"/>
      <c r="CO310" s="118"/>
      <c r="CP310" s="118"/>
      <c r="CQ310" s="118"/>
      <c r="CR310" s="118"/>
      <c r="CS310" s="118"/>
      <c r="CT310" s="118"/>
      <c r="CU310" s="118"/>
      <c r="CV310" s="118"/>
      <c r="CW310" s="118"/>
      <c r="CX310" s="118"/>
      <c r="CY310" s="118"/>
      <c r="CZ310" s="118"/>
      <c r="DA310" s="118"/>
      <c r="DB310" s="118"/>
      <c r="DC310" s="118"/>
      <c r="DD310" s="118"/>
      <c r="DE310" s="118"/>
      <c r="DF310" s="118"/>
      <c r="DG310" s="118"/>
      <c r="DH310" s="118"/>
      <c r="DI310" s="118"/>
      <c r="DJ310" s="118"/>
      <c r="DK310" s="118"/>
      <c r="DL310" s="118"/>
      <c r="DM310" s="118"/>
      <c r="DN310" s="45">
        <f t="shared" si="53"/>
        <v>0</v>
      </c>
      <c r="DO310" s="45">
        <f t="shared" si="53"/>
        <v>0</v>
      </c>
      <c r="DP310" s="45">
        <f t="shared" si="53"/>
        <v>0</v>
      </c>
      <c r="DQ310" s="45">
        <f t="shared" si="53"/>
        <v>0</v>
      </c>
      <c r="DR310" s="45">
        <f t="shared" si="53"/>
        <v>0</v>
      </c>
      <c r="DS310" s="45">
        <f t="shared" si="53"/>
        <v>0</v>
      </c>
      <c r="DT310" s="45">
        <f t="shared" si="53"/>
        <v>0</v>
      </c>
      <c r="DU310" s="45">
        <f t="shared" si="53"/>
        <v>0</v>
      </c>
      <c r="DV310" s="45">
        <f t="shared" si="53"/>
        <v>0</v>
      </c>
      <c r="DW310" s="45">
        <f t="shared" si="53"/>
        <v>0</v>
      </c>
    </row>
    <row r="311" spans="1:127" x14ac:dyDescent="0.25">
      <c r="A311" s="73" t="s">
        <v>359</v>
      </c>
      <c r="B311" s="83" t="str">
        <f>гр.общеразв.напрв.!B310</f>
        <v>МКДОУ "Детский сад компенсирующего вида №13"</v>
      </c>
      <c r="C311" s="83" t="str">
        <f>гр.общеразв.напрв.!C310</f>
        <v>село</v>
      </c>
      <c r="D311" s="83" t="str">
        <f>гр.общеразв.напрв.!D310</f>
        <v>детей</v>
      </c>
      <c r="E311" s="155">
        <f t="shared" si="51"/>
        <v>0</v>
      </c>
      <c r="F311" s="155">
        <f t="shared" si="52"/>
        <v>0</v>
      </c>
      <c r="G311" s="155">
        <f t="shared" si="52"/>
        <v>0</v>
      </c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  <c r="BH311" s="118"/>
      <c r="BI311" s="118"/>
      <c r="BJ311" s="118"/>
      <c r="BK311" s="118"/>
      <c r="BL311" s="118"/>
      <c r="BM311" s="118"/>
      <c r="BN311" s="118"/>
      <c r="BO311" s="118"/>
      <c r="BP311" s="118"/>
      <c r="BQ311" s="118"/>
      <c r="BR311" s="118"/>
      <c r="BS311" s="118"/>
      <c r="BT311" s="118"/>
      <c r="BU311" s="118"/>
      <c r="BV311" s="118"/>
      <c r="BW311" s="118"/>
      <c r="BX311" s="118"/>
      <c r="BY311" s="118"/>
      <c r="BZ311" s="118"/>
      <c r="CA311" s="118"/>
      <c r="CB311" s="118"/>
      <c r="CC311" s="118"/>
      <c r="CD311" s="118"/>
      <c r="CE311" s="118"/>
      <c r="CF311" s="118"/>
      <c r="CG311" s="118"/>
      <c r="CH311" s="118"/>
      <c r="CI311" s="118"/>
      <c r="CJ311" s="118"/>
      <c r="CK311" s="118"/>
      <c r="CL311" s="118"/>
      <c r="CM311" s="118"/>
      <c r="CN311" s="118"/>
      <c r="CO311" s="118"/>
      <c r="CP311" s="118"/>
      <c r="CQ311" s="118"/>
      <c r="CR311" s="118"/>
      <c r="CS311" s="118"/>
      <c r="CT311" s="118"/>
      <c r="CU311" s="118"/>
      <c r="CV311" s="118"/>
      <c r="CW311" s="118"/>
      <c r="CX311" s="118"/>
      <c r="CY311" s="118"/>
      <c r="CZ311" s="118"/>
      <c r="DA311" s="118"/>
      <c r="DB311" s="118"/>
      <c r="DC311" s="118"/>
      <c r="DD311" s="118"/>
      <c r="DE311" s="118"/>
      <c r="DF311" s="118"/>
      <c r="DG311" s="118"/>
      <c r="DH311" s="118"/>
      <c r="DI311" s="118"/>
      <c r="DJ311" s="118"/>
      <c r="DK311" s="118"/>
      <c r="DL311" s="118"/>
      <c r="DM311" s="118"/>
      <c r="DN311" s="45">
        <f t="shared" si="53"/>
        <v>0</v>
      </c>
      <c r="DO311" s="45">
        <f t="shared" si="53"/>
        <v>0</v>
      </c>
      <c r="DP311" s="45">
        <f t="shared" si="53"/>
        <v>0</v>
      </c>
      <c r="DQ311" s="45">
        <f t="shared" si="53"/>
        <v>0</v>
      </c>
      <c r="DR311" s="45">
        <f t="shared" si="53"/>
        <v>0</v>
      </c>
      <c r="DS311" s="45">
        <f t="shared" si="53"/>
        <v>0</v>
      </c>
      <c r="DT311" s="45">
        <f t="shared" si="53"/>
        <v>0</v>
      </c>
      <c r="DU311" s="45">
        <f t="shared" si="53"/>
        <v>0</v>
      </c>
      <c r="DV311" s="45">
        <f t="shared" si="53"/>
        <v>0</v>
      </c>
      <c r="DW311" s="45">
        <f t="shared" si="53"/>
        <v>0</v>
      </c>
    </row>
    <row r="312" spans="1:127" ht="20.399999999999999" x14ac:dyDescent="0.25">
      <c r="A312" s="73" t="s">
        <v>359</v>
      </c>
      <c r="B312" s="83" t="str">
        <f>гр.общеразв.напрв.!B311</f>
        <v>МКДОУ "Детский сад №24" (село, но больше 100 детей, вместе  с детьми с ТНР)</v>
      </c>
      <c r="C312" s="83" t="str">
        <f>гр.общеразв.напрв.!C311</f>
        <v>село</v>
      </c>
      <c r="D312" s="83" t="str">
        <f>гр.общеразв.напрв.!D311</f>
        <v>детей</v>
      </c>
      <c r="E312" s="155">
        <f t="shared" si="51"/>
        <v>0</v>
      </c>
      <c r="F312" s="155">
        <f t="shared" si="52"/>
        <v>0</v>
      </c>
      <c r="G312" s="155">
        <f t="shared" si="52"/>
        <v>0</v>
      </c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  <c r="BH312" s="118"/>
      <c r="BI312" s="118"/>
      <c r="BJ312" s="118"/>
      <c r="BK312" s="118"/>
      <c r="BL312" s="118"/>
      <c r="BM312" s="118"/>
      <c r="BN312" s="118"/>
      <c r="BO312" s="118"/>
      <c r="BP312" s="118"/>
      <c r="BQ312" s="118"/>
      <c r="BR312" s="118"/>
      <c r="BS312" s="118"/>
      <c r="BT312" s="118"/>
      <c r="BU312" s="118"/>
      <c r="BV312" s="118"/>
      <c r="BW312" s="118"/>
      <c r="BX312" s="118"/>
      <c r="BY312" s="118"/>
      <c r="BZ312" s="118"/>
      <c r="CA312" s="118"/>
      <c r="CB312" s="118"/>
      <c r="CC312" s="118"/>
      <c r="CD312" s="118"/>
      <c r="CE312" s="118"/>
      <c r="CF312" s="118"/>
      <c r="CG312" s="118"/>
      <c r="CH312" s="118"/>
      <c r="CI312" s="118"/>
      <c r="CJ312" s="118"/>
      <c r="CK312" s="118"/>
      <c r="CL312" s="118"/>
      <c r="CM312" s="118"/>
      <c r="CN312" s="118"/>
      <c r="CO312" s="118"/>
      <c r="CP312" s="118"/>
      <c r="CQ312" s="118"/>
      <c r="CR312" s="118"/>
      <c r="CS312" s="118"/>
      <c r="CT312" s="118"/>
      <c r="CU312" s="118"/>
      <c r="CV312" s="118"/>
      <c r="CW312" s="118"/>
      <c r="CX312" s="118"/>
      <c r="CY312" s="118"/>
      <c r="CZ312" s="118"/>
      <c r="DA312" s="118"/>
      <c r="DB312" s="118"/>
      <c r="DC312" s="118"/>
      <c r="DD312" s="118"/>
      <c r="DE312" s="118"/>
      <c r="DF312" s="118"/>
      <c r="DG312" s="118"/>
      <c r="DH312" s="118"/>
      <c r="DI312" s="118"/>
      <c r="DJ312" s="118"/>
      <c r="DK312" s="118"/>
      <c r="DL312" s="118"/>
      <c r="DM312" s="118"/>
      <c r="DN312" s="45">
        <f t="shared" si="53"/>
        <v>0</v>
      </c>
      <c r="DO312" s="45">
        <f t="shared" si="53"/>
        <v>0</v>
      </c>
      <c r="DP312" s="45">
        <f t="shared" si="53"/>
        <v>0</v>
      </c>
      <c r="DQ312" s="45">
        <f t="shared" si="53"/>
        <v>0</v>
      </c>
      <c r="DR312" s="45">
        <f t="shared" si="53"/>
        <v>0</v>
      </c>
      <c r="DS312" s="45">
        <f t="shared" si="53"/>
        <v>0</v>
      </c>
      <c r="DT312" s="45">
        <f t="shared" si="53"/>
        <v>0</v>
      </c>
      <c r="DU312" s="45">
        <f t="shared" si="53"/>
        <v>0</v>
      </c>
      <c r="DV312" s="45">
        <f t="shared" si="53"/>
        <v>0</v>
      </c>
      <c r="DW312" s="45">
        <f t="shared" si="53"/>
        <v>0</v>
      </c>
    </row>
    <row r="313" spans="1:127" x14ac:dyDescent="0.25">
      <c r="A313" s="73" t="s">
        <v>359</v>
      </c>
      <c r="B313" s="83" t="str">
        <f>гр.общеразв.напрв.!B312</f>
        <v>МКДОУ "Детский сад №26"</v>
      </c>
      <c r="C313" s="83" t="str">
        <f>гр.общеразв.напрв.!C312</f>
        <v>ПГТ</v>
      </c>
      <c r="D313" s="83" t="str">
        <f>гр.общеразв.напрв.!D312</f>
        <v>детей</v>
      </c>
      <c r="E313" s="155">
        <f t="shared" si="51"/>
        <v>0</v>
      </c>
      <c r="F313" s="155">
        <f t="shared" si="52"/>
        <v>0</v>
      </c>
      <c r="G313" s="155">
        <f t="shared" si="52"/>
        <v>0</v>
      </c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  <c r="BH313" s="118"/>
      <c r="BI313" s="118"/>
      <c r="BJ313" s="118"/>
      <c r="BK313" s="118"/>
      <c r="BL313" s="118"/>
      <c r="BM313" s="118"/>
      <c r="BN313" s="118"/>
      <c r="BO313" s="118"/>
      <c r="BP313" s="118"/>
      <c r="BQ313" s="118"/>
      <c r="BR313" s="118"/>
      <c r="BS313" s="118"/>
      <c r="BT313" s="118"/>
      <c r="BU313" s="118"/>
      <c r="BV313" s="118"/>
      <c r="BW313" s="118"/>
      <c r="BX313" s="118"/>
      <c r="BY313" s="118"/>
      <c r="BZ313" s="118"/>
      <c r="CA313" s="118"/>
      <c r="CB313" s="118"/>
      <c r="CC313" s="118"/>
      <c r="CD313" s="118"/>
      <c r="CE313" s="118"/>
      <c r="CF313" s="118"/>
      <c r="CG313" s="118"/>
      <c r="CH313" s="118"/>
      <c r="CI313" s="118"/>
      <c r="CJ313" s="118"/>
      <c r="CK313" s="118"/>
      <c r="CL313" s="118"/>
      <c r="CM313" s="118"/>
      <c r="CN313" s="118"/>
      <c r="CO313" s="118"/>
      <c r="CP313" s="118"/>
      <c r="CQ313" s="118"/>
      <c r="CR313" s="118"/>
      <c r="CS313" s="118"/>
      <c r="CT313" s="118"/>
      <c r="CU313" s="118"/>
      <c r="CV313" s="118"/>
      <c r="CW313" s="118"/>
      <c r="CX313" s="118"/>
      <c r="CY313" s="118"/>
      <c r="CZ313" s="118"/>
      <c r="DA313" s="118"/>
      <c r="DB313" s="118"/>
      <c r="DC313" s="118"/>
      <c r="DD313" s="118"/>
      <c r="DE313" s="118"/>
      <c r="DF313" s="118"/>
      <c r="DG313" s="118"/>
      <c r="DH313" s="118"/>
      <c r="DI313" s="118"/>
      <c r="DJ313" s="118"/>
      <c r="DK313" s="118"/>
      <c r="DL313" s="118"/>
      <c r="DM313" s="118"/>
      <c r="DN313" s="45">
        <f t="shared" si="53"/>
        <v>0</v>
      </c>
      <c r="DO313" s="45">
        <f t="shared" si="53"/>
        <v>0</v>
      </c>
      <c r="DP313" s="45">
        <f t="shared" si="53"/>
        <v>0</v>
      </c>
      <c r="DQ313" s="45">
        <f t="shared" si="53"/>
        <v>0</v>
      </c>
      <c r="DR313" s="45">
        <f t="shared" si="53"/>
        <v>0</v>
      </c>
      <c r="DS313" s="45">
        <f t="shared" si="53"/>
        <v>0</v>
      </c>
      <c r="DT313" s="45">
        <f t="shared" si="53"/>
        <v>0</v>
      </c>
      <c r="DU313" s="45">
        <f t="shared" si="53"/>
        <v>0</v>
      </c>
      <c r="DV313" s="45">
        <f t="shared" si="53"/>
        <v>0</v>
      </c>
      <c r="DW313" s="45">
        <f t="shared" si="53"/>
        <v>0</v>
      </c>
    </row>
    <row r="314" spans="1:127" x14ac:dyDescent="0.25">
      <c r="A314" s="73" t="s">
        <v>359</v>
      </c>
      <c r="B314" s="83" t="str">
        <f>гр.общеразв.напрв.!B313</f>
        <v>МКДОУ "Детский сад комбинированного вида №29"</v>
      </c>
      <c r="C314" s="83" t="str">
        <f>гр.общеразв.напрв.!C313</f>
        <v>ПГТ</v>
      </c>
      <c r="D314" s="83" t="str">
        <f>гр.общеразв.напрв.!D313</f>
        <v>детей</v>
      </c>
      <c r="E314" s="155">
        <f t="shared" si="51"/>
        <v>0</v>
      </c>
      <c r="F314" s="155">
        <f t="shared" si="52"/>
        <v>0</v>
      </c>
      <c r="G314" s="155">
        <f t="shared" si="52"/>
        <v>0</v>
      </c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  <c r="BH314" s="118"/>
      <c r="BI314" s="118"/>
      <c r="BJ314" s="118"/>
      <c r="BK314" s="118"/>
      <c r="BL314" s="118"/>
      <c r="BM314" s="118"/>
      <c r="BN314" s="118"/>
      <c r="BO314" s="118"/>
      <c r="BP314" s="118"/>
      <c r="BQ314" s="118"/>
      <c r="BR314" s="118"/>
      <c r="BS314" s="118"/>
      <c r="BT314" s="118"/>
      <c r="BU314" s="118"/>
      <c r="BV314" s="118"/>
      <c r="BW314" s="118"/>
      <c r="BX314" s="118"/>
      <c r="BY314" s="118"/>
      <c r="BZ314" s="118"/>
      <c r="CA314" s="118"/>
      <c r="CB314" s="118"/>
      <c r="CC314" s="118"/>
      <c r="CD314" s="118"/>
      <c r="CE314" s="118"/>
      <c r="CF314" s="118"/>
      <c r="CG314" s="118"/>
      <c r="CH314" s="118"/>
      <c r="CI314" s="118"/>
      <c r="CJ314" s="118"/>
      <c r="CK314" s="118"/>
      <c r="CL314" s="118"/>
      <c r="CM314" s="118"/>
      <c r="CN314" s="118"/>
      <c r="CO314" s="118"/>
      <c r="CP314" s="118"/>
      <c r="CQ314" s="118"/>
      <c r="CR314" s="118"/>
      <c r="CS314" s="118"/>
      <c r="CT314" s="118"/>
      <c r="CU314" s="118"/>
      <c r="CV314" s="118"/>
      <c r="CW314" s="118"/>
      <c r="CX314" s="118"/>
      <c r="CY314" s="118"/>
      <c r="CZ314" s="118"/>
      <c r="DA314" s="118"/>
      <c r="DB314" s="118"/>
      <c r="DC314" s="118"/>
      <c r="DD314" s="118"/>
      <c r="DE314" s="118"/>
      <c r="DF314" s="118"/>
      <c r="DG314" s="118"/>
      <c r="DH314" s="118"/>
      <c r="DI314" s="118"/>
      <c r="DJ314" s="118"/>
      <c r="DK314" s="118"/>
      <c r="DL314" s="118"/>
      <c r="DM314" s="118"/>
      <c r="DN314" s="45">
        <f t="shared" si="53"/>
        <v>0</v>
      </c>
      <c r="DO314" s="45">
        <f t="shared" si="53"/>
        <v>0</v>
      </c>
      <c r="DP314" s="45">
        <f t="shared" si="53"/>
        <v>0</v>
      </c>
      <c r="DQ314" s="45">
        <f t="shared" si="53"/>
        <v>0</v>
      </c>
      <c r="DR314" s="45">
        <f t="shared" si="53"/>
        <v>0</v>
      </c>
      <c r="DS314" s="45">
        <f t="shared" si="53"/>
        <v>0</v>
      </c>
      <c r="DT314" s="45">
        <f t="shared" si="53"/>
        <v>0</v>
      </c>
      <c r="DU314" s="45">
        <f t="shared" si="53"/>
        <v>0</v>
      </c>
      <c r="DV314" s="45">
        <f t="shared" si="53"/>
        <v>0</v>
      </c>
      <c r="DW314" s="45">
        <f t="shared" si="53"/>
        <v>0</v>
      </c>
    </row>
    <row r="315" spans="1:127" x14ac:dyDescent="0.25">
      <c r="A315" s="73" t="s">
        <v>359</v>
      </c>
      <c r="B315" s="83" t="str">
        <f>гр.общеразв.напрв.!B314</f>
        <v>МБДОУ "Детский сад комбинированного вида №32"</v>
      </c>
      <c r="C315" s="83" t="str">
        <f>гр.общеразв.напрв.!C314</f>
        <v>город</v>
      </c>
      <c r="D315" s="83" t="str">
        <f>гр.общеразв.напрв.!D314</f>
        <v>детей</v>
      </c>
      <c r="E315" s="155">
        <f t="shared" si="51"/>
        <v>0</v>
      </c>
      <c r="F315" s="155">
        <f t="shared" si="52"/>
        <v>0</v>
      </c>
      <c r="G315" s="155">
        <f t="shared" si="52"/>
        <v>0</v>
      </c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  <c r="BH315" s="118"/>
      <c r="BI315" s="118"/>
      <c r="BJ315" s="118"/>
      <c r="BK315" s="118"/>
      <c r="BL315" s="118"/>
      <c r="BM315" s="118"/>
      <c r="BN315" s="118"/>
      <c r="BO315" s="118"/>
      <c r="BP315" s="118"/>
      <c r="BQ315" s="118"/>
      <c r="BR315" s="118"/>
      <c r="BS315" s="118"/>
      <c r="BT315" s="118"/>
      <c r="BU315" s="118"/>
      <c r="BV315" s="118"/>
      <c r="BW315" s="118"/>
      <c r="BX315" s="118"/>
      <c r="BY315" s="118"/>
      <c r="BZ315" s="118"/>
      <c r="CA315" s="118"/>
      <c r="CB315" s="118"/>
      <c r="CC315" s="118"/>
      <c r="CD315" s="118"/>
      <c r="CE315" s="118"/>
      <c r="CF315" s="118"/>
      <c r="CG315" s="118"/>
      <c r="CH315" s="118"/>
      <c r="CI315" s="118"/>
      <c r="CJ315" s="118"/>
      <c r="CK315" s="118"/>
      <c r="CL315" s="118"/>
      <c r="CM315" s="118"/>
      <c r="CN315" s="118"/>
      <c r="CO315" s="118"/>
      <c r="CP315" s="118"/>
      <c r="CQ315" s="118"/>
      <c r="CR315" s="118"/>
      <c r="CS315" s="118"/>
      <c r="CT315" s="118"/>
      <c r="CU315" s="118"/>
      <c r="CV315" s="118"/>
      <c r="CW315" s="118"/>
      <c r="CX315" s="118"/>
      <c r="CY315" s="118"/>
      <c r="CZ315" s="118"/>
      <c r="DA315" s="118"/>
      <c r="DB315" s="118"/>
      <c r="DC315" s="118"/>
      <c r="DD315" s="118"/>
      <c r="DE315" s="118"/>
      <c r="DF315" s="118"/>
      <c r="DG315" s="118"/>
      <c r="DH315" s="118"/>
      <c r="DI315" s="118"/>
      <c r="DJ315" s="118"/>
      <c r="DK315" s="118"/>
      <c r="DL315" s="118"/>
      <c r="DM315" s="118"/>
      <c r="DN315" s="45">
        <f t="shared" si="53"/>
        <v>0</v>
      </c>
      <c r="DO315" s="45">
        <f t="shared" si="53"/>
        <v>0</v>
      </c>
      <c r="DP315" s="45">
        <f t="shared" si="53"/>
        <v>0</v>
      </c>
      <c r="DQ315" s="45">
        <f t="shared" si="53"/>
        <v>0</v>
      </c>
      <c r="DR315" s="45">
        <f t="shared" si="53"/>
        <v>0</v>
      </c>
      <c r="DS315" s="45">
        <f t="shared" si="53"/>
        <v>0</v>
      </c>
      <c r="DT315" s="45">
        <f t="shared" si="53"/>
        <v>0</v>
      </c>
      <c r="DU315" s="45">
        <f t="shared" si="53"/>
        <v>0</v>
      </c>
      <c r="DV315" s="45">
        <f t="shared" si="53"/>
        <v>0</v>
      </c>
      <c r="DW315" s="45">
        <f t="shared" si="53"/>
        <v>0</v>
      </c>
    </row>
    <row r="316" spans="1:127" x14ac:dyDescent="0.25">
      <c r="A316" s="73" t="s">
        <v>359</v>
      </c>
      <c r="B316" s="83" t="str">
        <f>гр.общеразв.напрв.!B315</f>
        <v>МБДОУ "Детский сад комбинированного вида №33"</v>
      </c>
      <c r="C316" s="83" t="str">
        <f>гр.общеразв.напрв.!C315</f>
        <v>город</v>
      </c>
      <c r="D316" s="83" t="str">
        <f>гр.общеразв.напрв.!D315</f>
        <v>детей</v>
      </c>
      <c r="E316" s="155">
        <f t="shared" si="51"/>
        <v>0</v>
      </c>
      <c r="F316" s="155">
        <f t="shared" si="52"/>
        <v>0</v>
      </c>
      <c r="G316" s="155">
        <f t="shared" si="52"/>
        <v>0</v>
      </c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  <c r="BH316" s="118"/>
      <c r="BI316" s="118"/>
      <c r="BJ316" s="118"/>
      <c r="BK316" s="118"/>
      <c r="BL316" s="118"/>
      <c r="BM316" s="118"/>
      <c r="BN316" s="118"/>
      <c r="BO316" s="118"/>
      <c r="BP316" s="118"/>
      <c r="BQ316" s="118"/>
      <c r="BR316" s="118"/>
      <c r="BS316" s="118"/>
      <c r="BT316" s="118"/>
      <c r="BU316" s="118"/>
      <c r="BV316" s="118"/>
      <c r="BW316" s="118"/>
      <c r="BX316" s="118"/>
      <c r="BY316" s="118"/>
      <c r="BZ316" s="118"/>
      <c r="CA316" s="118"/>
      <c r="CB316" s="118"/>
      <c r="CC316" s="118"/>
      <c r="CD316" s="118"/>
      <c r="CE316" s="118"/>
      <c r="CF316" s="118"/>
      <c r="CG316" s="118"/>
      <c r="CH316" s="118"/>
      <c r="CI316" s="118"/>
      <c r="CJ316" s="118"/>
      <c r="CK316" s="118"/>
      <c r="CL316" s="118"/>
      <c r="CM316" s="118"/>
      <c r="CN316" s="118"/>
      <c r="CO316" s="118"/>
      <c r="CP316" s="118"/>
      <c r="CQ316" s="118"/>
      <c r="CR316" s="118"/>
      <c r="CS316" s="118"/>
      <c r="CT316" s="118"/>
      <c r="CU316" s="118"/>
      <c r="CV316" s="118"/>
      <c r="CW316" s="118"/>
      <c r="CX316" s="118"/>
      <c r="CY316" s="118"/>
      <c r="CZ316" s="118"/>
      <c r="DA316" s="118"/>
      <c r="DB316" s="118"/>
      <c r="DC316" s="118"/>
      <c r="DD316" s="118"/>
      <c r="DE316" s="118"/>
      <c r="DF316" s="118"/>
      <c r="DG316" s="118"/>
      <c r="DH316" s="118"/>
      <c r="DI316" s="118"/>
      <c r="DJ316" s="118"/>
      <c r="DK316" s="118"/>
      <c r="DL316" s="118"/>
      <c r="DM316" s="118"/>
      <c r="DN316" s="45">
        <f t="shared" si="53"/>
        <v>0</v>
      </c>
      <c r="DO316" s="45">
        <f t="shared" si="53"/>
        <v>0</v>
      </c>
      <c r="DP316" s="45">
        <f t="shared" si="53"/>
        <v>0</v>
      </c>
      <c r="DQ316" s="45">
        <f t="shared" si="53"/>
        <v>0</v>
      </c>
      <c r="DR316" s="45">
        <f t="shared" si="53"/>
        <v>0</v>
      </c>
      <c r="DS316" s="45">
        <f t="shared" si="53"/>
        <v>0</v>
      </c>
      <c r="DT316" s="45">
        <f t="shared" si="53"/>
        <v>0</v>
      </c>
      <c r="DU316" s="45">
        <f t="shared" si="53"/>
        <v>0</v>
      </c>
      <c r="DV316" s="45">
        <f t="shared" si="53"/>
        <v>0</v>
      </c>
      <c r="DW316" s="45">
        <f t="shared" si="53"/>
        <v>0</v>
      </c>
    </row>
    <row r="317" spans="1:127" x14ac:dyDescent="0.25">
      <c r="A317" s="73" t="s">
        <v>359</v>
      </c>
      <c r="B317" s="83" t="str">
        <f>гр.общеразв.напрв.!B316</f>
        <v>МБДОУ "Детский сад комбинированного вида №34"</v>
      </c>
      <c r="C317" s="83" t="str">
        <f>гр.общеразв.напрв.!C316</f>
        <v>город</v>
      </c>
      <c r="D317" s="83" t="str">
        <f>гр.общеразв.напрв.!D316</f>
        <v>детей</v>
      </c>
      <c r="E317" s="155">
        <f t="shared" si="51"/>
        <v>0</v>
      </c>
      <c r="F317" s="155">
        <f t="shared" si="52"/>
        <v>0</v>
      </c>
      <c r="G317" s="155">
        <f t="shared" si="52"/>
        <v>0</v>
      </c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  <c r="BH317" s="118"/>
      <c r="BI317" s="118"/>
      <c r="BJ317" s="118"/>
      <c r="BK317" s="118"/>
      <c r="BL317" s="118"/>
      <c r="BM317" s="118"/>
      <c r="BN317" s="118"/>
      <c r="BO317" s="118"/>
      <c r="BP317" s="118"/>
      <c r="BQ317" s="118"/>
      <c r="BR317" s="118"/>
      <c r="BS317" s="118"/>
      <c r="BT317" s="118"/>
      <c r="BU317" s="118"/>
      <c r="BV317" s="118"/>
      <c r="BW317" s="118"/>
      <c r="BX317" s="118"/>
      <c r="BY317" s="118"/>
      <c r="BZ317" s="118"/>
      <c r="CA317" s="118"/>
      <c r="CB317" s="118"/>
      <c r="CC317" s="118"/>
      <c r="CD317" s="118"/>
      <c r="CE317" s="118"/>
      <c r="CF317" s="118"/>
      <c r="CG317" s="118"/>
      <c r="CH317" s="118"/>
      <c r="CI317" s="118"/>
      <c r="CJ317" s="118"/>
      <c r="CK317" s="118"/>
      <c r="CL317" s="118"/>
      <c r="CM317" s="118"/>
      <c r="CN317" s="118"/>
      <c r="CO317" s="118"/>
      <c r="CP317" s="118"/>
      <c r="CQ317" s="118"/>
      <c r="CR317" s="118"/>
      <c r="CS317" s="118"/>
      <c r="CT317" s="118"/>
      <c r="CU317" s="118"/>
      <c r="CV317" s="118"/>
      <c r="CW317" s="118"/>
      <c r="CX317" s="118"/>
      <c r="CY317" s="118"/>
      <c r="CZ317" s="118"/>
      <c r="DA317" s="118"/>
      <c r="DB317" s="118"/>
      <c r="DC317" s="118"/>
      <c r="DD317" s="118"/>
      <c r="DE317" s="118"/>
      <c r="DF317" s="118"/>
      <c r="DG317" s="118"/>
      <c r="DH317" s="118"/>
      <c r="DI317" s="118"/>
      <c r="DJ317" s="118"/>
      <c r="DK317" s="118"/>
      <c r="DL317" s="118"/>
      <c r="DM317" s="118"/>
      <c r="DN317" s="45">
        <f t="shared" si="53"/>
        <v>0</v>
      </c>
      <c r="DO317" s="45">
        <f t="shared" si="53"/>
        <v>0</v>
      </c>
      <c r="DP317" s="45">
        <f t="shared" si="53"/>
        <v>0</v>
      </c>
      <c r="DQ317" s="45">
        <f t="shared" si="53"/>
        <v>0</v>
      </c>
      <c r="DR317" s="45">
        <f t="shared" si="53"/>
        <v>0</v>
      </c>
      <c r="DS317" s="45">
        <f t="shared" si="53"/>
        <v>0</v>
      </c>
      <c r="DT317" s="45">
        <f t="shared" si="53"/>
        <v>0</v>
      </c>
      <c r="DU317" s="45">
        <f t="shared" si="53"/>
        <v>0</v>
      </c>
      <c r="DV317" s="45">
        <f t="shared" si="53"/>
        <v>0</v>
      </c>
      <c r="DW317" s="45">
        <f t="shared" si="53"/>
        <v>0</v>
      </c>
    </row>
    <row r="318" spans="1:127" x14ac:dyDescent="0.25">
      <c r="A318" s="73" t="s">
        <v>359</v>
      </c>
      <c r="B318" s="83" t="str">
        <f>гр.общеразв.напрв.!B317</f>
        <v>МКДОУ "Детский сад комбинированного вида №35"</v>
      </c>
      <c r="C318" s="83" t="str">
        <f>гр.общеразв.напрв.!C317</f>
        <v>ПГТ</v>
      </c>
      <c r="D318" s="83" t="str">
        <f>гр.общеразв.напрв.!D317</f>
        <v>детей</v>
      </c>
      <c r="E318" s="155">
        <f t="shared" si="51"/>
        <v>0</v>
      </c>
      <c r="F318" s="155">
        <f t="shared" si="52"/>
        <v>0</v>
      </c>
      <c r="G318" s="155">
        <f t="shared" si="52"/>
        <v>0</v>
      </c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  <c r="BH318" s="118"/>
      <c r="BI318" s="118"/>
      <c r="BJ318" s="118"/>
      <c r="BK318" s="118"/>
      <c r="BL318" s="118"/>
      <c r="BM318" s="118"/>
      <c r="BN318" s="118"/>
      <c r="BO318" s="118"/>
      <c r="BP318" s="118"/>
      <c r="BQ318" s="118"/>
      <c r="BR318" s="118"/>
      <c r="BS318" s="118"/>
      <c r="BT318" s="118"/>
      <c r="BU318" s="118"/>
      <c r="BV318" s="118"/>
      <c r="BW318" s="118"/>
      <c r="BX318" s="118"/>
      <c r="BY318" s="118"/>
      <c r="BZ318" s="118"/>
      <c r="CA318" s="118"/>
      <c r="CB318" s="118"/>
      <c r="CC318" s="118"/>
      <c r="CD318" s="118"/>
      <c r="CE318" s="118"/>
      <c r="CF318" s="118"/>
      <c r="CG318" s="118"/>
      <c r="CH318" s="118"/>
      <c r="CI318" s="118"/>
      <c r="CJ318" s="118"/>
      <c r="CK318" s="118"/>
      <c r="CL318" s="118"/>
      <c r="CM318" s="118"/>
      <c r="CN318" s="118"/>
      <c r="CO318" s="118"/>
      <c r="CP318" s="118"/>
      <c r="CQ318" s="118"/>
      <c r="CR318" s="118"/>
      <c r="CS318" s="118"/>
      <c r="CT318" s="118"/>
      <c r="CU318" s="118"/>
      <c r="CV318" s="118"/>
      <c r="CW318" s="118"/>
      <c r="CX318" s="118"/>
      <c r="CY318" s="118"/>
      <c r="CZ318" s="118"/>
      <c r="DA318" s="118"/>
      <c r="DB318" s="118"/>
      <c r="DC318" s="118"/>
      <c r="DD318" s="118"/>
      <c r="DE318" s="118"/>
      <c r="DF318" s="118"/>
      <c r="DG318" s="118"/>
      <c r="DH318" s="118"/>
      <c r="DI318" s="118"/>
      <c r="DJ318" s="118"/>
      <c r="DK318" s="118"/>
      <c r="DL318" s="118"/>
      <c r="DM318" s="118"/>
      <c r="DN318" s="45">
        <f t="shared" si="53"/>
        <v>0</v>
      </c>
      <c r="DO318" s="45">
        <f t="shared" si="53"/>
        <v>0</v>
      </c>
      <c r="DP318" s="45">
        <f t="shared" si="53"/>
        <v>0</v>
      </c>
      <c r="DQ318" s="45">
        <f t="shared" si="53"/>
        <v>0</v>
      </c>
      <c r="DR318" s="45">
        <f t="shared" si="53"/>
        <v>0</v>
      </c>
      <c r="DS318" s="45">
        <f t="shared" si="53"/>
        <v>0</v>
      </c>
      <c r="DT318" s="45">
        <f t="shared" si="53"/>
        <v>0</v>
      </c>
      <c r="DU318" s="45">
        <f t="shared" si="53"/>
        <v>0</v>
      </c>
      <c r="DV318" s="45">
        <f t="shared" si="53"/>
        <v>0</v>
      </c>
      <c r="DW318" s="45">
        <f t="shared" si="53"/>
        <v>0</v>
      </c>
    </row>
    <row r="319" spans="1:127" x14ac:dyDescent="0.25">
      <c r="A319" s="73" t="s">
        <v>359</v>
      </c>
      <c r="B319" s="83" t="str">
        <f>гр.общеразв.напрв.!B318</f>
        <v>МБДОУ "Детский сад комбинированного вида №36"</v>
      </c>
      <c r="C319" s="83" t="str">
        <f>гр.общеразв.напрв.!C318</f>
        <v>город</v>
      </c>
      <c r="D319" s="83" t="str">
        <f>гр.общеразв.напрв.!D318</f>
        <v>детей</v>
      </c>
      <c r="E319" s="155">
        <f t="shared" si="51"/>
        <v>0</v>
      </c>
      <c r="F319" s="155">
        <f t="shared" si="52"/>
        <v>0</v>
      </c>
      <c r="G319" s="155">
        <f t="shared" si="52"/>
        <v>0</v>
      </c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  <c r="BH319" s="118"/>
      <c r="BI319" s="118"/>
      <c r="BJ319" s="118"/>
      <c r="BK319" s="118"/>
      <c r="BL319" s="118"/>
      <c r="BM319" s="118"/>
      <c r="BN319" s="118"/>
      <c r="BO319" s="118"/>
      <c r="BP319" s="118"/>
      <c r="BQ319" s="118"/>
      <c r="BR319" s="118"/>
      <c r="BS319" s="118"/>
      <c r="BT319" s="118"/>
      <c r="BU319" s="118"/>
      <c r="BV319" s="118"/>
      <c r="BW319" s="118"/>
      <c r="BX319" s="118"/>
      <c r="BY319" s="118"/>
      <c r="BZ319" s="118"/>
      <c r="CA319" s="118"/>
      <c r="CB319" s="118"/>
      <c r="CC319" s="118"/>
      <c r="CD319" s="118"/>
      <c r="CE319" s="118"/>
      <c r="CF319" s="118"/>
      <c r="CG319" s="118"/>
      <c r="CH319" s="118"/>
      <c r="CI319" s="118"/>
      <c r="CJ319" s="118"/>
      <c r="CK319" s="118"/>
      <c r="CL319" s="118"/>
      <c r="CM319" s="118"/>
      <c r="CN319" s="118"/>
      <c r="CO319" s="118"/>
      <c r="CP319" s="118"/>
      <c r="CQ319" s="118"/>
      <c r="CR319" s="118"/>
      <c r="CS319" s="118"/>
      <c r="CT319" s="118"/>
      <c r="CU319" s="118"/>
      <c r="CV319" s="118"/>
      <c r="CW319" s="118"/>
      <c r="CX319" s="118"/>
      <c r="CY319" s="118"/>
      <c r="CZ319" s="118"/>
      <c r="DA319" s="118"/>
      <c r="DB319" s="118"/>
      <c r="DC319" s="118"/>
      <c r="DD319" s="118"/>
      <c r="DE319" s="118"/>
      <c r="DF319" s="118"/>
      <c r="DG319" s="118"/>
      <c r="DH319" s="118"/>
      <c r="DI319" s="118"/>
      <c r="DJ319" s="118"/>
      <c r="DK319" s="118"/>
      <c r="DL319" s="118"/>
      <c r="DM319" s="118"/>
      <c r="DN319" s="45">
        <f t="shared" si="53"/>
        <v>0</v>
      </c>
      <c r="DO319" s="45">
        <f t="shared" si="53"/>
        <v>0</v>
      </c>
      <c r="DP319" s="45">
        <f t="shared" si="53"/>
        <v>0</v>
      </c>
      <c r="DQ319" s="45">
        <f t="shared" si="53"/>
        <v>0</v>
      </c>
      <c r="DR319" s="45">
        <f t="shared" si="53"/>
        <v>0</v>
      </c>
      <c r="DS319" s="45">
        <f t="shared" si="53"/>
        <v>0</v>
      </c>
      <c r="DT319" s="45">
        <f t="shared" si="53"/>
        <v>0</v>
      </c>
      <c r="DU319" s="45">
        <f t="shared" si="53"/>
        <v>0</v>
      </c>
      <c r="DV319" s="45">
        <f t="shared" si="53"/>
        <v>0</v>
      </c>
      <c r="DW319" s="45">
        <f t="shared" si="53"/>
        <v>0</v>
      </c>
    </row>
    <row r="320" spans="1:127" x14ac:dyDescent="0.25">
      <c r="A320" s="73" t="s">
        <v>359</v>
      </c>
      <c r="B320" s="83" t="str">
        <f>гр.общеразв.напрв.!B319</f>
        <v>МБДОУ "Детский сад комбинированного вида №37"</v>
      </c>
      <c r="C320" s="83" t="str">
        <f>гр.общеразв.напрв.!C319</f>
        <v>город</v>
      </c>
      <c r="D320" s="83" t="str">
        <f>гр.общеразв.напрв.!D319</f>
        <v>детей</v>
      </c>
      <c r="E320" s="155">
        <f t="shared" si="51"/>
        <v>0</v>
      </c>
      <c r="F320" s="155">
        <f t="shared" si="52"/>
        <v>0</v>
      </c>
      <c r="G320" s="155">
        <f t="shared" si="52"/>
        <v>0</v>
      </c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  <c r="BH320" s="118"/>
      <c r="BI320" s="118"/>
      <c r="BJ320" s="118"/>
      <c r="BK320" s="118"/>
      <c r="BL320" s="118"/>
      <c r="BM320" s="118"/>
      <c r="BN320" s="118"/>
      <c r="BO320" s="118"/>
      <c r="BP320" s="118"/>
      <c r="BQ320" s="118"/>
      <c r="BR320" s="118"/>
      <c r="BS320" s="118"/>
      <c r="BT320" s="118"/>
      <c r="BU320" s="118"/>
      <c r="BV320" s="118"/>
      <c r="BW320" s="118"/>
      <c r="BX320" s="118"/>
      <c r="BY320" s="118"/>
      <c r="BZ320" s="118"/>
      <c r="CA320" s="118"/>
      <c r="CB320" s="118"/>
      <c r="CC320" s="118"/>
      <c r="CD320" s="118"/>
      <c r="CE320" s="118"/>
      <c r="CF320" s="118"/>
      <c r="CG320" s="118"/>
      <c r="CH320" s="118"/>
      <c r="CI320" s="118"/>
      <c r="CJ320" s="118"/>
      <c r="CK320" s="118"/>
      <c r="CL320" s="118"/>
      <c r="CM320" s="118"/>
      <c r="CN320" s="118"/>
      <c r="CO320" s="118"/>
      <c r="CP320" s="118"/>
      <c r="CQ320" s="118"/>
      <c r="CR320" s="118"/>
      <c r="CS320" s="118"/>
      <c r="CT320" s="118"/>
      <c r="CU320" s="118"/>
      <c r="CV320" s="118"/>
      <c r="CW320" s="118"/>
      <c r="CX320" s="118"/>
      <c r="CY320" s="118"/>
      <c r="CZ320" s="118"/>
      <c r="DA320" s="118"/>
      <c r="DB320" s="118"/>
      <c r="DC320" s="118"/>
      <c r="DD320" s="118"/>
      <c r="DE320" s="118"/>
      <c r="DF320" s="118"/>
      <c r="DG320" s="118"/>
      <c r="DH320" s="118"/>
      <c r="DI320" s="118"/>
      <c r="DJ320" s="118"/>
      <c r="DK320" s="118"/>
      <c r="DL320" s="118"/>
      <c r="DM320" s="118"/>
      <c r="DN320" s="45">
        <f t="shared" si="53"/>
        <v>0</v>
      </c>
      <c r="DO320" s="45">
        <f t="shared" si="53"/>
        <v>0</v>
      </c>
      <c r="DP320" s="45">
        <f t="shared" si="53"/>
        <v>0</v>
      </c>
      <c r="DQ320" s="45">
        <f t="shared" si="53"/>
        <v>0</v>
      </c>
      <c r="DR320" s="45">
        <f t="shared" si="53"/>
        <v>0</v>
      </c>
      <c r="DS320" s="45">
        <f t="shared" si="53"/>
        <v>0</v>
      </c>
      <c r="DT320" s="45">
        <f t="shared" si="53"/>
        <v>0</v>
      </c>
      <c r="DU320" s="45">
        <f t="shared" si="53"/>
        <v>0</v>
      </c>
      <c r="DV320" s="45">
        <f t="shared" si="53"/>
        <v>0</v>
      </c>
      <c r="DW320" s="45">
        <f t="shared" si="53"/>
        <v>0</v>
      </c>
    </row>
    <row r="321" spans="1:127" ht="40.799999999999997" x14ac:dyDescent="0.25">
      <c r="A321" s="73" t="s">
        <v>359</v>
      </c>
      <c r="B321" s="83" t="str">
        <f>гр.общеразв.напрв.!B320</f>
        <v>МБДОУ "Детский сад общеразвивающего вида с приоритетным осуществлением деятельности по художественно-эстетическому развитию детей №44 "Андрейка"</v>
      </c>
      <c r="C321" s="83" t="str">
        <f>гр.общеразв.напрв.!C320</f>
        <v>город</v>
      </c>
      <c r="D321" s="83" t="str">
        <f>гр.общеразв.напрв.!D320</f>
        <v>детей</v>
      </c>
      <c r="E321" s="155">
        <f t="shared" si="51"/>
        <v>0</v>
      </c>
      <c r="F321" s="155">
        <f t="shared" si="52"/>
        <v>0</v>
      </c>
      <c r="G321" s="155">
        <f t="shared" si="52"/>
        <v>0</v>
      </c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  <c r="BH321" s="118"/>
      <c r="BI321" s="118"/>
      <c r="BJ321" s="118"/>
      <c r="BK321" s="118"/>
      <c r="BL321" s="118"/>
      <c r="BM321" s="118"/>
      <c r="BN321" s="118"/>
      <c r="BO321" s="118"/>
      <c r="BP321" s="118"/>
      <c r="BQ321" s="118"/>
      <c r="BR321" s="118"/>
      <c r="BS321" s="118"/>
      <c r="BT321" s="118"/>
      <c r="BU321" s="118"/>
      <c r="BV321" s="118"/>
      <c r="BW321" s="118"/>
      <c r="BX321" s="118"/>
      <c r="BY321" s="118"/>
      <c r="BZ321" s="118"/>
      <c r="CA321" s="118"/>
      <c r="CB321" s="118"/>
      <c r="CC321" s="118"/>
      <c r="CD321" s="118"/>
      <c r="CE321" s="118"/>
      <c r="CF321" s="118"/>
      <c r="CG321" s="118"/>
      <c r="CH321" s="118"/>
      <c r="CI321" s="118"/>
      <c r="CJ321" s="118"/>
      <c r="CK321" s="118"/>
      <c r="CL321" s="118"/>
      <c r="CM321" s="118"/>
      <c r="CN321" s="118"/>
      <c r="CO321" s="118"/>
      <c r="CP321" s="118"/>
      <c r="CQ321" s="118"/>
      <c r="CR321" s="118"/>
      <c r="CS321" s="118"/>
      <c r="CT321" s="118"/>
      <c r="CU321" s="118"/>
      <c r="CV321" s="118"/>
      <c r="CW321" s="118"/>
      <c r="CX321" s="118"/>
      <c r="CY321" s="118"/>
      <c r="CZ321" s="118"/>
      <c r="DA321" s="118"/>
      <c r="DB321" s="118"/>
      <c r="DC321" s="118"/>
      <c r="DD321" s="118"/>
      <c r="DE321" s="118"/>
      <c r="DF321" s="118"/>
      <c r="DG321" s="118"/>
      <c r="DH321" s="118"/>
      <c r="DI321" s="118"/>
      <c r="DJ321" s="118"/>
      <c r="DK321" s="118"/>
      <c r="DL321" s="118"/>
      <c r="DM321" s="118"/>
      <c r="DN321" s="45">
        <f t="shared" si="53"/>
        <v>0</v>
      </c>
      <c r="DO321" s="45">
        <f t="shared" si="53"/>
        <v>0</v>
      </c>
      <c r="DP321" s="45">
        <f t="shared" si="53"/>
        <v>0</v>
      </c>
      <c r="DQ321" s="45">
        <f t="shared" si="53"/>
        <v>0</v>
      </c>
      <c r="DR321" s="45">
        <f t="shared" si="53"/>
        <v>0</v>
      </c>
      <c r="DS321" s="45">
        <f t="shared" si="53"/>
        <v>0</v>
      </c>
      <c r="DT321" s="45">
        <f t="shared" si="53"/>
        <v>0</v>
      </c>
      <c r="DU321" s="45">
        <f t="shared" si="53"/>
        <v>0</v>
      </c>
      <c r="DV321" s="45">
        <f t="shared" si="53"/>
        <v>0</v>
      </c>
      <c r="DW321" s="45">
        <f t="shared" si="53"/>
        <v>0</v>
      </c>
    </row>
    <row r="322" spans="1:127" ht="20.399999999999999" x14ac:dyDescent="0.25">
      <c r="A322" s="73" t="s">
        <v>359</v>
      </c>
      <c r="B322" s="83" t="str">
        <f>гр.общеразв.напрв.!B321</f>
        <v>МБДОУ "Детский сад комбинированного вида "Орешек"</v>
      </c>
      <c r="C322" s="83" t="str">
        <f>гр.общеразв.напрв.!C321</f>
        <v>город</v>
      </c>
      <c r="D322" s="83" t="str">
        <f>гр.общеразв.напрв.!D321</f>
        <v>детей</v>
      </c>
      <c r="E322" s="155">
        <f t="shared" si="51"/>
        <v>0</v>
      </c>
      <c r="F322" s="155">
        <f t="shared" si="52"/>
        <v>0</v>
      </c>
      <c r="G322" s="155">
        <f t="shared" si="52"/>
        <v>0</v>
      </c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  <c r="BH322" s="118"/>
      <c r="BI322" s="118"/>
      <c r="BJ322" s="118"/>
      <c r="BK322" s="118"/>
      <c r="BL322" s="118"/>
      <c r="BM322" s="118"/>
      <c r="BN322" s="118"/>
      <c r="BO322" s="118"/>
      <c r="BP322" s="118"/>
      <c r="BQ322" s="118"/>
      <c r="BR322" s="118"/>
      <c r="BS322" s="118"/>
      <c r="BT322" s="118"/>
      <c r="BU322" s="118"/>
      <c r="BV322" s="118"/>
      <c r="BW322" s="118"/>
      <c r="BX322" s="118"/>
      <c r="BY322" s="118"/>
      <c r="BZ322" s="118"/>
      <c r="CA322" s="118"/>
      <c r="CB322" s="118"/>
      <c r="CC322" s="118"/>
      <c r="CD322" s="118"/>
      <c r="CE322" s="118"/>
      <c r="CF322" s="118"/>
      <c r="CG322" s="118"/>
      <c r="CH322" s="118"/>
      <c r="CI322" s="118"/>
      <c r="CJ322" s="118"/>
      <c r="CK322" s="118"/>
      <c r="CL322" s="118"/>
      <c r="CM322" s="118"/>
      <c r="CN322" s="118"/>
      <c r="CO322" s="118"/>
      <c r="CP322" s="118"/>
      <c r="CQ322" s="118"/>
      <c r="CR322" s="118"/>
      <c r="CS322" s="118"/>
      <c r="CT322" s="118"/>
      <c r="CU322" s="118"/>
      <c r="CV322" s="118"/>
      <c r="CW322" s="118"/>
      <c r="CX322" s="118"/>
      <c r="CY322" s="118"/>
      <c r="CZ322" s="118"/>
      <c r="DA322" s="118"/>
      <c r="DB322" s="118"/>
      <c r="DC322" s="118"/>
      <c r="DD322" s="118"/>
      <c r="DE322" s="118"/>
      <c r="DF322" s="118"/>
      <c r="DG322" s="118"/>
      <c r="DH322" s="118"/>
      <c r="DI322" s="118"/>
      <c r="DJ322" s="118"/>
      <c r="DK322" s="118"/>
      <c r="DL322" s="118"/>
      <c r="DM322" s="118"/>
      <c r="DN322" s="45">
        <f t="shared" si="53"/>
        <v>0</v>
      </c>
      <c r="DO322" s="45">
        <f t="shared" si="53"/>
        <v>0</v>
      </c>
      <c r="DP322" s="45">
        <f t="shared" si="53"/>
        <v>0</v>
      </c>
      <c r="DQ322" s="45">
        <f t="shared" si="53"/>
        <v>0</v>
      </c>
      <c r="DR322" s="45">
        <f t="shared" si="53"/>
        <v>0</v>
      </c>
      <c r="DS322" s="45">
        <f t="shared" si="53"/>
        <v>0</v>
      </c>
      <c r="DT322" s="45">
        <f t="shared" si="53"/>
        <v>0</v>
      </c>
      <c r="DU322" s="45">
        <f t="shared" si="53"/>
        <v>0</v>
      </c>
      <c r="DV322" s="45">
        <f t="shared" si="53"/>
        <v>0</v>
      </c>
      <c r="DW322" s="45">
        <f t="shared" si="53"/>
        <v>0</v>
      </c>
    </row>
    <row r="323" spans="1:127" ht="20.399999999999999" x14ac:dyDescent="0.25">
      <c r="A323" s="73" t="s">
        <v>359</v>
      </c>
      <c r="B323" s="83" t="str">
        <f>гр.общеразв.напрв.!B322</f>
        <v>МБДОУ "Детский сад комбинированного вида "Теремок"</v>
      </c>
      <c r="C323" s="83" t="str">
        <f>гр.общеразв.напрв.!C322</f>
        <v>город</v>
      </c>
      <c r="D323" s="83" t="str">
        <f>гр.общеразв.напрв.!D322</f>
        <v>детей</v>
      </c>
      <c r="E323" s="155">
        <f t="shared" si="51"/>
        <v>0</v>
      </c>
      <c r="F323" s="155">
        <f t="shared" si="52"/>
        <v>0</v>
      </c>
      <c r="G323" s="155">
        <f t="shared" si="52"/>
        <v>0</v>
      </c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  <c r="BH323" s="118"/>
      <c r="BI323" s="118"/>
      <c r="BJ323" s="118"/>
      <c r="BK323" s="118"/>
      <c r="BL323" s="118"/>
      <c r="BM323" s="118"/>
      <c r="BN323" s="118"/>
      <c r="BO323" s="118"/>
      <c r="BP323" s="118"/>
      <c r="BQ323" s="118"/>
      <c r="BR323" s="118"/>
      <c r="BS323" s="118"/>
      <c r="BT323" s="118"/>
      <c r="BU323" s="118"/>
      <c r="BV323" s="118"/>
      <c r="BW323" s="118"/>
      <c r="BX323" s="118"/>
      <c r="BY323" s="118"/>
      <c r="BZ323" s="118"/>
      <c r="CA323" s="118"/>
      <c r="CB323" s="118"/>
      <c r="CC323" s="118"/>
      <c r="CD323" s="118"/>
      <c r="CE323" s="118"/>
      <c r="CF323" s="118"/>
      <c r="CG323" s="118"/>
      <c r="CH323" s="118"/>
      <c r="CI323" s="118"/>
      <c r="CJ323" s="118"/>
      <c r="CK323" s="118"/>
      <c r="CL323" s="118"/>
      <c r="CM323" s="118"/>
      <c r="CN323" s="118"/>
      <c r="CO323" s="118"/>
      <c r="CP323" s="118"/>
      <c r="CQ323" s="118"/>
      <c r="CR323" s="118"/>
      <c r="CS323" s="118"/>
      <c r="CT323" s="118"/>
      <c r="CU323" s="118"/>
      <c r="CV323" s="118"/>
      <c r="CW323" s="118"/>
      <c r="CX323" s="118"/>
      <c r="CY323" s="118"/>
      <c r="CZ323" s="118"/>
      <c r="DA323" s="118"/>
      <c r="DB323" s="118"/>
      <c r="DC323" s="118"/>
      <c r="DD323" s="118"/>
      <c r="DE323" s="118"/>
      <c r="DF323" s="118"/>
      <c r="DG323" s="118"/>
      <c r="DH323" s="118"/>
      <c r="DI323" s="118"/>
      <c r="DJ323" s="118"/>
      <c r="DK323" s="118"/>
      <c r="DL323" s="118"/>
      <c r="DM323" s="118"/>
      <c r="DN323" s="45">
        <f t="shared" si="53"/>
        <v>0</v>
      </c>
      <c r="DO323" s="45">
        <f t="shared" si="53"/>
        <v>0</v>
      </c>
      <c r="DP323" s="45">
        <f t="shared" si="53"/>
        <v>0</v>
      </c>
      <c r="DQ323" s="45">
        <f t="shared" si="53"/>
        <v>0</v>
      </c>
      <c r="DR323" s="45">
        <f t="shared" si="53"/>
        <v>0</v>
      </c>
      <c r="DS323" s="45">
        <f t="shared" si="53"/>
        <v>0</v>
      </c>
      <c r="DT323" s="45">
        <f t="shared" si="53"/>
        <v>0</v>
      </c>
      <c r="DU323" s="45">
        <f t="shared" si="53"/>
        <v>0</v>
      </c>
      <c r="DV323" s="45">
        <f t="shared" si="53"/>
        <v>0</v>
      </c>
      <c r="DW323" s="45">
        <f t="shared" si="53"/>
        <v>0</v>
      </c>
    </row>
    <row r="324" spans="1:127" ht="20.399999999999999" x14ac:dyDescent="0.25">
      <c r="A324" s="73" t="s">
        <v>359</v>
      </c>
      <c r="B324" s="83" t="str">
        <f>гр.общеразв.напрв.!B323</f>
        <v>МБДОУ "Детский сад комбинированного вида "Золотой ключик"</v>
      </c>
      <c r="C324" s="83" t="str">
        <f>гр.общеразв.напрв.!C323</f>
        <v>город</v>
      </c>
      <c r="D324" s="83" t="str">
        <f>гр.общеразв.напрв.!D323</f>
        <v>детей</v>
      </c>
      <c r="E324" s="155">
        <f t="shared" si="51"/>
        <v>0</v>
      </c>
      <c r="F324" s="155">
        <f t="shared" si="52"/>
        <v>0</v>
      </c>
      <c r="G324" s="155">
        <f t="shared" si="52"/>
        <v>0</v>
      </c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  <c r="BH324" s="118"/>
      <c r="BI324" s="118"/>
      <c r="BJ324" s="118"/>
      <c r="BK324" s="118"/>
      <c r="BL324" s="118"/>
      <c r="BM324" s="118"/>
      <c r="BN324" s="118"/>
      <c r="BO324" s="118"/>
      <c r="BP324" s="118"/>
      <c r="BQ324" s="118"/>
      <c r="BR324" s="118"/>
      <c r="BS324" s="118"/>
      <c r="BT324" s="118"/>
      <c r="BU324" s="118"/>
      <c r="BV324" s="118"/>
      <c r="BW324" s="118"/>
      <c r="BX324" s="118"/>
      <c r="BY324" s="118"/>
      <c r="BZ324" s="118"/>
      <c r="CA324" s="118"/>
      <c r="CB324" s="118"/>
      <c r="CC324" s="118"/>
      <c r="CD324" s="118"/>
      <c r="CE324" s="118"/>
      <c r="CF324" s="118"/>
      <c r="CG324" s="118"/>
      <c r="CH324" s="118"/>
      <c r="CI324" s="118"/>
      <c r="CJ324" s="118"/>
      <c r="CK324" s="118"/>
      <c r="CL324" s="118"/>
      <c r="CM324" s="118"/>
      <c r="CN324" s="118"/>
      <c r="CO324" s="118"/>
      <c r="CP324" s="118"/>
      <c r="CQ324" s="118"/>
      <c r="CR324" s="118"/>
      <c r="CS324" s="118"/>
      <c r="CT324" s="118"/>
      <c r="CU324" s="118"/>
      <c r="CV324" s="118"/>
      <c r="CW324" s="118"/>
      <c r="CX324" s="118"/>
      <c r="CY324" s="118"/>
      <c r="CZ324" s="118"/>
      <c r="DA324" s="118"/>
      <c r="DB324" s="118"/>
      <c r="DC324" s="118"/>
      <c r="DD324" s="118"/>
      <c r="DE324" s="118"/>
      <c r="DF324" s="118"/>
      <c r="DG324" s="118"/>
      <c r="DH324" s="118"/>
      <c r="DI324" s="118"/>
      <c r="DJ324" s="118"/>
      <c r="DK324" s="118"/>
      <c r="DL324" s="118"/>
      <c r="DM324" s="118"/>
      <c r="DN324" s="45">
        <f t="shared" si="53"/>
        <v>0</v>
      </c>
      <c r="DO324" s="45">
        <f t="shared" si="53"/>
        <v>0</v>
      </c>
      <c r="DP324" s="45">
        <f t="shared" si="53"/>
        <v>0</v>
      </c>
      <c r="DQ324" s="45">
        <f t="shared" si="53"/>
        <v>0</v>
      </c>
      <c r="DR324" s="45">
        <f t="shared" si="53"/>
        <v>0</v>
      </c>
      <c r="DS324" s="45">
        <f t="shared" si="53"/>
        <v>0</v>
      </c>
      <c r="DT324" s="45">
        <f t="shared" si="53"/>
        <v>0</v>
      </c>
      <c r="DU324" s="45">
        <f t="shared" si="53"/>
        <v>0</v>
      </c>
      <c r="DV324" s="45">
        <f t="shared" si="53"/>
        <v>0</v>
      </c>
      <c r="DW324" s="45">
        <f t="shared" si="53"/>
        <v>0</v>
      </c>
    </row>
    <row r="325" spans="1:127" ht="20.399999999999999" x14ac:dyDescent="0.25">
      <c r="A325" s="73" t="s">
        <v>359</v>
      </c>
      <c r="B325" s="83" t="str">
        <f>гр.общеразв.напрв.!B324</f>
        <v>МБОУ "Кировская СОШ №2" Молодцовский филиал дошкольное отделение</v>
      </c>
      <c r="C325" s="83" t="str">
        <f>гр.общеразв.напрв.!C324</f>
        <v>село</v>
      </c>
      <c r="D325" s="83" t="str">
        <f>гр.общеразв.напрв.!D324</f>
        <v>детей</v>
      </c>
      <c r="E325" s="155">
        <f t="shared" si="51"/>
        <v>0</v>
      </c>
      <c r="F325" s="155">
        <f t="shared" ref="F325:G331" si="54">DN325+DP325+DR325+DT325+DV325</f>
        <v>0</v>
      </c>
      <c r="G325" s="155">
        <f t="shared" si="54"/>
        <v>0</v>
      </c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  <c r="BH325" s="118"/>
      <c r="BI325" s="118"/>
      <c r="BJ325" s="118"/>
      <c r="BK325" s="118"/>
      <c r="BL325" s="118"/>
      <c r="BM325" s="118"/>
      <c r="BN325" s="118"/>
      <c r="BO325" s="118"/>
      <c r="BP325" s="118"/>
      <c r="BQ325" s="118"/>
      <c r="BR325" s="118"/>
      <c r="BS325" s="118"/>
      <c r="BT325" s="118"/>
      <c r="BU325" s="118"/>
      <c r="BV325" s="118"/>
      <c r="BW325" s="118"/>
      <c r="BX325" s="118"/>
      <c r="BY325" s="118"/>
      <c r="BZ325" s="118"/>
      <c r="CA325" s="118"/>
      <c r="CB325" s="118"/>
      <c r="CC325" s="118"/>
      <c r="CD325" s="118"/>
      <c r="CE325" s="118"/>
      <c r="CF325" s="118"/>
      <c r="CG325" s="118"/>
      <c r="CH325" s="118"/>
      <c r="CI325" s="118"/>
      <c r="CJ325" s="118"/>
      <c r="CK325" s="118"/>
      <c r="CL325" s="118"/>
      <c r="CM325" s="118"/>
      <c r="CN325" s="118"/>
      <c r="CO325" s="118"/>
      <c r="CP325" s="118"/>
      <c r="CQ325" s="118"/>
      <c r="CR325" s="118"/>
      <c r="CS325" s="118"/>
      <c r="CT325" s="118"/>
      <c r="CU325" s="118"/>
      <c r="CV325" s="118"/>
      <c r="CW325" s="118"/>
      <c r="CX325" s="118"/>
      <c r="CY325" s="118"/>
      <c r="CZ325" s="118"/>
      <c r="DA325" s="118"/>
      <c r="DB325" s="118"/>
      <c r="DC325" s="118"/>
      <c r="DD325" s="118"/>
      <c r="DE325" s="118"/>
      <c r="DF325" s="118"/>
      <c r="DG325" s="118"/>
      <c r="DH325" s="118"/>
      <c r="DI325" s="118"/>
      <c r="DJ325" s="118"/>
      <c r="DK325" s="118"/>
      <c r="DL325" s="118"/>
      <c r="DM325" s="118"/>
      <c r="DN325" s="45">
        <f t="shared" si="53"/>
        <v>0</v>
      </c>
      <c r="DO325" s="45">
        <f t="shared" si="53"/>
        <v>0</v>
      </c>
      <c r="DP325" s="45">
        <f t="shared" si="53"/>
        <v>0</v>
      </c>
      <c r="DQ325" s="45">
        <f t="shared" si="53"/>
        <v>0</v>
      </c>
      <c r="DR325" s="45">
        <f t="shared" si="53"/>
        <v>0</v>
      </c>
      <c r="DS325" s="45">
        <f t="shared" si="53"/>
        <v>0</v>
      </c>
      <c r="DT325" s="45">
        <f t="shared" si="53"/>
        <v>0</v>
      </c>
      <c r="DU325" s="45">
        <f t="shared" si="53"/>
        <v>0</v>
      </c>
      <c r="DV325" s="45">
        <f t="shared" si="53"/>
        <v>0</v>
      </c>
      <c r="DW325" s="45">
        <f t="shared" si="53"/>
        <v>0</v>
      </c>
    </row>
    <row r="326" spans="1:127" x14ac:dyDescent="0.25">
      <c r="A326" s="73" t="s">
        <v>359</v>
      </c>
      <c r="B326" s="83" t="str">
        <f>гр.общеразв.напрв.!B325</f>
        <v>МБОУ "Кировская гимназия"</v>
      </c>
      <c r="C326" s="83" t="str">
        <f>гр.общеразв.напрв.!C325</f>
        <v>город</v>
      </c>
      <c r="D326" s="83" t="str">
        <f>гр.общеразв.напрв.!D325</f>
        <v>детей</v>
      </c>
      <c r="E326" s="155">
        <f t="shared" si="51"/>
        <v>0</v>
      </c>
      <c r="F326" s="155">
        <f t="shared" si="54"/>
        <v>0</v>
      </c>
      <c r="G326" s="155">
        <f t="shared" si="54"/>
        <v>0</v>
      </c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  <c r="BH326" s="118"/>
      <c r="BI326" s="118"/>
      <c r="BJ326" s="118"/>
      <c r="BK326" s="118"/>
      <c r="BL326" s="118"/>
      <c r="BM326" s="118"/>
      <c r="BN326" s="118"/>
      <c r="BO326" s="118"/>
      <c r="BP326" s="118"/>
      <c r="BQ326" s="118"/>
      <c r="BR326" s="118"/>
      <c r="BS326" s="118"/>
      <c r="BT326" s="118"/>
      <c r="BU326" s="118"/>
      <c r="BV326" s="118"/>
      <c r="BW326" s="118"/>
      <c r="BX326" s="118"/>
      <c r="BY326" s="118"/>
      <c r="BZ326" s="118"/>
      <c r="CA326" s="118"/>
      <c r="CB326" s="118"/>
      <c r="CC326" s="118"/>
      <c r="CD326" s="118"/>
      <c r="CE326" s="118"/>
      <c r="CF326" s="118"/>
      <c r="CG326" s="118"/>
      <c r="CH326" s="118"/>
      <c r="CI326" s="118"/>
      <c r="CJ326" s="118"/>
      <c r="CK326" s="118"/>
      <c r="CL326" s="118"/>
      <c r="CM326" s="118"/>
      <c r="CN326" s="118"/>
      <c r="CO326" s="118"/>
      <c r="CP326" s="118"/>
      <c r="CQ326" s="118"/>
      <c r="CR326" s="118"/>
      <c r="CS326" s="118"/>
      <c r="CT326" s="118"/>
      <c r="CU326" s="118"/>
      <c r="CV326" s="118"/>
      <c r="CW326" s="118"/>
      <c r="CX326" s="118"/>
      <c r="CY326" s="118"/>
      <c r="CZ326" s="118"/>
      <c r="DA326" s="118"/>
      <c r="DB326" s="118"/>
      <c r="DC326" s="118"/>
      <c r="DD326" s="118"/>
      <c r="DE326" s="118"/>
      <c r="DF326" s="118"/>
      <c r="DG326" s="118"/>
      <c r="DH326" s="118"/>
      <c r="DI326" s="118"/>
      <c r="DJ326" s="118"/>
      <c r="DK326" s="118"/>
      <c r="DL326" s="118"/>
      <c r="DM326" s="118"/>
      <c r="DN326" s="45">
        <f t="shared" si="53"/>
        <v>0</v>
      </c>
      <c r="DO326" s="45">
        <f t="shared" si="53"/>
        <v>0</v>
      </c>
      <c r="DP326" s="45">
        <f t="shared" si="53"/>
        <v>0</v>
      </c>
      <c r="DQ326" s="45">
        <f t="shared" si="53"/>
        <v>0</v>
      </c>
      <c r="DR326" s="45">
        <f t="shared" si="53"/>
        <v>0</v>
      </c>
      <c r="DS326" s="45">
        <f t="shared" si="53"/>
        <v>0</v>
      </c>
      <c r="DT326" s="45">
        <f t="shared" si="53"/>
        <v>0</v>
      </c>
      <c r="DU326" s="45">
        <f t="shared" si="53"/>
        <v>0</v>
      </c>
      <c r="DV326" s="45">
        <f t="shared" si="53"/>
        <v>0</v>
      </c>
      <c r="DW326" s="45">
        <f t="shared" si="53"/>
        <v>0</v>
      </c>
    </row>
    <row r="327" spans="1:127" x14ac:dyDescent="0.25">
      <c r="A327" s="73" t="s">
        <v>359</v>
      </c>
      <c r="B327" s="83" t="str">
        <f>гр.общеразв.напрв.!B326</f>
        <v>МБОУ "Отрадненская СОШ №3"</v>
      </c>
      <c r="C327" s="83" t="str">
        <f>гр.общеразв.напрв.!C326</f>
        <v>город</v>
      </c>
      <c r="D327" s="83" t="str">
        <f>гр.общеразв.напрв.!D326</f>
        <v>детей</v>
      </c>
      <c r="E327" s="155">
        <f t="shared" si="51"/>
        <v>0</v>
      </c>
      <c r="F327" s="155">
        <f t="shared" si="54"/>
        <v>0</v>
      </c>
      <c r="G327" s="155">
        <f t="shared" si="54"/>
        <v>0</v>
      </c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  <c r="BH327" s="118"/>
      <c r="BI327" s="118"/>
      <c r="BJ327" s="118"/>
      <c r="BK327" s="118"/>
      <c r="BL327" s="118"/>
      <c r="BM327" s="118"/>
      <c r="BN327" s="118"/>
      <c r="BO327" s="118"/>
      <c r="BP327" s="118"/>
      <c r="BQ327" s="118"/>
      <c r="BR327" s="118"/>
      <c r="BS327" s="118"/>
      <c r="BT327" s="118"/>
      <c r="BU327" s="118"/>
      <c r="BV327" s="118"/>
      <c r="BW327" s="118"/>
      <c r="BX327" s="118"/>
      <c r="BY327" s="118"/>
      <c r="BZ327" s="118"/>
      <c r="CA327" s="118"/>
      <c r="CB327" s="118"/>
      <c r="CC327" s="118"/>
      <c r="CD327" s="118"/>
      <c r="CE327" s="118"/>
      <c r="CF327" s="118"/>
      <c r="CG327" s="118"/>
      <c r="CH327" s="118"/>
      <c r="CI327" s="118"/>
      <c r="CJ327" s="118"/>
      <c r="CK327" s="118"/>
      <c r="CL327" s="118"/>
      <c r="CM327" s="118"/>
      <c r="CN327" s="118"/>
      <c r="CO327" s="118"/>
      <c r="CP327" s="118"/>
      <c r="CQ327" s="118"/>
      <c r="CR327" s="118"/>
      <c r="CS327" s="118"/>
      <c r="CT327" s="118"/>
      <c r="CU327" s="118"/>
      <c r="CV327" s="118"/>
      <c r="CW327" s="118"/>
      <c r="CX327" s="118"/>
      <c r="CY327" s="118"/>
      <c r="CZ327" s="118"/>
      <c r="DA327" s="118"/>
      <c r="DB327" s="118"/>
      <c r="DC327" s="118"/>
      <c r="DD327" s="118"/>
      <c r="DE327" s="118"/>
      <c r="DF327" s="118"/>
      <c r="DG327" s="118"/>
      <c r="DH327" s="118"/>
      <c r="DI327" s="118"/>
      <c r="DJ327" s="118"/>
      <c r="DK327" s="118"/>
      <c r="DL327" s="118"/>
      <c r="DM327" s="118"/>
      <c r="DN327" s="45">
        <f t="shared" si="53"/>
        <v>0</v>
      </c>
      <c r="DO327" s="45">
        <f t="shared" si="53"/>
        <v>0</v>
      </c>
      <c r="DP327" s="45">
        <f t="shared" si="53"/>
        <v>0</v>
      </c>
      <c r="DQ327" s="45">
        <f t="shared" si="53"/>
        <v>0</v>
      </c>
      <c r="DR327" s="45">
        <f t="shared" si="53"/>
        <v>0</v>
      </c>
      <c r="DS327" s="45">
        <f t="shared" si="53"/>
        <v>0</v>
      </c>
      <c r="DT327" s="45">
        <f t="shared" si="53"/>
        <v>0</v>
      </c>
      <c r="DU327" s="45">
        <f t="shared" si="53"/>
        <v>0</v>
      </c>
      <c r="DV327" s="45">
        <f t="shared" si="53"/>
        <v>0</v>
      </c>
      <c r="DW327" s="45">
        <f t="shared" si="53"/>
        <v>0</v>
      </c>
    </row>
    <row r="328" spans="1:127" x14ac:dyDescent="0.25">
      <c r="A328" s="73" t="s">
        <v>359</v>
      </c>
      <c r="B328" s="83" t="str">
        <f>гр.общеразв.напрв.!B327</f>
        <v>МКОУ "Синявинская СОШ"</v>
      </c>
      <c r="C328" s="83" t="str">
        <f>гр.общеразв.напрв.!C327</f>
        <v>ПГТ</v>
      </c>
      <c r="D328" s="83" t="str">
        <f>гр.общеразв.напрв.!D327</f>
        <v>детей</v>
      </c>
      <c r="E328" s="155">
        <f t="shared" si="51"/>
        <v>0</v>
      </c>
      <c r="F328" s="155">
        <f t="shared" si="54"/>
        <v>0</v>
      </c>
      <c r="G328" s="155">
        <f t="shared" si="54"/>
        <v>0</v>
      </c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  <c r="BH328" s="118"/>
      <c r="BI328" s="118"/>
      <c r="BJ328" s="118"/>
      <c r="BK328" s="118"/>
      <c r="BL328" s="118"/>
      <c r="BM328" s="118"/>
      <c r="BN328" s="118"/>
      <c r="BO328" s="118"/>
      <c r="BP328" s="118"/>
      <c r="BQ328" s="118"/>
      <c r="BR328" s="118"/>
      <c r="BS328" s="118"/>
      <c r="BT328" s="118"/>
      <c r="BU328" s="118"/>
      <c r="BV328" s="118"/>
      <c r="BW328" s="118"/>
      <c r="BX328" s="118"/>
      <c r="BY328" s="118"/>
      <c r="BZ328" s="118"/>
      <c r="CA328" s="118"/>
      <c r="CB328" s="118"/>
      <c r="CC328" s="118"/>
      <c r="CD328" s="118"/>
      <c r="CE328" s="118"/>
      <c r="CF328" s="118"/>
      <c r="CG328" s="118"/>
      <c r="CH328" s="118"/>
      <c r="CI328" s="118"/>
      <c r="CJ328" s="118"/>
      <c r="CK328" s="118"/>
      <c r="CL328" s="118"/>
      <c r="CM328" s="118"/>
      <c r="CN328" s="118"/>
      <c r="CO328" s="118"/>
      <c r="CP328" s="118"/>
      <c r="CQ328" s="118"/>
      <c r="CR328" s="118"/>
      <c r="CS328" s="118"/>
      <c r="CT328" s="118"/>
      <c r="CU328" s="118"/>
      <c r="CV328" s="118"/>
      <c r="CW328" s="118"/>
      <c r="CX328" s="118"/>
      <c r="CY328" s="118"/>
      <c r="CZ328" s="118"/>
      <c r="DA328" s="118"/>
      <c r="DB328" s="118"/>
      <c r="DC328" s="118"/>
      <c r="DD328" s="118"/>
      <c r="DE328" s="118"/>
      <c r="DF328" s="118"/>
      <c r="DG328" s="118"/>
      <c r="DH328" s="118"/>
      <c r="DI328" s="118"/>
      <c r="DJ328" s="118"/>
      <c r="DK328" s="118"/>
      <c r="DL328" s="118"/>
      <c r="DM328" s="118"/>
      <c r="DN328" s="45">
        <f t="shared" si="53"/>
        <v>0</v>
      </c>
      <c r="DO328" s="45">
        <f t="shared" si="53"/>
        <v>0</v>
      </c>
      <c r="DP328" s="45">
        <f t="shared" si="53"/>
        <v>0</v>
      </c>
      <c r="DQ328" s="45">
        <f t="shared" si="53"/>
        <v>0</v>
      </c>
      <c r="DR328" s="45">
        <f t="shared" si="53"/>
        <v>0</v>
      </c>
      <c r="DS328" s="45">
        <f t="shared" si="53"/>
        <v>0</v>
      </c>
      <c r="DT328" s="45">
        <f t="shared" si="53"/>
        <v>0</v>
      </c>
      <c r="DU328" s="45">
        <f t="shared" si="53"/>
        <v>0</v>
      </c>
      <c r="DV328" s="45">
        <f t="shared" si="53"/>
        <v>0</v>
      </c>
      <c r="DW328" s="45">
        <f t="shared" si="53"/>
        <v>0</v>
      </c>
    </row>
    <row r="329" spans="1:127" ht="20.399999999999999" x14ac:dyDescent="0.25">
      <c r="A329" s="73" t="s">
        <v>359</v>
      </c>
      <c r="B329" s="83" t="str">
        <f>гр.общеразв.напрв.!B328</f>
        <v>МКОУ "Павловская ООШ" (ПГТ но больше 100 детей)</v>
      </c>
      <c r="C329" s="83" t="str">
        <f>гр.общеразв.напрв.!C328</f>
        <v>ПГТ</v>
      </c>
      <c r="D329" s="83" t="str">
        <f>гр.общеразв.напрв.!D328</f>
        <v>детей</v>
      </c>
      <c r="E329" s="155">
        <f t="shared" si="51"/>
        <v>0</v>
      </c>
      <c r="F329" s="155">
        <f t="shared" si="54"/>
        <v>0</v>
      </c>
      <c r="G329" s="155">
        <f t="shared" si="54"/>
        <v>0</v>
      </c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  <c r="BH329" s="118"/>
      <c r="BI329" s="118"/>
      <c r="BJ329" s="118"/>
      <c r="BK329" s="118"/>
      <c r="BL329" s="118"/>
      <c r="BM329" s="118"/>
      <c r="BN329" s="118"/>
      <c r="BO329" s="118"/>
      <c r="BP329" s="118"/>
      <c r="BQ329" s="118"/>
      <c r="BR329" s="118"/>
      <c r="BS329" s="118"/>
      <c r="BT329" s="118"/>
      <c r="BU329" s="118"/>
      <c r="BV329" s="118"/>
      <c r="BW329" s="118"/>
      <c r="BX329" s="118"/>
      <c r="BY329" s="118"/>
      <c r="BZ329" s="118"/>
      <c r="CA329" s="118"/>
      <c r="CB329" s="118"/>
      <c r="CC329" s="118"/>
      <c r="CD329" s="118"/>
      <c r="CE329" s="118"/>
      <c r="CF329" s="118"/>
      <c r="CG329" s="118"/>
      <c r="CH329" s="118"/>
      <c r="CI329" s="118"/>
      <c r="CJ329" s="118"/>
      <c r="CK329" s="118"/>
      <c r="CL329" s="118"/>
      <c r="CM329" s="118"/>
      <c r="CN329" s="118"/>
      <c r="CO329" s="118"/>
      <c r="CP329" s="118"/>
      <c r="CQ329" s="118"/>
      <c r="CR329" s="118"/>
      <c r="CS329" s="118"/>
      <c r="CT329" s="118"/>
      <c r="CU329" s="118"/>
      <c r="CV329" s="118"/>
      <c r="CW329" s="118"/>
      <c r="CX329" s="118"/>
      <c r="CY329" s="118"/>
      <c r="CZ329" s="118"/>
      <c r="DA329" s="118"/>
      <c r="DB329" s="118"/>
      <c r="DC329" s="118"/>
      <c r="DD329" s="118"/>
      <c r="DE329" s="118"/>
      <c r="DF329" s="118"/>
      <c r="DG329" s="118"/>
      <c r="DH329" s="118"/>
      <c r="DI329" s="118"/>
      <c r="DJ329" s="118"/>
      <c r="DK329" s="118"/>
      <c r="DL329" s="118"/>
      <c r="DM329" s="118"/>
      <c r="DN329" s="45">
        <f t="shared" si="53"/>
        <v>0</v>
      </c>
      <c r="DO329" s="45">
        <f t="shared" si="53"/>
        <v>0</v>
      </c>
      <c r="DP329" s="45">
        <f t="shared" si="53"/>
        <v>0</v>
      </c>
      <c r="DQ329" s="45">
        <f t="shared" si="53"/>
        <v>0</v>
      </c>
      <c r="DR329" s="45">
        <f t="shared" si="53"/>
        <v>0</v>
      </c>
      <c r="DS329" s="45">
        <f t="shared" si="53"/>
        <v>0</v>
      </c>
      <c r="DT329" s="45">
        <f t="shared" si="53"/>
        <v>0</v>
      </c>
      <c r="DU329" s="45">
        <f t="shared" si="53"/>
        <v>0</v>
      </c>
      <c r="DV329" s="45">
        <f t="shared" si="53"/>
        <v>0</v>
      </c>
      <c r="DW329" s="45">
        <f t="shared" si="53"/>
        <v>0</v>
      </c>
    </row>
    <row r="330" spans="1:127" x14ac:dyDescent="0.25">
      <c r="A330" s="73" t="s">
        <v>359</v>
      </c>
      <c r="B330" s="83" t="str">
        <f>гр.общеразв.напрв.!B329</f>
        <v>МКОУ "Шумская СОШ"</v>
      </c>
      <c r="C330" s="83" t="str">
        <f>гр.общеразв.напрв.!C329</f>
        <v>село</v>
      </c>
      <c r="D330" s="83" t="str">
        <f>гр.общеразв.напрв.!D329</f>
        <v>детей</v>
      </c>
      <c r="E330" s="155">
        <f t="shared" si="51"/>
        <v>0</v>
      </c>
      <c r="F330" s="155">
        <f t="shared" si="54"/>
        <v>0</v>
      </c>
      <c r="G330" s="155">
        <f t="shared" si="54"/>
        <v>0</v>
      </c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  <c r="BH330" s="118"/>
      <c r="BI330" s="118"/>
      <c r="BJ330" s="118"/>
      <c r="BK330" s="118"/>
      <c r="BL330" s="118"/>
      <c r="BM330" s="118"/>
      <c r="BN330" s="118"/>
      <c r="BO330" s="118"/>
      <c r="BP330" s="118"/>
      <c r="BQ330" s="118"/>
      <c r="BR330" s="118"/>
      <c r="BS330" s="118"/>
      <c r="BT330" s="118"/>
      <c r="BU330" s="118"/>
      <c r="BV330" s="118"/>
      <c r="BW330" s="118"/>
      <c r="BX330" s="118"/>
      <c r="BY330" s="118"/>
      <c r="BZ330" s="118"/>
      <c r="CA330" s="118"/>
      <c r="CB330" s="118"/>
      <c r="CC330" s="118"/>
      <c r="CD330" s="118"/>
      <c r="CE330" s="118"/>
      <c r="CF330" s="118"/>
      <c r="CG330" s="118"/>
      <c r="CH330" s="118"/>
      <c r="CI330" s="118"/>
      <c r="CJ330" s="118"/>
      <c r="CK330" s="118"/>
      <c r="CL330" s="118"/>
      <c r="CM330" s="118"/>
      <c r="CN330" s="118"/>
      <c r="CO330" s="118"/>
      <c r="CP330" s="118"/>
      <c r="CQ330" s="118"/>
      <c r="CR330" s="118"/>
      <c r="CS330" s="118"/>
      <c r="CT330" s="118"/>
      <c r="CU330" s="118"/>
      <c r="CV330" s="118"/>
      <c r="CW330" s="118"/>
      <c r="CX330" s="118"/>
      <c r="CY330" s="118"/>
      <c r="CZ330" s="118"/>
      <c r="DA330" s="118"/>
      <c r="DB330" s="118"/>
      <c r="DC330" s="118"/>
      <c r="DD330" s="118"/>
      <c r="DE330" s="118"/>
      <c r="DF330" s="118"/>
      <c r="DG330" s="118"/>
      <c r="DH330" s="118"/>
      <c r="DI330" s="118"/>
      <c r="DJ330" s="118"/>
      <c r="DK330" s="118"/>
      <c r="DL330" s="118"/>
      <c r="DM330" s="118"/>
      <c r="DN330" s="45">
        <f t="shared" si="53"/>
        <v>0</v>
      </c>
      <c r="DO330" s="45">
        <f t="shared" si="53"/>
        <v>0</v>
      </c>
      <c r="DP330" s="45">
        <f t="shared" si="53"/>
        <v>0</v>
      </c>
      <c r="DQ330" s="45">
        <f t="shared" si="53"/>
        <v>0</v>
      </c>
      <c r="DR330" s="45">
        <f t="shared" si="53"/>
        <v>0</v>
      </c>
      <c r="DS330" s="45">
        <f t="shared" ref="DS330:DW331" si="55">M330+W330+AG330+AQ330+BA330+BK330+BU330+CE330+CO330+CY330+DI330</f>
        <v>0</v>
      </c>
      <c r="DT330" s="45">
        <f t="shared" si="55"/>
        <v>0</v>
      </c>
      <c r="DU330" s="45">
        <f t="shared" si="55"/>
        <v>0</v>
      </c>
      <c r="DV330" s="45">
        <f t="shared" si="55"/>
        <v>0</v>
      </c>
      <c r="DW330" s="45">
        <f t="shared" si="55"/>
        <v>0</v>
      </c>
    </row>
    <row r="331" spans="1:127" x14ac:dyDescent="0.25">
      <c r="A331" s="73" t="s">
        <v>359</v>
      </c>
      <c r="B331" s="83" t="str">
        <f>гр.общеразв.напрв.!B330</f>
        <v>МКОУ "Суховская ООШ"</v>
      </c>
      <c r="C331" s="83" t="str">
        <f>гр.общеразв.напрв.!C330</f>
        <v>село</v>
      </c>
      <c r="D331" s="83" t="str">
        <f>гр.общеразв.напрв.!D330</f>
        <v>детей</v>
      </c>
      <c r="E331" s="155">
        <f t="shared" si="51"/>
        <v>0</v>
      </c>
      <c r="F331" s="155">
        <f t="shared" si="54"/>
        <v>0</v>
      </c>
      <c r="G331" s="155">
        <f t="shared" si="54"/>
        <v>0</v>
      </c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  <c r="BH331" s="118"/>
      <c r="BI331" s="118"/>
      <c r="BJ331" s="118"/>
      <c r="BK331" s="118"/>
      <c r="BL331" s="118"/>
      <c r="BM331" s="118"/>
      <c r="BN331" s="118"/>
      <c r="BO331" s="118"/>
      <c r="BP331" s="118"/>
      <c r="BQ331" s="118"/>
      <c r="BR331" s="118"/>
      <c r="BS331" s="118"/>
      <c r="BT331" s="118"/>
      <c r="BU331" s="118"/>
      <c r="BV331" s="118"/>
      <c r="BW331" s="118"/>
      <c r="BX331" s="118"/>
      <c r="BY331" s="118"/>
      <c r="BZ331" s="118"/>
      <c r="CA331" s="118"/>
      <c r="CB331" s="118"/>
      <c r="CC331" s="118"/>
      <c r="CD331" s="118"/>
      <c r="CE331" s="118"/>
      <c r="CF331" s="118"/>
      <c r="CG331" s="118"/>
      <c r="CH331" s="118"/>
      <c r="CI331" s="118"/>
      <c r="CJ331" s="118"/>
      <c r="CK331" s="118"/>
      <c r="CL331" s="118"/>
      <c r="CM331" s="118"/>
      <c r="CN331" s="118"/>
      <c r="CO331" s="118"/>
      <c r="CP331" s="118"/>
      <c r="CQ331" s="118"/>
      <c r="CR331" s="118"/>
      <c r="CS331" s="118"/>
      <c r="CT331" s="118"/>
      <c r="CU331" s="118"/>
      <c r="CV331" s="118"/>
      <c r="CW331" s="118"/>
      <c r="CX331" s="118"/>
      <c r="CY331" s="118"/>
      <c r="CZ331" s="118"/>
      <c r="DA331" s="118"/>
      <c r="DB331" s="118"/>
      <c r="DC331" s="118"/>
      <c r="DD331" s="118"/>
      <c r="DE331" s="118"/>
      <c r="DF331" s="118"/>
      <c r="DG331" s="118"/>
      <c r="DH331" s="118"/>
      <c r="DI331" s="118"/>
      <c r="DJ331" s="118"/>
      <c r="DK331" s="118"/>
      <c r="DL331" s="118"/>
      <c r="DM331" s="118"/>
      <c r="DN331" s="45">
        <f t="shared" ref="DN331:DR331" si="56">H331+R331+AB331+AL331+AV331+BF331+BP331+BZ331+CJ331+CT331+DD331</f>
        <v>0</v>
      </c>
      <c r="DO331" s="45">
        <f t="shared" si="56"/>
        <v>0</v>
      </c>
      <c r="DP331" s="45">
        <f t="shared" si="56"/>
        <v>0</v>
      </c>
      <c r="DQ331" s="45">
        <f t="shared" si="56"/>
        <v>0</v>
      </c>
      <c r="DR331" s="45">
        <f t="shared" si="56"/>
        <v>0</v>
      </c>
      <c r="DS331" s="45">
        <f t="shared" si="55"/>
        <v>0</v>
      </c>
      <c r="DT331" s="45">
        <f t="shared" si="55"/>
        <v>0</v>
      </c>
      <c r="DU331" s="45">
        <f t="shared" si="55"/>
        <v>0</v>
      </c>
      <c r="DV331" s="45">
        <f t="shared" si="55"/>
        <v>0</v>
      </c>
      <c r="DW331" s="45">
        <f t="shared" si="55"/>
        <v>0</v>
      </c>
    </row>
    <row r="332" spans="1:127" x14ac:dyDescent="0.25">
      <c r="A332" s="47" t="s">
        <v>387</v>
      </c>
      <c r="B332" s="53" t="s">
        <v>102</v>
      </c>
      <c r="C332" s="130"/>
      <c r="D332" s="130"/>
      <c r="E332" s="117">
        <f>SUBTOTAL(9,E305:E331)</f>
        <v>0</v>
      </c>
      <c r="F332" s="117">
        <f t="shared" ref="F332:BQ332" si="57">SUBTOTAL(9,F305:F331)</f>
        <v>0</v>
      </c>
      <c r="G332" s="117">
        <f t="shared" si="57"/>
        <v>0</v>
      </c>
      <c r="H332" s="117">
        <f t="shared" si="57"/>
        <v>0</v>
      </c>
      <c r="I332" s="117">
        <f t="shared" si="57"/>
        <v>0</v>
      </c>
      <c r="J332" s="117">
        <f t="shared" si="57"/>
        <v>0</v>
      </c>
      <c r="K332" s="117">
        <f t="shared" si="57"/>
        <v>0</v>
      </c>
      <c r="L332" s="117">
        <f t="shared" si="57"/>
        <v>0</v>
      </c>
      <c r="M332" s="117">
        <f t="shared" si="57"/>
        <v>0</v>
      </c>
      <c r="N332" s="117">
        <f t="shared" si="57"/>
        <v>0</v>
      </c>
      <c r="O332" s="117">
        <f t="shared" si="57"/>
        <v>0</v>
      </c>
      <c r="P332" s="117">
        <f t="shared" si="57"/>
        <v>0</v>
      </c>
      <c r="Q332" s="117">
        <f t="shared" si="57"/>
        <v>0</v>
      </c>
      <c r="R332" s="117">
        <f t="shared" si="57"/>
        <v>0</v>
      </c>
      <c r="S332" s="117">
        <f t="shared" si="57"/>
        <v>0</v>
      </c>
      <c r="T332" s="117">
        <f t="shared" si="57"/>
        <v>0</v>
      </c>
      <c r="U332" s="117">
        <f t="shared" si="57"/>
        <v>0</v>
      </c>
      <c r="V332" s="117">
        <f t="shared" si="57"/>
        <v>0</v>
      </c>
      <c r="W332" s="117">
        <f t="shared" si="57"/>
        <v>0</v>
      </c>
      <c r="X332" s="117">
        <f t="shared" si="57"/>
        <v>0</v>
      </c>
      <c r="Y332" s="117">
        <f t="shared" si="57"/>
        <v>0</v>
      </c>
      <c r="Z332" s="117">
        <f t="shared" si="57"/>
        <v>0</v>
      </c>
      <c r="AA332" s="117">
        <f t="shared" si="57"/>
        <v>0</v>
      </c>
      <c r="AB332" s="117">
        <f t="shared" si="57"/>
        <v>0</v>
      </c>
      <c r="AC332" s="117">
        <f t="shared" si="57"/>
        <v>0</v>
      </c>
      <c r="AD332" s="117">
        <f t="shared" si="57"/>
        <v>0</v>
      </c>
      <c r="AE332" s="117">
        <f t="shared" si="57"/>
        <v>0</v>
      </c>
      <c r="AF332" s="117">
        <f t="shared" si="57"/>
        <v>0</v>
      </c>
      <c r="AG332" s="117">
        <f t="shared" si="57"/>
        <v>0</v>
      </c>
      <c r="AH332" s="117">
        <f t="shared" si="57"/>
        <v>0</v>
      </c>
      <c r="AI332" s="117">
        <f t="shared" si="57"/>
        <v>0</v>
      </c>
      <c r="AJ332" s="117">
        <f t="shared" si="57"/>
        <v>0</v>
      </c>
      <c r="AK332" s="117">
        <f t="shared" si="57"/>
        <v>0</v>
      </c>
      <c r="AL332" s="117">
        <f t="shared" si="57"/>
        <v>0</v>
      </c>
      <c r="AM332" s="117">
        <f t="shared" si="57"/>
        <v>0</v>
      </c>
      <c r="AN332" s="117">
        <f t="shared" si="57"/>
        <v>0</v>
      </c>
      <c r="AO332" s="117">
        <f t="shared" si="57"/>
        <v>0</v>
      </c>
      <c r="AP332" s="117">
        <f t="shared" si="57"/>
        <v>0</v>
      </c>
      <c r="AQ332" s="117">
        <f t="shared" si="57"/>
        <v>0</v>
      </c>
      <c r="AR332" s="117">
        <f t="shared" si="57"/>
        <v>0</v>
      </c>
      <c r="AS332" s="117">
        <f t="shared" si="57"/>
        <v>0</v>
      </c>
      <c r="AT332" s="117">
        <f t="shared" si="57"/>
        <v>0</v>
      </c>
      <c r="AU332" s="117">
        <f t="shared" si="57"/>
        <v>0</v>
      </c>
      <c r="AV332" s="117">
        <f t="shared" si="57"/>
        <v>0</v>
      </c>
      <c r="AW332" s="117">
        <f t="shared" si="57"/>
        <v>0</v>
      </c>
      <c r="AX332" s="117">
        <f t="shared" si="57"/>
        <v>0</v>
      </c>
      <c r="AY332" s="117">
        <f t="shared" si="57"/>
        <v>0</v>
      </c>
      <c r="AZ332" s="117">
        <f t="shared" si="57"/>
        <v>0</v>
      </c>
      <c r="BA332" s="117">
        <f t="shared" si="57"/>
        <v>0</v>
      </c>
      <c r="BB332" s="117">
        <f t="shared" si="57"/>
        <v>0</v>
      </c>
      <c r="BC332" s="117">
        <f t="shared" si="57"/>
        <v>0</v>
      </c>
      <c r="BD332" s="117">
        <f t="shared" si="57"/>
        <v>0</v>
      </c>
      <c r="BE332" s="117">
        <f t="shared" si="57"/>
        <v>0</v>
      </c>
      <c r="BF332" s="117">
        <f t="shared" si="57"/>
        <v>0</v>
      </c>
      <c r="BG332" s="117">
        <f t="shared" si="57"/>
        <v>0</v>
      </c>
      <c r="BH332" s="117">
        <f t="shared" si="57"/>
        <v>0</v>
      </c>
      <c r="BI332" s="117">
        <f t="shared" si="57"/>
        <v>0</v>
      </c>
      <c r="BJ332" s="117">
        <f t="shared" si="57"/>
        <v>0</v>
      </c>
      <c r="BK332" s="117">
        <f t="shared" si="57"/>
        <v>0</v>
      </c>
      <c r="BL332" s="117">
        <f t="shared" si="57"/>
        <v>0</v>
      </c>
      <c r="BM332" s="117">
        <f t="shared" si="57"/>
        <v>0</v>
      </c>
      <c r="BN332" s="117">
        <f t="shared" si="57"/>
        <v>0</v>
      </c>
      <c r="BO332" s="117">
        <f t="shared" si="57"/>
        <v>0</v>
      </c>
      <c r="BP332" s="117">
        <f t="shared" si="57"/>
        <v>0</v>
      </c>
      <c r="BQ332" s="117">
        <f t="shared" si="57"/>
        <v>0</v>
      </c>
      <c r="BR332" s="117">
        <f t="shared" ref="BR332:DW332" si="58">SUBTOTAL(9,BR305:BR331)</f>
        <v>0</v>
      </c>
      <c r="BS332" s="117">
        <f t="shared" si="58"/>
        <v>0</v>
      </c>
      <c r="BT332" s="117">
        <f t="shared" si="58"/>
        <v>0</v>
      </c>
      <c r="BU332" s="117">
        <f t="shared" si="58"/>
        <v>0</v>
      </c>
      <c r="BV332" s="117">
        <f t="shared" si="58"/>
        <v>0</v>
      </c>
      <c r="BW332" s="117">
        <f t="shared" si="58"/>
        <v>0</v>
      </c>
      <c r="BX332" s="117">
        <f t="shared" si="58"/>
        <v>0</v>
      </c>
      <c r="BY332" s="117">
        <f t="shared" si="58"/>
        <v>0</v>
      </c>
      <c r="BZ332" s="117">
        <f t="shared" si="58"/>
        <v>0</v>
      </c>
      <c r="CA332" s="117">
        <f t="shared" si="58"/>
        <v>0</v>
      </c>
      <c r="CB332" s="117">
        <f t="shared" si="58"/>
        <v>0</v>
      </c>
      <c r="CC332" s="117">
        <f t="shared" si="58"/>
        <v>0</v>
      </c>
      <c r="CD332" s="117">
        <f t="shared" si="58"/>
        <v>0</v>
      </c>
      <c r="CE332" s="117">
        <f t="shared" si="58"/>
        <v>0</v>
      </c>
      <c r="CF332" s="117">
        <f t="shared" si="58"/>
        <v>0</v>
      </c>
      <c r="CG332" s="117">
        <f t="shared" si="58"/>
        <v>0</v>
      </c>
      <c r="CH332" s="117">
        <f t="shared" si="58"/>
        <v>0</v>
      </c>
      <c r="CI332" s="117">
        <f t="shared" si="58"/>
        <v>0</v>
      </c>
      <c r="CJ332" s="117">
        <f t="shared" si="58"/>
        <v>0</v>
      </c>
      <c r="CK332" s="117">
        <f t="shared" si="58"/>
        <v>0</v>
      </c>
      <c r="CL332" s="117">
        <f t="shared" si="58"/>
        <v>0</v>
      </c>
      <c r="CM332" s="117">
        <f t="shared" si="58"/>
        <v>0</v>
      </c>
      <c r="CN332" s="117">
        <f t="shared" si="58"/>
        <v>0</v>
      </c>
      <c r="CO332" s="117">
        <f t="shared" si="58"/>
        <v>0</v>
      </c>
      <c r="CP332" s="117">
        <f t="shared" si="58"/>
        <v>0</v>
      </c>
      <c r="CQ332" s="117">
        <f t="shared" si="58"/>
        <v>0</v>
      </c>
      <c r="CR332" s="117">
        <f t="shared" si="58"/>
        <v>0</v>
      </c>
      <c r="CS332" s="117">
        <f t="shared" si="58"/>
        <v>0</v>
      </c>
      <c r="CT332" s="117">
        <f t="shared" si="58"/>
        <v>0</v>
      </c>
      <c r="CU332" s="117">
        <f t="shared" si="58"/>
        <v>0</v>
      </c>
      <c r="CV332" s="117">
        <f t="shared" si="58"/>
        <v>0</v>
      </c>
      <c r="CW332" s="117">
        <f t="shared" si="58"/>
        <v>0</v>
      </c>
      <c r="CX332" s="117">
        <f t="shared" si="58"/>
        <v>0</v>
      </c>
      <c r="CY332" s="117">
        <f t="shared" si="58"/>
        <v>0</v>
      </c>
      <c r="CZ332" s="117">
        <f t="shared" si="58"/>
        <v>0</v>
      </c>
      <c r="DA332" s="117">
        <f t="shared" si="58"/>
        <v>0</v>
      </c>
      <c r="DB332" s="117">
        <f t="shared" si="58"/>
        <v>0</v>
      </c>
      <c r="DC332" s="117">
        <f t="shared" si="58"/>
        <v>0</v>
      </c>
      <c r="DD332" s="117">
        <f t="shared" si="58"/>
        <v>0</v>
      </c>
      <c r="DE332" s="117">
        <f t="shared" si="58"/>
        <v>0</v>
      </c>
      <c r="DF332" s="117">
        <f t="shared" si="58"/>
        <v>0</v>
      </c>
      <c r="DG332" s="117">
        <f t="shared" si="58"/>
        <v>0</v>
      </c>
      <c r="DH332" s="117">
        <f t="shared" si="58"/>
        <v>0</v>
      </c>
      <c r="DI332" s="117">
        <f t="shared" si="58"/>
        <v>0</v>
      </c>
      <c r="DJ332" s="117">
        <f t="shared" si="58"/>
        <v>0</v>
      </c>
      <c r="DK332" s="117">
        <f t="shared" si="58"/>
        <v>0</v>
      </c>
      <c r="DL332" s="117">
        <f t="shared" si="58"/>
        <v>0</v>
      </c>
      <c r="DM332" s="117">
        <f t="shared" si="58"/>
        <v>0</v>
      </c>
      <c r="DN332" s="117">
        <f t="shared" si="58"/>
        <v>0</v>
      </c>
      <c r="DO332" s="117">
        <f t="shared" si="58"/>
        <v>0</v>
      </c>
      <c r="DP332" s="117">
        <f t="shared" si="58"/>
        <v>0</v>
      </c>
      <c r="DQ332" s="117">
        <f t="shared" si="58"/>
        <v>0</v>
      </c>
      <c r="DR332" s="117">
        <f t="shared" si="58"/>
        <v>0</v>
      </c>
      <c r="DS332" s="117">
        <f t="shared" si="58"/>
        <v>0</v>
      </c>
      <c r="DT332" s="117">
        <f t="shared" si="58"/>
        <v>0</v>
      </c>
      <c r="DU332" s="117">
        <f t="shared" si="58"/>
        <v>0</v>
      </c>
      <c r="DV332" s="117">
        <f t="shared" si="58"/>
        <v>0</v>
      </c>
      <c r="DW332" s="117">
        <f t="shared" si="58"/>
        <v>0</v>
      </c>
    </row>
    <row r="333" spans="1:127" x14ac:dyDescent="0.25">
      <c r="A333" s="73" t="s">
        <v>388</v>
      </c>
      <c r="B333" s="99" t="s">
        <v>389</v>
      </c>
      <c r="C333" s="83" t="s">
        <v>80</v>
      </c>
      <c r="D333" s="83" t="s">
        <v>81</v>
      </c>
      <c r="E333" s="155">
        <f t="shared" ref="E333:E343" si="59">F333+G333</f>
        <v>25</v>
      </c>
      <c r="F333" s="155">
        <f t="shared" ref="F333:G343" si="60">DN333+DP333+DR333+DT333+DV333</f>
        <v>0</v>
      </c>
      <c r="G333" s="155">
        <f t="shared" si="60"/>
        <v>25</v>
      </c>
      <c r="H333" s="85">
        <v>0</v>
      </c>
      <c r="I333" s="131">
        <v>0</v>
      </c>
      <c r="J333" s="85">
        <v>0</v>
      </c>
      <c r="K333" s="85">
        <v>25</v>
      </c>
      <c r="L333" s="131">
        <v>0</v>
      </c>
      <c r="M333" s="85">
        <v>0</v>
      </c>
      <c r="N333" s="85">
        <v>0</v>
      </c>
      <c r="O333" s="131">
        <v>0</v>
      </c>
      <c r="P333" s="85">
        <v>0</v>
      </c>
      <c r="Q333" s="85"/>
      <c r="R333" s="85">
        <v>0</v>
      </c>
      <c r="S333" s="85">
        <v>0</v>
      </c>
      <c r="T333" s="131">
        <v>0</v>
      </c>
      <c r="U333" s="85">
        <v>0</v>
      </c>
      <c r="V333" s="85">
        <v>0</v>
      </c>
      <c r="W333" s="131">
        <v>0</v>
      </c>
      <c r="X333" s="85">
        <v>0</v>
      </c>
      <c r="Y333" s="85">
        <v>0</v>
      </c>
      <c r="Z333" s="131">
        <v>0</v>
      </c>
      <c r="AA333" s="85"/>
      <c r="AB333" s="85">
        <v>0</v>
      </c>
      <c r="AC333" s="131">
        <v>0</v>
      </c>
      <c r="AD333" s="85">
        <v>0</v>
      </c>
      <c r="AE333" s="85">
        <v>0</v>
      </c>
      <c r="AF333" s="131">
        <v>0</v>
      </c>
      <c r="AG333" s="85">
        <v>0</v>
      </c>
      <c r="AH333" s="85">
        <v>0</v>
      </c>
      <c r="AI333" s="131">
        <v>0</v>
      </c>
      <c r="AJ333" s="85">
        <v>0</v>
      </c>
      <c r="AK333" s="85"/>
      <c r="AL333" s="131">
        <v>0</v>
      </c>
      <c r="AM333" s="85">
        <v>0</v>
      </c>
      <c r="AN333" s="85">
        <v>0</v>
      </c>
      <c r="AO333" s="131">
        <v>0</v>
      </c>
      <c r="AP333" s="85">
        <v>0</v>
      </c>
      <c r="AQ333" s="85">
        <v>0</v>
      </c>
      <c r="AR333" s="131">
        <v>0</v>
      </c>
      <c r="AS333" s="85">
        <v>0</v>
      </c>
      <c r="AT333" s="85">
        <v>0</v>
      </c>
      <c r="AU333" s="131"/>
      <c r="AV333" s="85">
        <v>0</v>
      </c>
      <c r="AW333" s="85">
        <v>0</v>
      </c>
      <c r="AX333" s="131">
        <v>0</v>
      </c>
      <c r="AY333" s="85">
        <v>0</v>
      </c>
      <c r="AZ333" s="85">
        <v>0</v>
      </c>
      <c r="BA333" s="131">
        <v>0</v>
      </c>
      <c r="BB333" s="85">
        <v>0</v>
      </c>
      <c r="BC333" s="85">
        <v>0</v>
      </c>
      <c r="BD333" s="131">
        <v>0</v>
      </c>
      <c r="BE333" s="85"/>
      <c r="BF333" s="85">
        <v>0</v>
      </c>
      <c r="BG333" s="131">
        <v>0</v>
      </c>
      <c r="BH333" s="85">
        <v>0</v>
      </c>
      <c r="BI333" s="85">
        <v>0</v>
      </c>
      <c r="BJ333" s="131">
        <v>0</v>
      </c>
      <c r="BK333" s="85">
        <v>0</v>
      </c>
      <c r="BL333" s="85">
        <v>0</v>
      </c>
      <c r="BM333" s="131">
        <v>0</v>
      </c>
      <c r="BN333" s="85">
        <v>0</v>
      </c>
      <c r="BO333" s="85"/>
      <c r="BP333" s="131">
        <v>0</v>
      </c>
      <c r="BQ333" s="85">
        <v>0</v>
      </c>
      <c r="BR333" s="85">
        <v>0</v>
      </c>
      <c r="BS333" s="131">
        <v>0</v>
      </c>
      <c r="BT333" s="85">
        <v>0</v>
      </c>
      <c r="BU333" s="85">
        <v>0</v>
      </c>
      <c r="BV333" s="131">
        <v>0</v>
      </c>
      <c r="BW333" s="85">
        <v>0</v>
      </c>
      <c r="BX333" s="85">
        <v>0</v>
      </c>
      <c r="BY333" s="131"/>
      <c r="BZ333" s="85">
        <v>0</v>
      </c>
      <c r="CA333" s="85">
        <v>0</v>
      </c>
      <c r="CB333" s="131">
        <v>0</v>
      </c>
      <c r="CC333" s="85">
        <v>0</v>
      </c>
      <c r="CD333" s="85">
        <v>0</v>
      </c>
      <c r="CE333" s="131">
        <v>0</v>
      </c>
      <c r="CF333" s="85">
        <v>0</v>
      </c>
      <c r="CG333" s="85">
        <v>0</v>
      </c>
      <c r="CH333" s="131">
        <v>0</v>
      </c>
      <c r="CI333" s="85"/>
      <c r="CJ333" s="85">
        <v>0</v>
      </c>
      <c r="CK333" s="131">
        <v>0</v>
      </c>
      <c r="CL333" s="85">
        <v>0</v>
      </c>
      <c r="CM333" s="85">
        <v>0</v>
      </c>
      <c r="CN333" s="131">
        <v>0</v>
      </c>
      <c r="CO333" s="85">
        <v>0</v>
      </c>
      <c r="CP333" s="85">
        <v>0</v>
      </c>
      <c r="CQ333" s="131">
        <v>0</v>
      </c>
      <c r="CR333" s="85">
        <v>0</v>
      </c>
      <c r="CS333" s="85"/>
      <c r="CT333" s="85">
        <v>0</v>
      </c>
      <c r="CU333" s="85">
        <v>0</v>
      </c>
      <c r="CV333" s="131">
        <v>0</v>
      </c>
      <c r="CW333" s="85">
        <v>0</v>
      </c>
      <c r="CX333" s="85">
        <v>0</v>
      </c>
      <c r="CY333" s="131">
        <v>0</v>
      </c>
      <c r="CZ333" s="85">
        <v>0</v>
      </c>
      <c r="DA333" s="85">
        <v>0</v>
      </c>
      <c r="DB333" s="131">
        <v>0</v>
      </c>
      <c r="DC333" s="85"/>
      <c r="DD333" s="85">
        <v>0</v>
      </c>
      <c r="DE333" s="131">
        <v>0</v>
      </c>
      <c r="DF333" s="85">
        <v>0</v>
      </c>
      <c r="DG333" s="85">
        <v>0</v>
      </c>
      <c r="DH333" s="131">
        <v>0</v>
      </c>
      <c r="DI333" s="85">
        <v>0</v>
      </c>
      <c r="DJ333" s="85">
        <v>0</v>
      </c>
      <c r="DK333" s="131">
        <v>0</v>
      </c>
      <c r="DL333" s="85">
        <v>0</v>
      </c>
      <c r="DM333" s="85"/>
      <c r="DN333" s="45">
        <f t="shared" ref="DN333:DW343" si="61">H333+R333+AB333+AL333+AV333+BF333+BP333+BZ333+CJ333+CT333+DD333</f>
        <v>0</v>
      </c>
      <c r="DO333" s="45">
        <f t="shared" si="61"/>
        <v>0</v>
      </c>
      <c r="DP333" s="45">
        <f t="shared" si="61"/>
        <v>0</v>
      </c>
      <c r="DQ333" s="45">
        <f t="shared" si="61"/>
        <v>25</v>
      </c>
      <c r="DR333" s="45">
        <f t="shared" si="61"/>
        <v>0</v>
      </c>
      <c r="DS333" s="45">
        <f t="shared" si="61"/>
        <v>0</v>
      </c>
      <c r="DT333" s="45">
        <f t="shared" si="61"/>
        <v>0</v>
      </c>
      <c r="DU333" s="45">
        <f t="shared" si="61"/>
        <v>0</v>
      </c>
      <c r="DV333" s="45">
        <f t="shared" si="61"/>
        <v>0</v>
      </c>
      <c r="DW333" s="45">
        <f t="shared" si="61"/>
        <v>0</v>
      </c>
    </row>
    <row r="334" spans="1:127" x14ac:dyDescent="0.25">
      <c r="A334" s="73" t="s">
        <v>388</v>
      </c>
      <c r="B334" s="99" t="s">
        <v>390</v>
      </c>
      <c r="C334" s="83" t="s">
        <v>80</v>
      </c>
      <c r="D334" s="83" t="s">
        <v>81</v>
      </c>
      <c r="E334" s="155">
        <f t="shared" si="59"/>
        <v>0</v>
      </c>
      <c r="F334" s="155">
        <f t="shared" si="60"/>
        <v>0</v>
      </c>
      <c r="G334" s="155">
        <f t="shared" si="60"/>
        <v>0</v>
      </c>
      <c r="H334" s="85">
        <v>0</v>
      </c>
      <c r="I334" s="131">
        <v>0</v>
      </c>
      <c r="J334" s="85">
        <v>0</v>
      </c>
      <c r="K334" s="85">
        <v>0</v>
      </c>
      <c r="L334" s="131">
        <v>0</v>
      </c>
      <c r="M334" s="85">
        <v>0</v>
      </c>
      <c r="N334" s="85">
        <v>0</v>
      </c>
      <c r="O334" s="131">
        <v>0</v>
      </c>
      <c r="P334" s="85">
        <v>0</v>
      </c>
      <c r="Q334" s="85"/>
      <c r="R334" s="85">
        <v>0</v>
      </c>
      <c r="S334" s="85">
        <v>0</v>
      </c>
      <c r="T334" s="131">
        <v>0</v>
      </c>
      <c r="U334" s="85">
        <v>0</v>
      </c>
      <c r="V334" s="85">
        <v>0</v>
      </c>
      <c r="W334" s="131">
        <v>0</v>
      </c>
      <c r="X334" s="85">
        <v>0</v>
      </c>
      <c r="Y334" s="85">
        <v>0</v>
      </c>
      <c r="Z334" s="131">
        <v>0</v>
      </c>
      <c r="AA334" s="85"/>
      <c r="AB334" s="85">
        <v>0</v>
      </c>
      <c r="AC334" s="131">
        <v>0</v>
      </c>
      <c r="AD334" s="85">
        <v>0</v>
      </c>
      <c r="AE334" s="85">
        <v>0</v>
      </c>
      <c r="AF334" s="131">
        <v>0</v>
      </c>
      <c r="AG334" s="85">
        <v>0</v>
      </c>
      <c r="AH334" s="85">
        <v>0</v>
      </c>
      <c r="AI334" s="131">
        <v>0</v>
      </c>
      <c r="AJ334" s="85">
        <v>0</v>
      </c>
      <c r="AK334" s="85"/>
      <c r="AL334" s="131">
        <v>0</v>
      </c>
      <c r="AM334" s="85">
        <v>0</v>
      </c>
      <c r="AN334" s="85">
        <v>0</v>
      </c>
      <c r="AO334" s="131">
        <v>0</v>
      </c>
      <c r="AP334" s="85">
        <v>0</v>
      </c>
      <c r="AQ334" s="85">
        <v>0</v>
      </c>
      <c r="AR334" s="131">
        <v>0</v>
      </c>
      <c r="AS334" s="85">
        <v>0</v>
      </c>
      <c r="AT334" s="85">
        <v>0</v>
      </c>
      <c r="AU334" s="131"/>
      <c r="AV334" s="85">
        <v>0</v>
      </c>
      <c r="AW334" s="85">
        <v>0</v>
      </c>
      <c r="AX334" s="131">
        <v>0</v>
      </c>
      <c r="AY334" s="85">
        <v>0</v>
      </c>
      <c r="AZ334" s="85">
        <v>0</v>
      </c>
      <c r="BA334" s="131">
        <v>0</v>
      </c>
      <c r="BB334" s="85">
        <v>0</v>
      </c>
      <c r="BC334" s="85">
        <v>0</v>
      </c>
      <c r="BD334" s="131">
        <v>0</v>
      </c>
      <c r="BE334" s="85"/>
      <c r="BF334" s="85">
        <v>0</v>
      </c>
      <c r="BG334" s="131">
        <v>0</v>
      </c>
      <c r="BH334" s="85">
        <v>0</v>
      </c>
      <c r="BI334" s="85">
        <v>0</v>
      </c>
      <c r="BJ334" s="131">
        <v>0</v>
      </c>
      <c r="BK334" s="85">
        <v>0</v>
      </c>
      <c r="BL334" s="85">
        <v>0</v>
      </c>
      <c r="BM334" s="131">
        <v>0</v>
      </c>
      <c r="BN334" s="85">
        <v>0</v>
      </c>
      <c r="BO334" s="85"/>
      <c r="BP334" s="131">
        <v>0</v>
      </c>
      <c r="BQ334" s="85">
        <v>0</v>
      </c>
      <c r="BR334" s="85">
        <v>0</v>
      </c>
      <c r="BS334" s="131">
        <v>0</v>
      </c>
      <c r="BT334" s="85">
        <v>0</v>
      </c>
      <c r="BU334" s="85">
        <v>0</v>
      </c>
      <c r="BV334" s="131">
        <v>0</v>
      </c>
      <c r="BW334" s="85">
        <v>0</v>
      </c>
      <c r="BX334" s="85">
        <v>0</v>
      </c>
      <c r="BY334" s="131"/>
      <c r="BZ334" s="85">
        <v>0</v>
      </c>
      <c r="CA334" s="85">
        <v>0</v>
      </c>
      <c r="CB334" s="131">
        <v>0</v>
      </c>
      <c r="CC334" s="85">
        <v>0</v>
      </c>
      <c r="CD334" s="85">
        <v>0</v>
      </c>
      <c r="CE334" s="131">
        <v>0</v>
      </c>
      <c r="CF334" s="85">
        <v>0</v>
      </c>
      <c r="CG334" s="85">
        <v>0</v>
      </c>
      <c r="CH334" s="131">
        <v>0</v>
      </c>
      <c r="CI334" s="85"/>
      <c r="CJ334" s="85">
        <v>0</v>
      </c>
      <c r="CK334" s="131">
        <v>0</v>
      </c>
      <c r="CL334" s="85">
        <v>0</v>
      </c>
      <c r="CM334" s="85">
        <v>0</v>
      </c>
      <c r="CN334" s="131">
        <v>0</v>
      </c>
      <c r="CO334" s="85">
        <v>0</v>
      </c>
      <c r="CP334" s="85">
        <v>0</v>
      </c>
      <c r="CQ334" s="131">
        <v>0</v>
      </c>
      <c r="CR334" s="85">
        <v>0</v>
      </c>
      <c r="CS334" s="85"/>
      <c r="CT334" s="85">
        <v>0</v>
      </c>
      <c r="CU334" s="85">
        <v>0</v>
      </c>
      <c r="CV334" s="131">
        <v>0</v>
      </c>
      <c r="CW334" s="85">
        <v>0</v>
      </c>
      <c r="CX334" s="85">
        <v>0</v>
      </c>
      <c r="CY334" s="131">
        <v>0</v>
      </c>
      <c r="CZ334" s="85">
        <v>0</v>
      </c>
      <c r="DA334" s="85">
        <v>0</v>
      </c>
      <c r="DB334" s="131">
        <v>0</v>
      </c>
      <c r="DC334" s="85"/>
      <c r="DD334" s="85">
        <v>0</v>
      </c>
      <c r="DE334" s="131">
        <v>0</v>
      </c>
      <c r="DF334" s="85">
        <v>0</v>
      </c>
      <c r="DG334" s="85">
        <v>0</v>
      </c>
      <c r="DH334" s="131">
        <v>0</v>
      </c>
      <c r="DI334" s="85">
        <v>0</v>
      </c>
      <c r="DJ334" s="85">
        <v>0</v>
      </c>
      <c r="DK334" s="131">
        <v>0</v>
      </c>
      <c r="DL334" s="85">
        <v>0</v>
      </c>
      <c r="DM334" s="85"/>
      <c r="DN334" s="45">
        <f t="shared" si="61"/>
        <v>0</v>
      </c>
      <c r="DO334" s="45">
        <f t="shared" si="61"/>
        <v>0</v>
      </c>
      <c r="DP334" s="45">
        <f t="shared" si="61"/>
        <v>0</v>
      </c>
      <c r="DQ334" s="45">
        <f t="shared" si="61"/>
        <v>0</v>
      </c>
      <c r="DR334" s="45">
        <f t="shared" si="61"/>
        <v>0</v>
      </c>
      <c r="DS334" s="45">
        <f t="shared" si="61"/>
        <v>0</v>
      </c>
      <c r="DT334" s="45">
        <f t="shared" si="61"/>
        <v>0</v>
      </c>
      <c r="DU334" s="45">
        <f t="shared" si="61"/>
        <v>0</v>
      </c>
      <c r="DV334" s="45">
        <f t="shared" si="61"/>
        <v>0</v>
      </c>
      <c r="DW334" s="45">
        <f t="shared" si="61"/>
        <v>0</v>
      </c>
    </row>
    <row r="335" spans="1:127" ht="20.399999999999999" x14ac:dyDescent="0.25">
      <c r="A335" s="73" t="s">
        <v>388</v>
      </c>
      <c r="B335" s="99" t="s">
        <v>391</v>
      </c>
      <c r="C335" s="83" t="s">
        <v>80</v>
      </c>
      <c r="D335" s="83" t="s">
        <v>81</v>
      </c>
      <c r="E335" s="155">
        <f t="shared" si="59"/>
        <v>25</v>
      </c>
      <c r="F335" s="155">
        <f t="shared" si="60"/>
        <v>0</v>
      </c>
      <c r="G335" s="155">
        <f t="shared" si="60"/>
        <v>25</v>
      </c>
      <c r="H335" s="85">
        <v>0</v>
      </c>
      <c r="I335" s="131">
        <v>0</v>
      </c>
      <c r="J335" s="85">
        <v>0</v>
      </c>
      <c r="K335" s="85">
        <v>25</v>
      </c>
      <c r="L335" s="131">
        <v>0</v>
      </c>
      <c r="M335" s="85">
        <v>0</v>
      </c>
      <c r="N335" s="85">
        <v>0</v>
      </c>
      <c r="O335" s="131">
        <v>0</v>
      </c>
      <c r="P335" s="85">
        <v>0</v>
      </c>
      <c r="Q335" s="85"/>
      <c r="R335" s="85">
        <v>0</v>
      </c>
      <c r="S335" s="85">
        <v>0</v>
      </c>
      <c r="T335" s="131">
        <v>0</v>
      </c>
      <c r="U335" s="85">
        <v>0</v>
      </c>
      <c r="V335" s="85">
        <v>0</v>
      </c>
      <c r="W335" s="131">
        <v>0</v>
      </c>
      <c r="X335" s="85">
        <v>0</v>
      </c>
      <c r="Y335" s="85">
        <v>0</v>
      </c>
      <c r="Z335" s="131">
        <v>0</v>
      </c>
      <c r="AA335" s="85"/>
      <c r="AB335" s="85">
        <v>0</v>
      </c>
      <c r="AC335" s="131">
        <v>0</v>
      </c>
      <c r="AD335" s="85">
        <v>0</v>
      </c>
      <c r="AE335" s="85">
        <v>0</v>
      </c>
      <c r="AF335" s="131">
        <v>0</v>
      </c>
      <c r="AG335" s="85">
        <v>0</v>
      </c>
      <c r="AH335" s="85">
        <v>0</v>
      </c>
      <c r="AI335" s="131">
        <v>0</v>
      </c>
      <c r="AJ335" s="85">
        <v>0</v>
      </c>
      <c r="AK335" s="85"/>
      <c r="AL335" s="131">
        <v>0</v>
      </c>
      <c r="AM335" s="85">
        <v>0</v>
      </c>
      <c r="AN335" s="85">
        <v>0</v>
      </c>
      <c r="AO335" s="131">
        <v>0</v>
      </c>
      <c r="AP335" s="85">
        <v>0</v>
      </c>
      <c r="AQ335" s="85">
        <v>0</v>
      </c>
      <c r="AR335" s="131">
        <v>0</v>
      </c>
      <c r="AS335" s="85">
        <v>0</v>
      </c>
      <c r="AT335" s="85">
        <v>0</v>
      </c>
      <c r="AU335" s="131"/>
      <c r="AV335" s="85">
        <v>0</v>
      </c>
      <c r="AW335" s="85">
        <v>0</v>
      </c>
      <c r="AX335" s="131">
        <v>0</v>
      </c>
      <c r="AY335" s="85">
        <v>0</v>
      </c>
      <c r="AZ335" s="85">
        <v>0</v>
      </c>
      <c r="BA335" s="131">
        <v>0</v>
      </c>
      <c r="BB335" s="85">
        <v>0</v>
      </c>
      <c r="BC335" s="85">
        <v>0</v>
      </c>
      <c r="BD335" s="131">
        <v>0</v>
      </c>
      <c r="BE335" s="85"/>
      <c r="BF335" s="85">
        <v>0</v>
      </c>
      <c r="BG335" s="131">
        <v>0</v>
      </c>
      <c r="BH335" s="85">
        <v>0</v>
      </c>
      <c r="BI335" s="85">
        <v>0</v>
      </c>
      <c r="BJ335" s="131">
        <v>0</v>
      </c>
      <c r="BK335" s="85">
        <v>0</v>
      </c>
      <c r="BL335" s="85">
        <v>0</v>
      </c>
      <c r="BM335" s="131">
        <v>0</v>
      </c>
      <c r="BN335" s="85">
        <v>0</v>
      </c>
      <c r="BO335" s="85"/>
      <c r="BP335" s="131">
        <v>0</v>
      </c>
      <c r="BQ335" s="85">
        <v>0</v>
      </c>
      <c r="BR335" s="85">
        <v>0</v>
      </c>
      <c r="BS335" s="131">
        <v>0</v>
      </c>
      <c r="BT335" s="85">
        <v>0</v>
      </c>
      <c r="BU335" s="85">
        <v>0</v>
      </c>
      <c r="BV335" s="131">
        <v>0</v>
      </c>
      <c r="BW335" s="85">
        <v>0</v>
      </c>
      <c r="BX335" s="85">
        <v>0</v>
      </c>
      <c r="BY335" s="131"/>
      <c r="BZ335" s="85">
        <v>0</v>
      </c>
      <c r="CA335" s="85">
        <v>0</v>
      </c>
      <c r="CB335" s="131">
        <v>0</v>
      </c>
      <c r="CC335" s="85">
        <v>0</v>
      </c>
      <c r="CD335" s="85">
        <v>0</v>
      </c>
      <c r="CE335" s="131">
        <v>0</v>
      </c>
      <c r="CF335" s="85">
        <v>0</v>
      </c>
      <c r="CG335" s="85">
        <v>0</v>
      </c>
      <c r="CH335" s="131">
        <v>0</v>
      </c>
      <c r="CI335" s="85"/>
      <c r="CJ335" s="85">
        <v>0</v>
      </c>
      <c r="CK335" s="131">
        <v>0</v>
      </c>
      <c r="CL335" s="85">
        <v>0</v>
      </c>
      <c r="CM335" s="85">
        <v>0</v>
      </c>
      <c r="CN335" s="131">
        <v>0</v>
      </c>
      <c r="CO335" s="85">
        <v>0</v>
      </c>
      <c r="CP335" s="85">
        <v>0</v>
      </c>
      <c r="CQ335" s="131">
        <v>0</v>
      </c>
      <c r="CR335" s="85">
        <v>0</v>
      </c>
      <c r="CS335" s="85"/>
      <c r="CT335" s="85">
        <v>0</v>
      </c>
      <c r="CU335" s="85">
        <v>0</v>
      </c>
      <c r="CV335" s="131">
        <v>0</v>
      </c>
      <c r="CW335" s="85">
        <v>0</v>
      </c>
      <c r="CX335" s="85">
        <v>0</v>
      </c>
      <c r="CY335" s="131">
        <v>0</v>
      </c>
      <c r="CZ335" s="85">
        <v>0</v>
      </c>
      <c r="DA335" s="85">
        <v>0</v>
      </c>
      <c r="DB335" s="131">
        <v>0</v>
      </c>
      <c r="DC335" s="85"/>
      <c r="DD335" s="85">
        <v>0</v>
      </c>
      <c r="DE335" s="131">
        <v>0</v>
      </c>
      <c r="DF335" s="85">
        <v>0</v>
      </c>
      <c r="DG335" s="85">
        <v>0</v>
      </c>
      <c r="DH335" s="131">
        <v>0</v>
      </c>
      <c r="DI335" s="85">
        <v>0</v>
      </c>
      <c r="DJ335" s="85">
        <v>0</v>
      </c>
      <c r="DK335" s="131">
        <v>0</v>
      </c>
      <c r="DL335" s="85">
        <v>0</v>
      </c>
      <c r="DM335" s="85"/>
      <c r="DN335" s="45">
        <f t="shared" si="61"/>
        <v>0</v>
      </c>
      <c r="DO335" s="45">
        <f t="shared" si="61"/>
        <v>0</v>
      </c>
      <c r="DP335" s="45">
        <f t="shared" si="61"/>
        <v>0</v>
      </c>
      <c r="DQ335" s="45">
        <f t="shared" si="61"/>
        <v>25</v>
      </c>
      <c r="DR335" s="45">
        <f t="shared" si="61"/>
        <v>0</v>
      </c>
      <c r="DS335" s="45">
        <f t="shared" si="61"/>
        <v>0</v>
      </c>
      <c r="DT335" s="45">
        <f t="shared" si="61"/>
        <v>0</v>
      </c>
      <c r="DU335" s="45">
        <f t="shared" si="61"/>
        <v>0</v>
      </c>
      <c r="DV335" s="45">
        <f t="shared" si="61"/>
        <v>0</v>
      </c>
      <c r="DW335" s="45">
        <f t="shared" si="61"/>
        <v>0</v>
      </c>
    </row>
    <row r="336" spans="1:127" ht="20.399999999999999" x14ac:dyDescent="0.25">
      <c r="A336" s="73" t="s">
        <v>388</v>
      </c>
      <c r="B336" s="99" t="s">
        <v>392</v>
      </c>
      <c r="C336" s="83" t="s">
        <v>80</v>
      </c>
      <c r="D336" s="83" t="s">
        <v>81</v>
      </c>
      <c r="E336" s="155">
        <f t="shared" si="59"/>
        <v>0</v>
      </c>
      <c r="F336" s="155">
        <f t="shared" si="60"/>
        <v>0</v>
      </c>
      <c r="G336" s="155">
        <f t="shared" si="60"/>
        <v>0</v>
      </c>
      <c r="H336" s="85">
        <v>0</v>
      </c>
      <c r="I336" s="131">
        <v>0</v>
      </c>
      <c r="J336" s="85">
        <v>0</v>
      </c>
      <c r="K336" s="85">
        <v>0</v>
      </c>
      <c r="L336" s="131">
        <v>0</v>
      </c>
      <c r="M336" s="85">
        <v>0</v>
      </c>
      <c r="N336" s="85">
        <v>0</v>
      </c>
      <c r="O336" s="131">
        <v>0</v>
      </c>
      <c r="P336" s="85">
        <v>0</v>
      </c>
      <c r="Q336" s="85"/>
      <c r="R336" s="85">
        <v>0</v>
      </c>
      <c r="S336" s="85">
        <v>0</v>
      </c>
      <c r="T336" s="131">
        <v>0</v>
      </c>
      <c r="U336" s="85">
        <v>0</v>
      </c>
      <c r="V336" s="85">
        <v>0</v>
      </c>
      <c r="W336" s="131">
        <v>0</v>
      </c>
      <c r="X336" s="85">
        <v>0</v>
      </c>
      <c r="Y336" s="85">
        <v>0</v>
      </c>
      <c r="Z336" s="131">
        <v>0</v>
      </c>
      <c r="AA336" s="85"/>
      <c r="AB336" s="85">
        <v>0</v>
      </c>
      <c r="AC336" s="131">
        <v>0</v>
      </c>
      <c r="AD336" s="85">
        <v>0</v>
      </c>
      <c r="AE336" s="85">
        <v>0</v>
      </c>
      <c r="AF336" s="131">
        <v>0</v>
      </c>
      <c r="AG336" s="85">
        <v>0</v>
      </c>
      <c r="AH336" s="85">
        <v>0</v>
      </c>
      <c r="AI336" s="131">
        <v>0</v>
      </c>
      <c r="AJ336" s="85">
        <v>0</v>
      </c>
      <c r="AK336" s="85"/>
      <c r="AL336" s="131">
        <v>0</v>
      </c>
      <c r="AM336" s="85">
        <v>0</v>
      </c>
      <c r="AN336" s="85">
        <v>0</v>
      </c>
      <c r="AO336" s="131">
        <v>0</v>
      </c>
      <c r="AP336" s="85">
        <v>0</v>
      </c>
      <c r="AQ336" s="85">
        <v>0</v>
      </c>
      <c r="AR336" s="131">
        <v>0</v>
      </c>
      <c r="AS336" s="85">
        <v>0</v>
      </c>
      <c r="AT336" s="85">
        <v>0</v>
      </c>
      <c r="AU336" s="131"/>
      <c r="AV336" s="85">
        <v>0</v>
      </c>
      <c r="AW336" s="85">
        <v>0</v>
      </c>
      <c r="AX336" s="131">
        <v>0</v>
      </c>
      <c r="AY336" s="85">
        <v>0</v>
      </c>
      <c r="AZ336" s="85">
        <v>0</v>
      </c>
      <c r="BA336" s="131">
        <v>0</v>
      </c>
      <c r="BB336" s="85">
        <v>0</v>
      </c>
      <c r="BC336" s="85">
        <v>0</v>
      </c>
      <c r="BD336" s="131">
        <v>0</v>
      </c>
      <c r="BE336" s="85"/>
      <c r="BF336" s="85">
        <v>0</v>
      </c>
      <c r="BG336" s="131">
        <v>0</v>
      </c>
      <c r="BH336" s="85">
        <v>0</v>
      </c>
      <c r="BI336" s="85">
        <v>0</v>
      </c>
      <c r="BJ336" s="131">
        <v>0</v>
      </c>
      <c r="BK336" s="85">
        <v>0</v>
      </c>
      <c r="BL336" s="85">
        <v>0</v>
      </c>
      <c r="BM336" s="131">
        <v>0</v>
      </c>
      <c r="BN336" s="85">
        <v>0</v>
      </c>
      <c r="BO336" s="85"/>
      <c r="BP336" s="131">
        <v>0</v>
      </c>
      <c r="BQ336" s="85">
        <v>0</v>
      </c>
      <c r="BR336" s="85">
        <v>0</v>
      </c>
      <c r="BS336" s="131">
        <v>0</v>
      </c>
      <c r="BT336" s="85">
        <v>0</v>
      </c>
      <c r="BU336" s="85">
        <v>0</v>
      </c>
      <c r="BV336" s="131">
        <v>0</v>
      </c>
      <c r="BW336" s="85">
        <v>0</v>
      </c>
      <c r="BX336" s="85">
        <v>0</v>
      </c>
      <c r="BY336" s="131"/>
      <c r="BZ336" s="85">
        <v>0</v>
      </c>
      <c r="CA336" s="85">
        <v>0</v>
      </c>
      <c r="CB336" s="131">
        <v>0</v>
      </c>
      <c r="CC336" s="85">
        <v>0</v>
      </c>
      <c r="CD336" s="85">
        <v>0</v>
      </c>
      <c r="CE336" s="131">
        <v>0</v>
      </c>
      <c r="CF336" s="85">
        <v>0</v>
      </c>
      <c r="CG336" s="85">
        <v>0</v>
      </c>
      <c r="CH336" s="131">
        <v>0</v>
      </c>
      <c r="CI336" s="85"/>
      <c r="CJ336" s="85">
        <v>0</v>
      </c>
      <c r="CK336" s="131">
        <v>0</v>
      </c>
      <c r="CL336" s="85">
        <v>0</v>
      </c>
      <c r="CM336" s="85">
        <v>0</v>
      </c>
      <c r="CN336" s="131">
        <v>0</v>
      </c>
      <c r="CO336" s="85">
        <v>0</v>
      </c>
      <c r="CP336" s="85">
        <v>0</v>
      </c>
      <c r="CQ336" s="131">
        <v>0</v>
      </c>
      <c r="CR336" s="85">
        <v>0</v>
      </c>
      <c r="CS336" s="85"/>
      <c r="CT336" s="85">
        <v>0</v>
      </c>
      <c r="CU336" s="85">
        <v>0</v>
      </c>
      <c r="CV336" s="131">
        <v>0</v>
      </c>
      <c r="CW336" s="85">
        <v>0</v>
      </c>
      <c r="CX336" s="85">
        <v>0</v>
      </c>
      <c r="CY336" s="131">
        <v>0</v>
      </c>
      <c r="CZ336" s="85">
        <v>0</v>
      </c>
      <c r="DA336" s="85">
        <v>0</v>
      </c>
      <c r="DB336" s="131">
        <v>0</v>
      </c>
      <c r="DC336" s="85"/>
      <c r="DD336" s="85">
        <v>0</v>
      </c>
      <c r="DE336" s="131">
        <v>0</v>
      </c>
      <c r="DF336" s="85">
        <v>0</v>
      </c>
      <c r="DG336" s="85">
        <v>0</v>
      </c>
      <c r="DH336" s="131">
        <v>0</v>
      </c>
      <c r="DI336" s="85">
        <v>0</v>
      </c>
      <c r="DJ336" s="85">
        <v>0</v>
      </c>
      <c r="DK336" s="131">
        <v>0</v>
      </c>
      <c r="DL336" s="85">
        <v>0</v>
      </c>
      <c r="DM336" s="85"/>
      <c r="DN336" s="45">
        <f t="shared" si="61"/>
        <v>0</v>
      </c>
      <c r="DO336" s="45">
        <f t="shared" si="61"/>
        <v>0</v>
      </c>
      <c r="DP336" s="45">
        <f t="shared" si="61"/>
        <v>0</v>
      </c>
      <c r="DQ336" s="45">
        <f t="shared" si="61"/>
        <v>0</v>
      </c>
      <c r="DR336" s="45">
        <f t="shared" si="61"/>
        <v>0</v>
      </c>
      <c r="DS336" s="45">
        <f t="shared" si="61"/>
        <v>0</v>
      </c>
      <c r="DT336" s="45">
        <f t="shared" si="61"/>
        <v>0</v>
      </c>
      <c r="DU336" s="45">
        <f t="shared" si="61"/>
        <v>0</v>
      </c>
      <c r="DV336" s="45">
        <f t="shared" si="61"/>
        <v>0</v>
      </c>
      <c r="DW336" s="45">
        <f t="shared" si="61"/>
        <v>0</v>
      </c>
    </row>
    <row r="337" spans="1:127" x14ac:dyDescent="0.25">
      <c r="A337" s="73" t="s">
        <v>388</v>
      </c>
      <c r="B337" s="99" t="s">
        <v>393</v>
      </c>
      <c r="C337" s="83" t="s">
        <v>80</v>
      </c>
      <c r="D337" s="83" t="s">
        <v>81</v>
      </c>
      <c r="E337" s="155">
        <f t="shared" si="59"/>
        <v>0</v>
      </c>
      <c r="F337" s="155">
        <f t="shared" si="60"/>
        <v>0</v>
      </c>
      <c r="G337" s="155">
        <f t="shared" si="60"/>
        <v>0</v>
      </c>
      <c r="H337" s="85">
        <v>0</v>
      </c>
      <c r="I337" s="131">
        <v>0</v>
      </c>
      <c r="J337" s="85">
        <v>0</v>
      </c>
      <c r="K337" s="85">
        <v>0</v>
      </c>
      <c r="L337" s="131">
        <v>0</v>
      </c>
      <c r="M337" s="85">
        <v>0</v>
      </c>
      <c r="N337" s="85">
        <v>0</v>
      </c>
      <c r="O337" s="131">
        <v>0</v>
      </c>
      <c r="P337" s="85">
        <v>0</v>
      </c>
      <c r="Q337" s="85"/>
      <c r="R337" s="85">
        <v>0</v>
      </c>
      <c r="S337" s="85">
        <v>0</v>
      </c>
      <c r="T337" s="131">
        <v>0</v>
      </c>
      <c r="U337" s="85">
        <v>0</v>
      </c>
      <c r="V337" s="85">
        <v>0</v>
      </c>
      <c r="W337" s="131">
        <v>0</v>
      </c>
      <c r="X337" s="85">
        <v>0</v>
      </c>
      <c r="Y337" s="85">
        <v>0</v>
      </c>
      <c r="Z337" s="131">
        <v>0</v>
      </c>
      <c r="AA337" s="85"/>
      <c r="AB337" s="85">
        <v>0</v>
      </c>
      <c r="AC337" s="131">
        <v>0</v>
      </c>
      <c r="AD337" s="85">
        <v>0</v>
      </c>
      <c r="AE337" s="85">
        <v>0</v>
      </c>
      <c r="AF337" s="131">
        <v>0</v>
      </c>
      <c r="AG337" s="85">
        <v>0</v>
      </c>
      <c r="AH337" s="85">
        <v>0</v>
      </c>
      <c r="AI337" s="131">
        <v>0</v>
      </c>
      <c r="AJ337" s="85">
        <v>0</v>
      </c>
      <c r="AK337" s="85"/>
      <c r="AL337" s="131">
        <v>0</v>
      </c>
      <c r="AM337" s="85">
        <v>0</v>
      </c>
      <c r="AN337" s="85">
        <v>0</v>
      </c>
      <c r="AO337" s="131">
        <v>0</v>
      </c>
      <c r="AP337" s="85">
        <v>0</v>
      </c>
      <c r="AQ337" s="85">
        <v>0</v>
      </c>
      <c r="AR337" s="131">
        <v>0</v>
      </c>
      <c r="AS337" s="85">
        <v>0</v>
      </c>
      <c r="AT337" s="85">
        <v>0</v>
      </c>
      <c r="AU337" s="131"/>
      <c r="AV337" s="85">
        <v>0</v>
      </c>
      <c r="AW337" s="85">
        <v>0</v>
      </c>
      <c r="AX337" s="131">
        <v>0</v>
      </c>
      <c r="AY337" s="85">
        <v>0</v>
      </c>
      <c r="AZ337" s="85">
        <v>0</v>
      </c>
      <c r="BA337" s="131">
        <v>0</v>
      </c>
      <c r="BB337" s="85">
        <v>0</v>
      </c>
      <c r="BC337" s="85">
        <v>0</v>
      </c>
      <c r="BD337" s="131">
        <v>0</v>
      </c>
      <c r="BE337" s="85"/>
      <c r="BF337" s="85">
        <v>0</v>
      </c>
      <c r="BG337" s="131">
        <v>0</v>
      </c>
      <c r="BH337" s="85">
        <v>0</v>
      </c>
      <c r="BI337" s="85">
        <v>0</v>
      </c>
      <c r="BJ337" s="131">
        <v>0</v>
      </c>
      <c r="BK337" s="85">
        <v>0</v>
      </c>
      <c r="BL337" s="85">
        <v>0</v>
      </c>
      <c r="BM337" s="131">
        <v>0</v>
      </c>
      <c r="BN337" s="85">
        <v>0</v>
      </c>
      <c r="BO337" s="85"/>
      <c r="BP337" s="131">
        <v>0</v>
      </c>
      <c r="BQ337" s="85">
        <v>0</v>
      </c>
      <c r="BR337" s="85">
        <v>0</v>
      </c>
      <c r="BS337" s="131">
        <v>0</v>
      </c>
      <c r="BT337" s="85">
        <v>0</v>
      </c>
      <c r="BU337" s="85">
        <v>0</v>
      </c>
      <c r="BV337" s="131">
        <v>0</v>
      </c>
      <c r="BW337" s="85">
        <v>0</v>
      </c>
      <c r="BX337" s="85">
        <v>0</v>
      </c>
      <c r="BY337" s="131"/>
      <c r="BZ337" s="85">
        <v>0</v>
      </c>
      <c r="CA337" s="85">
        <v>0</v>
      </c>
      <c r="CB337" s="131">
        <v>0</v>
      </c>
      <c r="CC337" s="85">
        <v>0</v>
      </c>
      <c r="CD337" s="85">
        <v>0</v>
      </c>
      <c r="CE337" s="131">
        <v>0</v>
      </c>
      <c r="CF337" s="85">
        <v>0</v>
      </c>
      <c r="CG337" s="85">
        <v>0</v>
      </c>
      <c r="CH337" s="131">
        <v>0</v>
      </c>
      <c r="CI337" s="85"/>
      <c r="CJ337" s="85">
        <v>0</v>
      </c>
      <c r="CK337" s="131">
        <v>0</v>
      </c>
      <c r="CL337" s="85">
        <v>0</v>
      </c>
      <c r="CM337" s="85">
        <v>0</v>
      </c>
      <c r="CN337" s="131">
        <v>0</v>
      </c>
      <c r="CO337" s="85">
        <v>0</v>
      </c>
      <c r="CP337" s="85">
        <v>0</v>
      </c>
      <c r="CQ337" s="131">
        <v>0</v>
      </c>
      <c r="CR337" s="85">
        <v>0</v>
      </c>
      <c r="CS337" s="85"/>
      <c r="CT337" s="85">
        <v>0</v>
      </c>
      <c r="CU337" s="85">
        <v>0</v>
      </c>
      <c r="CV337" s="131">
        <v>0</v>
      </c>
      <c r="CW337" s="85">
        <v>0</v>
      </c>
      <c r="CX337" s="85">
        <v>0</v>
      </c>
      <c r="CY337" s="131">
        <v>0</v>
      </c>
      <c r="CZ337" s="85">
        <v>0</v>
      </c>
      <c r="DA337" s="85">
        <v>0</v>
      </c>
      <c r="DB337" s="131">
        <v>0</v>
      </c>
      <c r="DC337" s="85"/>
      <c r="DD337" s="85">
        <v>0</v>
      </c>
      <c r="DE337" s="131">
        <v>0</v>
      </c>
      <c r="DF337" s="85">
        <v>0</v>
      </c>
      <c r="DG337" s="85">
        <v>0</v>
      </c>
      <c r="DH337" s="131">
        <v>0</v>
      </c>
      <c r="DI337" s="85">
        <v>0</v>
      </c>
      <c r="DJ337" s="85">
        <v>0</v>
      </c>
      <c r="DK337" s="131">
        <v>0</v>
      </c>
      <c r="DL337" s="85">
        <v>0</v>
      </c>
      <c r="DM337" s="85"/>
      <c r="DN337" s="45">
        <f t="shared" si="61"/>
        <v>0</v>
      </c>
      <c r="DO337" s="45">
        <f t="shared" si="61"/>
        <v>0</v>
      </c>
      <c r="DP337" s="45">
        <f t="shared" si="61"/>
        <v>0</v>
      </c>
      <c r="DQ337" s="45">
        <f t="shared" si="61"/>
        <v>0</v>
      </c>
      <c r="DR337" s="45">
        <f t="shared" si="61"/>
        <v>0</v>
      </c>
      <c r="DS337" s="45">
        <f t="shared" si="61"/>
        <v>0</v>
      </c>
      <c r="DT337" s="45">
        <f t="shared" si="61"/>
        <v>0</v>
      </c>
      <c r="DU337" s="45">
        <f t="shared" si="61"/>
        <v>0</v>
      </c>
      <c r="DV337" s="45">
        <f t="shared" si="61"/>
        <v>0</v>
      </c>
      <c r="DW337" s="45">
        <f t="shared" si="61"/>
        <v>0</v>
      </c>
    </row>
    <row r="338" spans="1:127" ht="20.399999999999999" x14ac:dyDescent="0.25">
      <c r="A338" s="73" t="s">
        <v>388</v>
      </c>
      <c r="B338" s="99" t="s">
        <v>394</v>
      </c>
      <c r="C338" s="83" t="s">
        <v>80</v>
      </c>
      <c r="D338" s="83" t="s">
        <v>81</v>
      </c>
      <c r="E338" s="155">
        <f t="shared" si="59"/>
        <v>0</v>
      </c>
      <c r="F338" s="155">
        <f t="shared" si="60"/>
        <v>0</v>
      </c>
      <c r="G338" s="155">
        <f t="shared" si="60"/>
        <v>0</v>
      </c>
      <c r="H338" s="85">
        <v>0</v>
      </c>
      <c r="I338" s="131">
        <v>0</v>
      </c>
      <c r="J338" s="85">
        <v>0</v>
      </c>
      <c r="K338" s="85">
        <v>0</v>
      </c>
      <c r="L338" s="131">
        <v>0</v>
      </c>
      <c r="M338" s="85">
        <v>0</v>
      </c>
      <c r="N338" s="85">
        <v>0</v>
      </c>
      <c r="O338" s="131">
        <v>0</v>
      </c>
      <c r="P338" s="85">
        <v>0</v>
      </c>
      <c r="Q338" s="85"/>
      <c r="R338" s="85">
        <v>0</v>
      </c>
      <c r="S338" s="85">
        <v>0</v>
      </c>
      <c r="T338" s="131">
        <v>0</v>
      </c>
      <c r="U338" s="85">
        <v>0</v>
      </c>
      <c r="V338" s="85">
        <v>0</v>
      </c>
      <c r="W338" s="131">
        <v>0</v>
      </c>
      <c r="X338" s="85">
        <v>0</v>
      </c>
      <c r="Y338" s="85">
        <v>0</v>
      </c>
      <c r="Z338" s="131">
        <v>0</v>
      </c>
      <c r="AA338" s="85"/>
      <c r="AB338" s="85">
        <v>0</v>
      </c>
      <c r="AC338" s="131">
        <v>0</v>
      </c>
      <c r="AD338" s="85">
        <v>0</v>
      </c>
      <c r="AE338" s="85">
        <v>0</v>
      </c>
      <c r="AF338" s="131">
        <v>0</v>
      </c>
      <c r="AG338" s="85">
        <v>0</v>
      </c>
      <c r="AH338" s="85">
        <v>0</v>
      </c>
      <c r="AI338" s="131">
        <v>0</v>
      </c>
      <c r="AJ338" s="85">
        <v>0</v>
      </c>
      <c r="AK338" s="85"/>
      <c r="AL338" s="131">
        <v>0</v>
      </c>
      <c r="AM338" s="85">
        <v>0</v>
      </c>
      <c r="AN338" s="85">
        <v>0</v>
      </c>
      <c r="AO338" s="131">
        <v>0</v>
      </c>
      <c r="AP338" s="85">
        <v>0</v>
      </c>
      <c r="AQ338" s="85">
        <v>0</v>
      </c>
      <c r="AR338" s="131">
        <v>0</v>
      </c>
      <c r="AS338" s="85">
        <v>0</v>
      </c>
      <c r="AT338" s="85">
        <v>0</v>
      </c>
      <c r="AU338" s="131"/>
      <c r="AV338" s="85">
        <v>0</v>
      </c>
      <c r="AW338" s="85">
        <v>0</v>
      </c>
      <c r="AX338" s="131">
        <v>0</v>
      </c>
      <c r="AY338" s="85">
        <v>0</v>
      </c>
      <c r="AZ338" s="85">
        <v>0</v>
      </c>
      <c r="BA338" s="131">
        <v>0</v>
      </c>
      <c r="BB338" s="85">
        <v>0</v>
      </c>
      <c r="BC338" s="85">
        <v>0</v>
      </c>
      <c r="BD338" s="131">
        <v>0</v>
      </c>
      <c r="BE338" s="85"/>
      <c r="BF338" s="85">
        <v>0</v>
      </c>
      <c r="BG338" s="131">
        <v>0</v>
      </c>
      <c r="BH338" s="85">
        <v>0</v>
      </c>
      <c r="BI338" s="85">
        <v>0</v>
      </c>
      <c r="BJ338" s="131">
        <v>0</v>
      </c>
      <c r="BK338" s="85">
        <v>0</v>
      </c>
      <c r="BL338" s="85">
        <v>0</v>
      </c>
      <c r="BM338" s="131">
        <v>0</v>
      </c>
      <c r="BN338" s="85">
        <v>0</v>
      </c>
      <c r="BO338" s="85"/>
      <c r="BP338" s="131">
        <v>0</v>
      </c>
      <c r="BQ338" s="85">
        <v>0</v>
      </c>
      <c r="BR338" s="85">
        <v>0</v>
      </c>
      <c r="BS338" s="131">
        <v>0</v>
      </c>
      <c r="BT338" s="85">
        <v>0</v>
      </c>
      <c r="BU338" s="85">
        <v>0</v>
      </c>
      <c r="BV338" s="131">
        <v>0</v>
      </c>
      <c r="BW338" s="85">
        <v>0</v>
      </c>
      <c r="BX338" s="85">
        <v>0</v>
      </c>
      <c r="BY338" s="131"/>
      <c r="BZ338" s="85">
        <v>0</v>
      </c>
      <c r="CA338" s="85">
        <v>0</v>
      </c>
      <c r="CB338" s="131">
        <v>0</v>
      </c>
      <c r="CC338" s="85">
        <v>0</v>
      </c>
      <c r="CD338" s="85">
        <v>0</v>
      </c>
      <c r="CE338" s="131">
        <v>0</v>
      </c>
      <c r="CF338" s="85">
        <v>0</v>
      </c>
      <c r="CG338" s="85">
        <v>0</v>
      </c>
      <c r="CH338" s="131">
        <v>0</v>
      </c>
      <c r="CI338" s="85"/>
      <c r="CJ338" s="85">
        <v>0</v>
      </c>
      <c r="CK338" s="131">
        <v>0</v>
      </c>
      <c r="CL338" s="85">
        <v>0</v>
      </c>
      <c r="CM338" s="85">
        <v>0</v>
      </c>
      <c r="CN338" s="131">
        <v>0</v>
      </c>
      <c r="CO338" s="85">
        <v>0</v>
      </c>
      <c r="CP338" s="85">
        <v>0</v>
      </c>
      <c r="CQ338" s="131">
        <v>0</v>
      </c>
      <c r="CR338" s="85">
        <v>0</v>
      </c>
      <c r="CS338" s="85"/>
      <c r="CT338" s="85">
        <v>0</v>
      </c>
      <c r="CU338" s="85">
        <v>0</v>
      </c>
      <c r="CV338" s="131">
        <v>0</v>
      </c>
      <c r="CW338" s="85">
        <v>0</v>
      </c>
      <c r="CX338" s="85">
        <v>0</v>
      </c>
      <c r="CY338" s="131">
        <v>0</v>
      </c>
      <c r="CZ338" s="85">
        <v>0</v>
      </c>
      <c r="DA338" s="85">
        <v>0</v>
      </c>
      <c r="DB338" s="131">
        <v>0</v>
      </c>
      <c r="DC338" s="85"/>
      <c r="DD338" s="85">
        <v>0</v>
      </c>
      <c r="DE338" s="131">
        <v>0</v>
      </c>
      <c r="DF338" s="85">
        <v>0</v>
      </c>
      <c r="DG338" s="85">
        <v>0</v>
      </c>
      <c r="DH338" s="131">
        <v>0</v>
      </c>
      <c r="DI338" s="85">
        <v>0</v>
      </c>
      <c r="DJ338" s="85">
        <v>0</v>
      </c>
      <c r="DK338" s="131">
        <v>0</v>
      </c>
      <c r="DL338" s="85">
        <v>0</v>
      </c>
      <c r="DM338" s="85"/>
      <c r="DN338" s="45">
        <f t="shared" si="61"/>
        <v>0</v>
      </c>
      <c r="DO338" s="45">
        <f t="shared" si="61"/>
        <v>0</v>
      </c>
      <c r="DP338" s="45">
        <f t="shared" si="61"/>
        <v>0</v>
      </c>
      <c r="DQ338" s="45">
        <f t="shared" si="61"/>
        <v>0</v>
      </c>
      <c r="DR338" s="45">
        <f t="shared" si="61"/>
        <v>0</v>
      </c>
      <c r="DS338" s="45">
        <f t="shared" si="61"/>
        <v>0</v>
      </c>
      <c r="DT338" s="45">
        <f t="shared" si="61"/>
        <v>0</v>
      </c>
      <c r="DU338" s="45">
        <f t="shared" si="61"/>
        <v>0</v>
      </c>
      <c r="DV338" s="45">
        <f t="shared" si="61"/>
        <v>0</v>
      </c>
      <c r="DW338" s="45">
        <f t="shared" si="61"/>
        <v>0</v>
      </c>
    </row>
    <row r="339" spans="1:127" ht="20.399999999999999" x14ac:dyDescent="0.25">
      <c r="A339" s="73" t="s">
        <v>388</v>
      </c>
      <c r="B339" s="99" t="s">
        <v>395</v>
      </c>
      <c r="C339" s="83" t="s">
        <v>80</v>
      </c>
      <c r="D339" s="83" t="s">
        <v>81</v>
      </c>
      <c r="E339" s="155">
        <f t="shared" si="59"/>
        <v>0</v>
      </c>
      <c r="F339" s="155">
        <f t="shared" si="60"/>
        <v>0</v>
      </c>
      <c r="G339" s="155">
        <f t="shared" si="60"/>
        <v>0</v>
      </c>
      <c r="H339" s="85">
        <v>0</v>
      </c>
      <c r="I339" s="131">
        <v>0</v>
      </c>
      <c r="J339" s="85">
        <v>0</v>
      </c>
      <c r="K339" s="85">
        <v>0</v>
      </c>
      <c r="L339" s="131">
        <v>0</v>
      </c>
      <c r="M339" s="85">
        <v>0</v>
      </c>
      <c r="N339" s="85">
        <v>0</v>
      </c>
      <c r="O339" s="131">
        <v>0</v>
      </c>
      <c r="P339" s="85">
        <v>0</v>
      </c>
      <c r="Q339" s="85"/>
      <c r="R339" s="85">
        <v>0</v>
      </c>
      <c r="S339" s="85">
        <v>0</v>
      </c>
      <c r="T339" s="131">
        <v>0</v>
      </c>
      <c r="U339" s="85">
        <v>0</v>
      </c>
      <c r="V339" s="85">
        <v>0</v>
      </c>
      <c r="W339" s="131">
        <v>0</v>
      </c>
      <c r="X339" s="85">
        <v>0</v>
      </c>
      <c r="Y339" s="85">
        <v>0</v>
      </c>
      <c r="Z339" s="131">
        <v>0</v>
      </c>
      <c r="AA339" s="85"/>
      <c r="AB339" s="85">
        <v>0</v>
      </c>
      <c r="AC339" s="131">
        <v>0</v>
      </c>
      <c r="AD339" s="85">
        <v>0</v>
      </c>
      <c r="AE339" s="85">
        <v>0</v>
      </c>
      <c r="AF339" s="131">
        <v>0</v>
      </c>
      <c r="AG339" s="85">
        <v>0</v>
      </c>
      <c r="AH339" s="85">
        <v>0</v>
      </c>
      <c r="AI339" s="131">
        <v>0</v>
      </c>
      <c r="AJ339" s="85">
        <v>0</v>
      </c>
      <c r="AK339" s="85"/>
      <c r="AL339" s="131">
        <v>0</v>
      </c>
      <c r="AM339" s="85">
        <v>0</v>
      </c>
      <c r="AN339" s="85">
        <v>0</v>
      </c>
      <c r="AO339" s="131">
        <v>0</v>
      </c>
      <c r="AP339" s="85">
        <v>0</v>
      </c>
      <c r="AQ339" s="85">
        <v>0</v>
      </c>
      <c r="AR339" s="131">
        <v>0</v>
      </c>
      <c r="AS339" s="85">
        <v>0</v>
      </c>
      <c r="AT339" s="85">
        <v>0</v>
      </c>
      <c r="AU339" s="131"/>
      <c r="AV339" s="85">
        <v>0</v>
      </c>
      <c r="AW339" s="85">
        <v>0</v>
      </c>
      <c r="AX339" s="131">
        <v>0</v>
      </c>
      <c r="AY339" s="85">
        <v>0</v>
      </c>
      <c r="AZ339" s="85">
        <v>0</v>
      </c>
      <c r="BA339" s="131">
        <v>0</v>
      </c>
      <c r="BB339" s="85">
        <v>0</v>
      </c>
      <c r="BC339" s="85">
        <v>0</v>
      </c>
      <c r="BD339" s="131">
        <v>0</v>
      </c>
      <c r="BE339" s="85"/>
      <c r="BF339" s="85">
        <v>0</v>
      </c>
      <c r="BG339" s="131">
        <v>0</v>
      </c>
      <c r="BH339" s="85">
        <v>0</v>
      </c>
      <c r="BI339" s="85">
        <v>0</v>
      </c>
      <c r="BJ339" s="131">
        <v>0</v>
      </c>
      <c r="BK339" s="85">
        <v>0</v>
      </c>
      <c r="BL339" s="85">
        <v>0</v>
      </c>
      <c r="BM339" s="131">
        <v>0</v>
      </c>
      <c r="BN339" s="85">
        <v>0</v>
      </c>
      <c r="BO339" s="85"/>
      <c r="BP339" s="131">
        <v>0</v>
      </c>
      <c r="BQ339" s="85">
        <v>0</v>
      </c>
      <c r="BR339" s="85">
        <v>0</v>
      </c>
      <c r="BS339" s="131">
        <v>0</v>
      </c>
      <c r="BT339" s="85">
        <v>0</v>
      </c>
      <c r="BU339" s="85">
        <v>0</v>
      </c>
      <c r="BV339" s="131">
        <v>0</v>
      </c>
      <c r="BW339" s="85">
        <v>0</v>
      </c>
      <c r="BX339" s="85">
        <v>0</v>
      </c>
      <c r="BY339" s="131"/>
      <c r="BZ339" s="85">
        <v>0</v>
      </c>
      <c r="CA339" s="85">
        <v>0</v>
      </c>
      <c r="CB339" s="131">
        <v>0</v>
      </c>
      <c r="CC339" s="85">
        <v>0</v>
      </c>
      <c r="CD339" s="85">
        <v>0</v>
      </c>
      <c r="CE339" s="131">
        <v>0</v>
      </c>
      <c r="CF339" s="85">
        <v>0</v>
      </c>
      <c r="CG339" s="85">
        <v>0</v>
      </c>
      <c r="CH339" s="131">
        <v>0</v>
      </c>
      <c r="CI339" s="85"/>
      <c r="CJ339" s="85">
        <v>0</v>
      </c>
      <c r="CK339" s="131">
        <v>0</v>
      </c>
      <c r="CL339" s="85">
        <v>0</v>
      </c>
      <c r="CM339" s="85">
        <v>0</v>
      </c>
      <c r="CN339" s="131">
        <v>0</v>
      </c>
      <c r="CO339" s="85">
        <v>0</v>
      </c>
      <c r="CP339" s="85">
        <v>0</v>
      </c>
      <c r="CQ339" s="131">
        <v>0</v>
      </c>
      <c r="CR339" s="85">
        <v>0</v>
      </c>
      <c r="CS339" s="85"/>
      <c r="CT339" s="85">
        <v>0</v>
      </c>
      <c r="CU339" s="85">
        <v>0</v>
      </c>
      <c r="CV339" s="131">
        <v>0</v>
      </c>
      <c r="CW339" s="85">
        <v>0</v>
      </c>
      <c r="CX339" s="85">
        <v>0</v>
      </c>
      <c r="CY339" s="131">
        <v>0</v>
      </c>
      <c r="CZ339" s="85">
        <v>0</v>
      </c>
      <c r="DA339" s="85">
        <v>0</v>
      </c>
      <c r="DB339" s="131">
        <v>0</v>
      </c>
      <c r="DC339" s="85"/>
      <c r="DD339" s="85">
        <v>0</v>
      </c>
      <c r="DE339" s="131">
        <v>0</v>
      </c>
      <c r="DF339" s="85">
        <v>0</v>
      </c>
      <c r="DG339" s="85">
        <v>0</v>
      </c>
      <c r="DH339" s="131">
        <v>0</v>
      </c>
      <c r="DI339" s="85">
        <v>0</v>
      </c>
      <c r="DJ339" s="85">
        <v>0</v>
      </c>
      <c r="DK339" s="131">
        <v>0</v>
      </c>
      <c r="DL339" s="85">
        <v>0</v>
      </c>
      <c r="DM339" s="85"/>
      <c r="DN339" s="45">
        <f t="shared" si="61"/>
        <v>0</v>
      </c>
      <c r="DO339" s="45">
        <f t="shared" si="61"/>
        <v>0</v>
      </c>
      <c r="DP339" s="45">
        <f t="shared" si="61"/>
        <v>0</v>
      </c>
      <c r="DQ339" s="45">
        <f t="shared" si="61"/>
        <v>0</v>
      </c>
      <c r="DR339" s="45">
        <f t="shared" si="61"/>
        <v>0</v>
      </c>
      <c r="DS339" s="45">
        <f t="shared" si="61"/>
        <v>0</v>
      </c>
      <c r="DT339" s="45">
        <f t="shared" si="61"/>
        <v>0</v>
      </c>
      <c r="DU339" s="45">
        <f t="shared" si="61"/>
        <v>0</v>
      </c>
      <c r="DV339" s="45">
        <f t="shared" si="61"/>
        <v>0</v>
      </c>
      <c r="DW339" s="45">
        <f t="shared" si="61"/>
        <v>0</v>
      </c>
    </row>
    <row r="340" spans="1:127" ht="20.399999999999999" x14ac:dyDescent="0.25">
      <c r="A340" s="73" t="s">
        <v>388</v>
      </c>
      <c r="B340" s="99" t="s">
        <v>396</v>
      </c>
      <c r="C340" s="83" t="s">
        <v>80</v>
      </c>
      <c r="D340" s="83" t="s">
        <v>81</v>
      </c>
      <c r="E340" s="155">
        <f t="shared" si="59"/>
        <v>0</v>
      </c>
      <c r="F340" s="155">
        <f t="shared" si="60"/>
        <v>0</v>
      </c>
      <c r="G340" s="155">
        <f t="shared" si="60"/>
        <v>0</v>
      </c>
      <c r="H340" s="85">
        <v>0</v>
      </c>
      <c r="I340" s="131">
        <v>0</v>
      </c>
      <c r="J340" s="85">
        <v>0</v>
      </c>
      <c r="K340" s="85">
        <v>0</v>
      </c>
      <c r="L340" s="131">
        <v>0</v>
      </c>
      <c r="M340" s="85">
        <v>0</v>
      </c>
      <c r="N340" s="85">
        <v>0</v>
      </c>
      <c r="O340" s="131">
        <v>0</v>
      </c>
      <c r="P340" s="85">
        <v>0</v>
      </c>
      <c r="Q340" s="85"/>
      <c r="R340" s="85">
        <v>0</v>
      </c>
      <c r="S340" s="85">
        <v>0</v>
      </c>
      <c r="T340" s="131">
        <v>0</v>
      </c>
      <c r="U340" s="85">
        <v>0</v>
      </c>
      <c r="V340" s="85">
        <v>0</v>
      </c>
      <c r="W340" s="131">
        <v>0</v>
      </c>
      <c r="X340" s="85">
        <v>0</v>
      </c>
      <c r="Y340" s="85">
        <v>0</v>
      </c>
      <c r="Z340" s="131">
        <v>0</v>
      </c>
      <c r="AA340" s="85"/>
      <c r="AB340" s="85">
        <v>0</v>
      </c>
      <c r="AC340" s="131">
        <v>0</v>
      </c>
      <c r="AD340" s="85">
        <v>0</v>
      </c>
      <c r="AE340" s="85">
        <v>0</v>
      </c>
      <c r="AF340" s="131">
        <v>0</v>
      </c>
      <c r="AG340" s="85">
        <v>0</v>
      </c>
      <c r="AH340" s="85">
        <v>0</v>
      </c>
      <c r="AI340" s="131">
        <v>0</v>
      </c>
      <c r="AJ340" s="85">
        <v>0</v>
      </c>
      <c r="AK340" s="85"/>
      <c r="AL340" s="131">
        <v>0</v>
      </c>
      <c r="AM340" s="85">
        <v>0</v>
      </c>
      <c r="AN340" s="85">
        <v>0</v>
      </c>
      <c r="AO340" s="131">
        <v>0</v>
      </c>
      <c r="AP340" s="85">
        <v>0</v>
      </c>
      <c r="AQ340" s="85">
        <v>0</v>
      </c>
      <c r="AR340" s="131">
        <v>0</v>
      </c>
      <c r="AS340" s="85">
        <v>0</v>
      </c>
      <c r="AT340" s="85">
        <v>0</v>
      </c>
      <c r="AU340" s="131"/>
      <c r="AV340" s="85">
        <v>0</v>
      </c>
      <c r="AW340" s="85">
        <v>0</v>
      </c>
      <c r="AX340" s="131">
        <v>0</v>
      </c>
      <c r="AY340" s="85">
        <v>0</v>
      </c>
      <c r="AZ340" s="85">
        <v>0</v>
      </c>
      <c r="BA340" s="131">
        <v>0</v>
      </c>
      <c r="BB340" s="85">
        <v>0</v>
      </c>
      <c r="BC340" s="85">
        <v>0</v>
      </c>
      <c r="BD340" s="131">
        <v>0</v>
      </c>
      <c r="BE340" s="85"/>
      <c r="BF340" s="85">
        <v>0</v>
      </c>
      <c r="BG340" s="131">
        <v>0</v>
      </c>
      <c r="BH340" s="85">
        <v>0</v>
      </c>
      <c r="BI340" s="85">
        <v>0</v>
      </c>
      <c r="BJ340" s="131">
        <v>0</v>
      </c>
      <c r="BK340" s="85">
        <v>0</v>
      </c>
      <c r="BL340" s="85">
        <v>0</v>
      </c>
      <c r="BM340" s="131">
        <v>0</v>
      </c>
      <c r="BN340" s="85">
        <v>0</v>
      </c>
      <c r="BO340" s="85"/>
      <c r="BP340" s="131">
        <v>0</v>
      </c>
      <c r="BQ340" s="85">
        <v>0</v>
      </c>
      <c r="BR340" s="85">
        <v>0</v>
      </c>
      <c r="BS340" s="131">
        <v>0</v>
      </c>
      <c r="BT340" s="85">
        <v>0</v>
      </c>
      <c r="BU340" s="85">
        <v>0</v>
      </c>
      <c r="BV340" s="131">
        <v>0</v>
      </c>
      <c r="BW340" s="85">
        <v>0</v>
      </c>
      <c r="BX340" s="85">
        <v>0</v>
      </c>
      <c r="BY340" s="131"/>
      <c r="BZ340" s="85">
        <v>0</v>
      </c>
      <c r="CA340" s="85">
        <v>0</v>
      </c>
      <c r="CB340" s="131">
        <v>0</v>
      </c>
      <c r="CC340" s="85">
        <v>0</v>
      </c>
      <c r="CD340" s="85">
        <v>0</v>
      </c>
      <c r="CE340" s="131">
        <v>0</v>
      </c>
      <c r="CF340" s="85">
        <v>0</v>
      </c>
      <c r="CG340" s="85">
        <v>0</v>
      </c>
      <c r="CH340" s="131">
        <v>0</v>
      </c>
      <c r="CI340" s="85"/>
      <c r="CJ340" s="85">
        <v>0</v>
      </c>
      <c r="CK340" s="131">
        <v>0</v>
      </c>
      <c r="CL340" s="85">
        <v>0</v>
      </c>
      <c r="CM340" s="85">
        <v>0</v>
      </c>
      <c r="CN340" s="131">
        <v>0</v>
      </c>
      <c r="CO340" s="85">
        <v>0</v>
      </c>
      <c r="CP340" s="85">
        <v>0</v>
      </c>
      <c r="CQ340" s="131">
        <v>0</v>
      </c>
      <c r="CR340" s="85">
        <v>0</v>
      </c>
      <c r="CS340" s="85"/>
      <c r="CT340" s="85">
        <v>0</v>
      </c>
      <c r="CU340" s="85">
        <v>0</v>
      </c>
      <c r="CV340" s="131">
        <v>0</v>
      </c>
      <c r="CW340" s="85">
        <v>0</v>
      </c>
      <c r="CX340" s="85">
        <v>0</v>
      </c>
      <c r="CY340" s="131">
        <v>0</v>
      </c>
      <c r="CZ340" s="85">
        <v>0</v>
      </c>
      <c r="DA340" s="85">
        <v>0</v>
      </c>
      <c r="DB340" s="131">
        <v>0</v>
      </c>
      <c r="DC340" s="85"/>
      <c r="DD340" s="85">
        <v>0</v>
      </c>
      <c r="DE340" s="131">
        <v>0</v>
      </c>
      <c r="DF340" s="85">
        <v>0</v>
      </c>
      <c r="DG340" s="85">
        <v>0</v>
      </c>
      <c r="DH340" s="131">
        <v>0</v>
      </c>
      <c r="DI340" s="85">
        <v>0</v>
      </c>
      <c r="DJ340" s="85">
        <v>0</v>
      </c>
      <c r="DK340" s="131">
        <v>0</v>
      </c>
      <c r="DL340" s="85">
        <v>0</v>
      </c>
      <c r="DM340" s="85"/>
      <c r="DN340" s="45">
        <f t="shared" si="61"/>
        <v>0</v>
      </c>
      <c r="DO340" s="45">
        <f t="shared" si="61"/>
        <v>0</v>
      </c>
      <c r="DP340" s="45">
        <f t="shared" si="61"/>
        <v>0</v>
      </c>
      <c r="DQ340" s="45">
        <f t="shared" si="61"/>
        <v>0</v>
      </c>
      <c r="DR340" s="45">
        <f t="shared" si="61"/>
        <v>0</v>
      </c>
      <c r="DS340" s="45">
        <f t="shared" si="61"/>
        <v>0</v>
      </c>
      <c r="DT340" s="45">
        <f t="shared" si="61"/>
        <v>0</v>
      </c>
      <c r="DU340" s="45">
        <f t="shared" si="61"/>
        <v>0</v>
      </c>
      <c r="DV340" s="45">
        <f t="shared" si="61"/>
        <v>0</v>
      </c>
      <c r="DW340" s="45">
        <f t="shared" si="61"/>
        <v>0</v>
      </c>
    </row>
    <row r="341" spans="1:127" ht="20.399999999999999" x14ac:dyDescent="0.25">
      <c r="A341" s="73" t="s">
        <v>388</v>
      </c>
      <c r="B341" s="99" t="s">
        <v>397</v>
      </c>
      <c r="C341" s="83" t="s">
        <v>80</v>
      </c>
      <c r="D341" s="83" t="s">
        <v>81</v>
      </c>
      <c r="E341" s="155">
        <f t="shared" si="59"/>
        <v>0</v>
      </c>
      <c r="F341" s="155">
        <f t="shared" si="60"/>
        <v>0</v>
      </c>
      <c r="G341" s="155">
        <f t="shared" si="60"/>
        <v>0</v>
      </c>
      <c r="H341" s="85">
        <v>0</v>
      </c>
      <c r="I341" s="131">
        <v>0</v>
      </c>
      <c r="J341" s="85">
        <v>0</v>
      </c>
      <c r="K341" s="85">
        <v>0</v>
      </c>
      <c r="L341" s="131">
        <v>0</v>
      </c>
      <c r="M341" s="85">
        <v>0</v>
      </c>
      <c r="N341" s="85">
        <v>0</v>
      </c>
      <c r="O341" s="131">
        <v>0</v>
      </c>
      <c r="P341" s="85">
        <v>0</v>
      </c>
      <c r="Q341" s="85"/>
      <c r="R341" s="85">
        <v>0</v>
      </c>
      <c r="S341" s="85">
        <v>0</v>
      </c>
      <c r="T341" s="131">
        <v>0</v>
      </c>
      <c r="U341" s="85">
        <v>0</v>
      </c>
      <c r="V341" s="85">
        <v>0</v>
      </c>
      <c r="W341" s="131">
        <v>0</v>
      </c>
      <c r="X341" s="85">
        <v>0</v>
      </c>
      <c r="Y341" s="85">
        <v>0</v>
      </c>
      <c r="Z341" s="131">
        <v>0</v>
      </c>
      <c r="AA341" s="85"/>
      <c r="AB341" s="85">
        <v>0</v>
      </c>
      <c r="AC341" s="131">
        <v>0</v>
      </c>
      <c r="AD341" s="85">
        <v>0</v>
      </c>
      <c r="AE341" s="85">
        <v>0</v>
      </c>
      <c r="AF341" s="131">
        <v>0</v>
      </c>
      <c r="AG341" s="85">
        <v>0</v>
      </c>
      <c r="AH341" s="85">
        <v>0</v>
      </c>
      <c r="AI341" s="131">
        <v>0</v>
      </c>
      <c r="AJ341" s="85">
        <v>0</v>
      </c>
      <c r="AK341" s="85"/>
      <c r="AL341" s="131">
        <v>0</v>
      </c>
      <c r="AM341" s="85">
        <v>0</v>
      </c>
      <c r="AN341" s="85">
        <v>0</v>
      </c>
      <c r="AO341" s="131">
        <v>0</v>
      </c>
      <c r="AP341" s="85">
        <v>0</v>
      </c>
      <c r="AQ341" s="85">
        <v>0</v>
      </c>
      <c r="AR341" s="131">
        <v>0</v>
      </c>
      <c r="AS341" s="85">
        <v>0</v>
      </c>
      <c r="AT341" s="85">
        <v>0</v>
      </c>
      <c r="AU341" s="131"/>
      <c r="AV341" s="85">
        <v>0</v>
      </c>
      <c r="AW341" s="85">
        <v>0</v>
      </c>
      <c r="AX341" s="131">
        <v>0</v>
      </c>
      <c r="AY341" s="85">
        <v>0</v>
      </c>
      <c r="AZ341" s="85">
        <v>0</v>
      </c>
      <c r="BA341" s="131">
        <v>0</v>
      </c>
      <c r="BB341" s="85">
        <v>0</v>
      </c>
      <c r="BC341" s="85">
        <v>0</v>
      </c>
      <c r="BD341" s="131">
        <v>0</v>
      </c>
      <c r="BE341" s="85"/>
      <c r="BF341" s="85">
        <v>0</v>
      </c>
      <c r="BG341" s="131">
        <v>0</v>
      </c>
      <c r="BH341" s="85">
        <v>0</v>
      </c>
      <c r="BI341" s="85">
        <v>0</v>
      </c>
      <c r="BJ341" s="131">
        <v>0</v>
      </c>
      <c r="BK341" s="85">
        <v>0</v>
      </c>
      <c r="BL341" s="85">
        <v>0</v>
      </c>
      <c r="BM341" s="131">
        <v>0</v>
      </c>
      <c r="BN341" s="85">
        <v>0</v>
      </c>
      <c r="BO341" s="85"/>
      <c r="BP341" s="131">
        <v>0</v>
      </c>
      <c r="BQ341" s="85">
        <v>0</v>
      </c>
      <c r="BR341" s="85">
        <v>0</v>
      </c>
      <c r="BS341" s="131">
        <v>0</v>
      </c>
      <c r="BT341" s="85">
        <v>0</v>
      </c>
      <c r="BU341" s="85">
        <v>0</v>
      </c>
      <c r="BV341" s="131">
        <v>0</v>
      </c>
      <c r="BW341" s="85">
        <v>0</v>
      </c>
      <c r="BX341" s="85">
        <v>0</v>
      </c>
      <c r="BY341" s="131"/>
      <c r="BZ341" s="85">
        <v>0</v>
      </c>
      <c r="CA341" s="85">
        <v>0</v>
      </c>
      <c r="CB341" s="131">
        <v>0</v>
      </c>
      <c r="CC341" s="85">
        <v>0</v>
      </c>
      <c r="CD341" s="85">
        <v>0</v>
      </c>
      <c r="CE341" s="131">
        <v>0</v>
      </c>
      <c r="CF341" s="85">
        <v>0</v>
      </c>
      <c r="CG341" s="85">
        <v>0</v>
      </c>
      <c r="CH341" s="131">
        <v>0</v>
      </c>
      <c r="CI341" s="85"/>
      <c r="CJ341" s="85">
        <v>0</v>
      </c>
      <c r="CK341" s="131">
        <v>0</v>
      </c>
      <c r="CL341" s="85">
        <v>0</v>
      </c>
      <c r="CM341" s="85">
        <v>0</v>
      </c>
      <c r="CN341" s="131">
        <v>0</v>
      </c>
      <c r="CO341" s="85">
        <v>0</v>
      </c>
      <c r="CP341" s="85">
        <v>0</v>
      </c>
      <c r="CQ341" s="131">
        <v>0</v>
      </c>
      <c r="CR341" s="85">
        <v>0</v>
      </c>
      <c r="CS341" s="85"/>
      <c r="CT341" s="85">
        <v>0</v>
      </c>
      <c r="CU341" s="85">
        <v>0</v>
      </c>
      <c r="CV341" s="131">
        <v>0</v>
      </c>
      <c r="CW341" s="85">
        <v>0</v>
      </c>
      <c r="CX341" s="85">
        <v>0</v>
      </c>
      <c r="CY341" s="131">
        <v>0</v>
      </c>
      <c r="CZ341" s="85">
        <v>0</v>
      </c>
      <c r="DA341" s="85">
        <v>0</v>
      </c>
      <c r="DB341" s="131">
        <v>0</v>
      </c>
      <c r="DC341" s="85"/>
      <c r="DD341" s="85">
        <v>0</v>
      </c>
      <c r="DE341" s="131">
        <v>0</v>
      </c>
      <c r="DF341" s="85">
        <v>0</v>
      </c>
      <c r="DG341" s="85">
        <v>0</v>
      </c>
      <c r="DH341" s="131">
        <v>0</v>
      </c>
      <c r="DI341" s="85">
        <v>0</v>
      </c>
      <c r="DJ341" s="85">
        <v>0</v>
      </c>
      <c r="DK341" s="131">
        <v>0</v>
      </c>
      <c r="DL341" s="85">
        <v>0</v>
      </c>
      <c r="DM341" s="85"/>
      <c r="DN341" s="45">
        <f t="shared" si="61"/>
        <v>0</v>
      </c>
      <c r="DO341" s="45">
        <f t="shared" si="61"/>
        <v>0</v>
      </c>
      <c r="DP341" s="45">
        <f t="shared" si="61"/>
        <v>0</v>
      </c>
      <c r="DQ341" s="45">
        <f t="shared" si="61"/>
        <v>0</v>
      </c>
      <c r="DR341" s="45">
        <f t="shared" si="61"/>
        <v>0</v>
      </c>
      <c r="DS341" s="45">
        <f t="shared" si="61"/>
        <v>0</v>
      </c>
      <c r="DT341" s="45">
        <f t="shared" si="61"/>
        <v>0</v>
      </c>
      <c r="DU341" s="45">
        <f t="shared" si="61"/>
        <v>0</v>
      </c>
      <c r="DV341" s="45">
        <f t="shared" si="61"/>
        <v>0</v>
      </c>
      <c r="DW341" s="45">
        <f t="shared" si="61"/>
        <v>0</v>
      </c>
    </row>
    <row r="342" spans="1:127" ht="20.399999999999999" x14ac:dyDescent="0.25">
      <c r="A342" s="73" t="s">
        <v>388</v>
      </c>
      <c r="B342" s="99" t="s">
        <v>398</v>
      </c>
      <c r="C342" s="83" t="s">
        <v>80</v>
      </c>
      <c r="D342" s="83" t="s">
        <v>81</v>
      </c>
      <c r="E342" s="155">
        <f t="shared" si="59"/>
        <v>0</v>
      </c>
      <c r="F342" s="155">
        <f t="shared" si="60"/>
        <v>0</v>
      </c>
      <c r="G342" s="155">
        <f t="shared" si="60"/>
        <v>0</v>
      </c>
      <c r="H342" s="85">
        <v>0</v>
      </c>
      <c r="I342" s="131">
        <v>0</v>
      </c>
      <c r="J342" s="85">
        <v>0</v>
      </c>
      <c r="K342" s="85">
        <v>0</v>
      </c>
      <c r="L342" s="131">
        <v>0</v>
      </c>
      <c r="M342" s="85">
        <v>0</v>
      </c>
      <c r="N342" s="85">
        <v>0</v>
      </c>
      <c r="O342" s="131">
        <v>0</v>
      </c>
      <c r="P342" s="85">
        <v>0</v>
      </c>
      <c r="Q342" s="85"/>
      <c r="R342" s="85">
        <v>0</v>
      </c>
      <c r="S342" s="85">
        <v>0</v>
      </c>
      <c r="T342" s="131">
        <v>0</v>
      </c>
      <c r="U342" s="85">
        <v>0</v>
      </c>
      <c r="V342" s="85">
        <v>0</v>
      </c>
      <c r="W342" s="131">
        <v>0</v>
      </c>
      <c r="X342" s="85">
        <v>0</v>
      </c>
      <c r="Y342" s="85">
        <v>0</v>
      </c>
      <c r="Z342" s="131">
        <v>0</v>
      </c>
      <c r="AA342" s="85"/>
      <c r="AB342" s="85">
        <v>0</v>
      </c>
      <c r="AC342" s="131">
        <v>0</v>
      </c>
      <c r="AD342" s="85">
        <v>0</v>
      </c>
      <c r="AE342" s="85">
        <v>0</v>
      </c>
      <c r="AF342" s="131">
        <v>0</v>
      </c>
      <c r="AG342" s="85">
        <v>0</v>
      </c>
      <c r="AH342" s="85">
        <v>0</v>
      </c>
      <c r="AI342" s="131">
        <v>0</v>
      </c>
      <c r="AJ342" s="85">
        <v>0</v>
      </c>
      <c r="AK342" s="85"/>
      <c r="AL342" s="131">
        <v>0</v>
      </c>
      <c r="AM342" s="85">
        <v>0</v>
      </c>
      <c r="AN342" s="85">
        <v>0</v>
      </c>
      <c r="AO342" s="131">
        <v>0</v>
      </c>
      <c r="AP342" s="85">
        <v>0</v>
      </c>
      <c r="AQ342" s="85">
        <v>0</v>
      </c>
      <c r="AR342" s="131">
        <v>0</v>
      </c>
      <c r="AS342" s="85">
        <v>0</v>
      </c>
      <c r="AT342" s="85">
        <v>0</v>
      </c>
      <c r="AU342" s="131"/>
      <c r="AV342" s="85">
        <v>0</v>
      </c>
      <c r="AW342" s="85">
        <v>0</v>
      </c>
      <c r="AX342" s="131">
        <v>0</v>
      </c>
      <c r="AY342" s="85">
        <v>0</v>
      </c>
      <c r="AZ342" s="85">
        <v>0</v>
      </c>
      <c r="BA342" s="131">
        <v>0</v>
      </c>
      <c r="BB342" s="85">
        <v>0</v>
      </c>
      <c r="BC342" s="85">
        <v>0</v>
      </c>
      <c r="BD342" s="131">
        <v>0</v>
      </c>
      <c r="BE342" s="85"/>
      <c r="BF342" s="85">
        <v>0</v>
      </c>
      <c r="BG342" s="131">
        <v>0</v>
      </c>
      <c r="BH342" s="85">
        <v>0</v>
      </c>
      <c r="BI342" s="85">
        <v>0</v>
      </c>
      <c r="BJ342" s="131">
        <v>0</v>
      </c>
      <c r="BK342" s="85">
        <v>0</v>
      </c>
      <c r="BL342" s="85">
        <v>0</v>
      </c>
      <c r="BM342" s="131">
        <v>0</v>
      </c>
      <c r="BN342" s="85">
        <v>0</v>
      </c>
      <c r="BO342" s="85"/>
      <c r="BP342" s="131">
        <v>0</v>
      </c>
      <c r="BQ342" s="85">
        <v>0</v>
      </c>
      <c r="BR342" s="85">
        <v>0</v>
      </c>
      <c r="BS342" s="131">
        <v>0</v>
      </c>
      <c r="BT342" s="85">
        <v>0</v>
      </c>
      <c r="BU342" s="85">
        <v>0</v>
      </c>
      <c r="BV342" s="131">
        <v>0</v>
      </c>
      <c r="BW342" s="85">
        <v>0</v>
      </c>
      <c r="BX342" s="85">
        <v>0</v>
      </c>
      <c r="BY342" s="131"/>
      <c r="BZ342" s="85">
        <v>0</v>
      </c>
      <c r="CA342" s="85">
        <v>0</v>
      </c>
      <c r="CB342" s="131">
        <v>0</v>
      </c>
      <c r="CC342" s="85">
        <v>0</v>
      </c>
      <c r="CD342" s="85">
        <v>0</v>
      </c>
      <c r="CE342" s="131">
        <v>0</v>
      </c>
      <c r="CF342" s="85">
        <v>0</v>
      </c>
      <c r="CG342" s="85">
        <v>0</v>
      </c>
      <c r="CH342" s="131">
        <v>0</v>
      </c>
      <c r="CI342" s="85"/>
      <c r="CJ342" s="85">
        <v>0</v>
      </c>
      <c r="CK342" s="131">
        <v>0</v>
      </c>
      <c r="CL342" s="85">
        <v>0</v>
      </c>
      <c r="CM342" s="85">
        <v>0</v>
      </c>
      <c r="CN342" s="131">
        <v>0</v>
      </c>
      <c r="CO342" s="85">
        <v>0</v>
      </c>
      <c r="CP342" s="85">
        <v>0</v>
      </c>
      <c r="CQ342" s="131">
        <v>0</v>
      </c>
      <c r="CR342" s="85">
        <v>0</v>
      </c>
      <c r="CS342" s="85"/>
      <c r="CT342" s="85">
        <v>0</v>
      </c>
      <c r="CU342" s="85">
        <v>0</v>
      </c>
      <c r="CV342" s="131">
        <v>0</v>
      </c>
      <c r="CW342" s="85">
        <v>0</v>
      </c>
      <c r="CX342" s="85">
        <v>0</v>
      </c>
      <c r="CY342" s="131">
        <v>0</v>
      </c>
      <c r="CZ342" s="85">
        <v>0</v>
      </c>
      <c r="DA342" s="85">
        <v>0</v>
      </c>
      <c r="DB342" s="131">
        <v>0</v>
      </c>
      <c r="DC342" s="85"/>
      <c r="DD342" s="85">
        <v>0</v>
      </c>
      <c r="DE342" s="131">
        <v>0</v>
      </c>
      <c r="DF342" s="85">
        <v>0</v>
      </c>
      <c r="DG342" s="85">
        <v>0</v>
      </c>
      <c r="DH342" s="131">
        <v>0</v>
      </c>
      <c r="DI342" s="85">
        <v>0</v>
      </c>
      <c r="DJ342" s="85">
        <v>0</v>
      </c>
      <c r="DK342" s="131">
        <v>0</v>
      </c>
      <c r="DL342" s="85">
        <v>0</v>
      </c>
      <c r="DM342" s="85"/>
      <c r="DN342" s="45">
        <f t="shared" si="61"/>
        <v>0</v>
      </c>
      <c r="DO342" s="45">
        <f t="shared" si="61"/>
        <v>0</v>
      </c>
      <c r="DP342" s="45">
        <f t="shared" si="61"/>
        <v>0</v>
      </c>
      <c r="DQ342" s="45">
        <f t="shared" si="61"/>
        <v>0</v>
      </c>
      <c r="DR342" s="45">
        <f t="shared" si="61"/>
        <v>0</v>
      </c>
      <c r="DS342" s="45">
        <f t="shared" si="61"/>
        <v>0</v>
      </c>
      <c r="DT342" s="45">
        <f t="shared" si="61"/>
        <v>0</v>
      </c>
      <c r="DU342" s="45">
        <f t="shared" si="61"/>
        <v>0</v>
      </c>
      <c r="DV342" s="45">
        <f t="shared" si="61"/>
        <v>0</v>
      </c>
      <c r="DW342" s="45">
        <f t="shared" si="61"/>
        <v>0</v>
      </c>
    </row>
    <row r="343" spans="1:127" ht="24" customHeight="1" x14ac:dyDescent="0.25">
      <c r="A343" s="73" t="s">
        <v>388</v>
      </c>
      <c r="B343" s="99" t="s">
        <v>399</v>
      </c>
      <c r="C343" s="83" t="s">
        <v>80</v>
      </c>
      <c r="D343" s="83" t="s">
        <v>81</v>
      </c>
      <c r="E343" s="155">
        <f t="shared" si="59"/>
        <v>0</v>
      </c>
      <c r="F343" s="155">
        <f t="shared" si="60"/>
        <v>0</v>
      </c>
      <c r="G343" s="155">
        <f t="shared" si="60"/>
        <v>0</v>
      </c>
      <c r="H343" s="85">
        <v>0</v>
      </c>
      <c r="I343" s="131">
        <v>0</v>
      </c>
      <c r="J343" s="85">
        <v>0</v>
      </c>
      <c r="K343" s="85">
        <v>0</v>
      </c>
      <c r="L343" s="131">
        <v>0</v>
      </c>
      <c r="M343" s="85">
        <v>0</v>
      </c>
      <c r="N343" s="85">
        <v>0</v>
      </c>
      <c r="O343" s="131">
        <v>0</v>
      </c>
      <c r="P343" s="85">
        <v>0</v>
      </c>
      <c r="Q343" s="85"/>
      <c r="R343" s="85">
        <v>0</v>
      </c>
      <c r="S343" s="85">
        <v>0</v>
      </c>
      <c r="T343" s="131">
        <v>0</v>
      </c>
      <c r="U343" s="85">
        <v>0</v>
      </c>
      <c r="V343" s="85">
        <v>0</v>
      </c>
      <c r="W343" s="131">
        <v>0</v>
      </c>
      <c r="X343" s="85">
        <v>0</v>
      </c>
      <c r="Y343" s="85">
        <v>0</v>
      </c>
      <c r="Z343" s="131">
        <v>0</v>
      </c>
      <c r="AA343" s="85"/>
      <c r="AB343" s="85">
        <v>0</v>
      </c>
      <c r="AC343" s="131">
        <v>0</v>
      </c>
      <c r="AD343" s="85">
        <v>0</v>
      </c>
      <c r="AE343" s="85">
        <v>0</v>
      </c>
      <c r="AF343" s="131">
        <v>0</v>
      </c>
      <c r="AG343" s="85">
        <v>0</v>
      </c>
      <c r="AH343" s="85">
        <v>0</v>
      </c>
      <c r="AI343" s="131">
        <v>0</v>
      </c>
      <c r="AJ343" s="85">
        <v>0</v>
      </c>
      <c r="AK343" s="85"/>
      <c r="AL343" s="131">
        <v>0</v>
      </c>
      <c r="AM343" s="85">
        <v>0</v>
      </c>
      <c r="AN343" s="85">
        <v>0</v>
      </c>
      <c r="AO343" s="131">
        <v>0</v>
      </c>
      <c r="AP343" s="85">
        <v>0</v>
      </c>
      <c r="AQ343" s="85">
        <v>0</v>
      </c>
      <c r="AR343" s="131">
        <v>0</v>
      </c>
      <c r="AS343" s="85">
        <v>0</v>
      </c>
      <c r="AT343" s="85">
        <v>0</v>
      </c>
      <c r="AU343" s="131"/>
      <c r="AV343" s="85">
        <v>0</v>
      </c>
      <c r="AW343" s="85">
        <v>0</v>
      </c>
      <c r="AX343" s="131">
        <v>0</v>
      </c>
      <c r="AY343" s="85">
        <v>0</v>
      </c>
      <c r="AZ343" s="85">
        <v>0</v>
      </c>
      <c r="BA343" s="131">
        <v>0</v>
      </c>
      <c r="BB343" s="85">
        <v>0</v>
      </c>
      <c r="BC343" s="85">
        <v>0</v>
      </c>
      <c r="BD343" s="131">
        <v>0</v>
      </c>
      <c r="BE343" s="85"/>
      <c r="BF343" s="85">
        <v>0</v>
      </c>
      <c r="BG343" s="131">
        <v>0</v>
      </c>
      <c r="BH343" s="85">
        <v>0</v>
      </c>
      <c r="BI343" s="85">
        <v>0</v>
      </c>
      <c r="BJ343" s="131">
        <v>0</v>
      </c>
      <c r="BK343" s="85">
        <v>0</v>
      </c>
      <c r="BL343" s="85">
        <v>0</v>
      </c>
      <c r="BM343" s="131">
        <v>0</v>
      </c>
      <c r="BN343" s="85">
        <v>0</v>
      </c>
      <c r="BO343" s="85"/>
      <c r="BP343" s="131">
        <v>0</v>
      </c>
      <c r="BQ343" s="85">
        <v>0</v>
      </c>
      <c r="BR343" s="85">
        <v>0</v>
      </c>
      <c r="BS343" s="131">
        <v>0</v>
      </c>
      <c r="BT343" s="85">
        <v>0</v>
      </c>
      <c r="BU343" s="85">
        <v>0</v>
      </c>
      <c r="BV343" s="131">
        <v>0</v>
      </c>
      <c r="BW343" s="85">
        <v>0</v>
      </c>
      <c r="BX343" s="85">
        <v>0</v>
      </c>
      <c r="BY343" s="131"/>
      <c r="BZ343" s="85">
        <v>0</v>
      </c>
      <c r="CA343" s="85">
        <v>0</v>
      </c>
      <c r="CB343" s="131">
        <v>0</v>
      </c>
      <c r="CC343" s="85">
        <v>0</v>
      </c>
      <c r="CD343" s="85">
        <v>0</v>
      </c>
      <c r="CE343" s="131">
        <v>0</v>
      </c>
      <c r="CF343" s="85">
        <v>0</v>
      </c>
      <c r="CG343" s="85">
        <v>0</v>
      </c>
      <c r="CH343" s="131">
        <v>0</v>
      </c>
      <c r="CI343" s="85"/>
      <c r="CJ343" s="85">
        <v>0</v>
      </c>
      <c r="CK343" s="131">
        <v>0</v>
      </c>
      <c r="CL343" s="85">
        <v>0</v>
      </c>
      <c r="CM343" s="85">
        <v>0</v>
      </c>
      <c r="CN343" s="131">
        <v>0</v>
      </c>
      <c r="CO343" s="85">
        <v>0</v>
      </c>
      <c r="CP343" s="85">
        <v>0</v>
      </c>
      <c r="CQ343" s="131">
        <v>0</v>
      </c>
      <c r="CR343" s="85">
        <v>0</v>
      </c>
      <c r="CS343" s="85"/>
      <c r="CT343" s="85">
        <v>0</v>
      </c>
      <c r="CU343" s="85">
        <v>0</v>
      </c>
      <c r="CV343" s="131">
        <v>0</v>
      </c>
      <c r="CW343" s="85">
        <v>0</v>
      </c>
      <c r="CX343" s="85">
        <v>0</v>
      </c>
      <c r="CY343" s="131">
        <v>0</v>
      </c>
      <c r="CZ343" s="85">
        <v>0</v>
      </c>
      <c r="DA343" s="85">
        <v>0</v>
      </c>
      <c r="DB343" s="131">
        <v>0</v>
      </c>
      <c r="DC343" s="85"/>
      <c r="DD343" s="85">
        <v>0</v>
      </c>
      <c r="DE343" s="131">
        <v>0</v>
      </c>
      <c r="DF343" s="85">
        <v>0</v>
      </c>
      <c r="DG343" s="85">
        <v>0</v>
      </c>
      <c r="DH343" s="131">
        <v>0</v>
      </c>
      <c r="DI343" s="85">
        <v>0</v>
      </c>
      <c r="DJ343" s="85">
        <v>0</v>
      </c>
      <c r="DK343" s="131">
        <v>0</v>
      </c>
      <c r="DL343" s="85">
        <v>0</v>
      </c>
      <c r="DM343" s="85"/>
      <c r="DN343" s="45">
        <f t="shared" si="61"/>
        <v>0</v>
      </c>
      <c r="DO343" s="45">
        <f t="shared" si="61"/>
        <v>0</v>
      </c>
      <c r="DP343" s="45">
        <f t="shared" si="61"/>
        <v>0</v>
      </c>
      <c r="DQ343" s="45">
        <f t="shared" si="61"/>
        <v>0</v>
      </c>
      <c r="DR343" s="45">
        <f t="shared" si="61"/>
        <v>0</v>
      </c>
      <c r="DS343" s="45">
        <f t="shared" si="61"/>
        <v>0</v>
      </c>
      <c r="DT343" s="45">
        <f t="shared" si="61"/>
        <v>0</v>
      </c>
      <c r="DU343" s="45">
        <f t="shared" si="61"/>
        <v>0</v>
      </c>
      <c r="DV343" s="45">
        <f t="shared" si="61"/>
        <v>0</v>
      </c>
      <c r="DW343" s="45">
        <f t="shared" si="61"/>
        <v>0</v>
      </c>
    </row>
    <row r="344" spans="1:127" x14ac:dyDescent="0.25">
      <c r="A344" s="47" t="s">
        <v>400</v>
      </c>
      <c r="B344" s="53" t="s">
        <v>102</v>
      </c>
      <c r="C344" s="130"/>
      <c r="D344" s="130"/>
      <c r="E344" s="117">
        <f>SUBTOTAL(9,E333:E343)</f>
        <v>50</v>
      </c>
      <c r="F344" s="117">
        <f t="shared" ref="F344:BQ344" si="62">SUBTOTAL(9,F333:F343)</f>
        <v>0</v>
      </c>
      <c r="G344" s="117">
        <f t="shared" si="62"/>
        <v>50</v>
      </c>
      <c r="H344" s="117">
        <f t="shared" si="62"/>
        <v>0</v>
      </c>
      <c r="I344" s="117">
        <f t="shared" si="62"/>
        <v>0</v>
      </c>
      <c r="J344" s="117">
        <f t="shared" si="62"/>
        <v>0</v>
      </c>
      <c r="K344" s="117">
        <f t="shared" si="62"/>
        <v>50</v>
      </c>
      <c r="L344" s="117">
        <f t="shared" si="62"/>
        <v>0</v>
      </c>
      <c r="M344" s="117">
        <f t="shared" si="62"/>
        <v>0</v>
      </c>
      <c r="N344" s="117">
        <f t="shared" si="62"/>
        <v>0</v>
      </c>
      <c r="O344" s="117">
        <f t="shared" si="62"/>
        <v>0</v>
      </c>
      <c r="P344" s="117">
        <f t="shared" si="62"/>
        <v>0</v>
      </c>
      <c r="Q344" s="117">
        <f t="shared" si="62"/>
        <v>0</v>
      </c>
      <c r="R344" s="117">
        <f t="shared" si="62"/>
        <v>0</v>
      </c>
      <c r="S344" s="117">
        <f t="shared" si="62"/>
        <v>0</v>
      </c>
      <c r="T344" s="117">
        <f t="shared" si="62"/>
        <v>0</v>
      </c>
      <c r="U344" s="117">
        <f t="shared" si="62"/>
        <v>0</v>
      </c>
      <c r="V344" s="117">
        <f t="shared" si="62"/>
        <v>0</v>
      </c>
      <c r="W344" s="117">
        <f t="shared" si="62"/>
        <v>0</v>
      </c>
      <c r="X344" s="117">
        <f t="shared" si="62"/>
        <v>0</v>
      </c>
      <c r="Y344" s="117">
        <f t="shared" si="62"/>
        <v>0</v>
      </c>
      <c r="Z344" s="117">
        <f t="shared" si="62"/>
        <v>0</v>
      </c>
      <c r="AA344" s="117">
        <f t="shared" si="62"/>
        <v>0</v>
      </c>
      <c r="AB344" s="117">
        <f t="shared" si="62"/>
        <v>0</v>
      </c>
      <c r="AC344" s="117">
        <f t="shared" si="62"/>
        <v>0</v>
      </c>
      <c r="AD344" s="117">
        <f t="shared" si="62"/>
        <v>0</v>
      </c>
      <c r="AE344" s="117">
        <f t="shared" si="62"/>
        <v>0</v>
      </c>
      <c r="AF344" s="117">
        <f t="shared" si="62"/>
        <v>0</v>
      </c>
      <c r="AG344" s="117">
        <f t="shared" si="62"/>
        <v>0</v>
      </c>
      <c r="AH344" s="117">
        <f t="shared" si="62"/>
        <v>0</v>
      </c>
      <c r="AI344" s="117">
        <f t="shared" si="62"/>
        <v>0</v>
      </c>
      <c r="AJ344" s="117">
        <f t="shared" si="62"/>
        <v>0</v>
      </c>
      <c r="AK344" s="117">
        <f t="shared" si="62"/>
        <v>0</v>
      </c>
      <c r="AL344" s="117">
        <f t="shared" si="62"/>
        <v>0</v>
      </c>
      <c r="AM344" s="117">
        <f t="shared" si="62"/>
        <v>0</v>
      </c>
      <c r="AN344" s="117">
        <f t="shared" si="62"/>
        <v>0</v>
      </c>
      <c r="AO344" s="117">
        <f t="shared" si="62"/>
        <v>0</v>
      </c>
      <c r="AP344" s="117">
        <f t="shared" si="62"/>
        <v>0</v>
      </c>
      <c r="AQ344" s="117">
        <f t="shared" si="62"/>
        <v>0</v>
      </c>
      <c r="AR344" s="117">
        <f t="shared" si="62"/>
        <v>0</v>
      </c>
      <c r="AS344" s="117">
        <f t="shared" si="62"/>
        <v>0</v>
      </c>
      <c r="AT344" s="117">
        <f t="shared" si="62"/>
        <v>0</v>
      </c>
      <c r="AU344" s="117">
        <f t="shared" si="62"/>
        <v>0</v>
      </c>
      <c r="AV344" s="117">
        <f t="shared" si="62"/>
        <v>0</v>
      </c>
      <c r="AW344" s="117">
        <f t="shared" si="62"/>
        <v>0</v>
      </c>
      <c r="AX344" s="117">
        <f t="shared" si="62"/>
        <v>0</v>
      </c>
      <c r="AY344" s="117">
        <f t="shared" si="62"/>
        <v>0</v>
      </c>
      <c r="AZ344" s="117">
        <f t="shared" si="62"/>
        <v>0</v>
      </c>
      <c r="BA344" s="117">
        <f t="shared" si="62"/>
        <v>0</v>
      </c>
      <c r="BB344" s="117">
        <f t="shared" si="62"/>
        <v>0</v>
      </c>
      <c r="BC344" s="117">
        <f t="shared" si="62"/>
        <v>0</v>
      </c>
      <c r="BD344" s="117">
        <f t="shared" si="62"/>
        <v>0</v>
      </c>
      <c r="BE344" s="117">
        <f t="shared" si="62"/>
        <v>0</v>
      </c>
      <c r="BF344" s="117">
        <f t="shared" si="62"/>
        <v>0</v>
      </c>
      <c r="BG344" s="117">
        <f t="shared" si="62"/>
        <v>0</v>
      </c>
      <c r="BH344" s="117">
        <f t="shared" si="62"/>
        <v>0</v>
      </c>
      <c r="BI344" s="117">
        <f t="shared" si="62"/>
        <v>0</v>
      </c>
      <c r="BJ344" s="117">
        <f t="shared" si="62"/>
        <v>0</v>
      </c>
      <c r="BK344" s="117">
        <f t="shared" si="62"/>
        <v>0</v>
      </c>
      <c r="BL344" s="117">
        <f t="shared" si="62"/>
        <v>0</v>
      </c>
      <c r="BM344" s="117">
        <f t="shared" si="62"/>
        <v>0</v>
      </c>
      <c r="BN344" s="117">
        <f t="shared" si="62"/>
        <v>0</v>
      </c>
      <c r="BO344" s="117">
        <f t="shared" si="62"/>
        <v>0</v>
      </c>
      <c r="BP344" s="117">
        <f t="shared" si="62"/>
        <v>0</v>
      </c>
      <c r="BQ344" s="117">
        <f t="shared" si="62"/>
        <v>0</v>
      </c>
      <c r="BR344" s="117">
        <f t="shared" ref="BR344:DW344" si="63">SUBTOTAL(9,BR333:BR343)</f>
        <v>0</v>
      </c>
      <c r="BS344" s="117">
        <f t="shared" si="63"/>
        <v>0</v>
      </c>
      <c r="BT344" s="117">
        <f t="shared" si="63"/>
        <v>0</v>
      </c>
      <c r="BU344" s="117">
        <f t="shared" si="63"/>
        <v>0</v>
      </c>
      <c r="BV344" s="117">
        <f t="shared" si="63"/>
        <v>0</v>
      </c>
      <c r="BW344" s="117">
        <f t="shared" si="63"/>
        <v>0</v>
      </c>
      <c r="BX344" s="117">
        <f t="shared" si="63"/>
        <v>0</v>
      </c>
      <c r="BY344" s="117">
        <f t="shared" si="63"/>
        <v>0</v>
      </c>
      <c r="BZ344" s="117">
        <f t="shared" si="63"/>
        <v>0</v>
      </c>
      <c r="CA344" s="117">
        <f t="shared" si="63"/>
        <v>0</v>
      </c>
      <c r="CB344" s="117">
        <f t="shared" si="63"/>
        <v>0</v>
      </c>
      <c r="CC344" s="117">
        <f t="shared" si="63"/>
        <v>0</v>
      </c>
      <c r="CD344" s="117">
        <f t="shared" si="63"/>
        <v>0</v>
      </c>
      <c r="CE344" s="117">
        <f t="shared" si="63"/>
        <v>0</v>
      </c>
      <c r="CF344" s="117">
        <f t="shared" si="63"/>
        <v>0</v>
      </c>
      <c r="CG344" s="117">
        <f t="shared" si="63"/>
        <v>0</v>
      </c>
      <c r="CH344" s="117">
        <f t="shared" si="63"/>
        <v>0</v>
      </c>
      <c r="CI344" s="117">
        <f t="shared" si="63"/>
        <v>0</v>
      </c>
      <c r="CJ344" s="117">
        <f t="shared" si="63"/>
        <v>0</v>
      </c>
      <c r="CK344" s="117">
        <f t="shared" si="63"/>
        <v>0</v>
      </c>
      <c r="CL344" s="117">
        <f t="shared" si="63"/>
        <v>0</v>
      </c>
      <c r="CM344" s="117">
        <f t="shared" si="63"/>
        <v>0</v>
      </c>
      <c r="CN344" s="117">
        <f t="shared" si="63"/>
        <v>0</v>
      </c>
      <c r="CO344" s="117">
        <f t="shared" si="63"/>
        <v>0</v>
      </c>
      <c r="CP344" s="117">
        <f t="shared" si="63"/>
        <v>0</v>
      </c>
      <c r="CQ344" s="117">
        <f t="shared" si="63"/>
        <v>0</v>
      </c>
      <c r="CR344" s="117">
        <f t="shared" si="63"/>
        <v>0</v>
      </c>
      <c r="CS344" s="117">
        <f t="shared" si="63"/>
        <v>0</v>
      </c>
      <c r="CT344" s="117">
        <f t="shared" si="63"/>
        <v>0</v>
      </c>
      <c r="CU344" s="117">
        <f t="shared" si="63"/>
        <v>0</v>
      </c>
      <c r="CV344" s="117">
        <f t="shared" si="63"/>
        <v>0</v>
      </c>
      <c r="CW344" s="117">
        <f t="shared" si="63"/>
        <v>0</v>
      </c>
      <c r="CX344" s="117">
        <f t="shared" si="63"/>
        <v>0</v>
      </c>
      <c r="CY344" s="117">
        <f t="shared" si="63"/>
        <v>0</v>
      </c>
      <c r="CZ344" s="117">
        <f t="shared" si="63"/>
        <v>0</v>
      </c>
      <c r="DA344" s="117">
        <f t="shared" si="63"/>
        <v>0</v>
      </c>
      <c r="DB344" s="117">
        <f t="shared" si="63"/>
        <v>0</v>
      </c>
      <c r="DC344" s="117">
        <f t="shared" si="63"/>
        <v>0</v>
      </c>
      <c r="DD344" s="117">
        <f t="shared" si="63"/>
        <v>0</v>
      </c>
      <c r="DE344" s="117">
        <f t="shared" si="63"/>
        <v>0</v>
      </c>
      <c r="DF344" s="117">
        <f t="shared" si="63"/>
        <v>0</v>
      </c>
      <c r="DG344" s="117">
        <f t="shared" si="63"/>
        <v>0</v>
      </c>
      <c r="DH344" s="117">
        <f t="shared" si="63"/>
        <v>0</v>
      </c>
      <c r="DI344" s="117">
        <f t="shared" si="63"/>
        <v>0</v>
      </c>
      <c r="DJ344" s="117">
        <f t="shared" si="63"/>
        <v>0</v>
      </c>
      <c r="DK344" s="117">
        <f t="shared" si="63"/>
        <v>0</v>
      </c>
      <c r="DL344" s="117">
        <f t="shared" si="63"/>
        <v>0</v>
      </c>
      <c r="DM344" s="117">
        <f t="shared" si="63"/>
        <v>0</v>
      </c>
      <c r="DN344" s="117">
        <f t="shared" si="63"/>
        <v>0</v>
      </c>
      <c r="DO344" s="117">
        <f t="shared" si="63"/>
        <v>0</v>
      </c>
      <c r="DP344" s="117">
        <f t="shared" si="63"/>
        <v>0</v>
      </c>
      <c r="DQ344" s="117">
        <f t="shared" si="63"/>
        <v>50</v>
      </c>
      <c r="DR344" s="117">
        <f t="shared" si="63"/>
        <v>0</v>
      </c>
      <c r="DS344" s="117">
        <f t="shared" si="63"/>
        <v>0</v>
      </c>
      <c r="DT344" s="117">
        <f t="shared" si="63"/>
        <v>0</v>
      </c>
      <c r="DU344" s="117">
        <f t="shared" si="63"/>
        <v>0</v>
      </c>
      <c r="DV344" s="117">
        <f t="shared" si="63"/>
        <v>0</v>
      </c>
      <c r="DW344" s="117">
        <f t="shared" si="63"/>
        <v>0</v>
      </c>
    </row>
    <row r="345" spans="1:127" x14ac:dyDescent="0.25">
      <c r="A345" s="73" t="s">
        <v>401</v>
      </c>
      <c r="B345" s="162" t="s">
        <v>402</v>
      </c>
      <c r="C345" s="162" t="s">
        <v>95</v>
      </c>
      <c r="D345" s="83" t="s">
        <v>81</v>
      </c>
      <c r="E345" s="155">
        <f t="shared" ref="E345:E366" si="64">F345+G345</f>
        <v>0</v>
      </c>
      <c r="F345" s="155">
        <f t="shared" ref="F345:G366" si="65">DN345+DP345+DR345+DT345+DV345</f>
        <v>0</v>
      </c>
      <c r="G345" s="155">
        <f t="shared" si="65"/>
        <v>0</v>
      </c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  <c r="BH345" s="118"/>
      <c r="BI345" s="118"/>
      <c r="BJ345" s="118"/>
      <c r="BK345" s="118"/>
      <c r="BL345" s="118"/>
      <c r="BM345" s="118"/>
      <c r="BN345" s="118"/>
      <c r="BO345" s="118"/>
      <c r="BP345" s="118"/>
      <c r="BQ345" s="118"/>
      <c r="BR345" s="118"/>
      <c r="BS345" s="118"/>
      <c r="BT345" s="118"/>
      <c r="BU345" s="118"/>
      <c r="BV345" s="118"/>
      <c r="BW345" s="118"/>
      <c r="BX345" s="118"/>
      <c r="BY345" s="118"/>
      <c r="BZ345" s="118"/>
      <c r="CA345" s="118"/>
      <c r="CB345" s="118"/>
      <c r="CC345" s="118"/>
      <c r="CD345" s="118"/>
      <c r="CE345" s="118"/>
      <c r="CF345" s="118"/>
      <c r="CG345" s="118"/>
      <c r="CH345" s="118"/>
      <c r="CI345" s="118"/>
      <c r="CJ345" s="118"/>
      <c r="CK345" s="118"/>
      <c r="CL345" s="118"/>
      <c r="CM345" s="118"/>
      <c r="CN345" s="118"/>
      <c r="CO345" s="118"/>
      <c r="CP345" s="118"/>
      <c r="CQ345" s="118"/>
      <c r="CR345" s="118"/>
      <c r="CS345" s="118"/>
      <c r="CT345" s="118"/>
      <c r="CU345" s="118"/>
      <c r="CV345" s="118"/>
      <c r="CW345" s="118"/>
      <c r="CX345" s="118"/>
      <c r="CY345" s="118"/>
      <c r="CZ345" s="118"/>
      <c r="DA345" s="118"/>
      <c r="DB345" s="118"/>
      <c r="DC345" s="118"/>
      <c r="DD345" s="118"/>
      <c r="DE345" s="118"/>
      <c r="DF345" s="118"/>
      <c r="DG345" s="118"/>
      <c r="DH345" s="118"/>
      <c r="DI345" s="118"/>
      <c r="DJ345" s="118"/>
      <c r="DK345" s="118"/>
      <c r="DL345" s="118"/>
      <c r="DM345" s="118"/>
      <c r="DN345" s="45">
        <f t="shared" ref="DN345:DW366" si="66">H345+R345+AB345+AL345+AV345+BF345+BP345+BZ345+CJ345+CT345+DD345</f>
        <v>0</v>
      </c>
      <c r="DO345" s="45">
        <f t="shared" si="66"/>
        <v>0</v>
      </c>
      <c r="DP345" s="45">
        <f t="shared" si="66"/>
        <v>0</v>
      </c>
      <c r="DQ345" s="45">
        <f t="shared" si="66"/>
        <v>0</v>
      </c>
      <c r="DR345" s="45">
        <f t="shared" si="66"/>
        <v>0</v>
      </c>
      <c r="DS345" s="45">
        <f t="shared" si="66"/>
        <v>0</v>
      </c>
      <c r="DT345" s="45">
        <f t="shared" si="66"/>
        <v>0</v>
      </c>
      <c r="DU345" s="45">
        <f t="shared" si="66"/>
        <v>0</v>
      </c>
      <c r="DV345" s="45">
        <f t="shared" si="66"/>
        <v>0</v>
      </c>
      <c r="DW345" s="45">
        <f t="shared" si="66"/>
        <v>0</v>
      </c>
    </row>
    <row r="346" spans="1:127" x14ac:dyDescent="0.25">
      <c r="A346" s="73" t="s">
        <v>401</v>
      </c>
      <c r="B346" s="162" t="s">
        <v>403</v>
      </c>
      <c r="C346" s="162" t="s">
        <v>95</v>
      </c>
      <c r="D346" s="83" t="s">
        <v>81</v>
      </c>
      <c r="E346" s="155">
        <f t="shared" si="64"/>
        <v>0</v>
      </c>
      <c r="F346" s="155">
        <f t="shared" si="65"/>
        <v>0</v>
      </c>
      <c r="G346" s="155">
        <f t="shared" si="65"/>
        <v>0</v>
      </c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  <c r="BH346" s="118"/>
      <c r="BI346" s="118"/>
      <c r="BJ346" s="118"/>
      <c r="BK346" s="118"/>
      <c r="BL346" s="118"/>
      <c r="BM346" s="118"/>
      <c r="BN346" s="118"/>
      <c r="BO346" s="118"/>
      <c r="BP346" s="118"/>
      <c r="BQ346" s="118"/>
      <c r="BR346" s="118"/>
      <c r="BS346" s="118"/>
      <c r="BT346" s="118"/>
      <c r="BU346" s="118"/>
      <c r="BV346" s="118"/>
      <c r="BW346" s="118"/>
      <c r="BX346" s="118"/>
      <c r="BY346" s="118"/>
      <c r="BZ346" s="118"/>
      <c r="CA346" s="118"/>
      <c r="CB346" s="118"/>
      <c r="CC346" s="118"/>
      <c r="CD346" s="118"/>
      <c r="CE346" s="118"/>
      <c r="CF346" s="118"/>
      <c r="CG346" s="118"/>
      <c r="CH346" s="118"/>
      <c r="CI346" s="118"/>
      <c r="CJ346" s="118"/>
      <c r="CK346" s="118"/>
      <c r="CL346" s="118"/>
      <c r="CM346" s="118"/>
      <c r="CN346" s="118"/>
      <c r="CO346" s="118"/>
      <c r="CP346" s="118"/>
      <c r="CQ346" s="118"/>
      <c r="CR346" s="118"/>
      <c r="CS346" s="118"/>
      <c r="CT346" s="118"/>
      <c r="CU346" s="118"/>
      <c r="CV346" s="118"/>
      <c r="CW346" s="118"/>
      <c r="CX346" s="118"/>
      <c r="CY346" s="118"/>
      <c r="CZ346" s="118"/>
      <c r="DA346" s="118"/>
      <c r="DB346" s="118"/>
      <c r="DC346" s="118"/>
      <c r="DD346" s="118"/>
      <c r="DE346" s="118"/>
      <c r="DF346" s="118"/>
      <c r="DG346" s="118"/>
      <c r="DH346" s="118"/>
      <c r="DI346" s="118"/>
      <c r="DJ346" s="118"/>
      <c r="DK346" s="118"/>
      <c r="DL346" s="118"/>
      <c r="DM346" s="118"/>
      <c r="DN346" s="45">
        <f t="shared" si="66"/>
        <v>0</v>
      </c>
      <c r="DO346" s="45">
        <f t="shared" si="66"/>
        <v>0</v>
      </c>
      <c r="DP346" s="45">
        <f t="shared" si="66"/>
        <v>0</v>
      </c>
      <c r="DQ346" s="45">
        <f t="shared" si="66"/>
        <v>0</v>
      </c>
      <c r="DR346" s="45">
        <f t="shared" si="66"/>
        <v>0</v>
      </c>
      <c r="DS346" s="45">
        <f t="shared" si="66"/>
        <v>0</v>
      </c>
      <c r="DT346" s="45">
        <f t="shared" si="66"/>
        <v>0</v>
      </c>
      <c r="DU346" s="45">
        <f t="shared" si="66"/>
        <v>0</v>
      </c>
      <c r="DV346" s="45">
        <f t="shared" si="66"/>
        <v>0</v>
      </c>
      <c r="DW346" s="45">
        <f t="shared" si="66"/>
        <v>0</v>
      </c>
    </row>
    <row r="347" spans="1:127" x14ac:dyDescent="0.25">
      <c r="A347" s="73" t="s">
        <v>401</v>
      </c>
      <c r="B347" s="162" t="s">
        <v>404</v>
      </c>
      <c r="C347" s="162" t="s">
        <v>95</v>
      </c>
      <c r="D347" s="83" t="s">
        <v>81</v>
      </c>
      <c r="E347" s="155">
        <f t="shared" si="64"/>
        <v>0</v>
      </c>
      <c r="F347" s="155">
        <f t="shared" si="65"/>
        <v>0</v>
      </c>
      <c r="G347" s="155">
        <f t="shared" si="65"/>
        <v>0</v>
      </c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  <c r="BH347" s="118"/>
      <c r="BI347" s="118"/>
      <c r="BJ347" s="118"/>
      <c r="BK347" s="118"/>
      <c r="BL347" s="118"/>
      <c r="BM347" s="118"/>
      <c r="BN347" s="118"/>
      <c r="BO347" s="118"/>
      <c r="BP347" s="118"/>
      <c r="BQ347" s="118"/>
      <c r="BR347" s="118"/>
      <c r="BS347" s="118"/>
      <c r="BT347" s="118"/>
      <c r="BU347" s="118"/>
      <c r="BV347" s="118"/>
      <c r="BW347" s="118"/>
      <c r="BX347" s="118"/>
      <c r="BY347" s="118"/>
      <c r="BZ347" s="118"/>
      <c r="CA347" s="118"/>
      <c r="CB347" s="118"/>
      <c r="CC347" s="118"/>
      <c r="CD347" s="118"/>
      <c r="CE347" s="118"/>
      <c r="CF347" s="118"/>
      <c r="CG347" s="118"/>
      <c r="CH347" s="118"/>
      <c r="CI347" s="118"/>
      <c r="CJ347" s="118"/>
      <c r="CK347" s="118"/>
      <c r="CL347" s="118"/>
      <c r="CM347" s="118"/>
      <c r="CN347" s="118"/>
      <c r="CO347" s="118"/>
      <c r="CP347" s="118"/>
      <c r="CQ347" s="118"/>
      <c r="CR347" s="118"/>
      <c r="CS347" s="118"/>
      <c r="CT347" s="118"/>
      <c r="CU347" s="118"/>
      <c r="CV347" s="118"/>
      <c r="CW347" s="118"/>
      <c r="CX347" s="118"/>
      <c r="CY347" s="118"/>
      <c r="CZ347" s="118"/>
      <c r="DA347" s="118"/>
      <c r="DB347" s="118"/>
      <c r="DC347" s="118"/>
      <c r="DD347" s="118"/>
      <c r="DE347" s="118"/>
      <c r="DF347" s="118"/>
      <c r="DG347" s="118"/>
      <c r="DH347" s="118"/>
      <c r="DI347" s="118"/>
      <c r="DJ347" s="118"/>
      <c r="DK347" s="118"/>
      <c r="DL347" s="118"/>
      <c r="DM347" s="118"/>
      <c r="DN347" s="45">
        <f t="shared" si="66"/>
        <v>0</v>
      </c>
      <c r="DO347" s="45">
        <f t="shared" si="66"/>
        <v>0</v>
      </c>
      <c r="DP347" s="45">
        <f t="shared" si="66"/>
        <v>0</v>
      </c>
      <c r="DQ347" s="45">
        <f t="shared" si="66"/>
        <v>0</v>
      </c>
      <c r="DR347" s="45">
        <f t="shared" si="66"/>
        <v>0</v>
      </c>
      <c r="DS347" s="45">
        <f t="shared" si="66"/>
        <v>0</v>
      </c>
      <c r="DT347" s="45">
        <f t="shared" si="66"/>
        <v>0</v>
      </c>
      <c r="DU347" s="45">
        <f t="shared" si="66"/>
        <v>0</v>
      </c>
      <c r="DV347" s="45">
        <f t="shared" si="66"/>
        <v>0</v>
      </c>
      <c r="DW347" s="45">
        <f t="shared" si="66"/>
        <v>0</v>
      </c>
    </row>
    <row r="348" spans="1:127" x14ac:dyDescent="0.25">
      <c r="A348" s="73" t="s">
        <v>401</v>
      </c>
      <c r="B348" s="162" t="s">
        <v>405</v>
      </c>
      <c r="C348" s="162" t="s">
        <v>95</v>
      </c>
      <c r="D348" s="83" t="s">
        <v>81</v>
      </c>
      <c r="E348" s="155">
        <f t="shared" si="64"/>
        <v>0</v>
      </c>
      <c r="F348" s="155">
        <f t="shared" si="65"/>
        <v>0</v>
      </c>
      <c r="G348" s="155">
        <f t="shared" si="65"/>
        <v>0</v>
      </c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  <c r="BH348" s="118"/>
      <c r="BI348" s="118"/>
      <c r="BJ348" s="118"/>
      <c r="BK348" s="118"/>
      <c r="BL348" s="118"/>
      <c r="BM348" s="118"/>
      <c r="BN348" s="118"/>
      <c r="BO348" s="118"/>
      <c r="BP348" s="118"/>
      <c r="BQ348" s="118"/>
      <c r="BR348" s="118"/>
      <c r="BS348" s="118"/>
      <c r="BT348" s="118"/>
      <c r="BU348" s="118"/>
      <c r="BV348" s="118"/>
      <c r="BW348" s="118"/>
      <c r="BX348" s="118"/>
      <c r="BY348" s="118"/>
      <c r="BZ348" s="118"/>
      <c r="CA348" s="118"/>
      <c r="CB348" s="118"/>
      <c r="CC348" s="118"/>
      <c r="CD348" s="118"/>
      <c r="CE348" s="118"/>
      <c r="CF348" s="118"/>
      <c r="CG348" s="118"/>
      <c r="CH348" s="118"/>
      <c r="CI348" s="118"/>
      <c r="CJ348" s="118"/>
      <c r="CK348" s="118"/>
      <c r="CL348" s="118"/>
      <c r="CM348" s="118"/>
      <c r="CN348" s="118"/>
      <c r="CO348" s="118"/>
      <c r="CP348" s="118"/>
      <c r="CQ348" s="118"/>
      <c r="CR348" s="118"/>
      <c r="CS348" s="118"/>
      <c r="CT348" s="118"/>
      <c r="CU348" s="118"/>
      <c r="CV348" s="118"/>
      <c r="CW348" s="118"/>
      <c r="CX348" s="118"/>
      <c r="CY348" s="118"/>
      <c r="CZ348" s="118"/>
      <c r="DA348" s="118"/>
      <c r="DB348" s="118"/>
      <c r="DC348" s="118"/>
      <c r="DD348" s="118"/>
      <c r="DE348" s="118"/>
      <c r="DF348" s="118"/>
      <c r="DG348" s="118"/>
      <c r="DH348" s="118"/>
      <c r="DI348" s="118"/>
      <c r="DJ348" s="118"/>
      <c r="DK348" s="118"/>
      <c r="DL348" s="118"/>
      <c r="DM348" s="118"/>
      <c r="DN348" s="45">
        <f t="shared" si="66"/>
        <v>0</v>
      </c>
      <c r="DO348" s="45">
        <f t="shared" si="66"/>
        <v>0</v>
      </c>
      <c r="DP348" s="45">
        <f t="shared" si="66"/>
        <v>0</v>
      </c>
      <c r="DQ348" s="45">
        <f t="shared" si="66"/>
        <v>0</v>
      </c>
      <c r="DR348" s="45">
        <f t="shared" si="66"/>
        <v>0</v>
      </c>
      <c r="DS348" s="45">
        <f t="shared" si="66"/>
        <v>0</v>
      </c>
      <c r="DT348" s="45">
        <f t="shared" si="66"/>
        <v>0</v>
      </c>
      <c r="DU348" s="45">
        <f t="shared" si="66"/>
        <v>0</v>
      </c>
      <c r="DV348" s="45">
        <f t="shared" si="66"/>
        <v>0</v>
      </c>
      <c r="DW348" s="45">
        <f t="shared" si="66"/>
        <v>0</v>
      </c>
    </row>
    <row r="349" spans="1:127" x14ac:dyDescent="0.25">
      <c r="A349" s="73" t="s">
        <v>401</v>
      </c>
      <c r="B349" s="162" t="s">
        <v>406</v>
      </c>
      <c r="C349" s="162" t="s">
        <v>95</v>
      </c>
      <c r="D349" s="83" t="s">
        <v>81</v>
      </c>
      <c r="E349" s="155">
        <f t="shared" si="64"/>
        <v>0</v>
      </c>
      <c r="F349" s="155">
        <f t="shared" si="65"/>
        <v>0</v>
      </c>
      <c r="G349" s="155">
        <f t="shared" si="65"/>
        <v>0</v>
      </c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  <c r="BH349" s="118"/>
      <c r="BI349" s="118"/>
      <c r="BJ349" s="118"/>
      <c r="BK349" s="118"/>
      <c r="BL349" s="118"/>
      <c r="BM349" s="118"/>
      <c r="BN349" s="118"/>
      <c r="BO349" s="118"/>
      <c r="BP349" s="118"/>
      <c r="BQ349" s="118"/>
      <c r="BR349" s="118"/>
      <c r="BS349" s="118"/>
      <c r="BT349" s="118"/>
      <c r="BU349" s="118"/>
      <c r="BV349" s="118"/>
      <c r="BW349" s="118"/>
      <c r="BX349" s="118"/>
      <c r="BY349" s="118"/>
      <c r="BZ349" s="118"/>
      <c r="CA349" s="118"/>
      <c r="CB349" s="118"/>
      <c r="CC349" s="118"/>
      <c r="CD349" s="118"/>
      <c r="CE349" s="118"/>
      <c r="CF349" s="118"/>
      <c r="CG349" s="118"/>
      <c r="CH349" s="118"/>
      <c r="CI349" s="118"/>
      <c r="CJ349" s="118"/>
      <c r="CK349" s="118"/>
      <c r="CL349" s="118"/>
      <c r="CM349" s="118"/>
      <c r="CN349" s="118"/>
      <c r="CO349" s="118"/>
      <c r="CP349" s="118"/>
      <c r="CQ349" s="118"/>
      <c r="CR349" s="118"/>
      <c r="CS349" s="118"/>
      <c r="CT349" s="118"/>
      <c r="CU349" s="118"/>
      <c r="CV349" s="118"/>
      <c r="CW349" s="118"/>
      <c r="CX349" s="118"/>
      <c r="CY349" s="118"/>
      <c r="CZ349" s="118"/>
      <c r="DA349" s="118"/>
      <c r="DB349" s="118"/>
      <c r="DC349" s="118"/>
      <c r="DD349" s="118"/>
      <c r="DE349" s="118"/>
      <c r="DF349" s="118"/>
      <c r="DG349" s="118"/>
      <c r="DH349" s="118"/>
      <c r="DI349" s="118"/>
      <c r="DJ349" s="118"/>
      <c r="DK349" s="118"/>
      <c r="DL349" s="118"/>
      <c r="DM349" s="118"/>
      <c r="DN349" s="45">
        <f t="shared" si="66"/>
        <v>0</v>
      </c>
      <c r="DO349" s="45">
        <f t="shared" si="66"/>
        <v>0</v>
      </c>
      <c r="DP349" s="45">
        <f t="shared" si="66"/>
        <v>0</v>
      </c>
      <c r="DQ349" s="45">
        <f t="shared" si="66"/>
        <v>0</v>
      </c>
      <c r="DR349" s="45">
        <f t="shared" si="66"/>
        <v>0</v>
      </c>
      <c r="DS349" s="45">
        <f t="shared" si="66"/>
        <v>0</v>
      </c>
      <c r="DT349" s="45">
        <f t="shared" si="66"/>
        <v>0</v>
      </c>
      <c r="DU349" s="45">
        <f t="shared" si="66"/>
        <v>0</v>
      </c>
      <c r="DV349" s="45">
        <f t="shared" si="66"/>
        <v>0</v>
      </c>
      <c r="DW349" s="45">
        <f t="shared" si="66"/>
        <v>0</v>
      </c>
    </row>
    <row r="350" spans="1:127" x14ac:dyDescent="0.25">
      <c r="A350" s="73" t="s">
        <v>401</v>
      </c>
      <c r="B350" s="162" t="s">
        <v>407</v>
      </c>
      <c r="C350" s="162" t="s">
        <v>95</v>
      </c>
      <c r="D350" s="83" t="s">
        <v>81</v>
      </c>
      <c r="E350" s="155">
        <f t="shared" si="64"/>
        <v>0</v>
      </c>
      <c r="F350" s="155">
        <f t="shared" si="65"/>
        <v>0</v>
      </c>
      <c r="G350" s="155">
        <f t="shared" si="65"/>
        <v>0</v>
      </c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8"/>
      <c r="BL350" s="118"/>
      <c r="BM350" s="118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18"/>
      <c r="CA350" s="118"/>
      <c r="CB350" s="118"/>
      <c r="CC350" s="118"/>
      <c r="CD350" s="118"/>
      <c r="CE350" s="118"/>
      <c r="CF350" s="118"/>
      <c r="CG350" s="118"/>
      <c r="CH350" s="118"/>
      <c r="CI350" s="118"/>
      <c r="CJ350" s="118"/>
      <c r="CK350" s="118"/>
      <c r="CL350" s="118"/>
      <c r="CM350" s="118"/>
      <c r="CN350" s="118"/>
      <c r="CO350" s="118"/>
      <c r="CP350" s="118"/>
      <c r="CQ350" s="118"/>
      <c r="CR350" s="118"/>
      <c r="CS350" s="118"/>
      <c r="CT350" s="118"/>
      <c r="CU350" s="118"/>
      <c r="CV350" s="118"/>
      <c r="CW350" s="118"/>
      <c r="CX350" s="118"/>
      <c r="CY350" s="118"/>
      <c r="CZ350" s="118"/>
      <c r="DA350" s="118"/>
      <c r="DB350" s="118"/>
      <c r="DC350" s="118"/>
      <c r="DD350" s="118"/>
      <c r="DE350" s="118"/>
      <c r="DF350" s="118"/>
      <c r="DG350" s="118"/>
      <c r="DH350" s="118"/>
      <c r="DI350" s="118"/>
      <c r="DJ350" s="118"/>
      <c r="DK350" s="118"/>
      <c r="DL350" s="118"/>
      <c r="DM350" s="118"/>
      <c r="DN350" s="45">
        <f t="shared" si="66"/>
        <v>0</v>
      </c>
      <c r="DO350" s="45">
        <f t="shared" si="66"/>
        <v>0</v>
      </c>
      <c r="DP350" s="45">
        <f t="shared" si="66"/>
        <v>0</v>
      </c>
      <c r="DQ350" s="45">
        <f t="shared" si="66"/>
        <v>0</v>
      </c>
      <c r="DR350" s="45">
        <f t="shared" si="66"/>
        <v>0</v>
      </c>
      <c r="DS350" s="45">
        <f t="shared" si="66"/>
        <v>0</v>
      </c>
      <c r="DT350" s="45">
        <f t="shared" si="66"/>
        <v>0</v>
      </c>
      <c r="DU350" s="45">
        <f t="shared" si="66"/>
        <v>0</v>
      </c>
      <c r="DV350" s="45">
        <f t="shared" si="66"/>
        <v>0</v>
      </c>
      <c r="DW350" s="45">
        <f t="shared" si="66"/>
        <v>0</v>
      </c>
    </row>
    <row r="351" spans="1:127" x14ac:dyDescent="0.25">
      <c r="A351" s="73" t="s">
        <v>401</v>
      </c>
      <c r="B351" s="162" t="s">
        <v>408</v>
      </c>
      <c r="C351" s="162" t="s">
        <v>95</v>
      </c>
      <c r="D351" s="83" t="s">
        <v>81</v>
      </c>
      <c r="E351" s="155">
        <f t="shared" si="64"/>
        <v>0</v>
      </c>
      <c r="F351" s="155">
        <f t="shared" si="65"/>
        <v>0</v>
      </c>
      <c r="G351" s="155">
        <f t="shared" si="65"/>
        <v>0</v>
      </c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  <c r="BH351" s="118"/>
      <c r="BI351" s="118"/>
      <c r="BJ351" s="118"/>
      <c r="BK351" s="118"/>
      <c r="BL351" s="118"/>
      <c r="BM351" s="118"/>
      <c r="BN351" s="118"/>
      <c r="BO351" s="118"/>
      <c r="BP351" s="118"/>
      <c r="BQ351" s="118"/>
      <c r="BR351" s="118"/>
      <c r="BS351" s="118"/>
      <c r="BT351" s="118"/>
      <c r="BU351" s="118"/>
      <c r="BV351" s="118"/>
      <c r="BW351" s="118"/>
      <c r="BX351" s="118"/>
      <c r="BY351" s="118"/>
      <c r="BZ351" s="118"/>
      <c r="CA351" s="118"/>
      <c r="CB351" s="118"/>
      <c r="CC351" s="118"/>
      <c r="CD351" s="118"/>
      <c r="CE351" s="118"/>
      <c r="CF351" s="118"/>
      <c r="CG351" s="118"/>
      <c r="CH351" s="118"/>
      <c r="CI351" s="118"/>
      <c r="CJ351" s="118"/>
      <c r="CK351" s="118"/>
      <c r="CL351" s="118"/>
      <c r="CM351" s="118"/>
      <c r="CN351" s="118"/>
      <c r="CO351" s="118"/>
      <c r="CP351" s="118"/>
      <c r="CQ351" s="118"/>
      <c r="CR351" s="118"/>
      <c r="CS351" s="118"/>
      <c r="CT351" s="118"/>
      <c r="CU351" s="118"/>
      <c r="CV351" s="118"/>
      <c r="CW351" s="118"/>
      <c r="CX351" s="118"/>
      <c r="CY351" s="118"/>
      <c r="CZ351" s="118"/>
      <c r="DA351" s="118"/>
      <c r="DB351" s="118"/>
      <c r="DC351" s="118"/>
      <c r="DD351" s="118"/>
      <c r="DE351" s="118"/>
      <c r="DF351" s="118"/>
      <c r="DG351" s="118"/>
      <c r="DH351" s="118"/>
      <c r="DI351" s="118"/>
      <c r="DJ351" s="118"/>
      <c r="DK351" s="118"/>
      <c r="DL351" s="118"/>
      <c r="DM351" s="118"/>
      <c r="DN351" s="45">
        <f t="shared" si="66"/>
        <v>0</v>
      </c>
      <c r="DO351" s="45">
        <f t="shared" si="66"/>
        <v>0</v>
      </c>
      <c r="DP351" s="45">
        <f t="shared" si="66"/>
        <v>0</v>
      </c>
      <c r="DQ351" s="45">
        <f t="shared" si="66"/>
        <v>0</v>
      </c>
      <c r="DR351" s="45">
        <f t="shared" si="66"/>
        <v>0</v>
      </c>
      <c r="DS351" s="45">
        <f t="shared" si="66"/>
        <v>0</v>
      </c>
      <c r="DT351" s="45">
        <f t="shared" si="66"/>
        <v>0</v>
      </c>
      <c r="DU351" s="45">
        <f t="shared" si="66"/>
        <v>0</v>
      </c>
      <c r="DV351" s="45">
        <f t="shared" si="66"/>
        <v>0</v>
      </c>
      <c r="DW351" s="45">
        <f t="shared" si="66"/>
        <v>0</v>
      </c>
    </row>
    <row r="352" spans="1:127" x14ac:dyDescent="0.25">
      <c r="A352" s="73" t="s">
        <v>401</v>
      </c>
      <c r="B352" s="162" t="s">
        <v>409</v>
      </c>
      <c r="C352" s="162" t="s">
        <v>95</v>
      </c>
      <c r="D352" s="83" t="s">
        <v>81</v>
      </c>
      <c r="E352" s="155">
        <f t="shared" si="64"/>
        <v>0</v>
      </c>
      <c r="F352" s="155">
        <f t="shared" si="65"/>
        <v>0</v>
      </c>
      <c r="G352" s="155">
        <f t="shared" si="65"/>
        <v>0</v>
      </c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  <c r="BH352" s="118"/>
      <c r="BI352" s="118"/>
      <c r="BJ352" s="118"/>
      <c r="BK352" s="118"/>
      <c r="BL352" s="118"/>
      <c r="BM352" s="118"/>
      <c r="BN352" s="118"/>
      <c r="BO352" s="118"/>
      <c r="BP352" s="118"/>
      <c r="BQ352" s="118"/>
      <c r="BR352" s="118"/>
      <c r="BS352" s="118"/>
      <c r="BT352" s="118"/>
      <c r="BU352" s="118"/>
      <c r="BV352" s="118"/>
      <c r="BW352" s="118"/>
      <c r="BX352" s="118"/>
      <c r="BY352" s="118"/>
      <c r="BZ352" s="118"/>
      <c r="CA352" s="118"/>
      <c r="CB352" s="118"/>
      <c r="CC352" s="118"/>
      <c r="CD352" s="118"/>
      <c r="CE352" s="118"/>
      <c r="CF352" s="118"/>
      <c r="CG352" s="118"/>
      <c r="CH352" s="118"/>
      <c r="CI352" s="118"/>
      <c r="CJ352" s="118"/>
      <c r="CK352" s="118"/>
      <c r="CL352" s="118"/>
      <c r="CM352" s="118"/>
      <c r="CN352" s="118"/>
      <c r="CO352" s="118"/>
      <c r="CP352" s="118"/>
      <c r="CQ352" s="118"/>
      <c r="CR352" s="118"/>
      <c r="CS352" s="118"/>
      <c r="CT352" s="118"/>
      <c r="CU352" s="118"/>
      <c r="CV352" s="118"/>
      <c r="CW352" s="118"/>
      <c r="CX352" s="118"/>
      <c r="CY352" s="118"/>
      <c r="CZ352" s="118"/>
      <c r="DA352" s="118"/>
      <c r="DB352" s="118"/>
      <c r="DC352" s="118"/>
      <c r="DD352" s="118"/>
      <c r="DE352" s="118"/>
      <c r="DF352" s="118"/>
      <c r="DG352" s="118"/>
      <c r="DH352" s="118"/>
      <c r="DI352" s="118"/>
      <c r="DJ352" s="118"/>
      <c r="DK352" s="118"/>
      <c r="DL352" s="118"/>
      <c r="DM352" s="118"/>
      <c r="DN352" s="45">
        <f t="shared" si="66"/>
        <v>0</v>
      </c>
      <c r="DO352" s="45">
        <f t="shared" si="66"/>
        <v>0</v>
      </c>
      <c r="DP352" s="45">
        <f t="shared" si="66"/>
        <v>0</v>
      </c>
      <c r="DQ352" s="45">
        <f t="shared" si="66"/>
        <v>0</v>
      </c>
      <c r="DR352" s="45">
        <f t="shared" si="66"/>
        <v>0</v>
      </c>
      <c r="DS352" s="45">
        <f t="shared" si="66"/>
        <v>0</v>
      </c>
      <c r="DT352" s="45">
        <f t="shared" si="66"/>
        <v>0</v>
      </c>
      <c r="DU352" s="45">
        <f t="shared" si="66"/>
        <v>0</v>
      </c>
      <c r="DV352" s="45">
        <f t="shared" si="66"/>
        <v>0</v>
      </c>
      <c r="DW352" s="45">
        <f t="shared" si="66"/>
        <v>0</v>
      </c>
    </row>
    <row r="353" spans="1:127" x14ac:dyDescent="0.25">
      <c r="A353" s="73" t="s">
        <v>401</v>
      </c>
      <c r="B353" s="162" t="s">
        <v>410</v>
      </c>
      <c r="C353" s="162" t="s">
        <v>95</v>
      </c>
      <c r="D353" s="83" t="s">
        <v>81</v>
      </c>
      <c r="E353" s="155">
        <f t="shared" si="64"/>
        <v>0</v>
      </c>
      <c r="F353" s="155">
        <f t="shared" si="65"/>
        <v>0</v>
      </c>
      <c r="G353" s="155">
        <f t="shared" si="65"/>
        <v>0</v>
      </c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  <c r="BH353" s="118"/>
      <c r="BI353" s="118"/>
      <c r="BJ353" s="118"/>
      <c r="BK353" s="118"/>
      <c r="BL353" s="118"/>
      <c r="BM353" s="118"/>
      <c r="BN353" s="118"/>
      <c r="BO353" s="118"/>
      <c r="BP353" s="118"/>
      <c r="BQ353" s="118"/>
      <c r="BR353" s="118"/>
      <c r="BS353" s="118"/>
      <c r="BT353" s="118"/>
      <c r="BU353" s="118"/>
      <c r="BV353" s="118"/>
      <c r="BW353" s="118"/>
      <c r="BX353" s="118"/>
      <c r="BY353" s="118"/>
      <c r="BZ353" s="118"/>
      <c r="CA353" s="118"/>
      <c r="CB353" s="118"/>
      <c r="CC353" s="118"/>
      <c r="CD353" s="118"/>
      <c r="CE353" s="118"/>
      <c r="CF353" s="118"/>
      <c r="CG353" s="118"/>
      <c r="CH353" s="118"/>
      <c r="CI353" s="118"/>
      <c r="CJ353" s="118"/>
      <c r="CK353" s="118"/>
      <c r="CL353" s="118"/>
      <c r="CM353" s="118"/>
      <c r="CN353" s="118"/>
      <c r="CO353" s="118"/>
      <c r="CP353" s="118"/>
      <c r="CQ353" s="118"/>
      <c r="CR353" s="118"/>
      <c r="CS353" s="118"/>
      <c r="CT353" s="118"/>
      <c r="CU353" s="118"/>
      <c r="CV353" s="118"/>
      <c r="CW353" s="118"/>
      <c r="CX353" s="118"/>
      <c r="CY353" s="118"/>
      <c r="CZ353" s="118"/>
      <c r="DA353" s="118"/>
      <c r="DB353" s="118"/>
      <c r="DC353" s="118"/>
      <c r="DD353" s="118"/>
      <c r="DE353" s="118"/>
      <c r="DF353" s="118"/>
      <c r="DG353" s="118"/>
      <c r="DH353" s="118"/>
      <c r="DI353" s="118"/>
      <c r="DJ353" s="118"/>
      <c r="DK353" s="118"/>
      <c r="DL353" s="118"/>
      <c r="DM353" s="118"/>
      <c r="DN353" s="45">
        <f t="shared" si="66"/>
        <v>0</v>
      </c>
      <c r="DO353" s="45">
        <f t="shared" si="66"/>
        <v>0</v>
      </c>
      <c r="DP353" s="45">
        <f t="shared" si="66"/>
        <v>0</v>
      </c>
      <c r="DQ353" s="45">
        <f t="shared" si="66"/>
        <v>0</v>
      </c>
      <c r="DR353" s="45">
        <f t="shared" si="66"/>
        <v>0</v>
      </c>
      <c r="DS353" s="45">
        <f t="shared" si="66"/>
        <v>0</v>
      </c>
      <c r="DT353" s="45">
        <f t="shared" si="66"/>
        <v>0</v>
      </c>
      <c r="DU353" s="45">
        <f t="shared" si="66"/>
        <v>0</v>
      </c>
      <c r="DV353" s="45">
        <f t="shared" si="66"/>
        <v>0</v>
      </c>
      <c r="DW353" s="45">
        <f t="shared" si="66"/>
        <v>0</v>
      </c>
    </row>
    <row r="354" spans="1:127" x14ac:dyDescent="0.25">
      <c r="A354" s="73" t="s">
        <v>401</v>
      </c>
      <c r="B354" s="162" t="s">
        <v>411</v>
      </c>
      <c r="C354" s="162" t="s">
        <v>95</v>
      </c>
      <c r="D354" s="83" t="s">
        <v>81</v>
      </c>
      <c r="E354" s="155">
        <f t="shared" si="64"/>
        <v>0</v>
      </c>
      <c r="F354" s="155">
        <f t="shared" si="65"/>
        <v>0</v>
      </c>
      <c r="G354" s="155">
        <f t="shared" si="65"/>
        <v>0</v>
      </c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  <c r="BH354" s="118"/>
      <c r="BI354" s="118"/>
      <c r="BJ354" s="118"/>
      <c r="BK354" s="118"/>
      <c r="BL354" s="118"/>
      <c r="BM354" s="118"/>
      <c r="BN354" s="118"/>
      <c r="BO354" s="118"/>
      <c r="BP354" s="118"/>
      <c r="BQ354" s="118"/>
      <c r="BR354" s="118"/>
      <c r="BS354" s="118"/>
      <c r="BT354" s="118"/>
      <c r="BU354" s="118"/>
      <c r="BV354" s="118"/>
      <c r="BW354" s="118"/>
      <c r="BX354" s="118"/>
      <c r="BY354" s="118"/>
      <c r="BZ354" s="118"/>
      <c r="CA354" s="118"/>
      <c r="CB354" s="118"/>
      <c r="CC354" s="118"/>
      <c r="CD354" s="118"/>
      <c r="CE354" s="118"/>
      <c r="CF354" s="118"/>
      <c r="CG354" s="118"/>
      <c r="CH354" s="118"/>
      <c r="CI354" s="118"/>
      <c r="CJ354" s="118"/>
      <c r="CK354" s="118"/>
      <c r="CL354" s="118"/>
      <c r="CM354" s="118"/>
      <c r="CN354" s="118"/>
      <c r="CO354" s="118"/>
      <c r="CP354" s="118"/>
      <c r="CQ354" s="118"/>
      <c r="CR354" s="118"/>
      <c r="CS354" s="118"/>
      <c r="CT354" s="118"/>
      <c r="CU354" s="118"/>
      <c r="CV354" s="118"/>
      <c r="CW354" s="118"/>
      <c r="CX354" s="118"/>
      <c r="CY354" s="118"/>
      <c r="CZ354" s="118"/>
      <c r="DA354" s="118"/>
      <c r="DB354" s="118"/>
      <c r="DC354" s="118"/>
      <c r="DD354" s="118"/>
      <c r="DE354" s="118"/>
      <c r="DF354" s="118"/>
      <c r="DG354" s="118"/>
      <c r="DH354" s="118"/>
      <c r="DI354" s="118"/>
      <c r="DJ354" s="118"/>
      <c r="DK354" s="118"/>
      <c r="DL354" s="118"/>
      <c r="DM354" s="118"/>
      <c r="DN354" s="45">
        <f t="shared" si="66"/>
        <v>0</v>
      </c>
      <c r="DO354" s="45">
        <f t="shared" si="66"/>
        <v>0</v>
      </c>
      <c r="DP354" s="45">
        <f t="shared" si="66"/>
        <v>0</v>
      </c>
      <c r="DQ354" s="45">
        <f t="shared" si="66"/>
        <v>0</v>
      </c>
      <c r="DR354" s="45">
        <f t="shared" si="66"/>
        <v>0</v>
      </c>
      <c r="DS354" s="45">
        <f t="shared" si="66"/>
        <v>0</v>
      </c>
      <c r="DT354" s="45">
        <f t="shared" si="66"/>
        <v>0</v>
      </c>
      <c r="DU354" s="45">
        <f t="shared" si="66"/>
        <v>0</v>
      </c>
      <c r="DV354" s="45">
        <f t="shared" si="66"/>
        <v>0</v>
      </c>
      <c r="DW354" s="45">
        <f t="shared" si="66"/>
        <v>0</v>
      </c>
    </row>
    <row r="355" spans="1:127" x14ac:dyDescent="0.25">
      <c r="A355" s="73" t="s">
        <v>401</v>
      </c>
      <c r="B355" s="162" t="s">
        <v>412</v>
      </c>
      <c r="C355" s="162" t="s">
        <v>95</v>
      </c>
      <c r="D355" s="83" t="s">
        <v>81</v>
      </c>
      <c r="E355" s="155">
        <f t="shared" si="64"/>
        <v>0</v>
      </c>
      <c r="F355" s="155">
        <f t="shared" si="65"/>
        <v>0</v>
      </c>
      <c r="G355" s="155">
        <f t="shared" si="65"/>
        <v>0</v>
      </c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  <c r="BH355" s="118"/>
      <c r="BI355" s="118"/>
      <c r="BJ355" s="118"/>
      <c r="BK355" s="118"/>
      <c r="BL355" s="118"/>
      <c r="BM355" s="118"/>
      <c r="BN355" s="118"/>
      <c r="BO355" s="118"/>
      <c r="BP355" s="118"/>
      <c r="BQ355" s="118"/>
      <c r="BR355" s="118"/>
      <c r="BS355" s="118"/>
      <c r="BT355" s="118"/>
      <c r="BU355" s="118"/>
      <c r="BV355" s="118"/>
      <c r="BW355" s="118"/>
      <c r="BX355" s="118"/>
      <c r="BY355" s="118"/>
      <c r="BZ355" s="118"/>
      <c r="CA355" s="118"/>
      <c r="CB355" s="118"/>
      <c r="CC355" s="118"/>
      <c r="CD355" s="118"/>
      <c r="CE355" s="118"/>
      <c r="CF355" s="118"/>
      <c r="CG355" s="118"/>
      <c r="CH355" s="118"/>
      <c r="CI355" s="118"/>
      <c r="CJ355" s="118"/>
      <c r="CK355" s="118"/>
      <c r="CL355" s="118"/>
      <c r="CM355" s="118"/>
      <c r="CN355" s="118"/>
      <c r="CO355" s="118"/>
      <c r="CP355" s="118"/>
      <c r="CQ355" s="118"/>
      <c r="CR355" s="118"/>
      <c r="CS355" s="118"/>
      <c r="CT355" s="118"/>
      <c r="CU355" s="118"/>
      <c r="CV355" s="118"/>
      <c r="CW355" s="118"/>
      <c r="CX355" s="118"/>
      <c r="CY355" s="118"/>
      <c r="CZ355" s="118"/>
      <c r="DA355" s="118"/>
      <c r="DB355" s="118"/>
      <c r="DC355" s="118"/>
      <c r="DD355" s="118"/>
      <c r="DE355" s="118"/>
      <c r="DF355" s="118"/>
      <c r="DG355" s="118"/>
      <c r="DH355" s="118"/>
      <c r="DI355" s="118"/>
      <c r="DJ355" s="118"/>
      <c r="DK355" s="118"/>
      <c r="DL355" s="118"/>
      <c r="DM355" s="118"/>
      <c r="DN355" s="45">
        <f t="shared" si="66"/>
        <v>0</v>
      </c>
      <c r="DO355" s="45">
        <f t="shared" si="66"/>
        <v>0</v>
      </c>
      <c r="DP355" s="45">
        <f t="shared" si="66"/>
        <v>0</v>
      </c>
      <c r="DQ355" s="45">
        <f t="shared" si="66"/>
        <v>0</v>
      </c>
      <c r="DR355" s="45">
        <f t="shared" si="66"/>
        <v>0</v>
      </c>
      <c r="DS355" s="45">
        <f t="shared" si="66"/>
        <v>0</v>
      </c>
      <c r="DT355" s="45">
        <f t="shared" si="66"/>
        <v>0</v>
      </c>
      <c r="DU355" s="45">
        <f t="shared" si="66"/>
        <v>0</v>
      </c>
      <c r="DV355" s="45">
        <f t="shared" si="66"/>
        <v>0</v>
      </c>
      <c r="DW355" s="45">
        <f t="shared" si="66"/>
        <v>0</v>
      </c>
    </row>
    <row r="356" spans="1:127" x14ac:dyDescent="0.25">
      <c r="A356" s="73" t="s">
        <v>401</v>
      </c>
      <c r="B356" s="162" t="s">
        <v>413</v>
      </c>
      <c r="C356" s="162" t="s">
        <v>95</v>
      </c>
      <c r="D356" s="83" t="s">
        <v>81</v>
      </c>
      <c r="E356" s="155">
        <f t="shared" si="64"/>
        <v>0</v>
      </c>
      <c r="F356" s="155">
        <f t="shared" si="65"/>
        <v>0</v>
      </c>
      <c r="G356" s="155">
        <f t="shared" si="65"/>
        <v>0</v>
      </c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  <c r="BH356" s="118"/>
      <c r="BI356" s="118"/>
      <c r="BJ356" s="118"/>
      <c r="BK356" s="118"/>
      <c r="BL356" s="118"/>
      <c r="BM356" s="118"/>
      <c r="BN356" s="118"/>
      <c r="BO356" s="118"/>
      <c r="BP356" s="118"/>
      <c r="BQ356" s="118"/>
      <c r="BR356" s="118"/>
      <c r="BS356" s="118"/>
      <c r="BT356" s="118"/>
      <c r="BU356" s="118"/>
      <c r="BV356" s="118"/>
      <c r="BW356" s="118"/>
      <c r="BX356" s="118"/>
      <c r="BY356" s="118"/>
      <c r="BZ356" s="118"/>
      <c r="CA356" s="118"/>
      <c r="CB356" s="118"/>
      <c r="CC356" s="118"/>
      <c r="CD356" s="118"/>
      <c r="CE356" s="118"/>
      <c r="CF356" s="118"/>
      <c r="CG356" s="118"/>
      <c r="CH356" s="118"/>
      <c r="CI356" s="118"/>
      <c r="CJ356" s="118"/>
      <c r="CK356" s="118"/>
      <c r="CL356" s="118"/>
      <c r="CM356" s="118"/>
      <c r="CN356" s="118"/>
      <c r="CO356" s="118"/>
      <c r="CP356" s="118"/>
      <c r="CQ356" s="118"/>
      <c r="CR356" s="118"/>
      <c r="CS356" s="118"/>
      <c r="CT356" s="118"/>
      <c r="CU356" s="118"/>
      <c r="CV356" s="118"/>
      <c r="CW356" s="118"/>
      <c r="CX356" s="118"/>
      <c r="CY356" s="118"/>
      <c r="CZ356" s="118"/>
      <c r="DA356" s="118"/>
      <c r="DB356" s="118"/>
      <c r="DC356" s="118"/>
      <c r="DD356" s="118"/>
      <c r="DE356" s="118"/>
      <c r="DF356" s="118"/>
      <c r="DG356" s="118"/>
      <c r="DH356" s="118"/>
      <c r="DI356" s="118"/>
      <c r="DJ356" s="118"/>
      <c r="DK356" s="118"/>
      <c r="DL356" s="118"/>
      <c r="DM356" s="118"/>
      <c r="DN356" s="45">
        <f t="shared" si="66"/>
        <v>0</v>
      </c>
      <c r="DO356" s="45">
        <f t="shared" si="66"/>
        <v>0</v>
      </c>
      <c r="DP356" s="45">
        <f t="shared" si="66"/>
        <v>0</v>
      </c>
      <c r="DQ356" s="45">
        <f t="shared" si="66"/>
        <v>0</v>
      </c>
      <c r="DR356" s="45">
        <f t="shared" si="66"/>
        <v>0</v>
      </c>
      <c r="DS356" s="45">
        <f t="shared" si="66"/>
        <v>0</v>
      </c>
      <c r="DT356" s="45">
        <f t="shared" si="66"/>
        <v>0</v>
      </c>
      <c r="DU356" s="45">
        <f t="shared" si="66"/>
        <v>0</v>
      </c>
      <c r="DV356" s="45">
        <f t="shared" si="66"/>
        <v>0</v>
      </c>
      <c r="DW356" s="45">
        <f t="shared" si="66"/>
        <v>0</v>
      </c>
    </row>
    <row r="357" spans="1:127" x14ac:dyDescent="0.25">
      <c r="A357" s="73" t="s">
        <v>401</v>
      </c>
      <c r="B357" s="162" t="s">
        <v>414</v>
      </c>
      <c r="C357" s="162" t="s">
        <v>95</v>
      </c>
      <c r="D357" s="83" t="s">
        <v>81</v>
      </c>
      <c r="E357" s="155">
        <f t="shared" si="64"/>
        <v>0</v>
      </c>
      <c r="F357" s="155">
        <f t="shared" si="65"/>
        <v>0</v>
      </c>
      <c r="G357" s="155">
        <f t="shared" si="65"/>
        <v>0</v>
      </c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8"/>
      <c r="BF357" s="118"/>
      <c r="BG357" s="118"/>
      <c r="BH357" s="118"/>
      <c r="BI357" s="118"/>
      <c r="BJ357" s="118"/>
      <c r="BK357" s="118"/>
      <c r="BL357" s="118"/>
      <c r="BM357" s="118"/>
      <c r="BN357" s="118"/>
      <c r="BO357" s="118"/>
      <c r="BP357" s="118"/>
      <c r="BQ357" s="118"/>
      <c r="BR357" s="118"/>
      <c r="BS357" s="118"/>
      <c r="BT357" s="118"/>
      <c r="BU357" s="118"/>
      <c r="BV357" s="118"/>
      <c r="BW357" s="118"/>
      <c r="BX357" s="118"/>
      <c r="BY357" s="118"/>
      <c r="BZ357" s="118"/>
      <c r="CA357" s="118"/>
      <c r="CB357" s="118"/>
      <c r="CC357" s="118"/>
      <c r="CD357" s="118"/>
      <c r="CE357" s="118"/>
      <c r="CF357" s="118"/>
      <c r="CG357" s="118"/>
      <c r="CH357" s="118"/>
      <c r="CI357" s="118"/>
      <c r="CJ357" s="118"/>
      <c r="CK357" s="118"/>
      <c r="CL357" s="118"/>
      <c r="CM357" s="118"/>
      <c r="CN357" s="118"/>
      <c r="CO357" s="118"/>
      <c r="CP357" s="118"/>
      <c r="CQ357" s="118"/>
      <c r="CR357" s="118"/>
      <c r="CS357" s="118"/>
      <c r="CT357" s="118"/>
      <c r="CU357" s="118"/>
      <c r="CV357" s="118"/>
      <c r="CW357" s="118"/>
      <c r="CX357" s="118"/>
      <c r="CY357" s="118"/>
      <c r="CZ357" s="118"/>
      <c r="DA357" s="118"/>
      <c r="DB357" s="118"/>
      <c r="DC357" s="118"/>
      <c r="DD357" s="118"/>
      <c r="DE357" s="118"/>
      <c r="DF357" s="118"/>
      <c r="DG357" s="118"/>
      <c r="DH357" s="118"/>
      <c r="DI357" s="118"/>
      <c r="DJ357" s="118"/>
      <c r="DK357" s="118"/>
      <c r="DL357" s="118"/>
      <c r="DM357" s="118"/>
      <c r="DN357" s="45">
        <f t="shared" si="66"/>
        <v>0</v>
      </c>
      <c r="DO357" s="45">
        <f t="shared" si="66"/>
        <v>0</v>
      </c>
      <c r="DP357" s="45">
        <f t="shared" si="66"/>
        <v>0</v>
      </c>
      <c r="DQ357" s="45">
        <f t="shared" si="66"/>
        <v>0</v>
      </c>
      <c r="DR357" s="45">
        <f t="shared" si="66"/>
        <v>0</v>
      </c>
      <c r="DS357" s="45">
        <f t="shared" si="66"/>
        <v>0</v>
      </c>
      <c r="DT357" s="45">
        <f t="shared" si="66"/>
        <v>0</v>
      </c>
      <c r="DU357" s="45">
        <f t="shared" si="66"/>
        <v>0</v>
      </c>
      <c r="DV357" s="45">
        <f t="shared" si="66"/>
        <v>0</v>
      </c>
      <c r="DW357" s="45">
        <f t="shared" si="66"/>
        <v>0</v>
      </c>
    </row>
    <row r="358" spans="1:127" x14ac:dyDescent="0.25">
      <c r="A358" s="73" t="s">
        <v>401</v>
      </c>
      <c r="B358" s="162" t="s">
        <v>415</v>
      </c>
      <c r="C358" s="162" t="s">
        <v>95</v>
      </c>
      <c r="D358" s="83" t="s">
        <v>81</v>
      </c>
      <c r="E358" s="155">
        <f t="shared" si="64"/>
        <v>0</v>
      </c>
      <c r="F358" s="155">
        <f t="shared" si="65"/>
        <v>0</v>
      </c>
      <c r="G358" s="155">
        <f t="shared" si="65"/>
        <v>0</v>
      </c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8"/>
      <c r="BF358" s="118"/>
      <c r="BG358" s="118"/>
      <c r="BH358" s="118"/>
      <c r="BI358" s="118"/>
      <c r="BJ358" s="118"/>
      <c r="BK358" s="118"/>
      <c r="BL358" s="118"/>
      <c r="BM358" s="118"/>
      <c r="BN358" s="118"/>
      <c r="BO358" s="118"/>
      <c r="BP358" s="118"/>
      <c r="BQ358" s="118"/>
      <c r="BR358" s="118"/>
      <c r="BS358" s="118"/>
      <c r="BT358" s="118"/>
      <c r="BU358" s="118"/>
      <c r="BV358" s="118"/>
      <c r="BW358" s="118"/>
      <c r="BX358" s="118"/>
      <c r="BY358" s="118"/>
      <c r="BZ358" s="118"/>
      <c r="CA358" s="118"/>
      <c r="CB358" s="118"/>
      <c r="CC358" s="118"/>
      <c r="CD358" s="118"/>
      <c r="CE358" s="118"/>
      <c r="CF358" s="118"/>
      <c r="CG358" s="118"/>
      <c r="CH358" s="118"/>
      <c r="CI358" s="118"/>
      <c r="CJ358" s="118"/>
      <c r="CK358" s="118"/>
      <c r="CL358" s="118"/>
      <c r="CM358" s="118"/>
      <c r="CN358" s="118"/>
      <c r="CO358" s="118"/>
      <c r="CP358" s="118"/>
      <c r="CQ358" s="118"/>
      <c r="CR358" s="118"/>
      <c r="CS358" s="118"/>
      <c r="CT358" s="118"/>
      <c r="CU358" s="118"/>
      <c r="CV358" s="118"/>
      <c r="CW358" s="118"/>
      <c r="CX358" s="118"/>
      <c r="CY358" s="118"/>
      <c r="CZ358" s="118"/>
      <c r="DA358" s="118"/>
      <c r="DB358" s="118"/>
      <c r="DC358" s="118"/>
      <c r="DD358" s="118"/>
      <c r="DE358" s="118"/>
      <c r="DF358" s="118"/>
      <c r="DG358" s="118"/>
      <c r="DH358" s="118"/>
      <c r="DI358" s="118"/>
      <c r="DJ358" s="118"/>
      <c r="DK358" s="118"/>
      <c r="DL358" s="118"/>
      <c r="DM358" s="118"/>
      <c r="DN358" s="45">
        <f t="shared" si="66"/>
        <v>0</v>
      </c>
      <c r="DO358" s="45">
        <f t="shared" si="66"/>
        <v>0</v>
      </c>
      <c r="DP358" s="45">
        <f t="shared" si="66"/>
        <v>0</v>
      </c>
      <c r="DQ358" s="45">
        <f t="shared" si="66"/>
        <v>0</v>
      </c>
      <c r="DR358" s="45">
        <f t="shared" si="66"/>
        <v>0</v>
      </c>
      <c r="DS358" s="45">
        <f t="shared" si="66"/>
        <v>0</v>
      </c>
      <c r="DT358" s="45">
        <f t="shared" si="66"/>
        <v>0</v>
      </c>
      <c r="DU358" s="45">
        <f t="shared" si="66"/>
        <v>0</v>
      </c>
      <c r="DV358" s="45">
        <f t="shared" si="66"/>
        <v>0</v>
      </c>
      <c r="DW358" s="45">
        <f t="shared" si="66"/>
        <v>0</v>
      </c>
    </row>
    <row r="359" spans="1:127" x14ac:dyDescent="0.25">
      <c r="A359" s="73" t="s">
        <v>401</v>
      </c>
      <c r="B359" s="162" t="s">
        <v>416</v>
      </c>
      <c r="C359" s="162" t="s">
        <v>95</v>
      </c>
      <c r="D359" s="83" t="s">
        <v>81</v>
      </c>
      <c r="E359" s="155">
        <f t="shared" si="64"/>
        <v>0</v>
      </c>
      <c r="F359" s="155">
        <f t="shared" si="65"/>
        <v>0</v>
      </c>
      <c r="G359" s="155">
        <f t="shared" si="65"/>
        <v>0</v>
      </c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8"/>
      <c r="BF359" s="118"/>
      <c r="BG359" s="118"/>
      <c r="BH359" s="118"/>
      <c r="BI359" s="118"/>
      <c r="BJ359" s="118"/>
      <c r="BK359" s="118"/>
      <c r="BL359" s="118"/>
      <c r="BM359" s="118"/>
      <c r="BN359" s="118"/>
      <c r="BO359" s="118"/>
      <c r="BP359" s="118"/>
      <c r="BQ359" s="118"/>
      <c r="BR359" s="118"/>
      <c r="BS359" s="118"/>
      <c r="BT359" s="118"/>
      <c r="BU359" s="118"/>
      <c r="BV359" s="118"/>
      <c r="BW359" s="118"/>
      <c r="BX359" s="118"/>
      <c r="BY359" s="118"/>
      <c r="BZ359" s="118"/>
      <c r="CA359" s="118"/>
      <c r="CB359" s="118"/>
      <c r="CC359" s="118"/>
      <c r="CD359" s="118"/>
      <c r="CE359" s="118"/>
      <c r="CF359" s="118"/>
      <c r="CG359" s="118"/>
      <c r="CH359" s="118"/>
      <c r="CI359" s="118"/>
      <c r="CJ359" s="118"/>
      <c r="CK359" s="118"/>
      <c r="CL359" s="118"/>
      <c r="CM359" s="118"/>
      <c r="CN359" s="118"/>
      <c r="CO359" s="118"/>
      <c r="CP359" s="118"/>
      <c r="CQ359" s="118"/>
      <c r="CR359" s="118"/>
      <c r="CS359" s="118"/>
      <c r="CT359" s="118"/>
      <c r="CU359" s="118"/>
      <c r="CV359" s="118"/>
      <c r="CW359" s="118"/>
      <c r="CX359" s="118"/>
      <c r="CY359" s="118"/>
      <c r="CZ359" s="118"/>
      <c r="DA359" s="118"/>
      <c r="DB359" s="118"/>
      <c r="DC359" s="118"/>
      <c r="DD359" s="118"/>
      <c r="DE359" s="118"/>
      <c r="DF359" s="118"/>
      <c r="DG359" s="118"/>
      <c r="DH359" s="118"/>
      <c r="DI359" s="118"/>
      <c r="DJ359" s="118"/>
      <c r="DK359" s="118"/>
      <c r="DL359" s="118"/>
      <c r="DM359" s="118"/>
      <c r="DN359" s="45">
        <f t="shared" si="66"/>
        <v>0</v>
      </c>
      <c r="DO359" s="45">
        <f t="shared" si="66"/>
        <v>0</v>
      </c>
      <c r="DP359" s="45">
        <f t="shared" si="66"/>
        <v>0</v>
      </c>
      <c r="DQ359" s="45">
        <f t="shared" si="66"/>
        <v>0</v>
      </c>
      <c r="DR359" s="45">
        <f t="shared" si="66"/>
        <v>0</v>
      </c>
      <c r="DS359" s="45">
        <f t="shared" si="66"/>
        <v>0</v>
      </c>
      <c r="DT359" s="45">
        <f t="shared" si="66"/>
        <v>0</v>
      </c>
      <c r="DU359" s="45">
        <f t="shared" si="66"/>
        <v>0</v>
      </c>
      <c r="DV359" s="45">
        <f t="shared" si="66"/>
        <v>0</v>
      </c>
      <c r="DW359" s="45">
        <f t="shared" si="66"/>
        <v>0</v>
      </c>
    </row>
    <row r="360" spans="1:127" x14ac:dyDescent="0.25">
      <c r="A360" s="73" t="s">
        <v>401</v>
      </c>
      <c r="B360" s="162" t="s">
        <v>417</v>
      </c>
      <c r="C360" s="162" t="s">
        <v>95</v>
      </c>
      <c r="D360" s="83" t="s">
        <v>81</v>
      </c>
      <c r="E360" s="155">
        <f t="shared" si="64"/>
        <v>0</v>
      </c>
      <c r="F360" s="155">
        <f t="shared" si="65"/>
        <v>0</v>
      </c>
      <c r="G360" s="155">
        <f t="shared" si="65"/>
        <v>0</v>
      </c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  <c r="BH360" s="118"/>
      <c r="BI360" s="118"/>
      <c r="BJ360" s="118"/>
      <c r="BK360" s="118"/>
      <c r="BL360" s="118"/>
      <c r="BM360" s="118"/>
      <c r="BN360" s="118"/>
      <c r="BO360" s="118"/>
      <c r="BP360" s="118"/>
      <c r="BQ360" s="118"/>
      <c r="BR360" s="118"/>
      <c r="BS360" s="118"/>
      <c r="BT360" s="118"/>
      <c r="BU360" s="118"/>
      <c r="BV360" s="118"/>
      <c r="BW360" s="118"/>
      <c r="BX360" s="118"/>
      <c r="BY360" s="118"/>
      <c r="BZ360" s="118"/>
      <c r="CA360" s="118"/>
      <c r="CB360" s="118"/>
      <c r="CC360" s="118"/>
      <c r="CD360" s="118"/>
      <c r="CE360" s="118"/>
      <c r="CF360" s="118"/>
      <c r="CG360" s="118"/>
      <c r="CH360" s="118"/>
      <c r="CI360" s="118"/>
      <c r="CJ360" s="118"/>
      <c r="CK360" s="118"/>
      <c r="CL360" s="118"/>
      <c r="CM360" s="118"/>
      <c r="CN360" s="118"/>
      <c r="CO360" s="118"/>
      <c r="CP360" s="118"/>
      <c r="CQ360" s="118"/>
      <c r="CR360" s="118"/>
      <c r="CS360" s="118"/>
      <c r="CT360" s="118"/>
      <c r="CU360" s="118"/>
      <c r="CV360" s="118"/>
      <c r="CW360" s="118"/>
      <c r="CX360" s="118"/>
      <c r="CY360" s="118"/>
      <c r="CZ360" s="118"/>
      <c r="DA360" s="118"/>
      <c r="DB360" s="118"/>
      <c r="DC360" s="118"/>
      <c r="DD360" s="118"/>
      <c r="DE360" s="118"/>
      <c r="DF360" s="118"/>
      <c r="DG360" s="118"/>
      <c r="DH360" s="118"/>
      <c r="DI360" s="118"/>
      <c r="DJ360" s="118"/>
      <c r="DK360" s="118"/>
      <c r="DL360" s="118"/>
      <c r="DM360" s="118"/>
      <c r="DN360" s="45">
        <f t="shared" si="66"/>
        <v>0</v>
      </c>
      <c r="DO360" s="45">
        <f t="shared" si="66"/>
        <v>0</v>
      </c>
      <c r="DP360" s="45">
        <f t="shared" si="66"/>
        <v>0</v>
      </c>
      <c r="DQ360" s="45">
        <f t="shared" si="66"/>
        <v>0</v>
      </c>
      <c r="DR360" s="45">
        <f t="shared" si="66"/>
        <v>0</v>
      </c>
      <c r="DS360" s="45">
        <f t="shared" si="66"/>
        <v>0</v>
      </c>
      <c r="DT360" s="45">
        <f t="shared" si="66"/>
        <v>0</v>
      </c>
      <c r="DU360" s="45">
        <f t="shared" si="66"/>
        <v>0</v>
      </c>
      <c r="DV360" s="45">
        <f t="shared" si="66"/>
        <v>0</v>
      </c>
      <c r="DW360" s="45">
        <f t="shared" si="66"/>
        <v>0</v>
      </c>
    </row>
    <row r="361" spans="1:127" x14ac:dyDescent="0.25">
      <c r="A361" s="73" t="s">
        <v>401</v>
      </c>
      <c r="B361" s="162" t="s">
        <v>418</v>
      </c>
      <c r="C361" s="162" t="s">
        <v>95</v>
      </c>
      <c r="D361" s="83" t="s">
        <v>81</v>
      </c>
      <c r="E361" s="155">
        <f t="shared" si="64"/>
        <v>0</v>
      </c>
      <c r="F361" s="155">
        <f t="shared" si="65"/>
        <v>0</v>
      </c>
      <c r="G361" s="155">
        <f t="shared" si="65"/>
        <v>0</v>
      </c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8"/>
      <c r="BF361" s="118"/>
      <c r="BG361" s="118"/>
      <c r="BH361" s="118"/>
      <c r="BI361" s="118"/>
      <c r="BJ361" s="118"/>
      <c r="BK361" s="118"/>
      <c r="BL361" s="118"/>
      <c r="BM361" s="118"/>
      <c r="BN361" s="118"/>
      <c r="BO361" s="118"/>
      <c r="BP361" s="118"/>
      <c r="BQ361" s="118"/>
      <c r="BR361" s="118"/>
      <c r="BS361" s="118"/>
      <c r="BT361" s="118"/>
      <c r="BU361" s="118"/>
      <c r="BV361" s="118"/>
      <c r="BW361" s="118"/>
      <c r="BX361" s="118"/>
      <c r="BY361" s="118"/>
      <c r="BZ361" s="118"/>
      <c r="CA361" s="118"/>
      <c r="CB361" s="118"/>
      <c r="CC361" s="118"/>
      <c r="CD361" s="118"/>
      <c r="CE361" s="118"/>
      <c r="CF361" s="118"/>
      <c r="CG361" s="118"/>
      <c r="CH361" s="118"/>
      <c r="CI361" s="118"/>
      <c r="CJ361" s="118"/>
      <c r="CK361" s="118"/>
      <c r="CL361" s="118"/>
      <c r="CM361" s="118"/>
      <c r="CN361" s="118"/>
      <c r="CO361" s="118"/>
      <c r="CP361" s="118"/>
      <c r="CQ361" s="118"/>
      <c r="CR361" s="118"/>
      <c r="CS361" s="118"/>
      <c r="CT361" s="118"/>
      <c r="CU361" s="118"/>
      <c r="CV361" s="118"/>
      <c r="CW361" s="118"/>
      <c r="CX361" s="118"/>
      <c r="CY361" s="118"/>
      <c r="CZ361" s="118"/>
      <c r="DA361" s="118"/>
      <c r="DB361" s="118"/>
      <c r="DC361" s="118"/>
      <c r="DD361" s="118"/>
      <c r="DE361" s="118"/>
      <c r="DF361" s="118"/>
      <c r="DG361" s="118"/>
      <c r="DH361" s="118"/>
      <c r="DI361" s="118"/>
      <c r="DJ361" s="118"/>
      <c r="DK361" s="118"/>
      <c r="DL361" s="118"/>
      <c r="DM361" s="118"/>
      <c r="DN361" s="45">
        <f t="shared" si="66"/>
        <v>0</v>
      </c>
      <c r="DO361" s="45">
        <f t="shared" si="66"/>
        <v>0</v>
      </c>
      <c r="DP361" s="45">
        <f t="shared" si="66"/>
        <v>0</v>
      </c>
      <c r="DQ361" s="45">
        <f t="shared" si="66"/>
        <v>0</v>
      </c>
      <c r="DR361" s="45">
        <f t="shared" si="66"/>
        <v>0</v>
      </c>
      <c r="DS361" s="45">
        <f t="shared" si="66"/>
        <v>0</v>
      </c>
      <c r="DT361" s="45">
        <f t="shared" si="66"/>
        <v>0</v>
      </c>
      <c r="DU361" s="45">
        <f t="shared" si="66"/>
        <v>0</v>
      </c>
      <c r="DV361" s="45">
        <f t="shared" si="66"/>
        <v>0</v>
      </c>
      <c r="DW361" s="45">
        <f t="shared" si="66"/>
        <v>0</v>
      </c>
    </row>
    <row r="362" spans="1:127" x14ac:dyDescent="0.25">
      <c r="A362" s="73" t="s">
        <v>401</v>
      </c>
      <c r="B362" s="162" t="s">
        <v>419</v>
      </c>
      <c r="C362" s="162" t="s">
        <v>80</v>
      </c>
      <c r="D362" s="83" t="s">
        <v>81</v>
      </c>
      <c r="E362" s="155">
        <f t="shared" si="64"/>
        <v>0</v>
      </c>
      <c r="F362" s="155">
        <f t="shared" si="65"/>
        <v>0</v>
      </c>
      <c r="G362" s="155">
        <f t="shared" si="65"/>
        <v>0</v>
      </c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8"/>
      <c r="BF362" s="118"/>
      <c r="BG362" s="118"/>
      <c r="BH362" s="118"/>
      <c r="BI362" s="118"/>
      <c r="BJ362" s="118"/>
      <c r="BK362" s="118"/>
      <c r="BL362" s="118"/>
      <c r="BM362" s="118"/>
      <c r="BN362" s="118"/>
      <c r="BO362" s="118"/>
      <c r="BP362" s="118"/>
      <c r="BQ362" s="118"/>
      <c r="BR362" s="118"/>
      <c r="BS362" s="118"/>
      <c r="BT362" s="118"/>
      <c r="BU362" s="118"/>
      <c r="BV362" s="118"/>
      <c r="BW362" s="118"/>
      <c r="BX362" s="118"/>
      <c r="BY362" s="118"/>
      <c r="BZ362" s="118"/>
      <c r="CA362" s="118"/>
      <c r="CB362" s="118"/>
      <c r="CC362" s="118"/>
      <c r="CD362" s="118"/>
      <c r="CE362" s="118"/>
      <c r="CF362" s="118"/>
      <c r="CG362" s="118"/>
      <c r="CH362" s="118"/>
      <c r="CI362" s="118"/>
      <c r="CJ362" s="118"/>
      <c r="CK362" s="118"/>
      <c r="CL362" s="118"/>
      <c r="CM362" s="118"/>
      <c r="CN362" s="118"/>
      <c r="CO362" s="118"/>
      <c r="CP362" s="118"/>
      <c r="CQ362" s="118"/>
      <c r="CR362" s="118"/>
      <c r="CS362" s="118"/>
      <c r="CT362" s="118"/>
      <c r="CU362" s="118"/>
      <c r="CV362" s="118"/>
      <c r="CW362" s="118"/>
      <c r="CX362" s="118"/>
      <c r="CY362" s="118"/>
      <c r="CZ362" s="118"/>
      <c r="DA362" s="118"/>
      <c r="DB362" s="118"/>
      <c r="DC362" s="118"/>
      <c r="DD362" s="118"/>
      <c r="DE362" s="118"/>
      <c r="DF362" s="118"/>
      <c r="DG362" s="118"/>
      <c r="DH362" s="118"/>
      <c r="DI362" s="118"/>
      <c r="DJ362" s="118"/>
      <c r="DK362" s="118"/>
      <c r="DL362" s="118"/>
      <c r="DM362" s="118"/>
      <c r="DN362" s="45">
        <f t="shared" si="66"/>
        <v>0</v>
      </c>
      <c r="DO362" s="45">
        <f t="shared" si="66"/>
        <v>0</v>
      </c>
      <c r="DP362" s="45">
        <f t="shared" si="66"/>
        <v>0</v>
      </c>
      <c r="DQ362" s="45">
        <f t="shared" si="66"/>
        <v>0</v>
      </c>
      <c r="DR362" s="45">
        <f t="shared" si="66"/>
        <v>0</v>
      </c>
      <c r="DS362" s="45">
        <f t="shared" si="66"/>
        <v>0</v>
      </c>
      <c r="DT362" s="45">
        <f t="shared" si="66"/>
        <v>0</v>
      </c>
      <c r="DU362" s="45">
        <f t="shared" si="66"/>
        <v>0</v>
      </c>
      <c r="DV362" s="45">
        <f t="shared" si="66"/>
        <v>0</v>
      </c>
      <c r="DW362" s="45">
        <f t="shared" si="66"/>
        <v>0</v>
      </c>
    </row>
    <row r="363" spans="1:127" ht="21" x14ac:dyDescent="0.25">
      <c r="A363" s="73" t="s">
        <v>401</v>
      </c>
      <c r="B363" s="162" t="s">
        <v>420</v>
      </c>
      <c r="C363" s="162" t="s">
        <v>95</v>
      </c>
      <c r="D363" s="83" t="s">
        <v>81</v>
      </c>
      <c r="E363" s="155">
        <f t="shared" si="64"/>
        <v>0</v>
      </c>
      <c r="F363" s="155">
        <f t="shared" si="65"/>
        <v>0</v>
      </c>
      <c r="G363" s="155">
        <f t="shared" si="65"/>
        <v>0</v>
      </c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  <c r="AB363" s="118"/>
      <c r="AC363" s="118"/>
      <c r="AD363" s="118"/>
      <c r="AE363" s="118"/>
      <c r="AF363" s="118"/>
      <c r="AG363" s="118"/>
      <c r="AH363" s="118"/>
      <c r="AI363" s="118"/>
      <c r="AJ363" s="118"/>
      <c r="AK363" s="118"/>
      <c r="AL363" s="118"/>
      <c r="AM363" s="118"/>
      <c r="AN363" s="118"/>
      <c r="AO363" s="118"/>
      <c r="AP363" s="118"/>
      <c r="AQ363" s="118"/>
      <c r="AR363" s="118"/>
      <c r="AS363" s="118"/>
      <c r="AT363" s="118"/>
      <c r="AU363" s="118"/>
      <c r="AV363" s="118"/>
      <c r="AW363" s="118"/>
      <c r="AX363" s="118"/>
      <c r="AY363" s="118"/>
      <c r="AZ363" s="118"/>
      <c r="BA363" s="118"/>
      <c r="BB363" s="118"/>
      <c r="BC363" s="118"/>
      <c r="BD363" s="118"/>
      <c r="BE363" s="118"/>
      <c r="BF363" s="118"/>
      <c r="BG363" s="118"/>
      <c r="BH363" s="118"/>
      <c r="BI363" s="118"/>
      <c r="BJ363" s="118"/>
      <c r="BK363" s="118"/>
      <c r="BL363" s="118"/>
      <c r="BM363" s="118"/>
      <c r="BN363" s="118"/>
      <c r="BO363" s="118"/>
      <c r="BP363" s="118"/>
      <c r="BQ363" s="118"/>
      <c r="BR363" s="118"/>
      <c r="BS363" s="118"/>
      <c r="BT363" s="118"/>
      <c r="BU363" s="118"/>
      <c r="BV363" s="118"/>
      <c r="BW363" s="118"/>
      <c r="BX363" s="118"/>
      <c r="BY363" s="118"/>
      <c r="BZ363" s="118"/>
      <c r="CA363" s="118"/>
      <c r="CB363" s="118"/>
      <c r="CC363" s="118"/>
      <c r="CD363" s="118"/>
      <c r="CE363" s="118"/>
      <c r="CF363" s="118"/>
      <c r="CG363" s="118"/>
      <c r="CH363" s="118"/>
      <c r="CI363" s="118"/>
      <c r="CJ363" s="118"/>
      <c r="CK363" s="118"/>
      <c r="CL363" s="118"/>
      <c r="CM363" s="118"/>
      <c r="CN363" s="118"/>
      <c r="CO363" s="118"/>
      <c r="CP363" s="118"/>
      <c r="CQ363" s="118"/>
      <c r="CR363" s="118"/>
      <c r="CS363" s="118"/>
      <c r="CT363" s="118"/>
      <c r="CU363" s="118"/>
      <c r="CV363" s="118"/>
      <c r="CW363" s="118"/>
      <c r="CX363" s="118"/>
      <c r="CY363" s="118"/>
      <c r="CZ363" s="118"/>
      <c r="DA363" s="118"/>
      <c r="DB363" s="118"/>
      <c r="DC363" s="118"/>
      <c r="DD363" s="118"/>
      <c r="DE363" s="118"/>
      <c r="DF363" s="118"/>
      <c r="DG363" s="118"/>
      <c r="DH363" s="118"/>
      <c r="DI363" s="118"/>
      <c r="DJ363" s="118"/>
      <c r="DK363" s="118"/>
      <c r="DL363" s="118"/>
      <c r="DM363" s="118"/>
      <c r="DN363" s="45">
        <f t="shared" si="66"/>
        <v>0</v>
      </c>
      <c r="DO363" s="45">
        <f t="shared" si="66"/>
        <v>0</v>
      </c>
      <c r="DP363" s="45">
        <f t="shared" si="66"/>
        <v>0</v>
      </c>
      <c r="DQ363" s="45">
        <f t="shared" si="66"/>
        <v>0</v>
      </c>
      <c r="DR363" s="45">
        <f t="shared" si="66"/>
        <v>0</v>
      </c>
      <c r="DS363" s="45">
        <f t="shared" si="66"/>
        <v>0</v>
      </c>
      <c r="DT363" s="45">
        <f t="shared" si="66"/>
        <v>0</v>
      </c>
      <c r="DU363" s="45">
        <f t="shared" si="66"/>
        <v>0</v>
      </c>
      <c r="DV363" s="45">
        <f t="shared" si="66"/>
        <v>0</v>
      </c>
      <c r="DW363" s="45">
        <f t="shared" si="66"/>
        <v>0</v>
      </c>
    </row>
    <row r="364" spans="1:127" x14ac:dyDescent="0.25">
      <c r="A364" s="73" t="s">
        <v>401</v>
      </c>
      <c r="B364" s="162" t="s">
        <v>421</v>
      </c>
      <c r="C364" s="162" t="s">
        <v>95</v>
      </c>
      <c r="D364" s="83" t="s">
        <v>81</v>
      </c>
      <c r="E364" s="155">
        <f t="shared" si="64"/>
        <v>0</v>
      </c>
      <c r="F364" s="155">
        <f t="shared" si="65"/>
        <v>0</v>
      </c>
      <c r="G364" s="155">
        <f t="shared" si="65"/>
        <v>0</v>
      </c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  <c r="AB364" s="118"/>
      <c r="AC364" s="118"/>
      <c r="AD364" s="118"/>
      <c r="AE364" s="118"/>
      <c r="AF364" s="118"/>
      <c r="AG364" s="118"/>
      <c r="AH364" s="118"/>
      <c r="AI364" s="118"/>
      <c r="AJ364" s="118"/>
      <c r="AK364" s="118"/>
      <c r="AL364" s="118"/>
      <c r="AM364" s="118"/>
      <c r="AN364" s="118"/>
      <c r="AO364" s="118"/>
      <c r="AP364" s="118"/>
      <c r="AQ364" s="118"/>
      <c r="AR364" s="118"/>
      <c r="AS364" s="118"/>
      <c r="AT364" s="118"/>
      <c r="AU364" s="118"/>
      <c r="AV364" s="118"/>
      <c r="AW364" s="118"/>
      <c r="AX364" s="118"/>
      <c r="AY364" s="118"/>
      <c r="AZ364" s="118"/>
      <c r="BA364" s="118"/>
      <c r="BB364" s="118"/>
      <c r="BC364" s="118"/>
      <c r="BD364" s="118"/>
      <c r="BE364" s="118"/>
      <c r="BF364" s="118"/>
      <c r="BG364" s="118"/>
      <c r="BH364" s="118"/>
      <c r="BI364" s="118"/>
      <c r="BJ364" s="118"/>
      <c r="BK364" s="118"/>
      <c r="BL364" s="118"/>
      <c r="BM364" s="118"/>
      <c r="BN364" s="118"/>
      <c r="BO364" s="118"/>
      <c r="BP364" s="118"/>
      <c r="BQ364" s="118"/>
      <c r="BR364" s="118"/>
      <c r="BS364" s="118"/>
      <c r="BT364" s="118"/>
      <c r="BU364" s="118"/>
      <c r="BV364" s="118"/>
      <c r="BW364" s="118"/>
      <c r="BX364" s="118"/>
      <c r="BY364" s="118"/>
      <c r="BZ364" s="118"/>
      <c r="CA364" s="118"/>
      <c r="CB364" s="118"/>
      <c r="CC364" s="118"/>
      <c r="CD364" s="118"/>
      <c r="CE364" s="118"/>
      <c r="CF364" s="118"/>
      <c r="CG364" s="118"/>
      <c r="CH364" s="118"/>
      <c r="CI364" s="118"/>
      <c r="CJ364" s="118"/>
      <c r="CK364" s="118"/>
      <c r="CL364" s="118"/>
      <c r="CM364" s="118"/>
      <c r="CN364" s="118"/>
      <c r="CO364" s="118"/>
      <c r="CP364" s="118"/>
      <c r="CQ364" s="118"/>
      <c r="CR364" s="118"/>
      <c r="CS364" s="118"/>
      <c r="CT364" s="118"/>
      <c r="CU364" s="118"/>
      <c r="CV364" s="118"/>
      <c r="CW364" s="118"/>
      <c r="CX364" s="118"/>
      <c r="CY364" s="118"/>
      <c r="CZ364" s="118"/>
      <c r="DA364" s="118"/>
      <c r="DB364" s="118"/>
      <c r="DC364" s="118"/>
      <c r="DD364" s="118"/>
      <c r="DE364" s="118"/>
      <c r="DF364" s="118"/>
      <c r="DG364" s="118"/>
      <c r="DH364" s="118"/>
      <c r="DI364" s="118"/>
      <c r="DJ364" s="118"/>
      <c r="DK364" s="118"/>
      <c r="DL364" s="118"/>
      <c r="DM364" s="118"/>
      <c r="DN364" s="45">
        <f t="shared" si="66"/>
        <v>0</v>
      </c>
      <c r="DO364" s="45">
        <f t="shared" si="66"/>
        <v>0</v>
      </c>
      <c r="DP364" s="45">
        <f t="shared" si="66"/>
        <v>0</v>
      </c>
      <c r="DQ364" s="45">
        <f t="shared" si="66"/>
        <v>0</v>
      </c>
      <c r="DR364" s="45">
        <f t="shared" si="66"/>
        <v>0</v>
      </c>
      <c r="DS364" s="45">
        <f t="shared" si="66"/>
        <v>0</v>
      </c>
      <c r="DT364" s="45">
        <f t="shared" si="66"/>
        <v>0</v>
      </c>
      <c r="DU364" s="45">
        <f t="shared" si="66"/>
        <v>0</v>
      </c>
      <c r="DV364" s="45">
        <f t="shared" si="66"/>
        <v>0</v>
      </c>
      <c r="DW364" s="45">
        <f t="shared" si="66"/>
        <v>0</v>
      </c>
    </row>
    <row r="365" spans="1:127" ht="21" x14ac:dyDescent="0.25">
      <c r="A365" s="73" t="s">
        <v>401</v>
      </c>
      <c r="B365" s="162" t="s">
        <v>422</v>
      </c>
      <c r="C365" s="162" t="s">
        <v>95</v>
      </c>
      <c r="D365" s="83" t="s">
        <v>81</v>
      </c>
      <c r="E365" s="155">
        <f t="shared" si="64"/>
        <v>0</v>
      </c>
      <c r="F365" s="155">
        <f t="shared" si="65"/>
        <v>0</v>
      </c>
      <c r="G365" s="155">
        <f t="shared" si="65"/>
        <v>0</v>
      </c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  <c r="AB365" s="118"/>
      <c r="AC365" s="118"/>
      <c r="AD365" s="118"/>
      <c r="AE365" s="118"/>
      <c r="AF365" s="118"/>
      <c r="AG365" s="118"/>
      <c r="AH365" s="118"/>
      <c r="AI365" s="118"/>
      <c r="AJ365" s="118"/>
      <c r="AK365" s="118"/>
      <c r="AL365" s="118"/>
      <c r="AM365" s="118"/>
      <c r="AN365" s="118"/>
      <c r="AO365" s="118"/>
      <c r="AP365" s="118"/>
      <c r="AQ365" s="118"/>
      <c r="AR365" s="118"/>
      <c r="AS365" s="118"/>
      <c r="AT365" s="118"/>
      <c r="AU365" s="118"/>
      <c r="AV365" s="118"/>
      <c r="AW365" s="118"/>
      <c r="AX365" s="118"/>
      <c r="AY365" s="118"/>
      <c r="AZ365" s="118"/>
      <c r="BA365" s="118"/>
      <c r="BB365" s="118"/>
      <c r="BC365" s="118"/>
      <c r="BD365" s="118"/>
      <c r="BE365" s="118"/>
      <c r="BF365" s="118"/>
      <c r="BG365" s="118"/>
      <c r="BH365" s="118"/>
      <c r="BI365" s="118"/>
      <c r="BJ365" s="118"/>
      <c r="BK365" s="118"/>
      <c r="BL365" s="118"/>
      <c r="BM365" s="118"/>
      <c r="BN365" s="118"/>
      <c r="BO365" s="118"/>
      <c r="BP365" s="118"/>
      <c r="BQ365" s="118"/>
      <c r="BR365" s="118"/>
      <c r="BS365" s="118"/>
      <c r="BT365" s="118"/>
      <c r="BU365" s="118"/>
      <c r="BV365" s="118"/>
      <c r="BW365" s="118"/>
      <c r="BX365" s="118"/>
      <c r="BY365" s="118"/>
      <c r="BZ365" s="118"/>
      <c r="CA365" s="118"/>
      <c r="CB365" s="118"/>
      <c r="CC365" s="118"/>
      <c r="CD365" s="118"/>
      <c r="CE365" s="118"/>
      <c r="CF365" s="118"/>
      <c r="CG365" s="118"/>
      <c r="CH365" s="118"/>
      <c r="CI365" s="118"/>
      <c r="CJ365" s="118"/>
      <c r="CK365" s="118"/>
      <c r="CL365" s="118"/>
      <c r="CM365" s="118"/>
      <c r="CN365" s="118"/>
      <c r="CO365" s="118"/>
      <c r="CP365" s="118"/>
      <c r="CQ365" s="118"/>
      <c r="CR365" s="118"/>
      <c r="CS365" s="118"/>
      <c r="CT365" s="118"/>
      <c r="CU365" s="118"/>
      <c r="CV365" s="118"/>
      <c r="CW365" s="118"/>
      <c r="CX365" s="118"/>
      <c r="CY365" s="118"/>
      <c r="CZ365" s="118"/>
      <c r="DA365" s="118"/>
      <c r="DB365" s="118"/>
      <c r="DC365" s="118"/>
      <c r="DD365" s="118"/>
      <c r="DE365" s="118"/>
      <c r="DF365" s="118"/>
      <c r="DG365" s="118"/>
      <c r="DH365" s="118"/>
      <c r="DI365" s="118"/>
      <c r="DJ365" s="118"/>
      <c r="DK365" s="118"/>
      <c r="DL365" s="118"/>
      <c r="DM365" s="118"/>
      <c r="DN365" s="45">
        <f t="shared" si="66"/>
        <v>0</v>
      </c>
      <c r="DO365" s="45">
        <f t="shared" si="66"/>
        <v>0</v>
      </c>
      <c r="DP365" s="45">
        <f t="shared" si="66"/>
        <v>0</v>
      </c>
      <c r="DQ365" s="45">
        <f t="shared" si="66"/>
        <v>0</v>
      </c>
      <c r="DR365" s="45">
        <f t="shared" si="66"/>
        <v>0</v>
      </c>
      <c r="DS365" s="45">
        <f t="shared" si="66"/>
        <v>0</v>
      </c>
      <c r="DT365" s="45">
        <f t="shared" si="66"/>
        <v>0</v>
      </c>
      <c r="DU365" s="45">
        <f t="shared" si="66"/>
        <v>0</v>
      </c>
      <c r="DV365" s="45">
        <f t="shared" si="66"/>
        <v>0</v>
      </c>
      <c r="DW365" s="45">
        <f t="shared" si="66"/>
        <v>0</v>
      </c>
    </row>
    <row r="366" spans="1:127" x14ac:dyDescent="0.25">
      <c r="A366" s="73" t="s">
        <v>401</v>
      </c>
      <c r="B366" s="162" t="s">
        <v>423</v>
      </c>
      <c r="C366" s="162" t="s">
        <v>80</v>
      </c>
      <c r="D366" s="83" t="s">
        <v>81</v>
      </c>
      <c r="E366" s="155">
        <f t="shared" si="64"/>
        <v>0</v>
      </c>
      <c r="F366" s="155">
        <f t="shared" si="65"/>
        <v>0</v>
      </c>
      <c r="G366" s="155">
        <f t="shared" si="65"/>
        <v>0</v>
      </c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  <c r="AB366" s="118"/>
      <c r="AC366" s="118"/>
      <c r="AD366" s="118"/>
      <c r="AE366" s="118"/>
      <c r="AF366" s="118"/>
      <c r="AG366" s="118"/>
      <c r="AH366" s="118"/>
      <c r="AI366" s="118"/>
      <c r="AJ366" s="118"/>
      <c r="AK366" s="118"/>
      <c r="AL366" s="118"/>
      <c r="AM366" s="118"/>
      <c r="AN366" s="118"/>
      <c r="AO366" s="118"/>
      <c r="AP366" s="118"/>
      <c r="AQ366" s="118"/>
      <c r="AR366" s="118"/>
      <c r="AS366" s="118"/>
      <c r="AT366" s="118"/>
      <c r="AU366" s="118"/>
      <c r="AV366" s="118"/>
      <c r="AW366" s="118"/>
      <c r="AX366" s="118"/>
      <c r="AY366" s="118"/>
      <c r="AZ366" s="118"/>
      <c r="BA366" s="118"/>
      <c r="BB366" s="118"/>
      <c r="BC366" s="118"/>
      <c r="BD366" s="118"/>
      <c r="BE366" s="118"/>
      <c r="BF366" s="118"/>
      <c r="BG366" s="118"/>
      <c r="BH366" s="118"/>
      <c r="BI366" s="118"/>
      <c r="BJ366" s="118"/>
      <c r="BK366" s="118"/>
      <c r="BL366" s="118"/>
      <c r="BM366" s="118"/>
      <c r="BN366" s="118"/>
      <c r="BO366" s="118"/>
      <c r="BP366" s="118"/>
      <c r="BQ366" s="118"/>
      <c r="BR366" s="118"/>
      <c r="BS366" s="118"/>
      <c r="BT366" s="118"/>
      <c r="BU366" s="118"/>
      <c r="BV366" s="118"/>
      <c r="BW366" s="118"/>
      <c r="BX366" s="118"/>
      <c r="BY366" s="118"/>
      <c r="BZ366" s="118"/>
      <c r="CA366" s="118"/>
      <c r="CB366" s="118"/>
      <c r="CC366" s="118"/>
      <c r="CD366" s="118"/>
      <c r="CE366" s="118"/>
      <c r="CF366" s="118"/>
      <c r="CG366" s="118"/>
      <c r="CH366" s="118"/>
      <c r="CI366" s="118"/>
      <c r="CJ366" s="118"/>
      <c r="CK366" s="118"/>
      <c r="CL366" s="118"/>
      <c r="CM366" s="118"/>
      <c r="CN366" s="118"/>
      <c r="CO366" s="118"/>
      <c r="CP366" s="118"/>
      <c r="CQ366" s="118"/>
      <c r="CR366" s="118"/>
      <c r="CS366" s="118"/>
      <c r="CT366" s="118"/>
      <c r="CU366" s="118"/>
      <c r="CV366" s="118"/>
      <c r="CW366" s="118"/>
      <c r="CX366" s="118"/>
      <c r="CY366" s="118"/>
      <c r="CZ366" s="118"/>
      <c r="DA366" s="118"/>
      <c r="DB366" s="118"/>
      <c r="DC366" s="118"/>
      <c r="DD366" s="118"/>
      <c r="DE366" s="118"/>
      <c r="DF366" s="118"/>
      <c r="DG366" s="118"/>
      <c r="DH366" s="118"/>
      <c r="DI366" s="118"/>
      <c r="DJ366" s="118"/>
      <c r="DK366" s="118"/>
      <c r="DL366" s="118"/>
      <c r="DM366" s="118"/>
      <c r="DN366" s="45">
        <f t="shared" si="66"/>
        <v>0</v>
      </c>
      <c r="DO366" s="45">
        <f t="shared" si="66"/>
        <v>0</v>
      </c>
      <c r="DP366" s="45">
        <f t="shared" si="66"/>
        <v>0</v>
      </c>
      <c r="DQ366" s="45">
        <f t="shared" si="66"/>
        <v>0</v>
      </c>
      <c r="DR366" s="45">
        <f t="shared" si="66"/>
        <v>0</v>
      </c>
      <c r="DS366" s="45">
        <f t="shared" si="66"/>
        <v>0</v>
      </c>
      <c r="DT366" s="45">
        <f t="shared" si="66"/>
        <v>0</v>
      </c>
      <c r="DU366" s="45">
        <f t="shared" si="66"/>
        <v>0</v>
      </c>
      <c r="DV366" s="45">
        <f t="shared" si="66"/>
        <v>0</v>
      </c>
      <c r="DW366" s="45">
        <f t="shared" si="66"/>
        <v>0</v>
      </c>
    </row>
    <row r="367" spans="1:127" x14ac:dyDescent="0.25">
      <c r="A367" s="47" t="s">
        <v>424</v>
      </c>
      <c r="B367" s="53" t="s">
        <v>102</v>
      </c>
      <c r="C367" s="130"/>
      <c r="D367" s="130"/>
      <c r="E367" s="117">
        <f>SUBTOTAL(9,E345:E366)</f>
        <v>0</v>
      </c>
      <c r="F367" s="117">
        <f>SUBTOTAL(9,F345:F366)</f>
        <v>0</v>
      </c>
      <c r="G367" s="117">
        <f>SUBTOTAL(9,G345:G366)</f>
        <v>0</v>
      </c>
      <c r="H367" s="117">
        <f t="shared" ref="H367:BS367" si="67">SUBTOTAL(9,H345:H366)</f>
        <v>0</v>
      </c>
      <c r="I367" s="117">
        <f t="shared" si="67"/>
        <v>0</v>
      </c>
      <c r="J367" s="117">
        <f t="shared" si="67"/>
        <v>0</v>
      </c>
      <c r="K367" s="117">
        <f t="shared" si="67"/>
        <v>0</v>
      </c>
      <c r="L367" s="117">
        <f t="shared" si="67"/>
        <v>0</v>
      </c>
      <c r="M367" s="117">
        <f t="shared" si="67"/>
        <v>0</v>
      </c>
      <c r="N367" s="117">
        <f t="shared" si="67"/>
        <v>0</v>
      </c>
      <c r="O367" s="117">
        <f t="shared" si="67"/>
        <v>0</v>
      </c>
      <c r="P367" s="117">
        <f t="shared" si="67"/>
        <v>0</v>
      </c>
      <c r="Q367" s="117">
        <f t="shared" si="67"/>
        <v>0</v>
      </c>
      <c r="R367" s="117">
        <f t="shared" si="67"/>
        <v>0</v>
      </c>
      <c r="S367" s="117">
        <f t="shared" si="67"/>
        <v>0</v>
      </c>
      <c r="T367" s="117">
        <f t="shared" si="67"/>
        <v>0</v>
      </c>
      <c r="U367" s="117">
        <f t="shared" si="67"/>
        <v>0</v>
      </c>
      <c r="V367" s="117">
        <f t="shared" si="67"/>
        <v>0</v>
      </c>
      <c r="W367" s="117">
        <f t="shared" si="67"/>
        <v>0</v>
      </c>
      <c r="X367" s="117">
        <f t="shared" si="67"/>
        <v>0</v>
      </c>
      <c r="Y367" s="117">
        <f t="shared" si="67"/>
        <v>0</v>
      </c>
      <c r="Z367" s="117">
        <f t="shared" si="67"/>
        <v>0</v>
      </c>
      <c r="AA367" s="117">
        <f t="shared" si="67"/>
        <v>0</v>
      </c>
      <c r="AB367" s="117">
        <f t="shared" si="67"/>
        <v>0</v>
      </c>
      <c r="AC367" s="117">
        <f t="shared" si="67"/>
        <v>0</v>
      </c>
      <c r="AD367" s="117">
        <f t="shared" si="67"/>
        <v>0</v>
      </c>
      <c r="AE367" s="117">
        <f t="shared" si="67"/>
        <v>0</v>
      </c>
      <c r="AF367" s="117">
        <f t="shared" si="67"/>
        <v>0</v>
      </c>
      <c r="AG367" s="117">
        <f t="shared" si="67"/>
        <v>0</v>
      </c>
      <c r="AH367" s="117">
        <f t="shared" si="67"/>
        <v>0</v>
      </c>
      <c r="AI367" s="117">
        <f t="shared" si="67"/>
        <v>0</v>
      </c>
      <c r="AJ367" s="117">
        <f t="shared" si="67"/>
        <v>0</v>
      </c>
      <c r="AK367" s="117">
        <f t="shared" si="67"/>
        <v>0</v>
      </c>
      <c r="AL367" s="117">
        <f t="shared" si="67"/>
        <v>0</v>
      </c>
      <c r="AM367" s="117">
        <f t="shared" si="67"/>
        <v>0</v>
      </c>
      <c r="AN367" s="117">
        <f t="shared" si="67"/>
        <v>0</v>
      </c>
      <c r="AO367" s="117">
        <f t="shared" si="67"/>
        <v>0</v>
      </c>
      <c r="AP367" s="117">
        <f t="shared" si="67"/>
        <v>0</v>
      </c>
      <c r="AQ367" s="117">
        <f t="shared" si="67"/>
        <v>0</v>
      </c>
      <c r="AR367" s="117">
        <f t="shared" si="67"/>
        <v>0</v>
      </c>
      <c r="AS367" s="117">
        <f t="shared" si="67"/>
        <v>0</v>
      </c>
      <c r="AT367" s="117">
        <f t="shared" si="67"/>
        <v>0</v>
      </c>
      <c r="AU367" s="117">
        <f t="shared" si="67"/>
        <v>0</v>
      </c>
      <c r="AV367" s="117">
        <f t="shared" si="67"/>
        <v>0</v>
      </c>
      <c r="AW367" s="117">
        <f t="shared" si="67"/>
        <v>0</v>
      </c>
      <c r="AX367" s="117">
        <f t="shared" si="67"/>
        <v>0</v>
      </c>
      <c r="AY367" s="117">
        <f t="shared" si="67"/>
        <v>0</v>
      </c>
      <c r="AZ367" s="117">
        <f t="shared" si="67"/>
        <v>0</v>
      </c>
      <c r="BA367" s="117">
        <f t="shared" si="67"/>
        <v>0</v>
      </c>
      <c r="BB367" s="117">
        <f t="shared" si="67"/>
        <v>0</v>
      </c>
      <c r="BC367" s="117">
        <f t="shared" si="67"/>
        <v>0</v>
      </c>
      <c r="BD367" s="117">
        <f t="shared" si="67"/>
        <v>0</v>
      </c>
      <c r="BE367" s="117">
        <f t="shared" si="67"/>
        <v>0</v>
      </c>
      <c r="BF367" s="117">
        <f t="shared" si="67"/>
        <v>0</v>
      </c>
      <c r="BG367" s="117">
        <f t="shared" si="67"/>
        <v>0</v>
      </c>
      <c r="BH367" s="117">
        <f t="shared" si="67"/>
        <v>0</v>
      </c>
      <c r="BI367" s="117">
        <f t="shared" si="67"/>
        <v>0</v>
      </c>
      <c r="BJ367" s="117">
        <f t="shared" si="67"/>
        <v>0</v>
      </c>
      <c r="BK367" s="117">
        <f t="shared" si="67"/>
        <v>0</v>
      </c>
      <c r="BL367" s="117">
        <f t="shared" si="67"/>
        <v>0</v>
      </c>
      <c r="BM367" s="117">
        <f t="shared" si="67"/>
        <v>0</v>
      </c>
      <c r="BN367" s="117">
        <f t="shared" si="67"/>
        <v>0</v>
      </c>
      <c r="BO367" s="117">
        <f t="shared" si="67"/>
        <v>0</v>
      </c>
      <c r="BP367" s="117">
        <f t="shared" si="67"/>
        <v>0</v>
      </c>
      <c r="BQ367" s="117">
        <f t="shared" si="67"/>
        <v>0</v>
      </c>
      <c r="BR367" s="117">
        <f t="shared" si="67"/>
        <v>0</v>
      </c>
      <c r="BS367" s="117">
        <f t="shared" si="67"/>
        <v>0</v>
      </c>
      <c r="BT367" s="117">
        <f t="shared" ref="BT367:DV367" si="68">SUBTOTAL(9,BT345:BT366)</f>
        <v>0</v>
      </c>
      <c r="BU367" s="117">
        <f t="shared" si="68"/>
        <v>0</v>
      </c>
      <c r="BV367" s="117">
        <f t="shared" si="68"/>
        <v>0</v>
      </c>
      <c r="BW367" s="117">
        <f t="shared" si="68"/>
        <v>0</v>
      </c>
      <c r="BX367" s="117">
        <f t="shared" si="68"/>
        <v>0</v>
      </c>
      <c r="BY367" s="117">
        <f t="shared" si="68"/>
        <v>0</v>
      </c>
      <c r="BZ367" s="117">
        <f t="shared" si="68"/>
        <v>0</v>
      </c>
      <c r="CA367" s="117">
        <f t="shared" si="68"/>
        <v>0</v>
      </c>
      <c r="CB367" s="117">
        <f t="shared" si="68"/>
        <v>0</v>
      </c>
      <c r="CC367" s="117">
        <f t="shared" si="68"/>
        <v>0</v>
      </c>
      <c r="CD367" s="117">
        <f t="shared" si="68"/>
        <v>0</v>
      </c>
      <c r="CE367" s="117">
        <f t="shared" si="68"/>
        <v>0</v>
      </c>
      <c r="CF367" s="117">
        <f t="shared" si="68"/>
        <v>0</v>
      </c>
      <c r="CG367" s="117">
        <f t="shared" si="68"/>
        <v>0</v>
      </c>
      <c r="CH367" s="117">
        <f t="shared" si="68"/>
        <v>0</v>
      </c>
      <c r="CI367" s="117">
        <f t="shared" si="68"/>
        <v>0</v>
      </c>
      <c r="CJ367" s="117">
        <f t="shared" si="68"/>
        <v>0</v>
      </c>
      <c r="CK367" s="117">
        <f t="shared" si="68"/>
        <v>0</v>
      </c>
      <c r="CL367" s="117">
        <f t="shared" si="68"/>
        <v>0</v>
      </c>
      <c r="CM367" s="117">
        <f t="shared" si="68"/>
        <v>0</v>
      </c>
      <c r="CN367" s="117">
        <f t="shared" si="68"/>
        <v>0</v>
      </c>
      <c r="CO367" s="117">
        <f t="shared" si="68"/>
        <v>0</v>
      </c>
      <c r="CP367" s="117">
        <f t="shared" si="68"/>
        <v>0</v>
      </c>
      <c r="CQ367" s="117">
        <f t="shared" si="68"/>
        <v>0</v>
      </c>
      <c r="CR367" s="117">
        <f t="shared" si="68"/>
        <v>0</v>
      </c>
      <c r="CS367" s="117">
        <f t="shared" si="68"/>
        <v>0</v>
      </c>
      <c r="CT367" s="117">
        <f t="shared" si="68"/>
        <v>0</v>
      </c>
      <c r="CU367" s="117">
        <f t="shared" si="68"/>
        <v>0</v>
      </c>
      <c r="CV367" s="117">
        <f t="shared" si="68"/>
        <v>0</v>
      </c>
      <c r="CW367" s="117">
        <f t="shared" si="68"/>
        <v>0</v>
      </c>
      <c r="CX367" s="117">
        <f t="shared" si="68"/>
        <v>0</v>
      </c>
      <c r="CY367" s="117">
        <f t="shared" si="68"/>
        <v>0</v>
      </c>
      <c r="CZ367" s="117">
        <f t="shared" si="68"/>
        <v>0</v>
      </c>
      <c r="DA367" s="117">
        <f t="shared" si="68"/>
        <v>0</v>
      </c>
      <c r="DB367" s="117">
        <f t="shared" si="68"/>
        <v>0</v>
      </c>
      <c r="DC367" s="117">
        <f t="shared" si="68"/>
        <v>0</v>
      </c>
      <c r="DD367" s="117">
        <f t="shared" si="68"/>
        <v>0</v>
      </c>
      <c r="DE367" s="117">
        <f t="shared" si="68"/>
        <v>0</v>
      </c>
      <c r="DF367" s="117">
        <f t="shared" si="68"/>
        <v>0</v>
      </c>
      <c r="DG367" s="117">
        <f t="shared" si="68"/>
        <v>0</v>
      </c>
      <c r="DH367" s="117">
        <f t="shared" si="68"/>
        <v>0</v>
      </c>
      <c r="DI367" s="117">
        <f t="shared" si="68"/>
        <v>0</v>
      </c>
      <c r="DJ367" s="117">
        <f t="shared" si="68"/>
        <v>0</v>
      </c>
      <c r="DK367" s="117">
        <f t="shared" si="68"/>
        <v>0</v>
      </c>
      <c r="DL367" s="117">
        <f t="shared" si="68"/>
        <v>0</v>
      </c>
      <c r="DM367" s="117">
        <f t="shared" si="68"/>
        <v>0</v>
      </c>
      <c r="DN367" s="117">
        <f t="shared" si="68"/>
        <v>0</v>
      </c>
      <c r="DO367" s="117">
        <f t="shared" si="68"/>
        <v>0</v>
      </c>
      <c r="DP367" s="117">
        <f t="shared" si="68"/>
        <v>0</v>
      </c>
      <c r="DQ367" s="117">
        <f t="shared" si="68"/>
        <v>0</v>
      </c>
      <c r="DR367" s="117">
        <f t="shared" si="68"/>
        <v>0</v>
      </c>
      <c r="DS367" s="117">
        <f t="shared" si="68"/>
        <v>0</v>
      </c>
      <c r="DT367" s="117">
        <f t="shared" si="68"/>
        <v>0</v>
      </c>
      <c r="DU367" s="117">
        <f t="shared" si="68"/>
        <v>0</v>
      </c>
      <c r="DV367" s="117">
        <f t="shared" si="68"/>
        <v>0</v>
      </c>
      <c r="DW367" s="117">
        <f>SUBTOTAL(9,DW345:DW366)</f>
        <v>0</v>
      </c>
    </row>
    <row r="368" spans="1:127" x14ac:dyDescent="0.25">
      <c r="A368" s="73" t="s">
        <v>425</v>
      </c>
      <c r="B368" s="16" t="s">
        <v>426</v>
      </c>
      <c r="C368" s="163" t="s">
        <v>95</v>
      </c>
      <c r="D368" s="163" t="s">
        <v>81</v>
      </c>
      <c r="E368" s="155">
        <f t="shared" ref="E368:E399" si="69">F368+G368</f>
        <v>0</v>
      </c>
      <c r="F368" s="155">
        <f t="shared" ref="F368:G399" si="70">DN368+DP368+DR368+DT368+DV368</f>
        <v>0</v>
      </c>
      <c r="G368" s="155">
        <f t="shared" si="70"/>
        <v>0</v>
      </c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  <c r="AB368" s="118"/>
      <c r="AC368" s="118"/>
      <c r="AD368" s="118"/>
      <c r="AE368" s="118"/>
      <c r="AF368" s="118"/>
      <c r="AG368" s="118"/>
      <c r="AH368" s="118"/>
      <c r="AI368" s="118"/>
      <c r="AJ368" s="118"/>
      <c r="AK368" s="118"/>
      <c r="AL368" s="118"/>
      <c r="AM368" s="118"/>
      <c r="AN368" s="118"/>
      <c r="AO368" s="118"/>
      <c r="AP368" s="118"/>
      <c r="AQ368" s="118"/>
      <c r="AR368" s="118"/>
      <c r="AS368" s="118"/>
      <c r="AT368" s="118"/>
      <c r="AU368" s="118"/>
      <c r="AV368" s="118"/>
      <c r="AW368" s="118"/>
      <c r="AX368" s="118"/>
      <c r="AY368" s="118"/>
      <c r="AZ368" s="118"/>
      <c r="BA368" s="118"/>
      <c r="BB368" s="118"/>
      <c r="BC368" s="118"/>
      <c r="BD368" s="118"/>
      <c r="BE368" s="118"/>
      <c r="BF368" s="118"/>
      <c r="BG368" s="118"/>
      <c r="BH368" s="118"/>
      <c r="BI368" s="118"/>
      <c r="BJ368" s="118"/>
      <c r="BK368" s="118"/>
      <c r="BL368" s="118"/>
      <c r="BM368" s="118"/>
      <c r="BN368" s="118"/>
      <c r="BO368" s="118"/>
      <c r="BP368" s="118"/>
      <c r="BQ368" s="118"/>
      <c r="BR368" s="118"/>
      <c r="BS368" s="118"/>
      <c r="BT368" s="118"/>
      <c r="BU368" s="118"/>
      <c r="BV368" s="118"/>
      <c r="BW368" s="118"/>
      <c r="BX368" s="118"/>
      <c r="BY368" s="118"/>
      <c r="BZ368" s="118"/>
      <c r="CA368" s="118"/>
      <c r="CB368" s="118"/>
      <c r="CC368" s="118"/>
      <c r="CD368" s="118"/>
      <c r="CE368" s="118"/>
      <c r="CF368" s="118"/>
      <c r="CG368" s="118"/>
      <c r="CH368" s="118"/>
      <c r="CI368" s="118"/>
      <c r="CJ368" s="118"/>
      <c r="CK368" s="118"/>
      <c r="CL368" s="118"/>
      <c r="CM368" s="118"/>
      <c r="CN368" s="118"/>
      <c r="CO368" s="118"/>
      <c r="CP368" s="118"/>
      <c r="CQ368" s="118"/>
      <c r="CR368" s="118"/>
      <c r="CS368" s="118"/>
      <c r="CT368" s="118"/>
      <c r="CU368" s="118"/>
      <c r="CV368" s="118"/>
      <c r="CW368" s="118"/>
      <c r="CX368" s="118"/>
      <c r="CY368" s="118"/>
      <c r="CZ368" s="118"/>
      <c r="DA368" s="118"/>
      <c r="DB368" s="118"/>
      <c r="DC368" s="118"/>
      <c r="DD368" s="118"/>
      <c r="DE368" s="118"/>
      <c r="DF368" s="118"/>
      <c r="DG368" s="118"/>
      <c r="DH368" s="118"/>
      <c r="DI368" s="118"/>
      <c r="DJ368" s="118"/>
      <c r="DK368" s="118"/>
      <c r="DL368" s="118"/>
      <c r="DM368" s="118"/>
      <c r="DN368" s="45">
        <f t="shared" ref="DN368:DW393" si="71">H368+R368+AB368+AL368+AV368+BF368+BP368+BZ368+CJ368+CT368+DD368</f>
        <v>0</v>
      </c>
      <c r="DO368" s="45">
        <f t="shared" si="71"/>
        <v>0</v>
      </c>
      <c r="DP368" s="45">
        <f t="shared" si="71"/>
        <v>0</v>
      </c>
      <c r="DQ368" s="45">
        <f t="shared" si="71"/>
        <v>0</v>
      </c>
      <c r="DR368" s="45">
        <f t="shared" si="71"/>
        <v>0</v>
      </c>
      <c r="DS368" s="45">
        <f t="shared" si="71"/>
        <v>0</v>
      </c>
      <c r="DT368" s="45">
        <f t="shared" si="71"/>
        <v>0</v>
      </c>
      <c r="DU368" s="45">
        <f t="shared" si="71"/>
        <v>0</v>
      </c>
      <c r="DV368" s="45">
        <f t="shared" si="71"/>
        <v>0</v>
      </c>
      <c r="DW368" s="45">
        <f t="shared" si="71"/>
        <v>0</v>
      </c>
    </row>
    <row r="369" spans="1:127" x14ac:dyDescent="0.25">
      <c r="A369" s="73" t="s">
        <v>425</v>
      </c>
      <c r="B369" s="164" t="s">
        <v>427</v>
      </c>
      <c r="C369" s="163" t="s">
        <v>95</v>
      </c>
      <c r="D369" s="163" t="s">
        <v>81</v>
      </c>
      <c r="E369" s="155">
        <f t="shared" si="69"/>
        <v>0</v>
      </c>
      <c r="F369" s="155">
        <f t="shared" si="70"/>
        <v>0</v>
      </c>
      <c r="G369" s="155">
        <f t="shared" si="70"/>
        <v>0</v>
      </c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  <c r="AB369" s="118"/>
      <c r="AC369" s="118"/>
      <c r="AD369" s="118"/>
      <c r="AE369" s="118"/>
      <c r="AF369" s="118"/>
      <c r="AG369" s="118"/>
      <c r="AH369" s="118"/>
      <c r="AI369" s="118"/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  <c r="AT369" s="118"/>
      <c r="AU369" s="118"/>
      <c r="AV369" s="118"/>
      <c r="AW369" s="118"/>
      <c r="AX369" s="118"/>
      <c r="AY369" s="118"/>
      <c r="AZ369" s="118"/>
      <c r="BA369" s="118"/>
      <c r="BB369" s="118"/>
      <c r="BC369" s="118"/>
      <c r="BD369" s="118"/>
      <c r="BE369" s="118"/>
      <c r="BF369" s="118"/>
      <c r="BG369" s="118"/>
      <c r="BH369" s="118"/>
      <c r="BI369" s="118"/>
      <c r="BJ369" s="118"/>
      <c r="BK369" s="118"/>
      <c r="BL369" s="118"/>
      <c r="BM369" s="118"/>
      <c r="BN369" s="118"/>
      <c r="BO369" s="118"/>
      <c r="BP369" s="118"/>
      <c r="BQ369" s="118"/>
      <c r="BR369" s="118"/>
      <c r="BS369" s="118"/>
      <c r="BT369" s="118"/>
      <c r="BU369" s="118"/>
      <c r="BV369" s="118"/>
      <c r="BW369" s="118"/>
      <c r="BX369" s="118"/>
      <c r="BY369" s="118"/>
      <c r="BZ369" s="118"/>
      <c r="CA369" s="118"/>
      <c r="CB369" s="118"/>
      <c r="CC369" s="118"/>
      <c r="CD369" s="118"/>
      <c r="CE369" s="118"/>
      <c r="CF369" s="118"/>
      <c r="CG369" s="118"/>
      <c r="CH369" s="118"/>
      <c r="CI369" s="118"/>
      <c r="CJ369" s="118"/>
      <c r="CK369" s="118"/>
      <c r="CL369" s="118"/>
      <c r="CM369" s="118"/>
      <c r="CN369" s="118"/>
      <c r="CO369" s="118"/>
      <c r="CP369" s="118"/>
      <c r="CQ369" s="118"/>
      <c r="CR369" s="118"/>
      <c r="CS369" s="118"/>
      <c r="CT369" s="118"/>
      <c r="CU369" s="118"/>
      <c r="CV369" s="118"/>
      <c r="CW369" s="118"/>
      <c r="CX369" s="118"/>
      <c r="CY369" s="118"/>
      <c r="CZ369" s="118"/>
      <c r="DA369" s="118"/>
      <c r="DB369" s="118"/>
      <c r="DC369" s="118"/>
      <c r="DD369" s="118"/>
      <c r="DE369" s="118"/>
      <c r="DF369" s="118"/>
      <c r="DG369" s="118"/>
      <c r="DH369" s="118"/>
      <c r="DI369" s="118"/>
      <c r="DJ369" s="118"/>
      <c r="DK369" s="118"/>
      <c r="DL369" s="118"/>
      <c r="DM369" s="118"/>
      <c r="DN369" s="45">
        <f t="shared" si="71"/>
        <v>0</v>
      </c>
      <c r="DO369" s="45">
        <f t="shared" si="71"/>
        <v>0</v>
      </c>
      <c r="DP369" s="45">
        <f t="shared" si="71"/>
        <v>0</v>
      </c>
      <c r="DQ369" s="45">
        <f t="shared" si="71"/>
        <v>0</v>
      </c>
      <c r="DR369" s="45">
        <f t="shared" si="71"/>
        <v>0</v>
      </c>
      <c r="DS369" s="45">
        <f t="shared" si="71"/>
        <v>0</v>
      </c>
      <c r="DT369" s="45">
        <f t="shared" si="71"/>
        <v>0</v>
      </c>
      <c r="DU369" s="45">
        <f t="shared" si="71"/>
        <v>0</v>
      </c>
      <c r="DV369" s="45">
        <f t="shared" si="71"/>
        <v>0</v>
      </c>
      <c r="DW369" s="45">
        <f t="shared" si="71"/>
        <v>0</v>
      </c>
    </row>
    <row r="370" spans="1:127" x14ac:dyDescent="0.25">
      <c r="A370" s="73" t="s">
        <v>425</v>
      </c>
      <c r="B370" s="164" t="s">
        <v>428</v>
      </c>
      <c r="C370" s="163" t="s">
        <v>80</v>
      </c>
      <c r="D370" s="163" t="s">
        <v>81</v>
      </c>
      <c r="E370" s="155">
        <f t="shared" si="69"/>
        <v>0</v>
      </c>
      <c r="F370" s="155">
        <f t="shared" si="70"/>
        <v>0</v>
      </c>
      <c r="G370" s="155">
        <f t="shared" si="70"/>
        <v>0</v>
      </c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  <c r="AB370" s="118"/>
      <c r="AC370" s="118"/>
      <c r="AD370" s="118"/>
      <c r="AE370" s="118"/>
      <c r="AF370" s="118"/>
      <c r="AG370" s="118"/>
      <c r="AH370" s="118"/>
      <c r="AI370" s="118"/>
      <c r="AJ370" s="118"/>
      <c r="AK370" s="118"/>
      <c r="AL370" s="118"/>
      <c r="AM370" s="118"/>
      <c r="AN370" s="118"/>
      <c r="AO370" s="118"/>
      <c r="AP370" s="118"/>
      <c r="AQ370" s="118"/>
      <c r="AR370" s="118"/>
      <c r="AS370" s="118"/>
      <c r="AT370" s="118"/>
      <c r="AU370" s="118"/>
      <c r="AV370" s="118"/>
      <c r="AW370" s="118"/>
      <c r="AX370" s="118"/>
      <c r="AY370" s="118"/>
      <c r="AZ370" s="118"/>
      <c r="BA370" s="118"/>
      <c r="BB370" s="118"/>
      <c r="BC370" s="118"/>
      <c r="BD370" s="118"/>
      <c r="BE370" s="118"/>
      <c r="BF370" s="118"/>
      <c r="BG370" s="118"/>
      <c r="BH370" s="118"/>
      <c r="BI370" s="118"/>
      <c r="BJ370" s="118"/>
      <c r="BK370" s="118"/>
      <c r="BL370" s="118"/>
      <c r="BM370" s="118"/>
      <c r="BN370" s="118"/>
      <c r="BO370" s="118"/>
      <c r="BP370" s="118"/>
      <c r="BQ370" s="118"/>
      <c r="BR370" s="118"/>
      <c r="BS370" s="118"/>
      <c r="BT370" s="118"/>
      <c r="BU370" s="118"/>
      <c r="BV370" s="118"/>
      <c r="BW370" s="118"/>
      <c r="BX370" s="118"/>
      <c r="BY370" s="118"/>
      <c r="BZ370" s="118"/>
      <c r="CA370" s="118"/>
      <c r="CB370" s="118"/>
      <c r="CC370" s="118"/>
      <c r="CD370" s="118"/>
      <c r="CE370" s="118"/>
      <c r="CF370" s="118"/>
      <c r="CG370" s="118"/>
      <c r="CH370" s="118"/>
      <c r="CI370" s="118"/>
      <c r="CJ370" s="118"/>
      <c r="CK370" s="118"/>
      <c r="CL370" s="118"/>
      <c r="CM370" s="118"/>
      <c r="CN370" s="118"/>
      <c r="CO370" s="118"/>
      <c r="CP370" s="118"/>
      <c r="CQ370" s="118"/>
      <c r="CR370" s="118"/>
      <c r="CS370" s="118"/>
      <c r="CT370" s="118"/>
      <c r="CU370" s="118"/>
      <c r="CV370" s="118"/>
      <c r="CW370" s="118"/>
      <c r="CX370" s="118"/>
      <c r="CY370" s="118"/>
      <c r="CZ370" s="118"/>
      <c r="DA370" s="118"/>
      <c r="DB370" s="118"/>
      <c r="DC370" s="118"/>
      <c r="DD370" s="118"/>
      <c r="DE370" s="118"/>
      <c r="DF370" s="118"/>
      <c r="DG370" s="118"/>
      <c r="DH370" s="118"/>
      <c r="DI370" s="118"/>
      <c r="DJ370" s="118"/>
      <c r="DK370" s="118"/>
      <c r="DL370" s="118"/>
      <c r="DM370" s="118"/>
      <c r="DN370" s="45">
        <f t="shared" si="71"/>
        <v>0</v>
      </c>
      <c r="DO370" s="45">
        <f t="shared" si="71"/>
        <v>0</v>
      </c>
      <c r="DP370" s="45">
        <f t="shared" si="71"/>
        <v>0</v>
      </c>
      <c r="DQ370" s="45">
        <f t="shared" si="71"/>
        <v>0</v>
      </c>
      <c r="DR370" s="45">
        <f t="shared" si="71"/>
        <v>0</v>
      </c>
      <c r="DS370" s="45">
        <f t="shared" si="71"/>
        <v>0</v>
      </c>
      <c r="DT370" s="45">
        <f t="shared" si="71"/>
        <v>0</v>
      </c>
      <c r="DU370" s="45">
        <f t="shared" si="71"/>
        <v>0</v>
      </c>
      <c r="DV370" s="45">
        <f t="shared" si="71"/>
        <v>0</v>
      </c>
      <c r="DW370" s="45">
        <f t="shared" si="71"/>
        <v>0</v>
      </c>
    </row>
    <row r="371" spans="1:127" x14ac:dyDescent="0.25">
      <c r="A371" s="73" t="s">
        <v>425</v>
      </c>
      <c r="B371" s="164" t="s">
        <v>429</v>
      </c>
      <c r="C371" s="163" t="s">
        <v>80</v>
      </c>
      <c r="D371" s="163" t="s">
        <v>81</v>
      </c>
      <c r="E371" s="155">
        <f t="shared" si="69"/>
        <v>0</v>
      </c>
      <c r="F371" s="155">
        <f t="shared" si="70"/>
        <v>0</v>
      </c>
      <c r="G371" s="155">
        <f t="shared" si="70"/>
        <v>0</v>
      </c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  <c r="AB371" s="118"/>
      <c r="AC371" s="118"/>
      <c r="AD371" s="118"/>
      <c r="AE371" s="118"/>
      <c r="AF371" s="118"/>
      <c r="AG371" s="118"/>
      <c r="AH371" s="118"/>
      <c r="AI371" s="118"/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  <c r="AT371" s="118"/>
      <c r="AU371" s="118"/>
      <c r="AV371" s="118"/>
      <c r="AW371" s="118"/>
      <c r="AX371" s="118"/>
      <c r="AY371" s="118"/>
      <c r="AZ371" s="118"/>
      <c r="BA371" s="118"/>
      <c r="BB371" s="118"/>
      <c r="BC371" s="118"/>
      <c r="BD371" s="118"/>
      <c r="BE371" s="118"/>
      <c r="BF371" s="118"/>
      <c r="BG371" s="118"/>
      <c r="BH371" s="118"/>
      <c r="BI371" s="118"/>
      <c r="BJ371" s="118"/>
      <c r="BK371" s="118"/>
      <c r="BL371" s="118"/>
      <c r="BM371" s="118"/>
      <c r="BN371" s="118"/>
      <c r="BO371" s="118"/>
      <c r="BP371" s="118"/>
      <c r="BQ371" s="118"/>
      <c r="BR371" s="118"/>
      <c r="BS371" s="118"/>
      <c r="BT371" s="118"/>
      <c r="BU371" s="118"/>
      <c r="BV371" s="118"/>
      <c r="BW371" s="118"/>
      <c r="BX371" s="118"/>
      <c r="BY371" s="118"/>
      <c r="BZ371" s="118"/>
      <c r="CA371" s="118"/>
      <c r="CB371" s="118"/>
      <c r="CC371" s="118"/>
      <c r="CD371" s="118"/>
      <c r="CE371" s="118"/>
      <c r="CF371" s="118"/>
      <c r="CG371" s="118"/>
      <c r="CH371" s="118"/>
      <c r="CI371" s="118"/>
      <c r="CJ371" s="118"/>
      <c r="CK371" s="118"/>
      <c r="CL371" s="118"/>
      <c r="CM371" s="118"/>
      <c r="CN371" s="118"/>
      <c r="CO371" s="118"/>
      <c r="CP371" s="118"/>
      <c r="CQ371" s="118"/>
      <c r="CR371" s="118"/>
      <c r="CS371" s="118"/>
      <c r="CT371" s="118"/>
      <c r="CU371" s="118"/>
      <c r="CV371" s="118"/>
      <c r="CW371" s="118"/>
      <c r="CX371" s="118"/>
      <c r="CY371" s="118"/>
      <c r="CZ371" s="118"/>
      <c r="DA371" s="118"/>
      <c r="DB371" s="118"/>
      <c r="DC371" s="118"/>
      <c r="DD371" s="118"/>
      <c r="DE371" s="118"/>
      <c r="DF371" s="118"/>
      <c r="DG371" s="118"/>
      <c r="DH371" s="118"/>
      <c r="DI371" s="118"/>
      <c r="DJ371" s="118"/>
      <c r="DK371" s="118"/>
      <c r="DL371" s="118"/>
      <c r="DM371" s="118"/>
      <c r="DN371" s="45">
        <f t="shared" si="71"/>
        <v>0</v>
      </c>
      <c r="DO371" s="45">
        <f t="shared" si="71"/>
        <v>0</v>
      </c>
      <c r="DP371" s="45">
        <f t="shared" si="71"/>
        <v>0</v>
      </c>
      <c r="DQ371" s="45">
        <f t="shared" si="71"/>
        <v>0</v>
      </c>
      <c r="DR371" s="45">
        <f t="shared" si="71"/>
        <v>0</v>
      </c>
      <c r="DS371" s="45">
        <f t="shared" si="71"/>
        <v>0</v>
      </c>
      <c r="DT371" s="45">
        <f t="shared" si="71"/>
        <v>0</v>
      </c>
      <c r="DU371" s="45">
        <f t="shared" si="71"/>
        <v>0</v>
      </c>
      <c r="DV371" s="45">
        <f t="shared" si="71"/>
        <v>0</v>
      </c>
      <c r="DW371" s="45">
        <f t="shared" si="71"/>
        <v>0</v>
      </c>
    </row>
    <row r="372" spans="1:127" x14ac:dyDescent="0.25">
      <c r="A372" s="73" t="s">
        <v>425</v>
      </c>
      <c r="B372" s="164" t="s">
        <v>430</v>
      </c>
      <c r="C372" s="163" t="s">
        <v>95</v>
      </c>
      <c r="D372" s="163" t="s">
        <v>81</v>
      </c>
      <c r="E372" s="155">
        <f t="shared" si="69"/>
        <v>0</v>
      </c>
      <c r="F372" s="155">
        <f t="shared" si="70"/>
        <v>0</v>
      </c>
      <c r="G372" s="155">
        <f t="shared" si="70"/>
        <v>0</v>
      </c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  <c r="AB372" s="118"/>
      <c r="AC372" s="118"/>
      <c r="AD372" s="118"/>
      <c r="AE372" s="118"/>
      <c r="AF372" s="118"/>
      <c r="AG372" s="118"/>
      <c r="AH372" s="118"/>
      <c r="AI372" s="118"/>
      <c r="AJ372" s="118"/>
      <c r="AK372" s="118"/>
      <c r="AL372" s="118"/>
      <c r="AM372" s="118"/>
      <c r="AN372" s="118"/>
      <c r="AO372" s="118"/>
      <c r="AP372" s="118"/>
      <c r="AQ372" s="118"/>
      <c r="AR372" s="118"/>
      <c r="AS372" s="118"/>
      <c r="AT372" s="118"/>
      <c r="AU372" s="118"/>
      <c r="AV372" s="118"/>
      <c r="AW372" s="118"/>
      <c r="AX372" s="118"/>
      <c r="AY372" s="118"/>
      <c r="AZ372" s="118"/>
      <c r="BA372" s="118"/>
      <c r="BB372" s="118"/>
      <c r="BC372" s="118"/>
      <c r="BD372" s="118"/>
      <c r="BE372" s="118"/>
      <c r="BF372" s="118"/>
      <c r="BG372" s="118"/>
      <c r="BH372" s="118"/>
      <c r="BI372" s="118"/>
      <c r="BJ372" s="118"/>
      <c r="BK372" s="118"/>
      <c r="BL372" s="118"/>
      <c r="BM372" s="118"/>
      <c r="BN372" s="118"/>
      <c r="BO372" s="118"/>
      <c r="BP372" s="118"/>
      <c r="BQ372" s="118"/>
      <c r="BR372" s="118"/>
      <c r="BS372" s="118"/>
      <c r="BT372" s="118"/>
      <c r="BU372" s="118"/>
      <c r="BV372" s="118"/>
      <c r="BW372" s="118"/>
      <c r="BX372" s="118"/>
      <c r="BY372" s="118"/>
      <c r="BZ372" s="118"/>
      <c r="CA372" s="118"/>
      <c r="CB372" s="118"/>
      <c r="CC372" s="118"/>
      <c r="CD372" s="118"/>
      <c r="CE372" s="118"/>
      <c r="CF372" s="118"/>
      <c r="CG372" s="118"/>
      <c r="CH372" s="118"/>
      <c r="CI372" s="118"/>
      <c r="CJ372" s="118"/>
      <c r="CK372" s="118"/>
      <c r="CL372" s="118"/>
      <c r="CM372" s="118"/>
      <c r="CN372" s="118"/>
      <c r="CO372" s="118"/>
      <c r="CP372" s="118"/>
      <c r="CQ372" s="118"/>
      <c r="CR372" s="118"/>
      <c r="CS372" s="118"/>
      <c r="CT372" s="118"/>
      <c r="CU372" s="118"/>
      <c r="CV372" s="118"/>
      <c r="CW372" s="118"/>
      <c r="CX372" s="118"/>
      <c r="CY372" s="118"/>
      <c r="CZ372" s="118"/>
      <c r="DA372" s="118"/>
      <c r="DB372" s="118"/>
      <c r="DC372" s="118"/>
      <c r="DD372" s="118"/>
      <c r="DE372" s="118"/>
      <c r="DF372" s="118"/>
      <c r="DG372" s="118"/>
      <c r="DH372" s="118"/>
      <c r="DI372" s="118"/>
      <c r="DJ372" s="118"/>
      <c r="DK372" s="118"/>
      <c r="DL372" s="118"/>
      <c r="DM372" s="118"/>
      <c r="DN372" s="45">
        <f t="shared" si="71"/>
        <v>0</v>
      </c>
      <c r="DO372" s="45">
        <f t="shared" si="71"/>
        <v>0</v>
      </c>
      <c r="DP372" s="45">
        <f t="shared" si="71"/>
        <v>0</v>
      </c>
      <c r="DQ372" s="45">
        <f t="shared" si="71"/>
        <v>0</v>
      </c>
      <c r="DR372" s="45">
        <f t="shared" si="71"/>
        <v>0</v>
      </c>
      <c r="DS372" s="45">
        <f t="shared" si="71"/>
        <v>0</v>
      </c>
      <c r="DT372" s="45">
        <f t="shared" si="71"/>
        <v>0</v>
      </c>
      <c r="DU372" s="45">
        <f t="shared" si="71"/>
        <v>0</v>
      </c>
      <c r="DV372" s="45">
        <f t="shared" si="71"/>
        <v>0</v>
      </c>
      <c r="DW372" s="45">
        <f t="shared" si="71"/>
        <v>0</v>
      </c>
    </row>
    <row r="373" spans="1:127" x14ac:dyDescent="0.25">
      <c r="A373" s="73" t="s">
        <v>425</v>
      </c>
      <c r="B373" s="164" t="s">
        <v>431</v>
      </c>
      <c r="C373" s="163" t="s">
        <v>80</v>
      </c>
      <c r="D373" s="163" t="s">
        <v>81</v>
      </c>
      <c r="E373" s="155">
        <f t="shared" si="69"/>
        <v>0</v>
      </c>
      <c r="F373" s="155">
        <f t="shared" si="70"/>
        <v>0</v>
      </c>
      <c r="G373" s="155">
        <f t="shared" si="70"/>
        <v>0</v>
      </c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  <c r="AB373" s="118"/>
      <c r="AC373" s="118"/>
      <c r="AD373" s="118"/>
      <c r="AE373" s="118"/>
      <c r="AF373" s="118"/>
      <c r="AG373" s="118"/>
      <c r="AH373" s="118"/>
      <c r="AI373" s="118"/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  <c r="AT373" s="118"/>
      <c r="AU373" s="118"/>
      <c r="AV373" s="118"/>
      <c r="AW373" s="118"/>
      <c r="AX373" s="118"/>
      <c r="AY373" s="118"/>
      <c r="AZ373" s="118"/>
      <c r="BA373" s="118"/>
      <c r="BB373" s="118"/>
      <c r="BC373" s="118"/>
      <c r="BD373" s="118"/>
      <c r="BE373" s="118"/>
      <c r="BF373" s="118"/>
      <c r="BG373" s="118"/>
      <c r="BH373" s="118"/>
      <c r="BI373" s="118"/>
      <c r="BJ373" s="118"/>
      <c r="BK373" s="118"/>
      <c r="BL373" s="118"/>
      <c r="BM373" s="118"/>
      <c r="BN373" s="118"/>
      <c r="BO373" s="118"/>
      <c r="BP373" s="118"/>
      <c r="BQ373" s="118"/>
      <c r="BR373" s="118"/>
      <c r="BS373" s="118"/>
      <c r="BT373" s="118"/>
      <c r="BU373" s="118"/>
      <c r="BV373" s="118"/>
      <c r="BW373" s="118"/>
      <c r="BX373" s="118"/>
      <c r="BY373" s="118"/>
      <c r="BZ373" s="118"/>
      <c r="CA373" s="118"/>
      <c r="CB373" s="118"/>
      <c r="CC373" s="118"/>
      <c r="CD373" s="118"/>
      <c r="CE373" s="118"/>
      <c r="CF373" s="118"/>
      <c r="CG373" s="118"/>
      <c r="CH373" s="118"/>
      <c r="CI373" s="118"/>
      <c r="CJ373" s="118"/>
      <c r="CK373" s="118"/>
      <c r="CL373" s="118"/>
      <c r="CM373" s="118"/>
      <c r="CN373" s="118"/>
      <c r="CO373" s="118"/>
      <c r="CP373" s="118"/>
      <c r="CQ373" s="118"/>
      <c r="CR373" s="118"/>
      <c r="CS373" s="118"/>
      <c r="CT373" s="118"/>
      <c r="CU373" s="118"/>
      <c r="CV373" s="118"/>
      <c r="CW373" s="118"/>
      <c r="CX373" s="118"/>
      <c r="CY373" s="118"/>
      <c r="CZ373" s="118"/>
      <c r="DA373" s="118"/>
      <c r="DB373" s="118"/>
      <c r="DC373" s="118"/>
      <c r="DD373" s="118"/>
      <c r="DE373" s="118"/>
      <c r="DF373" s="118"/>
      <c r="DG373" s="118"/>
      <c r="DH373" s="118"/>
      <c r="DI373" s="118"/>
      <c r="DJ373" s="118"/>
      <c r="DK373" s="118"/>
      <c r="DL373" s="118"/>
      <c r="DM373" s="118"/>
      <c r="DN373" s="45">
        <f t="shared" si="71"/>
        <v>0</v>
      </c>
      <c r="DO373" s="45">
        <f t="shared" si="71"/>
        <v>0</v>
      </c>
      <c r="DP373" s="45">
        <f t="shared" si="71"/>
        <v>0</v>
      </c>
      <c r="DQ373" s="45">
        <f t="shared" si="71"/>
        <v>0</v>
      </c>
      <c r="DR373" s="45">
        <f t="shared" si="71"/>
        <v>0</v>
      </c>
      <c r="DS373" s="45">
        <f t="shared" si="71"/>
        <v>0</v>
      </c>
      <c r="DT373" s="45">
        <f t="shared" si="71"/>
        <v>0</v>
      </c>
      <c r="DU373" s="45">
        <f t="shared" si="71"/>
        <v>0</v>
      </c>
      <c r="DV373" s="45">
        <f t="shared" si="71"/>
        <v>0</v>
      </c>
      <c r="DW373" s="45">
        <f t="shared" si="71"/>
        <v>0</v>
      </c>
    </row>
    <row r="374" spans="1:127" x14ac:dyDescent="0.25">
      <c r="A374" s="73" t="s">
        <v>425</v>
      </c>
      <c r="B374" s="164" t="s">
        <v>432</v>
      </c>
      <c r="C374" s="163" t="s">
        <v>80</v>
      </c>
      <c r="D374" s="163" t="s">
        <v>81</v>
      </c>
      <c r="E374" s="155">
        <f t="shared" si="69"/>
        <v>0</v>
      </c>
      <c r="F374" s="155">
        <f t="shared" si="70"/>
        <v>0</v>
      </c>
      <c r="G374" s="155">
        <f t="shared" si="70"/>
        <v>0</v>
      </c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  <c r="AB374" s="118"/>
      <c r="AC374" s="118"/>
      <c r="AD374" s="118"/>
      <c r="AE374" s="118"/>
      <c r="AF374" s="118"/>
      <c r="AG374" s="118"/>
      <c r="AH374" s="118"/>
      <c r="AI374" s="118"/>
      <c r="AJ374" s="118"/>
      <c r="AK374" s="118"/>
      <c r="AL374" s="118"/>
      <c r="AM374" s="118"/>
      <c r="AN374" s="118"/>
      <c r="AO374" s="118"/>
      <c r="AP374" s="118"/>
      <c r="AQ374" s="118"/>
      <c r="AR374" s="118"/>
      <c r="AS374" s="118"/>
      <c r="AT374" s="118"/>
      <c r="AU374" s="118"/>
      <c r="AV374" s="118"/>
      <c r="AW374" s="118"/>
      <c r="AX374" s="118"/>
      <c r="AY374" s="118"/>
      <c r="AZ374" s="118"/>
      <c r="BA374" s="118"/>
      <c r="BB374" s="118"/>
      <c r="BC374" s="118"/>
      <c r="BD374" s="118"/>
      <c r="BE374" s="118"/>
      <c r="BF374" s="118"/>
      <c r="BG374" s="118"/>
      <c r="BH374" s="118"/>
      <c r="BI374" s="118"/>
      <c r="BJ374" s="118"/>
      <c r="BK374" s="118"/>
      <c r="BL374" s="118"/>
      <c r="BM374" s="118"/>
      <c r="BN374" s="118"/>
      <c r="BO374" s="118"/>
      <c r="BP374" s="118"/>
      <c r="BQ374" s="118"/>
      <c r="BR374" s="118"/>
      <c r="BS374" s="118"/>
      <c r="BT374" s="118"/>
      <c r="BU374" s="118"/>
      <c r="BV374" s="118"/>
      <c r="BW374" s="118"/>
      <c r="BX374" s="118"/>
      <c r="BY374" s="118"/>
      <c r="BZ374" s="118"/>
      <c r="CA374" s="118"/>
      <c r="CB374" s="118"/>
      <c r="CC374" s="118"/>
      <c r="CD374" s="118"/>
      <c r="CE374" s="118"/>
      <c r="CF374" s="118"/>
      <c r="CG374" s="118"/>
      <c r="CH374" s="118"/>
      <c r="CI374" s="118"/>
      <c r="CJ374" s="118"/>
      <c r="CK374" s="118"/>
      <c r="CL374" s="118"/>
      <c r="CM374" s="118"/>
      <c r="CN374" s="118"/>
      <c r="CO374" s="118"/>
      <c r="CP374" s="118"/>
      <c r="CQ374" s="118"/>
      <c r="CR374" s="118"/>
      <c r="CS374" s="118"/>
      <c r="CT374" s="118"/>
      <c r="CU374" s="118"/>
      <c r="CV374" s="118"/>
      <c r="CW374" s="118"/>
      <c r="CX374" s="118"/>
      <c r="CY374" s="118"/>
      <c r="CZ374" s="118"/>
      <c r="DA374" s="118"/>
      <c r="DB374" s="118"/>
      <c r="DC374" s="118"/>
      <c r="DD374" s="118"/>
      <c r="DE374" s="118"/>
      <c r="DF374" s="118"/>
      <c r="DG374" s="118"/>
      <c r="DH374" s="118"/>
      <c r="DI374" s="118"/>
      <c r="DJ374" s="118"/>
      <c r="DK374" s="118"/>
      <c r="DL374" s="118"/>
      <c r="DM374" s="118"/>
      <c r="DN374" s="45">
        <f t="shared" si="71"/>
        <v>0</v>
      </c>
      <c r="DO374" s="45">
        <f t="shared" si="71"/>
        <v>0</v>
      </c>
      <c r="DP374" s="45">
        <f t="shared" si="71"/>
        <v>0</v>
      </c>
      <c r="DQ374" s="45">
        <f t="shared" si="71"/>
        <v>0</v>
      </c>
      <c r="DR374" s="45">
        <f t="shared" si="71"/>
        <v>0</v>
      </c>
      <c r="DS374" s="45">
        <f t="shared" si="71"/>
        <v>0</v>
      </c>
      <c r="DT374" s="45">
        <f t="shared" si="71"/>
        <v>0</v>
      </c>
      <c r="DU374" s="45">
        <f t="shared" si="71"/>
        <v>0</v>
      </c>
      <c r="DV374" s="45">
        <f t="shared" si="71"/>
        <v>0</v>
      </c>
      <c r="DW374" s="45">
        <f t="shared" si="71"/>
        <v>0</v>
      </c>
    </row>
    <row r="375" spans="1:127" x14ac:dyDescent="0.25">
      <c r="A375" s="73" t="s">
        <v>425</v>
      </c>
      <c r="B375" s="164" t="s">
        <v>433</v>
      </c>
      <c r="C375" s="163" t="s">
        <v>95</v>
      </c>
      <c r="D375" s="163" t="s">
        <v>81</v>
      </c>
      <c r="E375" s="155">
        <f t="shared" si="69"/>
        <v>0</v>
      </c>
      <c r="F375" s="155">
        <f t="shared" si="70"/>
        <v>0</v>
      </c>
      <c r="G375" s="155">
        <f t="shared" si="70"/>
        <v>0</v>
      </c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  <c r="AB375" s="118"/>
      <c r="AC375" s="118"/>
      <c r="AD375" s="118"/>
      <c r="AE375" s="118"/>
      <c r="AF375" s="118"/>
      <c r="AG375" s="118"/>
      <c r="AH375" s="118"/>
      <c r="AI375" s="118"/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  <c r="AT375" s="118"/>
      <c r="AU375" s="118"/>
      <c r="AV375" s="118"/>
      <c r="AW375" s="118"/>
      <c r="AX375" s="118"/>
      <c r="AY375" s="118"/>
      <c r="AZ375" s="118"/>
      <c r="BA375" s="118"/>
      <c r="BB375" s="118"/>
      <c r="BC375" s="118"/>
      <c r="BD375" s="118"/>
      <c r="BE375" s="118"/>
      <c r="BF375" s="118"/>
      <c r="BG375" s="118"/>
      <c r="BH375" s="118"/>
      <c r="BI375" s="118"/>
      <c r="BJ375" s="118"/>
      <c r="BK375" s="118"/>
      <c r="BL375" s="118"/>
      <c r="BM375" s="118"/>
      <c r="BN375" s="118"/>
      <c r="BO375" s="118"/>
      <c r="BP375" s="118"/>
      <c r="BQ375" s="118"/>
      <c r="BR375" s="118"/>
      <c r="BS375" s="118"/>
      <c r="BT375" s="118"/>
      <c r="BU375" s="118"/>
      <c r="BV375" s="118"/>
      <c r="BW375" s="118"/>
      <c r="BX375" s="118"/>
      <c r="BY375" s="118"/>
      <c r="BZ375" s="118"/>
      <c r="CA375" s="118"/>
      <c r="CB375" s="118"/>
      <c r="CC375" s="118"/>
      <c r="CD375" s="118"/>
      <c r="CE375" s="118"/>
      <c r="CF375" s="118"/>
      <c r="CG375" s="118"/>
      <c r="CH375" s="118"/>
      <c r="CI375" s="118"/>
      <c r="CJ375" s="118"/>
      <c r="CK375" s="118"/>
      <c r="CL375" s="118"/>
      <c r="CM375" s="118"/>
      <c r="CN375" s="118"/>
      <c r="CO375" s="118"/>
      <c r="CP375" s="118"/>
      <c r="CQ375" s="118"/>
      <c r="CR375" s="118"/>
      <c r="CS375" s="118"/>
      <c r="CT375" s="118"/>
      <c r="CU375" s="118"/>
      <c r="CV375" s="118"/>
      <c r="CW375" s="118"/>
      <c r="CX375" s="118"/>
      <c r="CY375" s="118"/>
      <c r="CZ375" s="118"/>
      <c r="DA375" s="118"/>
      <c r="DB375" s="118"/>
      <c r="DC375" s="118"/>
      <c r="DD375" s="118"/>
      <c r="DE375" s="118"/>
      <c r="DF375" s="118"/>
      <c r="DG375" s="118"/>
      <c r="DH375" s="118"/>
      <c r="DI375" s="118"/>
      <c r="DJ375" s="118"/>
      <c r="DK375" s="118"/>
      <c r="DL375" s="118"/>
      <c r="DM375" s="118"/>
      <c r="DN375" s="45">
        <f t="shared" si="71"/>
        <v>0</v>
      </c>
      <c r="DO375" s="45">
        <f t="shared" si="71"/>
        <v>0</v>
      </c>
      <c r="DP375" s="45">
        <f t="shared" si="71"/>
        <v>0</v>
      </c>
      <c r="DQ375" s="45">
        <f t="shared" si="71"/>
        <v>0</v>
      </c>
      <c r="DR375" s="45">
        <f t="shared" si="71"/>
        <v>0</v>
      </c>
      <c r="DS375" s="45">
        <f t="shared" si="71"/>
        <v>0</v>
      </c>
      <c r="DT375" s="45">
        <f t="shared" si="71"/>
        <v>0</v>
      </c>
      <c r="DU375" s="45">
        <f t="shared" si="71"/>
        <v>0</v>
      </c>
      <c r="DV375" s="45">
        <f t="shared" si="71"/>
        <v>0</v>
      </c>
      <c r="DW375" s="45">
        <f t="shared" si="71"/>
        <v>0</v>
      </c>
    </row>
    <row r="376" spans="1:127" x14ac:dyDescent="0.25">
      <c r="A376" s="73" t="s">
        <v>425</v>
      </c>
      <c r="B376" s="164" t="s">
        <v>434</v>
      </c>
      <c r="C376" s="163" t="s">
        <v>95</v>
      </c>
      <c r="D376" s="163" t="s">
        <v>81</v>
      </c>
      <c r="E376" s="155">
        <f t="shared" si="69"/>
        <v>0</v>
      </c>
      <c r="F376" s="155">
        <f t="shared" si="70"/>
        <v>0</v>
      </c>
      <c r="G376" s="155">
        <f t="shared" si="70"/>
        <v>0</v>
      </c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  <c r="AB376" s="118"/>
      <c r="AC376" s="118"/>
      <c r="AD376" s="118"/>
      <c r="AE376" s="118"/>
      <c r="AF376" s="118"/>
      <c r="AG376" s="118"/>
      <c r="AH376" s="118"/>
      <c r="AI376" s="118"/>
      <c r="AJ376" s="118"/>
      <c r="AK376" s="118"/>
      <c r="AL376" s="118"/>
      <c r="AM376" s="118"/>
      <c r="AN376" s="118"/>
      <c r="AO376" s="118"/>
      <c r="AP376" s="118"/>
      <c r="AQ376" s="118"/>
      <c r="AR376" s="118"/>
      <c r="AS376" s="118"/>
      <c r="AT376" s="118"/>
      <c r="AU376" s="118"/>
      <c r="AV376" s="118"/>
      <c r="AW376" s="118"/>
      <c r="AX376" s="118"/>
      <c r="AY376" s="118"/>
      <c r="AZ376" s="118"/>
      <c r="BA376" s="118"/>
      <c r="BB376" s="118"/>
      <c r="BC376" s="118"/>
      <c r="BD376" s="118"/>
      <c r="BE376" s="118"/>
      <c r="BF376" s="118"/>
      <c r="BG376" s="118"/>
      <c r="BH376" s="118"/>
      <c r="BI376" s="118"/>
      <c r="BJ376" s="118"/>
      <c r="BK376" s="118"/>
      <c r="BL376" s="118"/>
      <c r="BM376" s="118"/>
      <c r="BN376" s="118"/>
      <c r="BO376" s="118"/>
      <c r="BP376" s="118"/>
      <c r="BQ376" s="118"/>
      <c r="BR376" s="118"/>
      <c r="BS376" s="118"/>
      <c r="BT376" s="118"/>
      <c r="BU376" s="118"/>
      <c r="BV376" s="118"/>
      <c r="BW376" s="118"/>
      <c r="BX376" s="118"/>
      <c r="BY376" s="118"/>
      <c r="BZ376" s="118"/>
      <c r="CA376" s="118"/>
      <c r="CB376" s="118"/>
      <c r="CC376" s="118"/>
      <c r="CD376" s="118"/>
      <c r="CE376" s="118"/>
      <c r="CF376" s="118"/>
      <c r="CG376" s="118"/>
      <c r="CH376" s="118"/>
      <c r="CI376" s="118"/>
      <c r="CJ376" s="118"/>
      <c r="CK376" s="118"/>
      <c r="CL376" s="118"/>
      <c r="CM376" s="118"/>
      <c r="CN376" s="118"/>
      <c r="CO376" s="118"/>
      <c r="CP376" s="118"/>
      <c r="CQ376" s="118"/>
      <c r="CR376" s="118"/>
      <c r="CS376" s="118"/>
      <c r="CT376" s="118"/>
      <c r="CU376" s="118"/>
      <c r="CV376" s="118"/>
      <c r="CW376" s="118"/>
      <c r="CX376" s="118"/>
      <c r="CY376" s="118"/>
      <c r="CZ376" s="118"/>
      <c r="DA376" s="118"/>
      <c r="DB376" s="118"/>
      <c r="DC376" s="118"/>
      <c r="DD376" s="118"/>
      <c r="DE376" s="118"/>
      <c r="DF376" s="118"/>
      <c r="DG376" s="118"/>
      <c r="DH376" s="118"/>
      <c r="DI376" s="118"/>
      <c r="DJ376" s="118"/>
      <c r="DK376" s="118"/>
      <c r="DL376" s="118"/>
      <c r="DM376" s="118"/>
      <c r="DN376" s="45">
        <f t="shared" si="71"/>
        <v>0</v>
      </c>
      <c r="DO376" s="45">
        <f t="shared" si="71"/>
        <v>0</v>
      </c>
      <c r="DP376" s="45">
        <f t="shared" si="71"/>
        <v>0</v>
      </c>
      <c r="DQ376" s="45">
        <f t="shared" si="71"/>
        <v>0</v>
      </c>
      <c r="DR376" s="45">
        <f t="shared" si="71"/>
        <v>0</v>
      </c>
      <c r="DS376" s="45">
        <f t="shared" si="71"/>
        <v>0</v>
      </c>
      <c r="DT376" s="45">
        <f t="shared" si="71"/>
        <v>0</v>
      </c>
      <c r="DU376" s="45">
        <f t="shared" si="71"/>
        <v>0</v>
      </c>
      <c r="DV376" s="45">
        <f t="shared" si="71"/>
        <v>0</v>
      </c>
      <c r="DW376" s="45">
        <f t="shared" si="71"/>
        <v>0</v>
      </c>
    </row>
    <row r="377" spans="1:127" x14ac:dyDescent="0.25">
      <c r="A377" s="73" t="s">
        <v>425</v>
      </c>
      <c r="B377" s="164" t="s">
        <v>435</v>
      </c>
      <c r="C377" s="163" t="s">
        <v>95</v>
      </c>
      <c r="D377" s="163" t="s">
        <v>81</v>
      </c>
      <c r="E377" s="155">
        <f t="shared" si="69"/>
        <v>0</v>
      </c>
      <c r="F377" s="155">
        <f t="shared" si="70"/>
        <v>0</v>
      </c>
      <c r="G377" s="155">
        <f t="shared" si="70"/>
        <v>0</v>
      </c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  <c r="AB377" s="118"/>
      <c r="AC377" s="118"/>
      <c r="AD377" s="118"/>
      <c r="AE377" s="118"/>
      <c r="AF377" s="118"/>
      <c r="AG377" s="118"/>
      <c r="AH377" s="118"/>
      <c r="AI377" s="118"/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  <c r="AT377" s="118"/>
      <c r="AU377" s="118"/>
      <c r="AV377" s="118"/>
      <c r="AW377" s="118"/>
      <c r="AX377" s="118"/>
      <c r="AY377" s="118"/>
      <c r="AZ377" s="118"/>
      <c r="BA377" s="118"/>
      <c r="BB377" s="118"/>
      <c r="BC377" s="118"/>
      <c r="BD377" s="118"/>
      <c r="BE377" s="118"/>
      <c r="BF377" s="118"/>
      <c r="BG377" s="118"/>
      <c r="BH377" s="118"/>
      <c r="BI377" s="118"/>
      <c r="BJ377" s="118"/>
      <c r="BK377" s="118"/>
      <c r="BL377" s="118"/>
      <c r="BM377" s="118"/>
      <c r="BN377" s="118"/>
      <c r="BO377" s="118"/>
      <c r="BP377" s="118"/>
      <c r="BQ377" s="118"/>
      <c r="BR377" s="118"/>
      <c r="BS377" s="118"/>
      <c r="BT377" s="118"/>
      <c r="BU377" s="118"/>
      <c r="BV377" s="118"/>
      <c r="BW377" s="118"/>
      <c r="BX377" s="118"/>
      <c r="BY377" s="118"/>
      <c r="BZ377" s="118"/>
      <c r="CA377" s="118"/>
      <c r="CB377" s="118"/>
      <c r="CC377" s="118"/>
      <c r="CD377" s="118"/>
      <c r="CE377" s="118"/>
      <c r="CF377" s="118"/>
      <c r="CG377" s="118"/>
      <c r="CH377" s="118"/>
      <c r="CI377" s="118"/>
      <c r="CJ377" s="118"/>
      <c r="CK377" s="118"/>
      <c r="CL377" s="118"/>
      <c r="CM377" s="118"/>
      <c r="CN377" s="118"/>
      <c r="CO377" s="118"/>
      <c r="CP377" s="118"/>
      <c r="CQ377" s="118"/>
      <c r="CR377" s="118"/>
      <c r="CS377" s="118"/>
      <c r="CT377" s="118"/>
      <c r="CU377" s="118"/>
      <c r="CV377" s="118"/>
      <c r="CW377" s="118"/>
      <c r="CX377" s="118"/>
      <c r="CY377" s="118"/>
      <c r="CZ377" s="118"/>
      <c r="DA377" s="118"/>
      <c r="DB377" s="118"/>
      <c r="DC377" s="118"/>
      <c r="DD377" s="118"/>
      <c r="DE377" s="118"/>
      <c r="DF377" s="118"/>
      <c r="DG377" s="118"/>
      <c r="DH377" s="118"/>
      <c r="DI377" s="118"/>
      <c r="DJ377" s="118"/>
      <c r="DK377" s="118"/>
      <c r="DL377" s="118"/>
      <c r="DM377" s="118"/>
      <c r="DN377" s="45">
        <f t="shared" si="71"/>
        <v>0</v>
      </c>
      <c r="DO377" s="45">
        <f t="shared" si="71"/>
        <v>0</v>
      </c>
      <c r="DP377" s="45">
        <f t="shared" si="71"/>
        <v>0</v>
      </c>
      <c r="DQ377" s="45">
        <f t="shared" si="71"/>
        <v>0</v>
      </c>
      <c r="DR377" s="45">
        <f t="shared" si="71"/>
        <v>0</v>
      </c>
      <c r="DS377" s="45">
        <f t="shared" si="71"/>
        <v>0</v>
      </c>
      <c r="DT377" s="45">
        <f t="shared" si="71"/>
        <v>0</v>
      </c>
      <c r="DU377" s="45">
        <f t="shared" si="71"/>
        <v>0</v>
      </c>
      <c r="DV377" s="45">
        <f t="shared" si="71"/>
        <v>0</v>
      </c>
      <c r="DW377" s="45">
        <f t="shared" si="71"/>
        <v>0</v>
      </c>
    </row>
    <row r="378" spans="1:127" x14ac:dyDescent="0.25">
      <c r="A378" s="73" t="s">
        <v>425</v>
      </c>
      <c r="B378" s="164" t="s">
        <v>436</v>
      </c>
      <c r="C378" s="163" t="s">
        <v>95</v>
      </c>
      <c r="D378" s="163" t="s">
        <v>81</v>
      </c>
      <c r="E378" s="155">
        <f t="shared" si="69"/>
        <v>0</v>
      </c>
      <c r="F378" s="155">
        <f t="shared" si="70"/>
        <v>0</v>
      </c>
      <c r="G378" s="155">
        <f t="shared" si="70"/>
        <v>0</v>
      </c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  <c r="AB378" s="118"/>
      <c r="AC378" s="118"/>
      <c r="AD378" s="118"/>
      <c r="AE378" s="118"/>
      <c r="AF378" s="118"/>
      <c r="AG378" s="118"/>
      <c r="AH378" s="118"/>
      <c r="AI378" s="118"/>
      <c r="AJ378" s="118"/>
      <c r="AK378" s="118"/>
      <c r="AL378" s="118"/>
      <c r="AM378" s="118"/>
      <c r="AN378" s="118"/>
      <c r="AO378" s="118"/>
      <c r="AP378" s="118"/>
      <c r="AQ378" s="118"/>
      <c r="AR378" s="118"/>
      <c r="AS378" s="118"/>
      <c r="AT378" s="118"/>
      <c r="AU378" s="118"/>
      <c r="AV378" s="118"/>
      <c r="AW378" s="118"/>
      <c r="AX378" s="118"/>
      <c r="AY378" s="118"/>
      <c r="AZ378" s="118"/>
      <c r="BA378" s="118"/>
      <c r="BB378" s="118"/>
      <c r="BC378" s="118"/>
      <c r="BD378" s="118"/>
      <c r="BE378" s="118"/>
      <c r="BF378" s="118"/>
      <c r="BG378" s="118"/>
      <c r="BH378" s="118"/>
      <c r="BI378" s="118"/>
      <c r="BJ378" s="118"/>
      <c r="BK378" s="118"/>
      <c r="BL378" s="118"/>
      <c r="BM378" s="118"/>
      <c r="BN378" s="118"/>
      <c r="BO378" s="118"/>
      <c r="BP378" s="118"/>
      <c r="BQ378" s="118"/>
      <c r="BR378" s="118"/>
      <c r="BS378" s="118"/>
      <c r="BT378" s="118"/>
      <c r="BU378" s="118"/>
      <c r="BV378" s="118"/>
      <c r="BW378" s="118"/>
      <c r="BX378" s="118"/>
      <c r="BY378" s="118"/>
      <c r="BZ378" s="118"/>
      <c r="CA378" s="118"/>
      <c r="CB378" s="118"/>
      <c r="CC378" s="118"/>
      <c r="CD378" s="118"/>
      <c r="CE378" s="118"/>
      <c r="CF378" s="118"/>
      <c r="CG378" s="118"/>
      <c r="CH378" s="118"/>
      <c r="CI378" s="118"/>
      <c r="CJ378" s="118"/>
      <c r="CK378" s="118"/>
      <c r="CL378" s="118"/>
      <c r="CM378" s="118"/>
      <c r="CN378" s="118"/>
      <c r="CO378" s="118"/>
      <c r="CP378" s="118"/>
      <c r="CQ378" s="118"/>
      <c r="CR378" s="118"/>
      <c r="CS378" s="118"/>
      <c r="CT378" s="118"/>
      <c r="CU378" s="118"/>
      <c r="CV378" s="118"/>
      <c r="CW378" s="118"/>
      <c r="CX378" s="118"/>
      <c r="CY378" s="118"/>
      <c r="CZ378" s="118"/>
      <c r="DA378" s="118"/>
      <c r="DB378" s="118"/>
      <c r="DC378" s="118"/>
      <c r="DD378" s="118"/>
      <c r="DE378" s="118"/>
      <c r="DF378" s="118"/>
      <c r="DG378" s="118"/>
      <c r="DH378" s="118"/>
      <c r="DI378" s="118"/>
      <c r="DJ378" s="118"/>
      <c r="DK378" s="118"/>
      <c r="DL378" s="118"/>
      <c r="DM378" s="118"/>
      <c r="DN378" s="45">
        <f t="shared" si="71"/>
        <v>0</v>
      </c>
      <c r="DO378" s="45">
        <f t="shared" si="71"/>
        <v>0</v>
      </c>
      <c r="DP378" s="45">
        <f t="shared" si="71"/>
        <v>0</v>
      </c>
      <c r="DQ378" s="45">
        <f t="shared" si="71"/>
        <v>0</v>
      </c>
      <c r="DR378" s="45">
        <f t="shared" si="71"/>
        <v>0</v>
      </c>
      <c r="DS378" s="45">
        <f t="shared" si="71"/>
        <v>0</v>
      </c>
      <c r="DT378" s="45">
        <f t="shared" si="71"/>
        <v>0</v>
      </c>
      <c r="DU378" s="45">
        <f t="shared" si="71"/>
        <v>0</v>
      </c>
      <c r="DV378" s="45">
        <f t="shared" si="71"/>
        <v>0</v>
      </c>
      <c r="DW378" s="45">
        <f t="shared" si="71"/>
        <v>0</v>
      </c>
    </row>
    <row r="379" spans="1:127" x14ac:dyDescent="0.25">
      <c r="A379" s="73" t="s">
        <v>425</v>
      </c>
      <c r="B379" s="164" t="s">
        <v>437</v>
      </c>
      <c r="C379" s="163" t="s">
        <v>80</v>
      </c>
      <c r="D379" s="163" t="s">
        <v>81</v>
      </c>
      <c r="E379" s="155">
        <f t="shared" si="69"/>
        <v>0</v>
      </c>
      <c r="F379" s="155">
        <f t="shared" si="70"/>
        <v>0</v>
      </c>
      <c r="G379" s="155">
        <f t="shared" si="70"/>
        <v>0</v>
      </c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  <c r="AB379" s="118"/>
      <c r="AC379" s="118"/>
      <c r="AD379" s="118"/>
      <c r="AE379" s="118"/>
      <c r="AF379" s="118"/>
      <c r="AG379" s="118"/>
      <c r="AH379" s="118"/>
      <c r="AI379" s="118"/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  <c r="AT379" s="118"/>
      <c r="AU379" s="118"/>
      <c r="AV379" s="118"/>
      <c r="AW379" s="118"/>
      <c r="AX379" s="118"/>
      <c r="AY379" s="118"/>
      <c r="AZ379" s="118"/>
      <c r="BA379" s="118"/>
      <c r="BB379" s="118"/>
      <c r="BC379" s="118"/>
      <c r="BD379" s="118"/>
      <c r="BE379" s="118"/>
      <c r="BF379" s="118"/>
      <c r="BG379" s="118"/>
      <c r="BH379" s="118"/>
      <c r="BI379" s="118"/>
      <c r="BJ379" s="118"/>
      <c r="BK379" s="118"/>
      <c r="BL379" s="118"/>
      <c r="BM379" s="118"/>
      <c r="BN379" s="118"/>
      <c r="BO379" s="118"/>
      <c r="BP379" s="118"/>
      <c r="BQ379" s="118"/>
      <c r="BR379" s="118"/>
      <c r="BS379" s="118"/>
      <c r="BT379" s="118"/>
      <c r="BU379" s="118"/>
      <c r="BV379" s="118"/>
      <c r="BW379" s="118"/>
      <c r="BX379" s="118"/>
      <c r="BY379" s="118"/>
      <c r="BZ379" s="118"/>
      <c r="CA379" s="118"/>
      <c r="CB379" s="118"/>
      <c r="CC379" s="118"/>
      <c r="CD379" s="118"/>
      <c r="CE379" s="118"/>
      <c r="CF379" s="118"/>
      <c r="CG379" s="118"/>
      <c r="CH379" s="118"/>
      <c r="CI379" s="118"/>
      <c r="CJ379" s="118"/>
      <c r="CK379" s="118"/>
      <c r="CL379" s="118"/>
      <c r="CM379" s="118"/>
      <c r="CN379" s="118"/>
      <c r="CO379" s="118"/>
      <c r="CP379" s="118"/>
      <c r="CQ379" s="118"/>
      <c r="CR379" s="118"/>
      <c r="CS379" s="118"/>
      <c r="CT379" s="118"/>
      <c r="CU379" s="118"/>
      <c r="CV379" s="118"/>
      <c r="CW379" s="118"/>
      <c r="CX379" s="118"/>
      <c r="CY379" s="118"/>
      <c r="CZ379" s="118"/>
      <c r="DA379" s="118"/>
      <c r="DB379" s="118"/>
      <c r="DC379" s="118"/>
      <c r="DD379" s="118"/>
      <c r="DE379" s="118"/>
      <c r="DF379" s="118"/>
      <c r="DG379" s="118"/>
      <c r="DH379" s="118"/>
      <c r="DI379" s="118"/>
      <c r="DJ379" s="118"/>
      <c r="DK379" s="118"/>
      <c r="DL379" s="118"/>
      <c r="DM379" s="118"/>
      <c r="DN379" s="45">
        <f t="shared" si="71"/>
        <v>0</v>
      </c>
      <c r="DO379" s="45">
        <f t="shared" si="71"/>
        <v>0</v>
      </c>
      <c r="DP379" s="45">
        <f t="shared" si="71"/>
        <v>0</v>
      </c>
      <c r="DQ379" s="45">
        <f t="shared" si="71"/>
        <v>0</v>
      </c>
      <c r="DR379" s="45">
        <f t="shared" si="71"/>
        <v>0</v>
      </c>
      <c r="DS379" s="45">
        <f t="shared" si="71"/>
        <v>0</v>
      </c>
      <c r="DT379" s="45">
        <f t="shared" si="71"/>
        <v>0</v>
      </c>
      <c r="DU379" s="45">
        <f t="shared" si="71"/>
        <v>0</v>
      </c>
      <c r="DV379" s="45">
        <f t="shared" si="71"/>
        <v>0</v>
      </c>
      <c r="DW379" s="45">
        <f t="shared" si="71"/>
        <v>0</v>
      </c>
    </row>
    <row r="380" spans="1:127" x14ac:dyDescent="0.25">
      <c r="A380" s="73" t="s">
        <v>425</v>
      </c>
      <c r="B380" s="164" t="s">
        <v>438</v>
      </c>
      <c r="C380" s="163" t="s">
        <v>80</v>
      </c>
      <c r="D380" s="163" t="s">
        <v>81</v>
      </c>
      <c r="E380" s="155">
        <f t="shared" si="69"/>
        <v>0</v>
      </c>
      <c r="F380" s="155">
        <f t="shared" si="70"/>
        <v>0</v>
      </c>
      <c r="G380" s="155">
        <f t="shared" si="70"/>
        <v>0</v>
      </c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  <c r="AB380" s="118"/>
      <c r="AC380" s="118"/>
      <c r="AD380" s="118"/>
      <c r="AE380" s="118"/>
      <c r="AF380" s="118"/>
      <c r="AG380" s="118"/>
      <c r="AH380" s="118"/>
      <c r="AI380" s="118"/>
      <c r="AJ380" s="118"/>
      <c r="AK380" s="118"/>
      <c r="AL380" s="118"/>
      <c r="AM380" s="118"/>
      <c r="AN380" s="118"/>
      <c r="AO380" s="118"/>
      <c r="AP380" s="118"/>
      <c r="AQ380" s="118"/>
      <c r="AR380" s="118"/>
      <c r="AS380" s="118"/>
      <c r="AT380" s="118"/>
      <c r="AU380" s="118"/>
      <c r="AV380" s="118"/>
      <c r="AW380" s="118"/>
      <c r="AX380" s="118"/>
      <c r="AY380" s="118"/>
      <c r="AZ380" s="118"/>
      <c r="BA380" s="118"/>
      <c r="BB380" s="118"/>
      <c r="BC380" s="118"/>
      <c r="BD380" s="118"/>
      <c r="BE380" s="118"/>
      <c r="BF380" s="118"/>
      <c r="BG380" s="118"/>
      <c r="BH380" s="118"/>
      <c r="BI380" s="118"/>
      <c r="BJ380" s="118"/>
      <c r="BK380" s="118"/>
      <c r="BL380" s="118"/>
      <c r="BM380" s="118"/>
      <c r="BN380" s="118"/>
      <c r="BO380" s="118"/>
      <c r="BP380" s="118"/>
      <c r="BQ380" s="118"/>
      <c r="BR380" s="118"/>
      <c r="BS380" s="118"/>
      <c r="BT380" s="118"/>
      <c r="BU380" s="118"/>
      <c r="BV380" s="118"/>
      <c r="BW380" s="118"/>
      <c r="BX380" s="118"/>
      <c r="BY380" s="118"/>
      <c r="BZ380" s="118"/>
      <c r="CA380" s="118"/>
      <c r="CB380" s="118"/>
      <c r="CC380" s="118"/>
      <c r="CD380" s="118"/>
      <c r="CE380" s="118"/>
      <c r="CF380" s="118"/>
      <c r="CG380" s="118"/>
      <c r="CH380" s="118"/>
      <c r="CI380" s="118"/>
      <c r="CJ380" s="118"/>
      <c r="CK380" s="118"/>
      <c r="CL380" s="118"/>
      <c r="CM380" s="118"/>
      <c r="CN380" s="118"/>
      <c r="CO380" s="118"/>
      <c r="CP380" s="118"/>
      <c r="CQ380" s="118"/>
      <c r="CR380" s="118"/>
      <c r="CS380" s="118"/>
      <c r="CT380" s="118"/>
      <c r="CU380" s="118"/>
      <c r="CV380" s="118"/>
      <c r="CW380" s="118"/>
      <c r="CX380" s="118"/>
      <c r="CY380" s="118"/>
      <c r="CZ380" s="118"/>
      <c r="DA380" s="118"/>
      <c r="DB380" s="118"/>
      <c r="DC380" s="118"/>
      <c r="DD380" s="118"/>
      <c r="DE380" s="118"/>
      <c r="DF380" s="118"/>
      <c r="DG380" s="118"/>
      <c r="DH380" s="118"/>
      <c r="DI380" s="118"/>
      <c r="DJ380" s="118"/>
      <c r="DK380" s="118"/>
      <c r="DL380" s="118"/>
      <c r="DM380" s="118"/>
      <c r="DN380" s="45">
        <f t="shared" si="71"/>
        <v>0</v>
      </c>
      <c r="DO380" s="45">
        <f t="shared" si="71"/>
        <v>0</v>
      </c>
      <c r="DP380" s="45">
        <f t="shared" si="71"/>
        <v>0</v>
      </c>
      <c r="DQ380" s="45">
        <f t="shared" si="71"/>
        <v>0</v>
      </c>
      <c r="DR380" s="45">
        <f t="shared" si="71"/>
        <v>0</v>
      </c>
      <c r="DS380" s="45">
        <f t="shared" si="71"/>
        <v>0</v>
      </c>
      <c r="DT380" s="45">
        <f t="shared" si="71"/>
        <v>0</v>
      </c>
      <c r="DU380" s="45">
        <f t="shared" si="71"/>
        <v>0</v>
      </c>
      <c r="DV380" s="45">
        <f t="shared" si="71"/>
        <v>0</v>
      </c>
      <c r="DW380" s="45">
        <f t="shared" si="71"/>
        <v>0</v>
      </c>
    </row>
    <row r="381" spans="1:127" x14ac:dyDescent="0.25">
      <c r="A381" s="73" t="s">
        <v>425</v>
      </c>
      <c r="B381" s="164" t="s">
        <v>439</v>
      </c>
      <c r="C381" s="163" t="s">
        <v>80</v>
      </c>
      <c r="D381" s="163" t="s">
        <v>81</v>
      </c>
      <c r="E381" s="155">
        <f t="shared" si="69"/>
        <v>0</v>
      </c>
      <c r="F381" s="155">
        <f t="shared" si="70"/>
        <v>0</v>
      </c>
      <c r="G381" s="155">
        <f t="shared" si="70"/>
        <v>0</v>
      </c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  <c r="AA381" s="118"/>
      <c r="AB381" s="118"/>
      <c r="AC381" s="118"/>
      <c r="AD381" s="118"/>
      <c r="AE381" s="118"/>
      <c r="AF381" s="118"/>
      <c r="AG381" s="118"/>
      <c r="AH381" s="118"/>
      <c r="AI381" s="118"/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  <c r="AT381" s="118"/>
      <c r="AU381" s="118"/>
      <c r="AV381" s="118"/>
      <c r="AW381" s="118"/>
      <c r="AX381" s="118"/>
      <c r="AY381" s="118"/>
      <c r="AZ381" s="118"/>
      <c r="BA381" s="118"/>
      <c r="BB381" s="118"/>
      <c r="BC381" s="118"/>
      <c r="BD381" s="118"/>
      <c r="BE381" s="118"/>
      <c r="BF381" s="118"/>
      <c r="BG381" s="118"/>
      <c r="BH381" s="118"/>
      <c r="BI381" s="118"/>
      <c r="BJ381" s="118"/>
      <c r="BK381" s="118"/>
      <c r="BL381" s="118"/>
      <c r="BM381" s="118"/>
      <c r="BN381" s="118"/>
      <c r="BO381" s="118"/>
      <c r="BP381" s="118"/>
      <c r="BQ381" s="118"/>
      <c r="BR381" s="118"/>
      <c r="BS381" s="118"/>
      <c r="BT381" s="118"/>
      <c r="BU381" s="118"/>
      <c r="BV381" s="118"/>
      <c r="BW381" s="118"/>
      <c r="BX381" s="118"/>
      <c r="BY381" s="118"/>
      <c r="BZ381" s="118"/>
      <c r="CA381" s="118"/>
      <c r="CB381" s="118"/>
      <c r="CC381" s="118"/>
      <c r="CD381" s="118"/>
      <c r="CE381" s="118"/>
      <c r="CF381" s="118"/>
      <c r="CG381" s="118"/>
      <c r="CH381" s="118"/>
      <c r="CI381" s="118"/>
      <c r="CJ381" s="118"/>
      <c r="CK381" s="118"/>
      <c r="CL381" s="118"/>
      <c r="CM381" s="118"/>
      <c r="CN381" s="118"/>
      <c r="CO381" s="118"/>
      <c r="CP381" s="118"/>
      <c r="CQ381" s="118"/>
      <c r="CR381" s="118"/>
      <c r="CS381" s="118"/>
      <c r="CT381" s="118"/>
      <c r="CU381" s="118"/>
      <c r="CV381" s="118"/>
      <c r="CW381" s="118"/>
      <c r="CX381" s="118"/>
      <c r="CY381" s="118"/>
      <c r="CZ381" s="118"/>
      <c r="DA381" s="118"/>
      <c r="DB381" s="118"/>
      <c r="DC381" s="118"/>
      <c r="DD381" s="118"/>
      <c r="DE381" s="118"/>
      <c r="DF381" s="118"/>
      <c r="DG381" s="118"/>
      <c r="DH381" s="118"/>
      <c r="DI381" s="118"/>
      <c r="DJ381" s="118"/>
      <c r="DK381" s="118"/>
      <c r="DL381" s="118"/>
      <c r="DM381" s="118"/>
      <c r="DN381" s="45">
        <f t="shared" si="71"/>
        <v>0</v>
      </c>
      <c r="DO381" s="45">
        <f t="shared" si="71"/>
        <v>0</v>
      </c>
      <c r="DP381" s="45">
        <f t="shared" si="71"/>
        <v>0</v>
      </c>
      <c r="DQ381" s="45">
        <f t="shared" si="71"/>
        <v>0</v>
      </c>
      <c r="DR381" s="45">
        <f t="shared" si="71"/>
        <v>0</v>
      </c>
      <c r="DS381" s="45">
        <f t="shared" si="71"/>
        <v>0</v>
      </c>
      <c r="DT381" s="45">
        <f t="shared" si="71"/>
        <v>0</v>
      </c>
      <c r="DU381" s="45">
        <f t="shared" si="71"/>
        <v>0</v>
      </c>
      <c r="DV381" s="45">
        <f t="shared" si="71"/>
        <v>0</v>
      </c>
      <c r="DW381" s="45">
        <f t="shared" si="71"/>
        <v>0</v>
      </c>
    </row>
    <row r="382" spans="1:127" x14ac:dyDescent="0.25">
      <c r="A382" s="73" t="s">
        <v>425</v>
      </c>
      <c r="B382" s="164" t="s">
        <v>440</v>
      </c>
      <c r="C382" s="163" t="s">
        <v>80</v>
      </c>
      <c r="D382" s="163" t="s">
        <v>81</v>
      </c>
      <c r="E382" s="155">
        <f t="shared" si="69"/>
        <v>0</v>
      </c>
      <c r="F382" s="155">
        <f t="shared" si="70"/>
        <v>0</v>
      </c>
      <c r="G382" s="155">
        <f t="shared" si="70"/>
        <v>0</v>
      </c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  <c r="AA382" s="118"/>
      <c r="AB382" s="118"/>
      <c r="AC382" s="118"/>
      <c r="AD382" s="118"/>
      <c r="AE382" s="118"/>
      <c r="AF382" s="118"/>
      <c r="AG382" s="118"/>
      <c r="AH382" s="118"/>
      <c r="AI382" s="118"/>
      <c r="AJ382" s="118"/>
      <c r="AK382" s="118"/>
      <c r="AL382" s="118"/>
      <c r="AM382" s="118"/>
      <c r="AN382" s="118"/>
      <c r="AO382" s="118"/>
      <c r="AP382" s="118"/>
      <c r="AQ382" s="118"/>
      <c r="AR382" s="118"/>
      <c r="AS382" s="118"/>
      <c r="AT382" s="118"/>
      <c r="AU382" s="118"/>
      <c r="AV382" s="118"/>
      <c r="AW382" s="118"/>
      <c r="AX382" s="118"/>
      <c r="AY382" s="118"/>
      <c r="AZ382" s="118"/>
      <c r="BA382" s="118"/>
      <c r="BB382" s="118"/>
      <c r="BC382" s="118"/>
      <c r="BD382" s="118"/>
      <c r="BE382" s="118"/>
      <c r="BF382" s="118"/>
      <c r="BG382" s="118"/>
      <c r="BH382" s="118"/>
      <c r="BI382" s="118"/>
      <c r="BJ382" s="118"/>
      <c r="BK382" s="118"/>
      <c r="BL382" s="118"/>
      <c r="BM382" s="118"/>
      <c r="BN382" s="118"/>
      <c r="BO382" s="118"/>
      <c r="BP382" s="118"/>
      <c r="BQ382" s="118"/>
      <c r="BR382" s="118"/>
      <c r="BS382" s="118"/>
      <c r="BT382" s="118"/>
      <c r="BU382" s="118"/>
      <c r="BV382" s="118"/>
      <c r="BW382" s="118"/>
      <c r="BX382" s="118"/>
      <c r="BY382" s="118"/>
      <c r="BZ382" s="118"/>
      <c r="CA382" s="118"/>
      <c r="CB382" s="118"/>
      <c r="CC382" s="118"/>
      <c r="CD382" s="118"/>
      <c r="CE382" s="118"/>
      <c r="CF382" s="118"/>
      <c r="CG382" s="118"/>
      <c r="CH382" s="118"/>
      <c r="CI382" s="118"/>
      <c r="CJ382" s="118"/>
      <c r="CK382" s="118"/>
      <c r="CL382" s="118"/>
      <c r="CM382" s="118"/>
      <c r="CN382" s="118"/>
      <c r="CO382" s="118"/>
      <c r="CP382" s="118"/>
      <c r="CQ382" s="118"/>
      <c r="CR382" s="118"/>
      <c r="CS382" s="118"/>
      <c r="CT382" s="118"/>
      <c r="CU382" s="118"/>
      <c r="CV382" s="118"/>
      <c r="CW382" s="118"/>
      <c r="CX382" s="118"/>
      <c r="CY382" s="118"/>
      <c r="CZ382" s="118"/>
      <c r="DA382" s="118"/>
      <c r="DB382" s="118"/>
      <c r="DC382" s="118"/>
      <c r="DD382" s="118"/>
      <c r="DE382" s="118"/>
      <c r="DF382" s="118"/>
      <c r="DG382" s="118"/>
      <c r="DH382" s="118"/>
      <c r="DI382" s="118"/>
      <c r="DJ382" s="118"/>
      <c r="DK382" s="118"/>
      <c r="DL382" s="118"/>
      <c r="DM382" s="118"/>
      <c r="DN382" s="45">
        <f t="shared" si="71"/>
        <v>0</v>
      </c>
      <c r="DO382" s="45">
        <f t="shared" si="71"/>
        <v>0</v>
      </c>
      <c r="DP382" s="45">
        <f t="shared" si="71"/>
        <v>0</v>
      </c>
      <c r="DQ382" s="45">
        <f t="shared" si="71"/>
        <v>0</v>
      </c>
      <c r="DR382" s="45">
        <f t="shared" si="71"/>
        <v>0</v>
      </c>
      <c r="DS382" s="45">
        <f t="shared" si="71"/>
        <v>0</v>
      </c>
      <c r="DT382" s="45">
        <f t="shared" si="71"/>
        <v>0</v>
      </c>
      <c r="DU382" s="45">
        <f t="shared" si="71"/>
        <v>0</v>
      </c>
      <c r="DV382" s="45">
        <f t="shared" si="71"/>
        <v>0</v>
      </c>
      <c r="DW382" s="45">
        <f t="shared" si="71"/>
        <v>0</v>
      </c>
    </row>
    <row r="383" spans="1:127" x14ac:dyDescent="0.25">
      <c r="A383" s="73" t="s">
        <v>425</v>
      </c>
      <c r="B383" s="164" t="s">
        <v>441</v>
      </c>
      <c r="C383" s="163" t="s">
        <v>80</v>
      </c>
      <c r="D383" s="163" t="s">
        <v>81</v>
      </c>
      <c r="E383" s="155">
        <f t="shared" si="69"/>
        <v>0</v>
      </c>
      <c r="F383" s="155">
        <f t="shared" si="70"/>
        <v>0</v>
      </c>
      <c r="G383" s="155">
        <f t="shared" si="70"/>
        <v>0</v>
      </c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  <c r="AB383" s="118"/>
      <c r="AC383" s="118"/>
      <c r="AD383" s="118"/>
      <c r="AE383" s="118"/>
      <c r="AF383" s="118"/>
      <c r="AG383" s="118"/>
      <c r="AH383" s="118"/>
      <c r="AI383" s="118"/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  <c r="AT383" s="118"/>
      <c r="AU383" s="118"/>
      <c r="AV383" s="118"/>
      <c r="AW383" s="118"/>
      <c r="AX383" s="118"/>
      <c r="AY383" s="118"/>
      <c r="AZ383" s="118"/>
      <c r="BA383" s="118"/>
      <c r="BB383" s="118"/>
      <c r="BC383" s="118"/>
      <c r="BD383" s="118"/>
      <c r="BE383" s="118"/>
      <c r="BF383" s="118"/>
      <c r="BG383" s="118"/>
      <c r="BH383" s="118"/>
      <c r="BI383" s="118"/>
      <c r="BJ383" s="118"/>
      <c r="BK383" s="118"/>
      <c r="BL383" s="118"/>
      <c r="BM383" s="118"/>
      <c r="BN383" s="118"/>
      <c r="BO383" s="118"/>
      <c r="BP383" s="118"/>
      <c r="BQ383" s="118"/>
      <c r="BR383" s="118"/>
      <c r="BS383" s="118"/>
      <c r="BT383" s="118"/>
      <c r="BU383" s="118"/>
      <c r="BV383" s="118"/>
      <c r="BW383" s="118"/>
      <c r="BX383" s="118"/>
      <c r="BY383" s="118"/>
      <c r="BZ383" s="118"/>
      <c r="CA383" s="118"/>
      <c r="CB383" s="118"/>
      <c r="CC383" s="118"/>
      <c r="CD383" s="118"/>
      <c r="CE383" s="118"/>
      <c r="CF383" s="118"/>
      <c r="CG383" s="118"/>
      <c r="CH383" s="118"/>
      <c r="CI383" s="118"/>
      <c r="CJ383" s="118"/>
      <c r="CK383" s="118"/>
      <c r="CL383" s="118"/>
      <c r="CM383" s="118"/>
      <c r="CN383" s="118"/>
      <c r="CO383" s="118"/>
      <c r="CP383" s="118"/>
      <c r="CQ383" s="118"/>
      <c r="CR383" s="118"/>
      <c r="CS383" s="118"/>
      <c r="CT383" s="118"/>
      <c r="CU383" s="118"/>
      <c r="CV383" s="118"/>
      <c r="CW383" s="118"/>
      <c r="CX383" s="118"/>
      <c r="CY383" s="118"/>
      <c r="CZ383" s="118"/>
      <c r="DA383" s="118"/>
      <c r="DB383" s="118"/>
      <c r="DC383" s="118"/>
      <c r="DD383" s="118"/>
      <c r="DE383" s="118"/>
      <c r="DF383" s="118"/>
      <c r="DG383" s="118"/>
      <c r="DH383" s="118"/>
      <c r="DI383" s="118"/>
      <c r="DJ383" s="118"/>
      <c r="DK383" s="118"/>
      <c r="DL383" s="118"/>
      <c r="DM383" s="118"/>
      <c r="DN383" s="45">
        <f t="shared" si="71"/>
        <v>0</v>
      </c>
      <c r="DO383" s="45">
        <f t="shared" si="71"/>
        <v>0</v>
      </c>
      <c r="DP383" s="45">
        <f t="shared" si="71"/>
        <v>0</v>
      </c>
      <c r="DQ383" s="45">
        <f t="shared" si="71"/>
        <v>0</v>
      </c>
      <c r="DR383" s="45">
        <f t="shared" si="71"/>
        <v>0</v>
      </c>
      <c r="DS383" s="45">
        <f t="shared" si="71"/>
        <v>0</v>
      </c>
      <c r="DT383" s="45">
        <f t="shared" si="71"/>
        <v>0</v>
      </c>
      <c r="DU383" s="45">
        <f t="shared" si="71"/>
        <v>0</v>
      </c>
      <c r="DV383" s="45">
        <f t="shared" si="71"/>
        <v>0</v>
      </c>
      <c r="DW383" s="45">
        <f t="shared" si="71"/>
        <v>0</v>
      </c>
    </row>
    <row r="384" spans="1:127" x14ac:dyDescent="0.25">
      <c r="A384" s="73" t="s">
        <v>425</v>
      </c>
      <c r="B384" s="164" t="s">
        <v>442</v>
      </c>
      <c r="C384" s="163" t="s">
        <v>80</v>
      </c>
      <c r="D384" s="163" t="s">
        <v>81</v>
      </c>
      <c r="E384" s="155">
        <f t="shared" si="69"/>
        <v>0</v>
      </c>
      <c r="F384" s="155">
        <f t="shared" si="70"/>
        <v>0</v>
      </c>
      <c r="G384" s="155">
        <f t="shared" si="70"/>
        <v>0</v>
      </c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8"/>
      <c r="AT384" s="118"/>
      <c r="AU384" s="118"/>
      <c r="AV384" s="118"/>
      <c r="AW384" s="118"/>
      <c r="AX384" s="118"/>
      <c r="AY384" s="118"/>
      <c r="AZ384" s="118"/>
      <c r="BA384" s="118"/>
      <c r="BB384" s="118"/>
      <c r="BC384" s="118"/>
      <c r="BD384" s="118"/>
      <c r="BE384" s="118"/>
      <c r="BF384" s="118"/>
      <c r="BG384" s="118"/>
      <c r="BH384" s="118"/>
      <c r="BI384" s="118"/>
      <c r="BJ384" s="118"/>
      <c r="BK384" s="118"/>
      <c r="BL384" s="118"/>
      <c r="BM384" s="118"/>
      <c r="BN384" s="118"/>
      <c r="BO384" s="118"/>
      <c r="BP384" s="118"/>
      <c r="BQ384" s="118"/>
      <c r="BR384" s="118"/>
      <c r="BS384" s="118"/>
      <c r="BT384" s="118"/>
      <c r="BU384" s="118"/>
      <c r="BV384" s="118"/>
      <c r="BW384" s="118"/>
      <c r="BX384" s="118"/>
      <c r="BY384" s="118"/>
      <c r="BZ384" s="118"/>
      <c r="CA384" s="118"/>
      <c r="CB384" s="118"/>
      <c r="CC384" s="118"/>
      <c r="CD384" s="118"/>
      <c r="CE384" s="118"/>
      <c r="CF384" s="118"/>
      <c r="CG384" s="118"/>
      <c r="CH384" s="118"/>
      <c r="CI384" s="118"/>
      <c r="CJ384" s="118"/>
      <c r="CK384" s="118"/>
      <c r="CL384" s="118"/>
      <c r="CM384" s="118"/>
      <c r="CN384" s="118"/>
      <c r="CO384" s="118"/>
      <c r="CP384" s="118"/>
      <c r="CQ384" s="118"/>
      <c r="CR384" s="118"/>
      <c r="CS384" s="118"/>
      <c r="CT384" s="118"/>
      <c r="CU384" s="118"/>
      <c r="CV384" s="118"/>
      <c r="CW384" s="118"/>
      <c r="CX384" s="118"/>
      <c r="CY384" s="118"/>
      <c r="CZ384" s="118"/>
      <c r="DA384" s="118"/>
      <c r="DB384" s="118"/>
      <c r="DC384" s="118"/>
      <c r="DD384" s="118"/>
      <c r="DE384" s="118"/>
      <c r="DF384" s="118"/>
      <c r="DG384" s="118"/>
      <c r="DH384" s="118"/>
      <c r="DI384" s="118"/>
      <c r="DJ384" s="118"/>
      <c r="DK384" s="118"/>
      <c r="DL384" s="118"/>
      <c r="DM384" s="118"/>
      <c r="DN384" s="45">
        <f t="shared" si="71"/>
        <v>0</v>
      </c>
      <c r="DO384" s="45">
        <f t="shared" si="71"/>
        <v>0</v>
      </c>
      <c r="DP384" s="45">
        <f t="shared" si="71"/>
        <v>0</v>
      </c>
      <c r="DQ384" s="45">
        <f t="shared" si="71"/>
        <v>0</v>
      </c>
      <c r="DR384" s="45">
        <f t="shared" si="71"/>
        <v>0</v>
      </c>
      <c r="DS384" s="45">
        <f t="shared" si="71"/>
        <v>0</v>
      </c>
      <c r="DT384" s="45">
        <f t="shared" si="71"/>
        <v>0</v>
      </c>
      <c r="DU384" s="45">
        <f t="shared" si="71"/>
        <v>0</v>
      </c>
      <c r="DV384" s="45">
        <f t="shared" si="71"/>
        <v>0</v>
      </c>
      <c r="DW384" s="45">
        <f t="shared" si="71"/>
        <v>0</v>
      </c>
    </row>
    <row r="385" spans="1:127" x14ac:dyDescent="0.25">
      <c r="A385" s="73" t="s">
        <v>425</v>
      </c>
      <c r="B385" s="164" t="s">
        <v>443</v>
      </c>
      <c r="C385" s="163" t="s">
        <v>95</v>
      </c>
      <c r="D385" s="163" t="s">
        <v>81</v>
      </c>
      <c r="E385" s="155">
        <f t="shared" si="69"/>
        <v>0</v>
      </c>
      <c r="F385" s="155">
        <f t="shared" si="70"/>
        <v>0</v>
      </c>
      <c r="G385" s="155">
        <f t="shared" si="70"/>
        <v>0</v>
      </c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  <c r="AA385" s="118"/>
      <c r="AB385" s="118"/>
      <c r="AC385" s="118"/>
      <c r="AD385" s="118"/>
      <c r="AE385" s="118"/>
      <c r="AF385" s="118"/>
      <c r="AG385" s="118"/>
      <c r="AH385" s="118"/>
      <c r="AI385" s="118"/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  <c r="AT385" s="118"/>
      <c r="AU385" s="118"/>
      <c r="AV385" s="118"/>
      <c r="AW385" s="118"/>
      <c r="AX385" s="118"/>
      <c r="AY385" s="118"/>
      <c r="AZ385" s="118"/>
      <c r="BA385" s="118"/>
      <c r="BB385" s="118"/>
      <c r="BC385" s="118"/>
      <c r="BD385" s="118"/>
      <c r="BE385" s="118"/>
      <c r="BF385" s="118"/>
      <c r="BG385" s="118"/>
      <c r="BH385" s="118"/>
      <c r="BI385" s="118"/>
      <c r="BJ385" s="118"/>
      <c r="BK385" s="118"/>
      <c r="BL385" s="118"/>
      <c r="BM385" s="118"/>
      <c r="BN385" s="118"/>
      <c r="BO385" s="118"/>
      <c r="BP385" s="118"/>
      <c r="BQ385" s="118"/>
      <c r="BR385" s="118"/>
      <c r="BS385" s="118"/>
      <c r="BT385" s="118"/>
      <c r="BU385" s="118"/>
      <c r="BV385" s="118"/>
      <c r="BW385" s="118"/>
      <c r="BX385" s="118"/>
      <c r="BY385" s="118"/>
      <c r="BZ385" s="118"/>
      <c r="CA385" s="118"/>
      <c r="CB385" s="118"/>
      <c r="CC385" s="118"/>
      <c r="CD385" s="118"/>
      <c r="CE385" s="118"/>
      <c r="CF385" s="118"/>
      <c r="CG385" s="118"/>
      <c r="CH385" s="118"/>
      <c r="CI385" s="118"/>
      <c r="CJ385" s="118"/>
      <c r="CK385" s="118"/>
      <c r="CL385" s="118"/>
      <c r="CM385" s="118"/>
      <c r="CN385" s="118"/>
      <c r="CO385" s="118"/>
      <c r="CP385" s="118"/>
      <c r="CQ385" s="118"/>
      <c r="CR385" s="118"/>
      <c r="CS385" s="118"/>
      <c r="CT385" s="118"/>
      <c r="CU385" s="118"/>
      <c r="CV385" s="118"/>
      <c r="CW385" s="118"/>
      <c r="CX385" s="118"/>
      <c r="CY385" s="118"/>
      <c r="CZ385" s="118"/>
      <c r="DA385" s="118"/>
      <c r="DB385" s="118"/>
      <c r="DC385" s="118"/>
      <c r="DD385" s="118"/>
      <c r="DE385" s="118"/>
      <c r="DF385" s="118"/>
      <c r="DG385" s="118"/>
      <c r="DH385" s="118"/>
      <c r="DI385" s="118"/>
      <c r="DJ385" s="118"/>
      <c r="DK385" s="118"/>
      <c r="DL385" s="118"/>
      <c r="DM385" s="118"/>
      <c r="DN385" s="45">
        <f t="shared" si="71"/>
        <v>0</v>
      </c>
      <c r="DO385" s="45">
        <f t="shared" si="71"/>
        <v>0</v>
      </c>
      <c r="DP385" s="45">
        <f t="shared" si="71"/>
        <v>0</v>
      </c>
      <c r="DQ385" s="45">
        <f t="shared" si="71"/>
        <v>0</v>
      </c>
      <c r="DR385" s="45">
        <f t="shared" si="71"/>
        <v>0</v>
      </c>
      <c r="DS385" s="45">
        <f t="shared" si="71"/>
        <v>0</v>
      </c>
      <c r="DT385" s="45">
        <f t="shared" si="71"/>
        <v>0</v>
      </c>
      <c r="DU385" s="45">
        <f t="shared" si="71"/>
        <v>0</v>
      </c>
      <c r="DV385" s="45">
        <f t="shared" si="71"/>
        <v>0</v>
      </c>
      <c r="DW385" s="45">
        <f t="shared" si="71"/>
        <v>0</v>
      </c>
    </row>
    <row r="386" spans="1:127" x14ac:dyDescent="0.25">
      <c r="A386" s="73" t="s">
        <v>425</v>
      </c>
      <c r="B386" s="164" t="s">
        <v>444</v>
      </c>
      <c r="C386" s="163" t="s">
        <v>80</v>
      </c>
      <c r="D386" s="163" t="s">
        <v>81</v>
      </c>
      <c r="E386" s="155">
        <f t="shared" si="69"/>
        <v>0</v>
      </c>
      <c r="F386" s="155">
        <f t="shared" si="70"/>
        <v>0</v>
      </c>
      <c r="G386" s="155">
        <f t="shared" si="70"/>
        <v>0</v>
      </c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  <c r="AA386" s="118"/>
      <c r="AB386" s="118"/>
      <c r="AC386" s="118"/>
      <c r="AD386" s="118"/>
      <c r="AE386" s="118"/>
      <c r="AF386" s="118"/>
      <c r="AG386" s="118"/>
      <c r="AH386" s="118"/>
      <c r="AI386" s="118"/>
      <c r="AJ386" s="118"/>
      <c r="AK386" s="118"/>
      <c r="AL386" s="118"/>
      <c r="AM386" s="118"/>
      <c r="AN386" s="118"/>
      <c r="AO386" s="118"/>
      <c r="AP386" s="118"/>
      <c r="AQ386" s="118"/>
      <c r="AR386" s="118"/>
      <c r="AS386" s="118"/>
      <c r="AT386" s="118"/>
      <c r="AU386" s="118"/>
      <c r="AV386" s="118"/>
      <c r="AW386" s="118"/>
      <c r="AX386" s="118"/>
      <c r="AY386" s="118"/>
      <c r="AZ386" s="118"/>
      <c r="BA386" s="118"/>
      <c r="BB386" s="118"/>
      <c r="BC386" s="118"/>
      <c r="BD386" s="118"/>
      <c r="BE386" s="118"/>
      <c r="BF386" s="118"/>
      <c r="BG386" s="118"/>
      <c r="BH386" s="118"/>
      <c r="BI386" s="118"/>
      <c r="BJ386" s="118"/>
      <c r="BK386" s="118"/>
      <c r="BL386" s="118"/>
      <c r="BM386" s="118"/>
      <c r="BN386" s="118"/>
      <c r="BO386" s="118"/>
      <c r="BP386" s="118"/>
      <c r="BQ386" s="118"/>
      <c r="BR386" s="118"/>
      <c r="BS386" s="118"/>
      <c r="BT386" s="118"/>
      <c r="BU386" s="118"/>
      <c r="BV386" s="118"/>
      <c r="BW386" s="118"/>
      <c r="BX386" s="118"/>
      <c r="BY386" s="118"/>
      <c r="BZ386" s="118"/>
      <c r="CA386" s="118"/>
      <c r="CB386" s="118"/>
      <c r="CC386" s="118"/>
      <c r="CD386" s="118"/>
      <c r="CE386" s="118"/>
      <c r="CF386" s="118"/>
      <c r="CG386" s="118"/>
      <c r="CH386" s="118"/>
      <c r="CI386" s="118"/>
      <c r="CJ386" s="118"/>
      <c r="CK386" s="118"/>
      <c r="CL386" s="118"/>
      <c r="CM386" s="118"/>
      <c r="CN386" s="118"/>
      <c r="CO386" s="118"/>
      <c r="CP386" s="118"/>
      <c r="CQ386" s="118"/>
      <c r="CR386" s="118"/>
      <c r="CS386" s="118"/>
      <c r="CT386" s="118"/>
      <c r="CU386" s="118"/>
      <c r="CV386" s="118"/>
      <c r="CW386" s="118"/>
      <c r="CX386" s="118"/>
      <c r="CY386" s="118"/>
      <c r="CZ386" s="118"/>
      <c r="DA386" s="118"/>
      <c r="DB386" s="118"/>
      <c r="DC386" s="118"/>
      <c r="DD386" s="118"/>
      <c r="DE386" s="118"/>
      <c r="DF386" s="118"/>
      <c r="DG386" s="118"/>
      <c r="DH386" s="118"/>
      <c r="DI386" s="118"/>
      <c r="DJ386" s="118"/>
      <c r="DK386" s="118"/>
      <c r="DL386" s="118"/>
      <c r="DM386" s="118"/>
      <c r="DN386" s="45">
        <f t="shared" si="71"/>
        <v>0</v>
      </c>
      <c r="DO386" s="45">
        <f t="shared" si="71"/>
        <v>0</v>
      </c>
      <c r="DP386" s="45">
        <f t="shared" si="71"/>
        <v>0</v>
      </c>
      <c r="DQ386" s="45">
        <f t="shared" si="71"/>
        <v>0</v>
      </c>
      <c r="DR386" s="45">
        <f t="shared" si="71"/>
        <v>0</v>
      </c>
      <c r="DS386" s="45">
        <f t="shared" si="71"/>
        <v>0</v>
      </c>
      <c r="DT386" s="45">
        <f t="shared" si="71"/>
        <v>0</v>
      </c>
      <c r="DU386" s="45">
        <f t="shared" si="71"/>
        <v>0</v>
      </c>
      <c r="DV386" s="45">
        <f t="shared" si="71"/>
        <v>0</v>
      </c>
      <c r="DW386" s="45">
        <f t="shared" si="71"/>
        <v>0</v>
      </c>
    </row>
    <row r="387" spans="1:127" x14ac:dyDescent="0.25">
      <c r="A387" s="73" t="s">
        <v>425</v>
      </c>
      <c r="B387" s="164" t="s">
        <v>445</v>
      </c>
      <c r="C387" s="163" t="s">
        <v>80</v>
      </c>
      <c r="D387" s="163" t="s">
        <v>81</v>
      </c>
      <c r="E387" s="155">
        <f t="shared" si="69"/>
        <v>0</v>
      </c>
      <c r="F387" s="155">
        <f t="shared" si="70"/>
        <v>0</v>
      </c>
      <c r="G387" s="155">
        <f t="shared" si="70"/>
        <v>0</v>
      </c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  <c r="AA387" s="118"/>
      <c r="AB387" s="118"/>
      <c r="AC387" s="118"/>
      <c r="AD387" s="118"/>
      <c r="AE387" s="118"/>
      <c r="AF387" s="118"/>
      <c r="AG387" s="118"/>
      <c r="AH387" s="118"/>
      <c r="AI387" s="118"/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  <c r="AT387" s="118"/>
      <c r="AU387" s="118"/>
      <c r="AV387" s="118"/>
      <c r="AW387" s="118"/>
      <c r="AX387" s="118"/>
      <c r="AY387" s="118"/>
      <c r="AZ387" s="118"/>
      <c r="BA387" s="118"/>
      <c r="BB387" s="118"/>
      <c r="BC387" s="118"/>
      <c r="BD387" s="118"/>
      <c r="BE387" s="118"/>
      <c r="BF387" s="118"/>
      <c r="BG387" s="118"/>
      <c r="BH387" s="118"/>
      <c r="BI387" s="118"/>
      <c r="BJ387" s="118"/>
      <c r="BK387" s="118"/>
      <c r="BL387" s="118"/>
      <c r="BM387" s="118"/>
      <c r="BN387" s="118"/>
      <c r="BO387" s="118"/>
      <c r="BP387" s="118"/>
      <c r="BQ387" s="118"/>
      <c r="BR387" s="118"/>
      <c r="BS387" s="118"/>
      <c r="BT387" s="118"/>
      <c r="BU387" s="118"/>
      <c r="BV387" s="118"/>
      <c r="BW387" s="118"/>
      <c r="BX387" s="118"/>
      <c r="BY387" s="118"/>
      <c r="BZ387" s="118"/>
      <c r="CA387" s="118"/>
      <c r="CB387" s="118"/>
      <c r="CC387" s="118"/>
      <c r="CD387" s="118"/>
      <c r="CE387" s="118"/>
      <c r="CF387" s="118"/>
      <c r="CG387" s="118"/>
      <c r="CH387" s="118"/>
      <c r="CI387" s="118"/>
      <c r="CJ387" s="118"/>
      <c r="CK387" s="118"/>
      <c r="CL387" s="118"/>
      <c r="CM387" s="118"/>
      <c r="CN387" s="118"/>
      <c r="CO387" s="118"/>
      <c r="CP387" s="118"/>
      <c r="CQ387" s="118"/>
      <c r="CR387" s="118"/>
      <c r="CS387" s="118"/>
      <c r="CT387" s="118"/>
      <c r="CU387" s="118"/>
      <c r="CV387" s="118"/>
      <c r="CW387" s="118"/>
      <c r="CX387" s="118"/>
      <c r="CY387" s="118"/>
      <c r="CZ387" s="118"/>
      <c r="DA387" s="118"/>
      <c r="DB387" s="118"/>
      <c r="DC387" s="118"/>
      <c r="DD387" s="118"/>
      <c r="DE387" s="118"/>
      <c r="DF387" s="118"/>
      <c r="DG387" s="118"/>
      <c r="DH387" s="118"/>
      <c r="DI387" s="118"/>
      <c r="DJ387" s="118"/>
      <c r="DK387" s="118"/>
      <c r="DL387" s="118"/>
      <c r="DM387" s="118"/>
      <c r="DN387" s="45">
        <f t="shared" si="71"/>
        <v>0</v>
      </c>
      <c r="DO387" s="45">
        <f t="shared" si="71"/>
        <v>0</v>
      </c>
      <c r="DP387" s="45">
        <f t="shared" si="71"/>
        <v>0</v>
      </c>
      <c r="DQ387" s="45">
        <f t="shared" si="71"/>
        <v>0</v>
      </c>
      <c r="DR387" s="45">
        <f t="shared" si="71"/>
        <v>0</v>
      </c>
      <c r="DS387" s="45">
        <f t="shared" si="71"/>
        <v>0</v>
      </c>
      <c r="DT387" s="45">
        <f t="shared" si="71"/>
        <v>0</v>
      </c>
      <c r="DU387" s="45">
        <f t="shared" si="71"/>
        <v>0</v>
      </c>
      <c r="DV387" s="45">
        <f t="shared" si="71"/>
        <v>0</v>
      </c>
      <c r="DW387" s="45">
        <f t="shared" si="71"/>
        <v>0</v>
      </c>
    </row>
    <row r="388" spans="1:127" x14ac:dyDescent="0.25">
      <c r="A388" s="73" t="s">
        <v>425</v>
      </c>
      <c r="B388" s="164" t="s">
        <v>446</v>
      </c>
      <c r="C388" s="163" t="s">
        <v>80</v>
      </c>
      <c r="D388" s="163" t="s">
        <v>81</v>
      </c>
      <c r="E388" s="155">
        <f t="shared" si="69"/>
        <v>0</v>
      </c>
      <c r="F388" s="155">
        <f t="shared" si="70"/>
        <v>0</v>
      </c>
      <c r="G388" s="155">
        <f t="shared" si="70"/>
        <v>0</v>
      </c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  <c r="AA388" s="118"/>
      <c r="AB388" s="118"/>
      <c r="AC388" s="118"/>
      <c r="AD388" s="118"/>
      <c r="AE388" s="118"/>
      <c r="AF388" s="118"/>
      <c r="AG388" s="118"/>
      <c r="AH388" s="118"/>
      <c r="AI388" s="118"/>
      <c r="AJ388" s="118"/>
      <c r="AK388" s="118"/>
      <c r="AL388" s="118"/>
      <c r="AM388" s="118"/>
      <c r="AN388" s="118"/>
      <c r="AO388" s="118"/>
      <c r="AP388" s="118"/>
      <c r="AQ388" s="118"/>
      <c r="AR388" s="118"/>
      <c r="AS388" s="118"/>
      <c r="AT388" s="118"/>
      <c r="AU388" s="118"/>
      <c r="AV388" s="118"/>
      <c r="AW388" s="118"/>
      <c r="AX388" s="118"/>
      <c r="AY388" s="118"/>
      <c r="AZ388" s="118"/>
      <c r="BA388" s="118"/>
      <c r="BB388" s="118"/>
      <c r="BC388" s="118"/>
      <c r="BD388" s="118"/>
      <c r="BE388" s="118"/>
      <c r="BF388" s="118"/>
      <c r="BG388" s="118"/>
      <c r="BH388" s="118"/>
      <c r="BI388" s="118"/>
      <c r="BJ388" s="118"/>
      <c r="BK388" s="118"/>
      <c r="BL388" s="118"/>
      <c r="BM388" s="118"/>
      <c r="BN388" s="118"/>
      <c r="BO388" s="118"/>
      <c r="BP388" s="118"/>
      <c r="BQ388" s="118"/>
      <c r="BR388" s="118"/>
      <c r="BS388" s="118"/>
      <c r="BT388" s="118"/>
      <c r="BU388" s="118"/>
      <c r="BV388" s="118"/>
      <c r="BW388" s="118"/>
      <c r="BX388" s="118"/>
      <c r="BY388" s="118"/>
      <c r="BZ388" s="118"/>
      <c r="CA388" s="118"/>
      <c r="CB388" s="118"/>
      <c r="CC388" s="118"/>
      <c r="CD388" s="118"/>
      <c r="CE388" s="118"/>
      <c r="CF388" s="118"/>
      <c r="CG388" s="118"/>
      <c r="CH388" s="118"/>
      <c r="CI388" s="118"/>
      <c r="CJ388" s="118"/>
      <c r="CK388" s="118"/>
      <c r="CL388" s="118"/>
      <c r="CM388" s="118"/>
      <c r="CN388" s="118"/>
      <c r="CO388" s="118"/>
      <c r="CP388" s="118"/>
      <c r="CQ388" s="118"/>
      <c r="CR388" s="118"/>
      <c r="CS388" s="118"/>
      <c r="CT388" s="118"/>
      <c r="CU388" s="118"/>
      <c r="CV388" s="118"/>
      <c r="CW388" s="118"/>
      <c r="CX388" s="118"/>
      <c r="CY388" s="118"/>
      <c r="CZ388" s="118"/>
      <c r="DA388" s="118"/>
      <c r="DB388" s="118"/>
      <c r="DC388" s="118"/>
      <c r="DD388" s="118"/>
      <c r="DE388" s="118"/>
      <c r="DF388" s="118"/>
      <c r="DG388" s="118"/>
      <c r="DH388" s="118"/>
      <c r="DI388" s="118"/>
      <c r="DJ388" s="118"/>
      <c r="DK388" s="118"/>
      <c r="DL388" s="118"/>
      <c r="DM388" s="118"/>
      <c r="DN388" s="45">
        <f t="shared" si="71"/>
        <v>0</v>
      </c>
      <c r="DO388" s="45">
        <f t="shared" si="71"/>
        <v>0</v>
      </c>
      <c r="DP388" s="45">
        <f t="shared" si="71"/>
        <v>0</v>
      </c>
      <c r="DQ388" s="45">
        <f t="shared" si="71"/>
        <v>0</v>
      </c>
      <c r="DR388" s="45">
        <f t="shared" si="71"/>
        <v>0</v>
      </c>
      <c r="DS388" s="45">
        <f t="shared" si="71"/>
        <v>0</v>
      </c>
      <c r="DT388" s="45">
        <f t="shared" si="71"/>
        <v>0</v>
      </c>
      <c r="DU388" s="45">
        <f t="shared" si="71"/>
        <v>0</v>
      </c>
      <c r="DV388" s="45">
        <f t="shared" si="71"/>
        <v>0</v>
      </c>
      <c r="DW388" s="45">
        <f t="shared" si="71"/>
        <v>0</v>
      </c>
    </row>
    <row r="389" spans="1:127" x14ac:dyDescent="0.25">
      <c r="A389" s="73" t="s">
        <v>425</v>
      </c>
      <c r="B389" s="164" t="s">
        <v>447</v>
      </c>
      <c r="C389" s="163" t="s">
        <v>80</v>
      </c>
      <c r="D389" s="163" t="s">
        <v>81</v>
      </c>
      <c r="E389" s="155">
        <f t="shared" si="69"/>
        <v>0</v>
      </c>
      <c r="F389" s="155">
        <f t="shared" si="70"/>
        <v>0</v>
      </c>
      <c r="G389" s="155">
        <f t="shared" si="70"/>
        <v>0</v>
      </c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18"/>
      <c r="AC389" s="118"/>
      <c r="AD389" s="118"/>
      <c r="AE389" s="118"/>
      <c r="AF389" s="118"/>
      <c r="AG389" s="118"/>
      <c r="AH389" s="118"/>
      <c r="AI389" s="118"/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  <c r="AT389" s="118"/>
      <c r="AU389" s="118"/>
      <c r="AV389" s="118"/>
      <c r="AW389" s="118"/>
      <c r="AX389" s="118"/>
      <c r="AY389" s="118"/>
      <c r="AZ389" s="118"/>
      <c r="BA389" s="118"/>
      <c r="BB389" s="118"/>
      <c r="BC389" s="118"/>
      <c r="BD389" s="118"/>
      <c r="BE389" s="118"/>
      <c r="BF389" s="118"/>
      <c r="BG389" s="118"/>
      <c r="BH389" s="118"/>
      <c r="BI389" s="118"/>
      <c r="BJ389" s="118"/>
      <c r="BK389" s="118"/>
      <c r="BL389" s="118"/>
      <c r="BM389" s="118"/>
      <c r="BN389" s="118"/>
      <c r="BO389" s="118"/>
      <c r="BP389" s="118"/>
      <c r="BQ389" s="118"/>
      <c r="BR389" s="118"/>
      <c r="BS389" s="118"/>
      <c r="BT389" s="118"/>
      <c r="BU389" s="118"/>
      <c r="BV389" s="118"/>
      <c r="BW389" s="118"/>
      <c r="BX389" s="118"/>
      <c r="BY389" s="118"/>
      <c r="BZ389" s="118"/>
      <c r="CA389" s="118"/>
      <c r="CB389" s="118"/>
      <c r="CC389" s="118"/>
      <c r="CD389" s="118"/>
      <c r="CE389" s="118"/>
      <c r="CF389" s="118"/>
      <c r="CG389" s="118"/>
      <c r="CH389" s="118"/>
      <c r="CI389" s="118"/>
      <c r="CJ389" s="118"/>
      <c r="CK389" s="118"/>
      <c r="CL389" s="118"/>
      <c r="CM389" s="118"/>
      <c r="CN389" s="118"/>
      <c r="CO389" s="118"/>
      <c r="CP389" s="118"/>
      <c r="CQ389" s="118"/>
      <c r="CR389" s="118"/>
      <c r="CS389" s="118"/>
      <c r="CT389" s="118"/>
      <c r="CU389" s="118"/>
      <c r="CV389" s="118"/>
      <c r="CW389" s="118"/>
      <c r="CX389" s="118"/>
      <c r="CY389" s="118"/>
      <c r="CZ389" s="118"/>
      <c r="DA389" s="118"/>
      <c r="DB389" s="118"/>
      <c r="DC389" s="118"/>
      <c r="DD389" s="118"/>
      <c r="DE389" s="118"/>
      <c r="DF389" s="118"/>
      <c r="DG389" s="118"/>
      <c r="DH389" s="118"/>
      <c r="DI389" s="118"/>
      <c r="DJ389" s="118"/>
      <c r="DK389" s="118"/>
      <c r="DL389" s="118"/>
      <c r="DM389" s="118"/>
      <c r="DN389" s="45">
        <f t="shared" si="71"/>
        <v>0</v>
      </c>
      <c r="DO389" s="45">
        <f t="shared" si="71"/>
        <v>0</v>
      </c>
      <c r="DP389" s="45">
        <f t="shared" si="71"/>
        <v>0</v>
      </c>
      <c r="DQ389" s="45">
        <f t="shared" si="71"/>
        <v>0</v>
      </c>
      <c r="DR389" s="45">
        <f t="shared" si="71"/>
        <v>0</v>
      </c>
      <c r="DS389" s="45">
        <f t="shared" si="71"/>
        <v>0</v>
      </c>
      <c r="DT389" s="45">
        <f t="shared" si="71"/>
        <v>0</v>
      </c>
      <c r="DU389" s="45">
        <f t="shared" si="71"/>
        <v>0</v>
      </c>
      <c r="DV389" s="45">
        <f t="shared" si="71"/>
        <v>0</v>
      </c>
      <c r="DW389" s="45">
        <f t="shared" si="71"/>
        <v>0</v>
      </c>
    </row>
    <row r="390" spans="1:127" x14ac:dyDescent="0.25">
      <c r="A390" s="73" t="s">
        <v>425</v>
      </c>
      <c r="B390" s="164" t="s">
        <v>448</v>
      </c>
      <c r="C390" s="163" t="s">
        <v>95</v>
      </c>
      <c r="D390" s="163" t="s">
        <v>81</v>
      </c>
      <c r="E390" s="155">
        <f t="shared" si="69"/>
        <v>0</v>
      </c>
      <c r="F390" s="155">
        <f t="shared" si="70"/>
        <v>0</v>
      </c>
      <c r="G390" s="155">
        <f t="shared" si="70"/>
        <v>0</v>
      </c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  <c r="AA390" s="118"/>
      <c r="AB390" s="118"/>
      <c r="AC390" s="118"/>
      <c r="AD390" s="118"/>
      <c r="AE390" s="118"/>
      <c r="AF390" s="118"/>
      <c r="AG390" s="118"/>
      <c r="AH390" s="118"/>
      <c r="AI390" s="118"/>
      <c r="AJ390" s="118"/>
      <c r="AK390" s="118"/>
      <c r="AL390" s="118"/>
      <c r="AM390" s="118"/>
      <c r="AN390" s="118"/>
      <c r="AO390" s="118"/>
      <c r="AP390" s="118"/>
      <c r="AQ390" s="118"/>
      <c r="AR390" s="118"/>
      <c r="AS390" s="118"/>
      <c r="AT390" s="118"/>
      <c r="AU390" s="118"/>
      <c r="AV390" s="118"/>
      <c r="AW390" s="118"/>
      <c r="AX390" s="118"/>
      <c r="AY390" s="118"/>
      <c r="AZ390" s="118"/>
      <c r="BA390" s="118"/>
      <c r="BB390" s="118"/>
      <c r="BC390" s="118"/>
      <c r="BD390" s="118"/>
      <c r="BE390" s="118"/>
      <c r="BF390" s="118"/>
      <c r="BG390" s="118"/>
      <c r="BH390" s="118"/>
      <c r="BI390" s="118"/>
      <c r="BJ390" s="118"/>
      <c r="BK390" s="118"/>
      <c r="BL390" s="118"/>
      <c r="BM390" s="118"/>
      <c r="BN390" s="118"/>
      <c r="BO390" s="118"/>
      <c r="BP390" s="118"/>
      <c r="BQ390" s="118"/>
      <c r="BR390" s="118"/>
      <c r="BS390" s="118"/>
      <c r="BT390" s="118"/>
      <c r="BU390" s="118"/>
      <c r="BV390" s="118"/>
      <c r="BW390" s="118"/>
      <c r="BX390" s="118"/>
      <c r="BY390" s="118"/>
      <c r="BZ390" s="118"/>
      <c r="CA390" s="118"/>
      <c r="CB390" s="118"/>
      <c r="CC390" s="118"/>
      <c r="CD390" s="118"/>
      <c r="CE390" s="118"/>
      <c r="CF390" s="118"/>
      <c r="CG390" s="118"/>
      <c r="CH390" s="118"/>
      <c r="CI390" s="118"/>
      <c r="CJ390" s="118"/>
      <c r="CK390" s="118"/>
      <c r="CL390" s="118"/>
      <c r="CM390" s="118"/>
      <c r="CN390" s="118"/>
      <c r="CO390" s="118"/>
      <c r="CP390" s="118"/>
      <c r="CQ390" s="118"/>
      <c r="CR390" s="118"/>
      <c r="CS390" s="118"/>
      <c r="CT390" s="118"/>
      <c r="CU390" s="118"/>
      <c r="CV390" s="118"/>
      <c r="CW390" s="118"/>
      <c r="CX390" s="118"/>
      <c r="CY390" s="118"/>
      <c r="CZ390" s="118"/>
      <c r="DA390" s="118"/>
      <c r="DB390" s="118"/>
      <c r="DC390" s="118"/>
      <c r="DD390" s="118"/>
      <c r="DE390" s="118"/>
      <c r="DF390" s="118"/>
      <c r="DG390" s="118"/>
      <c r="DH390" s="118"/>
      <c r="DI390" s="118"/>
      <c r="DJ390" s="118"/>
      <c r="DK390" s="118"/>
      <c r="DL390" s="118"/>
      <c r="DM390" s="118"/>
      <c r="DN390" s="45">
        <f t="shared" si="71"/>
        <v>0</v>
      </c>
      <c r="DO390" s="45">
        <f t="shared" si="71"/>
        <v>0</v>
      </c>
      <c r="DP390" s="45">
        <f t="shared" si="71"/>
        <v>0</v>
      </c>
      <c r="DQ390" s="45">
        <f t="shared" si="71"/>
        <v>0</v>
      </c>
      <c r="DR390" s="45">
        <f t="shared" si="71"/>
        <v>0</v>
      </c>
      <c r="DS390" s="45">
        <f t="shared" si="71"/>
        <v>0</v>
      </c>
      <c r="DT390" s="45">
        <f t="shared" si="71"/>
        <v>0</v>
      </c>
      <c r="DU390" s="45">
        <f t="shared" si="71"/>
        <v>0</v>
      </c>
      <c r="DV390" s="45">
        <f t="shared" si="71"/>
        <v>0</v>
      </c>
      <c r="DW390" s="45">
        <f t="shared" si="71"/>
        <v>0</v>
      </c>
    </row>
    <row r="391" spans="1:127" x14ac:dyDescent="0.25">
      <c r="A391" s="73" t="s">
        <v>425</v>
      </c>
      <c r="B391" s="164" t="s">
        <v>449</v>
      </c>
      <c r="C391" s="163" t="s">
        <v>95</v>
      </c>
      <c r="D391" s="163" t="s">
        <v>81</v>
      </c>
      <c r="E391" s="155">
        <f t="shared" si="69"/>
        <v>0</v>
      </c>
      <c r="F391" s="155">
        <f t="shared" si="70"/>
        <v>0</v>
      </c>
      <c r="G391" s="155">
        <f t="shared" si="70"/>
        <v>0</v>
      </c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  <c r="AA391" s="118"/>
      <c r="AB391" s="118"/>
      <c r="AC391" s="118"/>
      <c r="AD391" s="118"/>
      <c r="AE391" s="118"/>
      <c r="AF391" s="118"/>
      <c r="AG391" s="118"/>
      <c r="AH391" s="118"/>
      <c r="AI391" s="118"/>
      <c r="AJ391" s="118"/>
      <c r="AK391" s="118"/>
      <c r="AL391" s="118"/>
      <c r="AM391" s="118"/>
      <c r="AN391" s="118"/>
      <c r="AO391" s="118"/>
      <c r="AP391" s="118"/>
      <c r="AQ391" s="118"/>
      <c r="AR391" s="118"/>
      <c r="AS391" s="118"/>
      <c r="AT391" s="118"/>
      <c r="AU391" s="118"/>
      <c r="AV391" s="118"/>
      <c r="AW391" s="118"/>
      <c r="AX391" s="118"/>
      <c r="AY391" s="118"/>
      <c r="AZ391" s="118"/>
      <c r="BA391" s="118"/>
      <c r="BB391" s="118"/>
      <c r="BC391" s="118"/>
      <c r="BD391" s="118"/>
      <c r="BE391" s="118"/>
      <c r="BF391" s="118"/>
      <c r="BG391" s="118"/>
      <c r="BH391" s="118"/>
      <c r="BI391" s="118"/>
      <c r="BJ391" s="118"/>
      <c r="BK391" s="118"/>
      <c r="BL391" s="118"/>
      <c r="BM391" s="118"/>
      <c r="BN391" s="118"/>
      <c r="BO391" s="118"/>
      <c r="BP391" s="118"/>
      <c r="BQ391" s="118"/>
      <c r="BR391" s="118"/>
      <c r="BS391" s="118"/>
      <c r="BT391" s="118"/>
      <c r="BU391" s="118"/>
      <c r="BV391" s="118"/>
      <c r="BW391" s="118"/>
      <c r="BX391" s="118"/>
      <c r="BY391" s="118"/>
      <c r="BZ391" s="118"/>
      <c r="CA391" s="118"/>
      <c r="CB391" s="118"/>
      <c r="CC391" s="118"/>
      <c r="CD391" s="118"/>
      <c r="CE391" s="118"/>
      <c r="CF391" s="118"/>
      <c r="CG391" s="118"/>
      <c r="CH391" s="118"/>
      <c r="CI391" s="118"/>
      <c r="CJ391" s="118"/>
      <c r="CK391" s="118"/>
      <c r="CL391" s="118"/>
      <c r="CM391" s="118"/>
      <c r="CN391" s="118"/>
      <c r="CO391" s="118"/>
      <c r="CP391" s="118"/>
      <c r="CQ391" s="118"/>
      <c r="CR391" s="118"/>
      <c r="CS391" s="118"/>
      <c r="CT391" s="118"/>
      <c r="CU391" s="118"/>
      <c r="CV391" s="118"/>
      <c r="CW391" s="118"/>
      <c r="CX391" s="118"/>
      <c r="CY391" s="118"/>
      <c r="CZ391" s="118"/>
      <c r="DA391" s="118"/>
      <c r="DB391" s="118"/>
      <c r="DC391" s="118"/>
      <c r="DD391" s="118"/>
      <c r="DE391" s="118"/>
      <c r="DF391" s="118"/>
      <c r="DG391" s="118"/>
      <c r="DH391" s="118"/>
      <c r="DI391" s="118"/>
      <c r="DJ391" s="118"/>
      <c r="DK391" s="118"/>
      <c r="DL391" s="118"/>
      <c r="DM391" s="118"/>
      <c r="DN391" s="45">
        <f t="shared" si="71"/>
        <v>0</v>
      </c>
      <c r="DO391" s="45">
        <f t="shared" si="71"/>
        <v>0</v>
      </c>
      <c r="DP391" s="45">
        <f t="shared" si="71"/>
        <v>0</v>
      </c>
      <c r="DQ391" s="45">
        <f t="shared" si="71"/>
        <v>0</v>
      </c>
      <c r="DR391" s="45">
        <f t="shared" si="71"/>
        <v>0</v>
      </c>
      <c r="DS391" s="45">
        <f t="shared" si="71"/>
        <v>0</v>
      </c>
      <c r="DT391" s="45">
        <f t="shared" si="71"/>
        <v>0</v>
      </c>
      <c r="DU391" s="45">
        <f t="shared" si="71"/>
        <v>0</v>
      </c>
      <c r="DV391" s="45">
        <f t="shared" si="71"/>
        <v>0</v>
      </c>
      <c r="DW391" s="45">
        <f t="shared" si="71"/>
        <v>0</v>
      </c>
    </row>
    <row r="392" spans="1:127" x14ac:dyDescent="0.25">
      <c r="A392" s="73" t="s">
        <v>425</v>
      </c>
      <c r="B392" s="164" t="s">
        <v>450</v>
      </c>
      <c r="C392" s="163" t="s">
        <v>95</v>
      </c>
      <c r="D392" s="163" t="s">
        <v>81</v>
      </c>
      <c r="E392" s="155">
        <f t="shared" si="69"/>
        <v>0</v>
      </c>
      <c r="F392" s="155">
        <f t="shared" si="70"/>
        <v>0</v>
      </c>
      <c r="G392" s="155">
        <f t="shared" si="70"/>
        <v>0</v>
      </c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  <c r="AA392" s="118"/>
      <c r="AB392" s="118"/>
      <c r="AC392" s="118"/>
      <c r="AD392" s="118"/>
      <c r="AE392" s="118"/>
      <c r="AF392" s="118"/>
      <c r="AG392" s="118"/>
      <c r="AH392" s="118"/>
      <c r="AI392" s="118"/>
      <c r="AJ392" s="118"/>
      <c r="AK392" s="118"/>
      <c r="AL392" s="118"/>
      <c r="AM392" s="118"/>
      <c r="AN392" s="118"/>
      <c r="AO392" s="118"/>
      <c r="AP392" s="118"/>
      <c r="AQ392" s="118"/>
      <c r="AR392" s="118"/>
      <c r="AS392" s="118"/>
      <c r="AT392" s="118"/>
      <c r="AU392" s="118"/>
      <c r="AV392" s="118"/>
      <c r="AW392" s="118"/>
      <c r="AX392" s="118"/>
      <c r="AY392" s="118"/>
      <c r="AZ392" s="118"/>
      <c r="BA392" s="118"/>
      <c r="BB392" s="118"/>
      <c r="BC392" s="118"/>
      <c r="BD392" s="118"/>
      <c r="BE392" s="118"/>
      <c r="BF392" s="118"/>
      <c r="BG392" s="118"/>
      <c r="BH392" s="118"/>
      <c r="BI392" s="118"/>
      <c r="BJ392" s="118"/>
      <c r="BK392" s="118"/>
      <c r="BL392" s="118"/>
      <c r="BM392" s="118"/>
      <c r="BN392" s="118"/>
      <c r="BO392" s="118"/>
      <c r="BP392" s="118"/>
      <c r="BQ392" s="118"/>
      <c r="BR392" s="118"/>
      <c r="BS392" s="118"/>
      <c r="BT392" s="118"/>
      <c r="BU392" s="118"/>
      <c r="BV392" s="118"/>
      <c r="BW392" s="118"/>
      <c r="BX392" s="118"/>
      <c r="BY392" s="118"/>
      <c r="BZ392" s="118"/>
      <c r="CA392" s="118"/>
      <c r="CB392" s="118"/>
      <c r="CC392" s="118"/>
      <c r="CD392" s="118"/>
      <c r="CE392" s="118"/>
      <c r="CF392" s="118"/>
      <c r="CG392" s="118"/>
      <c r="CH392" s="118"/>
      <c r="CI392" s="118"/>
      <c r="CJ392" s="118"/>
      <c r="CK392" s="118"/>
      <c r="CL392" s="118"/>
      <c r="CM392" s="118"/>
      <c r="CN392" s="118"/>
      <c r="CO392" s="118"/>
      <c r="CP392" s="118"/>
      <c r="CQ392" s="118"/>
      <c r="CR392" s="118"/>
      <c r="CS392" s="118"/>
      <c r="CT392" s="118"/>
      <c r="CU392" s="118"/>
      <c r="CV392" s="118"/>
      <c r="CW392" s="118"/>
      <c r="CX392" s="118"/>
      <c r="CY392" s="118"/>
      <c r="CZ392" s="118"/>
      <c r="DA392" s="118"/>
      <c r="DB392" s="118"/>
      <c r="DC392" s="118"/>
      <c r="DD392" s="118"/>
      <c r="DE392" s="118"/>
      <c r="DF392" s="118"/>
      <c r="DG392" s="118"/>
      <c r="DH392" s="118"/>
      <c r="DI392" s="118"/>
      <c r="DJ392" s="118"/>
      <c r="DK392" s="118"/>
      <c r="DL392" s="118"/>
      <c r="DM392" s="118"/>
      <c r="DN392" s="45">
        <f t="shared" si="71"/>
        <v>0</v>
      </c>
      <c r="DO392" s="45">
        <f t="shared" si="71"/>
        <v>0</v>
      </c>
      <c r="DP392" s="45">
        <f t="shared" si="71"/>
        <v>0</v>
      </c>
      <c r="DQ392" s="45">
        <f t="shared" si="71"/>
        <v>0</v>
      </c>
      <c r="DR392" s="45">
        <f t="shared" si="71"/>
        <v>0</v>
      </c>
      <c r="DS392" s="45">
        <f t="shared" si="71"/>
        <v>0</v>
      </c>
      <c r="DT392" s="45">
        <f t="shared" si="71"/>
        <v>0</v>
      </c>
      <c r="DU392" s="45">
        <f t="shared" si="71"/>
        <v>0</v>
      </c>
      <c r="DV392" s="45">
        <f t="shared" si="71"/>
        <v>0</v>
      </c>
      <c r="DW392" s="45">
        <f t="shared" si="71"/>
        <v>0</v>
      </c>
    </row>
    <row r="393" spans="1:127" x14ac:dyDescent="0.25">
      <c r="A393" s="73" t="s">
        <v>425</v>
      </c>
      <c r="B393" s="164" t="s">
        <v>451</v>
      </c>
      <c r="C393" s="163" t="s">
        <v>95</v>
      </c>
      <c r="D393" s="163" t="s">
        <v>81</v>
      </c>
      <c r="E393" s="155">
        <f t="shared" si="69"/>
        <v>0</v>
      </c>
      <c r="F393" s="155">
        <f t="shared" si="70"/>
        <v>0</v>
      </c>
      <c r="G393" s="155">
        <f t="shared" si="70"/>
        <v>0</v>
      </c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  <c r="AA393" s="118"/>
      <c r="AB393" s="118"/>
      <c r="AC393" s="118"/>
      <c r="AD393" s="118"/>
      <c r="AE393" s="118"/>
      <c r="AF393" s="118"/>
      <c r="AG393" s="118"/>
      <c r="AH393" s="118"/>
      <c r="AI393" s="118"/>
      <c r="AJ393" s="118"/>
      <c r="AK393" s="118"/>
      <c r="AL393" s="118"/>
      <c r="AM393" s="118"/>
      <c r="AN393" s="118"/>
      <c r="AO393" s="118"/>
      <c r="AP393" s="118"/>
      <c r="AQ393" s="118"/>
      <c r="AR393" s="118"/>
      <c r="AS393" s="118"/>
      <c r="AT393" s="118"/>
      <c r="AU393" s="118"/>
      <c r="AV393" s="118"/>
      <c r="AW393" s="118"/>
      <c r="AX393" s="118"/>
      <c r="AY393" s="118"/>
      <c r="AZ393" s="118"/>
      <c r="BA393" s="118"/>
      <c r="BB393" s="118"/>
      <c r="BC393" s="118"/>
      <c r="BD393" s="118"/>
      <c r="BE393" s="118"/>
      <c r="BF393" s="118"/>
      <c r="BG393" s="118"/>
      <c r="BH393" s="118"/>
      <c r="BI393" s="118"/>
      <c r="BJ393" s="118"/>
      <c r="BK393" s="118"/>
      <c r="BL393" s="118"/>
      <c r="BM393" s="118"/>
      <c r="BN393" s="118"/>
      <c r="BO393" s="118"/>
      <c r="BP393" s="118"/>
      <c r="BQ393" s="118"/>
      <c r="BR393" s="118"/>
      <c r="BS393" s="118"/>
      <c r="BT393" s="118"/>
      <c r="BU393" s="118"/>
      <c r="BV393" s="118"/>
      <c r="BW393" s="118"/>
      <c r="BX393" s="118"/>
      <c r="BY393" s="118"/>
      <c r="BZ393" s="118"/>
      <c r="CA393" s="118"/>
      <c r="CB393" s="118"/>
      <c r="CC393" s="118"/>
      <c r="CD393" s="118"/>
      <c r="CE393" s="118"/>
      <c r="CF393" s="118"/>
      <c r="CG393" s="118"/>
      <c r="CH393" s="118"/>
      <c r="CI393" s="118"/>
      <c r="CJ393" s="118"/>
      <c r="CK393" s="118"/>
      <c r="CL393" s="118"/>
      <c r="CM393" s="118"/>
      <c r="CN393" s="118"/>
      <c r="CO393" s="118"/>
      <c r="CP393" s="118"/>
      <c r="CQ393" s="118"/>
      <c r="CR393" s="118"/>
      <c r="CS393" s="118"/>
      <c r="CT393" s="118"/>
      <c r="CU393" s="118"/>
      <c r="CV393" s="118"/>
      <c r="CW393" s="118"/>
      <c r="CX393" s="118"/>
      <c r="CY393" s="118"/>
      <c r="CZ393" s="118"/>
      <c r="DA393" s="118"/>
      <c r="DB393" s="118"/>
      <c r="DC393" s="118"/>
      <c r="DD393" s="118"/>
      <c r="DE393" s="118"/>
      <c r="DF393" s="118"/>
      <c r="DG393" s="118"/>
      <c r="DH393" s="118"/>
      <c r="DI393" s="118"/>
      <c r="DJ393" s="118"/>
      <c r="DK393" s="118"/>
      <c r="DL393" s="118"/>
      <c r="DM393" s="118"/>
      <c r="DN393" s="45">
        <f t="shared" si="71"/>
        <v>0</v>
      </c>
      <c r="DO393" s="45">
        <f t="shared" si="71"/>
        <v>0</v>
      </c>
      <c r="DP393" s="45">
        <f t="shared" si="71"/>
        <v>0</v>
      </c>
      <c r="DQ393" s="45">
        <f t="shared" si="71"/>
        <v>0</v>
      </c>
      <c r="DR393" s="45">
        <f t="shared" si="71"/>
        <v>0</v>
      </c>
      <c r="DS393" s="45">
        <f t="shared" ref="DS393:DW399" si="72">M393+W393+AG393+AQ393+BA393+BK393+BU393+CE393+CO393+CY393+DI393</f>
        <v>0</v>
      </c>
      <c r="DT393" s="45">
        <f t="shared" si="72"/>
        <v>0</v>
      </c>
      <c r="DU393" s="45">
        <f t="shared" si="72"/>
        <v>0</v>
      </c>
      <c r="DV393" s="45">
        <f t="shared" si="72"/>
        <v>0</v>
      </c>
      <c r="DW393" s="45">
        <f t="shared" si="72"/>
        <v>0</v>
      </c>
    </row>
    <row r="394" spans="1:127" x14ac:dyDescent="0.25">
      <c r="A394" s="73" t="s">
        <v>425</v>
      </c>
      <c r="B394" s="164" t="s">
        <v>452</v>
      </c>
      <c r="C394" s="163" t="s">
        <v>95</v>
      </c>
      <c r="D394" s="163" t="s">
        <v>81</v>
      </c>
      <c r="E394" s="155">
        <f t="shared" si="69"/>
        <v>0</v>
      </c>
      <c r="F394" s="155">
        <f t="shared" si="70"/>
        <v>0</v>
      </c>
      <c r="G394" s="155">
        <f t="shared" si="70"/>
        <v>0</v>
      </c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  <c r="AA394" s="118"/>
      <c r="AB394" s="118"/>
      <c r="AC394" s="118"/>
      <c r="AD394" s="118"/>
      <c r="AE394" s="118"/>
      <c r="AF394" s="118"/>
      <c r="AG394" s="118"/>
      <c r="AH394" s="118"/>
      <c r="AI394" s="118"/>
      <c r="AJ394" s="118"/>
      <c r="AK394" s="118"/>
      <c r="AL394" s="118"/>
      <c r="AM394" s="118"/>
      <c r="AN394" s="118"/>
      <c r="AO394" s="118"/>
      <c r="AP394" s="118"/>
      <c r="AQ394" s="118"/>
      <c r="AR394" s="118"/>
      <c r="AS394" s="118"/>
      <c r="AT394" s="118"/>
      <c r="AU394" s="118"/>
      <c r="AV394" s="118"/>
      <c r="AW394" s="118"/>
      <c r="AX394" s="118"/>
      <c r="AY394" s="118"/>
      <c r="AZ394" s="118"/>
      <c r="BA394" s="118"/>
      <c r="BB394" s="118"/>
      <c r="BC394" s="118"/>
      <c r="BD394" s="118"/>
      <c r="BE394" s="118"/>
      <c r="BF394" s="118"/>
      <c r="BG394" s="118"/>
      <c r="BH394" s="118"/>
      <c r="BI394" s="118"/>
      <c r="BJ394" s="118"/>
      <c r="BK394" s="118"/>
      <c r="BL394" s="118"/>
      <c r="BM394" s="118"/>
      <c r="BN394" s="118"/>
      <c r="BO394" s="118"/>
      <c r="BP394" s="118"/>
      <c r="BQ394" s="118"/>
      <c r="BR394" s="118"/>
      <c r="BS394" s="118"/>
      <c r="BT394" s="118"/>
      <c r="BU394" s="118"/>
      <c r="BV394" s="118"/>
      <c r="BW394" s="118"/>
      <c r="BX394" s="118"/>
      <c r="BY394" s="118"/>
      <c r="BZ394" s="118"/>
      <c r="CA394" s="118"/>
      <c r="CB394" s="118"/>
      <c r="CC394" s="118"/>
      <c r="CD394" s="118"/>
      <c r="CE394" s="118"/>
      <c r="CF394" s="118"/>
      <c r="CG394" s="118"/>
      <c r="CH394" s="118"/>
      <c r="CI394" s="118"/>
      <c r="CJ394" s="118"/>
      <c r="CK394" s="118"/>
      <c r="CL394" s="118"/>
      <c r="CM394" s="118"/>
      <c r="CN394" s="118"/>
      <c r="CO394" s="118"/>
      <c r="CP394" s="118"/>
      <c r="CQ394" s="118"/>
      <c r="CR394" s="118"/>
      <c r="CS394" s="118"/>
      <c r="CT394" s="118"/>
      <c r="CU394" s="118"/>
      <c r="CV394" s="118"/>
      <c r="CW394" s="118"/>
      <c r="CX394" s="118"/>
      <c r="CY394" s="118"/>
      <c r="CZ394" s="118"/>
      <c r="DA394" s="118"/>
      <c r="DB394" s="118"/>
      <c r="DC394" s="118"/>
      <c r="DD394" s="118"/>
      <c r="DE394" s="118"/>
      <c r="DF394" s="118"/>
      <c r="DG394" s="118"/>
      <c r="DH394" s="118"/>
      <c r="DI394" s="118"/>
      <c r="DJ394" s="118"/>
      <c r="DK394" s="118"/>
      <c r="DL394" s="118"/>
      <c r="DM394" s="118"/>
      <c r="DN394" s="45">
        <f t="shared" ref="DN394:DR399" si="73">H394+R394+AB394+AL394+AV394+BF394+BP394+BZ394+CJ394+CT394+DD394</f>
        <v>0</v>
      </c>
      <c r="DO394" s="45">
        <f t="shared" si="73"/>
        <v>0</v>
      </c>
      <c r="DP394" s="45">
        <f t="shared" si="73"/>
        <v>0</v>
      </c>
      <c r="DQ394" s="45">
        <f t="shared" si="73"/>
        <v>0</v>
      </c>
      <c r="DR394" s="45">
        <f t="shared" si="73"/>
        <v>0</v>
      </c>
      <c r="DS394" s="45">
        <f t="shared" si="72"/>
        <v>0</v>
      </c>
      <c r="DT394" s="45">
        <f t="shared" si="72"/>
        <v>0</v>
      </c>
      <c r="DU394" s="45">
        <f t="shared" si="72"/>
        <v>0</v>
      </c>
      <c r="DV394" s="45">
        <f t="shared" si="72"/>
        <v>0</v>
      </c>
      <c r="DW394" s="45">
        <f t="shared" si="72"/>
        <v>0</v>
      </c>
    </row>
    <row r="395" spans="1:127" x14ac:dyDescent="0.25">
      <c r="A395" s="73" t="s">
        <v>425</v>
      </c>
      <c r="B395" s="164" t="s">
        <v>453</v>
      </c>
      <c r="C395" s="163" t="s">
        <v>95</v>
      </c>
      <c r="D395" s="163" t="s">
        <v>81</v>
      </c>
      <c r="E395" s="155">
        <f t="shared" si="69"/>
        <v>0</v>
      </c>
      <c r="F395" s="155">
        <f t="shared" si="70"/>
        <v>0</v>
      </c>
      <c r="G395" s="155">
        <f t="shared" si="70"/>
        <v>0</v>
      </c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  <c r="AA395" s="118"/>
      <c r="AB395" s="118"/>
      <c r="AC395" s="118"/>
      <c r="AD395" s="118"/>
      <c r="AE395" s="118"/>
      <c r="AF395" s="118"/>
      <c r="AG395" s="118"/>
      <c r="AH395" s="118"/>
      <c r="AI395" s="118"/>
      <c r="AJ395" s="118"/>
      <c r="AK395" s="118"/>
      <c r="AL395" s="118"/>
      <c r="AM395" s="118"/>
      <c r="AN395" s="118"/>
      <c r="AO395" s="118"/>
      <c r="AP395" s="118"/>
      <c r="AQ395" s="118"/>
      <c r="AR395" s="118"/>
      <c r="AS395" s="118"/>
      <c r="AT395" s="118"/>
      <c r="AU395" s="118"/>
      <c r="AV395" s="118"/>
      <c r="AW395" s="118"/>
      <c r="AX395" s="118"/>
      <c r="AY395" s="118"/>
      <c r="AZ395" s="118"/>
      <c r="BA395" s="118"/>
      <c r="BB395" s="118"/>
      <c r="BC395" s="118"/>
      <c r="BD395" s="118"/>
      <c r="BE395" s="118"/>
      <c r="BF395" s="118"/>
      <c r="BG395" s="118"/>
      <c r="BH395" s="118"/>
      <c r="BI395" s="118"/>
      <c r="BJ395" s="118"/>
      <c r="BK395" s="118"/>
      <c r="BL395" s="118"/>
      <c r="BM395" s="118"/>
      <c r="BN395" s="118"/>
      <c r="BO395" s="118"/>
      <c r="BP395" s="118"/>
      <c r="BQ395" s="118"/>
      <c r="BR395" s="118"/>
      <c r="BS395" s="118"/>
      <c r="BT395" s="118"/>
      <c r="BU395" s="118"/>
      <c r="BV395" s="118"/>
      <c r="BW395" s="118"/>
      <c r="BX395" s="118"/>
      <c r="BY395" s="118"/>
      <c r="BZ395" s="118"/>
      <c r="CA395" s="118"/>
      <c r="CB395" s="118"/>
      <c r="CC395" s="118"/>
      <c r="CD395" s="118"/>
      <c r="CE395" s="118"/>
      <c r="CF395" s="118"/>
      <c r="CG395" s="118"/>
      <c r="CH395" s="118"/>
      <c r="CI395" s="118"/>
      <c r="CJ395" s="118"/>
      <c r="CK395" s="118"/>
      <c r="CL395" s="118"/>
      <c r="CM395" s="118"/>
      <c r="CN395" s="118"/>
      <c r="CO395" s="118"/>
      <c r="CP395" s="118"/>
      <c r="CQ395" s="118"/>
      <c r="CR395" s="118"/>
      <c r="CS395" s="118"/>
      <c r="CT395" s="118"/>
      <c r="CU395" s="118"/>
      <c r="CV395" s="118"/>
      <c r="CW395" s="118"/>
      <c r="CX395" s="118"/>
      <c r="CY395" s="118"/>
      <c r="CZ395" s="118"/>
      <c r="DA395" s="118"/>
      <c r="DB395" s="118"/>
      <c r="DC395" s="118"/>
      <c r="DD395" s="118"/>
      <c r="DE395" s="118"/>
      <c r="DF395" s="118"/>
      <c r="DG395" s="118"/>
      <c r="DH395" s="118"/>
      <c r="DI395" s="118"/>
      <c r="DJ395" s="118"/>
      <c r="DK395" s="118"/>
      <c r="DL395" s="118"/>
      <c r="DM395" s="118"/>
      <c r="DN395" s="45">
        <f t="shared" si="73"/>
        <v>0</v>
      </c>
      <c r="DO395" s="45">
        <f t="shared" si="73"/>
        <v>0</v>
      </c>
      <c r="DP395" s="45">
        <f t="shared" si="73"/>
        <v>0</v>
      </c>
      <c r="DQ395" s="45">
        <f t="shared" si="73"/>
        <v>0</v>
      </c>
      <c r="DR395" s="45">
        <f t="shared" si="73"/>
        <v>0</v>
      </c>
      <c r="DS395" s="45">
        <f t="shared" si="72"/>
        <v>0</v>
      </c>
      <c r="DT395" s="45">
        <f t="shared" si="72"/>
        <v>0</v>
      </c>
      <c r="DU395" s="45">
        <f t="shared" si="72"/>
        <v>0</v>
      </c>
      <c r="DV395" s="45">
        <f t="shared" si="72"/>
        <v>0</v>
      </c>
      <c r="DW395" s="45">
        <f t="shared" si="72"/>
        <v>0</v>
      </c>
    </row>
    <row r="396" spans="1:127" x14ac:dyDescent="0.25">
      <c r="A396" s="73" t="s">
        <v>425</v>
      </c>
      <c r="B396" s="164" t="s">
        <v>454</v>
      </c>
      <c r="C396" s="163" t="s">
        <v>80</v>
      </c>
      <c r="D396" s="163" t="s">
        <v>81</v>
      </c>
      <c r="E396" s="155">
        <f t="shared" si="69"/>
        <v>0</v>
      </c>
      <c r="F396" s="155">
        <f t="shared" si="70"/>
        <v>0</v>
      </c>
      <c r="G396" s="155">
        <f t="shared" si="70"/>
        <v>0</v>
      </c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  <c r="AA396" s="118"/>
      <c r="AB396" s="118"/>
      <c r="AC396" s="118"/>
      <c r="AD396" s="118"/>
      <c r="AE396" s="118"/>
      <c r="AF396" s="118"/>
      <c r="AG396" s="118"/>
      <c r="AH396" s="118"/>
      <c r="AI396" s="118"/>
      <c r="AJ396" s="118"/>
      <c r="AK396" s="118"/>
      <c r="AL396" s="118"/>
      <c r="AM396" s="118"/>
      <c r="AN396" s="118"/>
      <c r="AO396" s="118"/>
      <c r="AP396" s="118"/>
      <c r="AQ396" s="118"/>
      <c r="AR396" s="118"/>
      <c r="AS396" s="118"/>
      <c r="AT396" s="118"/>
      <c r="AU396" s="118"/>
      <c r="AV396" s="118"/>
      <c r="AW396" s="118"/>
      <c r="AX396" s="118"/>
      <c r="AY396" s="118"/>
      <c r="AZ396" s="118"/>
      <c r="BA396" s="118"/>
      <c r="BB396" s="118"/>
      <c r="BC396" s="118"/>
      <c r="BD396" s="118"/>
      <c r="BE396" s="118"/>
      <c r="BF396" s="118"/>
      <c r="BG396" s="118"/>
      <c r="BH396" s="118"/>
      <c r="BI396" s="118"/>
      <c r="BJ396" s="118"/>
      <c r="BK396" s="118"/>
      <c r="BL396" s="118"/>
      <c r="BM396" s="118"/>
      <c r="BN396" s="118"/>
      <c r="BO396" s="118"/>
      <c r="BP396" s="118"/>
      <c r="BQ396" s="118"/>
      <c r="BR396" s="118"/>
      <c r="BS396" s="118"/>
      <c r="BT396" s="118"/>
      <c r="BU396" s="118"/>
      <c r="BV396" s="118"/>
      <c r="BW396" s="118"/>
      <c r="BX396" s="118"/>
      <c r="BY396" s="118"/>
      <c r="BZ396" s="118"/>
      <c r="CA396" s="118"/>
      <c r="CB396" s="118"/>
      <c r="CC396" s="118"/>
      <c r="CD396" s="118"/>
      <c r="CE396" s="118"/>
      <c r="CF396" s="118"/>
      <c r="CG396" s="118"/>
      <c r="CH396" s="118"/>
      <c r="CI396" s="118"/>
      <c r="CJ396" s="118"/>
      <c r="CK396" s="118"/>
      <c r="CL396" s="118"/>
      <c r="CM396" s="118"/>
      <c r="CN396" s="118"/>
      <c r="CO396" s="118"/>
      <c r="CP396" s="118"/>
      <c r="CQ396" s="118"/>
      <c r="CR396" s="118"/>
      <c r="CS396" s="118"/>
      <c r="CT396" s="118"/>
      <c r="CU396" s="118"/>
      <c r="CV396" s="118"/>
      <c r="CW396" s="118"/>
      <c r="CX396" s="118"/>
      <c r="CY396" s="118"/>
      <c r="CZ396" s="118"/>
      <c r="DA396" s="118"/>
      <c r="DB396" s="118"/>
      <c r="DC396" s="118"/>
      <c r="DD396" s="118"/>
      <c r="DE396" s="118"/>
      <c r="DF396" s="118"/>
      <c r="DG396" s="118"/>
      <c r="DH396" s="118"/>
      <c r="DI396" s="118"/>
      <c r="DJ396" s="118"/>
      <c r="DK396" s="118"/>
      <c r="DL396" s="118"/>
      <c r="DM396" s="118"/>
      <c r="DN396" s="45">
        <f t="shared" si="73"/>
        <v>0</v>
      </c>
      <c r="DO396" s="45">
        <f t="shared" si="73"/>
        <v>0</v>
      </c>
      <c r="DP396" s="45">
        <f t="shared" si="73"/>
        <v>0</v>
      </c>
      <c r="DQ396" s="45">
        <f t="shared" si="73"/>
        <v>0</v>
      </c>
      <c r="DR396" s="45">
        <f t="shared" si="73"/>
        <v>0</v>
      </c>
      <c r="DS396" s="45">
        <f t="shared" si="72"/>
        <v>0</v>
      </c>
      <c r="DT396" s="45">
        <f t="shared" si="72"/>
        <v>0</v>
      </c>
      <c r="DU396" s="45">
        <f t="shared" si="72"/>
        <v>0</v>
      </c>
      <c r="DV396" s="45">
        <f t="shared" si="72"/>
        <v>0</v>
      </c>
      <c r="DW396" s="45">
        <f t="shared" si="72"/>
        <v>0</v>
      </c>
    </row>
    <row r="397" spans="1:127" x14ac:dyDescent="0.25">
      <c r="A397" s="73" t="s">
        <v>425</v>
      </c>
      <c r="B397" s="164" t="s">
        <v>455</v>
      </c>
      <c r="C397" s="163" t="s">
        <v>95</v>
      </c>
      <c r="D397" s="163" t="s">
        <v>81</v>
      </c>
      <c r="E397" s="155">
        <f t="shared" si="69"/>
        <v>0</v>
      </c>
      <c r="F397" s="155">
        <f t="shared" si="70"/>
        <v>0</v>
      </c>
      <c r="G397" s="155">
        <f t="shared" si="70"/>
        <v>0</v>
      </c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  <c r="AA397" s="118"/>
      <c r="AB397" s="118"/>
      <c r="AC397" s="118"/>
      <c r="AD397" s="118"/>
      <c r="AE397" s="118"/>
      <c r="AF397" s="118"/>
      <c r="AG397" s="118"/>
      <c r="AH397" s="118"/>
      <c r="AI397" s="118"/>
      <c r="AJ397" s="118"/>
      <c r="AK397" s="118"/>
      <c r="AL397" s="118"/>
      <c r="AM397" s="118"/>
      <c r="AN397" s="118"/>
      <c r="AO397" s="118"/>
      <c r="AP397" s="118"/>
      <c r="AQ397" s="118"/>
      <c r="AR397" s="118"/>
      <c r="AS397" s="118"/>
      <c r="AT397" s="118"/>
      <c r="AU397" s="118"/>
      <c r="AV397" s="118"/>
      <c r="AW397" s="118"/>
      <c r="AX397" s="118"/>
      <c r="AY397" s="118"/>
      <c r="AZ397" s="118"/>
      <c r="BA397" s="118"/>
      <c r="BB397" s="118"/>
      <c r="BC397" s="118"/>
      <c r="BD397" s="118"/>
      <c r="BE397" s="118"/>
      <c r="BF397" s="118"/>
      <c r="BG397" s="118"/>
      <c r="BH397" s="118"/>
      <c r="BI397" s="118"/>
      <c r="BJ397" s="118"/>
      <c r="BK397" s="118"/>
      <c r="BL397" s="118"/>
      <c r="BM397" s="118"/>
      <c r="BN397" s="118"/>
      <c r="BO397" s="118"/>
      <c r="BP397" s="118"/>
      <c r="BQ397" s="118"/>
      <c r="BR397" s="118"/>
      <c r="BS397" s="118"/>
      <c r="BT397" s="118"/>
      <c r="BU397" s="118"/>
      <c r="BV397" s="118"/>
      <c r="BW397" s="118"/>
      <c r="BX397" s="118"/>
      <c r="BY397" s="118"/>
      <c r="BZ397" s="118"/>
      <c r="CA397" s="118"/>
      <c r="CB397" s="118"/>
      <c r="CC397" s="118"/>
      <c r="CD397" s="118"/>
      <c r="CE397" s="118"/>
      <c r="CF397" s="118"/>
      <c r="CG397" s="118"/>
      <c r="CH397" s="118"/>
      <c r="CI397" s="118"/>
      <c r="CJ397" s="118"/>
      <c r="CK397" s="118"/>
      <c r="CL397" s="118"/>
      <c r="CM397" s="118"/>
      <c r="CN397" s="118"/>
      <c r="CO397" s="118"/>
      <c r="CP397" s="118"/>
      <c r="CQ397" s="118"/>
      <c r="CR397" s="118"/>
      <c r="CS397" s="118"/>
      <c r="CT397" s="118"/>
      <c r="CU397" s="118"/>
      <c r="CV397" s="118"/>
      <c r="CW397" s="118"/>
      <c r="CX397" s="118"/>
      <c r="CY397" s="118"/>
      <c r="CZ397" s="118"/>
      <c r="DA397" s="118"/>
      <c r="DB397" s="118"/>
      <c r="DC397" s="118"/>
      <c r="DD397" s="118"/>
      <c r="DE397" s="118"/>
      <c r="DF397" s="118"/>
      <c r="DG397" s="118"/>
      <c r="DH397" s="118"/>
      <c r="DI397" s="118"/>
      <c r="DJ397" s="118"/>
      <c r="DK397" s="118"/>
      <c r="DL397" s="118"/>
      <c r="DM397" s="118"/>
      <c r="DN397" s="45">
        <f t="shared" si="73"/>
        <v>0</v>
      </c>
      <c r="DO397" s="45">
        <f t="shared" si="73"/>
        <v>0</v>
      </c>
      <c r="DP397" s="45">
        <f t="shared" si="73"/>
        <v>0</v>
      </c>
      <c r="DQ397" s="45">
        <f t="shared" si="73"/>
        <v>0</v>
      </c>
      <c r="DR397" s="45">
        <f t="shared" si="73"/>
        <v>0</v>
      </c>
      <c r="DS397" s="45">
        <f t="shared" si="72"/>
        <v>0</v>
      </c>
      <c r="DT397" s="45">
        <f t="shared" si="72"/>
        <v>0</v>
      </c>
      <c r="DU397" s="45">
        <f t="shared" si="72"/>
        <v>0</v>
      </c>
      <c r="DV397" s="45">
        <f t="shared" si="72"/>
        <v>0</v>
      </c>
      <c r="DW397" s="45">
        <f t="shared" si="72"/>
        <v>0</v>
      </c>
    </row>
    <row r="398" spans="1:127" x14ac:dyDescent="0.25">
      <c r="A398" s="73" t="s">
        <v>425</v>
      </c>
      <c r="B398" s="164" t="s">
        <v>456</v>
      </c>
      <c r="C398" s="163" t="s">
        <v>95</v>
      </c>
      <c r="D398" s="163" t="s">
        <v>81</v>
      </c>
      <c r="E398" s="155">
        <f t="shared" si="69"/>
        <v>0</v>
      </c>
      <c r="F398" s="155">
        <f t="shared" si="70"/>
        <v>0</v>
      </c>
      <c r="G398" s="155">
        <f t="shared" si="70"/>
        <v>0</v>
      </c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  <c r="AA398" s="118"/>
      <c r="AB398" s="118"/>
      <c r="AC398" s="118"/>
      <c r="AD398" s="118"/>
      <c r="AE398" s="118"/>
      <c r="AF398" s="118"/>
      <c r="AG398" s="118"/>
      <c r="AH398" s="118"/>
      <c r="AI398" s="118"/>
      <c r="AJ398" s="118"/>
      <c r="AK398" s="118"/>
      <c r="AL398" s="118"/>
      <c r="AM398" s="118"/>
      <c r="AN398" s="118"/>
      <c r="AO398" s="118"/>
      <c r="AP398" s="118"/>
      <c r="AQ398" s="118"/>
      <c r="AR398" s="118"/>
      <c r="AS398" s="118"/>
      <c r="AT398" s="118"/>
      <c r="AU398" s="118"/>
      <c r="AV398" s="118"/>
      <c r="AW398" s="118"/>
      <c r="AX398" s="118"/>
      <c r="AY398" s="118"/>
      <c r="AZ398" s="118"/>
      <c r="BA398" s="118"/>
      <c r="BB398" s="118"/>
      <c r="BC398" s="118"/>
      <c r="BD398" s="118"/>
      <c r="BE398" s="118"/>
      <c r="BF398" s="118"/>
      <c r="BG398" s="118"/>
      <c r="BH398" s="118"/>
      <c r="BI398" s="118"/>
      <c r="BJ398" s="118"/>
      <c r="BK398" s="118"/>
      <c r="BL398" s="118"/>
      <c r="BM398" s="118"/>
      <c r="BN398" s="118"/>
      <c r="BO398" s="118"/>
      <c r="BP398" s="118"/>
      <c r="BQ398" s="118"/>
      <c r="BR398" s="118"/>
      <c r="BS398" s="118"/>
      <c r="BT398" s="118"/>
      <c r="BU398" s="118"/>
      <c r="BV398" s="118"/>
      <c r="BW398" s="118"/>
      <c r="BX398" s="118"/>
      <c r="BY398" s="118"/>
      <c r="BZ398" s="118"/>
      <c r="CA398" s="118"/>
      <c r="CB398" s="118"/>
      <c r="CC398" s="118"/>
      <c r="CD398" s="118"/>
      <c r="CE398" s="118"/>
      <c r="CF398" s="118"/>
      <c r="CG398" s="118"/>
      <c r="CH398" s="118"/>
      <c r="CI398" s="118"/>
      <c r="CJ398" s="118"/>
      <c r="CK398" s="118"/>
      <c r="CL398" s="118"/>
      <c r="CM398" s="118"/>
      <c r="CN398" s="118"/>
      <c r="CO398" s="118"/>
      <c r="CP398" s="118"/>
      <c r="CQ398" s="118"/>
      <c r="CR398" s="118"/>
      <c r="CS398" s="118"/>
      <c r="CT398" s="118"/>
      <c r="CU398" s="118"/>
      <c r="CV398" s="118"/>
      <c r="CW398" s="118"/>
      <c r="CX398" s="118"/>
      <c r="CY398" s="118"/>
      <c r="CZ398" s="118"/>
      <c r="DA398" s="118"/>
      <c r="DB398" s="118"/>
      <c r="DC398" s="118"/>
      <c r="DD398" s="118"/>
      <c r="DE398" s="118"/>
      <c r="DF398" s="118"/>
      <c r="DG398" s="118"/>
      <c r="DH398" s="118"/>
      <c r="DI398" s="118"/>
      <c r="DJ398" s="118"/>
      <c r="DK398" s="118"/>
      <c r="DL398" s="118"/>
      <c r="DM398" s="118"/>
      <c r="DN398" s="45">
        <f t="shared" si="73"/>
        <v>0</v>
      </c>
      <c r="DO398" s="45">
        <f t="shared" si="73"/>
        <v>0</v>
      </c>
      <c r="DP398" s="45">
        <f t="shared" si="73"/>
        <v>0</v>
      </c>
      <c r="DQ398" s="45">
        <f t="shared" si="73"/>
        <v>0</v>
      </c>
      <c r="DR398" s="45">
        <f t="shared" si="73"/>
        <v>0</v>
      </c>
      <c r="DS398" s="45">
        <f t="shared" si="72"/>
        <v>0</v>
      </c>
      <c r="DT398" s="45">
        <f t="shared" si="72"/>
        <v>0</v>
      </c>
      <c r="DU398" s="45">
        <f t="shared" si="72"/>
        <v>0</v>
      </c>
      <c r="DV398" s="45">
        <f t="shared" si="72"/>
        <v>0</v>
      </c>
      <c r="DW398" s="45">
        <f t="shared" si="72"/>
        <v>0</v>
      </c>
    </row>
    <row r="399" spans="1:127" x14ac:dyDescent="0.25">
      <c r="A399" s="73" t="s">
        <v>425</v>
      </c>
      <c r="B399" s="164" t="s">
        <v>457</v>
      </c>
      <c r="C399" s="163" t="s">
        <v>95</v>
      </c>
      <c r="D399" s="163" t="s">
        <v>81</v>
      </c>
      <c r="E399" s="155">
        <f t="shared" si="69"/>
        <v>0</v>
      </c>
      <c r="F399" s="155">
        <f t="shared" si="70"/>
        <v>0</v>
      </c>
      <c r="G399" s="155">
        <f t="shared" si="70"/>
        <v>0</v>
      </c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  <c r="AA399" s="118"/>
      <c r="AB399" s="118"/>
      <c r="AC399" s="118"/>
      <c r="AD399" s="118"/>
      <c r="AE399" s="118"/>
      <c r="AF399" s="118"/>
      <c r="AG399" s="118"/>
      <c r="AH399" s="118"/>
      <c r="AI399" s="118"/>
      <c r="AJ399" s="118"/>
      <c r="AK399" s="118"/>
      <c r="AL399" s="118"/>
      <c r="AM399" s="118"/>
      <c r="AN399" s="118"/>
      <c r="AO399" s="118"/>
      <c r="AP399" s="118"/>
      <c r="AQ399" s="118"/>
      <c r="AR399" s="118"/>
      <c r="AS399" s="118"/>
      <c r="AT399" s="118"/>
      <c r="AU399" s="118"/>
      <c r="AV399" s="118"/>
      <c r="AW399" s="118"/>
      <c r="AX399" s="118"/>
      <c r="AY399" s="118"/>
      <c r="AZ399" s="118"/>
      <c r="BA399" s="118"/>
      <c r="BB399" s="118"/>
      <c r="BC399" s="118"/>
      <c r="BD399" s="118"/>
      <c r="BE399" s="118"/>
      <c r="BF399" s="118"/>
      <c r="BG399" s="118"/>
      <c r="BH399" s="118"/>
      <c r="BI399" s="118"/>
      <c r="BJ399" s="118"/>
      <c r="BK399" s="118"/>
      <c r="BL399" s="118"/>
      <c r="BM399" s="118"/>
      <c r="BN399" s="118"/>
      <c r="BO399" s="118"/>
      <c r="BP399" s="118"/>
      <c r="BQ399" s="118"/>
      <c r="BR399" s="118"/>
      <c r="BS399" s="118"/>
      <c r="BT399" s="118"/>
      <c r="BU399" s="118"/>
      <c r="BV399" s="118"/>
      <c r="BW399" s="118"/>
      <c r="BX399" s="118"/>
      <c r="BY399" s="118"/>
      <c r="BZ399" s="118"/>
      <c r="CA399" s="118"/>
      <c r="CB399" s="118"/>
      <c r="CC399" s="118"/>
      <c r="CD399" s="118"/>
      <c r="CE399" s="118"/>
      <c r="CF399" s="118"/>
      <c r="CG399" s="118"/>
      <c r="CH399" s="118"/>
      <c r="CI399" s="118"/>
      <c r="CJ399" s="118"/>
      <c r="CK399" s="118"/>
      <c r="CL399" s="118"/>
      <c r="CM399" s="118"/>
      <c r="CN399" s="118"/>
      <c r="CO399" s="118"/>
      <c r="CP399" s="118"/>
      <c r="CQ399" s="118"/>
      <c r="CR399" s="118"/>
      <c r="CS399" s="118"/>
      <c r="CT399" s="118"/>
      <c r="CU399" s="118"/>
      <c r="CV399" s="118"/>
      <c r="CW399" s="118"/>
      <c r="CX399" s="118"/>
      <c r="CY399" s="118"/>
      <c r="CZ399" s="118"/>
      <c r="DA399" s="118"/>
      <c r="DB399" s="118"/>
      <c r="DC399" s="118"/>
      <c r="DD399" s="118"/>
      <c r="DE399" s="118"/>
      <c r="DF399" s="118"/>
      <c r="DG399" s="118"/>
      <c r="DH399" s="118"/>
      <c r="DI399" s="118"/>
      <c r="DJ399" s="118"/>
      <c r="DK399" s="118"/>
      <c r="DL399" s="118"/>
      <c r="DM399" s="118"/>
      <c r="DN399" s="45">
        <f t="shared" si="73"/>
        <v>0</v>
      </c>
      <c r="DO399" s="45">
        <f t="shared" si="73"/>
        <v>0</v>
      </c>
      <c r="DP399" s="45">
        <f t="shared" si="73"/>
        <v>0</v>
      </c>
      <c r="DQ399" s="45">
        <f t="shared" si="73"/>
        <v>0</v>
      </c>
      <c r="DR399" s="45">
        <f t="shared" si="73"/>
        <v>0</v>
      </c>
      <c r="DS399" s="45">
        <f t="shared" si="72"/>
        <v>0</v>
      </c>
      <c r="DT399" s="45">
        <f t="shared" si="72"/>
        <v>0</v>
      </c>
      <c r="DU399" s="45">
        <f t="shared" si="72"/>
        <v>0</v>
      </c>
      <c r="DV399" s="45">
        <f t="shared" si="72"/>
        <v>0</v>
      </c>
      <c r="DW399" s="45">
        <f t="shared" si="72"/>
        <v>0</v>
      </c>
    </row>
    <row r="400" spans="1:127" x14ac:dyDescent="0.25">
      <c r="A400" s="47" t="s">
        <v>458</v>
      </c>
      <c r="B400" s="53" t="s">
        <v>102</v>
      </c>
      <c r="C400" s="130"/>
      <c r="D400" s="130"/>
      <c r="E400" s="117">
        <f>SUBTOTAL(9,E368:E399)</f>
        <v>0</v>
      </c>
      <c r="F400" s="117">
        <f t="shared" ref="F400:BQ400" si="74">SUBTOTAL(9,F368:F399)</f>
        <v>0</v>
      </c>
      <c r="G400" s="117">
        <f t="shared" si="74"/>
        <v>0</v>
      </c>
      <c r="H400" s="117">
        <f t="shared" si="74"/>
        <v>0</v>
      </c>
      <c r="I400" s="117">
        <f t="shared" si="74"/>
        <v>0</v>
      </c>
      <c r="J400" s="117">
        <f t="shared" si="74"/>
        <v>0</v>
      </c>
      <c r="K400" s="117">
        <f t="shared" si="74"/>
        <v>0</v>
      </c>
      <c r="L400" s="117">
        <f t="shared" si="74"/>
        <v>0</v>
      </c>
      <c r="M400" s="117">
        <f t="shared" si="74"/>
        <v>0</v>
      </c>
      <c r="N400" s="117">
        <f t="shared" si="74"/>
        <v>0</v>
      </c>
      <c r="O400" s="117">
        <f t="shared" si="74"/>
        <v>0</v>
      </c>
      <c r="P400" s="117">
        <f t="shared" si="74"/>
        <v>0</v>
      </c>
      <c r="Q400" s="117">
        <f t="shared" si="74"/>
        <v>0</v>
      </c>
      <c r="R400" s="117">
        <f t="shared" si="74"/>
        <v>0</v>
      </c>
      <c r="S400" s="117">
        <f t="shared" si="74"/>
        <v>0</v>
      </c>
      <c r="T400" s="117">
        <f t="shared" si="74"/>
        <v>0</v>
      </c>
      <c r="U400" s="117">
        <f t="shared" si="74"/>
        <v>0</v>
      </c>
      <c r="V400" s="117">
        <f t="shared" si="74"/>
        <v>0</v>
      </c>
      <c r="W400" s="117">
        <f t="shared" si="74"/>
        <v>0</v>
      </c>
      <c r="X400" s="117">
        <f t="shared" si="74"/>
        <v>0</v>
      </c>
      <c r="Y400" s="117">
        <f t="shared" si="74"/>
        <v>0</v>
      </c>
      <c r="Z400" s="117">
        <f t="shared" si="74"/>
        <v>0</v>
      </c>
      <c r="AA400" s="117">
        <f t="shared" si="74"/>
        <v>0</v>
      </c>
      <c r="AB400" s="117">
        <f t="shared" si="74"/>
        <v>0</v>
      </c>
      <c r="AC400" s="117">
        <f t="shared" si="74"/>
        <v>0</v>
      </c>
      <c r="AD400" s="117">
        <f t="shared" si="74"/>
        <v>0</v>
      </c>
      <c r="AE400" s="117">
        <f t="shared" si="74"/>
        <v>0</v>
      </c>
      <c r="AF400" s="117">
        <f t="shared" si="74"/>
        <v>0</v>
      </c>
      <c r="AG400" s="117">
        <f t="shared" si="74"/>
        <v>0</v>
      </c>
      <c r="AH400" s="117">
        <f t="shared" si="74"/>
        <v>0</v>
      </c>
      <c r="AI400" s="117">
        <f t="shared" si="74"/>
        <v>0</v>
      </c>
      <c r="AJ400" s="117">
        <f t="shared" si="74"/>
        <v>0</v>
      </c>
      <c r="AK400" s="117">
        <f t="shared" si="74"/>
        <v>0</v>
      </c>
      <c r="AL400" s="117">
        <f t="shared" si="74"/>
        <v>0</v>
      </c>
      <c r="AM400" s="117">
        <f t="shared" si="74"/>
        <v>0</v>
      </c>
      <c r="AN400" s="117">
        <f t="shared" si="74"/>
        <v>0</v>
      </c>
      <c r="AO400" s="117">
        <f t="shared" si="74"/>
        <v>0</v>
      </c>
      <c r="AP400" s="117">
        <f t="shared" si="74"/>
        <v>0</v>
      </c>
      <c r="AQ400" s="117">
        <f t="shared" si="74"/>
        <v>0</v>
      </c>
      <c r="AR400" s="117">
        <f t="shared" si="74"/>
        <v>0</v>
      </c>
      <c r="AS400" s="117">
        <f t="shared" si="74"/>
        <v>0</v>
      </c>
      <c r="AT400" s="117">
        <f t="shared" si="74"/>
        <v>0</v>
      </c>
      <c r="AU400" s="117">
        <f t="shared" si="74"/>
        <v>0</v>
      </c>
      <c r="AV400" s="117">
        <f t="shared" si="74"/>
        <v>0</v>
      </c>
      <c r="AW400" s="117">
        <f t="shared" si="74"/>
        <v>0</v>
      </c>
      <c r="AX400" s="117">
        <f t="shared" si="74"/>
        <v>0</v>
      </c>
      <c r="AY400" s="117">
        <f t="shared" si="74"/>
        <v>0</v>
      </c>
      <c r="AZ400" s="117">
        <f t="shared" si="74"/>
        <v>0</v>
      </c>
      <c r="BA400" s="117">
        <f t="shared" si="74"/>
        <v>0</v>
      </c>
      <c r="BB400" s="117">
        <f t="shared" si="74"/>
        <v>0</v>
      </c>
      <c r="BC400" s="117">
        <f t="shared" si="74"/>
        <v>0</v>
      </c>
      <c r="BD400" s="117">
        <f t="shared" si="74"/>
        <v>0</v>
      </c>
      <c r="BE400" s="117">
        <f t="shared" si="74"/>
        <v>0</v>
      </c>
      <c r="BF400" s="117">
        <f t="shared" si="74"/>
        <v>0</v>
      </c>
      <c r="BG400" s="117">
        <f t="shared" si="74"/>
        <v>0</v>
      </c>
      <c r="BH400" s="117">
        <f t="shared" si="74"/>
        <v>0</v>
      </c>
      <c r="BI400" s="117">
        <f t="shared" si="74"/>
        <v>0</v>
      </c>
      <c r="BJ400" s="117">
        <f t="shared" si="74"/>
        <v>0</v>
      </c>
      <c r="BK400" s="117">
        <f t="shared" si="74"/>
        <v>0</v>
      </c>
      <c r="BL400" s="117">
        <f t="shared" si="74"/>
        <v>0</v>
      </c>
      <c r="BM400" s="117">
        <f t="shared" si="74"/>
        <v>0</v>
      </c>
      <c r="BN400" s="117">
        <f t="shared" si="74"/>
        <v>0</v>
      </c>
      <c r="BO400" s="117">
        <f t="shared" si="74"/>
        <v>0</v>
      </c>
      <c r="BP400" s="117">
        <f t="shared" si="74"/>
        <v>0</v>
      </c>
      <c r="BQ400" s="117">
        <f t="shared" si="74"/>
        <v>0</v>
      </c>
      <c r="BR400" s="117">
        <f t="shared" ref="BR400:DW400" si="75">SUBTOTAL(9,BR368:BR399)</f>
        <v>0</v>
      </c>
      <c r="BS400" s="117">
        <f t="shared" si="75"/>
        <v>0</v>
      </c>
      <c r="BT400" s="117">
        <f t="shared" si="75"/>
        <v>0</v>
      </c>
      <c r="BU400" s="117">
        <f t="shared" si="75"/>
        <v>0</v>
      </c>
      <c r="BV400" s="117">
        <f t="shared" si="75"/>
        <v>0</v>
      </c>
      <c r="BW400" s="117">
        <f t="shared" si="75"/>
        <v>0</v>
      </c>
      <c r="BX400" s="117">
        <f t="shared" si="75"/>
        <v>0</v>
      </c>
      <c r="BY400" s="117">
        <f t="shared" si="75"/>
        <v>0</v>
      </c>
      <c r="BZ400" s="117">
        <f t="shared" si="75"/>
        <v>0</v>
      </c>
      <c r="CA400" s="117">
        <f t="shared" si="75"/>
        <v>0</v>
      </c>
      <c r="CB400" s="117">
        <f t="shared" si="75"/>
        <v>0</v>
      </c>
      <c r="CC400" s="117">
        <f t="shared" si="75"/>
        <v>0</v>
      </c>
      <c r="CD400" s="117">
        <f t="shared" si="75"/>
        <v>0</v>
      </c>
      <c r="CE400" s="117">
        <f t="shared" si="75"/>
        <v>0</v>
      </c>
      <c r="CF400" s="117">
        <f t="shared" si="75"/>
        <v>0</v>
      </c>
      <c r="CG400" s="117">
        <f t="shared" si="75"/>
        <v>0</v>
      </c>
      <c r="CH400" s="117">
        <f t="shared" si="75"/>
        <v>0</v>
      </c>
      <c r="CI400" s="117">
        <f t="shared" si="75"/>
        <v>0</v>
      </c>
      <c r="CJ400" s="117">
        <f t="shared" si="75"/>
        <v>0</v>
      </c>
      <c r="CK400" s="117">
        <f t="shared" si="75"/>
        <v>0</v>
      </c>
      <c r="CL400" s="117">
        <f t="shared" si="75"/>
        <v>0</v>
      </c>
      <c r="CM400" s="117">
        <f t="shared" si="75"/>
        <v>0</v>
      </c>
      <c r="CN400" s="117">
        <f t="shared" si="75"/>
        <v>0</v>
      </c>
      <c r="CO400" s="117">
        <f t="shared" si="75"/>
        <v>0</v>
      </c>
      <c r="CP400" s="117">
        <f t="shared" si="75"/>
        <v>0</v>
      </c>
      <c r="CQ400" s="117">
        <f t="shared" si="75"/>
        <v>0</v>
      </c>
      <c r="CR400" s="117">
        <f t="shared" si="75"/>
        <v>0</v>
      </c>
      <c r="CS400" s="117">
        <f t="shared" si="75"/>
        <v>0</v>
      </c>
      <c r="CT400" s="117">
        <f t="shared" si="75"/>
        <v>0</v>
      </c>
      <c r="CU400" s="117">
        <f t="shared" si="75"/>
        <v>0</v>
      </c>
      <c r="CV400" s="117">
        <f t="shared" si="75"/>
        <v>0</v>
      </c>
      <c r="CW400" s="117">
        <f t="shared" si="75"/>
        <v>0</v>
      </c>
      <c r="CX400" s="117">
        <f t="shared" si="75"/>
        <v>0</v>
      </c>
      <c r="CY400" s="117">
        <f t="shared" si="75"/>
        <v>0</v>
      </c>
      <c r="CZ400" s="117">
        <f t="shared" si="75"/>
        <v>0</v>
      </c>
      <c r="DA400" s="117">
        <f t="shared" si="75"/>
        <v>0</v>
      </c>
      <c r="DB400" s="117">
        <f t="shared" si="75"/>
        <v>0</v>
      </c>
      <c r="DC400" s="117">
        <f t="shared" si="75"/>
        <v>0</v>
      </c>
      <c r="DD400" s="117">
        <f t="shared" si="75"/>
        <v>0</v>
      </c>
      <c r="DE400" s="117">
        <f t="shared" si="75"/>
        <v>0</v>
      </c>
      <c r="DF400" s="117">
        <f t="shared" si="75"/>
        <v>0</v>
      </c>
      <c r="DG400" s="117">
        <f t="shared" si="75"/>
        <v>0</v>
      </c>
      <c r="DH400" s="117">
        <f t="shared" si="75"/>
        <v>0</v>
      </c>
      <c r="DI400" s="117">
        <f t="shared" si="75"/>
        <v>0</v>
      </c>
      <c r="DJ400" s="117">
        <f t="shared" si="75"/>
        <v>0</v>
      </c>
      <c r="DK400" s="117">
        <f t="shared" si="75"/>
        <v>0</v>
      </c>
      <c r="DL400" s="117">
        <f t="shared" si="75"/>
        <v>0</v>
      </c>
      <c r="DM400" s="117">
        <f t="shared" si="75"/>
        <v>0</v>
      </c>
      <c r="DN400" s="117">
        <f t="shared" si="75"/>
        <v>0</v>
      </c>
      <c r="DO400" s="117">
        <f t="shared" si="75"/>
        <v>0</v>
      </c>
      <c r="DP400" s="117">
        <f t="shared" si="75"/>
        <v>0</v>
      </c>
      <c r="DQ400" s="117">
        <f t="shared" si="75"/>
        <v>0</v>
      </c>
      <c r="DR400" s="117">
        <f t="shared" si="75"/>
        <v>0</v>
      </c>
      <c r="DS400" s="117">
        <f t="shared" si="75"/>
        <v>0</v>
      </c>
      <c r="DT400" s="117">
        <f t="shared" si="75"/>
        <v>0</v>
      </c>
      <c r="DU400" s="117">
        <f t="shared" si="75"/>
        <v>0</v>
      </c>
      <c r="DV400" s="117">
        <f t="shared" si="75"/>
        <v>0</v>
      </c>
      <c r="DW400" s="117">
        <f t="shared" si="75"/>
        <v>0</v>
      </c>
    </row>
    <row r="401" spans="1:127" x14ac:dyDescent="0.25">
      <c r="A401" s="73" t="s">
        <v>459</v>
      </c>
      <c r="B401" s="83" t="s">
        <v>460</v>
      </c>
      <c r="C401" s="84" t="s">
        <v>80</v>
      </c>
      <c r="D401" s="84" t="s">
        <v>81</v>
      </c>
      <c r="E401" s="155">
        <f t="shared" ref="E401:E415" si="76">F401+G401</f>
        <v>0</v>
      </c>
      <c r="F401" s="155">
        <f t="shared" ref="F401:G415" si="77">DN401+DP401+DR401+DT401+DV401</f>
        <v>0</v>
      </c>
      <c r="G401" s="155">
        <f t="shared" si="77"/>
        <v>0</v>
      </c>
      <c r="H401" s="85">
        <v>0</v>
      </c>
      <c r="I401" s="131">
        <v>0</v>
      </c>
      <c r="J401" s="85">
        <v>0</v>
      </c>
      <c r="K401" s="85">
        <v>0</v>
      </c>
      <c r="L401" s="131">
        <v>0</v>
      </c>
      <c r="M401" s="85">
        <v>0</v>
      </c>
      <c r="N401" s="85">
        <v>0</v>
      </c>
      <c r="O401" s="131">
        <v>0</v>
      </c>
      <c r="P401" s="85">
        <v>0</v>
      </c>
      <c r="Q401" s="85"/>
      <c r="R401" s="85">
        <v>0</v>
      </c>
      <c r="S401" s="85">
        <v>0</v>
      </c>
      <c r="T401" s="131">
        <v>0</v>
      </c>
      <c r="U401" s="85">
        <v>0</v>
      </c>
      <c r="V401" s="85">
        <v>0</v>
      </c>
      <c r="W401" s="131">
        <v>0</v>
      </c>
      <c r="X401" s="85">
        <v>0</v>
      </c>
      <c r="Y401" s="85">
        <v>0</v>
      </c>
      <c r="Z401" s="131">
        <v>0</v>
      </c>
      <c r="AA401" s="85"/>
      <c r="AB401" s="85">
        <v>0</v>
      </c>
      <c r="AC401" s="131">
        <v>0</v>
      </c>
      <c r="AD401" s="85">
        <v>0</v>
      </c>
      <c r="AE401" s="85">
        <v>0</v>
      </c>
      <c r="AF401" s="131">
        <v>0</v>
      </c>
      <c r="AG401" s="85">
        <v>0</v>
      </c>
      <c r="AH401" s="85">
        <v>0</v>
      </c>
      <c r="AI401" s="131">
        <v>0</v>
      </c>
      <c r="AJ401" s="85">
        <v>0</v>
      </c>
      <c r="AK401" s="85"/>
      <c r="AL401" s="131">
        <v>0</v>
      </c>
      <c r="AM401" s="85">
        <v>0</v>
      </c>
      <c r="AN401" s="85">
        <v>0</v>
      </c>
      <c r="AO401" s="131">
        <v>0</v>
      </c>
      <c r="AP401" s="85">
        <v>0</v>
      </c>
      <c r="AQ401" s="85">
        <v>0</v>
      </c>
      <c r="AR401" s="131">
        <v>0</v>
      </c>
      <c r="AS401" s="85">
        <v>0</v>
      </c>
      <c r="AT401" s="85">
        <v>0</v>
      </c>
      <c r="AU401" s="131"/>
      <c r="AV401" s="85">
        <v>0</v>
      </c>
      <c r="AW401" s="85">
        <v>0</v>
      </c>
      <c r="AX401" s="131">
        <v>0</v>
      </c>
      <c r="AY401" s="85">
        <v>0</v>
      </c>
      <c r="AZ401" s="85">
        <v>0</v>
      </c>
      <c r="BA401" s="131">
        <v>0</v>
      </c>
      <c r="BB401" s="85">
        <v>0</v>
      </c>
      <c r="BC401" s="85">
        <v>0</v>
      </c>
      <c r="BD401" s="131">
        <v>0</v>
      </c>
      <c r="BE401" s="85"/>
      <c r="BF401" s="85">
        <v>0</v>
      </c>
      <c r="BG401" s="131">
        <v>0</v>
      </c>
      <c r="BH401" s="85">
        <v>0</v>
      </c>
      <c r="BI401" s="85">
        <v>0</v>
      </c>
      <c r="BJ401" s="131">
        <v>0</v>
      </c>
      <c r="BK401" s="85">
        <v>0</v>
      </c>
      <c r="BL401" s="85">
        <v>0</v>
      </c>
      <c r="BM401" s="131">
        <v>0</v>
      </c>
      <c r="BN401" s="85">
        <v>0</v>
      </c>
      <c r="BO401" s="85"/>
      <c r="BP401" s="131">
        <v>0</v>
      </c>
      <c r="BQ401" s="85">
        <v>0</v>
      </c>
      <c r="BR401" s="85">
        <v>0</v>
      </c>
      <c r="BS401" s="131">
        <v>0</v>
      </c>
      <c r="BT401" s="85">
        <v>0</v>
      </c>
      <c r="BU401" s="85">
        <v>0</v>
      </c>
      <c r="BV401" s="131">
        <v>0</v>
      </c>
      <c r="BW401" s="85">
        <v>0</v>
      </c>
      <c r="BX401" s="85">
        <v>0</v>
      </c>
      <c r="BY401" s="131"/>
      <c r="BZ401" s="85">
        <v>0</v>
      </c>
      <c r="CA401" s="85">
        <v>0</v>
      </c>
      <c r="CB401" s="131">
        <v>0</v>
      </c>
      <c r="CC401" s="85">
        <v>0</v>
      </c>
      <c r="CD401" s="85">
        <v>0</v>
      </c>
      <c r="CE401" s="131">
        <v>0</v>
      </c>
      <c r="CF401" s="85">
        <v>0</v>
      </c>
      <c r="CG401" s="85">
        <v>0</v>
      </c>
      <c r="CH401" s="131">
        <v>0</v>
      </c>
      <c r="CI401" s="85"/>
      <c r="CJ401" s="85">
        <v>0</v>
      </c>
      <c r="CK401" s="131">
        <v>0</v>
      </c>
      <c r="CL401" s="85">
        <v>0</v>
      </c>
      <c r="CM401" s="85">
        <v>0</v>
      </c>
      <c r="CN401" s="131">
        <v>0</v>
      </c>
      <c r="CO401" s="85">
        <v>0</v>
      </c>
      <c r="CP401" s="85">
        <v>0</v>
      </c>
      <c r="CQ401" s="131">
        <v>0</v>
      </c>
      <c r="CR401" s="85">
        <v>0</v>
      </c>
      <c r="CS401" s="85"/>
      <c r="CT401" s="85">
        <v>0</v>
      </c>
      <c r="CU401" s="85">
        <v>0</v>
      </c>
      <c r="CV401" s="131">
        <v>0</v>
      </c>
      <c r="CW401" s="85">
        <v>0</v>
      </c>
      <c r="CX401" s="85">
        <v>0</v>
      </c>
      <c r="CY401" s="131">
        <v>0</v>
      </c>
      <c r="CZ401" s="85">
        <v>0</v>
      </c>
      <c r="DA401" s="85">
        <v>0</v>
      </c>
      <c r="DB401" s="131">
        <v>0</v>
      </c>
      <c r="DC401" s="85"/>
      <c r="DD401" s="85">
        <v>0</v>
      </c>
      <c r="DE401" s="131">
        <v>0</v>
      </c>
      <c r="DF401" s="85">
        <v>0</v>
      </c>
      <c r="DG401" s="85">
        <v>0</v>
      </c>
      <c r="DH401" s="131">
        <v>0</v>
      </c>
      <c r="DI401" s="85">
        <v>0</v>
      </c>
      <c r="DJ401" s="85">
        <v>0</v>
      </c>
      <c r="DK401" s="131">
        <v>0</v>
      </c>
      <c r="DL401" s="85">
        <v>0</v>
      </c>
      <c r="DM401" s="85"/>
      <c r="DN401" s="45">
        <f t="shared" ref="DN401:DW415" si="78">H401+R401+AB401+AL401+AV401+BF401+BP401+BZ401+CJ401+CT401+DD401</f>
        <v>0</v>
      </c>
      <c r="DO401" s="45">
        <f t="shared" si="78"/>
        <v>0</v>
      </c>
      <c r="DP401" s="45">
        <f t="shared" si="78"/>
        <v>0</v>
      </c>
      <c r="DQ401" s="45">
        <f t="shared" si="78"/>
        <v>0</v>
      </c>
      <c r="DR401" s="45">
        <f t="shared" si="78"/>
        <v>0</v>
      </c>
      <c r="DS401" s="45">
        <f t="shared" si="78"/>
        <v>0</v>
      </c>
      <c r="DT401" s="45">
        <f t="shared" si="78"/>
        <v>0</v>
      </c>
      <c r="DU401" s="45">
        <f t="shared" si="78"/>
        <v>0</v>
      </c>
      <c r="DV401" s="45">
        <f t="shared" si="78"/>
        <v>0</v>
      </c>
      <c r="DW401" s="45">
        <f t="shared" si="78"/>
        <v>0</v>
      </c>
    </row>
    <row r="402" spans="1:127" x14ac:dyDescent="0.25">
      <c r="A402" s="73" t="s">
        <v>459</v>
      </c>
      <c r="B402" s="83" t="s">
        <v>461</v>
      </c>
      <c r="C402" s="84" t="s">
        <v>80</v>
      </c>
      <c r="D402" s="84" t="s">
        <v>81</v>
      </c>
      <c r="E402" s="155">
        <f t="shared" si="76"/>
        <v>0</v>
      </c>
      <c r="F402" s="155">
        <f t="shared" si="77"/>
        <v>0</v>
      </c>
      <c r="G402" s="155">
        <f t="shared" si="77"/>
        <v>0</v>
      </c>
      <c r="H402" s="85">
        <v>0</v>
      </c>
      <c r="I402" s="131">
        <v>0</v>
      </c>
      <c r="J402" s="85">
        <v>0</v>
      </c>
      <c r="K402" s="85">
        <v>0</v>
      </c>
      <c r="L402" s="131">
        <v>0</v>
      </c>
      <c r="M402" s="85">
        <v>0</v>
      </c>
      <c r="N402" s="85">
        <v>0</v>
      </c>
      <c r="O402" s="131">
        <v>0</v>
      </c>
      <c r="P402" s="85">
        <v>0</v>
      </c>
      <c r="Q402" s="85"/>
      <c r="R402" s="85">
        <v>0</v>
      </c>
      <c r="S402" s="85">
        <v>0</v>
      </c>
      <c r="T402" s="131">
        <v>0</v>
      </c>
      <c r="U402" s="85">
        <v>0</v>
      </c>
      <c r="V402" s="85">
        <v>0</v>
      </c>
      <c r="W402" s="131">
        <v>0</v>
      </c>
      <c r="X402" s="85">
        <v>0</v>
      </c>
      <c r="Y402" s="85">
        <v>0</v>
      </c>
      <c r="Z402" s="131">
        <v>0</v>
      </c>
      <c r="AA402" s="85"/>
      <c r="AB402" s="85">
        <v>0</v>
      </c>
      <c r="AC402" s="131">
        <v>0</v>
      </c>
      <c r="AD402" s="85">
        <v>0</v>
      </c>
      <c r="AE402" s="85">
        <v>0</v>
      </c>
      <c r="AF402" s="131">
        <v>0</v>
      </c>
      <c r="AG402" s="85">
        <v>0</v>
      </c>
      <c r="AH402" s="85">
        <v>0</v>
      </c>
      <c r="AI402" s="131">
        <v>0</v>
      </c>
      <c r="AJ402" s="85">
        <v>0</v>
      </c>
      <c r="AK402" s="85"/>
      <c r="AL402" s="131">
        <v>0</v>
      </c>
      <c r="AM402" s="85">
        <v>0</v>
      </c>
      <c r="AN402" s="85">
        <v>0</v>
      </c>
      <c r="AO402" s="131">
        <v>0</v>
      </c>
      <c r="AP402" s="85">
        <v>0</v>
      </c>
      <c r="AQ402" s="85">
        <v>0</v>
      </c>
      <c r="AR402" s="131">
        <v>0</v>
      </c>
      <c r="AS402" s="85">
        <v>0</v>
      </c>
      <c r="AT402" s="85">
        <v>0</v>
      </c>
      <c r="AU402" s="131"/>
      <c r="AV402" s="85">
        <v>0</v>
      </c>
      <c r="AW402" s="85">
        <v>0</v>
      </c>
      <c r="AX402" s="131">
        <v>0</v>
      </c>
      <c r="AY402" s="85">
        <v>0</v>
      </c>
      <c r="AZ402" s="85">
        <v>0</v>
      </c>
      <c r="BA402" s="131">
        <v>0</v>
      </c>
      <c r="BB402" s="85">
        <v>0</v>
      </c>
      <c r="BC402" s="85">
        <v>0</v>
      </c>
      <c r="BD402" s="131">
        <v>0</v>
      </c>
      <c r="BE402" s="85"/>
      <c r="BF402" s="85">
        <v>0</v>
      </c>
      <c r="BG402" s="131">
        <v>0</v>
      </c>
      <c r="BH402" s="85">
        <v>0</v>
      </c>
      <c r="BI402" s="85">
        <v>0</v>
      </c>
      <c r="BJ402" s="131">
        <v>0</v>
      </c>
      <c r="BK402" s="85">
        <v>0</v>
      </c>
      <c r="BL402" s="85">
        <v>0</v>
      </c>
      <c r="BM402" s="131">
        <v>0</v>
      </c>
      <c r="BN402" s="85">
        <v>0</v>
      </c>
      <c r="BO402" s="85"/>
      <c r="BP402" s="131">
        <v>0</v>
      </c>
      <c r="BQ402" s="85">
        <v>0</v>
      </c>
      <c r="BR402" s="85">
        <v>0</v>
      </c>
      <c r="BS402" s="131">
        <v>0</v>
      </c>
      <c r="BT402" s="85">
        <v>0</v>
      </c>
      <c r="BU402" s="85">
        <v>0</v>
      </c>
      <c r="BV402" s="131">
        <v>0</v>
      </c>
      <c r="BW402" s="85">
        <v>0</v>
      </c>
      <c r="BX402" s="85">
        <v>0</v>
      </c>
      <c r="BY402" s="131"/>
      <c r="BZ402" s="85">
        <v>0</v>
      </c>
      <c r="CA402" s="85">
        <v>0</v>
      </c>
      <c r="CB402" s="131">
        <v>0</v>
      </c>
      <c r="CC402" s="85">
        <v>0</v>
      </c>
      <c r="CD402" s="85">
        <v>0</v>
      </c>
      <c r="CE402" s="131">
        <v>0</v>
      </c>
      <c r="CF402" s="85">
        <v>0</v>
      </c>
      <c r="CG402" s="85">
        <v>0</v>
      </c>
      <c r="CH402" s="131">
        <v>0</v>
      </c>
      <c r="CI402" s="85"/>
      <c r="CJ402" s="85">
        <v>0</v>
      </c>
      <c r="CK402" s="131">
        <v>0</v>
      </c>
      <c r="CL402" s="85">
        <v>0</v>
      </c>
      <c r="CM402" s="85">
        <v>0</v>
      </c>
      <c r="CN402" s="131">
        <v>0</v>
      </c>
      <c r="CO402" s="85">
        <v>0</v>
      </c>
      <c r="CP402" s="85">
        <v>0</v>
      </c>
      <c r="CQ402" s="131">
        <v>0</v>
      </c>
      <c r="CR402" s="85">
        <v>0</v>
      </c>
      <c r="CS402" s="85"/>
      <c r="CT402" s="85">
        <v>0</v>
      </c>
      <c r="CU402" s="85">
        <v>0</v>
      </c>
      <c r="CV402" s="131">
        <v>0</v>
      </c>
      <c r="CW402" s="85">
        <v>0</v>
      </c>
      <c r="CX402" s="85">
        <v>0</v>
      </c>
      <c r="CY402" s="131">
        <v>0</v>
      </c>
      <c r="CZ402" s="85">
        <v>0</v>
      </c>
      <c r="DA402" s="85">
        <v>0</v>
      </c>
      <c r="DB402" s="131">
        <v>0</v>
      </c>
      <c r="DC402" s="85"/>
      <c r="DD402" s="85">
        <v>0</v>
      </c>
      <c r="DE402" s="131">
        <v>0</v>
      </c>
      <c r="DF402" s="85">
        <v>0</v>
      </c>
      <c r="DG402" s="85">
        <v>0</v>
      </c>
      <c r="DH402" s="131">
        <v>0</v>
      </c>
      <c r="DI402" s="85">
        <v>0</v>
      </c>
      <c r="DJ402" s="85">
        <v>0</v>
      </c>
      <c r="DK402" s="131">
        <v>0</v>
      </c>
      <c r="DL402" s="85">
        <v>0</v>
      </c>
      <c r="DM402" s="85"/>
      <c r="DN402" s="45">
        <f t="shared" si="78"/>
        <v>0</v>
      </c>
      <c r="DO402" s="45">
        <f t="shared" si="78"/>
        <v>0</v>
      </c>
      <c r="DP402" s="45">
        <f t="shared" si="78"/>
        <v>0</v>
      </c>
      <c r="DQ402" s="45">
        <f t="shared" si="78"/>
        <v>0</v>
      </c>
      <c r="DR402" s="45">
        <f t="shared" si="78"/>
        <v>0</v>
      </c>
      <c r="DS402" s="45">
        <f t="shared" si="78"/>
        <v>0</v>
      </c>
      <c r="DT402" s="45">
        <f t="shared" si="78"/>
        <v>0</v>
      </c>
      <c r="DU402" s="45">
        <f t="shared" si="78"/>
        <v>0</v>
      </c>
      <c r="DV402" s="45">
        <f t="shared" si="78"/>
        <v>0</v>
      </c>
      <c r="DW402" s="45">
        <f t="shared" si="78"/>
        <v>0</v>
      </c>
    </row>
    <row r="403" spans="1:127" x14ac:dyDescent="0.25">
      <c r="A403" s="73" t="s">
        <v>459</v>
      </c>
      <c r="B403" s="83" t="s">
        <v>462</v>
      </c>
      <c r="C403" s="84" t="s">
        <v>80</v>
      </c>
      <c r="D403" s="84" t="s">
        <v>81</v>
      </c>
      <c r="E403" s="155">
        <f t="shared" si="76"/>
        <v>20</v>
      </c>
      <c r="F403" s="155">
        <f t="shared" si="77"/>
        <v>0</v>
      </c>
      <c r="G403" s="155">
        <f t="shared" si="77"/>
        <v>20</v>
      </c>
      <c r="H403" s="85">
        <v>0</v>
      </c>
      <c r="I403" s="131">
        <v>0</v>
      </c>
      <c r="J403" s="85">
        <v>0</v>
      </c>
      <c r="K403" s="85">
        <v>20</v>
      </c>
      <c r="L403" s="131">
        <v>0</v>
      </c>
      <c r="M403" s="85">
        <v>0</v>
      </c>
      <c r="N403" s="85">
        <v>0</v>
      </c>
      <c r="O403" s="131">
        <v>0</v>
      </c>
      <c r="P403" s="85">
        <v>0</v>
      </c>
      <c r="Q403" s="85"/>
      <c r="R403" s="85">
        <v>0</v>
      </c>
      <c r="S403" s="85">
        <v>0</v>
      </c>
      <c r="T403" s="131">
        <v>0</v>
      </c>
      <c r="U403" s="85">
        <v>0</v>
      </c>
      <c r="V403" s="85">
        <v>0</v>
      </c>
      <c r="W403" s="131">
        <v>0</v>
      </c>
      <c r="X403" s="85">
        <v>0</v>
      </c>
      <c r="Y403" s="85">
        <v>0</v>
      </c>
      <c r="Z403" s="131">
        <v>0</v>
      </c>
      <c r="AA403" s="85"/>
      <c r="AB403" s="85">
        <v>0</v>
      </c>
      <c r="AC403" s="131">
        <v>0</v>
      </c>
      <c r="AD403" s="85">
        <v>0</v>
      </c>
      <c r="AE403" s="85">
        <v>0</v>
      </c>
      <c r="AF403" s="131">
        <v>0</v>
      </c>
      <c r="AG403" s="85">
        <v>0</v>
      </c>
      <c r="AH403" s="85">
        <v>0</v>
      </c>
      <c r="AI403" s="131">
        <v>0</v>
      </c>
      <c r="AJ403" s="85">
        <v>0</v>
      </c>
      <c r="AK403" s="85"/>
      <c r="AL403" s="131">
        <v>0</v>
      </c>
      <c r="AM403" s="85">
        <v>0</v>
      </c>
      <c r="AN403" s="85">
        <v>0</v>
      </c>
      <c r="AO403" s="131">
        <v>0</v>
      </c>
      <c r="AP403" s="85">
        <v>0</v>
      </c>
      <c r="AQ403" s="85">
        <v>0</v>
      </c>
      <c r="AR403" s="131">
        <v>0</v>
      </c>
      <c r="AS403" s="85">
        <v>0</v>
      </c>
      <c r="AT403" s="85">
        <v>0</v>
      </c>
      <c r="AU403" s="131"/>
      <c r="AV403" s="85">
        <v>0</v>
      </c>
      <c r="AW403" s="85">
        <v>0</v>
      </c>
      <c r="AX403" s="131">
        <v>0</v>
      </c>
      <c r="AY403" s="85">
        <v>0</v>
      </c>
      <c r="AZ403" s="85">
        <v>0</v>
      </c>
      <c r="BA403" s="131">
        <v>0</v>
      </c>
      <c r="BB403" s="85">
        <v>0</v>
      </c>
      <c r="BC403" s="85">
        <v>0</v>
      </c>
      <c r="BD403" s="131">
        <v>0</v>
      </c>
      <c r="BE403" s="85"/>
      <c r="BF403" s="85">
        <v>0</v>
      </c>
      <c r="BG403" s="131">
        <v>0</v>
      </c>
      <c r="BH403" s="85">
        <v>0</v>
      </c>
      <c r="BI403" s="85">
        <v>0</v>
      </c>
      <c r="BJ403" s="131">
        <v>0</v>
      </c>
      <c r="BK403" s="85">
        <v>0</v>
      </c>
      <c r="BL403" s="85">
        <v>0</v>
      </c>
      <c r="BM403" s="131">
        <v>0</v>
      </c>
      <c r="BN403" s="85">
        <v>0</v>
      </c>
      <c r="BO403" s="85"/>
      <c r="BP403" s="131">
        <v>0</v>
      </c>
      <c r="BQ403" s="85">
        <v>0</v>
      </c>
      <c r="BR403" s="85">
        <v>0</v>
      </c>
      <c r="BS403" s="131">
        <v>0</v>
      </c>
      <c r="BT403" s="85">
        <v>0</v>
      </c>
      <c r="BU403" s="85">
        <v>0</v>
      </c>
      <c r="BV403" s="131">
        <v>0</v>
      </c>
      <c r="BW403" s="85">
        <v>0</v>
      </c>
      <c r="BX403" s="85">
        <v>0</v>
      </c>
      <c r="BY403" s="131"/>
      <c r="BZ403" s="85">
        <v>0</v>
      </c>
      <c r="CA403" s="85">
        <v>0</v>
      </c>
      <c r="CB403" s="131">
        <v>0</v>
      </c>
      <c r="CC403" s="85">
        <v>0</v>
      </c>
      <c r="CD403" s="85">
        <v>0</v>
      </c>
      <c r="CE403" s="131">
        <v>0</v>
      </c>
      <c r="CF403" s="85">
        <v>0</v>
      </c>
      <c r="CG403" s="85">
        <v>0</v>
      </c>
      <c r="CH403" s="131">
        <v>0</v>
      </c>
      <c r="CI403" s="85"/>
      <c r="CJ403" s="85">
        <v>0</v>
      </c>
      <c r="CK403" s="131">
        <v>0</v>
      </c>
      <c r="CL403" s="85">
        <v>0</v>
      </c>
      <c r="CM403" s="85">
        <v>0</v>
      </c>
      <c r="CN403" s="131">
        <v>0</v>
      </c>
      <c r="CO403" s="85">
        <v>0</v>
      </c>
      <c r="CP403" s="85">
        <v>0</v>
      </c>
      <c r="CQ403" s="131">
        <v>0</v>
      </c>
      <c r="CR403" s="85">
        <v>0</v>
      </c>
      <c r="CS403" s="85"/>
      <c r="CT403" s="85">
        <v>0</v>
      </c>
      <c r="CU403" s="85">
        <v>0</v>
      </c>
      <c r="CV403" s="131">
        <v>0</v>
      </c>
      <c r="CW403" s="85">
        <v>0</v>
      </c>
      <c r="CX403" s="85">
        <v>0</v>
      </c>
      <c r="CY403" s="131">
        <v>0</v>
      </c>
      <c r="CZ403" s="85">
        <v>0</v>
      </c>
      <c r="DA403" s="85">
        <v>0</v>
      </c>
      <c r="DB403" s="131">
        <v>0</v>
      </c>
      <c r="DC403" s="85"/>
      <c r="DD403" s="85">
        <v>0</v>
      </c>
      <c r="DE403" s="131">
        <v>0</v>
      </c>
      <c r="DF403" s="85">
        <v>0</v>
      </c>
      <c r="DG403" s="85">
        <v>0</v>
      </c>
      <c r="DH403" s="131">
        <v>0</v>
      </c>
      <c r="DI403" s="85">
        <v>0</v>
      </c>
      <c r="DJ403" s="85">
        <v>0</v>
      </c>
      <c r="DK403" s="131">
        <v>0</v>
      </c>
      <c r="DL403" s="85">
        <v>0</v>
      </c>
      <c r="DM403" s="85"/>
      <c r="DN403" s="45">
        <f t="shared" si="78"/>
        <v>0</v>
      </c>
      <c r="DO403" s="45">
        <f t="shared" si="78"/>
        <v>0</v>
      </c>
      <c r="DP403" s="45">
        <f t="shared" si="78"/>
        <v>0</v>
      </c>
      <c r="DQ403" s="45">
        <f t="shared" si="78"/>
        <v>20</v>
      </c>
      <c r="DR403" s="45">
        <f t="shared" si="78"/>
        <v>0</v>
      </c>
      <c r="DS403" s="45">
        <f t="shared" si="78"/>
        <v>0</v>
      </c>
      <c r="DT403" s="45">
        <f t="shared" si="78"/>
        <v>0</v>
      </c>
      <c r="DU403" s="45">
        <f t="shared" si="78"/>
        <v>0</v>
      </c>
      <c r="DV403" s="45">
        <f t="shared" si="78"/>
        <v>0</v>
      </c>
      <c r="DW403" s="45">
        <f t="shared" si="78"/>
        <v>0</v>
      </c>
    </row>
    <row r="404" spans="1:127" x14ac:dyDescent="0.25">
      <c r="A404" s="73" t="s">
        <v>459</v>
      </c>
      <c r="B404" s="83" t="s">
        <v>463</v>
      </c>
      <c r="C404" s="84" t="s">
        <v>80</v>
      </c>
      <c r="D404" s="84" t="s">
        <v>81</v>
      </c>
      <c r="E404" s="155">
        <f t="shared" si="76"/>
        <v>0</v>
      </c>
      <c r="F404" s="155">
        <f t="shared" si="77"/>
        <v>0</v>
      </c>
      <c r="G404" s="155">
        <f t="shared" si="77"/>
        <v>0</v>
      </c>
      <c r="H404" s="85">
        <v>0</v>
      </c>
      <c r="I404" s="131">
        <v>0</v>
      </c>
      <c r="J404" s="85">
        <v>0</v>
      </c>
      <c r="K404" s="85">
        <v>0</v>
      </c>
      <c r="L404" s="131">
        <v>0</v>
      </c>
      <c r="M404" s="85">
        <v>0</v>
      </c>
      <c r="N404" s="85">
        <v>0</v>
      </c>
      <c r="O404" s="131">
        <v>0</v>
      </c>
      <c r="P404" s="85">
        <v>0</v>
      </c>
      <c r="Q404" s="85"/>
      <c r="R404" s="85">
        <v>0</v>
      </c>
      <c r="S404" s="85">
        <v>0</v>
      </c>
      <c r="T404" s="131">
        <v>0</v>
      </c>
      <c r="U404" s="85">
        <v>0</v>
      </c>
      <c r="V404" s="85">
        <v>0</v>
      </c>
      <c r="W404" s="131">
        <v>0</v>
      </c>
      <c r="X404" s="85">
        <v>0</v>
      </c>
      <c r="Y404" s="85">
        <v>0</v>
      </c>
      <c r="Z404" s="131">
        <v>0</v>
      </c>
      <c r="AA404" s="85"/>
      <c r="AB404" s="85">
        <v>0</v>
      </c>
      <c r="AC404" s="131">
        <v>0</v>
      </c>
      <c r="AD404" s="85">
        <v>0</v>
      </c>
      <c r="AE404" s="85">
        <v>0</v>
      </c>
      <c r="AF404" s="131">
        <v>0</v>
      </c>
      <c r="AG404" s="85">
        <v>0</v>
      </c>
      <c r="AH404" s="85">
        <v>0</v>
      </c>
      <c r="AI404" s="131">
        <v>0</v>
      </c>
      <c r="AJ404" s="85">
        <v>0</v>
      </c>
      <c r="AK404" s="85"/>
      <c r="AL404" s="131">
        <v>0</v>
      </c>
      <c r="AM404" s="85">
        <v>0</v>
      </c>
      <c r="AN404" s="85">
        <v>0</v>
      </c>
      <c r="AO404" s="131">
        <v>0</v>
      </c>
      <c r="AP404" s="85">
        <v>0</v>
      </c>
      <c r="AQ404" s="85">
        <v>0</v>
      </c>
      <c r="AR404" s="131">
        <v>0</v>
      </c>
      <c r="AS404" s="85">
        <v>0</v>
      </c>
      <c r="AT404" s="85">
        <v>0</v>
      </c>
      <c r="AU404" s="131"/>
      <c r="AV404" s="85">
        <v>0</v>
      </c>
      <c r="AW404" s="85">
        <v>0</v>
      </c>
      <c r="AX404" s="131">
        <v>0</v>
      </c>
      <c r="AY404" s="85">
        <v>0</v>
      </c>
      <c r="AZ404" s="85">
        <v>0</v>
      </c>
      <c r="BA404" s="131">
        <v>0</v>
      </c>
      <c r="BB404" s="85">
        <v>0</v>
      </c>
      <c r="BC404" s="85">
        <v>0</v>
      </c>
      <c r="BD404" s="131">
        <v>0</v>
      </c>
      <c r="BE404" s="85"/>
      <c r="BF404" s="85">
        <v>0</v>
      </c>
      <c r="BG404" s="131">
        <v>0</v>
      </c>
      <c r="BH404" s="85">
        <v>0</v>
      </c>
      <c r="BI404" s="85">
        <v>0</v>
      </c>
      <c r="BJ404" s="131">
        <v>0</v>
      </c>
      <c r="BK404" s="85">
        <v>0</v>
      </c>
      <c r="BL404" s="85">
        <v>0</v>
      </c>
      <c r="BM404" s="131">
        <v>0</v>
      </c>
      <c r="BN404" s="85">
        <v>0</v>
      </c>
      <c r="BO404" s="85"/>
      <c r="BP404" s="131">
        <v>0</v>
      </c>
      <c r="BQ404" s="85">
        <v>0</v>
      </c>
      <c r="BR404" s="85">
        <v>0</v>
      </c>
      <c r="BS404" s="131">
        <v>0</v>
      </c>
      <c r="BT404" s="85">
        <v>0</v>
      </c>
      <c r="BU404" s="85">
        <v>0</v>
      </c>
      <c r="BV404" s="131">
        <v>0</v>
      </c>
      <c r="BW404" s="85">
        <v>0</v>
      </c>
      <c r="BX404" s="85">
        <v>0</v>
      </c>
      <c r="BY404" s="131"/>
      <c r="BZ404" s="85">
        <v>0</v>
      </c>
      <c r="CA404" s="85">
        <v>0</v>
      </c>
      <c r="CB404" s="131">
        <v>0</v>
      </c>
      <c r="CC404" s="85">
        <v>0</v>
      </c>
      <c r="CD404" s="85">
        <v>0</v>
      </c>
      <c r="CE404" s="131">
        <v>0</v>
      </c>
      <c r="CF404" s="85">
        <v>0</v>
      </c>
      <c r="CG404" s="85">
        <v>0</v>
      </c>
      <c r="CH404" s="131">
        <v>0</v>
      </c>
      <c r="CI404" s="85"/>
      <c r="CJ404" s="85">
        <v>0</v>
      </c>
      <c r="CK404" s="131">
        <v>0</v>
      </c>
      <c r="CL404" s="85">
        <v>0</v>
      </c>
      <c r="CM404" s="85">
        <v>0</v>
      </c>
      <c r="CN404" s="131">
        <v>0</v>
      </c>
      <c r="CO404" s="85">
        <v>0</v>
      </c>
      <c r="CP404" s="85">
        <v>0</v>
      </c>
      <c r="CQ404" s="131">
        <v>0</v>
      </c>
      <c r="CR404" s="85">
        <v>0</v>
      </c>
      <c r="CS404" s="85"/>
      <c r="CT404" s="85">
        <v>0</v>
      </c>
      <c r="CU404" s="85">
        <v>0</v>
      </c>
      <c r="CV404" s="131">
        <v>0</v>
      </c>
      <c r="CW404" s="85">
        <v>0</v>
      </c>
      <c r="CX404" s="85">
        <v>0</v>
      </c>
      <c r="CY404" s="131">
        <v>0</v>
      </c>
      <c r="CZ404" s="85">
        <v>0</v>
      </c>
      <c r="DA404" s="85">
        <v>0</v>
      </c>
      <c r="DB404" s="131">
        <v>0</v>
      </c>
      <c r="DC404" s="85"/>
      <c r="DD404" s="85">
        <v>0</v>
      </c>
      <c r="DE404" s="131">
        <v>0</v>
      </c>
      <c r="DF404" s="85">
        <v>0</v>
      </c>
      <c r="DG404" s="85">
        <v>0</v>
      </c>
      <c r="DH404" s="131">
        <v>0</v>
      </c>
      <c r="DI404" s="85">
        <v>0</v>
      </c>
      <c r="DJ404" s="85">
        <v>0</v>
      </c>
      <c r="DK404" s="131">
        <v>0</v>
      </c>
      <c r="DL404" s="85">
        <v>0</v>
      </c>
      <c r="DM404" s="85"/>
      <c r="DN404" s="45">
        <f t="shared" si="78"/>
        <v>0</v>
      </c>
      <c r="DO404" s="45">
        <f t="shared" si="78"/>
        <v>0</v>
      </c>
      <c r="DP404" s="45">
        <f t="shared" si="78"/>
        <v>0</v>
      </c>
      <c r="DQ404" s="45">
        <f t="shared" si="78"/>
        <v>0</v>
      </c>
      <c r="DR404" s="45">
        <f t="shared" si="78"/>
        <v>0</v>
      </c>
      <c r="DS404" s="45">
        <f t="shared" si="78"/>
        <v>0</v>
      </c>
      <c r="DT404" s="45">
        <f t="shared" si="78"/>
        <v>0</v>
      </c>
      <c r="DU404" s="45">
        <f t="shared" si="78"/>
        <v>0</v>
      </c>
      <c r="DV404" s="45">
        <f t="shared" si="78"/>
        <v>0</v>
      </c>
      <c r="DW404" s="45">
        <f t="shared" si="78"/>
        <v>0</v>
      </c>
    </row>
    <row r="405" spans="1:127" x14ac:dyDescent="0.25">
      <c r="A405" s="73" t="s">
        <v>459</v>
      </c>
      <c r="B405" s="83" t="s">
        <v>464</v>
      </c>
      <c r="C405" s="84" t="s">
        <v>80</v>
      </c>
      <c r="D405" s="84" t="s">
        <v>81</v>
      </c>
      <c r="E405" s="155">
        <f t="shared" si="76"/>
        <v>0</v>
      </c>
      <c r="F405" s="155">
        <f t="shared" si="77"/>
        <v>0</v>
      </c>
      <c r="G405" s="155">
        <f t="shared" si="77"/>
        <v>0</v>
      </c>
      <c r="H405" s="85">
        <v>0</v>
      </c>
      <c r="I405" s="131">
        <v>0</v>
      </c>
      <c r="J405" s="85">
        <v>0</v>
      </c>
      <c r="K405" s="85">
        <v>0</v>
      </c>
      <c r="L405" s="131">
        <v>0</v>
      </c>
      <c r="M405" s="85">
        <v>0</v>
      </c>
      <c r="N405" s="85">
        <v>0</v>
      </c>
      <c r="O405" s="131">
        <v>0</v>
      </c>
      <c r="P405" s="85">
        <v>0</v>
      </c>
      <c r="Q405" s="85"/>
      <c r="R405" s="85">
        <v>0</v>
      </c>
      <c r="S405" s="85">
        <v>0</v>
      </c>
      <c r="T405" s="131">
        <v>0</v>
      </c>
      <c r="U405" s="85">
        <v>0</v>
      </c>
      <c r="V405" s="85">
        <v>0</v>
      </c>
      <c r="W405" s="131">
        <v>0</v>
      </c>
      <c r="X405" s="85">
        <v>0</v>
      </c>
      <c r="Y405" s="85">
        <v>0</v>
      </c>
      <c r="Z405" s="131">
        <v>0</v>
      </c>
      <c r="AA405" s="85"/>
      <c r="AB405" s="85">
        <v>0</v>
      </c>
      <c r="AC405" s="131">
        <v>0</v>
      </c>
      <c r="AD405" s="85">
        <v>0</v>
      </c>
      <c r="AE405" s="85">
        <v>0</v>
      </c>
      <c r="AF405" s="131">
        <v>0</v>
      </c>
      <c r="AG405" s="85">
        <v>0</v>
      </c>
      <c r="AH405" s="85">
        <v>0</v>
      </c>
      <c r="AI405" s="131">
        <v>0</v>
      </c>
      <c r="AJ405" s="85">
        <v>0</v>
      </c>
      <c r="AK405" s="85"/>
      <c r="AL405" s="131">
        <v>0</v>
      </c>
      <c r="AM405" s="85">
        <v>0</v>
      </c>
      <c r="AN405" s="85">
        <v>0</v>
      </c>
      <c r="AO405" s="131">
        <v>0</v>
      </c>
      <c r="AP405" s="85">
        <v>0</v>
      </c>
      <c r="AQ405" s="85">
        <v>0</v>
      </c>
      <c r="AR405" s="131">
        <v>0</v>
      </c>
      <c r="AS405" s="85">
        <v>0</v>
      </c>
      <c r="AT405" s="85">
        <v>0</v>
      </c>
      <c r="AU405" s="131"/>
      <c r="AV405" s="85">
        <v>0</v>
      </c>
      <c r="AW405" s="85">
        <v>0</v>
      </c>
      <c r="AX405" s="131">
        <v>0</v>
      </c>
      <c r="AY405" s="85">
        <v>0</v>
      </c>
      <c r="AZ405" s="85">
        <v>0</v>
      </c>
      <c r="BA405" s="131">
        <v>0</v>
      </c>
      <c r="BB405" s="85">
        <v>0</v>
      </c>
      <c r="BC405" s="85">
        <v>0</v>
      </c>
      <c r="BD405" s="131">
        <v>0</v>
      </c>
      <c r="BE405" s="85"/>
      <c r="BF405" s="85">
        <v>0</v>
      </c>
      <c r="BG405" s="131">
        <v>0</v>
      </c>
      <c r="BH405" s="85">
        <v>0</v>
      </c>
      <c r="BI405" s="85">
        <v>0</v>
      </c>
      <c r="BJ405" s="131">
        <v>0</v>
      </c>
      <c r="BK405" s="85">
        <v>0</v>
      </c>
      <c r="BL405" s="85">
        <v>0</v>
      </c>
      <c r="BM405" s="131">
        <v>0</v>
      </c>
      <c r="BN405" s="85">
        <v>0</v>
      </c>
      <c r="BO405" s="85"/>
      <c r="BP405" s="131">
        <v>0</v>
      </c>
      <c r="BQ405" s="85">
        <v>0</v>
      </c>
      <c r="BR405" s="85">
        <v>0</v>
      </c>
      <c r="BS405" s="131">
        <v>0</v>
      </c>
      <c r="BT405" s="85">
        <v>0</v>
      </c>
      <c r="BU405" s="85">
        <v>0</v>
      </c>
      <c r="BV405" s="131">
        <v>0</v>
      </c>
      <c r="BW405" s="85">
        <v>0</v>
      </c>
      <c r="BX405" s="85">
        <v>0</v>
      </c>
      <c r="BY405" s="131"/>
      <c r="BZ405" s="85">
        <v>0</v>
      </c>
      <c r="CA405" s="85">
        <v>0</v>
      </c>
      <c r="CB405" s="131">
        <v>0</v>
      </c>
      <c r="CC405" s="85">
        <v>0</v>
      </c>
      <c r="CD405" s="85">
        <v>0</v>
      </c>
      <c r="CE405" s="131">
        <v>0</v>
      </c>
      <c r="CF405" s="85">
        <v>0</v>
      </c>
      <c r="CG405" s="85">
        <v>0</v>
      </c>
      <c r="CH405" s="131">
        <v>0</v>
      </c>
      <c r="CI405" s="85"/>
      <c r="CJ405" s="85">
        <v>0</v>
      </c>
      <c r="CK405" s="131">
        <v>0</v>
      </c>
      <c r="CL405" s="85">
        <v>0</v>
      </c>
      <c r="CM405" s="85">
        <v>0</v>
      </c>
      <c r="CN405" s="131">
        <v>0</v>
      </c>
      <c r="CO405" s="85">
        <v>0</v>
      </c>
      <c r="CP405" s="85">
        <v>0</v>
      </c>
      <c r="CQ405" s="131">
        <v>0</v>
      </c>
      <c r="CR405" s="85">
        <v>0</v>
      </c>
      <c r="CS405" s="85"/>
      <c r="CT405" s="85">
        <v>0</v>
      </c>
      <c r="CU405" s="85">
        <v>0</v>
      </c>
      <c r="CV405" s="131">
        <v>0</v>
      </c>
      <c r="CW405" s="85">
        <v>0</v>
      </c>
      <c r="CX405" s="85">
        <v>0</v>
      </c>
      <c r="CY405" s="131">
        <v>0</v>
      </c>
      <c r="CZ405" s="85">
        <v>0</v>
      </c>
      <c r="DA405" s="85">
        <v>0</v>
      </c>
      <c r="DB405" s="131">
        <v>0</v>
      </c>
      <c r="DC405" s="85"/>
      <c r="DD405" s="85">
        <v>0</v>
      </c>
      <c r="DE405" s="131">
        <v>0</v>
      </c>
      <c r="DF405" s="85">
        <v>0</v>
      </c>
      <c r="DG405" s="85">
        <v>0</v>
      </c>
      <c r="DH405" s="131">
        <v>0</v>
      </c>
      <c r="DI405" s="85">
        <v>0</v>
      </c>
      <c r="DJ405" s="85">
        <v>0</v>
      </c>
      <c r="DK405" s="131">
        <v>0</v>
      </c>
      <c r="DL405" s="85">
        <v>0</v>
      </c>
      <c r="DM405" s="85"/>
      <c r="DN405" s="45">
        <f t="shared" si="78"/>
        <v>0</v>
      </c>
      <c r="DO405" s="45">
        <f t="shared" si="78"/>
        <v>0</v>
      </c>
      <c r="DP405" s="45">
        <f t="shared" si="78"/>
        <v>0</v>
      </c>
      <c r="DQ405" s="45">
        <f t="shared" si="78"/>
        <v>0</v>
      </c>
      <c r="DR405" s="45">
        <f t="shared" si="78"/>
        <v>0</v>
      </c>
      <c r="DS405" s="45">
        <f t="shared" si="78"/>
        <v>0</v>
      </c>
      <c r="DT405" s="45">
        <f t="shared" si="78"/>
        <v>0</v>
      </c>
      <c r="DU405" s="45">
        <f t="shared" si="78"/>
        <v>0</v>
      </c>
      <c r="DV405" s="45">
        <f t="shared" si="78"/>
        <v>0</v>
      </c>
      <c r="DW405" s="45">
        <f t="shared" si="78"/>
        <v>0</v>
      </c>
    </row>
    <row r="406" spans="1:127" x14ac:dyDescent="0.25">
      <c r="A406" s="73" t="s">
        <v>459</v>
      </c>
      <c r="B406" s="83" t="s">
        <v>465</v>
      </c>
      <c r="C406" s="84" t="s">
        <v>80</v>
      </c>
      <c r="D406" s="84" t="s">
        <v>81</v>
      </c>
      <c r="E406" s="155">
        <f t="shared" si="76"/>
        <v>0</v>
      </c>
      <c r="F406" s="155">
        <f t="shared" si="77"/>
        <v>0</v>
      </c>
      <c r="G406" s="155">
        <f t="shared" si="77"/>
        <v>0</v>
      </c>
      <c r="H406" s="85">
        <v>0</v>
      </c>
      <c r="I406" s="131">
        <v>0</v>
      </c>
      <c r="J406" s="85">
        <v>0</v>
      </c>
      <c r="K406" s="85">
        <v>0</v>
      </c>
      <c r="L406" s="131">
        <v>0</v>
      </c>
      <c r="M406" s="85">
        <v>0</v>
      </c>
      <c r="N406" s="85">
        <v>0</v>
      </c>
      <c r="O406" s="131">
        <v>0</v>
      </c>
      <c r="P406" s="85">
        <v>0</v>
      </c>
      <c r="Q406" s="85"/>
      <c r="R406" s="85">
        <v>0</v>
      </c>
      <c r="S406" s="85">
        <v>0</v>
      </c>
      <c r="T406" s="131">
        <v>0</v>
      </c>
      <c r="U406" s="85">
        <v>0</v>
      </c>
      <c r="V406" s="85">
        <v>0</v>
      </c>
      <c r="W406" s="131">
        <v>0</v>
      </c>
      <c r="X406" s="85">
        <v>0</v>
      </c>
      <c r="Y406" s="85">
        <v>0</v>
      </c>
      <c r="Z406" s="131">
        <v>0</v>
      </c>
      <c r="AA406" s="85"/>
      <c r="AB406" s="85">
        <v>0</v>
      </c>
      <c r="AC406" s="131">
        <v>0</v>
      </c>
      <c r="AD406" s="85">
        <v>0</v>
      </c>
      <c r="AE406" s="85">
        <v>0</v>
      </c>
      <c r="AF406" s="131">
        <v>0</v>
      </c>
      <c r="AG406" s="85">
        <v>0</v>
      </c>
      <c r="AH406" s="85">
        <v>0</v>
      </c>
      <c r="AI406" s="131">
        <v>0</v>
      </c>
      <c r="AJ406" s="85">
        <v>0</v>
      </c>
      <c r="AK406" s="85"/>
      <c r="AL406" s="131">
        <v>0</v>
      </c>
      <c r="AM406" s="85">
        <v>0</v>
      </c>
      <c r="AN406" s="85">
        <v>0</v>
      </c>
      <c r="AO406" s="131">
        <v>0</v>
      </c>
      <c r="AP406" s="85">
        <v>0</v>
      </c>
      <c r="AQ406" s="85">
        <v>0</v>
      </c>
      <c r="AR406" s="131">
        <v>0</v>
      </c>
      <c r="AS406" s="85">
        <v>0</v>
      </c>
      <c r="AT406" s="85">
        <v>0</v>
      </c>
      <c r="AU406" s="131"/>
      <c r="AV406" s="85">
        <v>0</v>
      </c>
      <c r="AW406" s="85">
        <v>0</v>
      </c>
      <c r="AX406" s="131">
        <v>0</v>
      </c>
      <c r="AY406" s="85">
        <v>0</v>
      </c>
      <c r="AZ406" s="85">
        <v>0</v>
      </c>
      <c r="BA406" s="131">
        <v>0</v>
      </c>
      <c r="BB406" s="85">
        <v>0</v>
      </c>
      <c r="BC406" s="85">
        <v>0</v>
      </c>
      <c r="BD406" s="131">
        <v>0</v>
      </c>
      <c r="BE406" s="85"/>
      <c r="BF406" s="85">
        <v>0</v>
      </c>
      <c r="BG406" s="131">
        <v>0</v>
      </c>
      <c r="BH406" s="85">
        <v>0</v>
      </c>
      <c r="BI406" s="85">
        <v>0</v>
      </c>
      <c r="BJ406" s="131">
        <v>0</v>
      </c>
      <c r="BK406" s="85">
        <v>0</v>
      </c>
      <c r="BL406" s="85">
        <v>0</v>
      </c>
      <c r="BM406" s="131">
        <v>0</v>
      </c>
      <c r="BN406" s="85">
        <v>0</v>
      </c>
      <c r="BO406" s="85"/>
      <c r="BP406" s="131">
        <v>0</v>
      </c>
      <c r="BQ406" s="85">
        <v>0</v>
      </c>
      <c r="BR406" s="85">
        <v>0</v>
      </c>
      <c r="BS406" s="131">
        <v>0</v>
      </c>
      <c r="BT406" s="85">
        <v>0</v>
      </c>
      <c r="BU406" s="85">
        <v>0</v>
      </c>
      <c r="BV406" s="131">
        <v>0</v>
      </c>
      <c r="BW406" s="85">
        <v>0</v>
      </c>
      <c r="BX406" s="85">
        <v>0</v>
      </c>
      <c r="BY406" s="131"/>
      <c r="BZ406" s="85">
        <v>0</v>
      </c>
      <c r="CA406" s="85">
        <v>0</v>
      </c>
      <c r="CB406" s="131">
        <v>0</v>
      </c>
      <c r="CC406" s="85">
        <v>0</v>
      </c>
      <c r="CD406" s="85">
        <v>0</v>
      </c>
      <c r="CE406" s="131">
        <v>0</v>
      </c>
      <c r="CF406" s="85">
        <v>0</v>
      </c>
      <c r="CG406" s="85">
        <v>0</v>
      </c>
      <c r="CH406" s="131">
        <v>0</v>
      </c>
      <c r="CI406" s="85"/>
      <c r="CJ406" s="85">
        <v>0</v>
      </c>
      <c r="CK406" s="131">
        <v>0</v>
      </c>
      <c r="CL406" s="85">
        <v>0</v>
      </c>
      <c r="CM406" s="85">
        <v>0</v>
      </c>
      <c r="CN406" s="131">
        <v>0</v>
      </c>
      <c r="CO406" s="85">
        <v>0</v>
      </c>
      <c r="CP406" s="85">
        <v>0</v>
      </c>
      <c r="CQ406" s="131">
        <v>0</v>
      </c>
      <c r="CR406" s="85">
        <v>0</v>
      </c>
      <c r="CS406" s="85"/>
      <c r="CT406" s="85">
        <v>0</v>
      </c>
      <c r="CU406" s="85">
        <v>0</v>
      </c>
      <c r="CV406" s="131">
        <v>0</v>
      </c>
      <c r="CW406" s="85">
        <v>0</v>
      </c>
      <c r="CX406" s="85">
        <v>0</v>
      </c>
      <c r="CY406" s="131">
        <v>0</v>
      </c>
      <c r="CZ406" s="85">
        <v>0</v>
      </c>
      <c r="DA406" s="85">
        <v>0</v>
      </c>
      <c r="DB406" s="131">
        <v>0</v>
      </c>
      <c r="DC406" s="85"/>
      <c r="DD406" s="85">
        <v>0</v>
      </c>
      <c r="DE406" s="131">
        <v>0</v>
      </c>
      <c r="DF406" s="85">
        <v>0</v>
      </c>
      <c r="DG406" s="85">
        <v>0</v>
      </c>
      <c r="DH406" s="131">
        <v>0</v>
      </c>
      <c r="DI406" s="85">
        <v>0</v>
      </c>
      <c r="DJ406" s="85">
        <v>0</v>
      </c>
      <c r="DK406" s="131">
        <v>0</v>
      </c>
      <c r="DL406" s="85">
        <v>0</v>
      </c>
      <c r="DM406" s="85"/>
      <c r="DN406" s="45">
        <f t="shared" si="78"/>
        <v>0</v>
      </c>
      <c r="DO406" s="45">
        <f t="shared" si="78"/>
        <v>0</v>
      </c>
      <c r="DP406" s="45">
        <f t="shared" si="78"/>
        <v>0</v>
      </c>
      <c r="DQ406" s="45">
        <f t="shared" si="78"/>
        <v>0</v>
      </c>
      <c r="DR406" s="45">
        <f t="shared" si="78"/>
        <v>0</v>
      </c>
      <c r="DS406" s="45">
        <f t="shared" si="78"/>
        <v>0</v>
      </c>
      <c r="DT406" s="45">
        <f t="shared" si="78"/>
        <v>0</v>
      </c>
      <c r="DU406" s="45">
        <f t="shared" si="78"/>
        <v>0</v>
      </c>
      <c r="DV406" s="45">
        <f t="shared" si="78"/>
        <v>0</v>
      </c>
      <c r="DW406" s="45">
        <f t="shared" si="78"/>
        <v>0</v>
      </c>
    </row>
    <row r="407" spans="1:127" x14ac:dyDescent="0.25">
      <c r="A407" s="73" t="s">
        <v>459</v>
      </c>
      <c r="B407" s="83" t="s">
        <v>466</v>
      </c>
      <c r="C407" s="84" t="s">
        <v>80</v>
      </c>
      <c r="D407" s="84" t="s">
        <v>81</v>
      </c>
      <c r="E407" s="155">
        <f t="shared" si="76"/>
        <v>0</v>
      </c>
      <c r="F407" s="155">
        <f t="shared" si="77"/>
        <v>0</v>
      </c>
      <c r="G407" s="155">
        <f t="shared" si="77"/>
        <v>0</v>
      </c>
      <c r="H407" s="85">
        <v>0</v>
      </c>
      <c r="I407" s="131">
        <v>0</v>
      </c>
      <c r="J407" s="85">
        <v>0</v>
      </c>
      <c r="K407" s="85">
        <v>0</v>
      </c>
      <c r="L407" s="131">
        <v>0</v>
      </c>
      <c r="M407" s="85">
        <v>0</v>
      </c>
      <c r="N407" s="85">
        <v>0</v>
      </c>
      <c r="O407" s="131">
        <v>0</v>
      </c>
      <c r="P407" s="85">
        <v>0</v>
      </c>
      <c r="Q407" s="85"/>
      <c r="R407" s="85">
        <v>0</v>
      </c>
      <c r="S407" s="85">
        <v>0</v>
      </c>
      <c r="T407" s="131">
        <v>0</v>
      </c>
      <c r="U407" s="85">
        <v>0</v>
      </c>
      <c r="V407" s="85">
        <v>0</v>
      </c>
      <c r="W407" s="131">
        <v>0</v>
      </c>
      <c r="X407" s="85">
        <v>0</v>
      </c>
      <c r="Y407" s="85">
        <v>0</v>
      </c>
      <c r="Z407" s="131">
        <v>0</v>
      </c>
      <c r="AA407" s="85"/>
      <c r="AB407" s="85">
        <v>0</v>
      </c>
      <c r="AC407" s="131">
        <v>0</v>
      </c>
      <c r="AD407" s="85">
        <v>0</v>
      </c>
      <c r="AE407" s="85">
        <v>0</v>
      </c>
      <c r="AF407" s="131">
        <v>0</v>
      </c>
      <c r="AG407" s="85">
        <v>0</v>
      </c>
      <c r="AH407" s="85">
        <v>0</v>
      </c>
      <c r="AI407" s="131">
        <v>0</v>
      </c>
      <c r="AJ407" s="85">
        <v>0</v>
      </c>
      <c r="AK407" s="85"/>
      <c r="AL407" s="131">
        <v>0</v>
      </c>
      <c r="AM407" s="85">
        <v>0</v>
      </c>
      <c r="AN407" s="85">
        <v>0</v>
      </c>
      <c r="AO407" s="131">
        <v>0</v>
      </c>
      <c r="AP407" s="85">
        <v>0</v>
      </c>
      <c r="AQ407" s="85">
        <v>0</v>
      </c>
      <c r="AR407" s="131">
        <v>0</v>
      </c>
      <c r="AS407" s="85">
        <v>0</v>
      </c>
      <c r="AT407" s="85">
        <v>0</v>
      </c>
      <c r="AU407" s="131"/>
      <c r="AV407" s="85">
        <v>0</v>
      </c>
      <c r="AW407" s="85">
        <v>0</v>
      </c>
      <c r="AX407" s="131">
        <v>0</v>
      </c>
      <c r="AY407" s="85">
        <v>0</v>
      </c>
      <c r="AZ407" s="85">
        <v>0</v>
      </c>
      <c r="BA407" s="131">
        <v>0</v>
      </c>
      <c r="BB407" s="85">
        <v>0</v>
      </c>
      <c r="BC407" s="85">
        <v>0</v>
      </c>
      <c r="BD407" s="131">
        <v>0</v>
      </c>
      <c r="BE407" s="85"/>
      <c r="BF407" s="85">
        <v>0</v>
      </c>
      <c r="BG407" s="131">
        <v>0</v>
      </c>
      <c r="BH407" s="85">
        <v>0</v>
      </c>
      <c r="BI407" s="85">
        <v>0</v>
      </c>
      <c r="BJ407" s="131">
        <v>0</v>
      </c>
      <c r="BK407" s="85">
        <v>0</v>
      </c>
      <c r="BL407" s="85">
        <v>0</v>
      </c>
      <c r="BM407" s="131">
        <v>0</v>
      </c>
      <c r="BN407" s="85">
        <v>0</v>
      </c>
      <c r="BO407" s="85"/>
      <c r="BP407" s="131">
        <v>0</v>
      </c>
      <c r="BQ407" s="85">
        <v>0</v>
      </c>
      <c r="BR407" s="85">
        <v>0</v>
      </c>
      <c r="BS407" s="131">
        <v>0</v>
      </c>
      <c r="BT407" s="85">
        <v>0</v>
      </c>
      <c r="BU407" s="85">
        <v>0</v>
      </c>
      <c r="BV407" s="131">
        <v>0</v>
      </c>
      <c r="BW407" s="85">
        <v>0</v>
      </c>
      <c r="BX407" s="85">
        <v>0</v>
      </c>
      <c r="BY407" s="131"/>
      <c r="BZ407" s="85">
        <v>0</v>
      </c>
      <c r="CA407" s="85">
        <v>0</v>
      </c>
      <c r="CB407" s="131">
        <v>0</v>
      </c>
      <c r="CC407" s="85">
        <v>0</v>
      </c>
      <c r="CD407" s="85">
        <v>0</v>
      </c>
      <c r="CE407" s="131">
        <v>0</v>
      </c>
      <c r="CF407" s="85">
        <v>0</v>
      </c>
      <c r="CG407" s="85">
        <v>0</v>
      </c>
      <c r="CH407" s="131">
        <v>0</v>
      </c>
      <c r="CI407" s="85"/>
      <c r="CJ407" s="85">
        <v>0</v>
      </c>
      <c r="CK407" s="131">
        <v>0</v>
      </c>
      <c r="CL407" s="85">
        <v>0</v>
      </c>
      <c r="CM407" s="85">
        <v>0</v>
      </c>
      <c r="CN407" s="131">
        <v>0</v>
      </c>
      <c r="CO407" s="85">
        <v>0</v>
      </c>
      <c r="CP407" s="85">
        <v>0</v>
      </c>
      <c r="CQ407" s="131">
        <v>0</v>
      </c>
      <c r="CR407" s="85">
        <v>0</v>
      </c>
      <c r="CS407" s="85"/>
      <c r="CT407" s="85">
        <v>0</v>
      </c>
      <c r="CU407" s="85">
        <v>0</v>
      </c>
      <c r="CV407" s="131">
        <v>0</v>
      </c>
      <c r="CW407" s="85">
        <v>0</v>
      </c>
      <c r="CX407" s="85">
        <v>0</v>
      </c>
      <c r="CY407" s="131">
        <v>0</v>
      </c>
      <c r="CZ407" s="85">
        <v>0</v>
      </c>
      <c r="DA407" s="85">
        <v>0</v>
      </c>
      <c r="DB407" s="131">
        <v>0</v>
      </c>
      <c r="DC407" s="85"/>
      <c r="DD407" s="85">
        <v>0</v>
      </c>
      <c r="DE407" s="131">
        <v>0</v>
      </c>
      <c r="DF407" s="85">
        <v>0</v>
      </c>
      <c r="DG407" s="85">
        <v>0</v>
      </c>
      <c r="DH407" s="131">
        <v>0</v>
      </c>
      <c r="DI407" s="85">
        <v>0</v>
      </c>
      <c r="DJ407" s="85">
        <v>0</v>
      </c>
      <c r="DK407" s="131">
        <v>0</v>
      </c>
      <c r="DL407" s="85">
        <v>0</v>
      </c>
      <c r="DM407" s="85"/>
      <c r="DN407" s="45">
        <f t="shared" si="78"/>
        <v>0</v>
      </c>
      <c r="DO407" s="45">
        <f t="shared" si="78"/>
        <v>0</v>
      </c>
      <c r="DP407" s="45">
        <f t="shared" si="78"/>
        <v>0</v>
      </c>
      <c r="DQ407" s="45">
        <f t="shared" si="78"/>
        <v>0</v>
      </c>
      <c r="DR407" s="45">
        <f t="shared" si="78"/>
        <v>0</v>
      </c>
      <c r="DS407" s="45">
        <f t="shared" si="78"/>
        <v>0</v>
      </c>
      <c r="DT407" s="45">
        <f t="shared" si="78"/>
        <v>0</v>
      </c>
      <c r="DU407" s="45">
        <f t="shared" si="78"/>
        <v>0</v>
      </c>
      <c r="DV407" s="45">
        <f t="shared" si="78"/>
        <v>0</v>
      </c>
      <c r="DW407" s="45">
        <f t="shared" si="78"/>
        <v>0</v>
      </c>
    </row>
    <row r="408" spans="1:127" x14ac:dyDescent="0.25">
      <c r="A408" s="73" t="s">
        <v>459</v>
      </c>
      <c r="B408" s="83" t="s">
        <v>467</v>
      </c>
      <c r="C408" s="84" t="s">
        <v>80</v>
      </c>
      <c r="D408" s="84" t="s">
        <v>81</v>
      </c>
      <c r="E408" s="155">
        <f t="shared" si="76"/>
        <v>0</v>
      </c>
      <c r="F408" s="155">
        <f t="shared" si="77"/>
        <v>0</v>
      </c>
      <c r="G408" s="155">
        <f t="shared" si="77"/>
        <v>0</v>
      </c>
      <c r="H408" s="85">
        <v>0</v>
      </c>
      <c r="I408" s="131">
        <v>0</v>
      </c>
      <c r="J408" s="85">
        <v>0</v>
      </c>
      <c r="K408" s="85">
        <v>0</v>
      </c>
      <c r="L408" s="131">
        <v>0</v>
      </c>
      <c r="M408" s="85">
        <v>0</v>
      </c>
      <c r="N408" s="85">
        <v>0</v>
      </c>
      <c r="O408" s="131">
        <v>0</v>
      </c>
      <c r="P408" s="85">
        <v>0</v>
      </c>
      <c r="Q408" s="85"/>
      <c r="R408" s="85">
        <v>0</v>
      </c>
      <c r="S408" s="85">
        <v>0</v>
      </c>
      <c r="T408" s="131">
        <v>0</v>
      </c>
      <c r="U408" s="85">
        <v>0</v>
      </c>
      <c r="V408" s="85">
        <v>0</v>
      </c>
      <c r="W408" s="131">
        <v>0</v>
      </c>
      <c r="X408" s="85">
        <v>0</v>
      </c>
      <c r="Y408" s="85">
        <v>0</v>
      </c>
      <c r="Z408" s="131">
        <v>0</v>
      </c>
      <c r="AA408" s="85"/>
      <c r="AB408" s="85">
        <v>0</v>
      </c>
      <c r="AC408" s="131">
        <v>0</v>
      </c>
      <c r="AD408" s="85">
        <v>0</v>
      </c>
      <c r="AE408" s="85">
        <v>0</v>
      </c>
      <c r="AF408" s="131">
        <v>0</v>
      </c>
      <c r="AG408" s="85">
        <v>0</v>
      </c>
      <c r="AH408" s="85">
        <v>0</v>
      </c>
      <c r="AI408" s="131">
        <v>0</v>
      </c>
      <c r="AJ408" s="85">
        <v>0</v>
      </c>
      <c r="AK408" s="85"/>
      <c r="AL408" s="131">
        <v>0</v>
      </c>
      <c r="AM408" s="85">
        <v>0</v>
      </c>
      <c r="AN408" s="85">
        <v>0</v>
      </c>
      <c r="AO408" s="131">
        <v>0</v>
      </c>
      <c r="AP408" s="85">
        <v>0</v>
      </c>
      <c r="AQ408" s="85">
        <v>0</v>
      </c>
      <c r="AR408" s="131">
        <v>0</v>
      </c>
      <c r="AS408" s="85">
        <v>0</v>
      </c>
      <c r="AT408" s="85">
        <v>0</v>
      </c>
      <c r="AU408" s="131"/>
      <c r="AV408" s="85">
        <v>0</v>
      </c>
      <c r="AW408" s="85">
        <v>0</v>
      </c>
      <c r="AX408" s="131">
        <v>0</v>
      </c>
      <c r="AY408" s="85">
        <v>0</v>
      </c>
      <c r="AZ408" s="85">
        <v>0</v>
      </c>
      <c r="BA408" s="131">
        <v>0</v>
      </c>
      <c r="BB408" s="85">
        <v>0</v>
      </c>
      <c r="BC408" s="85">
        <v>0</v>
      </c>
      <c r="BD408" s="131">
        <v>0</v>
      </c>
      <c r="BE408" s="85"/>
      <c r="BF408" s="85">
        <v>0</v>
      </c>
      <c r="BG408" s="131">
        <v>0</v>
      </c>
      <c r="BH408" s="85">
        <v>0</v>
      </c>
      <c r="BI408" s="85">
        <v>0</v>
      </c>
      <c r="BJ408" s="131">
        <v>0</v>
      </c>
      <c r="BK408" s="85">
        <v>0</v>
      </c>
      <c r="BL408" s="85">
        <v>0</v>
      </c>
      <c r="BM408" s="131">
        <v>0</v>
      </c>
      <c r="BN408" s="85">
        <v>0</v>
      </c>
      <c r="BO408" s="85"/>
      <c r="BP408" s="131">
        <v>0</v>
      </c>
      <c r="BQ408" s="85">
        <v>0</v>
      </c>
      <c r="BR408" s="85">
        <v>0</v>
      </c>
      <c r="BS408" s="131">
        <v>0</v>
      </c>
      <c r="BT408" s="85">
        <v>0</v>
      </c>
      <c r="BU408" s="85">
        <v>0</v>
      </c>
      <c r="BV408" s="131">
        <v>0</v>
      </c>
      <c r="BW408" s="85">
        <v>0</v>
      </c>
      <c r="BX408" s="85">
        <v>0</v>
      </c>
      <c r="BY408" s="131"/>
      <c r="BZ408" s="85">
        <v>0</v>
      </c>
      <c r="CA408" s="85">
        <v>0</v>
      </c>
      <c r="CB408" s="131">
        <v>0</v>
      </c>
      <c r="CC408" s="85">
        <v>0</v>
      </c>
      <c r="CD408" s="85">
        <v>0</v>
      </c>
      <c r="CE408" s="131">
        <v>0</v>
      </c>
      <c r="CF408" s="85">
        <v>0</v>
      </c>
      <c r="CG408" s="85">
        <v>0</v>
      </c>
      <c r="CH408" s="131">
        <v>0</v>
      </c>
      <c r="CI408" s="85"/>
      <c r="CJ408" s="85">
        <v>0</v>
      </c>
      <c r="CK408" s="131">
        <v>0</v>
      </c>
      <c r="CL408" s="85">
        <v>0</v>
      </c>
      <c r="CM408" s="85">
        <v>0</v>
      </c>
      <c r="CN408" s="131">
        <v>0</v>
      </c>
      <c r="CO408" s="85">
        <v>0</v>
      </c>
      <c r="CP408" s="85">
        <v>0</v>
      </c>
      <c r="CQ408" s="131">
        <v>0</v>
      </c>
      <c r="CR408" s="85">
        <v>0</v>
      </c>
      <c r="CS408" s="85"/>
      <c r="CT408" s="85">
        <v>0</v>
      </c>
      <c r="CU408" s="85">
        <v>0</v>
      </c>
      <c r="CV408" s="131">
        <v>0</v>
      </c>
      <c r="CW408" s="85">
        <v>0</v>
      </c>
      <c r="CX408" s="85">
        <v>0</v>
      </c>
      <c r="CY408" s="131">
        <v>0</v>
      </c>
      <c r="CZ408" s="85">
        <v>0</v>
      </c>
      <c r="DA408" s="85">
        <v>0</v>
      </c>
      <c r="DB408" s="131">
        <v>0</v>
      </c>
      <c r="DC408" s="85"/>
      <c r="DD408" s="85">
        <v>0</v>
      </c>
      <c r="DE408" s="131">
        <v>0</v>
      </c>
      <c r="DF408" s="85">
        <v>0</v>
      </c>
      <c r="DG408" s="85">
        <v>0</v>
      </c>
      <c r="DH408" s="131">
        <v>0</v>
      </c>
      <c r="DI408" s="85">
        <v>0</v>
      </c>
      <c r="DJ408" s="85">
        <v>0</v>
      </c>
      <c r="DK408" s="131">
        <v>0</v>
      </c>
      <c r="DL408" s="85">
        <v>0</v>
      </c>
      <c r="DM408" s="85"/>
      <c r="DN408" s="45">
        <f t="shared" si="78"/>
        <v>0</v>
      </c>
      <c r="DO408" s="45">
        <f t="shared" si="78"/>
        <v>0</v>
      </c>
      <c r="DP408" s="45">
        <f t="shared" si="78"/>
        <v>0</v>
      </c>
      <c r="DQ408" s="45">
        <f t="shared" si="78"/>
        <v>0</v>
      </c>
      <c r="DR408" s="45">
        <f t="shared" si="78"/>
        <v>0</v>
      </c>
      <c r="DS408" s="45">
        <f t="shared" si="78"/>
        <v>0</v>
      </c>
      <c r="DT408" s="45">
        <f t="shared" si="78"/>
        <v>0</v>
      </c>
      <c r="DU408" s="45">
        <f t="shared" si="78"/>
        <v>0</v>
      </c>
      <c r="DV408" s="45">
        <f t="shared" si="78"/>
        <v>0</v>
      </c>
      <c r="DW408" s="45">
        <f t="shared" si="78"/>
        <v>0</v>
      </c>
    </row>
    <row r="409" spans="1:127" x14ac:dyDescent="0.25">
      <c r="A409" s="73" t="s">
        <v>459</v>
      </c>
      <c r="B409" s="83" t="s">
        <v>468</v>
      </c>
      <c r="C409" s="84" t="s">
        <v>80</v>
      </c>
      <c r="D409" s="84" t="s">
        <v>81</v>
      </c>
      <c r="E409" s="155">
        <f t="shared" si="76"/>
        <v>0</v>
      </c>
      <c r="F409" s="155">
        <f t="shared" si="77"/>
        <v>0</v>
      </c>
      <c r="G409" s="155">
        <f t="shared" si="77"/>
        <v>0</v>
      </c>
      <c r="H409" s="85">
        <v>0</v>
      </c>
      <c r="I409" s="131">
        <v>0</v>
      </c>
      <c r="J409" s="85">
        <v>0</v>
      </c>
      <c r="K409" s="85">
        <v>0</v>
      </c>
      <c r="L409" s="131">
        <v>0</v>
      </c>
      <c r="M409" s="85">
        <v>0</v>
      </c>
      <c r="N409" s="85">
        <v>0</v>
      </c>
      <c r="O409" s="131">
        <v>0</v>
      </c>
      <c r="P409" s="85">
        <v>0</v>
      </c>
      <c r="Q409" s="85"/>
      <c r="R409" s="85">
        <v>0</v>
      </c>
      <c r="S409" s="85">
        <v>0</v>
      </c>
      <c r="T409" s="131">
        <v>0</v>
      </c>
      <c r="U409" s="85">
        <v>0</v>
      </c>
      <c r="V409" s="85">
        <v>0</v>
      </c>
      <c r="W409" s="131">
        <v>0</v>
      </c>
      <c r="X409" s="85">
        <v>0</v>
      </c>
      <c r="Y409" s="85">
        <v>0</v>
      </c>
      <c r="Z409" s="131">
        <v>0</v>
      </c>
      <c r="AA409" s="85"/>
      <c r="AB409" s="85">
        <v>0</v>
      </c>
      <c r="AC409" s="131">
        <v>0</v>
      </c>
      <c r="AD409" s="85">
        <v>0</v>
      </c>
      <c r="AE409" s="85">
        <v>0</v>
      </c>
      <c r="AF409" s="131">
        <v>0</v>
      </c>
      <c r="AG409" s="85">
        <v>0</v>
      </c>
      <c r="AH409" s="85">
        <v>0</v>
      </c>
      <c r="AI409" s="131">
        <v>0</v>
      </c>
      <c r="AJ409" s="85">
        <v>0</v>
      </c>
      <c r="AK409" s="85"/>
      <c r="AL409" s="131">
        <v>0</v>
      </c>
      <c r="AM409" s="85">
        <v>0</v>
      </c>
      <c r="AN409" s="85">
        <v>0</v>
      </c>
      <c r="AO409" s="131">
        <v>0</v>
      </c>
      <c r="AP409" s="85">
        <v>0</v>
      </c>
      <c r="AQ409" s="85">
        <v>0</v>
      </c>
      <c r="AR409" s="131">
        <v>0</v>
      </c>
      <c r="AS409" s="85">
        <v>0</v>
      </c>
      <c r="AT409" s="85">
        <v>0</v>
      </c>
      <c r="AU409" s="131"/>
      <c r="AV409" s="85">
        <v>0</v>
      </c>
      <c r="AW409" s="85">
        <v>0</v>
      </c>
      <c r="AX409" s="131">
        <v>0</v>
      </c>
      <c r="AY409" s="85">
        <v>0</v>
      </c>
      <c r="AZ409" s="85">
        <v>0</v>
      </c>
      <c r="BA409" s="131">
        <v>0</v>
      </c>
      <c r="BB409" s="85">
        <v>0</v>
      </c>
      <c r="BC409" s="85">
        <v>0</v>
      </c>
      <c r="BD409" s="131">
        <v>0</v>
      </c>
      <c r="BE409" s="85"/>
      <c r="BF409" s="85">
        <v>0</v>
      </c>
      <c r="BG409" s="131">
        <v>0</v>
      </c>
      <c r="BH409" s="85">
        <v>0</v>
      </c>
      <c r="BI409" s="85">
        <v>0</v>
      </c>
      <c r="BJ409" s="131">
        <v>0</v>
      </c>
      <c r="BK409" s="85">
        <v>0</v>
      </c>
      <c r="BL409" s="85">
        <v>0</v>
      </c>
      <c r="BM409" s="131">
        <v>0</v>
      </c>
      <c r="BN409" s="85">
        <v>0</v>
      </c>
      <c r="BO409" s="85"/>
      <c r="BP409" s="131">
        <v>0</v>
      </c>
      <c r="BQ409" s="85">
        <v>0</v>
      </c>
      <c r="BR409" s="85">
        <v>0</v>
      </c>
      <c r="BS409" s="131">
        <v>0</v>
      </c>
      <c r="BT409" s="85">
        <v>0</v>
      </c>
      <c r="BU409" s="85">
        <v>0</v>
      </c>
      <c r="BV409" s="131">
        <v>0</v>
      </c>
      <c r="BW409" s="85">
        <v>0</v>
      </c>
      <c r="BX409" s="85">
        <v>0</v>
      </c>
      <c r="BY409" s="131"/>
      <c r="BZ409" s="85">
        <v>0</v>
      </c>
      <c r="CA409" s="85">
        <v>0</v>
      </c>
      <c r="CB409" s="131">
        <v>0</v>
      </c>
      <c r="CC409" s="85">
        <v>0</v>
      </c>
      <c r="CD409" s="85">
        <v>0</v>
      </c>
      <c r="CE409" s="131">
        <v>0</v>
      </c>
      <c r="CF409" s="85">
        <v>0</v>
      </c>
      <c r="CG409" s="85">
        <v>0</v>
      </c>
      <c r="CH409" s="131">
        <v>0</v>
      </c>
      <c r="CI409" s="85"/>
      <c r="CJ409" s="85">
        <v>0</v>
      </c>
      <c r="CK409" s="131">
        <v>0</v>
      </c>
      <c r="CL409" s="85">
        <v>0</v>
      </c>
      <c r="CM409" s="85">
        <v>0</v>
      </c>
      <c r="CN409" s="131">
        <v>0</v>
      </c>
      <c r="CO409" s="85">
        <v>0</v>
      </c>
      <c r="CP409" s="85">
        <v>0</v>
      </c>
      <c r="CQ409" s="131">
        <v>0</v>
      </c>
      <c r="CR409" s="85">
        <v>0</v>
      </c>
      <c r="CS409" s="85"/>
      <c r="CT409" s="85">
        <v>0</v>
      </c>
      <c r="CU409" s="85">
        <v>0</v>
      </c>
      <c r="CV409" s="131">
        <v>0</v>
      </c>
      <c r="CW409" s="85">
        <v>0</v>
      </c>
      <c r="CX409" s="85">
        <v>0</v>
      </c>
      <c r="CY409" s="131">
        <v>0</v>
      </c>
      <c r="CZ409" s="85">
        <v>0</v>
      </c>
      <c r="DA409" s="85">
        <v>0</v>
      </c>
      <c r="DB409" s="131">
        <v>0</v>
      </c>
      <c r="DC409" s="85"/>
      <c r="DD409" s="85">
        <v>0</v>
      </c>
      <c r="DE409" s="131">
        <v>0</v>
      </c>
      <c r="DF409" s="85">
        <v>0</v>
      </c>
      <c r="DG409" s="85">
        <v>0</v>
      </c>
      <c r="DH409" s="131">
        <v>0</v>
      </c>
      <c r="DI409" s="85">
        <v>0</v>
      </c>
      <c r="DJ409" s="85">
        <v>0</v>
      </c>
      <c r="DK409" s="131">
        <v>0</v>
      </c>
      <c r="DL409" s="85">
        <v>0</v>
      </c>
      <c r="DM409" s="85"/>
      <c r="DN409" s="45">
        <f t="shared" si="78"/>
        <v>0</v>
      </c>
      <c r="DO409" s="45">
        <f t="shared" si="78"/>
        <v>0</v>
      </c>
      <c r="DP409" s="45">
        <f t="shared" si="78"/>
        <v>0</v>
      </c>
      <c r="DQ409" s="45">
        <f t="shared" si="78"/>
        <v>0</v>
      </c>
      <c r="DR409" s="45">
        <f t="shared" si="78"/>
        <v>0</v>
      </c>
      <c r="DS409" s="45">
        <f t="shared" si="78"/>
        <v>0</v>
      </c>
      <c r="DT409" s="45">
        <f t="shared" si="78"/>
        <v>0</v>
      </c>
      <c r="DU409" s="45">
        <f t="shared" si="78"/>
        <v>0</v>
      </c>
      <c r="DV409" s="45">
        <f t="shared" si="78"/>
        <v>0</v>
      </c>
      <c r="DW409" s="45">
        <f t="shared" si="78"/>
        <v>0</v>
      </c>
    </row>
    <row r="410" spans="1:127" x14ac:dyDescent="0.25">
      <c r="A410" s="73" t="s">
        <v>459</v>
      </c>
      <c r="B410" s="83" t="s">
        <v>469</v>
      </c>
      <c r="C410" s="84" t="s">
        <v>80</v>
      </c>
      <c r="D410" s="84" t="s">
        <v>81</v>
      </c>
      <c r="E410" s="155">
        <f t="shared" si="76"/>
        <v>0</v>
      </c>
      <c r="F410" s="155">
        <f t="shared" si="77"/>
        <v>0</v>
      </c>
      <c r="G410" s="155">
        <f t="shared" si="77"/>
        <v>0</v>
      </c>
      <c r="H410" s="85">
        <v>0</v>
      </c>
      <c r="I410" s="131">
        <v>0</v>
      </c>
      <c r="J410" s="85">
        <v>0</v>
      </c>
      <c r="K410" s="85">
        <v>0</v>
      </c>
      <c r="L410" s="131">
        <v>0</v>
      </c>
      <c r="M410" s="85">
        <v>0</v>
      </c>
      <c r="N410" s="85">
        <v>0</v>
      </c>
      <c r="O410" s="131">
        <v>0</v>
      </c>
      <c r="P410" s="85">
        <v>0</v>
      </c>
      <c r="Q410" s="85"/>
      <c r="R410" s="85">
        <v>0</v>
      </c>
      <c r="S410" s="85">
        <v>0</v>
      </c>
      <c r="T410" s="131">
        <v>0</v>
      </c>
      <c r="U410" s="85">
        <v>0</v>
      </c>
      <c r="V410" s="85">
        <v>0</v>
      </c>
      <c r="W410" s="131">
        <v>0</v>
      </c>
      <c r="X410" s="85">
        <v>0</v>
      </c>
      <c r="Y410" s="85">
        <v>0</v>
      </c>
      <c r="Z410" s="131">
        <v>0</v>
      </c>
      <c r="AA410" s="85"/>
      <c r="AB410" s="85">
        <v>0</v>
      </c>
      <c r="AC410" s="131">
        <v>0</v>
      </c>
      <c r="AD410" s="85">
        <v>0</v>
      </c>
      <c r="AE410" s="85">
        <v>0</v>
      </c>
      <c r="AF410" s="131">
        <v>0</v>
      </c>
      <c r="AG410" s="85">
        <v>0</v>
      </c>
      <c r="AH410" s="85">
        <v>0</v>
      </c>
      <c r="AI410" s="131">
        <v>0</v>
      </c>
      <c r="AJ410" s="85">
        <v>0</v>
      </c>
      <c r="AK410" s="85"/>
      <c r="AL410" s="131">
        <v>0</v>
      </c>
      <c r="AM410" s="85">
        <v>0</v>
      </c>
      <c r="AN410" s="85">
        <v>0</v>
      </c>
      <c r="AO410" s="131">
        <v>0</v>
      </c>
      <c r="AP410" s="85">
        <v>0</v>
      </c>
      <c r="AQ410" s="85">
        <v>0</v>
      </c>
      <c r="AR410" s="131">
        <v>0</v>
      </c>
      <c r="AS410" s="85">
        <v>0</v>
      </c>
      <c r="AT410" s="85">
        <v>0</v>
      </c>
      <c r="AU410" s="131"/>
      <c r="AV410" s="85">
        <v>0</v>
      </c>
      <c r="AW410" s="85">
        <v>0</v>
      </c>
      <c r="AX410" s="131">
        <v>0</v>
      </c>
      <c r="AY410" s="85">
        <v>0</v>
      </c>
      <c r="AZ410" s="85">
        <v>0</v>
      </c>
      <c r="BA410" s="131">
        <v>0</v>
      </c>
      <c r="BB410" s="85">
        <v>0</v>
      </c>
      <c r="BC410" s="85">
        <v>0</v>
      </c>
      <c r="BD410" s="131">
        <v>0</v>
      </c>
      <c r="BE410" s="85"/>
      <c r="BF410" s="85">
        <v>0</v>
      </c>
      <c r="BG410" s="131">
        <v>0</v>
      </c>
      <c r="BH410" s="85">
        <v>0</v>
      </c>
      <c r="BI410" s="85">
        <v>0</v>
      </c>
      <c r="BJ410" s="131">
        <v>0</v>
      </c>
      <c r="BK410" s="85">
        <v>0</v>
      </c>
      <c r="BL410" s="85">
        <v>0</v>
      </c>
      <c r="BM410" s="131">
        <v>0</v>
      </c>
      <c r="BN410" s="85">
        <v>0</v>
      </c>
      <c r="BO410" s="85"/>
      <c r="BP410" s="131">
        <v>0</v>
      </c>
      <c r="BQ410" s="85">
        <v>0</v>
      </c>
      <c r="BR410" s="85">
        <v>0</v>
      </c>
      <c r="BS410" s="131">
        <v>0</v>
      </c>
      <c r="BT410" s="85">
        <v>0</v>
      </c>
      <c r="BU410" s="85">
        <v>0</v>
      </c>
      <c r="BV410" s="131">
        <v>0</v>
      </c>
      <c r="BW410" s="85">
        <v>0</v>
      </c>
      <c r="BX410" s="85">
        <v>0</v>
      </c>
      <c r="BY410" s="131"/>
      <c r="BZ410" s="85">
        <v>0</v>
      </c>
      <c r="CA410" s="85">
        <v>0</v>
      </c>
      <c r="CB410" s="131">
        <v>0</v>
      </c>
      <c r="CC410" s="85">
        <v>0</v>
      </c>
      <c r="CD410" s="85">
        <v>0</v>
      </c>
      <c r="CE410" s="131">
        <v>0</v>
      </c>
      <c r="CF410" s="85">
        <v>0</v>
      </c>
      <c r="CG410" s="85">
        <v>0</v>
      </c>
      <c r="CH410" s="131">
        <v>0</v>
      </c>
      <c r="CI410" s="85"/>
      <c r="CJ410" s="85">
        <v>0</v>
      </c>
      <c r="CK410" s="131">
        <v>0</v>
      </c>
      <c r="CL410" s="85">
        <v>0</v>
      </c>
      <c r="CM410" s="85">
        <v>0</v>
      </c>
      <c r="CN410" s="131">
        <v>0</v>
      </c>
      <c r="CO410" s="85">
        <v>0</v>
      </c>
      <c r="CP410" s="85">
        <v>0</v>
      </c>
      <c r="CQ410" s="131">
        <v>0</v>
      </c>
      <c r="CR410" s="85">
        <v>0</v>
      </c>
      <c r="CS410" s="85"/>
      <c r="CT410" s="85">
        <v>0</v>
      </c>
      <c r="CU410" s="85">
        <v>0</v>
      </c>
      <c r="CV410" s="131">
        <v>0</v>
      </c>
      <c r="CW410" s="85">
        <v>0</v>
      </c>
      <c r="CX410" s="85">
        <v>0</v>
      </c>
      <c r="CY410" s="131">
        <v>0</v>
      </c>
      <c r="CZ410" s="85">
        <v>0</v>
      </c>
      <c r="DA410" s="85">
        <v>0</v>
      </c>
      <c r="DB410" s="131">
        <v>0</v>
      </c>
      <c r="DC410" s="85"/>
      <c r="DD410" s="85">
        <v>0</v>
      </c>
      <c r="DE410" s="131">
        <v>0</v>
      </c>
      <c r="DF410" s="85">
        <v>0</v>
      </c>
      <c r="DG410" s="85">
        <v>0</v>
      </c>
      <c r="DH410" s="131">
        <v>0</v>
      </c>
      <c r="DI410" s="85">
        <v>0</v>
      </c>
      <c r="DJ410" s="85">
        <v>0</v>
      </c>
      <c r="DK410" s="131">
        <v>0</v>
      </c>
      <c r="DL410" s="85">
        <v>0</v>
      </c>
      <c r="DM410" s="85"/>
      <c r="DN410" s="45">
        <f t="shared" si="78"/>
        <v>0</v>
      </c>
      <c r="DO410" s="45">
        <f t="shared" si="78"/>
        <v>0</v>
      </c>
      <c r="DP410" s="45">
        <f t="shared" si="78"/>
        <v>0</v>
      </c>
      <c r="DQ410" s="45">
        <f t="shared" si="78"/>
        <v>0</v>
      </c>
      <c r="DR410" s="45">
        <f t="shared" si="78"/>
        <v>0</v>
      </c>
      <c r="DS410" s="45">
        <f t="shared" si="78"/>
        <v>0</v>
      </c>
      <c r="DT410" s="45">
        <f t="shared" si="78"/>
        <v>0</v>
      </c>
      <c r="DU410" s="45">
        <f t="shared" si="78"/>
        <v>0</v>
      </c>
      <c r="DV410" s="45">
        <f t="shared" si="78"/>
        <v>0</v>
      </c>
      <c r="DW410" s="45">
        <f t="shared" si="78"/>
        <v>0</v>
      </c>
    </row>
    <row r="411" spans="1:127" x14ac:dyDescent="0.25">
      <c r="A411" s="73" t="s">
        <v>459</v>
      </c>
      <c r="B411" s="83" t="s">
        <v>470</v>
      </c>
      <c r="C411" s="84" t="s">
        <v>80</v>
      </c>
      <c r="D411" s="84" t="s">
        <v>81</v>
      </c>
      <c r="E411" s="155">
        <f t="shared" si="76"/>
        <v>0</v>
      </c>
      <c r="F411" s="155">
        <f t="shared" si="77"/>
        <v>0</v>
      </c>
      <c r="G411" s="155">
        <f t="shared" si="77"/>
        <v>0</v>
      </c>
      <c r="H411" s="85">
        <v>0</v>
      </c>
      <c r="I411" s="131">
        <v>0</v>
      </c>
      <c r="J411" s="85">
        <v>0</v>
      </c>
      <c r="K411" s="85">
        <v>0</v>
      </c>
      <c r="L411" s="131">
        <v>0</v>
      </c>
      <c r="M411" s="85">
        <v>0</v>
      </c>
      <c r="N411" s="85">
        <v>0</v>
      </c>
      <c r="O411" s="131">
        <v>0</v>
      </c>
      <c r="P411" s="85">
        <v>0</v>
      </c>
      <c r="Q411" s="85"/>
      <c r="R411" s="85">
        <v>0</v>
      </c>
      <c r="S411" s="85">
        <v>0</v>
      </c>
      <c r="T411" s="131">
        <v>0</v>
      </c>
      <c r="U411" s="85">
        <v>0</v>
      </c>
      <c r="V411" s="85">
        <v>0</v>
      </c>
      <c r="W411" s="131">
        <v>0</v>
      </c>
      <c r="X411" s="85">
        <v>0</v>
      </c>
      <c r="Y411" s="85">
        <v>0</v>
      </c>
      <c r="Z411" s="131">
        <v>0</v>
      </c>
      <c r="AA411" s="85"/>
      <c r="AB411" s="85">
        <v>0</v>
      </c>
      <c r="AC411" s="131">
        <v>0</v>
      </c>
      <c r="AD411" s="85">
        <v>0</v>
      </c>
      <c r="AE411" s="85">
        <v>0</v>
      </c>
      <c r="AF411" s="131">
        <v>0</v>
      </c>
      <c r="AG411" s="85">
        <v>0</v>
      </c>
      <c r="AH411" s="85">
        <v>0</v>
      </c>
      <c r="AI411" s="131">
        <v>0</v>
      </c>
      <c r="AJ411" s="85">
        <v>0</v>
      </c>
      <c r="AK411" s="85"/>
      <c r="AL411" s="131">
        <v>0</v>
      </c>
      <c r="AM411" s="85">
        <v>0</v>
      </c>
      <c r="AN411" s="85">
        <v>0</v>
      </c>
      <c r="AO411" s="131">
        <v>0</v>
      </c>
      <c r="AP411" s="85">
        <v>0</v>
      </c>
      <c r="AQ411" s="85">
        <v>0</v>
      </c>
      <c r="AR411" s="131">
        <v>0</v>
      </c>
      <c r="AS411" s="85">
        <v>0</v>
      </c>
      <c r="AT411" s="85">
        <v>0</v>
      </c>
      <c r="AU411" s="131"/>
      <c r="AV411" s="85">
        <v>0</v>
      </c>
      <c r="AW411" s="85">
        <v>0</v>
      </c>
      <c r="AX411" s="131">
        <v>0</v>
      </c>
      <c r="AY411" s="85">
        <v>0</v>
      </c>
      <c r="AZ411" s="85">
        <v>0</v>
      </c>
      <c r="BA411" s="131">
        <v>0</v>
      </c>
      <c r="BB411" s="85">
        <v>0</v>
      </c>
      <c r="BC411" s="85">
        <v>0</v>
      </c>
      <c r="BD411" s="131">
        <v>0</v>
      </c>
      <c r="BE411" s="85"/>
      <c r="BF411" s="85">
        <v>0</v>
      </c>
      <c r="BG411" s="131">
        <v>0</v>
      </c>
      <c r="BH411" s="85">
        <v>0</v>
      </c>
      <c r="BI411" s="85">
        <v>0</v>
      </c>
      <c r="BJ411" s="131">
        <v>0</v>
      </c>
      <c r="BK411" s="85">
        <v>0</v>
      </c>
      <c r="BL411" s="85">
        <v>0</v>
      </c>
      <c r="BM411" s="131">
        <v>0</v>
      </c>
      <c r="BN411" s="85">
        <v>0</v>
      </c>
      <c r="BO411" s="85"/>
      <c r="BP411" s="131">
        <v>0</v>
      </c>
      <c r="BQ411" s="85">
        <v>0</v>
      </c>
      <c r="BR411" s="85">
        <v>0</v>
      </c>
      <c r="BS411" s="131">
        <v>0</v>
      </c>
      <c r="BT411" s="85">
        <v>0</v>
      </c>
      <c r="BU411" s="85">
        <v>0</v>
      </c>
      <c r="BV411" s="131">
        <v>0</v>
      </c>
      <c r="BW411" s="85">
        <v>0</v>
      </c>
      <c r="BX411" s="85">
        <v>0</v>
      </c>
      <c r="BY411" s="131"/>
      <c r="BZ411" s="85">
        <v>0</v>
      </c>
      <c r="CA411" s="85">
        <v>0</v>
      </c>
      <c r="CB411" s="131">
        <v>0</v>
      </c>
      <c r="CC411" s="85">
        <v>0</v>
      </c>
      <c r="CD411" s="85">
        <v>0</v>
      </c>
      <c r="CE411" s="131">
        <v>0</v>
      </c>
      <c r="CF411" s="85">
        <v>0</v>
      </c>
      <c r="CG411" s="85">
        <v>0</v>
      </c>
      <c r="CH411" s="131">
        <v>0</v>
      </c>
      <c r="CI411" s="85"/>
      <c r="CJ411" s="85">
        <v>0</v>
      </c>
      <c r="CK411" s="131">
        <v>0</v>
      </c>
      <c r="CL411" s="85">
        <v>0</v>
      </c>
      <c r="CM411" s="85">
        <v>0</v>
      </c>
      <c r="CN411" s="131">
        <v>0</v>
      </c>
      <c r="CO411" s="85">
        <v>0</v>
      </c>
      <c r="CP411" s="85">
        <v>0</v>
      </c>
      <c r="CQ411" s="131">
        <v>0</v>
      </c>
      <c r="CR411" s="85">
        <v>0</v>
      </c>
      <c r="CS411" s="85"/>
      <c r="CT411" s="85">
        <v>0</v>
      </c>
      <c r="CU411" s="85">
        <v>0</v>
      </c>
      <c r="CV411" s="131">
        <v>0</v>
      </c>
      <c r="CW411" s="85">
        <v>0</v>
      </c>
      <c r="CX411" s="85">
        <v>0</v>
      </c>
      <c r="CY411" s="131">
        <v>0</v>
      </c>
      <c r="CZ411" s="85">
        <v>0</v>
      </c>
      <c r="DA411" s="85">
        <v>0</v>
      </c>
      <c r="DB411" s="131">
        <v>0</v>
      </c>
      <c r="DC411" s="85"/>
      <c r="DD411" s="85">
        <v>0</v>
      </c>
      <c r="DE411" s="131">
        <v>0</v>
      </c>
      <c r="DF411" s="85">
        <v>0</v>
      </c>
      <c r="DG411" s="85">
        <v>0</v>
      </c>
      <c r="DH411" s="131">
        <v>0</v>
      </c>
      <c r="DI411" s="85">
        <v>0</v>
      </c>
      <c r="DJ411" s="85">
        <v>0</v>
      </c>
      <c r="DK411" s="131">
        <v>0</v>
      </c>
      <c r="DL411" s="85">
        <v>0</v>
      </c>
      <c r="DM411" s="85"/>
      <c r="DN411" s="45">
        <f t="shared" si="78"/>
        <v>0</v>
      </c>
      <c r="DO411" s="45">
        <f t="shared" si="78"/>
        <v>0</v>
      </c>
      <c r="DP411" s="45">
        <f t="shared" si="78"/>
        <v>0</v>
      </c>
      <c r="DQ411" s="45">
        <f t="shared" si="78"/>
        <v>0</v>
      </c>
      <c r="DR411" s="45">
        <f t="shared" si="78"/>
        <v>0</v>
      </c>
      <c r="DS411" s="45">
        <f t="shared" si="78"/>
        <v>0</v>
      </c>
      <c r="DT411" s="45">
        <f t="shared" si="78"/>
        <v>0</v>
      </c>
      <c r="DU411" s="45">
        <f t="shared" si="78"/>
        <v>0</v>
      </c>
      <c r="DV411" s="45">
        <f t="shared" si="78"/>
        <v>0</v>
      </c>
      <c r="DW411" s="45">
        <f t="shared" si="78"/>
        <v>0</v>
      </c>
    </row>
    <row r="412" spans="1:127" x14ac:dyDescent="0.25">
      <c r="A412" s="73" t="s">
        <v>459</v>
      </c>
      <c r="B412" s="83" t="s">
        <v>471</v>
      </c>
      <c r="C412" s="84" t="s">
        <v>80</v>
      </c>
      <c r="D412" s="84" t="s">
        <v>81</v>
      </c>
      <c r="E412" s="155">
        <f t="shared" si="76"/>
        <v>6</v>
      </c>
      <c r="F412" s="155">
        <f t="shared" si="77"/>
        <v>0</v>
      </c>
      <c r="G412" s="155">
        <f t="shared" si="77"/>
        <v>6</v>
      </c>
      <c r="H412" s="85">
        <v>0</v>
      </c>
      <c r="I412" s="131">
        <v>0</v>
      </c>
      <c r="J412" s="85">
        <v>0</v>
      </c>
      <c r="K412" s="85">
        <v>6</v>
      </c>
      <c r="L412" s="131">
        <v>0</v>
      </c>
      <c r="M412" s="85">
        <v>0</v>
      </c>
      <c r="N412" s="85">
        <v>0</v>
      </c>
      <c r="O412" s="131">
        <v>0</v>
      </c>
      <c r="P412" s="85">
        <v>0</v>
      </c>
      <c r="Q412" s="85"/>
      <c r="R412" s="85">
        <v>0</v>
      </c>
      <c r="S412" s="85">
        <v>0</v>
      </c>
      <c r="T412" s="131">
        <v>0</v>
      </c>
      <c r="U412" s="85">
        <v>0</v>
      </c>
      <c r="V412" s="85">
        <v>0</v>
      </c>
      <c r="W412" s="131">
        <v>0</v>
      </c>
      <c r="X412" s="85">
        <v>0</v>
      </c>
      <c r="Y412" s="85">
        <v>0</v>
      </c>
      <c r="Z412" s="131">
        <v>0</v>
      </c>
      <c r="AA412" s="85"/>
      <c r="AB412" s="85">
        <v>0</v>
      </c>
      <c r="AC412" s="131">
        <v>0</v>
      </c>
      <c r="AD412" s="85">
        <v>0</v>
      </c>
      <c r="AE412" s="85">
        <v>0</v>
      </c>
      <c r="AF412" s="131">
        <v>0</v>
      </c>
      <c r="AG412" s="85">
        <v>0</v>
      </c>
      <c r="AH412" s="85">
        <v>0</v>
      </c>
      <c r="AI412" s="131">
        <v>0</v>
      </c>
      <c r="AJ412" s="85">
        <v>0</v>
      </c>
      <c r="AK412" s="85"/>
      <c r="AL412" s="131">
        <v>0</v>
      </c>
      <c r="AM412" s="85">
        <v>0</v>
      </c>
      <c r="AN412" s="85">
        <v>0</v>
      </c>
      <c r="AO412" s="131">
        <v>0</v>
      </c>
      <c r="AP412" s="85">
        <v>0</v>
      </c>
      <c r="AQ412" s="85">
        <v>0</v>
      </c>
      <c r="AR412" s="131">
        <v>0</v>
      </c>
      <c r="AS412" s="85">
        <v>0</v>
      </c>
      <c r="AT412" s="85">
        <v>0</v>
      </c>
      <c r="AU412" s="131"/>
      <c r="AV412" s="85">
        <v>0</v>
      </c>
      <c r="AW412" s="85">
        <v>0</v>
      </c>
      <c r="AX412" s="131">
        <v>0</v>
      </c>
      <c r="AY412" s="85">
        <v>0</v>
      </c>
      <c r="AZ412" s="85">
        <v>0</v>
      </c>
      <c r="BA412" s="131">
        <v>0</v>
      </c>
      <c r="BB412" s="85">
        <v>0</v>
      </c>
      <c r="BC412" s="85">
        <v>0</v>
      </c>
      <c r="BD412" s="131">
        <v>0</v>
      </c>
      <c r="BE412" s="85"/>
      <c r="BF412" s="85">
        <v>0</v>
      </c>
      <c r="BG412" s="131">
        <v>0</v>
      </c>
      <c r="BH412" s="85">
        <v>0</v>
      </c>
      <c r="BI412" s="85">
        <v>0</v>
      </c>
      <c r="BJ412" s="131">
        <v>0</v>
      </c>
      <c r="BK412" s="85">
        <v>0</v>
      </c>
      <c r="BL412" s="85">
        <v>0</v>
      </c>
      <c r="BM412" s="131">
        <v>0</v>
      </c>
      <c r="BN412" s="85">
        <v>0</v>
      </c>
      <c r="BO412" s="85"/>
      <c r="BP412" s="131">
        <v>0</v>
      </c>
      <c r="BQ412" s="85">
        <v>0</v>
      </c>
      <c r="BR412" s="85">
        <v>0</v>
      </c>
      <c r="BS412" s="131">
        <v>0</v>
      </c>
      <c r="BT412" s="85">
        <v>0</v>
      </c>
      <c r="BU412" s="85">
        <v>0</v>
      </c>
      <c r="BV412" s="131">
        <v>0</v>
      </c>
      <c r="BW412" s="85">
        <v>0</v>
      </c>
      <c r="BX412" s="85">
        <v>0</v>
      </c>
      <c r="BY412" s="131"/>
      <c r="BZ412" s="85">
        <v>0</v>
      </c>
      <c r="CA412" s="85">
        <v>0</v>
      </c>
      <c r="CB412" s="131">
        <v>0</v>
      </c>
      <c r="CC412" s="85">
        <v>0</v>
      </c>
      <c r="CD412" s="85">
        <v>0</v>
      </c>
      <c r="CE412" s="131">
        <v>0</v>
      </c>
      <c r="CF412" s="85">
        <v>0</v>
      </c>
      <c r="CG412" s="85">
        <v>0</v>
      </c>
      <c r="CH412" s="131">
        <v>0</v>
      </c>
      <c r="CI412" s="85"/>
      <c r="CJ412" s="85">
        <v>0</v>
      </c>
      <c r="CK412" s="131">
        <v>0</v>
      </c>
      <c r="CL412" s="85">
        <v>0</v>
      </c>
      <c r="CM412" s="85">
        <v>0</v>
      </c>
      <c r="CN412" s="131">
        <v>0</v>
      </c>
      <c r="CO412" s="85">
        <v>0</v>
      </c>
      <c r="CP412" s="85">
        <v>0</v>
      </c>
      <c r="CQ412" s="131">
        <v>0</v>
      </c>
      <c r="CR412" s="85">
        <v>0</v>
      </c>
      <c r="CS412" s="85"/>
      <c r="CT412" s="85">
        <v>0</v>
      </c>
      <c r="CU412" s="85">
        <v>0</v>
      </c>
      <c r="CV412" s="131">
        <v>0</v>
      </c>
      <c r="CW412" s="85">
        <v>0</v>
      </c>
      <c r="CX412" s="85">
        <v>0</v>
      </c>
      <c r="CY412" s="131">
        <v>0</v>
      </c>
      <c r="CZ412" s="85">
        <v>0</v>
      </c>
      <c r="DA412" s="85">
        <v>0</v>
      </c>
      <c r="DB412" s="131">
        <v>0</v>
      </c>
      <c r="DC412" s="85"/>
      <c r="DD412" s="85">
        <v>0</v>
      </c>
      <c r="DE412" s="131">
        <v>0</v>
      </c>
      <c r="DF412" s="85">
        <v>0</v>
      </c>
      <c r="DG412" s="85">
        <v>0</v>
      </c>
      <c r="DH412" s="131">
        <v>0</v>
      </c>
      <c r="DI412" s="85">
        <v>0</v>
      </c>
      <c r="DJ412" s="85">
        <v>0</v>
      </c>
      <c r="DK412" s="131">
        <v>0</v>
      </c>
      <c r="DL412" s="85">
        <v>0</v>
      </c>
      <c r="DM412" s="85"/>
      <c r="DN412" s="45">
        <f t="shared" si="78"/>
        <v>0</v>
      </c>
      <c r="DO412" s="45">
        <f t="shared" si="78"/>
        <v>0</v>
      </c>
      <c r="DP412" s="45">
        <f t="shared" si="78"/>
        <v>0</v>
      </c>
      <c r="DQ412" s="45">
        <f t="shared" si="78"/>
        <v>6</v>
      </c>
      <c r="DR412" s="45">
        <f t="shared" si="78"/>
        <v>0</v>
      </c>
      <c r="DS412" s="45">
        <f t="shared" si="78"/>
        <v>0</v>
      </c>
      <c r="DT412" s="45">
        <f t="shared" si="78"/>
        <v>0</v>
      </c>
      <c r="DU412" s="45">
        <f t="shared" si="78"/>
        <v>0</v>
      </c>
      <c r="DV412" s="45">
        <f t="shared" si="78"/>
        <v>0</v>
      </c>
      <c r="DW412" s="45">
        <f t="shared" si="78"/>
        <v>0</v>
      </c>
    </row>
    <row r="413" spans="1:127" x14ac:dyDescent="0.25">
      <c r="A413" s="73" t="s">
        <v>459</v>
      </c>
      <c r="B413" s="83" t="s">
        <v>472</v>
      </c>
      <c r="C413" s="84" t="s">
        <v>80</v>
      </c>
      <c r="D413" s="84" t="s">
        <v>81</v>
      </c>
      <c r="E413" s="155">
        <f t="shared" si="76"/>
        <v>0</v>
      </c>
      <c r="F413" s="155">
        <f t="shared" si="77"/>
        <v>0</v>
      </c>
      <c r="G413" s="155">
        <f t="shared" si="77"/>
        <v>0</v>
      </c>
      <c r="H413" s="85">
        <v>0</v>
      </c>
      <c r="I413" s="131">
        <v>0</v>
      </c>
      <c r="J413" s="85">
        <v>0</v>
      </c>
      <c r="K413" s="85">
        <v>0</v>
      </c>
      <c r="L413" s="131">
        <v>0</v>
      </c>
      <c r="M413" s="85">
        <v>0</v>
      </c>
      <c r="N413" s="85">
        <v>0</v>
      </c>
      <c r="O413" s="131">
        <v>0</v>
      </c>
      <c r="P413" s="85">
        <v>0</v>
      </c>
      <c r="Q413" s="85"/>
      <c r="R413" s="85">
        <v>0</v>
      </c>
      <c r="S413" s="85">
        <v>0</v>
      </c>
      <c r="T413" s="131">
        <v>0</v>
      </c>
      <c r="U413" s="85">
        <v>0</v>
      </c>
      <c r="V413" s="85">
        <v>0</v>
      </c>
      <c r="W413" s="131">
        <v>0</v>
      </c>
      <c r="X413" s="85">
        <v>0</v>
      </c>
      <c r="Y413" s="85">
        <v>0</v>
      </c>
      <c r="Z413" s="131">
        <v>0</v>
      </c>
      <c r="AA413" s="85"/>
      <c r="AB413" s="85">
        <v>0</v>
      </c>
      <c r="AC413" s="131">
        <v>0</v>
      </c>
      <c r="AD413" s="85">
        <v>0</v>
      </c>
      <c r="AE413" s="85">
        <v>0</v>
      </c>
      <c r="AF413" s="131">
        <v>0</v>
      </c>
      <c r="AG413" s="85">
        <v>0</v>
      </c>
      <c r="AH413" s="85">
        <v>0</v>
      </c>
      <c r="AI413" s="131">
        <v>0</v>
      </c>
      <c r="AJ413" s="85">
        <v>0</v>
      </c>
      <c r="AK413" s="85"/>
      <c r="AL413" s="131">
        <v>0</v>
      </c>
      <c r="AM413" s="85">
        <v>0</v>
      </c>
      <c r="AN413" s="85">
        <v>0</v>
      </c>
      <c r="AO413" s="131">
        <v>0</v>
      </c>
      <c r="AP413" s="85">
        <v>0</v>
      </c>
      <c r="AQ413" s="85">
        <v>0</v>
      </c>
      <c r="AR413" s="131">
        <v>0</v>
      </c>
      <c r="AS413" s="85">
        <v>0</v>
      </c>
      <c r="AT413" s="85">
        <v>0</v>
      </c>
      <c r="AU413" s="131"/>
      <c r="AV413" s="85">
        <v>0</v>
      </c>
      <c r="AW413" s="85">
        <v>0</v>
      </c>
      <c r="AX413" s="131">
        <v>0</v>
      </c>
      <c r="AY413" s="85">
        <v>0</v>
      </c>
      <c r="AZ413" s="85">
        <v>0</v>
      </c>
      <c r="BA413" s="131">
        <v>0</v>
      </c>
      <c r="BB413" s="85">
        <v>0</v>
      </c>
      <c r="BC413" s="85">
        <v>0</v>
      </c>
      <c r="BD413" s="131">
        <v>0</v>
      </c>
      <c r="BE413" s="85"/>
      <c r="BF413" s="85">
        <v>0</v>
      </c>
      <c r="BG413" s="131">
        <v>0</v>
      </c>
      <c r="BH413" s="85">
        <v>0</v>
      </c>
      <c r="BI413" s="85">
        <v>0</v>
      </c>
      <c r="BJ413" s="131">
        <v>0</v>
      </c>
      <c r="BK413" s="85">
        <v>0</v>
      </c>
      <c r="BL413" s="85">
        <v>0</v>
      </c>
      <c r="BM413" s="131">
        <v>0</v>
      </c>
      <c r="BN413" s="85">
        <v>0</v>
      </c>
      <c r="BO413" s="85"/>
      <c r="BP413" s="131">
        <v>0</v>
      </c>
      <c r="BQ413" s="85">
        <v>0</v>
      </c>
      <c r="BR413" s="85">
        <v>0</v>
      </c>
      <c r="BS413" s="131">
        <v>0</v>
      </c>
      <c r="BT413" s="85">
        <v>0</v>
      </c>
      <c r="BU413" s="85">
        <v>0</v>
      </c>
      <c r="BV413" s="131">
        <v>0</v>
      </c>
      <c r="BW413" s="85">
        <v>0</v>
      </c>
      <c r="BX413" s="85">
        <v>0</v>
      </c>
      <c r="BY413" s="131"/>
      <c r="BZ413" s="85">
        <v>0</v>
      </c>
      <c r="CA413" s="85">
        <v>0</v>
      </c>
      <c r="CB413" s="131">
        <v>0</v>
      </c>
      <c r="CC413" s="85">
        <v>0</v>
      </c>
      <c r="CD413" s="85">
        <v>0</v>
      </c>
      <c r="CE413" s="131">
        <v>0</v>
      </c>
      <c r="CF413" s="85">
        <v>0</v>
      </c>
      <c r="CG413" s="85">
        <v>0</v>
      </c>
      <c r="CH413" s="131">
        <v>0</v>
      </c>
      <c r="CI413" s="85"/>
      <c r="CJ413" s="85">
        <v>0</v>
      </c>
      <c r="CK413" s="131">
        <v>0</v>
      </c>
      <c r="CL413" s="85">
        <v>0</v>
      </c>
      <c r="CM413" s="85">
        <v>0</v>
      </c>
      <c r="CN413" s="131">
        <v>0</v>
      </c>
      <c r="CO413" s="85">
        <v>0</v>
      </c>
      <c r="CP413" s="85">
        <v>0</v>
      </c>
      <c r="CQ413" s="131">
        <v>0</v>
      </c>
      <c r="CR413" s="85">
        <v>0</v>
      </c>
      <c r="CS413" s="85"/>
      <c r="CT413" s="85">
        <v>0</v>
      </c>
      <c r="CU413" s="85">
        <v>0</v>
      </c>
      <c r="CV413" s="131">
        <v>0</v>
      </c>
      <c r="CW413" s="85">
        <v>0</v>
      </c>
      <c r="CX413" s="85">
        <v>0</v>
      </c>
      <c r="CY413" s="131">
        <v>0</v>
      </c>
      <c r="CZ413" s="85">
        <v>0</v>
      </c>
      <c r="DA413" s="85">
        <v>0</v>
      </c>
      <c r="DB413" s="131">
        <v>0</v>
      </c>
      <c r="DC413" s="85"/>
      <c r="DD413" s="85">
        <v>0</v>
      </c>
      <c r="DE413" s="131">
        <v>0</v>
      </c>
      <c r="DF413" s="85">
        <v>0</v>
      </c>
      <c r="DG413" s="85">
        <v>0</v>
      </c>
      <c r="DH413" s="131">
        <v>0</v>
      </c>
      <c r="DI413" s="85">
        <v>0</v>
      </c>
      <c r="DJ413" s="85">
        <v>0</v>
      </c>
      <c r="DK413" s="131">
        <v>0</v>
      </c>
      <c r="DL413" s="85">
        <v>0</v>
      </c>
      <c r="DM413" s="85"/>
      <c r="DN413" s="45">
        <f t="shared" si="78"/>
        <v>0</v>
      </c>
      <c r="DO413" s="45">
        <f t="shared" si="78"/>
        <v>0</v>
      </c>
      <c r="DP413" s="45">
        <f t="shared" si="78"/>
        <v>0</v>
      </c>
      <c r="DQ413" s="45">
        <f t="shared" si="78"/>
        <v>0</v>
      </c>
      <c r="DR413" s="45">
        <f t="shared" si="78"/>
        <v>0</v>
      </c>
      <c r="DS413" s="45">
        <f t="shared" si="78"/>
        <v>0</v>
      </c>
      <c r="DT413" s="45">
        <f t="shared" si="78"/>
        <v>0</v>
      </c>
      <c r="DU413" s="45">
        <f t="shared" si="78"/>
        <v>0</v>
      </c>
      <c r="DV413" s="45">
        <f t="shared" si="78"/>
        <v>0</v>
      </c>
      <c r="DW413" s="45">
        <f t="shared" si="78"/>
        <v>0</v>
      </c>
    </row>
    <row r="414" spans="1:127" x14ac:dyDescent="0.25">
      <c r="A414" s="73" t="s">
        <v>459</v>
      </c>
      <c r="B414" s="83" t="s">
        <v>473</v>
      </c>
      <c r="C414" s="84" t="s">
        <v>80</v>
      </c>
      <c r="D414" s="84" t="s">
        <v>81</v>
      </c>
      <c r="E414" s="155">
        <f t="shared" si="76"/>
        <v>0</v>
      </c>
      <c r="F414" s="155">
        <f t="shared" si="77"/>
        <v>0</v>
      </c>
      <c r="G414" s="155">
        <f t="shared" si="77"/>
        <v>0</v>
      </c>
      <c r="H414" s="85">
        <v>0</v>
      </c>
      <c r="I414" s="131">
        <v>0</v>
      </c>
      <c r="J414" s="85">
        <v>0</v>
      </c>
      <c r="K414" s="85">
        <v>0</v>
      </c>
      <c r="L414" s="131">
        <v>0</v>
      </c>
      <c r="M414" s="85">
        <v>0</v>
      </c>
      <c r="N414" s="85">
        <v>0</v>
      </c>
      <c r="O414" s="131">
        <v>0</v>
      </c>
      <c r="P414" s="85">
        <v>0</v>
      </c>
      <c r="Q414" s="85"/>
      <c r="R414" s="85">
        <v>0</v>
      </c>
      <c r="S414" s="85">
        <v>0</v>
      </c>
      <c r="T414" s="131">
        <v>0</v>
      </c>
      <c r="U414" s="85">
        <v>0</v>
      </c>
      <c r="V414" s="85">
        <v>0</v>
      </c>
      <c r="W414" s="131">
        <v>0</v>
      </c>
      <c r="X414" s="85">
        <v>0</v>
      </c>
      <c r="Y414" s="85">
        <v>0</v>
      </c>
      <c r="Z414" s="131">
        <v>0</v>
      </c>
      <c r="AA414" s="85"/>
      <c r="AB414" s="85">
        <v>0</v>
      </c>
      <c r="AC414" s="131">
        <v>0</v>
      </c>
      <c r="AD414" s="85">
        <v>0</v>
      </c>
      <c r="AE414" s="85">
        <v>0</v>
      </c>
      <c r="AF414" s="131">
        <v>0</v>
      </c>
      <c r="AG414" s="85">
        <v>0</v>
      </c>
      <c r="AH414" s="85">
        <v>0</v>
      </c>
      <c r="AI414" s="131">
        <v>0</v>
      </c>
      <c r="AJ414" s="85">
        <v>0</v>
      </c>
      <c r="AK414" s="85"/>
      <c r="AL414" s="131">
        <v>0</v>
      </c>
      <c r="AM414" s="85">
        <v>0</v>
      </c>
      <c r="AN414" s="85">
        <v>0</v>
      </c>
      <c r="AO414" s="131">
        <v>0</v>
      </c>
      <c r="AP414" s="85">
        <v>0</v>
      </c>
      <c r="AQ414" s="85">
        <v>0</v>
      </c>
      <c r="AR414" s="131">
        <v>0</v>
      </c>
      <c r="AS414" s="85">
        <v>0</v>
      </c>
      <c r="AT414" s="85">
        <v>0</v>
      </c>
      <c r="AU414" s="131"/>
      <c r="AV414" s="85">
        <v>0</v>
      </c>
      <c r="AW414" s="85">
        <v>0</v>
      </c>
      <c r="AX414" s="131">
        <v>0</v>
      </c>
      <c r="AY414" s="85">
        <v>0</v>
      </c>
      <c r="AZ414" s="85">
        <v>0</v>
      </c>
      <c r="BA414" s="131">
        <v>0</v>
      </c>
      <c r="BB414" s="85">
        <v>0</v>
      </c>
      <c r="BC414" s="85">
        <v>0</v>
      </c>
      <c r="BD414" s="131">
        <v>0</v>
      </c>
      <c r="BE414" s="85"/>
      <c r="BF414" s="85">
        <v>0</v>
      </c>
      <c r="BG414" s="131">
        <v>0</v>
      </c>
      <c r="BH414" s="85">
        <v>0</v>
      </c>
      <c r="BI414" s="85">
        <v>0</v>
      </c>
      <c r="BJ414" s="131">
        <v>0</v>
      </c>
      <c r="BK414" s="85">
        <v>0</v>
      </c>
      <c r="BL414" s="85">
        <v>0</v>
      </c>
      <c r="BM414" s="131">
        <v>0</v>
      </c>
      <c r="BN414" s="85">
        <v>0</v>
      </c>
      <c r="BO414" s="85"/>
      <c r="BP414" s="131">
        <v>0</v>
      </c>
      <c r="BQ414" s="85">
        <v>0</v>
      </c>
      <c r="BR414" s="85">
        <v>0</v>
      </c>
      <c r="BS414" s="131">
        <v>0</v>
      </c>
      <c r="BT414" s="85">
        <v>0</v>
      </c>
      <c r="BU414" s="85">
        <v>0</v>
      </c>
      <c r="BV414" s="131">
        <v>0</v>
      </c>
      <c r="BW414" s="85">
        <v>0</v>
      </c>
      <c r="BX414" s="85">
        <v>0</v>
      </c>
      <c r="BY414" s="131"/>
      <c r="BZ414" s="85">
        <v>0</v>
      </c>
      <c r="CA414" s="85">
        <v>0</v>
      </c>
      <c r="CB414" s="131">
        <v>0</v>
      </c>
      <c r="CC414" s="85">
        <v>0</v>
      </c>
      <c r="CD414" s="85">
        <v>0</v>
      </c>
      <c r="CE414" s="131">
        <v>0</v>
      </c>
      <c r="CF414" s="85">
        <v>0</v>
      </c>
      <c r="CG414" s="85">
        <v>0</v>
      </c>
      <c r="CH414" s="131">
        <v>0</v>
      </c>
      <c r="CI414" s="85"/>
      <c r="CJ414" s="85">
        <v>0</v>
      </c>
      <c r="CK414" s="131">
        <v>0</v>
      </c>
      <c r="CL414" s="85">
        <v>0</v>
      </c>
      <c r="CM414" s="85">
        <v>0</v>
      </c>
      <c r="CN414" s="131">
        <v>0</v>
      </c>
      <c r="CO414" s="85">
        <v>0</v>
      </c>
      <c r="CP414" s="85">
        <v>0</v>
      </c>
      <c r="CQ414" s="131">
        <v>0</v>
      </c>
      <c r="CR414" s="85">
        <v>0</v>
      </c>
      <c r="CS414" s="85"/>
      <c r="CT414" s="85">
        <v>0</v>
      </c>
      <c r="CU414" s="85">
        <v>0</v>
      </c>
      <c r="CV414" s="131">
        <v>0</v>
      </c>
      <c r="CW414" s="85">
        <v>0</v>
      </c>
      <c r="CX414" s="85">
        <v>0</v>
      </c>
      <c r="CY414" s="131">
        <v>0</v>
      </c>
      <c r="CZ414" s="85">
        <v>0</v>
      </c>
      <c r="DA414" s="85">
        <v>0</v>
      </c>
      <c r="DB414" s="131">
        <v>0</v>
      </c>
      <c r="DC414" s="85"/>
      <c r="DD414" s="85">
        <v>0</v>
      </c>
      <c r="DE414" s="131">
        <v>0</v>
      </c>
      <c r="DF414" s="85">
        <v>0</v>
      </c>
      <c r="DG414" s="85">
        <v>0</v>
      </c>
      <c r="DH414" s="131">
        <v>0</v>
      </c>
      <c r="DI414" s="85">
        <v>0</v>
      </c>
      <c r="DJ414" s="85">
        <v>0</v>
      </c>
      <c r="DK414" s="131">
        <v>0</v>
      </c>
      <c r="DL414" s="85">
        <v>0</v>
      </c>
      <c r="DM414" s="85"/>
      <c r="DN414" s="45">
        <f t="shared" si="78"/>
        <v>0</v>
      </c>
      <c r="DO414" s="45">
        <f t="shared" si="78"/>
        <v>0</v>
      </c>
      <c r="DP414" s="45">
        <f t="shared" si="78"/>
        <v>0</v>
      </c>
      <c r="DQ414" s="45">
        <f t="shared" si="78"/>
        <v>0</v>
      </c>
      <c r="DR414" s="45">
        <f t="shared" si="78"/>
        <v>0</v>
      </c>
      <c r="DS414" s="45">
        <f t="shared" si="78"/>
        <v>0</v>
      </c>
      <c r="DT414" s="45">
        <f t="shared" si="78"/>
        <v>0</v>
      </c>
      <c r="DU414" s="45">
        <f t="shared" si="78"/>
        <v>0</v>
      </c>
      <c r="DV414" s="45">
        <f t="shared" si="78"/>
        <v>0</v>
      </c>
      <c r="DW414" s="45">
        <f t="shared" si="78"/>
        <v>0</v>
      </c>
    </row>
    <row r="415" spans="1:127" x14ac:dyDescent="0.25">
      <c r="A415" s="73" t="s">
        <v>459</v>
      </c>
      <c r="B415" s="83" t="s">
        <v>474</v>
      </c>
      <c r="C415" s="84" t="s">
        <v>80</v>
      </c>
      <c r="D415" s="84" t="s">
        <v>81</v>
      </c>
      <c r="E415" s="155">
        <f t="shared" si="76"/>
        <v>0</v>
      </c>
      <c r="F415" s="155">
        <f t="shared" si="77"/>
        <v>0</v>
      </c>
      <c r="G415" s="155">
        <f t="shared" si="77"/>
        <v>0</v>
      </c>
      <c r="H415" s="85">
        <v>0</v>
      </c>
      <c r="I415" s="131">
        <v>0</v>
      </c>
      <c r="J415" s="85">
        <v>0</v>
      </c>
      <c r="K415" s="85">
        <v>0</v>
      </c>
      <c r="L415" s="131">
        <v>0</v>
      </c>
      <c r="M415" s="85">
        <v>0</v>
      </c>
      <c r="N415" s="85">
        <v>0</v>
      </c>
      <c r="O415" s="131">
        <v>0</v>
      </c>
      <c r="P415" s="85">
        <v>0</v>
      </c>
      <c r="Q415" s="85"/>
      <c r="R415" s="85">
        <v>0</v>
      </c>
      <c r="S415" s="85">
        <v>0</v>
      </c>
      <c r="T415" s="131">
        <v>0</v>
      </c>
      <c r="U415" s="85">
        <v>0</v>
      </c>
      <c r="V415" s="85">
        <v>0</v>
      </c>
      <c r="W415" s="131">
        <v>0</v>
      </c>
      <c r="X415" s="85">
        <v>0</v>
      </c>
      <c r="Y415" s="85">
        <v>0</v>
      </c>
      <c r="Z415" s="131">
        <v>0</v>
      </c>
      <c r="AA415" s="85"/>
      <c r="AB415" s="85">
        <v>0</v>
      </c>
      <c r="AC415" s="131">
        <v>0</v>
      </c>
      <c r="AD415" s="85">
        <v>0</v>
      </c>
      <c r="AE415" s="85">
        <v>0</v>
      </c>
      <c r="AF415" s="131">
        <v>0</v>
      </c>
      <c r="AG415" s="85">
        <v>0</v>
      </c>
      <c r="AH415" s="85">
        <v>0</v>
      </c>
      <c r="AI415" s="131">
        <v>0</v>
      </c>
      <c r="AJ415" s="85">
        <v>0</v>
      </c>
      <c r="AK415" s="85"/>
      <c r="AL415" s="131">
        <v>0</v>
      </c>
      <c r="AM415" s="85">
        <v>0</v>
      </c>
      <c r="AN415" s="85">
        <v>0</v>
      </c>
      <c r="AO415" s="131">
        <v>0</v>
      </c>
      <c r="AP415" s="85">
        <v>0</v>
      </c>
      <c r="AQ415" s="85">
        <v>0</v>
      </c>
      <c r="AR415" s="131">
        <v>0</v>
      </c>
      <c r="AS415" s="85">
        <v>0</v>
      </c>
      <c r="AT415" s="85">
        <v>0</v>
      </c>
      <c r="AU415" s="131"/>
      <c r="AV415" s="85">
        <v>0</v>
      </c>
      <c r="AW415" s="85">
        <v>0</v>
      </c>
      <c r="AX415" s="131">
        <v>0</v>
      </c>
      <c r="AY415" s="85">
        <v>0</v>
      </c>
      <c r="AZ415" s="85">
        <v>0</v>
      </c>
      <c r="BA415" s="131">
        <v>0</v>
      </c>
      <c r="BB415" s="85">
        <v>0</v>
      </c>
      <c r="BC415" s="85">
        <v>0</v>
      </c>
      <c r="BD415" s="131">
        <v>0</v>
      </c>
      <c r="BE415" s="85"/>
      <c r="BF415" s="85">
        <v>0</v>
      </c>
      <c r="BG415" s="131">
        <v>0</v>
      </c>
      <c r="BH415" s="85">
        <v>0</v>
      </c>
      <c r="BI415" s="85">
        <v>0</v>
      </c>
      <c r="BJ415" s="131">
        <v>0</v>
      </c>
      <c r="BK415" s="85">
        <v>0</v>
      </c>
      <c r="BL415" s="85">
        <v>0</v>
      </c>
      <c r="BM415" s="131">
        <v>0</v>
      </c>
      <c r="BN415" s="85">
        <v>0</v>
      </c>
      <c r="BO415" s="85"/>
      <c r="BP415" s="131">
        <v>0</v>
      </c>
      <c r="BQ415" s="85">
        <v>0</v>
      </c>
      <c r="BR415" s="85">
        <v>0</v>
      </c>
      <c r="BS415" s="131">
        <v>0</v>
      </c>
      <c r="BT415" s="85">
        <v>0</v>
      </c>
      <c r="BU415" s="85">
        <v>0</v>
      </c>
      <c r="BV415" s="131">
        <v>0</v>
      </c>
      <c r="BW415" s="85">
        <v>0</v>
      </c>
      <c r="BX415" s="85">
        <v>0</v>
      </c>
      <c r="BY415" s="131"/>
      <c r="BZ415" s="85">
        <v>0</v>
      </c>
      <c r="CA415" s="85">
        <v>0</v>
      </c>
      <c r="CB415" s="131">
        <v>0</v>
      </c>
      <c r="CC415" s="85">
        <v>0</v>
      </c>
      <c r="CD415" s="85">
        <v>0</v>
      </c>
      <c r="CE415" s="131">
        <v>0</v>
      </c>
      <c r="CF415" s="85">
        <v>0</v>
      </c>
      <c r="CG415" s="85">
        <v>0</v>
      </c>
      <c r="CH415" s="131">
        <v>0</v>
      </c>
      <c r="CI415" s="85"/>
      <c r="CJ415" s="85">
        <v>0</v>
      </c>
      <c r="CK415" s="131">
        <v>0</v>
      </c>
      <c r="CL415" s="85">
        <v>0</v>
      </c>
      <c r="CM415" s="85">
        <v>0</v>
      </c>
      <c r="CN415" s="131">
        <v>0</v>
      </c>
      <c r="CO415" s="85">
        <v>0</v>
      </c>
      <c r="CP415" s="85">
        <v>0</v>
      </c>
      <c r="CQ415" s="131">
        <v>0</v>
      </c>
      <c r="CR415" s="85">
        <v>0</v>
      </c>
      <c r="CS415" s="85"/>
      <c r="CT415" s="85">
        <v>0</v>
      </c>
      <c r="CU415" s="85">
        <v>0</v>
      </c>
      <c r="CV415" s="131">
        <v>0</v>
      </c>
      <c r="CW415" s="85">
        <v>0</v>
      </c>
      <c r="CX415" s="85">
        <v>0</v>
      </c>
      <c r="CY415" s="131">
        <v>0</v>
      </c>
      <c r="CZ415" s="85">
        <v>0</v>
      </c>
      <c r="DA415" s="85">
        <v>0</v>
      </c>
      <c r="DB415" s="131">
        <v>0</v>
      </c>
      <c r="DC415" s="85"/>
      <c r="DD415" s="85">
        <v>0</v>
      </c>
      <c r="DE415" s="131">
        <v>0</v>
      </c>
      <c r="DF415" s="85">
        <v>0</v>
      </c>
      <c r="DG415" s="85">
        <v>0</v>
      </c>
      <c r="DH415" s="131">
        <v>0</v>
      </c>
      <c r="DI415" s="85">
        <v>0</v>
      </c>
      <c r="DJ415" s="85">
        <v>0</v>
      </c>
      <c r="DK415" s="131">
        <v>0</v>
      </c>
      <c r="DL415" s="85">
        <v>0</v>
      </c>
      <c r="DM415" s="85"/>
      <c r="DN415" s="45">
        <f t="shared" si="78"/>
        <v>0</v>
      </c>
      <c r="DO415" s="45">
        <f t="shared" si="78"/>
        <v>0</v>
      </c>
      <c r="DP415" s="45">
        <f t="shared" si="78"/>
        <v>0</v>
      </c>
      <c r="DQ415" s="45">
        <f t="shared" si="78"/>
        <v>0</v>
      </c>
      <c r="DR415" s="45">
        <f t="shared" si="78"/>
        <v>0</v>
      </c>
      <c r="DS415" s="45">
        <f t="shared" si="78"/>
        <v>0</v>
      </c>
      <c r="DT415" s="45">
        <f t="shared" si="78"/>
        <v>0</v>
      </c>
      <c r="DU415" s="45">
        <f t="shared" si="78"/>
        <v>0</v>
      </c>
      <c r="DV415" s="45">
        <f t="shared" si="78"/>
        <v>0</v>
      </c>
      <c r="DW415" s="45">
        <f t="shared" si="78"/>
        <v>0</v>
      </c>
    </row>
    <row r="416" spans="1:127" x14ac:dyDescent="0.25">
      <c r="A416" s="47" t="s">
        <v>475</v>
      </c>
      <c r="B416" s="53" t="s">
        <v>102</v>
      </c>
      <c r="C416" s="130"/>
      <c r="D416" s="130"/>
      <c r="E416" s="117">
        <f>SUBTOTAL(9,E401:E415)</f>
        <v>26</v>
      </c>
      <c r="F416" s="117">
        <f t="shared" ref="F416:BQ416" si="79">SUBTOTAL(9,F401:F415)</f>
        <v>0</v>
      </c>
      <c r="G416" s="117">
        <f t="shared" si="79"/>
        <v>26</v>
      </c>
      <c r="H416" s="117">
        <f t="shared" si="79"/>
        <v>0</v>
      </c>
      <c r="I416" s="117">
        <f t="shared" si="79"/>
        <v>0</v>
      </c>
      <c r="J416" s="117">
        <f t="shared" si="79"/>
        <v>0</v>
      </c>
      <c r="K416" s="117">
        <f t="shared" si="79"/>
        <v>26</v>
      </c>
      <c r="L416" s="117">
        <f t="shared" si="79"/>
        <v>0</v>
      </c>
      <c r="M416" s="117">
        <f t="shared" si="79"/>
        <v>0</v>
      </c>
      <c r="N416" s="117">
        <f t="shared" si="79"/>
        <v>0</v>
      </c>
      <c r="O416" s="117">
        <f t="shared" si="79"/>
        <v>0</v>
      </c>
      <c r="P416" s="117">
        <f t="shared" si="79"/>
        <v>0</v>
      </c>
      <c r="Q416" s="117">
        <f t="shared" si="79"/>
        <v>0</v>
      </c>
      <c r="R416" s="117">
        <f t="shared" si="79"/>
        <v>0</v>
      </c>
      <c r="S416" s="117">
        <f t="shared" si="79"/>
        <v>0</v>
      </c>
      <c r="T416" s="117">
        <f t="shared" si="79"/>
        <v>0</v>
      </c>
      <c r="U416" s="117">
        <f t="shared" si="79"/>
        <v>0</v>
      </c>
      <c r="V416" s="117">
        <f t="shared" si="79"/>
        <v>0</v>
      </c>
      <c r="W416" s="117">
        <f t="shared" si="79"/>
        <v>0</v>
      </c>
      <c r="X416" s="117">
        <f t="shared" si="79"/>
        <v>0</v>
      </c>
      <c r="Y416" s="117">
        <f t="shared" si="79"/>
        <v>0</v>
      </c>
      <c r="Z416" s="117">
        <f t="shared" si="79"/>
        <v>0</v>
      </c>
      <c r="AA416" s="117">
        <f t="shared" si="79"/>
        <v>0</v>
      </c>
      <c r="AB416" s="117">
        <f t="shared" si="79"/>
        <v>0</v>
      </c>
      <c r="AC416" s="117">
        <f t="shared" si="79"/>
        <v>0</v>
      </c>
      <c r="AD416" s="117">
        <f t="shared" si="79"/>
        <v>0</v>
      </c>
      <c r="AE416" s="117">
        <f t="shared" si="79"/>
        <v>0</v>
      </c>
      <c r="AF416" s="117">
        <f t="shared" si="79"/>
        <v>0</v>
      </c>
      <c r="AG416" s="117">
        <f t="shared" si="79"/>
        <v>0</v>
      </c>
      <c r="AH416" s="117">
        <f t="shared" si="79"/>
        <v>0</v>
      </c>
      <c r="AI416" s="117">
        <f t="shared" si="79"/>
        <v>0</v>
      </c>
      <c r="AJ416" s="117">
        <f t="shared" si="79"/>
        <v>0</v>
      </c>
      <c r="AK416" s="117">
        <f t="shared" si="79"/>
        <v>0</v>
      </c>
      <c r="AL416" s="117">
        <f t="shared" si="79"/>
        <v>0</v>
      </c>
      <c r="AM416" s="117">
        <f t="shared" si="79"/>
        <v>0</v>
      </c>
      <c r="AN416" s="117">
        <f t="shared" si="79"/>
        <v>0</v>
      </c>
      <c r="AO416" s="117">
        <f t="shared" si="79"/>
        <v>0</v>
      </c>
      <c r="AP416" s="117">
        <f t="shared" si="79"/>
        <v>0</v>
      </c>
      <c r="AQ416" s="117">
        <f t="shared" si="79"/>
        <v>0</v>
      </c>
      <c r="AR416" s="117">
        <f t="shared" si="79"/>
        <v>0</v>
      </c>
      <c r="AS416" s="117">
        <f t="shared" si="79"/>
        <v>0</v>
      </c>
      <c r="AT416" s="117">
        <f t="shared" si="79"/>
        <v>0</v>
      </c>
      <c r="AU416" s="117">
        <f t="shared" si="79"/>
        <v>0</v>
      </c>
      <c r="AV416" s="117">
        <f t="shared" si="79"/>
        <v>0</v>
      </c>
      <c r="AW416" s="117">
        <f t="shared" si="79"/>
        <v>0</v>
      </c>
      <c r="AX416" s="117">
        <f t="shared" si="79"/>
        <v>0</v>
      </c>
      <c r="AY416" s="117">
        <f t="shared" si="79"/>
        <v>0</v>
      </c>
      <c r="AZ416" s="117">
        <f t="shared" si="79"/>
        <v>0</v>
      </c>
      <c r="BA416" s="117">
        <f t="shared" si="79"/>
        <v>0</v>
      </c>
      <c r="BB416" s="117">
        <f t="shared" si="79"/>
        <v>0</v>
      </c>
      <c r="BC416" s="117">
        <f t="shared" si="79"/>
        <v>0</v>
      </c>
      <c r="BD416" s="117">
        <f t="shared" si="79"/>
        <v>0</v>
      </c>
      <c r="BE416" s="117">
        <f t="shared" si="79"/>
        <v>0</v>
      </c>
      <c r="BF416" s="117">
        <f t="shared" si="79"/>
        <v>0</v>
      </c>
      <c r="BG416" s="117">
        <f t="shared" si="79"/>
        <v>0</v>
      </c>
      <c r="BH416" s="117">
        <f t="shared" si="79"/>
        <v>0</v>
      </c>
      <c r="BI416" s="117">
        <f t="shared" si="79"/>
        <v>0</v>
      </c>
      <c r="BJ416" s="117">
        <f t="shared" si="79"/>
        <v>0</v>
      </c>
      <c r="BK416" s="117">
        <f t="shared" si="79"/>
        <v>0</v>
      </c>
      <c r="BL416" s="117">
        <f t="shared" si="79"/>
        <v>0</v>
      </c>
      <c r="BM416" s="117">
        <f t="shared" si="79"/>
        <v>0</v>
      </c>
      <c r="BN416" s="117">
        <f t="shared" si="79"/>
        <v>0</v>
      </c>
      <c r="BO416" s="117">
        <f t="shared" si="79"/>
        <v>0</v>
      </c>
      <c r="BP416" s="117">
        <f t="shared" si="79"/>
        <v>0</v>
      </c>
      <c r="BQ416" s="117">
        <f t="shared" si="79"/>
        <v>0</v>
      </c>
      <c r="BR416" s="117">
        <f t="shared" ref="BR416:DW416" si="80">SUBTOTAL(9,BR401:BR415)</f>
        <v>0</v>
      </c>
      <c r="BS416" s="117">
        <f t="shared" si="80"/>
        <v>0</v>
      </c>
      <c r="BT416" s="117">
        <f t="shared" si="80"/>
        <v>0</v>
      </c>
      <c r="BU416" s="117">
        <f t="shared" si="80"/>
        <v>0</v>
      </c>
      <c r="BV416" s="117">
        <f t="shared" si="80"/>
        <v>0</v>
      </c>
      <c r="BW416" s="117">
        <f t="shared" si="80"/>
        <v>0</v>
      </c>
      <c r="BX416" s="117">
        <f t="shared" si="80"/>
        <v>0</v>
      </c>
      <c r="BY416" s="117">
        <f t="shared" si="80"/>
        <v>0</v>
      </c>
      <c r="BZ416" s="117">
        <f t="shared" si="80"/>
        <v>0</v>
      </c>
      <c r="CA416" s="117">
        <f t="shared" si="80"/>
        <v>0</v>
      </c>
      <c r="CB416" s="117">
        <f t="shared" si="80"/>
        <v>0</v>
      </c>
      <c r="CC416" s="117">
        <f t="shared" si="80"/>
        <v>0</v>
      </c>
      <c r="CD416" s="117">
        <f t="shared" si="80"/>
        <v>0</v>
      </c>
      <c r="CE416" s="117">
        <f t="shared" si="80"/>
        <v>0</v>
      </c>
      <c r="CF416" s="117">
        <f t="shared" si="80"/>
        <v>0</v>
      </c>
      <c r="CG416" s="117">
        <f t="shared" si="80"/>
        <v>0</v>
      </c>
      <c r="CH416" s="117">
        <f t="shared" si="80"/>
        <v>0</v>
      </c>
      <c r="CI416" s="117">
        <f t="shared" si="80"/>
        <v>0</v>
      </c>
      <c r="CJ416" s="117">
        <f t="shared" si="80"/>
        <v>0</v>
      </c>
      <c r="CK416" s="117">
        <f t="shared" si="80"/>
        <v>0</v>
      </c>
      <c r="CL416" s="117">
        <f t="shared" si="80"/>
        <v>0</v>
      </c>
      <c r="CM416" s="117">
        <f t="shared" si="80"/>
        <v>0</v>
      </c>
      <c r="CN416" s="117">
        <f t="shared" si="80"/>
        <v>0</v>
      </c>
      <c r="CO416" s="117">
        <f t="shared" si="80"/>
        <v>0</v>
      </c>
      <c r="CP416" s="117">
        <f t="shared" si="80"/>
        <v>0</v>
      </c>
      <c r="CQ416" s="117">
        <f t="shared" si="80"/>
        <v>0</v>
      </c>
      <c r="CR416" s="117">
        <f t="shared" si="80"/>
        <v>0</v>
      </c>
      <c r="CS416" s="117">
        <f t="shared" si="80"/>
        <v>0</v>
      </c>
      <c r="CT416" s="117">
        <f t="shared" si="80"/>
        <v>0</v>
      </c>
      <c r="CU416" s="117">
        <f t="shared" si="80"/>
        <v>0</v>
      </c>
      <c r="CV416" s="117">
        <f t="shared" si="80"/>
        <v>0</v>
      </c>
      <c r="CW416" s="117">
        <f t="shared" si="80"/>
        <v>0</v>
      </c>
      <c r="CX416" s="117">
        <f t="shared" si="80"/>
        <v>0</v>
      </c>
      <c r="CY416" s="117">
        <f t="shared" si="80"/>
        <v>0</v>
      </c>
      <c r="CZ416" s="117">
        <f t="shared" si="80"/>
        <v>0</v>
      </c>
      <c r="DA416" s="117">
        <f t="shared" si="80"/>
        <v>0</v>
      </c>
      <c r="DB416" s="117">
        <f t="shared" si="80"/>
        <v>0</v>
      </c>
      <c r="DC416" s="117">
        <f t="shared" si="80"/>
        <v>0</v>
      </c>
      <c r="DD416" s="117">
        <f t="shared" si="80"/>
        <v>0</v>
      </c>
      <c r="DE416" s="117">
        <f t="shared" si="80"/>
        <v>0</v>
      </c>
      <c r="DF416" s="117">
        <f t="shared" si="80"/>
        <v>0</v>
      </c>
      <c r="DG416" s="117">
        <f t="shared" si="80"/>
        <v>0</v>
      </c>
      <c r="DH416" s="117">
        <f t="shared" si="80"/>
        <v>0</v>
      </c>
      <c r="DI416" s="117">
        <f t="shared" si="80"/>
        <v>0</v>
      </c>
      <c r="DJ416" s="117">
        <f t="shared" si="80"/>
        <v>0</v>
      </c>
      <c r="DK416" s="117">
        <f t="shared" si="80"/>
        <v>0</v>
      </c>
      <c r="DL416" s="117">
        <f t="shared" si="80"/>
        <v>0</v>
      </c>
      <c r="DM416" s="117">
        <f t="shared" si="80"/>
        <v>0</v>
      </c>
      <c r="DN416" s="117">
        <f t="shared" si="80"/>
        <v>0</v>
      </c>
      <c r="DO416" s="117">
        <f t="shared" si="80"/>
        <v>0</v>
      </c>
      <c r="DP416" s="117">
        <f t="shared" si="80"/>
        <v>0</v>
      </c>
      <c r="DQ416" s="117">
        <f t="shared" si="80"/>
        <v>26</v>
      </c>
      <c r="DR416" s="117">
        <f t="shared" si="80"/>
        <v>0</v>
      </c>
      <c r="DS416" s="117">
        <f t="shared" si="80"/>
        <v>0</v>
      </c>
      <c r="DT416" s="117">
        <f t="shared" si="80"/>
        <v>0</v>
      </c>
      <c r="DU416" s="117">
        <f t="shared" si="80"/>
        <v>0</v>
      </c>
      <c r="DV416" s="117">
        <f t="shared" si="80"/>
        <v>0</v>
      </c>
      <c r="DW416" s="117">
        <f t="shared" si="80"/>
        <v>0</v>
      </c>
    </row>
    <row r="417" spans="1:127" x14ac:dyDescent="0.25">
      <c r="A417" s="73" t="s">
        <v>476</v>
      </c>
      <c r="B417" s="5" t="s">
        <v>477</v>
      </c>
      <c r="C417" s="5" t="s">
        <v>80</v>
      </c>
      <c r="D417" s="5" t="s">
        <v>81</v>
      </c>
      <c r="E417" s="155">
        <f t="shared" ref="E417:E442" si="81">F417+G417</f>
        <v>0</v>
      </c>
      <c r="F417" s="155">
        <f t="shared" ref="F417:G442" si="82">DN417+DP417+DR417+DT417+DV417</f>
        <v>0</v>
      </c>
      <c r="G417" s="155">
        <f t="shared" si="82"/>
        <v>0</v>
      </c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  <c r="AA417" s="118"/>
      <c r="AB417" s="118"/>
      <c r="AC417" s="118"/>
      <c r="AD417" s="118"/>
      <c r="AE417" s="118"/>
      <c r="AF417" s="118"/>
      <c r="AG417" s="118"/>
      <c r="AH417" s="118"/>
      <c r="AI417" s="118"/>
      <c r="AJ417" s="118"/>
      <c r="AK417" s="118"/>
      <c r="AL417" s="118"/>
      <c r="AM417" s="118"/>
      <c r="AN417" s="118"/>
      <c r="AO417" s="118"/>
      <c r="AP417" s="118"/>
      <c r="AQ417" s="118"/>
      <c r="AR417" s="118"/>
      <c r="AS417" s="118"/>
      <c r="AT417" s="118"/>
      <c r="AU417" s="118"/>
      <c r="AV417" s="118"/>
      <c r="AW417" s="118"/>
      <c r="AX417" s="118"/>
      <c r="AY417" s="118"/>
      <c r="AZ417" s="118"/>
      <c r="BA417" s="118"/>
      <c r="BB417" s="118"/>
      <c r="BC417" s="118"/>
      <c r="BD417" s="118"/>
      <c r="BE417" s="118"/>
      <c r="BF417" s="118"/>
      <c r="BG417" s="118"/>
      <c r="BH417" s="118"/>
      <c r="BI417" s="118"/>
      <c r="BJ417" s="118"/>
      <c r="BK417" s="118"/>
      <c r="BL417" s="118"/>
      <c r="BM417" s="118"/>
      <c r="BN417" s="118"/>
      <c r="BO417" s="118"/>
      <c r="BP417" s="118"/>
      <c r="BQ417" s="118"/>
      <c r="BR417" s="118"/>
      <c r="BS417" s="118"/>
      <c r="BT417" s="118"/>
      <c r="BU417" s="118"/>
      <c r="BV417" s="118"/>
      <c r="BW417" s="118"/>
      <c r="BX417" s="118"/>
      <c r="BY417" s="118"/>
      <c r="BZ417" s="118"/>
      <c r="CA417" s="118"/>
      <c r="CB417" s="118"/>
      <c r="CC417" s="118"/>
      <c r="CD417" s="118"/>
      <c r="CE417" s="118"/>
      <c r="CF417" s="118"/>
      <c r="CG417" s="118"/>
      <c r="CH417" s="118"/>
      <c r="CI417" s="118"/>
      <c r="CJ417" s="118"/>
      <c r="CK417" s="118"/>
      <c r="CL417" s="118"/>
      <c r="CM417" s="118"/>
      <c r="CN417" s="118"/>
      <c r="CO417" s="118"/>
      <c r="CP417" s="118"/>
      <c r="CQ417" s="118"/>
      <c r="CR417" s="118"/>
      <c r="CS417" s="118"/>
      <c r="CT417" s="118"/>
      <c r="CU417" s="118"/>
      <c r="CV417" s="118"/>
      <c r="CW417" s="118"/>
      <c r="CX417" s="118"/>
      <c r="CY417" s="118"/>
      <c r="CZ417" s="118"/>
      <c r="DA417" s="118"/>
      <c r="DB417" s="118"/>
      <c r="DC417" s="118"/>
      <c r="DD417" s="118"/>
      <c r="DE417" s="118"/>
      <c r="DF417" s="118"/>
      <c r="DG417" s="118"/>
      <c r="DH417" s="118"/>
      <c r="DI417" s="118"/>
      <c r="DJ417" s="118"/>
      <c r="DK417" s="118"/>
      <c r="DL417" s="118"/>
      <c r="DM417" s="118"/>
      <c r="DN417" s="45">
        <f t="shared" ref="DN417:DW442" si="83">H417+R417+AB417+AL417+AV417+BF417+BP417+BZ417+CJ417+CT417+DD417</f>
        <v>0</v>
      </c>
      <c r="DO417" s="45">
        <f t="shared" si="83"/>
        <v>0</v>
      </c>
      <c r="DP417" s="45">
        <f t="shared" si="83"/>
        <v>0</v>
      </c>
      <c r="DQ417" s="45">
        <f t="shared" si="83"/>
        <v>0</v>
      </c>
      <c r="DR417" s="45">
        <f t="shared" si="83"/>
        <v>0</v>
      </c>
      <c r="DS417" s="45">
        <f t="shared" si="83"/>
        <v>0</v>
      </c>
      <c r="DT417" s="45">
        <f t="shared" si="83"/>
        <v>0</v>
      </c>
      <c r="DU417" s="45">
        <f t="shared" si="83"/>
        <v>0</v>
      </c>
      <c r="DV417" s="45">
        <f t="shared" si="83"/>
        <v>0</v>
      </c>
      <c r="DW417" s="45">
        <f t="shared" si="83"/>
        <v>0</v>
      </c>
    </row>
    <row r="418" spans="1:127" x14ac:dyDescent="0.25">
      <c r="A418" s="73" t="s">
        <v>476</v>
      </c>
      <c r="B418" s="5" t="s">
        <v>108</v>
      </c>
      <c r="C418" s="5" t="s">
        <v>95</v>
      </c>
      <c r="D418" s="5" t="s">
        <v>81</v>
      </c>
      <c r="E418" s="155">
        <f t="shared" si="81"/>
        <v>0</v>
      </c>
      <c r="F418" s="155">
        <f t="shared" si="82"/>
        <v>0</v>
      </c>
      <c r="G418" s="155">
        <f t="shared" si="82"/>
        <v>0</v>
      </c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8"/>
      <c r="AH418" s="118"/>
      <c r="AI418" s="118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  <c r="AV418" s="118"/>
      <c r="AW418" s="118"/>
      <c r="AX418" s="118"/>
      <c r="AY418" s="118"/>
      <c r="AZ418" s="118"/>
      <c r="BA418" s="118"/>
      <c r="BB418" s="118"/>
      <c r="BC418" s="118"/>
      <c r="BD418" s="118"/>
      <c r="BE418" s="118"/>
      <c r="BF418" s="118"/>
      <c r="BG418" s="118"/>
      <c r="BH418" s="118"/>
      <c r="BI418" s="118"/>
      <c r="BJ418" s="118"/>
      <c r="BK418" s="118"/>
      <c r="BL418" s="118"/>
      <c r="BM418" s="118"/>
      <c r="BN418" s="118"/>
      <c r="BO418" s="118"/>
      <c r="BP418" s="118"/>
      <c r="BQ418" s="118"/>
      <c r="BR418" s="118"/>
      <c r="BS418" s="118"/>
      <c r="BT418" s="118"/>
      <c r="BU418" s="118"/>
      <c r="BV418" s="118"/>
      <c r="BW418" s="118"/>
      <c r="BX418" s="118"/>
      <c r="BY418" s="118"/>
      <c r="BZ418" s="118"/>
      <c r="CA418" s="118"/>
      <c r="CB418" s="118"/>
      <c r="CC418" s="118"/>
      <c r="CD418" s="118"/>
      <c r="CE418" s="118"/>
      <c r="CF418" s="118"/>
      <c r="CG418" s="118"/>
      <c r="CH418" s="118"/>
      <c r="CI418" s="118"/>
      <c r="CJ418" s="118"/>
      <c r="CK418" s="118"/>
      <c r="CL418" s="118"/>
      <c r="CM418" s="118"/>
      <c r="CN418" s="118"/>
      <c r="CO418" s="118"/>
      <c r="CP418" s="118"/>
      <c r="CQ418" s="118"/>
      <c r="CR418" s="118"/>
      <c r="CS418" s="118"/>
      <c r="CT418" s="118"/>
      <c r="CU418" s="118"/>
      <c r="CV418" s="118"/>
      <c r="CW418" s="118"/>
      <c r="CX418" s="118"/>
      <c r="CY418" s="118"/>
      <c r="CZ418" s="118"/>
      <c r="DA418" s="118"/>
      <c r="DB418" s="118"/>
      <c r="DC418" s="118"/>
      <c r="DD418" s="118"/>
      <c r="DE418" s="118"/>
      <c r="DF418" s="118"/>
      <c r="DG418" s="118"/>
      <c r="DH418" s="118"/>
      <c r="DI418" s="118"/>
      <c r="DJ418" s="118"/>
      <c r="DK418" s="118"/>
      <c r="DL418" s="118"/>
      <c r="DM418" s="118"/>
      <c r="DN418" s="45">
        <f t="shared" si="83"/>
        <v>0</v>
      </c>
      <c r="DO418" s="45">
        <f t="shared" si="83"/>
        <v>0</v>
      </c>
      <c r="DP418" s="45">
        <f t="shared" si="83"/>
        <v>0</v>
      </c>
      <c r="DQ418" s="45">
        <f t="shared" si="83"/>
        <v>0</v>
      </c>
      <c r="DR418" s="45">
        <f t="shared" si="83"/>
        <v>0</v>
      </c>
      <c r="DS418" s="45">
        <f t="shared" si="83"/>
        <v>0</v>
      </c>
      <c r="DT418" s="45">
        <f t="shared" si="83"/>
        <v>0</v>
      </c>
      <c r="DU418" s="45">
        <f t="shared" si="83"/>
        <v>0</v>
      </c>
      <c r="DV418" s="45">
        <f t="shared" si="83"/>
        <v>0</v>
      </c>
      <c r="DW418" s="45">
        <f t="shared" si="83"/>
        <v>0</v>
      </c>
    </row>
    <row r="419" spans="1:127" x14ac:dyDescent="0.25">
      <c r="A419" s="73" t="s">
        <v>476</v>
      </c>
      <c r="B419" s="5" t="s">
        <v>111</v>
      </c>
      <c r="C419" s="5" t="s">
        <v>95</v>
      </c>
      <c r="D419" s="5" t="s">
        <v>81</v>
      </c>
      <c r="E419" s="155">
        <f t="shared" si="81"/>
        <v>0</v>
      </c>
      <c r="F419" s="155">
        <f t="shared" si="82"/>
        <v>0</v>
      </c>
      <c r="G419" s="155">
        <f t="shared" si="82"/>
        <v>0</v>
      </c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  <c r="AA419" s="118"/>
      <c r="AB419" s="118"/>
      <c r="AC419" s="118"/>
      <c r="AD419" s="118"/>
      <c r="AE419" s="118"/>
      <c r="AF419" s="118"/>
      <c r="AG419" s="118"/>
      <c r="AH419" s="118"/>
      <c r="AI419" s="118"/>
      <c r="AJ419" s="118"/>
      <c r="AK419" s="118"/>
      <c r="AL419" s="118"/>
      <c r="AM419" s="118"/>
      <c r="AN419" s="118"/>
      <c r="AO419" s="118"/>
      <c r="AP419" s="118"/>
      <c r="AQ419" s="118"/>
      <c r="AR419" s="118"/>
      <c r="AS419" s="118"/>
      <c r="AT419" s="118"/>
      <c r="AU419" s="118"/>
      <c r="AV419" s="118"/>
      <c r="AW419" s="118"/>
      <c r="AX419" s="118"/>
      <c r="AY419" s="118"/>
      <c r="AZ419" s="118"/>
      <c r="BA419" s="118"/>
      <c r="BB419" s="118"/>
      <c r="BC419" s="118"/>
      <c r="BD419" s="118"/>
      <c r="BE419" s="118"/>
      <c r="BF419" s="118"/>
      <c r="BG419" s="118"/>
      <c r="BH419" s="118"/>
      <c r="BI419" s="118"/>
      <c r="BJ419" s="118"/>
      <c r="BK419" s="118"/>
      <c r="BL419" s="118"/>
      <c r="BM419" s="118"/>
      <c r="BN419" s="118"/>
      <c r="BO419" s="118"/>
      <c r="BP419" s="118"/>
      <c r="BQ419" s="118"/>
      <c r="BR419" s="118"/>
      <c r="BS419" s="118"/>
      <c r="BT419" s="118"/>
      <c r="BU419" s="118"/>
      <c r="BV419" s="118"/>
      <c r="BW419" s="118"/>
      <c r="BX419" s="118"/>
      <c r="BY419" s="118"/>
      <c r="BZ419" s="118"/>
      <c r="CA419" s="118"/>
      <c r="CB419" s="118"/>
      <c r="CC419" s="118"/>
      <c r="CD419" s="118"/>
      <c r="CE419" s="118"/>
      <c r="CF419" s="118"/>
      <c r="CG419" s="118"/>
      <c r="CH419" s="118"/>
      <c r="CI419" s="118"/>
      <c r="CJ419" s="118"/>
      <c r="CK419" s="118"/>
      <c r="CL419" s="118"/>
      <c r="CM419" s="118"/>
      <c r="CN419" s="118"/>
      <c r="CO419" s="118"/>
      <c r="CP419" s="118"/>
      <c r="CQ419" s="118"/>
      <c r="CR419" s="118"/>
      <c r="CS419" s="118"/>
      <c r="CT419" s="118"/>
      <c r="CU419" s="118"/>
      <c r="CV419" s="118"/>
      <c r="CW419" s="118"/>
      <c r="CX419" s="118"/>
      <c r="CY419" s="118"/>
      <c r="CZ419" s="118"/>
      <c r="DA419" s="118"/>
      <c r="DB419" s="118"/>
      <c r="DC419" s="118"/>
      <c r="DD419" s="118"/>
      <c r="DE419" s="118"/>
      <c r="DF419" s="118"/>
      <c r="DG419" s="118"/>
      <c r="DH419" s="118"/>
      <c r="DI419" s="118"/>
      <c r="DJ419" s="118"/>
      <c r="DK419" s="118"/>
      <c r="DL419" s="118"/>
      <c r="DM419" s="118"/>
      <c r="DN419" s="45">
        <f t="shared" si="83"/>
        <v>0</v>
      </c>
      <c r="DO419" s="45">
        <f t="shared" si="83"/>
        <v>0</v>
      </c>
      <c r="DP419" s="45">
        <f t="shared" si="83"/>
        <v>0</v>
      </c>
      <c r="DQ419" s="45">
        <f t="shared" si="83"/>
        <v>0</v>
      </c>
      <c r="DR419" s="45">
        <f t="shared" si="83"/>
        <v>0</v>
      </c>
      <c r="DS419" s="45">
        <f t="shared" si="83"/>
        <v>0</v>
      </c>
      <c r="DT419" s="45">
        <f t="shared" si="83"/>
        <v>0</v>
      </c>
      <c r="DU419" s="45">
        <f t="shared" si="83"/>
        <v>0</v>
      </c>
      <c r="DV419" s="45">
        <f t="shared" si="83"/>
        <v>0</v>
      </c>
      <c r="DW419" s="45">
        <f t="shared" si="83"/>
        <v>0</v>
      </c>
    </row>
    <row r="420" spans="1:127" x14ac:dyDescent="0.25">
      <c r="A420" s="73" t="s">
        <v>476</v>
      </c>
      <c r="B420" s="5" t="s">
        <v>112</v>
      </c>
      <c r="C420" s="5" t="s">
        <v>95</v>
      </c>
      <c r="D420" s="5" t="s">
        <v>81</v>
      </c>
      <c r="E420" s="155">
        <f t="shared" si="81"/>
        <v>0</v>
      </c>
      <c r="F420" s="155">
        <f t="shared" si="82"/>
        <v>0</v>
      </c>
      <c r="G420" s="155">
        <f t="shared" si="82"/>
        <v>0</v>
      </c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  <c r="AA420" s="118"/>
      <c r="AB420" s="118"/>
      <c r="AC420" s="118"/>
      <c r="AD420" s="118"/>
      <c r="AE420" s="118"/>
      <c r="AF420" s="118"/>
      <c r="AG420" s="118"/>
      <c r="AH420" s="118"/>
      <c r="AI420" s="118"/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  <c r="AT420" s="118"/>
      <c r="AU420" s="118"/>
      <c r="AV420" s="118"/>
      <c r="AW420" s="118"/>
      <c r="AX420" s="118"/>
      <c r="AY420" s="118"/>
      <c r="AZ420" s="118"/>
      <c r="BA420" s="118"/>
      <c r="BB420" s="118"/>
      <c r="BC420" s="118"/>
      <c r="BD420" s="118"/>
      <c r="BE420" s="118"/>
      <c r="BF420" s="118"/>
      <c r="BG420" s="118"/>
      <c r="BH420" s="118"/>
      <c r="BI420" s="118"/>
      <c r="BJ420" s="118"/>
      <c r="BK420" s="118"/>
      <c r="BL420" s="118"/>
      <c r="BM420" s="118"/>
      <c r="BN420" s="118"/>
      <c r="BO420" s="118"/>
      <c r="BP420" s="118"/>
      <c r="BQ420" s="118"/>
      <c r="BR420" s="118"/>
      <c r="BS420" s="118"/>
      <c r="BT420" s="118"/>
      <c r="BU420" s="118"/>
      <c r="BV420" s="118"/>
      <c r="BW420" s="118"/>
      <c r="BX420" s="118"/>
      <c r="BY420" s="118"/>
      <c r="BZ420" s="118"/>
      <c r="CA420" s="118"/>
      <c r="CB420" s="118"/>
      <c r="CC420" s="118"/>
      <c r="CD420" s="118"/>
      <c r="CE420" s="118"/>
      <c r="CF420" s="118"/>
      <c r="CG420" s="118"/>
      <c r="CH420" s="118"/>
      <c r="CI420" s="118"/>
      <c r="CJ420" s="118"/>
      <c r="CK420" s="118"/>
      <c r="CL420" s="118"/>
      <c r="CM420" s="118"/>
      <c r="CN420" s="118"/>
      <c r="CO420" s="118"/>
      <c r="CP420" s="118"/>
      <c r="CQ420" s="118"/>
      <c r="CR420" s="118"/>
      <c r="CS420" s="118"/>
      <c r="CT420" s="118"/>
      <c r="CU420" s="118"/>
      <c r="CV420" s="118"/>
      <c r="CW420" s="118"/>
      <c r="CX420" s="118"/>
      <c r="CY420" s="118"/>
      <c r="CZ420" s="118"/>
      <c r="DA420" s="118"/>
      <c r="DB420" s="118"/>
      <c r="DC420" s="118"/>
      <c r="DD420" s="118"/>
      <c r="DE420" s="118"/>
      <c r="DF420" s="118"/>
      <c r="DG420" s="118"/>
      <c r="DH420" s="118"/>
      <c r="DI420" s="118"/>
      <c r="DJ420" s="118"/>
      <c r="DK420" s="118"/>
      <c r="DL420" s="118"/>
      <c r="DM420" s="118"/>
      <c r="DN420" s="45">
        <f t="shared" si="83"/>
        <v>0</v>
      </c>
      <c r="DO420" s="45">
        <f t="shared" si="83"/>
        <v>0</v>
      </c>
      <c r="DP420" s="45">
        <f t="shared" si="83"/>
        <v>0</v>
      </c>
      <c r="DQ420" s="45">
        <f t="shared" si="83"/>
        <v>0</v>
      </c>
      <c r="DR420" s="45">
        <f t="shared" si="83"/>
        <v>0</v>
      </c>
      <c r="DS420" s="45">
        <f t="shared" si="83"/>
        <v>0</v>
      </c>
      <c r="DT420" s="45">
        <f t="shared" si="83"/>
        <v>0</v>
      </c>
      <c r="DU420" s="45">
        <f t="shared" si="83"/>
        <v>0</v>
      </c>
      <c r="DV420" s="45">
        <f t="shared" si="83"/>
        <v>0</v>
      </c>
      <c r="DW420" s="45">
        <f t="shared" si="83"/>
        <v>0</v>
      </c>
    </row>
    <row r="421" spans="1:127" x14ac:dyDescent="0.25">
      <c r="A421" s="73" t="s">
        <v>476</v>
      </c>
      <c r="B421" s="5" t="s">
        <v>351</v>
      </c>
      <c r="C421" s="5" t="s">
        <v>95</v>
      </c>
      <c r="D421" s="5" t="s">
        <v>81</v>
      </c>
      <c r="E421" s="155">
        <f t="shared" si="81"/>
        <v>0</v>
      </c>
      <c r="F421" s="155">
        <f t="shared" si="82"/>
        <v>0</v>
      </c>
      <c r="G421" s="155">
        <f t="shared" si="82"/>
        <v>0</v>
      </c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  <c r="AA421" s="118"/>
      <c r="AB421" s="118"/>
      <c r="AC421" s="118"/>
      <c r="AD421" s="118"/>
      <c r="AE421" s="118"/>
      <c r="AF421" s="118"/>
      <c r="AG421" s="118"/>
      <c r="AH421" s="118"/>
      <c r="AI421" s="118"/>
      <c r="AJ421" s="118"/>
      <c r="AK421" s="118"/>
      <c r="AL421" s="118"/>
      <c r="AM421" s="118"/>
      <c r="AN421" s="118"/>
      <c r="AO421" s="118"/>
      <c r="AP421" s="118"/>
      <c r="AQ421" s="118"/>
      <c r="AR421" s="118"/>
      <c r="AS421" s="118"/>
      <c r="AT421" s="118"/>
      <c r="AU421" s="118"/>
      <c r="AV421" s="118"/>
      <c r="AW421" s="118"/>
      <c r="AX421" s="118"/>
      <c r="AY421" s="118"/>
      <c r="AZ421" s="118"/>
      <c r="BA421" s="118"/>
      <c r="BB421" s="118"/>
      <c r="BC421" s="118"/>
      <c r="BD421" s="118"/>
      <c r="BE421" s="118"/>
      <c r="BF421" s="118"/>
      <c r="BG421" s="118"/>
      <c r="BH421" s="118"/>
      <c r="BI421" s="118"/>
      <c r="BJ421" s="118"/>
      <c r="BK421" s="118"/>
      <c r="BL421" s="118"/>
      <c r="BM421" s="118"/>
      <c r="BN421" s="118"/>
      <c r="BO421" s="118"/>
      <c r="BP421" s="118"/>
      <c r="BQ421" s="118"/>
      <c r="BR421" s="118"/>
      <c r="BS421" s="118"/>
      <c r="BT421" s="118"/>
      <c r="BU421" s="118"/>
      <c r="BV421" s="118"/>
      <c r="BW421" s="118"/>
      <c r="BX421" s="118"/>
      <c r="BY421" s="118"/>
      <c r="BZ421" s="118"/>
      <c r="CA421" s="118"/>
      <c r="CB421" s="118"/>
      <c r="CC421" s="118"/>
      <c r="CD421" s="118"/>
      <c r="CE421" s="118"/>
      <c r="CF421" s="118"/>
      <c r="CG421" s="118"/>
      <c r="CH421" s="118"/>
      <c r="CI421" s="118"/>
      <c r="CJ421" s="118"/>
      <c r="CK421" s="118"/>
      <c r="CL421" s="118"/>
      <c r="CM421" s="118"/>
      <c r="CN421" s="118"/>
      <c r="CO421" s="118"/>
      <c r="CP421" s="118"/>
      <c r="CQ421" s="118"/>
      <c r="CR421" s="118"/>
      <c r="CS421" s="118"/>
      <c r="CT421" s="118"/>
      <c r="CU421" s="118"/>
      <c r="CV421" s="118"/>
      <c r="CW421" s="118"/>
      <c r="CX421" s="118"/>
      <c r="CY421" s="118"/>
      <c r="CZ421" s="118"/>
      <c r="DA421" s="118"/>
      <c r="DB421" s="118"/>
      <c r="DC421" s="118"/>
      <c r="DD421" s="118"/>
      <c r="DE421" s="118"/>
      <c r="DF421" s="118"/>
      <c r="DG421" s="118"/>
      <c r="DH421" s="118"/>
      <c r="DI421" s="118"/>
      <c r="DJ421" s="118"/>
      <c r="DK421" s="118"/>
      <c r="DL421" s="118"/>
      <c r="DM421" s="118"/>
      <c r="DN421" s="45">
        <f t="shared" si="83"/>
        <v>0</v>
      </c>
      <c r="DO421" s="45">
        <f t="shared" si="83"/>
        <v>0</v>
      </c>
      <c r="DP421" s="45">
        <f t="shared" si="83"/>
        <v>0</v>
      </c>
      <c r="DQ421" s="45">
        <f t="shared" si="83"/>
        <v>0</v>
      </c>
      <c r="DR421" s="45">
        <f t="shared" si="83"/>
        <v>0</v>
      </c>
      <c r="DS421" s="45">
        <f t="shared" si="83"/>
        <v>0</v>
      </c>
      <c r="DT421" s="45">
        <f t="shared" si="83"/>
        <v>0</v>
      </c>
      <c r="DU421" s="45">
        <f t="shared" si="83"/>
        <v>0</v>
      </c>
      <c r="DV421" s="45">
        <f t="shared" si="83"/>
        <v>0</v>
      </c>
      <c r="DW421" s="45">
        <f t="shared" si="83"/>
        <v>0</v>
      </c>
    </row>
    <row r="422" spans="1:127" x14ac:dyDescent="0.25">
      <c r="A422" s="73" t="s">
        <v>476</v>
      </c>
      <c r="B422" s="5" t="s">
        <v>352</v>
      </c>
      <c r="C422" s="5" t="s">
        <v>95</v>
      </c>
      <c r="D422" s="5" t="s">
        <v>81</v>
      </c>
      <c r="E422" s="155">
        <f t="shared" si="81"/>
        <v>0</v>
      </c>
      <c r="F422" s="155">
        <f t="shared" si="82"/>
        <v>0</v>
      </c>
      <c r="G422" s="155">
        <f t="shared" si="82"/>
        <v>0</v>
      </c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  <c r="AA422" s="118"/>
      <c r="AB422" s="118"/>
      <c r="AC422" s="118"/>
      <c r="AD422" s="118"/>
      <c r="AE422" s="118"/>
      <c r="AF422" s="118"/>
      <c r="AG422" s="118"/>
      <c r="AH422" s="118"/>
      <c r="AI422" s="118"/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  <c r="AT422" s="118"/>
      <c r="AU422" s="118"/>
      <c r="AV422" s="118"/>
      <c r="AW422" s="118"/>
      <c r="AX422" s="118"/>
      <c r="AY422" s="118"/>
      <c r="AZ422" s="118"/>
      <c r="BA422" s="118"/>
      <c r="BB422" s="118"/>
      <c r="BC422" s="118"/>
      <c r="BD422" s="118"/>
      <c r="BE422" s="118"/>
      <c r="BF422" s="118"/>
      <c r="BG422" s="118"/>
      <c r="BH422" s="118"/>
      <c r="BI422" s="118"/>
      <c r="BJ422" s="118"/>
      <c r="BK422" s="118"/>
      <c r="BL422" s="118"/>
      <c r="BM422" s="118"/>
      <c r="BN422" s="118"/>
      <c r="BO422" s="118"/>
      <c r="BP422" s="118"/>
      <c r="BQ422" s="118"/>
      <c r="BR422" s="118"/>
      <c r="BS422" s="118"/>
      <c r="BT422" s="118"/>
      <c r="BU422" s="118"/>
      <c r="BV422" s="118"/>
      <c r="BW422" s="118"/>
      <c r="BX422" s="118"/>
      <c r="BY422" s="118"/>
      <c r="BZ422" s="118"/>
      <c r="CA422" s="118"/>
      <c r="CB422" s="118"/>
      <c r="CC422" s="118"/>
      <c r="CD422" s="118"/>
      <c r="CE422" s="118"/>
      <c r="CF422" s="118"/>
      <c r="CG422" s="118"/>
      <c r="CH422" s="118"/>
      <c r="CI422" s="118"/>
      <c r="CJ422" s="118"/>
      <c r="CK422" s="118"/>
      <c r="CL422" s="118"/>
      <c r="CM422" s="118"/>
      <c r="CN422" s="118"/>
      <c r="CO422" s="118"/>
      <c r="CP422" s="118"/>
      <c r="CQ422" s="118"/>
      <c r="CR422" s="118"/>
      <c r="CS422" s="118"/>
      <c r="CT422" s="118"/>
      <c r="CU422" s="118"/>
      <c r="CV422" s="118"/>
      <c r="CW422" s="118"/>
      <c r="CX422" s="118"/>
      <c r="CY422" s="118"/>
      <c r="CZ422" s="118"/>
      <c r="DA422" s="118"/>
      <c r="DB422" s="118"/>
      <c r="DC422" s="118"/>
      <c r="DD422" s="118"/>
      <c r="DE422" s="118"/>
      <c r="DF422" s="118"/>
      <c r="DG422" s="118"/>
      <c r="DH422" s="118"/>
      <c r="DI422" s="118"/>
      <c r="DJ422" s="118"/>
      <c r="DK422" s="118"/>
      <c r="DL422" s="118"/>
      <c r="DM422" s="118"/>
      <c r="DN422" s="45">
        <f t="shared" si="83"/>
        <v>0</v>
      </c>
      <c r="DO422" s="45">
        <f t="shared" si="83"/>
        <v>0</v>
      </c>
      <c r="DP422" s="45">
        <f t="shared" si="83"/>
        <v>0</v>
      </c>
      <c r="DQ422" s="45">
        <f t="shared" si="83"/>
        <v>0</v>
      </c>
      <c r="DR422" s="45">
        <f t="shared" si="83"/>
        <v>0</v>
      </c>
      <c r="DS422" s="45">
        <f t="shared" si="83"/>
        <v>0</v>
      </c>
      <c r="DT422" s="45">
        <f t="shared" si="83"/>
        <v>0</v>
      </c>
      <c r="DU422" s="45">
        <f t="shared" si="83"/>
        <v>0</v>
      </c>
      <c r="DV422" s="45">
        <f t="shared" si="83"/>
        <v>0</v>
      </c>
      <c r="DW422" s="45">
        <f t="shared" si="83"/>
        <v>0</v>
      </c>
    </row>
    <row r="423" spans="1:127" x14ac:dyDescent="0.25">
      <c r="A423" s="73" t="s">
        <v>476</v>
      </c>
      <c r="B423" s="5" t="s">
        <v>114</v>
      </c>
      <c r="C423" s="5" t="s">
        <v>95</v>
      </c>
      <c r="D423" s="5" t="s">
        <v>81</v>
      </c>
      <c r="E423" s="155">
        <f t="shared" si="81"/>
        <v>0</v>
      </c>
      <c r="F423" s="155">
        <f t="shared" si="82"/>
        <v>0</v>
      </c>
      <c r="G423" s="155">
        <f t="shared" si="82"/>
        <v>0</v>
      </c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  <c r="AA423" s="118"/>
      <c r="AB423" s="118"/>
      <c r="AC423" s="118"/>
      <c r="AD423" s="118"/>
      <c r="AE423" s="118"/>
      <c r="AF423" s="118"/>
      <c r="AG423" s="118"/>
      <c r="AH423" s="118"/>
      <c r="AI423" s="118"/>
      <c r="AJ423" s="118"/>
      <c r="AK423" s="118"/>
      <c r="AL423" s="118"/>
      <c r="AM423" s="118"/>
      <c r="AN423" s="118"/>
      <c r="AO423" s="118"/>
      <c r="AP423" s="118"/>
      <c r="AQ423" s="118"/>
      <c r="AR423" s="118"/>
      <c r="AS423" s="118"/>
      <c r="AT423" s="118"/>
      <c r="AU423" s="118"/>
      <c r="AV423" s="118"/>
      <c r="AW423" s="118"/>
      <c r="AX423" s="118"/>
      <c r="AY423" s="118"/>
      <c r="AZ423" s="118"/>
      <c r="BA423" s="118"/>
      <c r="BB423" s="118"/>
      <c r="BC423" s="118"/>
      <c r="BD423" s="118"/>
      <c r="BE423" s="118"/>
      <c r="BF423" s="118"/>
      <c r="BG423" s="118"/>
      <c r="BH423" s="118"/>
      <c r="BI423" s="118"/>
      <c r="BJ423" s="118"/>
      <c r="BK423" s="118"/>
      <c r="BL423" s="118"/>
      <c r="BM423" s="118"/>
      <c r="BN423" s="118"/>
      <c r="BO423" s="118"/>
      <c r="BP423" s="118"/>
      <c r="BQ423" s="118"/>
      <c r="BR423" s="118"/>
      <c r="BS423" s="118"/>
      <c r="BT423" s="118"/>
      <c r="BU423" s="118"/>
      <c r="BV423" s="118"/>
      <c r="BW423" s="118"/>
      <c r="BX423" s="118"/>
      <c r="BY423" s="118"/>
      <c r="BZ423" s="118"/>
      <c r="CA423" s="118"/>
      <c r="CB423" s="118"/>
      <c r="CC423" s="118"/>
      <c r="CD423" s="118"/>
      <c r="CE423" s="118"/>
      <c r="CF423" s="118"/>
      <c r="CG423" s="118"/>
      <c r="CH423" s="118"/>
      <c r="CI423" s="118"/>
      <c r="CJ423" s="118"/>
      <c r="CK423" s="118"/>
      <c r="CL423" s="118"/>
      <c r="CM423" s="118"/>
      <c r="CN423" s="118"/>
      <c r="CO423" s="118"/>
      <c r="CP423" s="118"/>
      <c r="CQ423" s="118"/>
      <c r="CR423" s="118"/>
      <c r="CS423" s="118"/>
      <c r="CT423" s="118"/>
      <c r="CU423" s="118"/>
      <c r="CV423" s="118"/>
      <c r="CW423" s="118"/>
      <c r="CX423" s="118"/>
      <c r="CY423" s="118"/>
      <c r="CZ423" s="118"/>
      <c r="DA423" s="118"/>
      <c r="DB423" s="118"/>
      <c r="DC423" s="118"/>
      <c r="DD423" s="118"/>
      <c r="DE423" s="118"/>
      <c r="DF423" s="118"/>
      <c r="DG423" s="118"/>
      <c r="DH423" s="118"/>
      <c r="DI423" s="118"/>
      <c r="DJ423" s="118"/>
      <c r="DK423" s="118"/>
      <c r="DL423" s="118"/>
      <c r="DM423" s="118"/>
      <c r="DN423" s="45">
        <f t="shared" si="83"/>
        <v>0</v>
      </c>
      <c r="DO423" s="45">
        <f t="shared" si="83"/>
        <v>0</v>
      </c>
      <c r="DP423" s="45">
        <f t="shared" si="83"/>
        <v>0</v>
      </c>
      <c r="DQ423" s="45">
        <f t="shared" si="83"/>
        <v>0</v>
      </c>
      <c r="DR423" s="45">
        <f t="shared" si="83"/>
        <v>0</v>
      </c>
      <c r="DS423" s="45">
        <f t="shared" si="83"/>
        <v>0</v>
      </c>
      <c r="DT423" s="45">
        <f t="shared" si="83"/>
        <v>0</v>
      </c>
      <c r="DU423" s="45">
        <f t="shared" si="83"/>
        <v>0</v>
      </c>
      <c r="DV423" s="45">
        <f t="shared" si="83"/>
        <v>0</v>
      </c>
      <c r="DW423" s="45">
        <f t="shared" si="83"/>
        <v>0</v>
      </c>
    </row>
    <row r="424" spans="1:127" x14ac:dyDescent="0.25">
      <c r="A424" s="73" t="s">
        <v>476</v>
      </c>
      <c r="B424" s="5" t="s">
        <v>354</v>
      </c>
      <c r="C424" s="5" t="s">
        <v>95</v>
      </c>
      <c r="D424" s="5" t="s">
        <v>81</v>
      </c>
      <c r="E424" s="155">
        <f t="shared" si="81"/>
        <v>0</v>
      </c>
      <c r="F424" s="155">
        <f t="shared" si="82"/>
        <v>0</v>
      </c>
      <c r="G424" s="155">
        <f t="shared" si="82"/>
        <v>0</v>
      </c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  <c r="AA424" s="118"/>
      <c r="AB424" s="118"/>
      <c r="AC424" s="118"/>
      <c r="AD424" s="118"/>
      <c r="AE424" s="118"/>
      <c r="AF424" s="118"/>
      <c r="AG424" s="118"/>
      <c r="AH424" s="118"/>
      <c r="AI424" s="118"/>
      <c r="AJ424" s="118"/>
      <c r="AK424" s="118"/>
      <c r="AL424" s="118"/>
      <c r="AM424" s="118"/>
      <c r="AN424" s="118"/>
      <c r="AO424" s="118"/>
      <c r="AP424" s="118"/>
      <c r="AQ424" s="118"/>
      <c r="AR424" s="118"/>
      <c r="AS424" s="118"/>
      <c r="AT424" s="118"/>
      <c r="AU424" s="118"/>
      <c r="AV424" s="118"/>
      <c r="AW424" s="118"/>
      <c r="AX424" s="118"/>
      <c r="AY424" s="118"/>
      <c r="AZ424" s="118"/>
      <c r="BA424" s="118"/>
      <c r="BB424" s="118"/>
      <c r="BC424" s="118"/>
      <c r="BD424" s="118"/>
      <c r="BE424" s="118"/>
      <c r="BF424" s="118"/>
      <c r="BG424" s="118"/>
      <c r="BH424" s="118"/>
      <c r="BI424" s="118"/>
      <c r="BJ424" s="118"/>
      <c r="BK424" s="118"/>
      <c r="BL424" s="118"/>
      <c r="BM424" s="118"/>
      <c r="BN424" s="118"/>
      <c r="BO424" s="118"/>
      <c r="BP424" s="118"/>
      <c r="BQ424" s="118"/>
      <c r="BR424" s="118"/>
      <c r="BS424" s="118"/>
      <c r="BT424" s="118"/>
      <c r="BU424" s="118"/>
      <c r="BV424" s="118"/>
      <c r="BW424" s="118"/>
      <c r="BX424" s="118"/>
      <c r="BY424" s="118"/>
      <c r="BZ424" s="118"/>
      <c r="CA424" s="118"/>
      <c r="CB424" s="118"/>
      <c r="CC424" s="118"/>
      <c r="CD424" s="118"/>
      <c r="CE424" s="118"/>
      <c r="CF424" s="118"/>
      <c r="CG424" s="118"/>
      <c r="CH424" s="118"/>
      <c r="CI424" s="118"/>
      <c r="CJ424" s="118"/>
      <c r="CK424" s="118"/>
      <c r="CL424" s="118"/>
      <c r="CM424" s="118"/>
      <c r="CN424" s="118"/>
      <c r="CO424" s="118"/>
      <c r="CP424" s="118"/>
      <c r="CQ424" s="118"/>
      <c r="CR424" s="118"/>
      <c r="CS424" s="118"/>
      <c r="CT424" s="118"/>
      <c r="CU424" s="118"/>
      <c r="CV424" s="118"/>
      <c r="CW424" s="118"/>
      <c r="CX424" s="118"/>
      <c r="CY424" s="118"/>
      <c r="CZ424" s="118"/>
      <c r="DA424" s="118"/>
      <c r="DB424" s="118"/>
      <c r="DC424" s="118"/>
      <c r="DD424" s="118"/>
      <c r="DE424" s="118"/>
      <c r="DF424" s="118"/>
      <c r="DG424" s="118"/>
      <c r="DH424" s="118"/>
      <c r="DI424" s="118"/>
      <c r="DJ424" s="118"/>
      <c r="DK424" s="118"/>
      <c r="DL424" s="118"/>
      <c r="DM424" s="118"/>
      <c r="DN424" s="45">
        <f t="shared" si="83"/>
        <v>0</v>
      </c>
      <c r="DO424" s="45">
        <f t="shared" si="83"/>
        <v>0</v>
      </c>
      <c r="DP424" s="45">
        <f t="shared" si="83"/>
        <v>0</v>
      </c>
      <c r="DQ424" s="45">
        <f t="shared" si="83"/>
        <v>0</v>
      </c>
      <c r="DR424" s="45">
        <f t="shared" si="83"/>
        <v>0</v>
      </c>
      <c r="DS424" s="45">
        <f t="shared" si="83"/>
        <v>0</v>
      </c>
      <c r="DT424" s="45">
        <f t="shared" si="83"/>
        <v>0</v>
      </c>
      <c r="DU424" s="45">
        <f t="shared" si="83"/>
        <v>0</v>
      </c>
      <c r="DV424" s="45">
        <f t="shared" si="83"/>
        <v>0</v>
      </c>
      <c r="DW424" s="45">
        <f t="shared" si="83"/>
        <v>0</v>
      </c>
    </row>
    <row r="425" spans="1:127" x14ac:dyDescent="0.25">
      <c r="A425" s="73" t="s">
        <v>476</v>
      </c>
      <c r="B425" s="5" t="s">
        <v>356</v>
      </c>
      <c r="C425" s="5" t="s">
        <v>95</v>
      </c>
      <c r="D425" s="5" t="s">
        <v>81</v>
      </c>
      <c r="E425" s="155">
        <f t="shared" si="81"/>
        <v>0</v>
      </c>
      <c r="F425" s="155">
        <f t="shared" si="82"/>
        <v>0</v>
      </c>
      <c r="G425" s="155">
        <f t="shared" si="82"/>
        <v>0</v>
      </c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  <c r="AA425" s="118"/>
      <c r="AB425" s="118"/>
      <c r="AC425" s="118"/>
      <c r="AD425" s="118"/>
      <c r="AE425" s="118"/>
      <c r="AF425" s="118"/>
      <c r="AG425" s="118"/>
      <c r="AH425" s="118"/>
      <c r="AI425" s="118"/>
      <c r="AJ425" s="118"/>
      <c r="AK425" s="118"/>
      <c r="AL425" s="118"/>
      <c r="AM425" s="118"/>
      <c r="AN425" s="118"/>
      <c r="AO425" s="118"/>
      <c r="AP425" s="118"/>
      <c r="AQ425" s="118"/>
      <c r="AR425" s="118"/>
      <c r="AS425" s="118"/>
      <c r="AT425" s="118"/>
      <c r="AU425" s="118"/>
      <c r="AV425" s="118"/>
      <c r="AW425" s="118"/>
      <c r="AX425" s="118"/>
      <c r="AY425" s="118"/>
      <c r="AZ425" s="118"/>
      <c r="BA425" s="118"/>
      <c r="BB425" s="118"/>
      <c r="BC425" s="118"/>
      <c r="BD425" s="118"/>
      <c r="BE425" s="118"/>
      <c r="BF425" s="118"/>
      <c r="BG425" s="118"/>
      <c r="BH425" s="118"/>
      <c r="BI425" s="118"/>
      <c r="BJ425" s="118"/>
      <c r="BK425" s="118"/>
      <c r="BL425" s="118"/>
      <c r="BM425" s="118"/>
      <c r="BN425" s="118"/>
      <c r="BO425" s="118"/>
      <c r="BP425" s="118"/>
      <c r="BQ425" s="118"/>
      <c r="BR425" s="118"/>
      <c r="BS425" s="118"/>
      <c r="BT425" s="118"/>
      <c r="BU425" s="118"/>
      <c r="BV425" s="118"/>
      <c r="BW425" s="118"/>
      <c r="BX425" s="118"/>
      <c r="BY425" s="118"/>
      <c r="BZ425" s="118"/>
      <c r="CA425" s="118"/>
      <c r="CB425" s="118"/>
      <c r="CC425" s="118"/>
      <c r="CD425" s="118"/>
      <c r="CE425" s="118"/>
      <c r="CF425" s="118"/>
      <c r="CG425" s="118"/>
      <c r="CH425" s="118"/>
      <c r="CI425" s="118"/>
      <c r="CJ425" s="118"/>
      <c r="CK425" s="118"/>
      <c r="CL425" s="118"/>
      <c r="CM425" s="118"/>
      <c r="CN425" s="118"/>
      <c r="CO425" s="118"/>
      <c r="CP425" s="118"/>
      <c r="CQ425" s="118"/>
      <c r="CR425" s="118"/>
      <c r="CS425" s="118"/>
      <c r="CT425" s="118"/>
      <c r="CU425" s="118"/>
      <c r="CV425" s="118"/>
      <c r="CW425" s="118"/>
      <c r="CX425" s="118"/>
      <c r="CY425" s="118"/>
      <c r="CZ425" s="118"/>
      <c r="DA425" s="118"/>
      <c r="DB425" s="118"/>
      <c r="DC425" s="118"/>
      <c r="DD425" s="118"/>
      <c r="DE425" s="118"/>
      <c r="DF425" s="118"/>
      <c r="DG425" s="118"/>
      <c r="DH425" s="118"/>
      <c r="DI425" s="118"/>
      <c r="DJ425" s="118"/>
      <c r="DK425" s="118"/>
      <c r="DL425" s="118"/>
      <c r="DM425" s="118"/>
      <c r="DN425" s="45">
        <f t="shared" si="83"/>
        <v>0</v>
      </c>
      <c r="DO425" s="45">
        <f t="shared" si="83"/>
        <v>0</v>
      </c>
      <c r="DP425" s="45">
        <f t="shared" si="83"/>
        <v>0</v>
      </c>
      <c r="DQ425" s="45">
        <f t="shared" si="83"/>
        <v>0</v>
      </c>
      <c r="DR425" s="45">
        <f t="shared" si="83"/>
        <v>0</v>
      </c>
      <c r="DS425" s="45">
        <f t="shared" si="83"/>
        <v>0</v>
      </c>
      <c r="DT425" s="45">
        <f t="shared" si="83"/>
        <v>0</v>
      </c>
      <c r="DU425" s="45">
        <f t="shared" si="83"/>
        <v>0</v>
      </c>
      <c r="DV425" s="45">
        <f t="shared" si="83"/>
        <v>0</v>
      </c>
      <c r="DW425" s="45">
        <f t="shared" si="83"/>
        <v>0</v>
      </c>
    </row>
    <row r="426" spans="1:127" x14ac:dyDescent="0.25">
      <c r="A426" s="73" t="s">
        <v>476</v>
      </c>
      <c r="B426" s="5" t="s">
        <v>117</v>
      </c>
      <c r="C426" s="5" t="s">
        <v>95</v>
      </c>
      <c r="D426" s="5" t="s">
        <v>81</v>
      </c>
      <c r="E426" s="155">
        <f t="shared" si="81"/>
        <v>0</v>
      </c>
      <c r="F426" s="155">
        <f t="shared" si="82"/>
        <v>0</v>
      </c>
      <c r="G426" s="155">
        <f t="shared" si="82"/>
        <v>0</v>
      </c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  <c r="AA426" s="118"/>
      <c r="AB426" s="118"/>
      <c r="AC426" s="118"/>
      <c r="AD426" s="118"/>
      <c r="AE426" s="118"/>
      <c r="AF426" s="118"/>
      <c r="AG426" s="118"/>
      <c r="AH426" s="118"/>
      <c r="AI426" s="118"/>
      <c r="AJ426" s="118"/>
      <c r="AK426" s="118"/>
      <c r="AL426" s="118"/>
      <c r="AM426" s="118"/>
      <c r="AN426" s="118"/>
      <c r="AO426" s="118"/>
      <c r="AP426" s="118"/>
      <c r="AQ426" s="118"/>
      <c r="AR426" s="118"/>
      <c r="AS426" s="118"/>
      <c r="AT426" s="118"/>
      <c r="AU426" s="118"/>
      <c r="AV426" s="118"/>
      <c r="AW426" s="118"/>
      <c r="AX426" s="118"/>
      <c r="AY426" s="118"/>
      <c r="AZ426" s="118"/>
      <c r="BA426" s="118"/>
      <c r="BB426" s="118"/>
      <c r="BC426" s="118"/>
      <c r="BD426" s="118"/>
      <c r="BE426" s="118"/>
      <c r="BF426" s="118"/>
      <c r="BG426" s="118"/>
      <c r="BH426" s="118"/>
      <c r="BI426" s="118"/>
      <c r="BJ426" s="118"/>
      <c r="BK426" s="118"/>
      <c r="BL426" s="118"/>
      <c r="BM426" s="118"/>
      <c r="BN426" s="118"/>
      <c r="BO426" s="118"/>
      <c r="BP426" s="118"/>
      <c r="BQ426" s="118"/>
      <c r="BR426" s="118"/>
      <c r="BS426" s="118"/>
      <c r="BT426" s="118"/>
      <c r="BU426" s="118"/>
      <c r="BV426" s="118"/>
      <c r="BW426" s="118"/>
      <c r="BX426" s="118"/>
      <c r="BY426" s="118"/>
      <c r="BZ426" s="118"/>
      <c r="CA426" s="118"/>
      <c r="CB426" s="118"/>
      <c r="CC426" s="118"/>
      <c r="CD426" s="118"/>
      <c r="CE426" s="118"/>
      <c r="CF426" s="118"/>
      <c r="CG426" s="118"/>
      <c r="CH426" s="118"/>
      <c r="CI426" s="118"/>
      <c r="CJ426" s="118"/>
      <c r="CK426" s="118"/>
      <c r="CL426" s="118"/>
      <c r="CM426" s="118"/>
      <c r="CN426" s="118"/>
      <c r="CO426" s="118"/>
      <c r="CP426" s="118"/>
      <c r="CQ426" s="118"/>
      <c r="CR426" s="118"/>
      <c r="CS426" s="118"/>
      <c r="CT426" s="118"/>
      <c r="CU426" s="118"/>
      <c r="CV426" s="118"/>
      <c r="CW426" s="118"/>
      <c r="CX426" s="118"/>
      <c r="CY426" s="118"/>
      <c r="CZ426" s="118"/>
      <c r="DA426" s="118"/>
      <c r="DB426" s="118"/>
      <c r="DC426" s="118"/>
      <c r="DD426" s="118"/>
      <c r="DE426" s="118"/>
      <c r="DF426" s="118"/>
      <c r="DG426" s="118"/>
      <c r="DH426" s="118"/>
      <c r="DI426" s="118"/>
      <c r="DJ426" s="118"/>
      <c r="DK426" s="118"/>
      <c r="DL426" s="118"/>
      <c r="DM426" s="118"/>
      <c r="DN426" s="45">
        <f t="shared" si="83"/>
        <v>0</v>
      </c>
      <c r="DO426" s="45">
        <f t="shared" si="83"/>
        <v>0</v>
      </c>
      <c r="DP426" s="45">
        <f t="shared" si="83"/>
        <v>0</v>
      </c>
      <c r="DQ426" s="45">
        <f t="shared" si="83"/>
        <v>0</v>
      </c>
      <c r="DR426" s="45">
        <f t="shared" si="83"/>
        <v>0</v>
      </c>
      <c r="DS426" s="45">
        <f t="shared" si="83"/>
        <v>0</v>
      </c>
      <c r="DT426" s="45">
        <f t="shared" si="83"/>
        <v>0</v>
      </c>
      <c r="DU426" s="45">
        <f t="shared" si="83"/>
        <v>0</v>
      </c>
      <c r="DV426" s="45">
        <f t="shared" si="83"/>
        <v>0</v>
      </c>
      <c r="DW426" s="45">
        <f t="shared" si="83"/>
        <v>0</v>
      </c>
    </row>
    <row r="427" spans="1:127" x14ac:dyDescent="0.25">
      <c r="A427" s="73" t="s">
        <v>476</v>
      </c>
      <c r="B427" s="5" t="s">
        <v>357</v>
      </c>
      <c r="C427" s="5" t="s">
        <v>95</v>
      </c>
      <c r="D427" s="5" t="s">
        <v>81</v>
      </c>
      <c r="E427" s="155">
        <f t="shared" si="81"/>
        <v>0</v>
      </c>
      <c r="F427" s="155">
        <f t="shared" si="82"/>
        <v>0</v>
      </c>
      <c r="G427" s="155">
        <f t="shared" si="82"/>
        <v>0</v>
      </c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  <c r="AA427" s="118"/>
      <c r="AB427" s="118"/>
      <c r="AC427" s="118"/>
      <c r="AD427" s="118"/>
      <c r="AE427" s="118"/>
      <c r="AF427" s="118"/>
      <c r="AG427" s="118"/>
      <c r="AH427" s="118"/>
      <c r="AI427" s="118"/>
      <c r="AJ427" s="118"/>
      <c r="AK427" s="118"/>
      <c r="AL427" s="118"/>
      <c r="AM427" s="118"/>
      <c r="AN427" s="118"/>
      <c r="AO427" s="118"/>
      <c r="AP427" s="118"/>
      <c r="AQ427" s="118"/>
      <c r="AR427" s="118"/>
      <c r="AS427" s="118"/>
      <c r="AT427" s="118"/>
      <c r="AU427" s="118"/>
      <c r="AV427" s="118"/>
      <c r="AW427" s="118"/>
      <c r="AX427" s="118"/>
      <c r="AY427" s="118"/>
      <c r="AZ427" s="118"/>
      <c r="BA427" s="118"/>
      <c r="BB427" s="118"/>
      <c r="BC427" s="118"/>
      <c r="BD427" s="118"/>
      <c r="BE427" s="118"/>
      <c r="BF427" s="118"/>
      <c r="BG427" s="118"/>
      <c r="BH427" s="118"/>
      <c r="BI427" s="118"/>
      <c r="BJ427" s="118"/>
      <c r="BK427" s="118"/>
      <c r="BL427" s="118"/>
      <c r="BM427" s="118"/>
      <c r="BN427" s="118"/>
      <c r="BO427" s="118"/>
      <c r="BP427" s="118"/>
      <c r="BQ427" s="118"/>
      <c r="BR427" s="118"/>
      <c r="BS427" s="118"/>
      <c r="BT427" s="118"/>
      <c r="BU427" s="118"/>
      <c r="BV427" s="118"/>
      <c r="BW427" s="118"/>
      <c r="BX427" s="118"/>
      <c r="BY427" s="118"/>
      <c r="BZ427" s="118"/>
      <c r="CA427" s="118"/>
      <c r="CB427" s="118"/>
      <c r="CC427" s="118"/>
      <c r="CD427" s="118"/>
      <c r="CE427" s="118"/>
      <c r="CF427" s="118"/>
      <c r="CG427" s="118"/>
      <c r="CH427" s="118"/>
      <c r="CI427" s="118"/>
      <c r="CJ427" s="118"/>
      <c r="CK427" s="118"/>
      <c r="CL427" s="118"/>
      <c r="CM427" s="118"/>
      <c r="CN427" s="118"/>
      <c r="CO427" s="118"/>
      <c r="CP427" s="118"/>
      <c r="CQ427" s="118"/>
      <c r="CR427" s="118"/>
      <c r="CS427" s="118"/>
      <c r="CT427" s="118"/>
      <c r="CU427" s="118"/>
      <c r="CV427" s="118"/>
      <c r="CW427" s="118"/>
      <c r="CX427" s="118"/>
      <c r="CY427" s="118"/>
      <c r="CZ427" s="118"/>
      <c r="DA427" s="118"/>
      <c r="DB427" s="118"/>
      <c r="DC427" s="118"/>
      <c r="DD427" s="118"/>
      <c r="DE427" s="118"/>
      <c r="DF427" s="118"/>
      <c r="DG427" s="118"/>
      <c r="DH427" s="118"/>
      <c r="DI427" s="118"/>
      <c r="DJ427" s="118"/>
      <c r="DK427" s="118"/>
      <c r="DL427" s="118"/>
      <c r="DM427" s="118"/>
      <c r="DN427" s="45">
        <f t="shared" si="83"/>
        <v>0</v>
      </c>
      <c r="DO427" s="45">
        <f t="shared" si="83"/>
        <v>0</v>
      </c>
      <c r="DP427" s="45">
        <f t="shared" si="83"/>
        <v>0</v>
      </c>
      <c r="DQ427" s="45">
        <f t="shared" si="83"/>
        <v>0</v>
      </c>
      <c r="DR427" s="45">
        <f t="shared" si="83"/>
        <v>0</v>
      </c>
      <c r="DS427" s="45">
        <f t="shared" si="83"/>
        <v>0</v>
      </c>
      <c r="DT427" s="45">
        <f t="shared" si="83"/>
        <v>0</v>
      </c>
      <c r="DU427" s="45">
        <f t="shared" si="83"/>
        <v>0</v>
      </c>
      <c r="DV427" s="45">
        <f t="shared" si="83"/>
        <v>0</v>
      </c>
      <c r="DW427" s="45">
        <f t="shared" si="83"/>
        <v>0</v>
      </c>
    </row>
    <row r="428" spans="1:127" x14ac:dyDescent="0.25">
      <c r="A428" s="73" t="s">
        <v>476</v>
      </c>
      <c r="B428" s="5" t="s">
        <v>118</v>
      </c>
      <c r="C428" s="5" t="s">
        <v>95</v>
      </c>
      <c r="D428" s="5" t="s">
        <v>81</v>
      </c>
      <c r="E428" s="155">
        <f t="shared" si="81"/>
        <v>0</v>
      </c>
      <c r="F428" s="155">
        <f t="shared" si="82"/>
        <v>0</v>
      </c>
      <c r="G428" s="155">
        <f t="shared" si="82"/>
        <v>0</v>
      </c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  <c r="AA428" s="118"/>
      <c r="AB428" s="118"/>
      <c r="AC428" s="118"/>
      <c r="AD428" s="118"/>
      <c r="AE428" s="118"/>
      <c r="AF428" s="118"/>
      <c r="AG428" s="118"/>
      <c r="AH428" s="118"/>
      <c r="AI428" s="118"/>
      <c r="AJ428" s="118"/>
      <c r="AK428" s="118"/>
      <c r="AL428" s="118"/>
      <c r="AM428" s="118"/>
      <c r="AN428" s="118"/>
      <c r="AO428" s="118"/>
      <c r="AP428" s="118"/>
      <c r="AQ428" s="118"/>
      <c r="AR428" s="118"/>
      <c r="AS428" s="118"/>
      <c r="AT428" s="118"/>
      <c r="AU428" s="118"/>
      <c r="AV428" s="118"/>
      <c r="AW428" s="118"/>
      <c r="AX428" s="118"/>
      <c r="AY428" s="118"/>
      <c r="AZ428" s="118"/>
      <c r="BA428" s="118"/>
      <c r="BB428" s="118"/>
      <c r="BC428" s="118"/>
      <c r="BD428" s="118"/>
      <c r="BE428" s="118"/>
      <c r="BF428" s="118"/>
      <c r="BG428" s="118"/>
      <c r="BH428" s="118"/>
      <c r="BI428" s="118"/>
      <c r="BJ428" s="118"/>
      <c r="BK428" s="118"/>
      <c r="BL428" s="118"/>
      <c r="BM428" s="118"/>
      <c r="BN428" s="118"/>
      <c r="BO428" s="118"/>
      <c r="BP428" s="118"/>
      <c r="BQ428" s="118"/>
      <c r="BR428" s="118"/>
      <c r="BS428" s="118"/>
      <c r="BT428" s="118"/>
      <c r="BU428" s="118"/>
      <c r="BV428" s="118"/>
      <c r="BW428" s="118"/>
      <c r="BX428" s="118"/>
      <c r="BY428" s="118"/>
      <c r="BZ428" s="118"/>
      <c r="CA428" s="118"/>
      <c r="CB428" s="118"/>
      <c r="CC428" s="118"/>
      <c r="CD428" s="118"/>
      <c r="CE428" s="118"/>
      <c r="CF428" s="118"/>
      <c r="CG428" s="118"/>
      <c r="CH428" s="118"/>
      <c r="CI428" s="118"/>
      <c r="CJ428" s="118"/>
      <c r="CK428" s="118"/>
      <c r="CL428" s="118"/>
      <c r="CM428" s="118"/>
      <c r="CN428" s="118"/>
      <c r="CO428" s="118"/>
      <c r="CP428" s="118"/>
      <c r="CQ428" s="118"/>
      <c r="CR428" s="118"/>
      <c r="CS428" s="118"/>
      <c r="CT428" s="118"/>
      <c r="CU428" s="118"/>
      <c r="CV428" s="118"/>
      <c r="CW428" s="118"/>
      <c r="CX428" s="118"/>
      <c r="CY428" s="118"/>
      <c r="CZ428" s="118"/>
      <c r="DA428" s="118"/>
      <c r="DB428" s="118"/>
      <c r="DC428" s="118"/>
      <c r="DD428" s="118"/>
      <c r="DE428" s="118"/>
      <c r="DF428" s="118"/>
      <c r="DG428" s="118"/>
      <c r="DH428" s="118"/>
      <c r="DI428" s="118"/>
      <c r="DJ428" s="118"/>
      <c r="DK428" s="118"/>
      <c r="DL428" s="118"/>
      <c r="DM428" s="118"/>
      <c r="DN428" s="45">
        <f t="shared" si="83"/>
        <v>0</v>
      </c>
      <c r="DO428" s="45">
        <f t="shared" si="83"/>
        <v>0</v>
      </c>
      <c r="DP428" s="45">
        <f t="shared" si="83"/>
        <v>0</v>
      </c>
      <c r="DQ428" s="45">
        <f t="shared" si="83"/>
        <v>0</v>
      </c>
      <c r="DR428" s="45">
        <f t="shared" si="83"/>
        <v>0</v>
      </c>
      <c r="DS428" s="45">
        <f t="shared" si="83"/>
        <v>0</v>
      </c>
      <c r="DT428" s="45">
        <f t="shared" si="83"/>
        <v>0</v>
      </c>
      <c r="DU428" s="45">
        <f t="shared" si="83"/>
        <v>0</v>
      </c>
      <c r="DV428" s="45">
        <f t="shared" si="83"/>
        <v>0</v>
      </c>
      <c r="DW428" s="45">
        <f t="shared" si="83"/>
        <v>0</v>
      </c>
    </row>
    <row r="429" spans="1:127" x14ac:dyDescent="0.25">
      <c r="A429" s="73" t="s">
        <v>476</v>
      </c>
      <c r="B429" s="5" t="s">
        <v>119</v>
      </c>
      <c r="C429" s="5" t="s">
        <v>95</v>
      </c>
      <c r="D429" s="5" t="s">
        <v>81</v>
      </c>
      <c r="E429" s="155">
        <f t="shared" si="81"/>
        <v>0</v>
      </c>
      <c r="F429" s="155">
        <f t="shared" si="82"/>
        <v>0</v>
      </c>
      <c r="G429" s="155">
        <f t="shared" si="82"/>
        <v>0</v>
      </c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  <c r="AA429" s="118"/>
      <c r="AB429" s="118"/>
      <c r="AC429" s="118"/>
      <c r="AD429" s="118"/>
      <c r="AE429" s="118"/>
      <c r="AF429" s="118"/>
      <c r="AG429" s="118"/>
      <c r="AH429" s="118"/>
      <c r="AI429" s="118"/>
      <c r="AJ429" s="118"/>
      <c r="AK429" s="118"/>
      <c r="AL429" s="118"/>
      <c r="AM429" s="118"/>
      <c r="AN429" s="118"/>
      <c r="AO429" s="118"/>
      <c r="AP429" s="118"/>
      <c r="AQ429" s="118"/>
      <c r="AR429" s="118"/>
      <c r="AS429" s="118"/>
      <c r="AT429" s="118"/>
      <c r="AU429" s="118"/>
      <c r="AV429" s="118"/>
      <c r="AW429" s="118"/>
      <c r="AX429" s="118"/>
      <c r="AY429" s="118"/>
      <c r="AZ429" s="118"/>
      <c r="BA429" s="118"/>
      <c r="BB429" s="118"/>
      <c r="BC429" s="118"/>
      <c r="BD429" s="118"/>
      <c r="BE429" s="118"/>
      <c r="BF429" s="118"/>
      <c r="BG429" s="118"/>
      <c r="BH429" s="118"/>
      <c r="BI429" s="118"/>
      <c r="BJ429" s="118"/>
      <c r="BK429" s="118"/>
      <c r="BL429" s="118"/>
      <c r="BM429" s="118"/>
      <c r="BN429" s="118"/>
      <c r="BO429" s="118"/>
      <c r="BP429" s="118"/>
      <c r="BQ429" s="118"/>
      <c r="BR429" s="118"/>
      <c r="BS429" s="118"/>
      <c r="BT429" s="118"/>
      <c r="BU429" s="118"/>
      <c r="BV429" s="118"/>
      <c r="BW429" s="118"/>
      <c r="BX429" s="118"/>
      <c r="BY429" s="118"/>
      <c r="BZ429" s="118"/>
      <c r="CA429" s="118"/>
      <c r="CB429" s="118"/>
      <c r="CC429" s="118"/>
      <c r="CD429" s="118"/>
      <c r="CE429" s="118"/>
      <c r="CF429" s="118"/>
      <c r="CG429" s="118"/>
      <c r="CH429" s="118"/>
      <c r="CI429" s="118"/>
      <c r="CJ429" s="118"/>
      <c r="CK429" s="118"/>
      <c r="CL429" s="118"/>
      <c r="CM429" s="118"/>
      <c r="CN429" s="118"/>
      <c r="CO429" s="118"/>
      <c r="CP429" s="118"/>
      <c r="CQ429" s="118"/>
      <c r="CR429" s="118"/>
      <c r="CS429" s="118"/>
      <c r="CT429" s="118"/>
      <c r="CU429" s="118"/>
      <c r="CV429" s="118"/>
      <c r="CW429" s="118"/>
      <c r="CX429" s="118"/>
      <c r="CY429" s="118"/>
      <c r="CZ429" s="118"/>
      <c r="DA429" s="118"/>
      <c r="DB429" s="118"/>
      <c r="DC429" s="118"/>
      <c r="DD429" s="118"/>
      <c r="DE429" s="118"/>
      <c r="DF429" s="118"/>
      <c r="DG429" s="118"/>
      <c r="DH429" s="118"/>
      <c r="DI429" s="118"/>
      <c r="DJ429" s="118"/>
      <c r="DK429" s="118"/>
      <c r="DL429" s="118"/>
      <c r="DM429" s="118"/>
      <c r="DN429" s="45">
        <f t="shared" si="83"/>
        <v>0</v>
      </c>
      <c r="DO429" s="45">
        <f t="shared" si="83"/>
        <v>0</v>
      </c>
      <c r="DP429" s="45">
        <f t="shared" si="83"/>
        <v>0</v>
      </c>
      <c r="DQ429" s="45">
        <f t="shared" si="83"/>
        <v>0</v>
      </c>
      <c r="DR429" s="45">
        <f t="shared" si="83"/>
        <v>0</v>
      </c>
      <c r="DS429" s="45">
        <f t="shared" si="83"/>
        <v>0</v>
      </c>
      <c r="DT429" s="45">
        <f t="shared" si="83"/>
        <v>0</v>
      </c>
      <c r="DU429" s="45">
        <f t="shared" si="83"/>
        <v>0</v>
      </c>
      <c r="DV429" s="45">
        <f t="shared" si="83"/>
        <v>0</v>
      </c>
      <c r="DW429" s="45">
        <f t="shared" si="83"/>
        <v>0</v>
      </c>
    </row>
    <row r="430" spans="1:127" x14ac:dyDescent="0.25">
      <c r="A430" s="73" t="s">
        <v>476</v>
      </c>
      <c r="B430" s="5" t="s">
        <v>121</v>
      </c>
      <c r="C430" s="5" t="s">
        <v>95</v>
      </c>
      <c r="D430" s="5" t="s">
        <v>81</v>
      </c>
      <c r="E430" s="155">
        <f t="shared" si="81"/>
        <v>0</v>
      </c>
      <c r="F430" s="155">
        <f t="shared" si="82"/>
        <v>0</v>
      </c>
      <c r="G430" s="155">
        <f t="shared" si="82"/>
        <v>0</v>
      </c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  <c r="AA430" s="118"/>
      <c r="AB430" s="118"/>
      <c r="AC430" s="118"/>
      <c r="AD430" s="118"/>
      <c r="AE430" s="118"/>
      <c r="AF430" s="118"/>
      <c r="AG430" s="118"/>
      <c r="AH430" s="118"/>
      <c r="AI430" s="118"/>
      <c r="AJ430" s="118"/>
      <c r="AK430" s="118"/>
      <c r="AL430" s="118"/>
      <c r="AM430" s="118"/>
      <c r="AN430" s="118"/>
      <c r="AO430" s="118"/>
      <c r="AP430" s="118"/>
      <c r="AQ430" s="118"/>
      <c r="AR430" s="118"/>
      <c r="AS430" s="118"/>
      <c r="AT430" s="118"/>
      <c r="AU430" s="118"/>
      <c r="AV430" s="118"/>
      <c r="AW430" s="118"/>
      <c r="AX430" s="118"/>
      <c r="AY430" s="118"/>
      <c r="AZ430" s="118"/>
      <c r="BA430" s="118"/>
      <c r="BB430" s="118"/>
      <c r="BC430" s="118"/>
      <c r="BD430" s="118"/>
      <c r="BE430" s="118"/>
      <c r="BF430" s="118"/>
      <c r="BG430" s="118"/>
      <c r="BH430" s="118"/>
      <c r="BI430" s="118"/>
      <c r="BJ430" s="118"/>
      <c r="BK430" s="118"/>
      <c r="BL430" s="118"/>
      <c r="BM430" s="118"/>
      <c r="BN430" s="118"/>
      <c r="BO430" s="118"/>
      <c r="BP430" s="118"/>
      <c r="BQ430" s="118"/>
      <c r="BR430" s="118"/>
      <c r="BS430" s="118"/>
      <c r="BT430" s="118"/>
      <c r="BU430" s="118"/>
      <c r="BV430" s="118"/>
      <c r="BW430" s="118"/>
      <c r="BX430" s="118"/>
      <c r="BY430" s="118"/>
      <c r="BZ430" s="118"/>
      <c r="CA430" s="118"/>
      <c r="CB430" s="118"/>
      <c r="CC430" s="118"/>
      <c r="CD430" s="118"/>
      <c r="CE430" s="118"/>
      <c r="CF430" s="118"/>
      <c r="CG430" s="118"/>
      <c r="CH430" s="118"/>
      <c r="CI430" s="118"/>
      <c r="CJ430" s="118"/>
      <c r="CK430" s="118"/>
      <c r="CL430" s="118"/>
      <c r="CM430" s="118"/>
      <c r="CN430" s="118"/>
      <c r="CO430" s="118"/>
      <c r="CP430" s="118"/>
      <c r="CQ430" s="118"/>
      <c r="CR430" s="118"/>
      <c r="CS430" s="118"/>
      <c r="CT430" s="118"/>
      <c r="CU430" s="118"/>
      <c r="CV430" s="118"/>
      <c r="CW430" s="118"/>
      <c r="CX430" s="118"/>
      <c r="CY430" s="118"/>
      <c r="CZ430" s="118"/>
      <c r="DA430" s="118"/>
      <c r="DB430" s="118"/>
      <c r="DC430" s="118"/>
      <c r="DD430" s="118"/>
      <c r="DE430" s="118"/>
      <c r="DF430" s="118"/>
      <c r="DG430" s="118"/>
      <c r="DH430" s="118"/>
      <c r="DI430" s="118"/>
      <c r="DJ430" s="118"/>
      <c r="DK430" s="118"/>
      <c r="DL430" s="118"/>
      <c r="DM430" s="118"/>
      <c r="DN430" s="45">
        <f t="shared" si="83"/>
        <v>0</v>
      </c>
      <c r="DO430" s="45">
        <f t="shared" si="83"/>
        <v>0</v>
      </c>
      <c r="DP430" s="45">
        <f t="shared" si="83"/>
        <v>0</v>
      </c>
      <c r="DQ430" s="45">
        <f t="shared" si="83"/>
        <v>0</v>
      </c>
      <c r="DR430" s="45">
        <f t="shared" si="83"/>
        <v>0</v>
      </c>
      <c r="DS430" s="45">
        <f t="shared" si="83"/>
        <v>0</v>
      </c>
      <c r="DT430" s="45">
        <f t="shared" si="83"/>
        <v>0</v>
      </c>
      <c r="DU430" s="45">
        <f t="shared" si="83"/>
        <v>0</v>
      </c>
      <c r="DV430" s="45">
        <f t="shared" si="83"/>
        <v>0</v>
      </c>
      <c r="DW430" s="45">
        <f t="shared" si="83"/>
        <v>0</v>
      </c>
    </row>
    <row r="431" spans="1:127" x14ac:dyDescent="0.25">
      <c r="A431" s="73" t="s">
        <v>476</v>
      </c>
      <c r="B431" s="5" t="s">
        <v>478</v>
      </c>
      <c r="C431" s="5" t="s">
        <v>95</v>
      </c>
      <c r="D431" s="5" t="s">
        <v>81</v>
      </c>
      <c r="E431" s="155">
        <f t="shared" si="81"/>
        <v>0</v>
      </c>
      <c r="F431" s="155">
        <f t="shared" si="82"/>
        <v>0</v>
      </c>
      <c r="G431" s="155">
        <f t="shared" si="82"/>
        <v>0</v>
      </c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  <c r="AA431" s="118"/>
      <c r="AB431" s="118"/>
      <c r="AC431" s="118"/>
      <c r="AD431" s="118"/>
      <c r="AE431" s="118"/>
      <c r="AF431" s="118"/>
      <c r="AG431" s="118"/>
      <c r="AH431" s="118"/>
      <c r="AI431" s="118"/>
      <c r="AJ431" s="118"/>
      <c r="AK431" s="118"/>
      <c r="AL431" s="118"/>
      <c r="AM431" s="118"/>
      <c r="AN431" s="118"/>
      <c r="AO431" s="118"/>
      <c r="AP431" s="118"/>
      <c r="AQ431" s="118"/>
      <c r="AR431" s="118"/>
      <c r="AS431" s="118"/>
      <c r="AT431" s="118"/>
      <c r="AU431" s="118"/>
      <c r="AV431" s="118"/>
      <c r="AW431" s="118"/>
      <c r="AX431" s="118"/>
      <c r="AY431" s="118"/>
      <c r="AZ431" s="118"/>
      <c r="BA431" s="118"/>
      <c r="BB431" s="118"/>
      <c r="BC431" s="118"/>
      <c r="BD431" s="118"/>
      <c r="BE431" s="118"/>
      <c r="BF431" s="118"/>
      <c r="BG431" s="118"/>
      <c r="BH431" s="118"/>
      <c r="BI431" s="118"/>
      <c r="BJ431" s="118"/>
      <c r="BK431" s="118"/>
      <c r="BL431" s="118"/>
      <c r="BM431" s="118"/>
      <c r="BN431" s="118"/>
      <c r="BO431" s="118"/>
      <c r="BP431" s="118"/>
      <c r="BQ431" s="118"/>
      <c r="BR431" s="118"/>
      <c r="BS431" s="118"/>
      <c r="BT431" s="118"/>
      <c r="BU431" s="118"/>
      <c r="BV431" s="118"/>
      <c r="BW431" s="118"/>
      <c r="BX431" s="118"/>
      <c r="BY431" s="118"/>
      <c r="BZ431" s="118"/>
      <c r="CA431" s="118"/>
      <c r="CB431" s="118"/>
      <c r="CC431" s="118"/>
      <c r="CD431" s="118"/>
      <c r="CE431" s="118"/>
      <c r="CF431" s="118"/>
      <c r="CG431" s="118"/>
      <c r="CH431" s="118"/>
      <c r="CI431" s="118"/>
      <c r="CJ431" s="118"/>
      <c r="CK431" s="118"/>
      <c r="CL431" s="118"/>
      <c r="CM431" s="118"/>
      <c r="CN431" s="118"/>
      <c r="CO431" s="118"/>
      <c r="CP431" s="118"/>
      <c r="CQ431" s="118"/>
      <c r="CR431" s="118"/>
      <c r="CS431" s="118"/>
      <c r="CT431" s="118"/>
      <c r="CU431" s="118"/>
      <c r="CV431" s="118"/>
      <c r="CW431" s="118"/>
      <c r="CX431" s="118"/>
      <c r="CY431" s="118"/>
      <c r="CZ431" s="118"/>
      <c r="DA431" s="118"/>
      <c r="DB431" s="118"/>
      <c r="DC431" s="118"/>
      <c r="DD431" s="118"/>
      <c r="DE431" s="118"/>
      <c r="DF431" s="118"/>
      <c r="DG431" s="118"/>
      <c r="DH431" s="118"/>
      <c r="DI431" s="118"/>
      <c r="DJ431" s="118"/>
      <c r="DK431" s="118"/>
      <c r="DL431" s="118"/>
      <c r="DM431" s="118"/>
      <c r="DN431" s="45">
        <f t="shared" si="83"/>
        <v>0</v>
      </c>
      <c r="DO431" s="45">
        <f t="shared" si="83"/>
        <v>0</v>
      </c>
      <c r="DP431" s="45">
        <f t="shared" si="83"/>
        <v>0</v>
      </c>
      <c r="DQ431" s="45">
        <f t="shared" si="83"/>
        <v>0</v>
      </c>
      <c r="DR431" s="45">
        <f t="shared" si="83"/>
        <v>0</v>
      </c>
      <c r="DS431" s="45">
        <f t="shared" si="83"/>
        <v>0</v>
      </c>
      <c r="DT431" s="45">
        <f t="shared" si="83"/>
        <v>0</v>
      </c>
      <c r="DU431" s="45">
        <f t="shared" si="83"/>
        <v>0</v>
      </c>
      <c r="DV431" s="45">
        <f t="shared" si="83"/>
        <v>0</v>
      </c>
      <c r="DW431" s="45">
        <f t="shared" si="83"/>
        <v>0</v>
      </c>
    </row>
    <row r="432" spans="1:127" x14ac:dyDescent="0.25">
      <c r="A432" s="73" t="s">
        <v>476</v>
      </c>
      <c r="B432" s="5" t="s">
        <v>479</v>
      </c>
      <c r="C432" s="5" t="s">
        <v>95</v>
      </c>
      <c r="D432" s="5" t="s">
        <v>81</v>
      </c>
      <c r="E432" s="155">
        <f t="shared" si="81"/>
        <v>0</v>
      </c>
      <c r="F432" s="155">
        <f t="shared" si="82"/>
        <v>0</v>
      </c>
      <c r="G432" s="155">
        <f t="shared" si="82"/>
        <v>0</v>
      </c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  <c r="AA432" s="118"/>
      <c r="AB432" s="118"/>
      <c r="AC432" s="118"/>
      <c r="AD432" s="118"/>
      <c r="AE432" s="118"/>
      <c r="AF432" s="118"/>
      <c r="AG432" s="118"/>
      <c r="AH432" s="118"/>
      <c r="AI432" s="118"/>
      <c r="AJ432" s="118"/>
      <c r="AK432" s="118"/>
      <c r="AL432" s="118"/>
      <c r="AM432" s="118"/>
      <c r="AN432" s="118"/>
      <c r="AO432" s="118"/>
      <c r="AP432" s="118"/>
      <c r="AQ432" s="118"/>
      <c r="AR432" s="118"/>
      <c r="AS432" s="118"/>
      <c r="AT432" s="118"/>
      <c r="AU432" s="118"/>
      <c r="AV432" s="118"/>
      <c r="AW432" s="118"/>
      <c r="AX432" s="118"/>
      <c r="AY432" s="118"/>
      <c r="AZ432" s="118"/>
      <c r="BA432" s="118"/>
      <c r="BB432" s="118"/>
      <c r="BC432" s="118"/>
      <c r="BD432" s="118"/>
      <c r="BE432" s="118"/>
      <c r="BF432" s="118"/>
      <c r="BG432" s="118"/>
      <c r="BH432" s="118"/>
      <c r="BI432" s="118"/>
      <c r="BJ432" s="118"/>
      <c r="BK432" s="118"/>
      <c r="BL432" s="118"/>
      <c r="BM432" s="118"/>
      <c r="BN432" s="118"/>
      <c r="BO432" s="118"/>
      <c r="BP432" s="118"/>
      <c r="BQ432" s="118"/>
      <c r="BR432" s="118"/>
      <c r="BS432" s="118"/>
      <c r="BT432" s="118"/>
      <c r="BU432" s="118"/>
      <c r="BV432" s="118"/>
      <c r="BW432" s="118"/>
      <c r="BX432" s="118"/>
      <c r="BY432" s="118"/>
      <c r="BZ432" s="118"/>
      <c r="CA432" s="118"/>
      <c r="CB432" s="118"/>
      <c r="CC432" s="118"/>
      <c r="CD432" s="118"/>
      <c r="CE432" s="118"/>
      <c r="CF432" s="118"/>
      <c r="CG432" s="118"/>
      <c r="CH432" s="118"/>
      <c r="CI432" s="118"/>
      <c r="CJ432" s="118"/>
      <c r="CK432" s="118"/>
      <c r="CL432" s="118"/>
      <c r="CM432" s="118"/>
      <c r="CN432" s="118"/>
      <c r="CO432" s="118"/>
      <c r="CP432" s="118"/>
      <c r="CQ432" s="118"/>
      <c r="CR432" s="118"/>
      <c r="CS432" s="118"/>
      <c r="CT432" s="118"/>
      <c r="CU432" s="118"/>
      <c r="CV432" s="118"/>
      <c r="CW432" s="118"/>
      <c r="CX432" s="118"/>
      <c r="CY432" s="118"/>
      <c r="CZ432" s="118"/>
      <c r="DA432" s="118"/>
      <c r="DB432" s="118"/>
      <c r="DC432" s="118"/>
      <c r="DD432" s="118"/>
      <c r="DE432" s="118"/>
      <c r="DF432" s="118"/>
      <c r="DG432" s="118"/>
      <c r="DH432" s="118"/>
      <c r="DI432" s="118"/>
      <c r="DJ432" s="118"/>
      <c r="DK432" s="118"/>
      <c r="DL432" s="118"/>
      <c r="DM432" s="118"/>
      <c r="DN432" s="45">
        <f t="shared" si="83"/>
        <v>0</v>
      </c>
      <c r="DO432" s="45">
        <f t="shared" si="83"/>
        <v>0</v>
      </c>
      <c r="DP432" s="45">
        <f t="shared" si="83"/>
        <v>0</v>
      </c>
      <c r="DQ432" s="45">
        <f t="shared" si="83"/>
        <v>0</v>
      </c>
      <c r="DR432" s="45">
        <f t="shared" si="83"/>
        <v>0</v>
      </c>
      <c r="DS432" s="45">
        <f t="shared" si="83"/>
        <v>0</v>
      </c>
      <c r="DT432" s="45">
        <f t="shared" si="83"/>
        <v>0</v>
      </c>
      <c r="DU432" s="45">
        <f t="shared" si="83"/>
        <v>0</v>
      </c>
      <c r="DV432" s="45">
        <f t="shared" si="83"/>
        <v>0</v>
      </c>
      <c r="DW432" s="45">
        <f t="shared" si="83"/>
        <v>0</v>
      </c>
    </row>
    <row r="433" spans="1:127" x14ac:dyDescent="0.25">
      <c r="A433" s="73" t="s">
        <v>476</v>
      </c>
      <c r="B433" s="5" t="s">
        <v>480</v>
      </c>
      <c r="C433" s="5" t="s">
        <v>95</v>
      </c>
      <c r="D433" s="5" t="s">
        <v>81</v>
      </c>
      <c r="E433" s="155">
        <f t="shared" si="81"/>
        <v>0</v>
      </c>
      <c r="F433" s="155">
        <f t="shared" si="82"/>
        <v>0</v>
      </c>
      <c r="G433" s="155">
        <f t="shared" si="82"/>
        <v>0</v>
      </c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  <c r="AA433" s="118"/>
      <c r="AB433" s="118"/>
      <c r="AC433" s="118"/>
      <c r="AD433" s="118"/>
      <c r="AE433" s="118"/>
      <c r="AF433" s="118"/>
      <c r="AG433" s="118"/>
      <c r="AH433" s="118"/>
      <c r="AI433" s="118"/>
      <c r="AJ433" s="118"/>
      <c r="AK433" s="118"/>
      <c r="AL433" s="118"/>
      <c r="AM433" s="118"/>
      <c r="AN433" s="118"/>
      <c r="AO433" s="118"/>
      <c r="AP433" s="118"/>
      <c r="AQ433" s="118"/>
      <c r="AR433" s="118"/>
      <c r="AS433" s="118"/>
      <c r="AT433" s="118"/>
      <c r="AU433" s="118"/>
      <c r="AV433" s="118"/>
      <c r="AW433" s="118"/>
      <c r="AX433" s="118"/>
      <c r="AY433" s="118"/>
      <c r="AZ433" s="118"/>
      <c r="BA433" s="118"/>
      <c r="BB433" s="118"/>
      <c r="BC433" s="118"/>
      <c r="BD433" s="118"/>
      <c r="BE433" s="118"/>
      <c r="BF433" s="118"/>
      <c r="BG433" s="118"/>
      <c r="BH433" s="118"/>
      <c r="BI433" s="118"/>
      <c r="BJ433" s="118"/>
      <c r="BK433" s="118"/>
      <c r="BL433" s="118"/>
      <c r="BM433" s="118"/>
      <c r="BN433" s="118"/>
      <c r="BO433" s="118"/>
      <c r="BP433" s="118"/>
      <c r="BQ433" s="118"/>
      <c r="BR433" s="118"/>
      <c r="BS433" s="118"/>
      <c r="BT433" s="118"/>
      <c r="BU433" s="118"/>
      <c r="BV433" s="118"/>
      <c r="BW433" s="118"/>
      <c r="BX433" s="118"/>
      <c r="BY433" s="118"/>
      <c r="BZ433" s="118"/>
      <c r="CA433" s="118"/>
      <c r="CB433" s="118"/>
      <c r="CC433" s="118"/>
      <c r="CD433" s="118"/>
      <c r="CE433" s="118"/>
      <c r="CF433" s="118"/>
      <c r="CG433" s="118"/>
      <c r="CH433" s="118"/>
      <c r="CI433" s="118"/>
      <c r="CJ433" s="118"/>
      <c r="CK433" s="118"/>
      <c r="CL433" s="118"/>
      <c r="CM433" s="118"/>
      <c r="CN433" s="118"/>
      <c r="CO433" s="118"/>
      <c r="CP433" s="118"/>
      <c r="CQ433" s="118"/>
      <c r="CR433" s="118"/>
      <c r="CS433" s="118"/>
      <c r="CT433" s="118"/>
      <c r="CU433" s="118"/>
      <c r="CV433" s="118"/>
      <c r="CW433" s="118"/>
      <c r="CX433" s="118"/>
      <c r="CY433" s="118"/>
      <c r="CZ433" s="118"/>
      <c r="DA433" s="118"/>
      <c r="DB433" s="118"/>
      <c r="DC433" s="118"/>
      <c r="DD433" s="118"/>
      <c r="DE433" s="118"/>
      <c r="DF433" s="118"/>
      <c r="DG433" s="118"/>
      <c r="DH433" s="118"/>
      <c r="DI433" s="118"/>
      <c r="DJ433" s="118"/>
      <c r="DK433" s="118"/>
      <c r="DL433" s="118"/>
      <c r="DM433" s="118"/>
      <c r="DN433" s="45">
        <f t="shared" si="83"/>
        <v>0</v>
      </c>
      <c r="DO433" s="45">
        <f t="shared" si="83"/>
        <v>0</v>
      </c>
      <c r="DP433" s="45">
        <f t="shared" si="83"/>
        <v>0</v>
      </c>
      <c r="DQ433" s="45">
        <f t="shared" si="83"/>
        <v>0</v>
      </c>
      <c r="DR433" s="45">
        <f t="shared" si="83"/>
        <v>0</v>
      </c>
      <c r="DS433" s="45">
        <f t="shared" si="83"/>
        <v>0</v>
      </c>
      <c r="DT433" s="45">
        <f t="shared" si="83"/>
        <v>0</v>
      </c>
      <c r="DU433" s="45">
        <f t="shared" si="83"/>
        <v>0</v>
      </c>
      <c r="DV433" s="45">
        <f t="shared" si="83"/>
        <v>0</v>
      </c>
      <c r="DW433" s="45">
        <f t="shared" si="83"/>
        <v>0</v>
      </c>
    </row>
    <row r="434" spans="1:127" x14ac:dyDescent="0.25">
      <c r="A434" s="73" t="s">
        <v>476</v>
      </c>
      <c r="B434" s="5" t="s">
        <v>481</v>
      </c>
      <c r="C434" s="5" t="s">
        <v>163</v>
      </c>
      <c r="D434" s="5" t="s">
        <v>81</v>
      </c>
      <c r="E434" s="155">
        <f t="shared" si="81"/>
        <v>0</v>
      </c>
      <c r="F434" s="155">
        <f t="shared" si="82"/>
        <v>0</v>
      </c>
      <c r="G434" s="155">
        <f t="shared" si="82"/>
        <v>0</v>
      </c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  <c r="AA434" s="118"/>
      <c r="AB434" s="118"/>
      <c r="AC434" s="118"/>
      <c r="AD434" s="118"/>
      <c r="AE434" s="118"/>
      <c r="AF434" s="118"/>
      <c r="AG434" s="118"/>
      <c r="AH434" s="118"/>
      <c r="AI434" s="118"/>
      <c r="AJ434" s="118"/>
      <c r="AK434" s="118"/>
      <c r="AL434" s="118"/>
      <c r="AM434" s="118"/>
      <c r="AN434" s="118"/>
      <c r="AO434" s="118"/>
      <c r="AP434" s="118"/>
      <c r="AQ434" s="118"/>
      <c r="AR434" s="118"/>
      <c r="AS434" s="118"/>
      <c r="AT434" s="118"/>
      <c r="AU434" s="118"/>
      <c r="AV434" s="118"/>
      <c r="AW434" s="118"/>
      <c r="AX434" s="118"/>
      <c r="AY434" s="118"/>
      <c r="AZ434" s="118"/>
      <c r="BA434" s="118"/>
      <c r="BB434" s="118"/>
      <c r="BC434" s="118"/>
      <c r="BD434" s="118"/>
      <c r="BE434" s="118"/>
      <c r="BF434" s="118"/>
      <c r="BG434" s="118"/>
      <c r="BH434" s="118"/>
      <c r="BI434" s="118"/>
      <c r="BJ434" s="118"/>
      <c r="BK434" s="118"/>
      <c r="BL434" s="118"/>
      <c r="BM434" s="118"/>
      <c r="BN434" s="118"/>
      <c r="BO434" s="118"/>
      <c r="BP434" s="118"/>
      <c r="BQ434" s="118"/>
      <c r="BR434" s="118"/>
      <c r="BS434" s="118"/>
      <c r="BT434" s="118"/>
      <c r="BU434" s="118"/>
      <c r="BV434" s="118"/>
      <c r="BW434" s="118"/>
      <c r="BX434" s="118"/>
      <c r="BY434" s="118"/>
      <c r="BZ434" s="118"/>
      <c r="CA434" s="118"/>
      <c r="CB434" s="118"/>
      <c r="CC434" s="118"/>
      <c r="CD434" s="118"/>
      <c r="CE434" s="118"/>
      <c r="CF434" s="118"/>
      <c r="CG434" s="118"/>
      <c r="CH434" s="118"/>
      <c r="CI434" s="118"/>
      <c r="CJ434" s="118"/>
      <c r="CK434" s="118"/>
      <c r="CL434" s="118"/>
      <c r="CM434" s="118"/>
      <c r="CN434" s="118"/>
      <c r="CO434" s="118"/>
      <c r="CP434" s="118"/>
      <c r="CQ434" s="118"/>
      <c r="CR434" s="118"/>
      <c r="CS434" s="118"/>
      <c r="CT434" s="118"/>
      <c r="CU434" s="118"/>
      <c r="CV434" s="118"/>
      <c r="CW434" s="118"/>
      <c r="CX434" s="118"/>
      <c r="CY434" s="118"/>
      <c r="CZ434" s="118"/>
      <c r="DA434" s="118"/>
      <c r="DB434" s="118"/>
      <c r="DC434" s="118"/>
      <c r="DD434" s="118"/>
      <c r="DE434" s="118"/>
      <c r="DF434" s="118"/>
      <c r="DG434" s="118"/>
      <c r="DH434" s="118"/>
      <c r="DI434" s="118"/>
      <c r="DJ434" s="118"/>
      <c r="DK434" s="118"/>
      <c r="DL434" s="118"/>
      <c r="DM434" s="118"/>
      <c r="DN434" s="45">
        <f t="shared" si="83"/>
        <v>0</v>
      </c>
      <c r="DO434" s="45">
        <f t="shared" si="83"/>
        <v>0</v>
      </c>
      <c r="DP434" s="45">
        <f t="shared" si="83"/>
        <v>0</v>
      </c>
      <c r="DQ434" s="45">
        <f t="shared" si="83"/>
        <v>0</v>
      </c>
      <c r="DR434" s="45">
        <f t="shared" si="83"/>
        <v>0</v>
      </c>
      <c r="DS434" s="45">
        <f t="shared" si="83"/>
        <v>0</v>
      </c>
      <c r="DT434" s="45">
        <f t="shared" si="83"/>
        <v>0</v>
      </c>
      <c r="DU434" s="45">
        <f t="shared" si="83"/>
        <v>0</v>
      </c>
      <c r="DV434" s="45">
        <f t="shared" si="83"/>
        <v>0</v>
      </c>
      <c r="DW434" s="45">
        <f t="shared" si="83"/>
        <v>0</v>
      </c>
    </row>
    <row r="435" spans="1:127" x14ac:dyDescent="0.25">
      <c r="A435" s="73" t="s">
        <v>476</v>
      </c>
      <c r="B435" s="5" t="s">
        <v>482</v>
      </c>
      <c r="C435" s="5" t="s">
        <v>95</v>
      </c>
      <c r="D435" s="5" t="s">
        <v>81</v>
      </c>
      <c r="E435" s="155">
        <f t="shared" si="81"/>
        <v>0</v>
      </c>
      <c r="F435" s="155">
        <f t="shared" si="82"/>
        <v>0</v>
      </c>
      <c r="G435" s="155">
        <f t="shared" si="82"/>
        <v>0</v>
      </c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  <c r="AA435" s="118"/>
      <c r="AB435" s="118"/>
      <c r="AC435" s="118"/>
      <c r="AD435" s="118"/>
      <c r="AE435" s="118"/>
      <c r="AF435" s="118"/>
      <c r="AG435" s="118"/>
      <c r="AH435" s="118"/>
      <c r="AI435" s="118"/>
      <c r="AJ435" s="118"/>
      <c r="AK435" s="118"/>
      <c r="AL435" s="118"/>
      <c r="AM435" s="118"/>
      <c r="AN435" s="118"/>
      <c r="AO435" s="118"/>
      <c r="AP435" s="118"/>
      <c r="AQ435" s="118"/>
      <c r="AR435" s="118"/>
      <c r="AS435" s="118"/>
      <c r="AT435" s="118"/>
      <c r="AU435" s="118"/>
      <c r="AV435" s="118"/>
      <c r="AW435" s="118"/>
      <c r="AX435" s="118"/>
      <c r="AY435" s="118"/>
      <c r="AZ435" s="118"/>
      <c r="BA435" s="118"/>
      <c r="BB435" s="118"/>
      <c r="BC435" s="118"/>
      <c r="BD435" s="118"/>
      <c r="BE435" s="118"/>
      <c r="BF435" s="118"/>
      <c r="BG435" s="118"/>
      <c r="BH435" s="118"/>
      <c r="BI435" s="118"/>
      <c r="BJ435" s="118"/>
      <c r="BK435" s="118"/>
      <c r="BL435" s="118"/>
      <c r="BM435" s="118"/>
      <c r="BN435" s="118"/>
      <c r="BO435" s="118"/>
      <c r="BP435" s="118"/>
      <c r="BQ435" s="118"/>
      <c r="BR435" s="118"/>
      <c r="BS435" s="118"/>
      <c r="BT435" s="118"/>
      <c r="BU435" s="118"/>
      <c r="BV435" s="118"/>
      <c r="BW435" s="118"/>
      <c r="BX435" s="118"/>
      <c r="BY435" s="118"/>
      <c r="BZ435" s="118"/>
      <c r="CA435" s="118"/>
      <c r="CB435" s="118"/>
      <c r="CC435" s="118"/>
      <c r="CD435" s="118"/>
      <c r="CE435" s="118"/>
      <c r="CF435" s="118"/>
      <c r="CG435" s="118"/>
      <c r="CH435" s="118"/>
      <c r="CI435" s="118"/>
      <c r="CJ435" s="118"/>
      <c r="CK435" s="118"/>
      <c r="CL435" s="118"/>
      <c r="CM435" s="118"/>
      <c r="CN435" s="118"/>
      <c r="CO435" s="118"/>
      <c r="CP435" s="118"/>
      <c r="CQ435" s="118"/>
      <c r="CR435" s="118"/>
      <c r="CS435" s="118"/>
      <c r="CT435" s="118"/>
      <c r="CU435" s="118"/>
      <c r="CV435" s="118"/>
      <c r="CW435" s="118"/>
      <c r="CX435" s="118"/>
      <c r="CY435" s="118"/>
      <c r="CZ435" s="118"/>
      <c r="DA435" s="118"/>
      <c r="DB435" s="118"/>
      <c r="DC435" s="118"/>
      <c r="DD435" s="118"/>
      <c r="DE435" s="118"/>
      <c r="DF435" s="118"/>
      <c r="DG435" s="118"/>
      <c r="DH435" s="118"/>
      <c r="DI435" s="118"/>
      <c r="DJ435" s="118"/>
      <c r="DK435" s="118"/>
      <c r="DL435" s="118"/>
      <c r="DM435" s="118"/>
      <c r="DN435" s="45">
        <f t="shared" si="83"/>
        <v>0</v>
      </c>
      <c r="DO435" s="45">
        <f t="shared" si="83"/>
        <v>0</v>
      </c>
      <c r="DP435" s="45">
        <f t="shared" si="83"/>
        <v>0</v>
      </c>
      <c r="DQ435" s="45">
        <f t="shared" si="83"/>
        <v>0</v>
      </c>
      <c r="DR435" s="45">
        <f t="shared" si="83"/>
        <v>0</v>
      </c>
      <c r="DS435" s="45">
        <f t="shared" si="83"/>
        <v>0</v>
      </c>
      <c r="DT435" s="45">
        <f t="shared" si="83"/>
        <v>0</v>
      </c>
      <c r="DU435" s="45">
        <f t="shared" si="83"/>
        <v>0</v>
      </c>
      <c r="DV435" s="45">
        <f t="shared" si="83"/>
        <v>0</v>
      </c>
      <c r="DW435" s="45">
        <f t="shared" si="83"/>
        <v>0</v>
      </c>
    </row>
    <row r="436" spans="1:127" x14ac:dyDescent="0.25">
      <c r="A436" s="73" t="s">
        <v>476</v>
      </c>
      <c r="B436" s="5" t="s">
        <v>483</v>
      </c>
      <c r="C436" s="5" t="s">
        <v>95</v>
      </c>
      <c r="D436" s="5" t="s">
        <v>81</v>
      </c>
      <c r="E436" s="155">
        <f t="shared" si="81"/>
        <v>0</v>
      </c>
      <c r="F436" s="155">
        <f t="shared" si="82"/>
        <v>0</v>
      </c>
      <c r="G436" s="155">
        <f t="shared" si="82"/>
        <v>0</v>
      </c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  <c r="AA436" s="118"/>
      <c r="AB436" s="118"/>
      <c r="AC436" s="118"/>
      <c r="AD436" s="118"/>
      <c r="AE436" s="118"/>
      <c r="AF436" s="118"/>
      <c r="AG436" s="118"/>
      <c r="AH436" s="118"/>
      <c r="AI436" s="118"/>
      <c r="AJ436" s="118"/>
      <c r="AK436" s="118"/>
      <c r="AL436" s="118"/>
      <c r="AM436" s="118"/>
      <c r="AN436" s="118"/>
      <c r="AO436" s="118"/>
      <c r="AP436" s="118"/>
      <c r="AQ436" s="118"/>
      <c r="AR436" s="118"/>
      <c r="AS436" s="118"/>
      <c r="AT436" s="118"/>
      <c r="AU436" s="118"/>
      <c r="AV436" s="118"/>
      <c r="AW436" s="118"/>
      <c r="AX436" s="118"/>
      <c r="AY436" s="118"/>
      <c r="AZ436" s="118"/>
      <c r="BA436" s="118"/>
      <c r="BB436" s="118"/>
      <c r="BC436" s="118"/>
      <c r="BD436" s="118"/>
      <c r="BE436" s="118"/>
      <c r="BF436" s="118"/>
      <c r="BG436" s="118"/>
      <c r="BH436" s="118"/>
      <c r="BI436" s="118"/>
      <c r="BJ436" s="118"/>
      <c r="BK436" s="118"/>
      <c r="BL436" s="118"/>
      <c r="BM436" s="118"/>
      <c r="BN436" s="118"/>
      <c r="BO436" s="118"/>
      <c r="BP436" s="118"/>
      <c r="BQ436" s="118"/>
      <c r="BR436" s="118"/>
      <c r="BS436" s="118"/>
      <c r="BT436" s="118"/>
      <c r="BU436" s="118"/>
      <c r="BV436" s="118"/>
      <c r="BW436" s="118"/>
      <c r="BX436" s="118"/>
      <c r="BY436" s="118"/>
      <c r="BZ436" s="118"/>
      <c r="CA436" s="118"/>
      <c r="CB436" s="118"/>
      <c r="CC436" s="118"/>
      <c r="CD436" s="118"/>
      <c r="CE436" s="118"/>
      <c r="CF436" s="118"/>
      <c r="CG436" s="118"/>
      <c r="CH436" s="118"/>
      <c r="CI436" s="118"/>
      <c r="CJ436" s="118"/>
      <c r="CK436" s="118"/>
      <c r="CL436" s="118"/>
      <c r="CM436" s="118"/>
      <c r="CN436" s="118"/>
      <c r="CO436" s="118"/>
      <c r="CP436" s="118"/>
      <c r="CQ436" s="118"/>
      <c r="CR436" s="118"/>
      <c r="CS436" s="118"/>
      <c r="CT436" s="118"/>
      <c r="CU436" s="118"/>
      <c r="CV436" s="118"/>
      <c r="CW436" s="118"/>
      <c r="CX436" s="118"/>
      <c r="CY436" s="118"/>
      <c r="CZ436" s="118"/>
      <c r="DA436" s="118"/>
      <c r="DB436" s="118"/>
      <c r="DC436" s="118"/>
      <c r="DD436" s="118"/>
      <c r="DE436" s="118"/>
      <c r="DF436" s="118"/>
      <c r="DG436" s="118"/>
      <c r="DH436" s="118"/>
      <c r="DI436" s="118"/>
      <c r="DJ436" s="118"/>
      <c r="DK436" s="118"/>
      <c r="DL436" s="118"/>
      <c r="DM436" s="118"/>
      <c r="DN436" s="45">
        <f t="shared" si="83"/>
        <v>0</v>
      </c>
      <c r="DO436" s="45">
        <f t="shared" si="83"/>
        <v>0</v>
      </c>
      <c r="DP436" s="45">
        <f t="shared" si="83"/>
        <v>0</v>
      </c>
      <c r="DQ436" s="45">
        <f t="shared" si="83"/>
        <v>0</v>
      </c>
      <c r="DR436" s="45">
        <f t="shared" si="83"/>
        <v>0</v>
      </c>
      <c r="DS436" s="45">
        <f t="shared" si="83"/>
        <v>0</v>
      </c>
      <c r="DT436" s="45">
        <f t="shared" si="83"/>
        <v>0</v>
      </c>
      <c r="DU436" s="45">
        <f t="shared" si="83"/>
        <v>0</v>
      </c>
      <c r="DV436" s="45">
        <f t="shared" si="83"/>
        <v>0</v>
      </c>
      <c r="DW436" s="45">
        <f t="shared" si="83"/>
        <v>0</v>
      </c>
    </row>
    <row r="437" spans="1:127" x14ac:dyDescent="0.25">
      <c r="A437" s="73" t="s">
        <v>476</v>
      </c>
      <c r="B437" s="5" t="s">
        <v>484</v>
      </c>
      <c r="C437" s="5" t="s">
        <v>80</v>
      </c>
      <c r="D437" s="5" t="s">
        <v>81</v>
      </c>
      <c r="E437" s="155">
        <f t="shared" si="81"/>
        <v>0</v>
      </c>
      <c r="F437" s="155">
        <f t="shared" si="82"/>
        <v>0</v>
      </c>
      <c r="G437" s="155">
        <f t="shared" si="82"/>
        <v>0</v>
      </c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  <c r="AA437" s="118"/>
      <c r="AB437" s="118"/>
      <c r="AC437" s="118"/>
      <c r="AD437" s="118"/>
      <c r="AE437" s="118"/>
      <c r="AF437" s="118"/>
      <c r="AG437" s="118"/>
      <c r="AH437" s="118"/>
      <c r="AI437" s="118"/>
      <c r="AJ437" s="118"/>
      <c r="AK437" s="118"/>
      <c r="AL437" s="118"/>
      <c r="AM437" s="118"/>
      <c r="AN437" s="118"/>
      <c r="AO437" s="118"/>
      <c r="AP437" s="118"/>
      <c r="AQ437" s="118"/>
      <c r="AR437" s="118"/>
      <c r="AS437" s="118"/>
      <c r="AT437" s="118"/>
      <c r="AU437" s="118"/>
      <c r="AV437" s="118"/>
      <c r="AW437" s="118"/>
      <c r="AX437" s="118"/>
      <c r="AY437" s="118"/>
      <c r="AZ437" s="118"/>
      <c r="BA437" s="118"/>
      <c r="BB437" s="118"/>
      <c r="BC437" s="118"/>
      <c r="BD437" s="118"/>
      <c r="BE437" s="118"/>
      <c r="BF437" s="118"/>
      <c r="BG437" s="118"/>
      <c r="BH437" s="118"/>
      <c r="BI437" s="118"/>
      <c r="BJ437" s="118"/>
      <c r="BK437" s="118"/>
      <c r="BL437" s="118"/>
      <c r="BM437" s="118"/>
      <c r="BN437" s="118"/>
      <c r="BO437" s="118"/>
      <c r="BP437" s="118"/>
      <c r="BQ437" s="118"/>
      <c r="BR437" s="118"/>
      <c r="BS437" s="118"/>
      <c r="BT437" s="118"/>
      <c r="BU437" s="118"/>
      <c r="BV437" s="118"/>
      <c r="BW437" s="118"/>
      <c r="BX437" s="118"/>
      <c r="BY437" s="118"/>
      <c r="BZ437" s="118"/>
      <c r="CA437" s="118"/>
      <c r="CB437" s="118"/>
      <c r="CC437" s="118"/>
      <c r="CD437" s="118"/>
      <c r="CE437" s="118"/>
      <c r="CF437" s="118"/>
      <c r="CG437" s="118"/>
      <c r="CH437" s="118"/>
      <c r="CI437" s="118"/>
      <c r="CJ437" s="118"/>
      <c r="CK437" s="118"/>
      <c r="CL437" s="118"/>
      <c r="CM437" s="118"/>
      <c r="CN437" s="118"/>
      <c r="CO437" s="118"/>
      <c r="CP437" s="118"/>
      <c r="CQ437" s="118"/>
      <c r="CR437" s="118"/>
      <c r="CS437" s="118"/>
      <c r="CT437" s="118"/>
      <c r="CU437" s="118"/>
      <c r="CV437" s="118"/>
      <c r="CW437" s="118"/>
      <c r="CX437" s="118"/>
      <c r="CY437" s="118"/>
      <c r="CZ437" s="118"/>
      <c r="DA437" s="118"/>
      <c r="DB437" s="118"/>
      <c r="DC437" s="118"/>
      <c r="DD437" s="118"/>
      <c r="DE437" s="118"/>
      <c r="DF437" s="118"/>
      <c r="DG437" s="118"/>
      <c r="DH437" s="118"/>
      <c r="DI437" s="118"/>
      <c r="DJ437" s="118"/>
      <c r="DK437" s="118"/>
      <c r="DL437" s="118"/>
      <c r="DM437" s="118"/>
      <c r="DN437" s="45">
        <f t="shared" si="83"/>
        <v>0</v>
      </c>
      <c r="DO437" s="45">
        <f t="shared" si="83"/>
        <v>0</v>
      </c>
      <c r="DP437" s="45">
        <f t="shared" si="83"/>
        <v>0</v>
      </c>
      <c r="DQ437" s="45">
        <f t="shared" si="83"/>
        <v>0</v>
      </c>
      <c r="DR437" s="45">
        <f t="shared" si="83"/>
        <v>0</v>
      </c>
      <c r="DS437" s="45">
        <f t="shared" si="83"/>
        <v>0</v>
      </c>
      <c r="DT437" s="45">
        <f t="shared" si="83"/>
        <v>0</v>
      </c>
      <c r="DU437" s="45">
        <f t="shared" si="83"/>
        <v>0</v>
      </c>
      <c r="DV437" s="45">
        <f t="shared" si="83"/>
        <v>0</v>
      </c>
      <c r="DW437" s="45">
        <f t="shared" si="83"/>
        <v>0</v>
      </c>
    </row>
    <row r="438" spans="1:127" x14ac:dyDescent="0.25">
      <c r="A438" s="73" t="s">
        <v>476</v>
      </c>
      <c r="B438" s="5" t="s">
        <v>485</v>
      </c>
      <c r="C438" s="5" t="s">
        <v>80</v>
      </c>
      <c r="D438" s="5" t="s">
        <v>81</v>
      </c>
      <c r="E438" s="155">
        <f t="shared" si="81"/>
        <v>0</v>
      </c>
      <c r="F438" s="155">
        <f t="shared" si="82"/>
        <v>0</v>
      </c>
      <c r="G438" s="155">
        <f t="shared" si="82"/>
        <v>0</v>
      </c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  <c r="AA438" s="118"/>
      <c r="AB438" s="118"/>
      <c r="AC438" s="118"/>
      <c r="AD438" s="118"/>
      <c r="AE438" s="118"/>
      <c r="AF438" s="118"/>
      <c r="AG438" s="118"/>
      <c r="AH438" s="118"/>
      <c r="AI438" s="118"/>
      <c r="AJ438" s="118"/>
      <c r="AK438" s="118"/>
      <c r="AL438" s="118"/>
      <c r="AM438" s="118"/>
      <c r="AN438" s="118"/>
      <c r="AO438" s="118"/>
      <c r="AP438" s="118"/>
      <c r="AQ438" s="118"/>
      <c r="AR438" s="118"/>
      <c r="AS438" s="118"/>
      <c r="AT438" s="118"/>
      <c r="AU438" s="118"/>
      <c r="AV438" s="118"/>
      <c r="AW438" s="118"/>
      <c r="AX438" s="118"/>
      <c r="AY438" s="118"/>
      <c r="AZ438" s="118"/>
      <c r="BA438" s="118"/>
      <c r="BB438" s="118"/>
      <c r="BC438" s="118"/>
      <c r="BD438" s="118"/>
      <c r="BE438" s="118"/>
      <c r="BF438" s="118"/>
      <c r="BG438" s="118"/>
      <c r="BH438" s="118"/>
      <c r="BI438" s="118"/>
      <c r="BJ438" s="118"/>
      <c r="BK438" s="118"/>
      <c r="BL438" s="118"/>
      <c r="BM438" s="118"/>
      <c r="BN438" s="118"/>
      <c r="BO438" s="118"/>
      <c r="BP438" s="118"/>
      <c r="BQ438" s="118"/>
      <c r="BR438" s="118"/>
      <c r="BS438" s="118"/>
      <c r="BT438" s="118"/>
      <c r="BU438" s="118"/>
      <c r="BV438" s="118"/>
      <c r="BW438" s="118"/>
      <c r="BX438" s="118"/>
      <c r="BY438" s="118"/>
      <c r="BZ438" s="118"/>
      <c r="CA438" s="118"/>
      <c r="CB438" s="118"/>
      <c r="CC438" s="118"/>
      <c r="CD438" s="118"/>
      <c r="CE438" s="118"/>
      <c r="CF438" s="118"/>
      <c r="CG438" s="118"/>
      <c r="CH438" s="118"/>
      <c r="CI438" s="118"/>
      <c r="CJ438" s="118"/>
      <c r="CK438" s="118"/>
      <c r="CL438" s="118"/>
      <c r="CM438" s="118"/>
      <c r="CN438" s="118"/>
      <c r="CO438" s="118"/>
      <c r="CP438" s="118"/>
      <c r="CQ438" s="118"/>
      <c r="CR438" s="118"/>
      <c r="CS438" s="118"/>
      <c r="CT438" s="118"/>
      <c r="CU438" s="118"/>
      <c r="CV438" s="118"/>
      <c r="CW438" s="118"/>
      <c r="CX438" s="118"/>
      <c r="CY438" s="118"/>
      <c r="CZ438" s="118"/>
      <c r="DA438" s="118"/>
      <c r="DB438" s="118"/>
      <c r="DC438" s="118"/>
      <c r="DD438" s="118"/>
      <c r="DE438" s="118"/>
      <c r="DF438" s="118"/>
      <c r="DG438" s="118"/>
      <c r="DH438" s="118"/>
      <c r="DI438" s="118"/>
      <c r="DJ438" s="118"/>
      <c r="DK438" s="118"/>
      <c r="DL438" s="118"/>
      <c r="DM438" s="118"/>
      <c r="DN438" s="45">
        <f t="shared" si="83"/>
        <v>0</v>
      </c>
      <c r="DO438" s="45">
        <f t="shared" si="83"/>
        <v>0</v>
      </c>
      <c r="DP438" s="45">
        <f t="shared" si="83"/>
        <v>0</v>
      </c>
      <c r="DQ438" s="45">
        <f t="shared" si="83"/>
        <v>0</v>
      </c>
      <c r="DR438" s="45">
        <f t="shared" si="83"/>
        <v>0</v>
      </c>
      <c r="DS438" s="45">
        <f t="shared" si="83"/>
        <v>0</v>
      </c>
      <c r="DT438" s="45">
        <f t="shared" si="83"/>
        <v>0</v>
      </c>
      <c r="DU438" s="45">
        <f t="shared" si="83"/>
        <v>0</v>
      </c>
      <c r="DV438" s="45">
        <f t="shared" si="83"/>
        <v>0</v>
      </c>
      <c r="DW438" s="45">
        <f t="shared" si="83"/>
        <v>0</v>
      </c>
    </row>
    <row r="439" spans="1:127" x14ac:dyDescent="0.25">
      <c r="A439" s="73" t="s">
        <v>476</v>
      </c>
      <c r="B439" s="5" t="s">
        <v>486</v>
      </c>
      <c r="C439" s="5" t="s">
        <v>80</v>
      </c>
      <c r="D439" s="5" t="s">
        <v>81</v>
      </c>
      <c r="E439" s="155">
        <f t="shared" si="81"/>
        <v>0</v>
      </c>
      <c r="F439" s="155">
        <f t="shared" si="82"/>
        <v>0</v>
      </c>
      <c r="G439" s="155">
        <f t="shared" si="82"/>
        <v>0</v>
      </c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  <c r="AA439" s="118"/>
      <c r="AB439" s="118"/>
      <c r="AC439" s="118"/>
      <c r="AD439" s="118"/>
      <c r="AE439" s="118"/>
      <c r="AF439" s="118"/>
      <c r="AG439" s="118"/>
      <c r="AH439" s="118"/>
      <c r="AI439" s="118"/>
      <c r="AJ439" s="118"/>
      <c r="AK439" s="118"/>
      <c r="AL439" s="118"/>
      <c r="AM439" s="118"/>
      <c r="AN439" s="118"/>
      <c r="AO439" s="118"/>
      <c r="AP439" s="118"/>
      <c r="AQ439" s="118"/>
      <c r="AR439" s="118"/>
      <c r="AS439" s="118"/>
      <c r="AT439" s="118"/>
      <c r="AU439" s="118"/>
      <c r="AV439" s="118"/>
      <c r="AW439" s="118"/>
      <c r="AX439" s="118"/>
      <c r="AY439" s="118"/>
      <c r="AZ439" s="118"/>
      <c r="BA439" s="118"/>
      <c r="BB439" s="118"/>
      <c r="BC439" s="118"/>
      <c r="BD439" s="118"/>
      <c r="BE439" s="118"/>
      <c r="BF439" s="118"/>
      <c r="BG439" s="118"/>
      <c r="BH439" s="118"/>
      <c r="BI439" s="118"/>
      <c r="BJ439" s="118"/>
      <c r="BK439" s="118"/>
      <c r="BL439" s="118"/>
      <c r="BM439" s="118"/>
      <c r="BN439" s="118"/>
      <c r="BO439" s="118"/>
      <c r="BP439" s="118"/>
      <c r="BQ439" s="118"/>
      <c r="BR439" s="118"/>
      <c r="BS439" s="118"/>
      <c r="BT439" s="118"/>
      <c r="BU439" s="118"/>
      <c r="BV439" s="118"/>
      <c r="BW439" s="118"/>
      <c r="BX439" s="118"/>
      <c r="BY439" s="118"/>
      <c r="BZ439" s="118"/>
      <c r="CA439" s="118"/>
      <c r="CB439" s="118"/>
      <c r="CC439" s="118"/>
      <c r="CD439" s="118"/>
      <c r="CE439" s="118"/>
      <c r="CF439" s="118"/>
      <c r="CG439" s="118"/>
      <c r="CH439" s="118"/>
      <c r="CI439" s="118"/>
      <c r="CJ439" s="118"/>
      <c r="CK439" s="118"/>
      <c r="CL439" s="118"/>
      <c r="CM439" s="118"/>
      <c r="CN439" s="118"/>
      <c r="CO439" s="118"/>
      <c r="CP439" s="118"/>
      <c r="CQ439" s="118"/>
      <c r="CR439" s="118"/>
      <c r="CS439" s="118"/>
      <c r="CT439" s="118"/>
      <c r="CU439" s="118"/>
      <c r="CV439" s="118"/>
      <c r="CW439" s="118"/>
      <c r="CX439" s="118"/>
      <c r="CY439" s="118"/>
      <c r="CZ439" s="118"/>
      <c r="DA439" s="118"/>
      <c r="DB439" s="118"/>
      <c r="DC439" s="118"/>
      <c r="DD439" s="118"/>
      <c r="DE439" s="118"/>
      <c r="DF439" s="118"/>
      <c r="DG439" s="118"/>
      <c r="DH439" s="118"/>
      <c r="DI439" s="118"/>
      <c r="DJ439" s="118"/>
      <c r="DK439" s="118"/>
      <c r="DL439" s="118"/>
      <c r="DM439" s="118"/>
      <c r="DN439" s="45">
        <f t="shared" si="83"/>
        <v>0</v>
      </c>
      <c r="DO439" s="45">
        <f t="shared" si="83"/>
        <v>0</v>
      </c>
      <c r="DP439" s="45">
        <f t="shared" si="83"/>
        <v>0</v>
      </c>
      <c r="DQ439" s="45">
        <f t="shared" si="83"/>
        <v>0</v>
      </c>
      <c r="DR439" s="45">
        <f t="shared" si="83"/>
        <v>0</v>
      </c>
      <c r="DS439" s="45">
        <f t="shared" si="83"/>
        <v>0</v>
      </c>
      <c r="DT439" s="45">
        <f t="shared" si="83"/>
        <v>0</v>
      </c>
      <c r="DU439" s="45">
        <f t="shared" si="83"/>
        <v>0</v>
      </c>
      <c r="DV439" s="45">
        <f t="shared" si="83"/>
        <v>0</v>
      </c>
      <c r="DW439" s="45">
        <f t="shared" si="83"/>
        <v>0</v>
      </c>
    </row>
    <row r="440" spans="1:127" x14ac:dyDescent="0.25">
      <c r="A440" s="73" t="s">
        <v>476</v>
      </c>
      <c r="B440" s="5" t="s">
        <v>487</v>
      </c>
      <c r="C440" s="5" t="s">
        <v>95</v>
      </c>
      <c r="D440" s="5" t="s">
        <v>81</v>
      </c>
      <c r="E440" s="155">
        <f t="shared" si="81"/>
        <v>0</v>
      </c>
      <c r="F440" s="155">
        <f t="shared" si="82"/>
        <v>0</v>
      </c>
      <c r="G440" s="155">
        <f t="shared" si="82"/>
        <v>0</v>
      </c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  <c r="AA440" s="118"/>
      <c r="AB440" s="118"/>
      <c r="AC440" s="118"/>
      <c r="AD440" s="118"/>
      <c r="AE440" s="118"/>
      <c r="AF440" s="118"/>
      <c r="AG440" s="118"/>
      <c r="AH440" s="118"/>
      <c r="AI440" s="118"/>
      <c r="AJ440" s="118"/>
      <c r="AK440" s="118"/>
      <c r="AL440" s="118"/>
      <c r="AM440" s="118"/>
      <c r="AN440" s="118"/>
      <c r="AO440" s="118"/>
      <c r="AP440" s="118"/>
      <c r="AQ440" s="118"/>
      <c r="AR440" s="118"/>
      <c r="AS440" s="118"/>
      <c r="AT440" s="118"/>
      <c r="AU440" s="118"/>
      <c r="AV440" s="118"/>
      <c r="AW440" s="118"/>
      <c r="AX440" s="118"/>
      <c r="AY440" s="118"/>
      <c r="AZ440" s="118"/>
      <c r="BA440" s="118"/>
      <c r="BB440" s="118"/>
      <c r="BC440" s="118"/>
      <c r="BD440" s="118"/>
      <c r="BE440" s="118"/>
      <c r="BF440" s="118"/>
      <c r="BG440" s="118"/>
      <c r="BH440" s="118"/>
      <c r="BI440" s="118"/>
      <c r="BJ440" s="118"/>
      <c r="BK440" s="118"/>
      <c r="BL440" s="118"/>
      <c r="BM440" s="118"/>
      <c r="BN440" s="118"/>
      <c r="BO440" s="118"/>
      <c r="BP440" s="118"/>
      <c r="BQ440" s="118"/>
      <c r="BR440" s="118"/>
      <c r="BS440" s="118"/>
      <c r="BT440" s="118"/>
      <c r="BU440" s="118"/>
      <c r="BV440" s="118"/>
      <c r="BW440" s="118"/>
      <c r="BX440" s="118"/>
      <c r="BY440" s="118"/>
      <c r="BZ440" s="118"/>
      <c r="CA440" s="118"/>
      <c r="CB440" s="118"/>
      <c r="CC440" s="118"/>
      <c r="CD440" s="118"/>
      <c r="CE440" s="118"/>
      <c r="CF440" s="118"/>
      <c r="CG440" s="118"/>
      <c r="CH440" s="118"/>
      <c r="CI440" s="118"/>
      <c r="CJ440" s="118"/>
      <c r="CK440" s="118"/>
      <c r="CL440" s="118"/>
      <c r="CM440" s="118"/>
      <c r="CN440" s="118"/>
      <c r="CO440" s="118"/>
      <c r="CP440" s="118"/>
      <c r="CQ440" s="118"/>
      <c r="CR440" s="118"/>
      <c r="CS440" s="118"/>
      <c r="CT440" s="118"/>
      <c r="CU440" s="118"/>
      <c r="CV440" s="118"/>
      <c r="CW440" s="118"/>
      <c r="CX440" s="118"/>
      <c r="CY440" s="118"/>
      <c r="CZ440" s="118"/>
      <c r="DA440" s="118"/>
      <c r="DB440" s="118"/>
      <c r="DC440" s="118"/>
      <c r="DD440" s="118"/>
      <c r="DE440" s="118"/>
      <c r="DF440" s="118"/>
      <c r="DG440" s="118"/>
      <c r="DH440" s="118"/>
      <c r="DI440" s="118"/>
      <c r="DJ440" s="118"/>
      <c r="DK440" s="118"/>
      <c r="DL440" s="118"/>
      <c r="DM440" s="118"/>
      <c r="DN440" s="45">
        <f t="shared" si="83"/>
        <v>0</v>
      </c>
      <c r="DO440" s="45">
        <f t="shared" si="83"/>
        <v>0</v>
      </c>
      <c r="DP440" s="45">
        <f t="shared" si="83"/>
        <v>0</v>
      </c>
      <c r="DQ440" s="45">
        <f t="shared" si="83"/>
        <v>0</v>
      </c>
      <c r="DR440" s="45">
        <f t="shared" si="83"/>
        <v>0</v>
      </c>
      <c r="DS440" s="45">
        <f t="shared" si="83"/>
        <v>0</v>
      </c>
      <c r="DT440" s="45">
        <f t="shared" si="83"/>
        <v>0</v>
      </c>
      <c r="DU440" s="45">
        <f t="shared" si="83"/>
        <v>0</v>
      </c>
      <c r="DV440" s="45">
        <f t="shared" si="83"/>
        <v>0</v>
      </c>
      <c r="DW440" s="45">
        <f t="shared" si="83"/>
        <v>0</v>
      </c>
    </row>
    <row r="441" spans="1:127" x14ac:dyDescent="0.25">
      <c r="A441" s="73" t="s">
        <v>476</v>
      </c>
      <c r="B441" s="5" t="s">
        <v>488</v>
      </c>
      <c r="C441" s="5" t="s">
        <v>95</v>
      </c>
      <c r="D441" s="5" t="s">
        <v>81</v>
      </c>
      <c r="E441" s="155">
        <f t="shared" si="81"/>
        <v>0</v>
      </c>
      <c r="F441" s="155">
        <f t="shared" si="82"/>
        <v>0</v>
      </c>
      <c r="G441" s="155">
        <f t="shared" si="82"/>
        <v>0</v>
      </c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  <c r="AA441" s="118"/>
      <c r="AB441" s="118"/>
      <c r="AC441" s="118"/>
      <c r="AD441" s="118"/>
      <c r="AE441" s="118"/>
      <c r="AF441" s="118"/>
      <c r="AG441" s="118"/>
      <c r="AH441" s="118"/>
      <c r="AI441" s="118"/>
      <c r="AJ441" s="118"/>
      <c r="AK441" s="118"/>
      <c r="AL441" s="118"/>
      <c r="AM441" s="118"/>
      <c r="AN441" s="118"/>
      <c r="AO441" s="118"/>
      <c r="AP441" s="118"/>
      <c r="AQ441" s="118"/>
      <c r="AR441" s="118"/>
      <c r="AS441" s="118"/>
      <c r="AT441" s="118"/>
      <c r="AU441" s="118"/>
      <c r="AV441" s="118"/>
      <c r="AW441" s="118"/>
      <c r="AX441" s="118"/>
      <c r="AY441" s="118"/>
      <c r="AZ441" s="118"/>
      <c r="BA441" s="118"/>
      <c r="BB441" s="118"/>
      <c r="BC441" s="118"/>
      <c r="BD441" s="118"/>
      <c r="BE441" s="118"/>
      <c r="BF441" s="118"/>
      <c r="BG441" s="118"/>
      <c r="BH441" s="118"/>
      <c r="BI441" s="118"/>
      <c r="BJ441" s="118"/>
      <c r="BK441" s="118"/>
      <c r="BL441" s="118"/>
      <c r="BM441" s="118"/>
      <c r="BN441" s="118"/>
      <c r="BO441" s="118"/>
      <c r="BP441" s="118"/>
      <c r="BQ441" s="118"/>
      <c r="BR441" s="118"/>
      <c r="BS441" s="118"/>
      <c r="BT441" s="118"/>
      <c r="BU441" s="118"/>
      <c r="BV441" s="118"/>
      <c r="BW441" s="118"/>
      <c r="BX441" s="118"/>
      <c r="BY441" s="118"/>
      <c r="BZ441" s="118"/>
      <c r="CA441" s="118"/>
      <c r="CB441" s="118"/>
      <c r="CC441" s="118"/>
      <c r="CD441" s="118"/>
      <c r="CE441" s="118"/>
      <c r="CF441" s="118"/>
      <c r="CG441" s="118"/>
      <c r="CH441" s="118"/>
      <c r="CI441" s="118"/>
      <c r="CJ441" s="118"/>
      <c r="CK441" s="118"/>
      <c r="CL441" s="118"/>
      <c r="CM441" s="118"/>
      <c r="CN441" s="118"/>
      <c r="CO441" s="118"/>
      <c r="CP441" s="118"/>
      <c r="CQ441" s="118"/>
      <c r="CR441" s="118"/>
      <c r="CS441" s="118"/>
      <c r="CT441" s="118"/>
      <c r="CU441" s="118"/>
      <c r="CV441" s="118"/>
      <c r="CW441" s="118"/>
      <c r="CX441" s="118"/>
      <c r="CY441" s="118"/>
      <c r="CZ441" s="118"/>
      <c r="DA441" s="118"/>
      <c r="DB441" s="118"/>
      <c r="DC441" s="118"/>
      <c r="DD441" s="118"/>
      <c r="DE441" s="118"/>
      <c r="DF441" s="118"/>
      <c r="DG441" s="118"/>
      <c r="DH441" s="118"/>
      <c r="DI441" s="118"/>
      <c r="DJ441" s="118"/>
      <c r="DK441" s="118"/>
      <c r="DL441" s="118"/>
      <c r="DM441" s="118"/>
      <c r="DN441" s="45">
        <f t="shared" si="83"/>
        <v>0</v>
      </c>
      <c r="DO441" s="45">
        <f t="shared" si="83"/>
        <v>0</v>
      </c>
      <c r="DP441" s="45">
        <f t="shared" si="83"/>
        <v>0</v>
      </c>
      <c r="DQ441" s="45">
        <f t="shared" si="83"/>
        <v>0</v>
      </c>
      <c r="DR441" s="45">
        <f t="shared" si="83"/>
        <v>0</v>
      </c>
      <c r="DS441" s="45">
        <f t="shared" si="83"/>
        <v>0</v>
      </c>
      <c r="DT441" s="45">
        <f t="shared" si="83"/>
        <v>0</v>
      </c>
      <c r="DU441" s="45">
        <f t="shared" si="83"/>
        <v>0</v>
      </c>
      <c r="DV441" s="45">
        <f t="shared" si="83"/>
        <v>0</v>
      </c>
      <c r="DW441" s="45">
        <f t="shared" si="83"/>
        <v>0</v>
      </c>
    </row>
    <row r="442" spans="1:127" ht="30.6" x14ac:dyDescent="0.25">
      <c r="A442" s="73" t="s">
        <v>476</v>
      </c>
      <c r="B442" s="5" t="s">
        <v>489</v>
      </c>
      <c r="C442" s="5" t="s">
        <v>80</v>
      </c>
      <c r="D442" s="5" t="s">
        <v>81</v>
      </c>
      <c r="E442" s="155">
        <f t="shared" si="81"/>
        <v>0</v>
      </c>
      <c r="F442" s="155">
        <f t="shared" si="82"/>
        <v>0</v>
      </c>
      <c r="G442" s="155">
        <f t="shared" si="82"/>
        <v>0</v>
      </c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  <c r="AA442" s="118"/>
      <c r="AB442" s="118"/>
      <c r="AC442" s="118"/>
      <c r="AD442" s="118"/>
      <c r="AE442" s="118"/>
      <c r="AF442" s="118"/>
      <c r="AG442" s="118"/>
      <c r="AH442" s="118"/>
      <c r="AI442" s="118"/>
      <c r="AJ442" s="118"/>
      <c r="AK442" s="118"/>
      <c r="AL442" s="118"/>
      <c r="AM442" s="118"/>
      <c r="AN442" s="118"/>
      <c r="AO442" s="118"/>
      <c r="AP442" s="118"/>
      <c r="AQ442" s="118"/>
      <c r="AR442" s="118"/>
      <c r="AS442" s="118"/>
      <c r="AT442" s="118"/>
      <c r="AU442" s="118"/>
      <c r="AV442" s="118"/>
      <c r="AW442" s="118"/>
      <c r="AX442" s="118"/>
      <c r="AY442" s="118"/>
      <c r="AZ442" s="118"/>
      <c r="BA442" s="118"/>
      <c r="BB442" s="118"/>
      <c r="BC442" s="118"/>
      <c r="BD442" s="118"/>
      <c r="BE442" s="118"/>
      <c r="BF442" s="118"/>
      <c r="BG442" s="118"/>
      <c r="BH442" s="118"/>
      <c r="BI442" s="118"/>
      <c r="BJ442" s="118"/>
      <c r="BK442" s="118"/>
      <c r="BL442" s="118"/>
      <c r="BM442" s="118"/>
      <c r="BN442" s="118"/>
      <c r="BO442" s="118"/>
      <c r="BP442" s="118"/>
      <c r="BQ442" s="118"/>
      <c r="BR442" s="118"/>
      <c r="BS442" s="118"/>
      <c r="BT442" s="118"/>
      <c r="BU442" s="118"/>
      <c r="BV442" s="118"/>
      <c r="BW442" s="118"/>
      <c r="BX442" s="118"/>
      <c r="BY442" s="118"/>
      <c r="BZ442" s="118"/>
      <c r="CA442" s="118"/>
      <c r="CB442" s="118"/>
      <c r="CC442" s="118"/>
      <c r="CD442" s="118"/>
      <c r="CE442" s="118"/>
      <c r="CF442" s="118"/>
      <c r="CG442" s="118"/>
      <c r="CH442" s="118"/>
      <c r="CI442" s="118"/>
      <c r="CJ442" s="118"/>
      <c r="CK442" s="118"/>
      <c r="CL442" s="118"/>
      <c r="CM442" s="118"/>
      <c r="CN442" s="118"/>
      <c r="CO442" s="118"/>
      <c r="CP442" s="118"/>
      <c r="CQ442" s="118"/>
      <c r="CR442" s="118"/>
      <c r="CS442" s="118"/>
      <c r="CT442" s="118"/>
      <c r="CU442" s="118"/>
      <c r="CV442" s="118"/>
      <c r="CW442" s="118"/>
      <c r="CX442" s="118"/>
      <c r="CY442" s="118"/>
      <c r="CZ442" s="118"/>
      <c r="DA442" s="118"/>
      <c r="DB442" s="118"/>
      <c r="DC442" s="118"/>
      <c r="DD442" s="118"/>
      <c r="DE442" s="118"/>
      <c r="DF442" s="118"/>
      <c r="DG442" s="118"/>
      <c r="DH442" s="118"/>
      <c r="DI442" s="118"/>
      <c r="DJ442" s="118"/>
      <c r="DK442" s="118"/>
      <c r="DL442" s="118"/>
      <c r="DM442" s="118"/>
      <c r="DN442" s="45">
        <f t="shared" si="83"/>
        <v>0</v>
      </c>
      <c r="DO442" s="45">
        <f t="shared" si="83"/>
        <v>0</v>
      </c>
      <c r="DP442" s="45">
        <f t="shared" si="83"/>
        <v>0</v>
      </c>
      <c r="DQ442" s="45">
        <f t="shared" si="83"/>
        <v>0</v>
      </c>
      <c r="DR442" s="45">
        <f t="shared" si="83"/>
        <v>0</v>
      </c>
      <c r="DS442" s="45">
        <f t="shared" ref="DS442:DW442" si="84">M442+W442+AG442+AQ442+BA442+BK442+BU442+CE442+CO442+CY442+DI442</f>
        <v>0</v>
      </c>
      <c r="DT442" s="45">
        <f t="shared" si="84"/>
        <v>0</v>
      </c>
      <c r="DU442" s="45">
        <f t="shared" si="84"/>
        <v>0</v>
      </c>
      <c r="DV442" s="45">
        <f t="shared" si="84"/>
        <v>0</v>
      </c>
      <c r="DW442" s="45">
        <f t="shared" si="84"/>
        <v>0</v>
      </c>
    </row>
    <row r="443" spans="1:127" x14ac:dyDescent="0.25">
      <c r="A443" s="47" t="s">
        <v>490</v>
      </c>
      <c r="B443" s="53" t="s">
        <v>102</v>
      </c>
      <c r="C443" s="130"/>
      <c r="D443" s="130"/>
      <c r="E443" s="117">
        <f>SUBTOTAL(9,E417:E442)</f>
        <v>0</v>
      </c>
      <c r="F443" s="117">
        <f t="shared" ref="F443:BQ443" si="85">SUBTOTAL(9,F417:F442)</f>
        <v>0</v>
      </c>
      <c r="G443" s="117">
        <f t="shared" si="85"/>
        <v>0</v>
      </c>
      <c r="H443" s="117">
        <f t="shared" si="85"/>
        <v>0</v>
      </c>
      <c r="I443" s="117">
        <f t="shared" si="85"/>
        <v>0</v>
      </c>
      <c r="J443" s="117">
        <f t="shared" si="85"/>
        <v>0</v>
      </c>
      <c r="K443" s="117">
        <f t="shared" si="85"/>
        <v>0</v>
      </c>
      <c r="L443" s="117">
        <f t="shared" si="85"/>
        <v>0</v>
      </c>
      <c r="M443" s="117">
        <f t="shared" si="85"/>
        <v>0</v>
      </c>
      <c r="N443" s="117">
        <f t="shared" si="85"/>
        <v>0</v>
      </c>
      <c r="O443" s="117">
        <f t="shared" si="85"/>
        <v>0</v>
      </c>
      <c r="P443" s="117">
        <f t="shared" si="85"/>
        <v>0</v>
      </c>
      <c r="Q443" s="117">
        <f t="shared" si="85"/>
        <v>0</v>
      </c>
      <c r="R443" s="117">
        <f t="shared" si="85"/>
        <v>0</v>
      </c>
      <c r="S443" s="117">
        <f t="shared" si="85"/>
        <v>0</v>
      </c>
      <c r="T443" s="117">
        <f t="shared" si="85"/>
        <v>0</v>
      </c>
      <c r="U443" s="117">
        <f t="shared" si="85"/>
        <v>0</v>
      </c>
      <c r="V443" s="117">
        <f t="shared" si="85"/>
        <v>0</v>
      </c>
      <c r="W443" s="117">
        <f t="shared" si="85"/>
        <v>0</v>
      </c>
      <c r="X443" s="117">
        <f t="shared" si="85"/>
        <v>0</v>
      </c>
      <c r="Y443" s="117">
        <f t="shared" si="85"/>
        <v>0</v>
      </c>
      <c r="Z443" s="117">
        <f t="shared" si="85"/>
        <v>0</v>
      </c>
      <c r="AA443" s="117">
        <f t="shared" si="85"/>
        <v>0</v>
      </c>
      <c r="AB443" s="117">
        <f t="shared" si="85"/>
        <v>0</v>
      </c>
      <c r="AC443" s="117">
        <f t="shared" si="85"/>
        <v>0</v>
      </c>
      <c r="AD443" s="117">
        <f t="shared" si="85"/>
        <v>0</v>
      </c>
      <c r="AE443" s="117">
        <f t="shared" si="85"/>
        <v>0</v>
      </c>
      <c r="AF443" s="117">
        <f t="shared" si="85"/>
        <v>0</v>
      </c>
      <c r="AG443" s="117">
        <f t="shared" si="85"/>
        <v>0</v>
      </c>
      <c r="AH443" s="117">
        <f t="shared" si="85"/>
        <v>0</v>
      </c>
      <c r="AI443" s="117">
        <f t="shared" si="85"/>
        <v>0</v>
      </c>
      <c r="AJ443" s="117">
        <f t="shared" si="85"/>
        <v>0</v>
      </c>
      <c r="AK443" s="117">
        <f t="shared" si="85"/>
        <v>0</v>
      </c>
      <c r="AL443" s="117">
        <f t="shared" si="85"/>
        <v>0</v>
      </c>
      <c r="AM443" s="117">
        <f t="shared" si="85"/>
        <v>0</v>
      </c>
      <c r="AN443" s="117">
        <f t="shared" si="85"/>
        <v>0</v>
      </c>
      <c r="AO443" s="117">
        <f t="shared" si="85"/>
        <v>0</v>
      </c>
      <c r="AP443" s="117">
        <f t="shared" si="85"/>
        <v>0</v>
      </c>
      <c r="AQ443" s="117">
        <f t="shared" si="85"/>
        <v>0</v>
      </c>
      <c r="AR443" s="117">
        <f t="shared" si="85"/>
        <v>0</v>
      </c>
      <c r="AS443" s="117">
        <f t="shared" si="85"/>
        <v>0</v>
      </c>
      <c r="AT443" s="117">
        <f t="shared" si="85"/>
        <v>0</v>
      </c>
      <c r="AU443" s="117">
        <f t="shared" si="85"/>
        <v>0</v>
      </c>
      <c r="AV443" s="117">
        <f t="shared" si="85"/>
        <v>0</v>
      </c>
      <c r="AW443" s="117">
        <f t="shared" si="85"/>
        <v>0</v>
      </c>
      <c r="AX443" s="117">
        <f t="shared" si="85"/>
        <v>0</v>
      </c>
      <c r="AY443" s="117">
        <f t="shared" si="85"/>
        <v>0</v>
      </c>
      <c r="AZ443" s="117">
        <f t="shared" si="85"/>
        <v>0</v>
      </c>
      <c r="BA443" s="117">
        <f t="shared" si="85"/>
        <v>0</v>
      </c>
      <c r="BB443" s="117">
        <f t="shared" si="85"/>
        <v>0</v>
      </c>
      <c r="BC443" s="117">
        <f t="shared" si="85"/>
        <v>0</v>
      </c>
      <c r="BD443" s="117">
        <f t="shared" si="85"/>
        <v>0</v>
      </c>
      <c r="BE443" s="117">
        <f t="shared" si="85"/>
        <v>0</v>
      </c>
      <c r="BF443" s="117">
        <f t="shared" si="85"/>
        <v>0</v>
      </c>
      <c r="BG443" s="117">
        <f t="shared" si="85"/>
        <v>0</v>
      </c>
      <c r="BH443" s="117">
        <f t="shared" si="85"/>
        <v>0</v>
      </c>
      <c r="BI443" s="117">
        <f t="shared" si="85"/>
        <v>0</v>
      </c>
      <c r="BJ443" s="117">
        <f t="shared" si="85"/>
        <v>0</v>
      </c>
      <c r="BK443" s="117">
        <f t="shared" si="85"/>
        <v>0</v>
      </c>
      <c r="BL443" s="117">
        <f t="shared" si="85"/>
        <v>0</v>
      </c>
      <c r="BM443" s="117">
        <f t="shared" si="85"/>
        <v>0</v>
      </c>
      <c r="BN443" s="117">
        <f t="shared" si="85"/>
        <v>0</v>
      </c>
      <c r="BO443" s="117">
        <f t="shared" si="85"/>
        <v>0</v>
      </c>
      <c r="BP443" s="117">
        <f t="shared" si="85"/>
        <v>0</v>
      </c>
      <c r="BQ443" s="117">
        <f t="shared" si="85"/>
        <v>0</v>
      </c>
      <c r="BR443" s="117">
        <f t="shared" ref="BR443:DW443" si="86">SUBTOTAL(9,BR417:BR442)</f>
        <v>0</v>
      </c>
      <c r="BS443" s="117">
        <f t="shared" si="86"/>
        <v>0</v>
      </c>
      <c r="BT443" s="117">
        <f t="shared" si="86"/>
        <v>0</v>
      </c>
      <c r="BU443" s="117">
        <f t="shared" si="86"/>
        <v>0</v>
      </c>
      <c r="BV443" s="117">
        <f t="shared" si="86"/>
        <v>0</v>
      </c>
      <c r="BW443" s="117">
        <f t="shared" si="86"/>
        <v>0</v>
      </c>
      <c r="BX443" s="117">
        <f t="shared" si="86"/>
        <v>0</v>
      </c>
      <c r="BY443" s="117">
        <f t="shared" si="86"/>
        <v>0</v>
      </c>
      <c r="BZ443" s="117">
        <f t="shared" si="86"/>
        <v>0</v>
      </c>
      <c r="CA443" s="117">
        <f t="shared" si="86"/>
        <v>0</v>
      </c>
      <c r="CB443" s="117">
        <f t="shared" si="86"/>
        <v>0</v>
      </c>
      <c r="CC443" s="117">
        <f t="shared" si="86"/>
        <v>0</v>
      </c>
      <c r="CD443" s="117">
        <f t="shared" si="86"/>
        <v>0</v>
      </c>
      <c r="CE443" s="117">
        <f t="shared" si="86"/>
        <v>0</v>
      </c>
      <c r="CF443" s="117">
        <f t="shared" si="86"/>
        <v>0</v>
      </c>
      <c r="CG443" s="117">
        <f t="shared" si="86"/>
        <v>0</v>
      </c>
      <c r="CH443" s="117">
        <f t="shared" si="86"/>
        <v>0</v>
      </c>
      <c r="CI443" s="117">
        <f t="shared" si="86"/>
        <v>0</v>
      </c>
      <c r="CJ443" s="117">
        <f t="shared" si="86"/>
        <v>0</v>
      </c>
      <c r="CK443" s="117">
        <f t="shared" si="86"/>
        <v>0</v>
      </c>
      <c r="CL443" s="117">
        <f t="shared" si="86"/>
        <v>0</v>
      </c>
      <c r="CM443" s="117">
        <f t="shared" si="86"/>
        <v>0</v>
      </c>
      <c r="CN443" s="117">
        <f t="shared" si="86"/>
        <v>0</v>
      </c>
      <c r="CO443" s="117">
        <f t="shared" si="86"/>
        <v>0</v>
      </c>
      <c r="CP443" s="117">
        <f t="shared" si="86"/>
        <v>0</v>
      </c>
      <c r="CQ443" s="117">
        <f t="shared" si="86"/>
        <v>0</v>
      </c>
      <c r="CR443" s="117">
        <f t="shared" si="86"/>
        <v>0</v>
      </c>
      <c r="CS443" s="117">
        <f t="shared" si="86"/>
        <v>0</v>
      </c>
      <c r="CT443" s="117">
        <f t="shared" si="86"/>
        <v>0</v>
      </c>
      <c r="CU443" s="117">
        <f t="shared" si="86"/>
        <v>0</v>
      </c>
      <c r="CV443" s="117">
        <f t="shared" si="86"/>
        <v>0</v>
      </c>
      <c r="CW443" s="117">
        <f t="shared" si="86"/>
        <v>0</v>
      </c>
      <c r="CX443" s="117">
        <f t="shared" si="86"/>
        <v>0</v>
      </c>
      <c r="CY443" s="117">
        <f t="shared" si="86"/>
        <v>0</v>
      </c>
      <c r="CZ443" s="117">
        <f t="shared" si="86"/>
        <v>0</v>
      </c>
      <c r="DA443" s="117">
        <f t="shared" si="86"/>
        <v>0</v>
      </c>
      <c r="DB443" s="117">
        <f t="shared" si="86"/>
        <v>0</v>
      </c>
      <c r="DC443" s="117">
        <f t="shared" si="86"/>
        <v>0</v>
      </c>
      <c r="DD443" s="117">
        <f t="shared" si="86"/>
        <v>0</v>
      </c>
      <c r="DE443" s="117">
        <f t="shared" si="86"/>
        <v>0</v>
      </c>
      <c r="DF443" s="117">
        <f t="shared" si="86"/>
        <v>0</v>
      </c>
      <c r="DG443" s="117">
        <f t="shared" si="86"/>
        <v>0</v>
      </c>
      <c r="DH443" s="117">
        <f t="shared" si="86"/>
        <v>0</v>
      </c>
      <c r="DI443" s="117">
        <f t="shared" si="86"/>
        <v>0</v>
      </c>
      <c r="DJ443" s="117">
        <f t="shared" si="86"/>
        <v>0</v>
      </c>
      <c r="DK443" s="117">
        <f t="shared" si="86"/>
        <v>0</v>
      </c>
      <c r="DL443" s="117">
        <f t="shared" si="86"/>
        <v>0</v>
      </c>
      <c r="DM443" s="117">
        <f t="shared" si="86"/>
        <v>0</v>
      </c>
      <c r="DN443" s="117">
        <f t="shared" si="86"/>
        <v>0</v>
      </c>
      <c r="DO443" s="117">
        <f t="shared" si="86"/>
        <v>0</v>
      </c>
      <c r="DP443" s="117">
        <f t="shared" si="86"/>
        <v>0</v>
      </c>
      <c r="DQ443" s="117">
        <f t="shared" si="86"/>
        <v>0</v>
      </c>
      <c r="DR443" s="117">
        <f t="shared" si="86"/>
        <v>0</v>
      </c>
      <c r="DS443" s="117">
        <f t="shared" si="86"/>
        <v>0</v>
      </c>
      <c r="DT443" s="117">
        <f t="shared" si="86"/>
        <v>0</v>
      </c>
      <c r="DU443" s="117">
        <f t="shared" si="86"/>
        <v>0</v>
      </c>
      <c r="DV443" s="117">
        <f t="shared" si="86"/>
        <v>0</v>
      </c>
      <c r="DW443" s="117">
        <f t="shared" si="86"/>
        <v>0</v>
      </c>
    </row>
    <row r="444" spans="1:127" x14ac:dyDescent="0.25">
      <c r="A444" s="73" t="s">
        <v>491</v>
      </c>
      <c r="B444" s="96" t="s">
        <v>492</v>
      </c>
      <c r="C444" s="97" t="s">
        <v>80</v>
      </c>
      <c r="D444" s="97" t="s">
        <v>81</v>
      </c>
      <c r="E444" s="155">
        <f>F444+G444</f>
        <v>0</v>
      </c>
      <c r="F444" s="155">
        <f>DN444+DP444+DR444+DT444+DV444</f>
        <v>0</v>
      </c>
      <c r="G444" s="155">
        <f>DO444+DQ444+DS444+DU444+DW444</f>
        <v>0</v>
      </c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  <c r="AA444" s="118"/>
      <c r="AB444" s="118"/>
      <c r="AC444" s="118"/>
      <c r="AD444" s="118"/>
      <c r="AE444" s="118"/>
      <c r="AF444" s="118"/>
      <c r="AG444" s="118"/>
      <c r="AH444" s="118"/>
      <c r="AI444" s="118"/>
      <c r="AJ444" s="118"/>
      <c r="AK444" s="118"/>
      <c r="AL444" s="118"/>
      <c r="AM444" s="118"/>
      <c r="AN444" s="118"/>
      <c r="AO444" s="118"/>
      <c r="AP444" s="118"/>
      <c r="AQ444" s="118"/>
      <c r="AR444" s="118"/>
      <c r="AS444" s="118"/>
      <c r="AT444" s="118"/>
      <c r="AU444" s="118"/>
      <c r="AV444" s="118"/>
      <c r="AW444" s="118"/>
      <c r="AX444" s="118"/>
      <c r="AY444" s="118"/>
      <c r="AZ444" s="118"/>
      <c r="BA444" s="118"/>
      <c r="BB444" s="118"/>
      <c r="BC444" s="118"/>
      <c r="BD444" s="118"/>
      <c r="BE444" s="118"/>
      <c r="BF444" s="118"/>
      <c r="BG444" s="118"/>
      <c r="BH444" s="118"/>
      <c r="BI444" s="118"/>
      <c r="BJ444" s="118"/>
      <c r="BK444" s="118"/>
      <c r="BL444" s="118"/>
      <c r="BM444" s="118"/>
      <c r="BN444" s="118"/>
      <c r="BO444" s="118"/>
      <c r="BP444" s="118"/>
      <c r="BQ444" s="118"/>
      <c r="BR444" s="118"/>
      <c r="BS444" s="118"/>
      <c r="BT444" s="118"/>
      <c r="BU444" s="118"/>
      <c r="BV444" s="118"/>
      <c r="BW444" s="118"/>
      <c r="BX444" s="118"/>
      <c r="BY444" s="118"/>
      <c r="BZ444" s="118"/>
      <c r="CA444" s="118"/>
      <c r="CB444" s="118"/>
      <c r="CC444" s="118"/>
      <c r="CD444" s="118"/>
      <c r="CE444" s="118"/>
      <c r="CF444" s="118"/>
      <c r="CG444" s="118"/>
      <c r="CH444" s="118"/>
      <c r="CI444" s="118"/>
      <c r="CJ444" s="118"/>
      <c r="CK444" s="118"/>
      <c r="CL444" s="118"/>
      <c r="CM444" s="118"/>
      <c r="CN444" s="118"/>
      <c r="CO444" s="118"/>
      <c r="CP444" s="118"/>
      <c r="CQ444" s="118"/>
      <c r="CR444" s="118"/>
      <c r="CS444" s="118"/>
      <c r="CT444" s="118"/>
      <c r="CU444" s="118"/>
      <c r="CV444" s="118"/>
      <c r="CW444" s="118"/>
      <c r="CX444" s="118"/>
      <c r="CY444" s="118"/>
      <c r="CZ444" s="118"/>
      <c r="DA444" s="118"/>
      <c r="DB444" s="118"/>
      <c r="DC444" s="118"/>
      <c r="DD444" s="118"/>
      <c r="DE444" s="118"/>
      <c r="DF444" s="118"/>
      <c r="DG444" s="118"/>
      <c r="DH444" s="118"/>
      <c r="DI444" s="118"/>
      <c r="DJ444" s="118"/>
      <c r="DK444" s="118"/>
      <c r="DL444" s="118"/>
      <c r="DM444" s="118"/>
      <c r="DN444" s="45">
        <f t="shared" ref="DN444:DW459" si="87">H444+R444+AB444+AL444+AV444+BF444+BP444+BZ444+CJ444+CT444+DD444</f>
        <v>0</v>
      </c>
      <c r="DO444" s="45">
        <f t="shared" si="87"/>
        <v>0</v>
      </c>
      <c r="DP444" s="45">
        <f t="shared" si="87"/>
        <v>0</v>
      </c>
      <c r="DQ444" s="45">
        <f t="shared" si="87"/>
        <v>0</v>
      </c>
      <c r="DR444" s="45">
        <f t="shared" si="87"/>
        <v>0</v>
      </c>
      <c r="DS444" s="45">
        <f t="shared" si="87"/>
        <v>0</v>
      </c>
      <c r="DT444" s="45">
        <f t="shared" si="87"/>
        <v>0</v>
      </c>
      <c r="DU444" s="45">
        <f t="shared" si="87"/>
        <v>0</v>
      </c>
      <c r="DV444" s="45">
        <f t="shared" si="87"/>
        <v>0</v>
      </c>
      <c r="DW444" s="45">
        <f t="shared" si="87"/>
        <v>0</v>
      </c>
    </row>
    <row r="445" spans="1:127" x14ac:dyDescent="0.25">
      <c r="A445" s="73" t="s">
        <v>491</v>
      </c>
      <c r="B445" s="99" t="s">
        <v>493</v>
      </c>
      <c r="C445" s="84" t="s">
        <v>80</v>
      </c>
      <c r="D445" s="84" t="s">
        <v>81</v>
      </c>
      <c r="E445" s="155">
        <f t="shared" ref="E445:E459" si="88">F445+G445</f>
        <v>0</v>
      </c>
      <c r="F445" s="155">
        <f t="shared" ref="F445:G459" si="89">DN445+DP445+DR445+DT445+DV445</f>
        <v>0</v>
      </c>
      <c r="G445" s="155">
        <f t="shared" si="89"/>
        <v>0</v>
      </c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  <c r="AA445" s="118"/>
      <c r="AB445" s="118"/>
      <c r="AC445" s="118"/>
      <c r="AD445" s="118"/>
      <c r="AE445" s="118"/>
      <c r="AF445" s="118"/>
      <c r="AG445" s="118"/>
      <c r="AH445" s="118"/>
      <c r="AI445" s="118"/>
      <c r="AJ445" s="118"/>
      <c r="AK445" s="118"/>
      <c r="AL445" s="118"/>
      <c r="AM445" s="118"/>
      <c r="AN445" s="118"/>
      <c r="AO445" s="118"/>
      <c r="AP445" s="118"/>
      <c r="AQ445" s="118"/>
      <c r="AR445" s="118"/>
      <c r="AS445" s="118"/>
      <c r="AT445" s="118"/>
      <c r="AU445" s="118"/>
      <c r="AV445" s="118"/>
      <c r="AW445" s="118"/>
      <c r="AX445" s="118"/>
      <c r="AY445" s="118"/>
      <c r="AZ445" s="118"/>
      <c r="BA445" s="118"/>
      <c r="BB445" s="118"/>
      <c r="BC445" s="118"/>
      <c r="BD445" s="118"/>
      <c r="BE445" s="118"/>
      <c r="BF445" s="118"/>
      <c r="BG445" s="118"/>
      <c r="BH445" s="118"/>
      <c r="BI445" s="118"/>
      <c r="BJ445" s="118"/>
      <c r="BK445" s="118"/>
      <c r="BL445" s="118"/>
      <c r="BM445" s="118"/>
      <c r="BN445" s="118"/>
      <c r="BO445" s="118"/>
      <c r="BP445" s="118"/>
      <c r="BQ445" s="118"/>
      <c r="BR445" s="118"/>
      <c r="BS445" s="118"/>
      <c r="BT445" s="118"/>
      <c r="BU445" s="118"/>
      <c r="BV445" s="118"/>
      <c r="BW445" s="118"/>
      <c r="BX445" s="118"/>
      <c r="BY445" s="118"/>
      <c r="BZ445" s="118"/>
      <c r="CA445" s="118"/>
      <c r="CB445" s="118"/>
      <c r="CC445" s="118"/>
      <c r="CD445" s="118"/>
      <c r="CE445" s="118"/>
      <c r="CF445" s="118"/>
      <c r="CG445" s="118"/>
      <c r="CH445" s="118"/>
      <c r="CI445" s="118"/>
      <c r="CJ445" s="118"/>
      <c r="CK445" s="118"/>
      <c r="CL445" s="118"/>
      <c r="CM445" s="118"/>
      <c r="CN445" s="118"/>
      <c r="CO445" s="118"/>
      <c r="CP445" s="118"/>
      <c r="CQ445" s="118"/>
      <c r="CR445" s="118"/>
      <c r="CS445" s="118"/>
      <c r="CT445" s="118"/>
      <c r="CU445" s="118"/>
      <c r="CV445" s="118"/>
      <c r="CW445" s="118"/>
      <c r="CX445" s="118"/>
      <c r="CY445" s="118"/>
      <c r="CZ445" s="118"/>
      <c r="DA445" s="118"/>
      <c r="DB445" s="118"/>
      <c r="DC445" s="118"/>
      <c r="DD445" s="118"/>
      <c r="DE445" s="118"/>
      <c r="DF445" s="118"/>
      <c r="DG445" s="118"/>
      <c r="DH445" s="118"/>
      <c r="DI445" s="118"/>
      <c r="DJ445" s="118"/>
      <c r="DK445" s="118"/>
      <c r="DL445" s="118"/>
      <c r="DM445" s="118"/>
      <c r="DN445" s="45">
        <f t="shared" si="87"/>
        <v>0</v>
      </c>
      <c r="DO445" s="45">
        <f t="shared" si="87"/>
        <v>0</v>
      </c>
      <c r="DP445" s="45">
        <f t="shared" si="87"/>
        <v>0</v>
      </c>
      <c r="DQ445" s="45">
        <f t="shared" si="87"/>
        <v>0</v>
      </c>
      <c r="DR445" s="45">
        <f t="shared" si="87"/>
        <v>0</v>
      </c>
      <c r="DS445" s="45">
        <f t="shared" si="87"/>
        <v>0</v>
      </c>
      <c r="DT445" s="45">
        <f t="shared" si="87"/>
        <v>0</v>
      </c>
      <c r="DU445" s="45">
        <f t="shared" si="87"/>
        <v>0</v>
      </c>
      <c r="DV445" s="45">
        <f t="shared" si="87"/>
        <v>0</v>
      </c>
      <c r="DW445" s="45">
        <f t="shared" si="87"/>
        <v>0</v>
      </c>
    </row>
    <row r="446" spans="1:127" x14ac:dyDescent="0.25">
      <c r="A446" s="73" t="s">
        <v>491</v>
      </c>
      <c r="B446" s="99" t="s">
        <v>494</v>
      </c>
      <c r="C446" s="84" t="s">
        <v>80</v>
      </c>
      <c r="D446" s="84" t="s">
        <v>81</v>
      </c>
      <c r="E446" s="155">
        <f t="shared" si="88"/>
        <v>0</v>
      </c>
      <c r="F446" s="155">
        <f t="shared" si="89"/>
        <v>0</v>
      </c>
      <c r="G446" s="155">
        <f t="shared" si="89"/>
        <v>0</v>
      </c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  <c r="AA446" s="118"/>
      <c r="AB446" s="118"/>
      <c r="AC446" s="118"/>
      <c r="AD446" s="118"/>
      <c r="AE446" s="118"/>
      <c r="AF446" s="118"/>
      <c r="AG446" s="118"/>
      <c r="AH446" s="118"/>
      <c r="AI446" s="118"/>
      <c r="AJ446" s="118"/>
      <c r="AK446" s="118"/>
      <c r="AL446" s="118"/>
      <c r="AM446" s="118"/>
      <c r="AN446" s="118"/>
      <c r="AO446" s="118"/>
      <c r="AP446" s="118"/>
      <c r="AQ446" s="118"/>
      <c r="AR446" s="118"/>
      <c r="AS446" s="118"/>
      <c r="AT446" s="118"/>
      <c r="AU446" s="118"/>
      <c r="AV446" s="118"/>
      <c r="AW446" s="118"/>
      <c r="AX446" s="118"/>
      <c r="AY446" s="118"/>
      <c r="AZ446" s="118"/>
      <c r="BA446" s="118"/>
      <c r="BB446" s="118"/>
      <c r="BC446" s="118"/>
      <c r="BD446" s="118"/>
      <c r="BE446" s="118"/>
      <c r="BF446" s="118"/>
      <c r="BG446" s="118"/>
      <c r="BH446" s="118"/>
      <c r="BI446" s="118"/>
      <c r="BJ446" s="118"/>
      <c r="BK446" s="118"/>
      <c r="BL446" s="118"/>
      <c r="BM446" s="118"/>
      <c r="BN446" s="118"/>
      <c r="BO446" s="118"/>
      <c r="BP446" s="118"/>
      <c r="BQ446" s="118"/>
      <c r="BR446" s="118"/>
      <c r="BS446" s="118"/>
      <c r="BT446" s="118"/>
      <c r="BU446" s="118"/>
      <c r="BV446" s="118"/>
      <c r="BW446" s="118"/>
      <c r="BX446" s="118"/>
      <c r="BY446" s="118"/>
      <c r="BZ446" s="118"/>
      <c r="CA446" s="118"/>
      <c r="CB446" s="118"/>
      <c r="CC446" s="118"/>
      <c r="CD446" s="118"/>
      <c r="CE446" s="118"/>
      <c r="CF446" s="118"/>
      <c r="CG446" s="118"/>
      <c r="CH446" s="118"/>
      <c r="CI446" s="118"/>
      <c r="CJ446" s="118"/>
      <c r="CK446" s="118"/>
      <c r="CL446" s="118"/>
      <c r="CM446" s="118"/>
      <c r="CN446" s="118"/>
      <c r="CO446" s="118"/>
      <c r="CP446" s="118"/>
      <c r="CQ446" s="118"/>
      <c r="CR446" s="118"/>
      <c r="CS446" s="118"/>
      <c r="CT446" s="118"/>
      <c r="CU446" s="118"/>
      <c r="CV446" s="118"/>
      <c r="CW446" s="118"/>
      <c r="CX446" s="118"/>
      <c r="CY446" s="118"/>
      <c r="CZ446" s="118"/>
      <c r="DA446" s="118"/>
      <c r="DB446" s="118"/>
      <c r="DC446" s="118"/>
      <c r="DD446" s="118"/>
      <c r="DE446" s="118"/>
      <c r="DF446" s="118"/>
      <c r="DG446" s="118"/>
      <c r="DH446" s="118"/>
      <c r="DI446" s="118"/>
      <c r="DJ446" s="118"/>
      <c r="DK446" s="118"/>
      <c r="DL446" s="118"/>
      <c r="DM446" s="118"/>
      <c r="DN446" s="45">
        <f t="shared" si="87"/>
        <v>0</v>
      </c>
      <c r="DO446" s="45">
        <f t="shared" si="87"/>
        <v>0</v>
      </c>
      <c r="DP446" s="45">
        <f t="shared" si="87"/>
        <v>0</v>
      </c>
      <c r="DQ446" s="45">
        <f t="shared" si="87"/>
        <v>0</v>
      </c>
      <c r="DR446" s="45">
        <f t="shared" si="87"/>
        <v>0</v>
      </c>
      <c r="DS446" s="45">
        <f t="shared" si="87"/>
        <v>0</v>
      </c>
      <c r="DT446" s="45">
        <f t="shared" si="87"/>
        <v>0</v>
      </c>
      <c r="DU446" s="45">
        <f t="shared" si="87"/>
        <v>0</v>
      </c>
      <c r="DV446" s="45">
        <f t="shared" si="87"/>
        <v>0</v>
      </c>
      <c r="DW446" s="45">
        <f t="shared" si="87"/>
        <v>0</v>
      </c>
    </row>
    <row r="447" spans="1:127" x14ac:dyDescent="0.25">
      <c r="A447" s="73" t="s">
        <v>491</v>
      </c>
      <c r="B447" s="99" t="s">
        <v>495</v>
      </c>
      <c r="C447" s="84" t="s">
        <v>80</v>
      </c>
      <c r="D447" s="84" t="s">
        <v>81</v>
      </c>
      <c r="E447" s="155">
        <f t="shared" si="88"/>
        <v>0</v>
      </c>
      <c r="F447" s="155">
        <f t="shared" si="89"/>
        <v>0</v>
      </c>
      <c r="G447" s="155">
        <f t="shared" si="89"/>
        <v>0</v>
      </c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  <c r="AA447" s="118"/>
      <c r="AB447" s="118"/>
      <c r="AC447" s="118"/>
      <c r="AD447" s="118"/>
      <c r="AE447" s="118"/>
      <c r="AF447" s="118"/>
      <c r="AG447" s="118"/>
      <c r="AH447" s="118"/>
      <c r="AI447" s="118"/>
      <c r="AJ447" s="118"/>
      <c r="AK447" s="118"/>
      <c r="AL447" s="118"/>
      <c r="AM447" s="118"/>
      <c r="AN447" s="118"/>
      <c r="AO447" s="118"/>
      <c r="AP447" s="118"/>
      <c r="AQ447" s="118"/>
      <c r="AR447" s="118"/>
      <c r="AS447" s="118"/>
      <c r="AT447" s="118"/>
      <c r="AU447" s="118"/>
      <c r="AV447" s="118"/>
      <c r="AW447" s="118"/>
      <c r="AX447" s="118"/>
      <c r="AY447" s="118"/>
      <c r="AZ447" s="118"/>
      <c r="BA447" s="118"/>
      <c r="BB447" s="118"/>
      <c r="BC447" s="118"/>
      <c r="BD447" s="118"/>
      <c r="BE447" s="118"/>
      <c r="BF447" s="118"/>
      <c r="BG447" s="118"/>
      <c r="BH447" s="118"/>
      <c r="BI447" s="118"/>
      <c r="BJ447" s="118"/>
      <c r="BK447" s="118"/>
      <c r="BL447" s="118"/>
      <c r="BM447" s="118"/>
      <c r="BN447" s="118"/>
      <c r="BO447" s="118"/>
      <c r="BP447" s="118"/>
      <c r="BQ447" s="118"/>
      <c r="BR447" s="118"/>
      <c r="BS447" s="118"/>
      <c r="BT447" s="118"/>
      <c r="BU447" s="118"/>
      <c r="BV447" s="118"/>
      <c r="BW447" s="118"/>
      <c r="BX447" s="118"/>
      <c r="BY447" s="118"/>
      <c r="BZ447" s="118"/>
      <c r="CA447" s="118"/>
      <c r="CB447" s="118"/>
      <c r="CC447" s="118"/>
      <c r="CD447" s="118"/>
      <c r="CE447" s="118"/>
      <c r="CF447" s="118"/>
      <c r="CG447" s="118"/>
      <c r="CH447" s="118"/>
      <c r="CI447" s="118"/>
      <c r="CJ447" s="118"/>
      <c r="CK447" s="118"/>
      <c r="CL447" s="118"/>
      <c r="CM447" s="118"/>
      <c r="CN447" s="118"/>
      <c r="CO447" s="118"/>
      <c r="CP447" s="118"/>
      <c r="CQ447" s="118"/>
      <c r="CR447" s="118"/>
      <c r="CS447" s="118"/>
      <c r="CT447" s="118"/>
      <c r="CU447" s="118"/>
      <c r="CV447" s="118"/>
      <c r="CW447" s="118"/>
      <c r="CX447" s="118"/>
      <c r="CY447" s="118"/>
      <c r="CZ447" s="118"/>
      <c r="DA447" s="118"/>
      <c r="DB447" s="118"/>
      <c r="DC447" s="118"/>
      <c r="DD447" s="118"/>
      <c r="DE447" s="118"/>
      <c r="DF447" s="118"/>
      <c r="DG447" s="118"/>
      <c r="DH447" s="118"/>
      <c r="DI447" s="118"/>
      <c r="DJ447" s="118"/>
      <c r="DK447" s="118"/>
      <c r="DL447" s="118"/>
      <c r="DM447" s="118"/>
      <c r="DN447" s="45">
        <f t="shared" si="87"/>
        <v>0</v>
      </c>
      <c r="DO447" s="45">
        <f t="shared" si="87"/>
        <v>0</v>
      </c>
      <c r="DP447" s="45">
        <f t="shared" si="87"/>
        <v>0</v>
      </c>
      <c r="DQ447" s="45">
        <f t="shared" si="87"/>
        <v>0</v>
      </c>
      <c r="DR447" s="45">
        <f t="shared" si="87"/>
        <v>0</v>
      </c>
      <c r="DS447" s="45">
        <f t="shared" si="87"/>
        <v>0</v>
      </c>
      <c r="DT447" s="45">
        <f t="shared" si="87"/>
        <v>0</v>
      </c>
      <c r="DU447" s="45">
        <f t="shared" si="87"/>
        <v>0</v>
      </c>
      <c r="DV447" s="45">
        <f t="shared" si="87"/>
        <v>0</v>
      </c>
      <c r="DW447" s="45">
        <f t="shared" si="87"/>
        <v>0</v>
      </c>
    </row>
    <row r="448" spans="1:127" x14ac:dyDescent="0.25">
      <c r="A448" s="73" t="s">
        <v>491</v>
      </c>
      <c r="B448" s="99" t="s">
        <v>496</v>
      </c>
      <c r="C448" s="84" t="s">
        <v>80</v>
      </c>
      <c r="D448" s="84" t="s">
        <v>81</v>
      </c>
      <c r="E448" s="155">
        <f t="shared" si="88"/>
        <v>0</v>
      </c>
      <c r="F448" s="155">
        <f t="shared" si="89"/>
        <v>0</v>
      </c>
      <c r="G448" s="155">
        <f t="shared" si="89"/>
        <v>0</v>
      </c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  <c r="AA448" s="118"/>
      <c r="AB448" s="118"/>
      <c r="AC448" s="118"/>
      <c r="AD448" s="118"/>
      <c r="AE448" s="118"/>
      <c r="AF448" s="118"/>
      <c r="AG448" s="118"/>
      <c r="AH448" s="118"/>
      <c r="AI448" s="118"/>
      <c r="AJ448" s="118"/>
      <c r="AK448" s="118"/>
      <c r="AL448" s="118"/>
      <c r="AM448" s="118"/>
      <c r="AN448" s="118"/>
      <c r="AO448" s="118"/>
      <c r="AP448" s="118"/>
      <c r="AQ448" s="118"/>
      <c r="AR448" s="118"/>
      <c r="AS448" s="118"/>
      <c r="AT448" s="118"/>
      <c r="AU448" s="118"/>
      <c r="AV448" s="118"/>
      <c r="AW448" s="118"/>
      <c r="AX448" s="118"/>
      <c r="AY448" s="118"/>
      <c r="AZ448" s="118"/>
      <c r="BA448" s="118"/>
      <c r="BB448" s="118"/>
      <c r="BC448" s="118"/>
      <c r="BD448" s="118"/>
      <c r="BE448" s="118"/>
      <c r="BF448" s="118"/>
      <c r="BG448" s="118"/>
      <c r="BH448" s="118"/>
      <c r="BI448" s="118"/>
      <c r="BJ448" s="118"/>
      <c r="BK448" s="118"/>
      <c r="BL448" s="118"/>
      <c r="BM448" s="118"/>
      <c r="BN448" s="118"/>
      <c r="BO448" s="118"/>
      <c r="BP448" s="118"/>
      <c r="BQ448" s="118"/>
      <c r="BR448" s="118"/>
      <c r="BS448" s="118"/>
      <c r="BT448" s="118"/>
      <c r="BU448" s="118"/>
      <c r="BV448" s="118"/>
      <c r="BW448" s="118"/>
      <c r="BX448" s="118"/>
      <c r="BY448" s="118"/>
      <c r="BZ448" s="118"/>
      <c r="CA448" s="118"/>
      <c r="CB448" s="118"/>
      <c r="CC448" s="118"/>
      <c r="CD448" s="118"/>
      <c r="CE448" s="118"/>
      <c r="CF448" s="118"/>
      <c r="CG448" s="118"/>
      <c r="CH448" s="118"/>
      <c r="CI448" s="118"/>
      <c r="CJ448" s="118"/>
      <c r="CK448" s="118"/>
      <c r="CL448" s="118"/>
      <c r="CM448" s="118"/>
      <c r="CN448" s="118"/>
      <c r="CO448" s="118"/>
      <c r="CP448" s="118"/>
      <c r="CQ448" s="118"/>
      <c r="CR448" s="118"/>
      <c r="CS448" s="118"/>
      <c r="CT448" s="118"/>
      <c r="CU448" s="118"/>
      <c r="CV448" s="118"/>
      <c r="CW448" s="118"/>
      <c r="CX448" s="118"/>
      <c r="CY448" s="118"/>
      <c r="CZ448" s="118"/>
      <c r="DA448" s="118"/>
      <c r="DB448" s="118"/>
      <c r="DC448" s="118"/>
      <c r="DD448" s="118"/>
      <c r="DE448" s="118"/>
      <c r="DF448" s="118"/>
      <c r="DG448" s="118"/>
      <c r="DH448" s="118"/>
      <c r="DI448" s="118"/>
      <c r="DJ448" s="118"/>
      <c r="DK448" s="118"/>
      <c r="DL448" s="118"/>
      <c r="DM448" s="118"/>
      <c r="DN448" s="45">
        <f t="shared" si="87"/>
        <v>0</v>
      </c>
      <c r="DO448" s="45">
        <f t="shared" si="87"/>
        <v>0</v>
      </c>
      <c r="DP448" s="45">
        <f t="shared" si="87"/>
        <v>0</v>
      </c>
      <c r="DQ448" s="45">
        <f t="shared" si="87"/>
        <v>0</v>
      </c>
      <c r="DR448" s="45">
        <f t="shared" si="87"/>
        <v>0</v>
      </c>
      <c r="DS448" s="45">
        <f t="shared" si="87"/>
        <v>0</v>
      </c>
      <c r="DT448" s="45">
        <f t="shared" si="87"/>
        <v>0</v>
      </c>
      <c r="DU448" s="45">
        <f t="shared" si="87"/>
        <v>0</v>
      </c>
      <c r="DV448" s="45">
        <f t="shared" si="87"/>
        <v>0</v>
      </c>
      <c r="DW448" s="45">
        <f t="shared" si="87"/>
        <v>0</v>
      </c>
    </row>
    <row r="449" spans="1:127" x14ac:dyDescent="0.25">
      <c r="A449" s="73" t="s">
        <v>491</v>
      </c>
      <c r="B449" s="99" t="s">
        <v>497</v>
      </c>
      <c r="C449" s="84" t="s">
        <v>80</v>
      </c>
      <c r="D449" s="84" t="s">
        <v>81</v>
      </c>
      <c r="E449" s="155">
        <f t="shared" si="88"/>
        <v>0</v>
      </c>
      <c r="F449" s="155">
        <f t="shared" si="89"/>
        <v>0</v>
      </c>
      <c r="G449" s="155">
        <f t="shared" si="89"/>
        <v>0</v>
      </c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  <c r="AA449" s="118"/>
      <c r="AB449" s="118"/>
      <c r="AC449" s="118"/>
      <c r="AD449" s="118"/>
      <c r="AE449" s="118"/>
      <c r="AF449" s="118"/>
      <c r="AG449" s="118"/>
      <c r="AH449" s="118"/>
      <c r="AI449" s="118"/>
      <c r="AJ449" s="118"/>
      <c r="AK449" s="118"/>
      <c r="AL449" s="118"/>
      <c r="AM449" s="118"/>
      <c r="AN449" s="118"/>
      <c r="AO449" s="118"/>
      <c r="AP449" s="118"/>
      <c r="AQ449" s="118"/>
      <c r="AR449" s="118"/>
      <c r="AS449" s="118"/>
      <c r="AT449" s="118"/>
      <c r="AU449" s="118"/>
      <c r="AV449" s="118"/>
      <c r="AW449" s="118"/>
      <c r="AX449" s="118"/>
      <c r="AY449" s="118"/>
      <c r="AZ449" s="118"/>
      <c r="BA449" s="118"/>
      <c r="BB449" s="118"/>
      <c r="BC449" s="118"/>
      <c r="BD449" s="118"/>
      <c r="BE449" s="118"/>
      <c r="BF449" s="118"/>
      <c r="BG449" s="118"/>
      <c r="BH449" s="118"/>
      <c r="BI449" s="118"/>
      <c r="BJ449" s="118"/>
      <c r="BK449" s="118"/>
      <c r="BL449" s="118"/>
      <c r="BM449" s="118"/>
      <c r="BN449" s="118"/>
      <c r="BO449" s="118"/>
      <c r="BP449" s="118"/>
      <c r="BQ449" s="118"/>
      <c r="BR449" s="118"/>
      <c r="BS449" s="118"/>
      <c r="BT449" s="118"/>
      <c r="BU449" s="118"/>
      <c r="BV449" s="118"/>
      <c r="BW449" s="118"/>
      <c r="BX449" s="118"/>
      <c r="BY449" s="118"/>
      <c r="BZ449" s="118"/>
      <c r="CA449" s="118"/>
      <c r="CB449" s="118"/>
      <c r="CC449" s="118"/>
      <c r="CD449" s="118"/>
      <c r="CE449" s="118"/>
      <c r="CF449" s="118"/>
      <c r="CG449" s="118"/>
      <c r="CH449" s="118"/>
      <c r="CI449" s="118"/>
      <c r="CJ449" s="118"/>
      <c r="CK449" s="118"/>
      <c r="CL449" s="118"/>
      <c r="CM449" s="118"/>
      <c r="CN449" s="118"/>
      <c r="CO449" s="118"/>
      <c r="CP449" s="118"/>
      <c r="CQ449" s="118"/>
      <c r="CR449" s="118"/>
      <c r="CS449" s="118"/>
      <c r="CT449" s="118"/>
      <c r="CU449" s="118"/>
      <c r="CV449" s="118"/>
      <c r="CW449" s="118"/>
      <c r="CX449" s="118"/>
      <c r="CY449" s="118"/>
      <c r="CZ449" s="118"/>
      <c r="DA449" s="118"/>
      <c r="DB449" s="118"/>
      <c r="DC449" s="118"/>
      <c r="DD449" s="118"/>
      <c r="DE449" s="118"/>
      <c r="DF449" s="118"/>
      <c r="DG449" s="118"/>
      <c r="DH449" s="118"/>
      <c r="DI449" s="118"/>
      <c r="DJ449" s="118"/>
      <c r="DK449" s="118"/>
      <c r="DL449" s="118"/>
      <c r="DM449" s="118"/>
      <c r="DN449" s="45">
        <f t="shared" si="87"/>
        <v>0</v>
      </c>
      <c r="DO449" s="45">
        <f t="shared" si="87"/>
        <v>0</v>
      </c>
      <c r="DP449" s="45">
        <f t="shared" si="87"/>
        <v>0</v>
      </c>
      <c r="DQ449" s="45">
        <f t="shared" si="87"/>
        <v>0</v>
      </c>
      <c r="DR449" s="45">
        <f t="shared" si="87"/>
        <v>0</v>
      </c>
      <c r="DS449" s="45">
        <f t="shared" si="87"/>
        <v>0</v>
      </c>
      <c r="DT449" s="45">
        <f t="shared" si="87"/>
        <v>0</v>
      </c>
      <c r="DU449" s="45">
        <f t="shared" si="87"/>
        <v>0</v>
      </c>
      <c r="DV449" s="45">
        <f t="shared" si="87"/>
        <v>0</v>
      </c>
      <c r="DW449" s="45">
        <f t="shared" si="87"/>
        <v>0</v>
      </c>
    </row>
    <row r="450" spans="1:127" x14ac:dyDescent="0.25">
      <c r="A450" s="73" t="s">
        <v>491</v>
      </c>
      <c r="B450" s="99" t="s">
        <v>498</v>
      </c>
      <c r="C450" s="84" t="s">
        <v>80</v>
      </c>
      <c r="D450" s="84" t="s">
        <v>81</v>
      </c>
      <c r="E450" s="155">
        <f t="shared" si="88"/>
        <v>0</v>
      </c>
      <c r="F450" s="155">
        <f t="shared" si="89"/>
        <v>0</v>
      </c>
      <c r="G450" s="155">
        <f t="shared" si="89"/>
        <v>0</v>
      </c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  <c r="AA450" s="118"/>
      <c r="AB450" s="118"/>
      <c r="AC450" s="118"/>
      <c r="AD450" s="118"/>
      <c r="AE450" s="118"/>
      <c r="AF450" s="118"/>
      <c r="AG450" s="118"/>
      <c r="AH450" s="118"/>
      <c r="AI450" s="118"/>
      <c r="AJ450" s="118"/>
      <c r="AK450" s="118"/>
      <c r="AL450" s="118"/>
      <c r="AM450" s="118"/>
      <c r="AN450" s="118"/>
      <c r="AO450" s="118"/>
      <c r="AP450" s="118"/>
      <c r="AQ450" s="118"/>
      <c r="AR450" s="118"/>
      <c r="AS450" s="118"/>
      <c r="AT450" s="118"/>
      <c r="AU450" s="118"/>
      <c r="AV450" s="118"/>
      <c r="AW450" s="118"/>
      <c r="AX450" s="118"/>
      <c r="AY450" s="118"/>
      <c r="AZ450" s="118"/>
      <c r="BA450" s="118"/>
      <c r="BB450" s="118"/>
      <c r="BC450" s="118"/>
      <c r="BD450" s="118"/>
      <c r="BE450" s="118"/>
      <c r="BF450" s="118"/>
      <c r="BG450" s="118"/>
      <c r="BH450" s="118"/>
      <c r="BI450" s="118"/>
      <c r="BJ450" s="118"/>
      <c r="BK450" s="118"/>
      <c r="BL450" s="118"/>
      <c r="BM450" s="118"/>
      <c r="BN450" s="118"/>
      <c r="BO450" s="118"/>
      <c r="BP450" s="118"/>
      <c r="BQ450" s="118"/>
      <c r="BR450" s="118"/>
      <c r="BS450" s="118"/>
      <c r="BT450" s="118"/>
      <c r="BU450" s="118"/>
      <c r="BV450" s="118"/>
      <c r="BW450" s="118"/>
      <c r="BX450" s="118"/>
      <c r="BY450" s="118"/>
      <c r="BZ450" s="118"/>
      <c r="CA450" s="118"/>
      <c r="CB450" s="118"/>
      <c r="CC450" s="118"/>
      <c r="CD450" s="118"/>
      <c r="CE450" s="118"/>
      <c r="CF450" s="118"/>
      <c r="CG450" s="118"/>
      <c r="CH450" s="118"/>
      <c r="CI450" s="118"/>
      <c r="CJ450" s="118"/>
      <c r="CK450" s="118"/>
      <c r="CL450" s="118"/>
      <c r="CM450" s="118"/>
      <c r="CN450" s="118"/>
      <c r="CO450" s="118"/>
      <c r="CP450" s="118"/>
      <c r="CQ450" s="118"/>
      <c r="CR450" s="118"/>
      <c r="CS450" s="118"/>
      <c r="CT450" s="118"/>
      <c r="CU450" s="118"/>
      <c r="CV450" s="118"/>
      <c r="CW450" s="118"/>
      <c r="CX450" s="118"/>
      <c r="CY450" s="118"/>
      <c r="CZ450" s="118"/>
      <c r="DA450" s="118"/>
      <c r="DB450" s="118"/>
      <c r="DC450" s="118"/>
      <c r="DD450" s="118"/>
      <c r="DE450" s="118"/>
      <c r="DF450" s="118"/>
      <c r="DG450" s="118"/>
      <c r="DH450" s="118"/>
      <c r="DI450" s="118"/>
      <c r="DJ450" s="118"/>
      <c r="DK450" s="118"/>
      <c r="DL450" s="118"/>
      <c r="DM450" s="118"/>
      <c r="DN450" s="45">
        <f t="shared" si="87"/>
        <v>0</v>
      </c>
      <c r="DO450" s="45">
        <f t="shared" si="87"/>
        <v>0</v>
      </c>
      <c r="DP450" s="45">
        <f t="shared" si="87"/>
        <v>0</v>
      </c>
      <c r="DQ450" s="45">
        <f t="shared" si="87"/>
        <v>0</v>
      </c>
      <c r="DR450" s="45">
        <f t="shared" si="87"/>
        <v>0</v>
      </c>
      <c r="DS450" s="45">
        <f t="shared" si="87"/>
        <v>0</v>
      </c>
      <c r="DT450" s="45">
        <f t="shared" si="87"/>
        <v>0</v>
      </c>
      <c r="DU450" s="45">
        <f t="shared" si="87"/>
        <v>0</v>
      </c>
      <c r="DV450" s="45">
        <f t="shared" si="87"/>
        <v>0</v>
      </c>
      <c r="DW450" s="45">
        <f t="shared" si="87"/>
        <v>0</v>
      </c>
    </row>
    <row r="451" spans="1:127" x14ac:dyDescent="0.25">
      <c r="A451" s="73" t="s">
        <v>491</v>
      </c>
      <c r="B451" s="99" t="s">
        <v>499</v>
      </c>
      <c r="C451" s="84" t="s">
        <v>80</v>
      </c>
      <c r="D451" s="84" t="s">
        <v>81</v>
      </c>
      <c r="E451" s="155">
        <f t="shared" si="88"/>
        <v>0</v>
      </c>
      <c r="F451" s="155">
        <f t="shared" si="89"/>
        <v>0</v>
      </c>
      <c r="G451" s="155">
        <f t="shared" si="89"/>
        <v>0</v>
      </c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  <c r="AA451" s="118"/>
      <c r="AB451" s="118"/>
      <c r="AC451" s="118"/>
      <c r="AD451" s="118"/>
      <c r="AE451" s="118"/>
      <c r="AF451" s="118"/>
      <c r="AG451" s="118"/>
      <c r="AH451" s="118"/>
      <c r="AI451" s="118"/>
      <c r="AJ451" s="118"/>
      <c r="AK451" s="118"/>
      <c r="AL451" s="118"/>
      <c r="AM451" s="118"/>
      <c r="AN451" s="118"/>
      <c r="AO451" s="118"/>
      <c r="AP451" s="118"/>
      <c r="AQ451" s="118"/>
      <c r="AR451" s="118"/>
      <c r="AS451" s="118"/>
      <c r="AT451" s="118"/>
      <c r="AU451" s="118"/>
      <c r="AV451" s="118"/>
      <c r="AW451" s="118"/>
      <c r="AX451" s="118"/>
      <c r="AY451" s="118"/>
      <c r="AZ451" s="118"/>
      <c r="BA451" s="118"/>
      <c r="BB451" s="118"/>
      <c r="BC451" s="118"/>
      <c r="BD451" s="118"/>
      <c r="BE451" s="118"/>
      <c r="BF451" s="118"/>
      <c r="BG451" s="118"/>
      <c r="BH451" s="118"/>
      <c r="BI451" s="118"/>
      <c r="BJ451" s="118"/>
      <c r="BK451" s="118"/>
      <c r="BL451" s="118"/>
      <c r="BM451" s="118"/>
      <c r="BN451" s="118"/>
      <c r="BO451" s="118"/>
      <c r="BP451" s="118"/>
      <c r="BQ451" s="118"/>
      <c r="BR451" s="118"/>
      <c r="BS451" s="118"/>
      <c r="BT451" s="118"/>
      <c r="BU451" s="118"/>
      <c r="BV451" s="118"/>
      <c r="BW451" s="118"/>
      <c r="BX451" s="118"/>
      <c r="BY451" s="118"/>
      <c r="BZ451" s="118"/>
      <c r="CA451" s="118"/>
      <c r="CB451" s="118"/>
      <c r="CC451" s="118"/>
      <c r="CD451" s="118"/>
      <c r="CE451" s="118"/>
      <c r="CF451" s="118"/>
      <c r="CG451" s="118"/>
      <c r="CH451" s="118"/>
      <c r="CI451" s="118"/>
      <c r="CJ451" s="118"/>
      <c r="CK451" s="118"/>
      <c r="CL451" s="118"/>
      <c r="CM451" s="118"/>
      <c r="CN451" s="118"/>
      <c r="CO451" s="118"/>
      <c r="CP451" s="118"/>
      <c r="CQ451" s="118"/>
      <c r="CR451" s="118"/>
      <c r="CS451" s="118"/>
      <c r="CT451" s="118"/>
      <c r="CU451" s="118"/>
      <c r="CV451" s="118"/>
      <c r="CW451" s="118"/>
      <c r="CX451" s="118"/>
      <c r="CY451" s="118"/>
      <c r="CZ451" s="118"/>
      <c r="DA451" s="118"/>
      <c r="DB451" s="118"/>
      <c r="DC451" s="118"/>
      <c r="DD451" s="118"/>
      <c r="DE451" s="118"/>
      <c r="DF451" s="118"/>
      <c r="DG451" s="118"/>
      <c r="DH451" s="118"/>
      <c r="DI451" s="118"/>
      <c r="DJ451" s="118"/>
      <c r="DK451" s="118"/>
      <c r="DL451" s="118"/>
      <c r="DM451" s="118"/>
      <c r="DN451" s="45">
        <f t="shared" si="87"/>
        <v>0</v>
      </c>
      <c r="DO451" s="45">
        <f t="shared" si="87"/>
        <v>0</v>
      </c>
      <c r="DP451" s="45">
        <f t="shared" si="87"/>
        <v>0</v>
      </c>
      <c r="DQ451" s="45">
        <f t="shared" si="87"/>
        <v>0</v>
      </c>
      <c r="DR451" s="45">
        <f t="shared" si="87"/>
        <v>0</v>
      </c>
      <c r="DS451" s="45">
        <f t="shared" si="87"/>
        <v>0</v>
      </c>
      <c r="DT451" s="45">
        <f t="shared" si="87"/>
        <v>0</v>
      </c>
      <c r="DU451" s="45">
        <f t="shared" si="87"/>
        <v>0</v>
      </c>
      <c r="DV451" s="45">
        <f t="shared" si="87"/>
        <v>0</v>
      </c>
      <c r="DW451" s="45">
        <f t="shared" si="87"/>
        <v>0</v>
      </c>
    </row>
    <row r="452" spans="1:127" x14ac:dyDescent="0.25">
      <c r="A452" s="73" t="s">
        <v>491</v>
      </c>
      <c r="B452" s="99" t="s">
        <v>500</v>
      </c>
      <c r="C452" s="84" t="s">
        <v>80</v>
      </c>
      <c r="D452" s="84" t="s">
        <v>81</v>
      </c>
      <c r="E452" s="155">
        <f t="shared" si="88"/>
        <v>0</v>
      </c>
      <c r="F452" s="155">
        <f t="shared" si="89"/>
        <v>0</v>
      </c>
      <c r="G452" s="155">
        <f t="shared" si="89"/>
        <v>0</v>
      </c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  <c r="AA452" s="118"/>
      <c r="AB452" s="118"/>
      <c r="AC452" s="118"/>
      <c r="AD452" s="118"/>
      <c r="AE452" s="118"/>
      <c r="AF452" s="118"/>
      <c r="AG452" s="118"/>
      <c r="AH452" s="118"/>
      <c r="AI452" s="118"/>
      <c r="AJ452" s="118"/>
      <c r="AK452" s="118"/>
      <c r="AL452" s="118"/>
      <c r="AM452" s="118"/>
      <c r="AN452" s="118"/>
      <c r="AO452" s="118"/>
      <c r="AP452" s="118"/>
      <c r="AQ452" s="118"/>
      <c r="AR452" s="118"/>
      <c r="AS452" s="118"/>
      <c r="AT452" s="118"/>
      <c r="AU452" s="118"/>
      <c r="AV452" s="118"/>
      <c r="AW452" s="118"/>
      <c r="AX452" s="118"/>
      <c r="AY452" s="118"/>
      <c r="AZ452" s="118"/>
      <c r="BA452" s="118"/>
      <c r="BB452" s="118"/>
      <c r="BC452" s="118"/>
      <c r="BD452" s="118"/>
      <c r="BE452" s="118"/>
      <c r="BF452" s="118"/>
      <c r="BG452" s="118"/>
      <c r="BH452" s="118"/>
      <c r="BI452" s="118"/>
      <c r="BJ452" s="118"/>
      <c r="BK452" s="118"/>
      <c r="BL452" s="118"/>
      <c r="BM452" s="118"/>
      <c r="BN452" s="118"/>
      <c r="BO452" s="118"/>
      <c r="BP452" s="118"/>
      <c r="BQ452" s="118"/>
      <c r="BR452" s="118"/>
      <c r="BS452" s="118"/>
      <c r="BT452" s="118"/>
      <c r="BU452" s="118"/>
      <c r="BV452" s="118"/>
      <c r="BW452" s="118"/>
      <c r="BX452" s="118"/>
      <c r="BY452" s="118"/>
      <c r="BZ452" s="118"/>
      <c r="CA452" s="118"/>
      <c r="CB452" s="118"/>
      <c r="CC452" s="118"/>
      <c r="CD452" s="118"/>
      <c r="CE452" s="118"/>
      <c r="CF452" s="118"/>
      <c r="CG452" s="118"/>
      <c r="CH452" s="118"/>
      <c r="CI452" s="118"/>
      <c r="CJ452" s="118"/>
      <c r="CK452" s="118"/>
      <c r="CL452" s="118"/>
      <c r="CM452" s="118"/>
      <c r="CN452" s="118"/>
      <c r="CO452" s="118"/>
      <c r="CP452" s="118"/>
      <c r="CQ452" s="118"/>
      <c r="CR452" s="118"/>
      <c r="CS452" s="118"/>
      <c r="CT452" s="118"/>
      <c r="CU452" s="118"/>
      <c r="CV452" s="118"/>
      <c r="CW452" s="118"/>
      <c r="CX452" s="118"/>
      <c r="CY452" s="118"/>
      <c r="CZ452" s="118"/>
      <c r="DA452" s="118"/>
      <c r="DB452" s="118"/>
      <c r="DC452" s="118"/>
      <c r="DD452" s="118"/>
      <c r="DE452" s="118"/>
      <c r="DF452" s="118"/>
      <c r="DG452" s="118"/>
      <c r="DH452" s="118"/>
      <c r="DI452" s="118"/>
      <c r="DJ452" s="118"/>
      <c r="DK452" s="118"/>
      <c r="DL452" s="118"/>
      <c r="DM452" s="118"/>
      <c r="DN452" s="45">
        <f t="shared" si="87"/>
        <v>0</v>
      </c>
      <c r="DO452" s="45">
        <f t="shared" si="87"/>
        <v>0</v>
      </c>
      <c r="DP452" s="45">
        <f t="shared" si="87"/>
        <v>0</v>
      </c>
      <c r="DQ452" s="45">
        <f t="shared" si="87"/>
        <v>0</v>
      </c>
      <c r="DR452" s="45">
        <f t="shared" si="87"/>
        <v>0</v>
      </c>
      <c r="DS452" s="45">
        <f t="shared" si="87"/>
        <v>0</v>
      </c>
      <c r="DT452" s="45">
        <f t="shared" si="87"/>
        <v>0</v>
      </c>
      <c r="DU452" s="45">
        <f t="shared" si="87"/>
        <v>0</v>
      </c>
      <c r="DV452" s="45">
        <f t="shared" si="87"/>
        <v>0</v>
      </c>
      <c r="DW452" s="45">
        <f t="shared" si="87"/>
        <v>0</v>
      </c>
    </row>
    <row r="453" spans="1:127" x14ac:dyDescent="0.25">
      <c r="A453" s="73" t="s">
        <v>491</v>
      </c>
      <c r="B453" s="99" t="s">
        <v>501</v>
      </c>
      <c r="C453" s="86" t="s">
        <v>95</v>
      </c>
      <c r="D453" s="84" t="s">
        <v>81</v>
      </c>
      <c r="E453" s="155">
        <f t="shared" si="88"/>
        <v>0</v>
      </c>
      <c r="F453" s="155">
        <f t="shared" si="89"/>
        <v>0</v>
      </c>
      <c r="G453" s="155">
        <f t="shared" si="89"/>
        <v>0</v>
      </c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  <c r="AA453" s="118"/>
      <c r="AB453" s="118"/>
      <c r="AC453" s="118"/>
      <c r="AD453" s="118"/>
      <c r="AE453" s="118"/>
      <c r="AF453" s="118"/>
      <c r="AG453" s="118"/>
      <c r="AH453" s="118"/>
      <c r="AI453" s="118"/>
      <c r="AJ453" s="118"/>
      <c r="AK453" s="118"/>
      <c r="AL453" s="118"/>
      <c r="AM453" s="118"/>
      <c r="AN453" s="118"/>
      <c r="AO453" s="118"/>
      <c r="AP453" s="118"/>
      <c r="AQ453" s="118"/>
      <c r="AR453" s="118"/>
      <c r="AS453" s="118"/>
      <c r="AT453" s="118"/>
      <c r="AU453" s="118"/>
      <c r="AV453" s="118"/>
      <c r="AW453" s="118"/>
      <c r="AX453" s="118"/>
      <c r="AY453" s="118"/>
      <c r="AZ453" s="118"/>
      <c r="BA453" s="118"/>
      <c r="BB453" s="118"/>
      <c r="BC453" s="118"/>
      <c r="BD453" s="118"/>
      <c r="BE453" s="118"/>
      <c r="BF453" s="118"/>
      <c r="BG453" s="118"/>
      <c r="BH453" s="118"/>
      <c r="BI453" s="118"/>
      <c r="BJ453" s="118"/>
      <c r="BK453" s="118"/>
      <c r="BL453" s="118"/>
      <c r="BM453" s="118"/>
      <c r="BN453" s="118"/>
      <c r="BO453" s="118"/>
      <c r="BP453" s="118"/>
      <c r="BQ453" s="118"/>
      <c r="BR453" s="118"/>
      <c r="BS453" s="118"/>
      <c r="BT453" s="118"/>
      <c r="BU453" s="118"/>
      <c r="BV453" s="118"/>
      <c r="BW453" s="118"/>
      <c r="BX453" s="118"/>
      <c r="BY453" s="118"/>
      <c r="BZ453" s="118"/>
      <c r="CA453" s="118"/>
      <c r="CB453" s="118"/>
      <c r="CC453" s="118"/>
      <c r="CD453" s="118"/>
      <c r="CE453" s="118"/>
      <c r="CF453" s="118"/>
      <c r="CG453" s="118"/>
      <c r="CH453" s="118"/>
      <c r="CI453" s="118"/>
      <c r="CJ453" s="118"/>
      <c r="CK453" s="118"/>
      <c r="CL453" s="118"/>
      <c r="CM453" s="118"/>
      <c r="CN453" s="118"/>
      <c r="CO453" s="118"/>
      <c r="CP453" s="118"/>
      <c r="CQ453" s="118"/>
      <c r="CR453" s="118"/>
      <c r="CS453" s="118"/>
      <c r="CT453" s="118"/>
      <c r="CU453" s="118"/>
      <c r="CV453" s="118"/>
      <c r="CW453" s="118"/>
      <c r="CX453" s="118"/>
      <c r="CY453" s="118"/>
      <c r="CZ453" s="118"/>
      <c r="DA453" s="118"/>
      <c r="DB453" s="118"/>
      <c r="DC453" s="118"/>
      <c r="DD453" s="118"/>
      <c r="DE453" s="118"/>
      <c r="DF453" s="118"/>
      <c r="DG453" s="118"/>
      <c r="DH453" s="118"/>
      <c r="DI453" s="118"/>
      <c r="DJ453" s="118"/>
      <c r="DK453" s="118"/>
      <c r="DL453" s="118"/>
      <c r="DM453" s="118"/>
      <c r="DN453" s="45">
        <f t="shared" si="87"/>
        <v>0</v>
      </c>
      <c r="DO453" s="45">
        <f t="shared" si="87"/>
        <v>0</v>
      </c>
      <c r="DP453" s="45">
        <f t="shared" si="87"/>
        <v>0</v>
      </c>
      <c r="DQ453" s="45">
        <f t="shared" si="87"/>
        <v>0</v>
      </c>
      <c r="DR453" s="45">
        <f t="shared" si="87"/>
        <v>0</v>
      </c>
      <c r="DS453" s="45">
        <f t="shared" si="87"/>
        <v>0</v>
      </c>
      <c r="DT453" s="45">
        <f t="shared" si="87"/>
        <v>0</v>
      </c>
      <c r="DU453" s="45">
        <f t="shared" si="87"/>
        <v>0</v>
      </c>
      <c r="DV453" s="45">
        <f t="shared" si="87"/>
        <v>0</v>
      </c>
      <c r="DW453" s="45">
        <f t="shared" si="87"/>
        <v>0</v>
      </c>
    </row>
    <row r="454" spans="1:127" x14ac:dyDescent="0.25">
      <c r="A454" s="73" t="s">
        <v>491</v>
      </c>
      <c r="B454" s="99" t="s">
        <v>502</v>
      </c>
      <c r="C454" s="86" t="s">
        <v>95</v>
      </c>
      <c r="D454" s="84" t="s">
        <v>81</v>
      </c>
      <c r="E454" s="155">
        <f t="shared" si="88"/>
        <v>0</v>
      </c>
      <c r="F454" s="155">
        <f t="shared" si="89"/>
        <v>0</v>
      </c>
      <c r="G454" s="155">
        <f t="shared" si="89"/>
        <v>0</v>
      </c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  <c r="AA454" s="118"/>
      <c r="AB454" s="118"/>
      <c r="AC454" s="118"/>
      <c r="AD454" s="118"/>
      <c r="AE454" s="118"/>
      <c r="AF454" s="118"/>
      <c r="AG454" s="118"/>
      <c r="AH454" s="118"/>
      <c r="AI454" s="118"/>
      <c r="AJ454" s="118"/>
      <c r="AK454" s="118"/>
      <c r="AL454" s="118"/>
      <c r="AM454" s="118"/>
      <c r="AN454" s="118"/>
      <c r="AO454" s="118"/>
      <c r="AP454" s="118"/>
      <c r="AQ454" s="118"/>
      <c r="AR454" s="118"/>
      <c r="AS454" s="118"/>
      <c r="AT454" s="118"/>
      <c r="AU454" s="118"/>
      <c r="AV454" s="118"/>
      <c r="AW454" s="118"/>
      <c r="AX454" s="118"/>
      <c r="AY454" s="118"/>
      <c r="AZ454" s="118"/>
      <c r="BA454" s="118"/>
      <c r="BB454" s="118"/>
      <c r="BC454" s="118"/>
      <c r="BD454" s="118"/>
      <c r="BE454" s="118"/>
      <c r="BF454" s="118"/>
      <c r="BG454" s="118"/>
      <c r="BH454" s="118"/>
      <c r="BI454" s="118"/>
      <c r="BJ454" s="118"/>
      <c r="BK454" s="118"/>
      <c r="BL454" s="118"/>
      <c r="BM454" s="118"/>
      <c r="BN454" s="118"/>
      <c r="BO454" s="118"/>
      <c r="BP454" s="118"/>
      <c r="BQ454" s="118"/>
      <c r="BR454" s="118"/>
      <c r="BS454" s="118"/>
      <c r="BT454" s="118"/>
      <c r="BU454" s="118"/>
      <c r="BV454" s="118"/>
      <c r="BW454" s="118"/>
      <c r="BX454" s="118"/>
      <c r="BY454" s="118"/>
      <c r="BZ454" s="118"/>
      <c r="CA454" s="118"/>
      <c r="CB454" s="118"/>
      <c r="CC454" s="118"/>
      <c r="CD454" s="118"/>
      <c r="CE454" s="118"/>
      <c r="CF454" s="118"/>
      <c r="CG454" s="118"/>
      <c r="CH454" s="118"/>
      <c r="CI454" s="118"/>
      <c r="CJ454" s="118"/>
      <c r="CK454" s="118"/>
      <c r="CL454" s="118"/>
      <c r="CM454" s="118"/>
      <c r="CN454" s="118"/>
      <c r="CO454" s="118"/>
      <c r="CP454" s="118"/>
      <c r="CQ454" s="118"/>
      <c r="CR454" s="118"/>
      <c r="CS454" s="118"/>
      <c r="CT454" s="118"/>
      <c r="CU454" s="118"/>
      <c r="CV454" s="118"/>
      <c r="CW454" s="118"/>
      <c r="CX454" s="118"/>
      <c r="CY454" s="118"/>
      <c r="CZ454" s="118"/>
      <c r="DA454" s="118"/>
      <c r="DB454" s="118"/>
      <c r="DC454" s="118"/>
      <c r="DD454" s="118"/>
      <c r="DE454" s="118"/>
      <c r="DF454" s="118"/>
      <c r="DG454" s="118"/>
      <c r="DH454" s="118"/>
      <c r="DI454" s="118"/>
      <c r="DJ454" s="118"/>
      <c r="DK454" s="118"/>
      <c r="DL454" s="118"/>
      <c r="DM454" s="118"/>
      <c r="DN454" s="45">
        <f t="shared" si="87"/>
        <v>0</v>
      </c>
      <c r="DO454" s="45">
        <f t="shared" si="87"/>
        <v>0</v>
      </c>
      <c r="DP454" s="45">
        <f t="shared" si="87"/>
        <v>0</v>
      </c>
      <c r="DQ454" s="45">
        <f t="shared" si="87"/>
        <v>0</v>
      </c>
      <c r="DR454" s="45">
        <f t="shared" si="87"/>
        <v>0</v>
      </c>
      <c r="DS454" s="45">
        <f t="shared" si="87"/>
        <v>0</v>
      </c>
      <c r="DT454" s="45">
        <f t="shared" si="87"/>
        <v>0</v>
      </c>
      <c r="DU454" s="45">
        <f t="shared" si="87"/>
        <v>0</v>
      </c>
      <c r="DV454" s="45">
        <f t="shared" si="87"/>
        <v>0</v>
      </c>
      <c r="DW454" s="45">
        <f t="shared" si="87"/>
        <v>0</v>
      </c>
    </row>
    <row r="455" spans="1:127" x14ac:dyDescent="0.25">
      <c r="A455" s="73" t="s">
        <v>491</v>
      </c>
      <c r="B455" s="99" t="s">
        <v>503</v>
      </c>
      <c r="C455" s="86" t="s">
        <v>95</v>
      </c>
      <c r="D455" s="84" t="s">
        <v>81</v>
      </c>
      <c r="E455" s="155">
        <f t="shared" si="88"/>
        <v>0</v>
      </c>
      <c r="F455" s="155">
        <f t="shared" si="89"/>
        <v>0</v>
      </c>
      <c r="G455" s="155">
        <f t="shared" si="89"/>
        <v>0</v>
      </c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  <c r="AA455" s="118"/>
      <c r="AB455" s="118"/>
      <c r="AC455" s="118"/>
      <c r="AD455" s="118"/>
      <c r="AE455" s="118"/>
      <c r="AF455" s="118"/>
      <c r="AG455" s="118"/>
      <c r="AH455" s="118"/>
      <c r="AI455" s="118"/>
      <c r="AJ455" s="118"/>
      <c r="AK455" s="118"/>
      <c r="AL455" s="118"/>
      <c r="AM455" s="118"/>
      <c r="AN455" s="118"/>
      <c r="AO455" s="118"/>
      <c r="AP455" s="118"/>
      <c r="AQ455" s="118"/>
      <c r="AR455" s="118"/>
      <c r="AS455" s="118"/>
      <c r="AT455" s="118"/>
      <c r="AU455" s="118"/>
      <c r="AV455" s="118"/>
      <c r="AW455" s="118"/>
      <c r="AX455" s="118"/>
      <c r="AY455" s="118"/>
      <c r="AZ455" s="118"/>
      <c r="BA455" s="118"/>
      <c r="BB455" s="118"/>
      <c r="BC455" s="118"/>
      <c r="BD455" s="118"/>
      <c r="BE455" s="118"/>
      <c r="BF455" s="118"/>
      <c r="BG455" s="118"/>
      <c r="BH455" s="118"/>
      <c r="BI455" s="118"/>
      <c r="BJ455" s="118"/>
      <c r="BK455" s="118"/>
      <c r="BL455" s="118"/>
      <c r="BM455" s="118"/>
      <c r="BN455" s="118"/>
      <c r="BO455" s="118"/>
      <c r="BP455" s="118"/>
      <c r="BQ455" s="118"/>
      <c r="BR455" s="118"/>
      <c r="BS455" s="118"/>
      <c r="BT455" s="118"/>
      <c r="BU455" s="118"/>
      <c r="BV455" s="118"/>
      <c r="BW455" s="118"/>
      <c r="BX455" s="118"/>
      <c r="BY455" s="118"/>
      <c r="BZ455" s="118"/>
      <c r="CA455" s="118"/>
      <c r="CB455" s="118"/>
      <c r="CC455" s="118"/>
      <c r="CD455" s="118"/>
      <c r="CE455" s="118"/>
      <c r="CF455" s="118"/>
      <c r="CG455" s="118"/>
      <c r="CH455" s="118"/>
      <c r="CI455" s="118"/>
      <c r="CJ455" s="118"/>
      <c r="CK455" s="118"/>
      <c r="CL455" s="118"/>
      <c r="CM455" s="118"/>
      <c r="CN455" s="118"/>
      <c r="CO455" s="118"/>
      <c r="CP455" s="118"/>
      <c r="CQ455" s="118"/>
      <c r="CR455" s="118"/>
      <c r="CS455" s="118"/>
      <c r="CT455" s="118"/>
      <c r="CU455" s="118"/>
      <c r="CV455" s="118"/>
      <c r="CW455" s="118"/>
      <c r="CX455" s="118"/>
      <c r="CY455" s="118"/>
      <c r="CZ455" s="118"/>
      <c r="DA455" s="118"/>
      <c r="DB455" s="118"/>
      <c r="DC455" s="118"/>
      <c r="DD455" s="118"/>
      <c r="DE455" s="118"/>
      <c r="DF455" s="118"/>
      <c r="DG455" s="118"/>
      <c r="DH455" s="118"/>
      <c r="DI455" s="118"/>
      <c r="DJ455" s="118"/>
      <c r="DK455" s="118"/>
      <c r="DL455" s="118"/>
      <c r="DM455" s="118"/>
      <c r="DN455" s="45">
        <f t="shared" si="87"/>
        <v>0</v>
      </c>
      <c r="DO455" s="45">
        <f t="shared" si="87"/>
        <v>0</v>
      </c>
      <c r="DP455" s="45">
        <f t="shared" si="87"/>
        <v>0</v>
      </c>
      <c r="DQ455" s="45">
        <f t="shared" si="87"/>
        <v>0</v>
      </c>
      <c r="DR455" s="45">
        <f t="shared" si="87"/>
        <v>0</v>
      </c>
      <c r="DS455" s="45">
        <f t="shared" si="87"/>
        <v>0</v>
      </c>
      <c r="DT455" s="45">
        <f t="shared" si="87"/>
        <v>0</v>
      </c>
      <c r="DU455" s="45">
        <f t="shared" si="87"/>
        <v>0</v>
      </c>
      <c r="DV455" s="45">
        <f t="shared" si="87"/>
        <v>0</v>
      </c>
      <c r="DW455" s="45">
        <f t="shared" si="87"/>
        <v>0</v>
      </c>
    </row>
    <row r="456" spans="1:127" x14ac:dyDescent="0.25">
      <c r="A456" s="73" t="s">
        <v>491</v>
      </c>
      <c r="B456" s="99" t="s">
        <v>504</v>
      </c>
      <c r="C456" s="86" t="s">
        <v>95</v>
      </c>
      <c r="D456" s="84" t="s">
        <v>81</v>
      </c>
      <c r="E456" s="155">
        <f t="shared" si="88"/>
        <v>0</v>
      </c>
      <c r="F456" s="155">
        <f t="shared" si="89"/>
        <v>0</v>
      </c>
      <c r="G456" s="155">
        <f t="shared" si="89"/>
        <v>0</v>
      </c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  <c r="AA456" s="118"/>
      <c r="AB456" s="118"/>
      <c r="AC456" s="118"/>
      <c r="AD456" s="118"/>
      <c r="AE456" s="118"/>
      <c r="AF456" s="118"/>
      <c r="AG456" s="118"/>
      <c r="AH456" s="118"/>
      <c r="AI456" s="118"/>
      <c r="AJ456" s="118"/>
      <c r="AK456" s="118"/>
      <c r="AL456" s="118"/>
      <c r="AM456" s="118"/>
      <c r="AN456" s="118"/>
      <c r="AO456" s="118"/>
      <c r="AP456" s="118"/>
      <c r="AQ456" s="118"/>
      <c r="AR456" s="118"/>
      <c r="AS456" s="118"/>
      <c r="AT456" s="118"/>
      <c r="AU456" s="118"/>
      <c r="AV456" s="118"/>
      <c r="AW456" s="118"/>
      <c r="AX456" s="118"/>
      <c r="AY456" s="118"/>
      <c r="AZ456" s="118"/>
      <c r="BA456" s="118"/>
      <c r="BB456" s="118"/>
      <c r="BC456" s="118"/>
      <c r="BD456" s="118"/>
      <c r="BE456" s="118"/>
      <c r="BF456" s="118"/>
      <c r="BG456" s="118"/>
      <c r="BH456" s="118"/>
      <c r="BI456" s="118"/>
      <c r="BJ456" s="118"/>
      <c r="BK456" s="118"/>
      <c r="BL456" s="118"/>
      <c r="BM456" s="118"/>
      <c r="BN456" s="118"/>
      <c r="BO456" s="118"/>
      <c r="BP456" s="118"/>
      <c r="BQ456" s="118"/>
      <c r="BR456" s="118"/>
      <c r="BS456" s="118"/>
      <c r="BT456" s="118"/>
      <c r="BU456" s="118"/>
      <c r="BV456" s="118"/>
      <c r="BW456" s="118"/>
      <c r="BX456" s="118"/>
      <c r="BY456" s="118"/>
      <c r="BZ456" s="118"/>
      <c r="CA456" s="118"/>
      <c r="CB456" s="118"/>
      <c r="CC456" s="118"/>
      <c r="CD456" s="118"/>
      <c r="CE456" s="118"/>
      <c r="CF456" s="118"/>
      <c r="CG456" s="118"/>
      <c r="CH456" s="118"/>
      <c r="CI456" s="118"/>
      <c r="CJ456" s="118"/>
      <c r="CK456" s="118"/>
      <c r="CL456" s="118"/>
      <c r="CM456" s="118"/>
      <c r="CN456" s="118"/>
      <c r="CO456" s="118"/>
      <c r="CP456" s="118"/>
      <c r="CQ456" s="118"/>
      <c r="CR456" s="118"/>
      <c r="CS456" s="118"/>
      <c r="CT456" s="118"/>
      <c r="CU456" s="118"/>
      <c r="CV456" s="118"/>
      <c r="CW456" s="118"/>
      <c r="CX456" s="118"/>
      <c r="CY456" s="118"/>
      <c r="CZ456" s="118"/>
      <c r="DA456" s="118"/>
      <c r="DB456" s="118"/>
      <c r="DC456" s="118"/>
      <c r="DD456" s="118"/>
      <c r="DE456" s="118"/>
      <c r="DF456" s="118"/>
      <c r="DG456" s="118"/>
      <c r="DH456" s="118"/>
      <c r="DI456" s="118"/>
      <c r="DJ456" s="118"/>
      <c r="DK456" s="118"/>
      <c r="DL456" s="118"/>
      <c r="DM456" s="118"/>
      <c r="DN456" s="45">
        <f t="shared" si="87"/>
        <v>0</v>
      </c>
      <c r="DO456" s="45">
        <f t="shared" si="87"/>
        <v>0</v>
      </c>
      <c r="DP456" s="45">
        <f t="shared" si="87"/>
        <v>0</v>
      </c>
      <c r="DQ456" s="45">
        <f t="shared" si="87"/>
        <v>0</v>
      </c>
      <c r="DR456" s="45">
        <f t="shared" si="87"/>
        <v>0</v>
      </c>
      <c r="DS456" s="45">
        <f t="shared" si="87"/>
        <v>0</v>
      </c>
      <c r="DT456" s="45">
        <f t="shared" si="87"/>
        <v>0</v>
      </c>
      <c r="DU456" s="45">
        <f t="shared" si="87"/>
        <v>0</v>
      </c>
      <c r="DV456" s="45">
        <f t="shared" si="87"/>
        <v>0</v>
      </c>
      <c r="DW456" s="45">
        <f t="shared" si="87"/>
        <v>0</v>
      </c>
    </row>
    <row r="457" spans="1:127" x14ac:dyDescent="0.25">
      <c r="A457" s="73" t="s">
        <v>491</v>
      </c>
      <c r="B457" s="99" t="s">
        <v>505</v>
      </c>
      <c r="C457" s="86" t="s">
        <v>95</v>
      </c>
      <c r="D457" s="84" t="s">
        <v>81</v>
      </c>
      <c r="E457" s="155">
        <f t="shared" si="88"/>
        <v>0</v>
      </c>
      <c r="F457" s="155">
        <f t="shared" si="89"/>
        <v>0</v>
      </c>
      <c r="G457" s="155">
        <f t="shared" si="89"/>
        <v>0</v>
      </c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  <c r="AA457" s="118"/>
      <c r="AB457" s="118"/>
      <c r="AC457" s="118"/>
      <c r="AD457" s="118"/>
      <c r="AE457" s="118"/>
      <c r="AF457" s="118"/>
      <c r="AG457" s="118"/>
      <c r="AH457" s="118"/>
      <c r="AI457" s="118"/>
      <c r="AJ457" s="118"/>
      <c r="AK457" s="118"/>
      <c r="AL457" s="118"/>
      <c r="AM457" s="118"/>
      <c r="AN457" s="118"/>
      <c r="AO457" s="118"/>
      <c r="AP457" s="118"/>
      <c r="AQ457" s="118"/>
      <c r="AR457" s="118"/>
      <c r="AS457" s="118"/>
      <c r="AT457" s="118"/>
      <c r="AU457" s="118"/>
      <c r="AV457" s="118"/>
      <c r="AW457" s="118"/>
      <c r="AX457" s="118"/>
      <c r="AY457" s="118"/>
      <c r="AZ457" s="118"/>
      <c r="BA457" s="118"/>
      <c r="BB457" s="118"/>
      <c r="BC457" s="118"/>
      <c r="BD457" s="118"/>
      <c r="BE457" s="118"/>
      <c r="BF457" s="118"/>
      <c r="BG457" s="118"/>
      <c r="BH457" s="118"/>
      <c r="BI457" s="118"/>
      <c r="BJ457" s="118"/>
      <c r="BK457" s="118"/>
      <c r="BL457" s="118"/>
      <c r="BM457" s="118"/>
      <c r="BN457" s="118"/>
      <c r="BO457" s="118"/>
      <c r="BP457" s="118"/>
      <c r="BQ457" s="118"/>
      <c r="BR457" s="118"/>
      <c r="BS457" s="118"/>
      <c r="BT457" s="118"/>
      <c r="BU457" s="118"/>
      <c r="BV457" s="118"/>
      <c r="BW457" s="118"/>
      <c r="BX457" s="118"/>
      <c r="BY457" s="118"/>
      <c r="BZ457" s="118"/>
      <c r="CA457" s="118"/>
      <c r="CB457" s="118"/>
      <c r="CC457" s="118"/>
      <c r="CD457" s="118"/>
      <c r="CE457" s="118"/>
      <c r="CF457" s="118"/>
      <c r="CG457" s="118"/>
      <c r="CH457" s="118"/>
      <c r="CI457" s="118"/>
      <c r="CJ457" s="118"/>
      <c r="CK457" s="118"/>
      <c r="CL457" s="118"/>
      <c r="CM457" s="118"/>
      <c r="CN457" s="118"/>
      <c r="CO457" s="118"/>
      <c r="CP457" s="118"/>
      <c r="CQ457" s="118"/>
      <c r="CR457" s="118"/>
      <c r="CS457" s="118"/>
      <c r="CT457" s="118"/>
      <c r="CU457" s="118"/>
      <c r="CV457" s="118"/>
      <c r="CW457" s="118"/>
      <c r="CX457" s="118"/>
      <c r="CY457" s="118"/>
      <c r="CZ457" s="118"/>
      <c r="DA457" s="118"/>
      <c r="DB457" s="118"/>
      <c r="DC457" s="118"/>
      <c r="DD457" s="118"/>
      <c r="DE457" s="118"/>
      <c r="DF457" s="118"/>
      <c r="DG457" s="118"/>
      <c r="DH457" s="118"/>
      <c r="DI457" s="118"/>
      <c r="DJ457" s="118"/>
      <c r="DK457" s="118"/>
      <c r="DL457" s="118"/>
      <c r="DM457" s="118"/>
      <c r="DN457" s="45">
        <f t="shared" si="87"/>
        <v>0</v>
      </c>
      <c r="DO457" s="45">
        <f t="shared" si="87"/>
        <v>0</v>
      </c>
      <c r="DP457" s="45">
        <f t="shared" si="87"/>
        <v>0</v>
      </c>
      <c r="DQ457" s="45">
        <f t="shared" si="87"/>
        <v>0</v>
      </c>
      <c r="DR457" s="45">
        <f t="shared" si="87"/>
        <v>0</v>
      </c>
      <c r="DS457" s="45">
        <f t="shared" si="87"/>
        <v>0</v>
      </c>
      <c r="DT457" s="45">
        <f t="shared" si="87"/>
        <v>0</v>
      </c>
      <c r="DU457" s="45">
        <f t="shared" si="87"/>
        <v>0</v>
      </c>
      <c r="DV457" s="45">
        <f t="shared" si="87"/>
        <v>0</v>
      </c>
      <c r="DW457" s="45">
        <f t="shared" si="87"/>
        <v>0</v>
      </c>
    </row>
    <row r="458" spans="1:127" x14ac:dyDescent="0.25">
      <c r="A458" s="73" t="s">
        <v>491</v>
      </c>
      <c r="B458" s="99" t="s">
        <v>506</v>
      </c>
      <c r="C458" s="86" t="s">
        <v>95</v>
      </c>
      <c r="D458" s="84" t="s">
        <v>81</v>
      </c>
      <c r="E458" s="155">
        <f t="shared" si="88"/>
        <v>0</v>
      </c>
      <c r="F458" s="155">
        <f t="shared" si="89"/>
        <v>0</v>
      </c>
      <c r="G458" s="155">
        <f t="shared" si="89"/>
        <v>0</v>
      </c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  <c r="AA458" s="118"/>
      <c r="AB458" s="118"/>
      <c r="AC458" s="118"/>
      <c r="AD458" s="118"/>
      <c r="AE458" s="118"/>
      <c r="AF458" s="118"/>
      <c r="AG458" s="118"/>
      <c r="AH458" s="118"/>
      <c r="AI458" s="118"/>
      <c r="AJ458" s="118"/>
      <c r="AK458" s="118"/>
      <c r="AL458" s="118"/>
      <c r="AM458" s="118"/>
      <c r="AN458" s="118"/>
      <c r="AO458" s="118"/>
      <c r="AP458" s="118"/>
      <c r="AQ458" s="118"/>
      <c r="AR458" s="118"/>
      <c r="AS458" s="118"/>
      <c r="AT458" s="118"/>
      <c r="AU458" s="118"/>
      <c r="AV458" s="118"/>
      <c r="AW458" s="118"/>
      <c r="AX458" s="118"/>
      <c r="AY458" s="118"/>
      <c r="AZ458" s="118"/>
      <c r="BA458" s="118"/>
      <c r="BB458" s="118"/>
      <c r="BC458" s="118"/>
      <c r="BD458" s="118"/>
      <c r="BE458" s="118"/>
      <c r="BF458" s="118"/>
      <c r="BG458" s="118"/>
      <c r="BH458" s="118"/>
      <c r="BI458" s="118"/>
      <c r="BJ458" s="118"/>
      <c r="BK458" s="118"/>
      <c r="BL458" s="118"/>
      <c r="BM458" s="118"/>
      <c r="BN458" s="118"/>
      <c r="BO458" s="118"/>
      <c r="BP458" s="118"/>
      <c r="BQ458" s="118"/>
      <c r="BR458" s="118"/>
      <c r="BS458" s="118"/>
      <c r="BT458" s="118"/>
      <c r="BU458" s="118"/>
      <c r="BV458" s="118"/>
      <c r="BW458" s="118"/>
      <c r="BX458" s="118"/>
      <c r="BY458" s="118"/>
      <c r="BZ458" s="118"/>
      <c r="CA458" s="118"/>
      <c r="CB458" s="118"/>
      <c r="CC458" s="118"/>
      <c r="CD458" s="118"/>
      <c r="CE458" s="118"/>
      <c r="CF458" s="118"/>
      <c r="CG458" s="118"/>
      <c r="CH458" s="118"/>
      <c r="CI458" s="118"/>
      <c r="CJ458" s="118"/>
      <c r="CK458" s="118"/>
      <c r="CL458" s="118"/>
      <c r="CM458" s="118"/>
      <c r="CN458" s="118"/>
      <c r="CO458" s="118"/>
      <c r="CP458" s="118"/>
      <c r="CQ458" s="118"/>
      <c r="CR458" s="118"/>
      <c r="CS458" s="118"/>
      <c r="CT458" s="118"/>
      <c r="CU458" s="118"/>
      <c r="CV458" s="118"/>
      <c r="CW458" s="118"/>
      <c r="CX458" s="118"/>
      <c r="CY458" s="118"/>
      <c r="CZ458" s="118"/>
      <c r="DA458" s="118"/>
      <c r="DB458" s="118"/>
      <c r="DC458" s="118"/>
      <c r="DD458" s="118"/>
      <c r="DE458" s="118"/>
      <c r="DF458" s="118"/>
      <c r="DG458" s="118"/>
      <c r="DH458" s="118"/>
      <c r="DI458" s="118"/>
      <c r="DJ458" s="118"/>
      <c r="DK458" s="118"/>
      <c r="DL458" s="118"/>
      <c r="DM458" s="118"/>
      <c r="DN458" s="45">
        <f t="shared" si="87"/>
        <v>0</v>
      </c>
      <c r="DO458" s="45">
        <f t="shared" si="87"/>
        <v>0</v>
      </c>
      <c r="DP458" s="45">
        <f t="shared" si="87"/>
        <v>0</v>
      </c>
      <c r="DQ458" s="45">
        <f t="shared" si="87"/>
        <v>0</v>
      </c>
      <c r="DR458" s="45">
        <f t="shared" si="87"/>
        <v>0</v>
      </c>
      <c r="DS458" s="45">
        <f t="shared" si="87"/>
        <v>0</v>
      </c>
      <c r="DT458" s="45">
        <f t="shared" si="87"/>
        <v>0</v>
      </c>
      <c r="DU458" s="45">
        <f t="shared" si="87"/>
        <v>0</v>
      </c>
      <c r="DV458" s="45">
        <f t="shared" si="87"/>
        <v>0</v>
      </c>
      <c r="DW458" s="45">
        <f t="shared" si="87"/>
        <v>0</v>
      </c>
    </row>
    <row r="459" spans="1:127" x14ac:dyDescent="0.25">
      <c r="A459" s="73" t="s">
        <v>491</v>
      </c>
      <c r="B459" s="99" t="s">
        <v>507</v>
      </c>
      <c r="C459" s="86" t="s">
        <v>95</v>
      </c>
      <c r="D459" s="84" t="s">
        <v>81</v>
      </c>
      <c r="E459" s="155">
        <f t="shared" si="88"/>
        <v>0</v>
      </c>
      <c r="F459" s="155">
        <f t="shared" si="89"/>
        <v>0</v>
      </c>
      <c r="G459" s="155">
        <f t="shared" si="89"/>
        <v>0</v>
      </c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  <c r="AA459" s="118"/>
      <c r="AB459" s="118"/>
      <c r="AC459" s="118"/>
      <c r="AD459" s="118"/>
      <c r="AE459" s="118"/>
      <c r="AF459" s="118"/>
      <c r="AG459" s="118"/>
      <c r="AH459" s="118"/>
      <c r="AI459" s="118"/>
      <c r="AJ459" s="118"/>
      <c r="AK459" s="118"/>
      <c r="AL459" s="118"/>
      <c r="AM459" s="118"/>
      <c r="AN459" s="118"/>
      <c r="AO459" s="118"/>
      <c r="AP459" s="118"/>
      <c r="AQ459" s="118"/>
      <c r="AR459" s="118"/>
      <c r="AS459" s="118"/>
      <c r="AT459" s="118"/>
      <c r="AU459" s="118"/>
      <c r="AV459" s="118"/>
      <c r="AW459" s="118"/>
      <c r="AX459" s="118"/>
      <c r="AY459" s="118"/>
      <c r="AZ459" s="118"/>
      <c r="BA459" s="118"/>
      <c r="BB459" s="118"/>
      <c r="BC459" s="118"/>
      <c r="BD459" s="118"/>
      <c r="BE459" s="118"/>
      <c r="BF459" s="118"/>
      <c r="BG459" s="118"/>
      <c r="BH459" s="118"/>
      <c r="BI459" s="118"/>
      <c r="BJ459" s="118"/>
      <c r="BK459" s="118"/>
      <c r="BL459" s="118"/>
      <c r="BM459" s="118"/>
      <c r="BN459" s="118"/>
      <c r="BO459" s="118"/>
      <c r="BP459" s="118"/>
      <c r="BQ459" s="118"/>
      <c r="BR459" s="118"/>
      <c r="BS459" s="118"/>
      <c r="BT459" s="118"/>
      <c r="BU459" s="118"/>
      <c r="BV459" s="118"/>
      <c r="BW459" s="118"/>
      <c r="BX459" s="118"/>
      <c r="BY459" s="118"/>
      <c r="BZ459" s="118"/>
      <c r="CA459" s="118"/>
      <c r="CB459" s="118"/>
      <c r="CC459" s="118"/>
      <c r="CD459" s="118"/>
      <c r="CE459" s="118"/>
      <c r="CF459" s="118"/>
      <c r="CG459" s="118"/>
      <c r="CH459" s="118"/>
      <c r="CI459" s="118"/>
      <c r="CJ459" s="118"/>
      <c r="CK459" s="118"/>
      <c r="CL459" s="118"/>
      <c r="CM459" s="118"/>
      <c r="CN459" s="118"/>
      <c r="CO459" s="118"/>
      <c r="CP459" s="118"/>
      <c r="CQ459" s="118"/>
      <c r="CR459" s="118"/>
      <c r="CS459" s="118"/>
      <c r="CT459" s="118"/>
      <c r="CU459" s="118"/>
      <c r="CV459" s="118"/>
      <c r="CW459" s="118"/>
      <c r="CX459" s="118"/>
      <c r="CY459" s="118"/>
      <c r="CZ459" s="118"/>
      <c r="DA459" s="118"/>
      <c r="DB459" s="118"/>
      <c r="DC459" s="118"/>
      <c r="DD459" s="118"/>
      <c r="DE459" s="118"/>
      <c r="DF459" s="118"/>
      <c r="DG459" s="118"/>
      <c r="DH459" s="118"/>
      <c r="DI459" s="118"/>
      <c r="DJ459" s="118"/>
      <c r="DK459" s="118"/>
      <c r="DL459" s="118"/>
      <c r="DM459" s="118"/>
      <c r="DN459" s="45">
        <f t="shared" si="87"/>
        <v>0</v>
      </c>
      <c r="DO459" s="45">
        <f t="shared" si="87"/>
        <v>0</v>
      </c>
      <c r="DP459" s="45">
        <f t="shared" si="87"/>
        <v>0</v>
      </c>
      <c r="DQ459" s="45">
        <f t="shared" si="87"/>
        <v>0</v>
      </c>
      <c r="DR459" s="45">
        <f t="shared" si="87"/>
        <v>0</v>
      </c>
      <c r="DS459" s="45">
        <f t="shared" si="87"/>
        <v>0</v>
      </c>
      <c r="DT459" s="45">
        <f t="shared" si="87"/>
        <v>0</v>
      </c>
      <c r="DU459" s="45">
        <f t="shared" si="87"/>
        <v>0</v>
      </c>
      <c r="DV459" s="45">
        <f t="shared" si="87"/>
        <v>0</v>
      </c>
      <c r="DW459" s="45">
        <f t="shared" si="87"/>
        <v>0</v>
      </c>
    </row>
    <row r="460" spans="1:127" x14ac:dyDescent="0.25">
      <c r="A460" s="47" t="s">
        <v>508</v>
      </c>
      <c r="B460" s="53" t="s">
        <v>102</v>
      </c>
      <c r="C460" s="130"/>
      <c r="D460" s="130"/>
      <c r="E460" s="117">
        <f>SUBTOTAL(9,E444:E459)</f>
        <v>0</v>
      </c>
      <c r="F460" s="117">
        <f t="shared" ref="F460:BQ460" si="90">SUBTOTAL(9,F444:F459)</f>
        <v>0</v>
      </c>
      <c r="G460" s="117">
        <f t="shared" si="90"/>
        <v>0</v>
      </c>
      <c r="H460" s="117">
        <f t="shared" si="90"/>
        <v>0</v>
      </c>
      <c r="I460" s="117">
        <f t="shared" si="90"/>
        <v>0</v>
      </c>
      <c r="J460" s="117">
        <f t="shared" si="90"/>
        <v>0</v>
      </c>
      <c r="K460" s="117">
        <f t="shared" si="90"/>
        <v>0</v>
      </c>
      <c r="L460" s="117">
        <f t="shared" si="90"/>
        <v>0</v>
      </c>
      <c r="M460" s="117">
        <f t="shared" si="90"/>
        <v>0</v>
      </c>
      <c r="N460" s="117">
        <f t="shared" si="90"/>
        <v>0</v>
      </c>
      <c r="O460" s="117">
        <f t="shared" si="90"/>
        <v>0</v>
      </c>
      <c r="P460" s="117">
        <f t="shared" si="90"/>
        <v>0</v>
      </c>
      <c r="Q460" s="117">
        <f t="shared" si="90"/>
        <v>0</v>
      </c>
      <c r="R460" s="117">
        <f t="shared" si="90"/>
        <v>0</v>
      </c>
      <c r="S460" s="117">
        <f t="shared" si="90"/>
        <v>0</v>
      </c>
      <c r="T460" s="117">
        <f t="shared" si="90"/>
        <v>0</v>
      </c>
      <c r="U460" s="117">
        <f t="shared" si="90"/>
        <v>0</v>
      </c>
      <c r="V460" s="117">
        <f t="shared" si="90"/>
        <v>0</v>
      </c>
      <c r="W460" s="117">
        <f t="shared" si="90"/>
        <v>0</v>
      </c>
      <c r="X460" s="117">
        <f t="shared" si="90"/>
        <v>0</v>
      </c>
      <c r="Y460" s="117">
        <f t="shared" si="90"/>
        <v>0</v>
      </c>
      <c r="Z460" s="117">
        <f t="shared" si="90"/>
        <v>0</v>
      </c>
      <c r="AA460" s="117">
        <f t="shared" si="90"/>
        <v>0</v>
      </c>
      <c r="AB460" s="117">
        <f t="shared" si="90"/>
        <v>0</v>
      </c>
      <c r="AC460" s="117">
        <f t="shared" si="90"/>
        <v>0</v>
      </c>
      <c r="AD460" s="117">
        <f t="shared" si="90"/>
        <v>0</v>
      </c>
      <c r="AE460" s="117">
        <f t="shared" si="90"/>
        <v>0</v>
      </c>
      <c r="AF460" s="117">
        <f t="shared" si="90"/>
        <v>0</v>
      </c>
      <c r="AG460" s="117">
        <f t="shared" si="90"/>
        <v>0</v>
      </c>
      <c r="AH460" s="117">
        <f t="shared" si="90"/>
        <v>0</v>
      </c>
      <c r="AI460" s="117">
        <f t="shared" si="90"/>
        <v>0</v>
      </c>
      <c r="AJ460" s="117">
        <f t="shared" si="90"/>
        <v>0</v>
      </c>
      <c r="AK460" s="117">
        <f t="shared" si="90"/>
        <v>0</v>
      </c>
      <c r="AL460" s="117">
        <f t="shared" si="90"/>
        <v>0</v>
      </c>
      <c r="AM460" s="117">
        <f t="shared" si="90"/>
        <v>0</v>
      </c>
      <c r="AN460" s="117">
        <f t="shared" si="90"/>
        <v>0</v>
      </c>
      <c r="AO460" s="117">
        <f t="shared" si="90"/>
        <v>0</v>
      </c>
      <c r="AP460" s="117">
        <f t="shared" si="90"/>
        <v>0</v>
      </c>
      <c r="AQ460" s="117">
        <f t="shared" si="90"/>
        <v>0</v>
      </c>
      <c r="AR460" s="117">
        <f t="shared" si="90"/>
        <v>0</v>
      </c>
      <c r="AS460" s="117">
        <f t="shared" si="90"/>
        <v>0</v>
      </c>
      <c r="AT460" s="117">
        <f t="shared" si="90"/>
        <v>0</v>
      </c>
      <c r="AU460" s="117">
        <f t="shared" si="90"/>
        <v>0</v>
      </c>
      <c r="AV460" s="117">
        <f t="shared" si="90"/>
        <v>0</v>
      </c>
      <c r="AW460" s="117">
        <f t="shared" si="90"/>
        <v>0</v>
      </c>
      <c r="AX460" s="117">
        <f t="shared" si="90"/>
        <v>0</v>
      </c>
      <c r="AY460" s="117">
        <f t="shared" si="90"/>
        <v>0</v>
      </c>
      <c r="AZ460" s="117">
        <f t="shared" si="90"/>
        <v>0</v>
      </c>
      <c r="BA460" s="117">
        <f t="shared" si="90"/>
        <v>0</v>
      </c>
      <c r="BB460" s="117">
        <f t="shared" si="90"/>
        <v>0</v>
      </c>
      <c r="BC460" s="117">
        <f t="shared" si="90"/>
        <v>0</v>
      </c>
      <c r="BD460" s="117">
        <f t="shared" si="90"/>
        <v>0</v>
      </c>
      <c r="BE460" s="117">
        <f t="shared" si="90"/>
        <v>0</v>
      </c>
      <c r="BF460" s="117">
        <f t="shared" si="90"/>
        <v>0</v>
      </c>
      <c r="BG460" s="117">
        <f t="shared" si="90"/>
        <v>0</v>
      </c>
      <c r="BH460" s="117">
        <f t="shared" si="90"/>
        <v>0</v>
      </c>
      <c r="BI460" s="117">
        <f t="shared" si="90"/>
        <v>0</v>
      </c>
      <c r="BJ460" s="117">
        <f t="shared" si="90"/>
        <v>0</v>
      </c>
      <c r="BK460" s="117">
        <f t="shared" si="90"/>
        <v>0</v>
      </c>
      <c r="BL460" s="117">
        <f t="shared" si="90"/>
        <v>0</v>
      </c>
      <c r="BM460" s="117">
        <f t="shared" si="90"/>
        <v>0</v>
      </c>
      <c r="BN460" s="117">
        <f t="shared" si="90"/>
        <v>0</v>
      </c>
      <c r="BO460" s="117">
        <f t="shared" si="90"/>
        <v>0</v>
      </c>
      <c r="BP460" s="117">
        <f t="shared" si="90"/>
        <v>0</v>
      </c>
      <c r="BQ460" s="117">
        <f t="shared" si="90"/>
        <v>0</v>
      </c>
      <c r="BR460" s="117">
        <f t="shared" ref="BR460:DW460" si="91">SUBTOTAL(9,BR444:BR459)</f>
        <v>0</v>
      </c>
      <c r="BS460" s="117">
        <f t="shared" si="91"/>
        <v>0</v>
      </c>
      <c r="BT460" s="117">
        <f t="shared" si="91"/>
        <v>0</v>
      </c>
      <c r="BU460" s="117">
        <f t="shared" si="91"/>
        <v>0</v>
      </c>
      <c r="BV460" s="117">
        <f t="shared" si="91"/>
        <v>0</v>
      </c>
      <c r="BW460" s="117">
        <f t="shared" si="91"/>
        <v>0</v>
      </c>
      <c r="BX460" s="117">
        <f t="shared" si="91"/>
        <v>0</v>
      </c>
      <c r="BY460" s="117">
        <f t="shared" si="91"/>
        <v>0</v>
      </c>
      <c r="BZ460" s="117">
        <f t="shared" si="91"/>
        <v>0</v>
      </c>
      <c r="CA460" s="117">
        <f t="shared" si="91"/>
        <v>0</v>
      </c>
      <c r="CB460" s="117">
        <f t="shared" si="91"/>
        <v>0</v>
      </c>
      <c r="CC460" s="117">
        <f t="shared" si="91"/>
        <v>0</v>
      </c>
      <c r="CD460" s="117">
        <f t="shared" si="91"/>
        <v>0</v>
      </c>
      <c r="CE460" s="117">
        <f t="shared" si="91"/>
        <v>0</v>
      </c>
      <c r="CF460" s="117">
        <f t="shared" si="91"/>
        <v>0</v>
      </c>
      <c r="CG460" s="117">
        <f t="shared" si="91"/>
        <v>0</v>
      </c>
      <c r="CH460" s="117">
        <f t="shared" si="91"/>
        <v>0</v>
      </c>
      <c r="CI460" s="117">
        <f t="shared" si="91"/>
        <v>0</v>
      </c>
      <c r="CJ460" s="117">
        <f t="shared" si="91"/>
        <v>0</v>
      </c>
      <c r="CK460" s="117">
        <f t="shared" si="91"/>
        <v>0</v>
      </c>
      <c r="CL460" s="117">
        <f t="shared" si="91"/>
        <v>0</v>
      </c>
      <c r="CM460" s="117">
        <f t="shared" si="91"/>
        <v>0</v>
      </c>
      <c r="CN460" s="117">
        <f t="shared" si="91"/>
        <v>0</v>
      </c>
      <c r="CO460" s="117">
        <f t="shared" si="91"/>
        <v>0</v>
      </c>
      <c r="CP460" s="117">
        <f t="shared" si="91"/>
        <v>0</v>
      </c>
      <c r="CQ460" s="117">
        <f t="shared" si="91"/>
        <v>0</v>
      </c>
      <c r="CR460" s="117">
        <f t="shared" si="91"/>
        <v>0</v>
      </c>
      <c r="CS460" s="117">
        <f t="shared" si="91"/>
        <v>0</v>
      </c>
      <c r="CT460" s="117">
        <f t="shared" si="91"/>
        <v>0</v>
      </c>
      <c r="CU460" s="117">
        <f t="shared" si="91"/>
        <v>0</v>
      </c>
      <c r="CV460" s="117">
        <f t="shared" si="91"/>
        <v>0</v>
      </c>
      <c r="CW460" s="117">
        <f t="shared" si="91"/>
        <v>0</v>
      </c>
      <c r="CX460" s="117">
        <f t="shared" si="91"/>
        <v>0</v>
      </c>
      <c r="CY460" s="117">
        <f t="shared" si="91"/>
        <v>0</v>
      </c>
      <c r="CZ460" s="117">
        <f t="shared" si="91"/>
        <v>0</v>
      </c>
      <c r="DA460" s="117">
        <f t="shared" si="91"/>
        <v>0</v>
      </c>
      <c r="DB460" s="117">
        <f t="shared" si="91"/>
        <v>0</v>
      </c>
      <c r="DC460" s="117">
        <f t="shared" si="91"/>
        <v>0</v>
      </c>
      <c r="DD460" s="117">
        <f t="shared" si="91"/>
        <v>0</v>
      </c>
      <c r="DE460" s="117">
        <f t="shared" si="91"/>
        <v>0</v>
      </c>
      <c r="DF460" s="117">
        <f t="shared" si="91"/>
        <v>0</v>
      </c>
      <c r="DG460" s="117">
        <f t="shared" si="91"/>
        <v>0</v>
      </c>
      <c r="DH460" s="117">
        <f t="shared" si="91"/>
        <v>0</v>
      </c>
      <c r="DI460" s="117">
        <f t="shared" si="91"/>
        <v>0</v>
      </c>
      <c r="DJ460" s="117">
        <f t="shared" si="91"/>
        <v>0</v>
      </c>
      <c r="DK460" s="117">
        <f t="shared" si="91"/>
        <v>0</v>
      </c>
      <c r="DL460" s="117">
        <f t="shared" si="91"/>
        <v>0</v>
      </c>
      <c r="DM460" s="117">
        <f t="shared" si="91"/>
        <v>0</v>
      </c>
      <c r="DN460" s="117">
        <f t="shared" si="91"/>
        <v>0</v>
      </c>
      <c r="DO460" s="117">
        <f t="shared" si="91"/>
        <v>0</v>
      </c>
      <c r="DP460" s="117">
        <f t="shared" si="91"/>
        <v>0</v>
      </c>
      <c r="DQ460" s="117">
        <f t="shared" si="91"/>
        <v>0</v>
      </c>
      <c r="DR460" s="117">
        <f t="shared" si="91"/>
        <v>0</v>
      </c>
      <c r="DS460" s="117">
        <f t="shared" si="91"/>
        <v>0</v>
      </c>
      <c r="DT460" s="117">
        <f t="shared" si="91"/>
        <v>0</v>
      </c>
      <c r="DU460" s="117">
        <f t="shared" si="91"/>
        <v>0</v>
      </c>
      <c r="DV460" s="117">
        <f t="shared" si="91"/>
        <v>0</v>
      </c>
      <c r="DW460" s="117">
        <f t="shared" si="91"/>
        <v>0</v>
      </c>
    </row>
    <row r="461" spans="1:127" x14ac:dyDescent="0.25">
      <c r="A461" s="73" t="s">
        <v>509</v>
      </c>
      <c r="B461" s="101" t="str">
        <f>гр.общеразв.напрв.!B461</f>
        <v>МДОУ "Д/с Незабудка"</v>
      </c>
      <c r="C461" s="101" t="str">
        <f>гр.общеразв.напрв.!C461</f>
        <v>город</v>
      </c>
      <c r="D461" s="101" t="str">
        <f>гр.общеразв.напрв.!D461</f>
        <v>дети</v>
      </c>
      <c r="E461" s="155">
        <f t="shared" ref="E461:E477" si="92">F461+G461</f>
        <v>0</v>
      </c>
      <c r="F461" s="155">
        <f t="shared" ref="F461:G477" si="93">DN461+DP461+DR461+DT461+DV461</f>
        <v>0</v>
      </c>
      <c r="G461" s="155">
        <f t="shared" si="93"/>
        <v>0</v>
      </c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  <c r="AA461" s="118"/>
      <c r="AB461" s="118"/>
      <c r="AC461" s="118"/>
      <c r="AD461" s="118"/>
      <c r="AE461" s="118"/>
      <c r="AF461" s="118"/>
      <c r="AG461" s="118"/>
      <c r="AH461" s="118"/>
      <c r="AI461" s="118"/>
      <c r="AJ461" s="118"/>
      <c r="AK461" s="118"/>
      <c r="AL461" s="118"/>
      <c r="AM461" s="118"/>
      <c r="AN461" s="118"/>
      <c r="AO461" s="118"/>
      <c r="AP461" s="118"/>
      <c r="AQ461" s="118"/>
      <c r="AR461" s="118"/>
      <c r="AS461" s="118"/>
      <c r="AT461" s="118"/>
      <c r="AU461" s="118"/>
      <c r="AV461" s="118"/>
      <c r="AW461" s="118"/>
      <c r="AX461" s="118"/>
      <c r="AY461" s="118"/>
      <c r="AZ461" s="118"/>
      <c r="BA461" s="118"/>
      <c r="BB461" s="118"/>
      <c r="BC461" s="118"/>
      <c r="BD461" s="118"/>
      <c r="BE461" s="118"/>
      <c r="BF461" s="118"/>
      <c r="BG461" s="118"/>
      <c r="BH461" s="118"/>
      <c r="BI461" s="118"/>
      <c r="BJ461" s="118"/>
      <c r="BK461" s="118"/>
      <c r="BL461" s="118"/>
      <c r="BM461" s="118"/>
      <c r="BN461" s="118"/>
      <c r="BO461" s="118"/>
      <c r="BP461" s="118"/>
      <c r="BQ461" s="118"/>
      <c r="BR461" s="118"/>
      <c r="BS461" s="118"/>
      <c r="BT461" s="118"/>
      <c r="BU461" s="118"/>
      <c r="BV461" s="118"/>
      <c r="BW461" s="118"/>
      <c r="BX461" s="118"/>
      <c r="BY461" s="118"/>
      <c r="BZ461" s="118"/>
      <c r="CA461" s="118"/>
      <c r="CB461" s="118"/>
      <c r="CC461" s="118"/>
      <c r="CD461" s="118"/>
      <c r="CE461" s="118"/>
      <c r="CF461" s="118"/>
      <c r="CG461" s="118"/>
      <c r="CH461" s="118"/>
      <c r="CI461" s="118"/>
      <c r="CJ461" s="118"/>
      <c r="CK461" s="118"/>
      <c r="CL461" s="118"/>
      <c r="CM461" s="118"/>
      <c r="CN461" s="118"/>
      <c r="CO461" s="118"/>
      <c r="CP461" s="118"/>
      <c r="CQ461" s="118"/>
      <c r="CR461" s="118"/>
      <c r="CS461" s="118"/>
      <c r="CT461" s="118"/>
      <c r="CU461" s="118"/>
      <c r="CV461" s="118"/>
      <c r="CW461" s="118"/>
      <c r="CX461" s="118"/>
      <c r="CY461" s="118"/>
      <c r="CZ461" s="118"/>
      <c r="DA461" s="118"/>
      <c r="DB461" s="118"/>
      <c r="DC461" s="118"/>
      <c r="DD461" s="118"/>
      <c r="DE461" s="118"/>
      <c r="DF461" s="118"/>
      <c r="DG461" s="118"/>
      <c r="DH461" s="118"/>
      <c r="DI461" s="118"/>
      <c r="DJ461" s="118"/>
      <c r="DK461" s="118"/>
      <c r="DL461" s="118"/>
      <c r="DM461" s="118"/>
      <c r="DN461" s="45">
        <f t="shared" ref="DN461:DW477" si="94">H461+R461+AB461+AL461+AV461+BF461+BP461+BZ461+CJ461+CT461+DD461</f>
        <v>0</v>
      </c>
      <c r="DO461" s="45">
        <f t="shared" si="94"/>
        <v>0</v>
      </c>
      <c r="DP461" s="45">
        <f t="shared" si="94"/>
        <v>0</v>
      </c>
      <c r="DQ461" s="45">
        <f t="shared" si="94"/>
        <v>0</v>
      </c>
      <c r="DR461" s="45">
        <f t="shared" si="94"/>
        <v>0</v>
      </c>
      <c r="DS461" s="45">
        <f t="shared" si="94"/>
        <v>0</v>
      </c>
      <c r="DT461" s="45">
        <f t="shared" si="94"/>
        <v>0</v>
      </c>
      <c r="DU461" s="45">
        <f t="shared" si="94"/>
        <v>0</v>
      </c>
      <c r="DV461" s="45">
        <f t="shared" si="94"/>
        <v>0</v>
      </c>
      <c r="DW461" s="45">
        <f t="shared" si="94"/>
        <v>0</v>
      </c>
    </row>
    <row r="462" spans="1:127" x14ac:dyDescent="0.25">
      <c r="A462" s="73" t="s">
        <v>509</v>
      </c>
      <c r="B462" s="101" t="str">
        <f>гр.общеразв.напрв.!B462</f>
        <v>МДОУ "Д/с Радуга"</v>
      </c>
      <c r="C462" s="101" t="str">
        <f>гр.общеразв.напрв.!C462</f>
        <v>город</v>
      </c>
      <c r="D462" s="101" t="str">
        <f>гр.общеразв.напрв.!D462</f>
        <v>дети</v>
      </c>
      <c r="E462" s="155">
        <f t="shared" si="92"/>
        <v>0</v>
      </c>
      <c r="F462" s="155">
        <f t="shared" si="93"/>
        <v>0</v>
      </c>
      <c r="G462" s="155">
        <f t="shared" si="93"/>
        <v>0</v>
      </c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  <c r="AA462" s="118"/>
      <c r="AB462" s="118"/>
      <c r="AC462" s="118"/>
      <c r="AD462" s="118"/>
      <c r="AE462" s="118"/>
      <c r="AF462" s="118"/>
      <c r="AG462" s="118"/>
      <c r="AH462" s="118"/>
      <c r="AI462" s="118"/>
      <c r="AJ462" s="118"/>
      <c r="AK462" s="118"/>
      <c r="AL462" s="118"/>
      <c r="AM462" s="118"/>
      <c r="AN462" s="118"/>
      <c r="AO462" s="118"/>
      <c r="AP462" s="118"/>
      <c r="AQ462" s="118"/>
      <c r="AR462" s="118"/>
      <c r="AS462" s="118"/>
      <c r="AT462" s="118"/>
      <c r="AU462" s="118"/>
      <c r="AV462" s="118"/>
      <c r="AW462" s="118"/>
      <c r="AX462" s="118"/>
      <c r="AY462" s="118"/>
      <c r="AZ462" s="118"/>
      <c r="BA462" s="118"/>
      <c r="BB462" s="118"/>
      <c r="BC462" s="118"/>
      <c r="BD462" s="118"/>
      <c r="BE462" s="118"/>
      <c r="BF462" s="118"/>
      <c r="BG462" s="118"/>
      <c r="BH462" s="118"/>
      <c r="BI462" s="118"/>
      <c r="BJ462" s="118"/>
      <c r="BK462" s="118"/>
      <c r="BL462" s="118"/>
      <c r="BM462" s="118"/>
      <c r="BN462" s="118"/>
      <c r="BO462" s="118"/>
      <c r="BP462" s="118"/>
      <c r="BQ462" s="118"/>
      <c r="BR462" s="118"/>
      <c r="BS462" s="118"/>
      <c r="BT462" s="118"/>
      <c r="BU462" s="118"/>
      <c r="BV462" s="118"/>
      <c r="BW462" s="118"/>
      <c r="BX462" s="118"/>
      <c r="BY462" s="118"/>
      <c r="BZ462" s="118"/>
      <c r="CA462" s="118"/>
      <c r="CB462" s="118"/>
      <c r="CC462" s="118"/>
      <c r="CD462" s="118"/>
      <c r="CE462" s="118"/>
      <c r="CF462" s="118"/>
      <c r="CG462" s="118"/>
      <c r="CH462" s="118"/>
      <c r="CI462" s="118"/>
      <c r="CJ462" s="118"/>
      <c r="CK462" s="118"/>
      <c r="CL462" s="118"/>
      <c r="CM462" s="118"/>
      <c r="CN462" s="118"/>
      <c r="CO462" s="118"/>
      <c r="CP462" s="118"/>
      <c r="CQ462" s="118"/>
      <c r="CR462" s="118"/>
      <c r="CS462" s="118"/>
      <c r="CT462" s="118"/>
      <c r="CU462" s="118"/>
      <c r="CV462" s="118"/>
      <c r="CW462" s="118"/>
      <c r="CX462" s="118"/>
      <c r="CY462" s="118"/>
      <c r="CZ462" s="118"/>
      <c r="DA462" s="118"/>
      <c r="DB462" s="118"/>
      <c r="DC462" s="118"/>
      <c r="DD462" s="118"/>
      <c r="DE462" s="118"/>
      <c r="DF462" s="118"/>
      <c r="DG462" s="118"/>
      <c r="DH462" s="118"/>
      <c r="DI462" s="118"/>
      <c r="DJ462" s="118"/>
      <c r="DK462" s="118"/>
      <c r="DL462" s="118"/>
      <c r="DM462" s="118"/>
      <c r="DN462" s="45">
        <f t="shared" si="94"/>
        <v>0</v>
      </c>
      <c r="DO462" s="45">
        <f t="shared" si="94"/>
        <v>0</v>
      </c>
      <c r="DP462" s="45">
        <f t="shared" si="94"/>
        <v>0</v>
      </c>
      <c r="DQ462" s="45">
        <f t="shared" si="94"/>
        <v>0</v>
      </c>
      <c r="DR462" s="45">
        <f t="shared" si="94"/>
        <v>0</v>
      </c>
      <c r="DS462" s="45">
        <f t="shared" si="94"/>
        <v>0</v>
      </c>
      <c r="DT462" s="45">
        <f t="shared" si="94"/>
        <v>0</v>
      </c>
      <c r="DU462" s="45">
        <f t="shared" si="94"/>
        <v>0</v>
      </c>
      <c r="DV462" s="45">
        <f t="shared" si="94"/>
        <v>0</v>
      </c>
      <c r="DW462" s="45">
        <f t="shared" si="94"/>
        <v>0</v>
      </c>
    </row>
    <row r="463" spans="1:127" x14ac:dyDescent="0.25">
      <c r="A463" s="73" t="s">
        <v>509</v>
      </c>
      <c r="B463" s="101" t="str">
        <f>гр.общеразв.напрв.!B463</f>
        <v>МДОУ "Д/с Россияночка"</v>
      </c>
      <c r="C463" s="101" t="str">
        <f>гр.общеразв.напрв.!C463</f>
        <v>город</v>
      </c>
      <c r="D463" s="101" t="str">
        <f>гр.общеразв.напрв.!D463</f>
        <v>дети</v>
      </c>
      <c r="E463" s="155">
        <f t="shared" si="92"/>
        <v>0</v>
      </c>
      <c r="F463" s="155">
        <f t="shared" si="93"/>
        <v>0</v>
      </c>
      <c r="G463" s="155">
        <f t="shared" si="93"/>
        <v>0</v>
      </c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  <c r="AA463" s="118"/>
      <c r="AB463" s="118"/>
      <c r="AC463" s="118"/>
      <c r="AD463" s="118"/>
      <c r="AE463" s="118"/>
      <c r="AF463" s="118"/>
      <c r="AG463" s="118"/>
      <c r="AH463" s="118"/>
      <c r="AI463" s="118"/>
      <c r="AJ463" s="118"/>
      <c r="AK463" s="118"/>
      <c r="AL463" s="118"/>
      <c r="AM463" s="118"/>
      <c r="AN463" s="118"/>
      <c r="AO463" s="118"/>
      <c r="AP463" s="118"/>
      <c r="AQ463" s="118"/>
      <c r="AR463" s="118"/>
      <c r="AS463" s="118"/>
      <c r="AT463" s="118"/>
      <c r="AU463" s="118"/>
      <c r="AV463" s="118"/>
      <c r="AW463" s="118"/>
      <c r="AX463" s="118"/>
      <c r="AY463" s="118"/>
      <c r="AZ463" s="118"/>
      <c r="BA463" s="118"/>
      <c r="BB463" s="118"/>
      <c r="BC463" s="118"/>
      <c r="BD463" s="118"/>
      <c r="BE463" s="118"/>
      <c r="BF463" s="118"/>
      <c r="BG463" s="118"/>
      <c r="BH463" s="118"/>
      <c r="BI463" s="118"/>
      <c r="BJ463" s="118"/>
      <c r="BK463" s="118"/>
      <c r="BL463" s="118"/>
      <c r="BM463" s="118"/>
      <c r="BN463" s="118"/>
      <c r="BO463" s="118"/>
      <c r="BP463" s="118"/>
      <c r="BQ463" s="118"/>
      <c r="BR463" s="118"/>
      <c r="BS463" s="118"/>
      <c r="BT463" s="118"/>
      <c r="BU463" s="118"/>
      <c r="BV463" s="118"/>
      <c r="BW463" s="118"/>
      <c r="BX463" s="118"/>
      <c r="BY463" s="118"/>
      <c r="BZ463" s="118"/>
      <c r="CA463" s="118"/>
      <c r="CB463" s="118"/>
      <c r="CC463" s="118"/>
      <c r="CD463" s="118"/>
      <c r="CE463" s="118"/>
      <c r="CF463" s="118"/>
      <c r="CG463" s="118"/>
      <c r="CH463" s="118"/>
      <c r="CI463" s="118"/>
      <c r="CJ463" s="118"/>
      <c r="CK463" s="118"/>
      <c r="CL463" s="118"/>
      <c r="CM463" s="118"/>
      <c r="CN463" s="118"/>
      <c r="CO463" s="118"/>
      <c r="CP463" s="118"/>
      <c r="CQ463" s="118"/>
      <c r="CR463" s="118"/>
      <c r="CS463" s="118"/>
      <c r="CT463" s="118"/>
      <c r="CU463" s="118"/>
      <c r="CV463" s="118"/>
      <c r="CW463" s="118"/>
      <c r="CX463" s="118"/>
      <c r="CY463" s="118"/>
      <c r="CZ463" s="118"/>
      <c r="DA463" s="118"/>
      <c r="DB463" s="118"/>
      <c r="DC463" s="118"/>
      <c r="DD463" s="118"/>
      <c r="DE463" s="118"/>
      <c r="DF463" s="118"/>
      <c r="DG463" s="118"/>
      <c r="DH463" s="118"/>
      <c r="DI463" s="118"/>
      <c r="DJ463" s="118"/>
      <c r="DK463" s="118"/>
      <c r="DL463" s="118"/>
      <c r="DM463" s="118"/>
      <c r="DN463" s="45">
        <f t="shared" si="94"/>
        <v>0</v>
      </c>
      <c r="DO463" s="45">
        <f t="shared" si="94"/>
        <v>0</v>
      </c>
      <c r="DP463" s="45">
        <f t="shared" si="94"/>
        <v>0</v>
      </c>
      <c r="DQ463" s="45">
        <f t="shared" si="94"/>
        <v>0</v>
      </c>
      <c r="DR463" s="45">
        <f t="shared" si="94"/>
        <v>0</v>
      </c>
      <c r="DS463" s="45">
        <f t="shared" si="94"/>
        <v>0</v>
      </c>
      <c r="DT463" s="45">
        <f t="shared" si="94"/>
        <v>0</v>
      </c>
      <c r="DU463" s="45">
        <f t="shared" si="94"/>
        <v>0</v>
      </c>
      <c r="DV463" s="45">
        <f t="shared" si="94"/>
        <v>0</v>
      </c>
      <c r="DW463" s="45">
        <f t="shared" si="94"/>
        <v>0</v>
      </c>
    </row>
    <row r="464" spans="1:127" x14ac:dyDescent="0.25">
      <c r="A464" s="73" t="s">
        <v>509</v>
      </c>
      <c r="B464" s="101" t="str">
        <f>гр.общеразв.напрв.!B464</f>
        <v>МДОУ "Д/с Солнышко"</v>
      </c>
      <c r="C464" s="101" t="str">
        <f>гр.общеразв.напрв.!C464</f>
        <v>город</v>
      </c>
      <c r="D464" s="101" t="str">
        <f>гр.общеразв.напрв.!D464</f>
        <v>дети</v>
      </c>
      <c r="E464" s="155">
        <f t="shared" si="92"/>
        <v>0</v>
      </c>
      <c r="F464" s="155">
        <f t="shared" si="93"/>
        <v>0</v>
      </c>
      <c r="G464" s="155">
        <f t="shared" si="93"/>
        <v>0</v>
      </c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  <c r="AA464" s="118"/>
      <c r="AB464" s="118"/>
      <c r="AC464" s="118"/>
      <c r="AD464" s="118"/>
      <c r="AE464" s="118"/>
      <c r="AF464" s="118"/>
      <c r="AG464" s="118"/>
      <c r="AH464" s="118"/>
      <c r="AI464" s="118"/>
      <c r="AJ464" s="118"/>
      <c r="AK464" s="118"/>
      <c r="AL464" s="118"/>
      <c r="AM464" s="118"/>
      <c r="AN464" s="118"/>
      <c r="AO464" s="118"/>
      <c r="AP464" s="118"/>
      <c r="AQ464" s="118"/>
      <c r="AR464" s="118"/>
      <c r="AS464" s="118"/>
      <c r="AT464" s="118"/>
      <c r="AU464" s="118"/>
      <c r="AV464" s="118"/>
      <c r="AW464" s="118"/>
      <c r="AX464" s="118"/>
      <c r="AY464" s="118"/>
      <c r="AZ464" s="118"/>
      <c r="BA464" s="118"/>
      <c r="BB464" s="118"/>
      <c r="BC464" s="118"/>
      <c r="BD464" s="118"/>
      <c r="BE464" s="118"/>
      <c r="BF464" s="118"/>
      <c r="BG464" s="118"/>
      <c r="BH464" s="118"/>
      <c r="BI464" s="118"/>
      <c r="BJ464" s="118"/>
      <c r="BK464" s="118"/>
      <c r="BL464" s="118"/>
      <c r="BM464" s="118"/>
      <c r="BN464" s="118"/>
      <c r="BO464" s="118"/>
      <c r="BP464" s="118"/>
      <c r="BQ464" s="118"/>
      <c r="BR464" s="118"/>
      <c r="BS464" s="118"/>
      <c r="BT464" s="118"/>
      <c r="BU464" s="118"/>
      <c r="BV464" s="118"/>
      <c r="BW464" s="118"/>
      <c r="BX464" s="118"/>
      <c r="BY464" s="118"/>
      <c r="BZ464" s="118"/>
      <c r="CA464" s="118"/>
      <c r="CB464" s="118"/>
      <c r="CC464" s="118"/>
      <c r="CD464" s="118"/>
      <c r="CE464" s="118"/>
      <c r="CF464" s="118"/>
      <c r="CG464" s="118"/>
      <c r="CH464" s="118"/>
      <c r="CI464" s="118"/>
      <c r="CJ464" s="118"/>
      <c r="CK464" s="118"/>
      <c r="CL464" s="118"/>
      <c r="CM464" s="118"/>
      <c r="CN464" s="118"/>
      <c r="CO464" s="118"/>
      <c r="CP464" s="118"/>
      <c r="CQ464" s="118"/>
      <c r="CR464" s="118"/>
      <c r="CS464" s="118"/>
      <c r="CT464" s="118"/>
      <c r="CU464" s="118"/>
      <c r="CV464" s="118"/>
      <c r="CW464" s="118"/>
      <c r="CX464" s="118"/>
      <c r="CY464" s="118"/>
      <c r="CZ464" s="118"/>
      <c r="DA464" s="118"/>
      <c r="DB464" s="118"/>
      <c r="DC464" s="118"/>
      <c r="DD464" s="118"/>
      <c r="DE464" s="118"/>
      <c r="DF464" s="118"/>
      <c r="DG464" s="118"/>
      <c r="DH464" s="118"/>
      <c r="DI464" s="118"/>
      <c r="DJ464" s="118"/>
      <c r="DK464" s="118"/>
      <c r="DL464" s="118"/>
      <c r="DM464" s="118"/>
      <c r="DN464" s="45">
        <f t="shared" si="94"/>
        <v>0</v>
      </c>
      <c r="DO464" s="45">
        <f t="shared" si="94"/>
        <v>0</v>
      </c>
      <c r="DP464" s="45">
        <f t="shared" si="94"/>
        <v>0</v>
      </c>
      <c r="DQ464" s="45">
        <f t="shared" si="94"/>
        <v>0</v>
      </c>
      <c r="DR464" s="45">
        <f t="shared" si="94"/>
        <v>0</v>
      </c>
      <c r="DS464" s="45">
        <f t="shared" si="94"/>
        <v>0</v>
      </c>
      <c r="DT464" s="45">
        <f t="shared" si="94"/>
        <v>0</v>
      </c>
      <c r="DU464" s="45">
        <f t="shared" si="94"/>
        <v>0</v>
      </c>
      <c r="DV464" s="45">
        <f t="shared" si="94"/>
        <v>0</v>
      </c>
      <c r="DW464" s="45">
        <f t="shared" si="94"/>
        <v>0</v>
      </c>
    </row>
    <row r="465" spans="1:127" x14ac:dyDescent="0.25">
      <c r="A465" s="73" t="s">
        <v>509</v>
      </c>
      <c r="B465" s="101" t="str">
        <f>гр.общеразв.напрв.!B465</f>
        <v>МДОУ "Д/с Рябинка"</v>
      </c>
      <c r="C465" s="101" t="str">
        <f>гр.общеразв.напрв.!C465</f>
        <v>город</v>
      </c>
      <c r="D465" s="101" t="str">
        <f>гр.общеразв.напрв.!D465</f>
        <v>дети</v>
      </c>
      <c r="E465" s="155">
        <f t="shared" si="92"/>
        <v>0</v>
      </c>
      <c r="F465" s="155">
        <f t="shared" si="93"/>
        <v>0</v>
      </c>
      <c r="G465" s="155">
        <f t="shared" si="93"/>
        <v>0</v>
      </c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18"/>
      <c r="AC465" s="118"/>
      <c r="AD465" s="118"/>
      <c r="AE465" s="118"/>
      <c r="AF465" s="118"/>
      <c r="AG465" s="118"/>
      <c r="AH465" s="118"/>
      <c r="AI465" s="118"/>
      <c r="AJ465" s="118"/>
      <c r="AK465" s="118"/>
      <c r="AL465" s="118"/>
      <c r="AM465" s="118"/>
      <c r="AN465" s="118"/>
      <c r="AO465" s="118"/>
      <c r="AP465" s="118"/>
      <c r="AQ465" s="118"/>
      <c r="AR465" s="118"/>
      <c r="AS465" s="118"/>
      <c r="AT465" s="118"/>
      <c r="AU465" s="118"/>
      <c r="AV465" s="118"/>
      <c r="AW465" s="118"/>
      <c r="AX465" s="118"/>
      <c r="AY465" s="118"/>
      <c r="AZ465" s="118"/>
      <c r="BA465" s="118"/>
      <c r="BB465" s="118"/>
      <c r="BC465" s="118"/>
      <c r="BD465" s="118"/>
      <c r="BE465" s="118"/>
      <c r="BF465" s="118"/>
      <c r="BG465" s="118"/>
      <c r="BH465" s="118"/>
      <c r="BI465" s="118"/>
      <c r="BJ465" s="118"/>
      <c r="BK465" s="118"/>
      <c r="BL465" s="118"/>
      <c r="BM465" s="118"/>
      <c r="BN465" s="118"/>
      <c r="BO465" s="118"/>
      <c r="BP465" s="118"/>
      <c r="BQ465" s="118"/>
      <c r="BR465" s="118"/>
      <c r="BS465" s="118"/>
      <c r="BT465" s="118"/>
      <c r="BU465" s="118"/>
      <c r="BV465" s="118"/>
      <c r="BW465" s="118"/>
      <c r="BX465" s="118"/>
      <c r="BY465" s="118"/>
      <c r="BZ465" s="118"/>
      <c r="CA465" s="118"/>
      <c r="CB465" s="118"/>
      <c r="CC465" s="118"/>
      <c r="CD465" s="118"/>
      <c r="CE465" s="118"/>
      <c r="CF465" s="118"/>
      <c r="CG465" s="118"/>
      <c r="CH465" s="118"/>
      <c r="CI465" s="118"/>
      <c r="CJ465" s="118"/>
      <c r="CK465" s="118"/>
      <c r="CL465" s="118"/>
      <c r="CM465" s="118"/>
      <c r="CN465" s="118"/>
      <c r="CO465" s="118"/>
      <c r="CP465" s="118"/>
      <c r="CQ465" s="118"/>
      <c r="CR465" s="118"/>
      <c r="CS465" s="118"/>
      <c r="CT465" s="118"/>
      <c r="CU465" s="118"/>
      <c r="CV465" s="118"/>
      <c r="CW465" s="118"/>
      <c r="CX465" s="118"/>
      <c r="CY465" s="118"/>
      <c r="CZ465" s="118"/>
      <c r="DA465" s="118"/>
      <c r="DB465" s="118"/>
      <c r="DC465" s="118"/>
      <c r="DD465" s="118"/>
      <c r="DE465" s="118"/>
      <c r="DF465" s="118"/>
      <c r="DG465" s="118"/>
      <c r="DH465" s="118"/>
      <c r="DI465" s="118"/>
      <c r="DJ465" s="118"/>
      <c r="DK465" s="118"/>
      <c r="DL465" s="118"/>
      <c r="DM465" s="118"/>
      <c r="DN465" s="45">
        <f t="shared" si="94"/>
        <v>0</v>
      </c>
      <c r="DO465" s="45">
        <f t="shared" si="94"/>
        <v>0</v>
      </c>
      <c r="DP465" s="45">
        <f t="shared" si="94"/>
        <v>0</v>
      </c>
      <c r="DQ465" s="45">
        <f t="shared" si="94"/>
        <v>0</v>
      </c>
      <c r="DR465" s="45">
        <f t="shared" si="94"/>
        <v>0</v>
      </c>
      <c r="DS465" s="45">
        <f t="shared" si="94"/>
        <v>0</v>
      </c>
      <c r="DT465" s="45">
        <f t="shared" si="94"/>
        <v>0</v>
      </c>
      <c r="DU465" s="45">
        <f t="shared" si="94"/>
        <v>0</v>
      </c>
      <c r="DV465" s="45">
        <f t="shared" si="94"/>
        <v>0</v>
      </c>
      <c r="DW465" s="45">
        <f t="shared" si="94"/>
        <v>0</v>
      </c>
    </row>
    <row r="466" spans="1:127" x14ac:dyDescent="0.25">
      <c r="A466" s="73" t="s">
        <v>509</v>
      </c>
      <c r="B466" s="101" t="str">
        <f>гр.общеразв.напрв.!B466</f>
        <v>МДОУ "Д/с Улыбка"</v>
      </c>
      <c r="C466" s="101" t="str">
        <f>гр.общеразв.напрв.!C466</f>
        <v>город</v>
      </c>
      <c r="D466" s="101" t="str">
        <f>гр.общеразв.напрв.!D466</f>
        <v>дети</v>
      </c>
      <c r="E466" s="155">
        <f t="shared" si="92"/>
        <v>0</v>
      </c>
      <c r="F466" s="155">
        <f t="shared" si="93"/>
        <v>0</v>
      </c>
      <c r="G466" s="155">
        <f t="shared" si="93"/>
        <v>0</v>
      </c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  <c r="AA466" s="118"/>
      <c r="AB466" s="118"/>
      <c r="AC466" s="118"/>
      <c r="AD466" s="118"/>
      <c r="AE466" s="118"/>
      <c r="AF466" s="118"/>
      <c r="AG466" s="118"/>
      <c r="AH466" s="118"/>
      <c r="AI466" s="118"/>
      <c r="AJ466" s="118"/>
      <c r="AK466" s="118"/>
      <c r="AL466" s="118"/>
      <c r="AM466" s="118"/>
      <c r="AN466" s="118"/>
      <c r="AO466" s="118"/>
      <c r="AP466" s="118"/>
      <c r="AQ466" s="118"/>
      <c r="AR466" s="118"/>
      <c r="AS466" s="118"/>
      <c r="AT466" s="118"/>
      <c r="AU466" s="118"/>
      <c r="AV466" s="118"/>
      <c r="AW466" s="118"/>
      <c r="AX466" s="118"/>
      <c r="AY466" s="118"/>
      <c r="AZ466" s="118"/>
      <c r="BA466" s="118"/>
      <c r="BB466" s="118"/>
      <c r="BC466" s="118"/>
      <c r="BD466" s="118"/>
      <c r="BE466" s="118"/>
      <c r="BF466" s="118"/>
      <c r="BG466" s="118"/>
      <c r="BH466" s="118"/>
      <c r="BI466" s="118"/>
      <c r="BJ466" s="118"/>
      <c r="BK466" s="118"/>
      <c r="BL466" s="118"/>
      <c r="BM466" s="118"/>
      <c r="BN466" s="118"/>
      <c r="BO466" s="118"/>
      <c r="BP466" s="118"/>
      <c r="BQ466" s="118"/>
      <c r="BR466" s="118"/>
      <c r="BS466" s="118"/>
      <c r="BT466" s="118"/>
      <c r="BU466" s="118"/>
      <c r="BV466" s="118"/>
      <c r="BW466" s="118"/>
      <c r="BX466" s="118"/>
      <c r="BY466" s="118"/>
      <c r="BZ466" s="118"/>
      <c r="CA466" s="118"/>
      <c r="CB466" s="118"/>
      <c r="CC466" s="118"/>
      <c r="CD466" s="118"/>
      <c r="CE466" s="118"/>
      <c r="CF466" s="118"/>
      <c r="CG466" s="118"/>
      <c r="CH466" s="118"/>
      <c r="CI466" s="118"/>
      <c r="CJ466" s="118"/>
      <c r="CK466" s="118"/>
      <c r="CL466" s="118"/>
      <c r="CM466" s="118"/>
      <c r="CN466" s="118"/>
      <c r="CO466" s="118"/>
      <c r="CP466" s="118"/>
      <c r="CQ466" s="118"/>
      <c r="CR466" s="118"/>
      <c r="CS466" s="118"/>
      <c r="CT466" s="118"/>
      <c r="CU466" s="118"/>
      <c r="CV466" s="118"/>
      <c r="CW466" s="118"/>
      <c r="CX466" s="118"/>
      <c r="CY466" s="118"/>
      <c r="CZ466" s="118"/>
      <c r="DA466" s="118"/>
      <c r="DB466" s="118"/>
      <c r="DC466" s="118"/>
      <c r="DD466" s="118"/>
      <c r="DE466" s="118"/>
      <c r="DF466" s="118"/>
      <c r="DG466" s="118"/>
      <c r="DH466" s="118"/>
      <c r="DI466" s="118"/>
      <c r="DJ466" s="118"/>
      <c r="DK466" s="118"/>
      <c r="DL466" s="118"/>
      <c r="DM466" s="118"/>
      <c r="DN466" s="45">
        <f t="shared" si="94"/>
        <v>0</v>
      </c>
      <c r="DO466" s="45">
        <f t="shared" si="94"/>
        <v>0</v>
      </c>
      <c r="DP466" s="45">
        <f t="shared" si="94"/>
        <v>0</v>
      </c>
      <c r="DQ466" s="45">
        <f t="shared" si="94"/>
        <v>0</v>
      </c>
      <c r="DR466" s="45">
        <f t="shared" si="94"/>
        <v>0</v>
      </c>
      <c r="DS466" s="45">
        <f t="shared" si="94"/>
        <v>0</v>
      </c>
      <c r="DT466" s="45">
        <f t="shared" si="94"/>
        <v>0</v>
      </c>
      <c r="DU466" s="45">
        <f t="shared" si="94"/>
        <v>0</v>
      </c>
      <c r="DV466" s="45">
        <f t="shared" si="94"/>
        <v>0</v>
      </c>
      <c r="DW466" s="45">
        <f t="shared" si="94"/>
        <v>0</v>
      </c>
    </row>
    <row r="467" spans="1:127" x14ac:dyDescent="0.25">
      <c r="A467" s="73" t="s">
        <v>509</v>
      </c>
      <c r="B467" s="101" t="str">
        <f>гр.общеразв.напрв.!B467</f>
        <v>МДОУ "Д/с Чайка"</v>
      </c>
      <c r="C467" s="101" t="str">
        <f>гр.общеразв.напрв.!C467</f>
        <v>город</v>
      </c>
      <c r="D467" s="101" t="str">
        <f>гр.общеразв.напрв.!D467</f>
        <v>дети</v>
      </c>
      <c r="E467" s="155">
        <f t="shared" si="92"/>
        <v>0</v>
      </c>
      <c r="F467" s="155">
        <f t="shared" si="93"/>
        <v>0</v>
      </c>
      <c r="G467" s="155">
        <f t="shared" si="93"/>
        <v>0</v>
      </c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  <c r="AA467" s="118"/>
      <c r="AB467" s="118"/>
      <c r="AC467" s="118"/>
      <c r="AD467" s="118"/>
      <c r="AE467" s="118"/>
      <c r="AF467" s="118"/>
      <c r="AG467" s="118"/>
      <c r="AH467" s="118"/>
      <c r="AI467" s="118"/>
      <c r="AJ467" s="118"/>
      <c r="AK467" s="118"/>
      <c r="AL467" s="118"/>
      <c r="AM467" s="118"/>
      <c r="AN467" s="118"/>
      <c r="AO467" s="118"/>
      <c r="AP467" s="118"/>
      <c r="AQ467" s="118"/>
      <c r="AR467" s="118"/>
      <c r="AS467" s="118"/>
      <c r="AT467" s="118"/>
      <c r="AU467" s="118"/>
      <c r="AV467" s="118"/>
      <c r="AW467" s="118"/>
      <c r="AX467" s="118"/>
      <c r="AY467" s="118"/>
      <c r="AZ467" s="118"/>
      <c r="BA467" s="118"/>
      <c r="BB467" s="118"/>
      <c r="BC467" s="118"/>
      <c r="BD467" s="118"/>
      <c r="BE467" s="118"/>
      <c r="BF467" s="118"/>
      <c r="BG467" s="118"/>
      <c r="BH467" s="118"/>
      <c r="BI467" s="118"/>
      <c r="BJ467" s="118"/>
      <c r="BK467" s="118"/>
      <c r="BL467" s="118"/>
      <c r="BM467" s="118"/>
      <c r="BN467" s="118"/>
      <c r="BO467" s="118"/>
      <c r="BP467" s="118"/>
      <c r="BQ467" s="118"/>
      <c r="BR467" s="118"/>
      <c r="BS467" s="118"/>
      <c r="BT467" s="118"/>
      <c r="BU467" s="118"/>
      <c r="BV467" s="118"/>
      <c r="BW467" s="118"/>
      <c r="BX467" s="118"/>
      <c r="BY467" s="118"/>
      <c r="BZ467" s="118"/>
      <c r="CA467" s="118"/>
      <c r="CB467" s="118"/>
      <c r="CC467" s="118"/>
      <c r="CD467" s="118"/>
      <c r="CE467" s="118"/>
      <c r="CF467" s="118"/>
      <c r="CG467" s="118"/>
      <c r="CH467" s="118"/>
      <c r="CI467" s="118"/>
      <c r="CJ467" s="118"/>
      <c r="CK467" s="118"/>
      <c r="CL467" s="118"/>
      <c r="CM467" s="118"/>
      <c r="CN467" s="118"/>
      <c r="CO467" s="118"/>
      <c r="CP467" s="118"/>
      <c r="CQ467" s="118"/>
      <c r="CR467" s="118"/>
      <c r="CS467" s="118"/>
      <c r="CT467" s="118"/>
      <c r="CU467" s="118"/>
      <c r="CV467" s="118"/>
      <c r="CW467" s="118"/>
      <c r="CX467" s="118"/>
      <c r="CY467" s="118"/>
      <c r="CZ467" s="118"/>
      <c r="DA467" s="118"/>
      <c r="DB467" s="118"/>
      <c r="DC467" s="118"/>
      <c r="DD467" s="118"/>
      <c r="DE467" s="118"/>
      <c r="DF467" s="118"/>
      <c r="DG467" s="118"/>
      <c r="DH467" s="118"/>
      <c r="DI467" s="118"/>
      <c r="DJ467" s="118"/>
      <c r="DK467" s="118"/>
      <c r="DL467" s="118"/>
      <c r="DM467" s="118"/>
      <c r="DN467" s="45">
        <f t="shared" si="94"/>
        <v>0</v>
      </c>
      <c r="DO467" s="45">
        <f t="shared" si="94"/>
        <v>0</v>
      </c>
      <c r="DP467" s="45">
        <f t="shared" si="94"/>
        <v>0</v>
      </c>
      <c r="DQ467" s="45">
        <f t="shared" si="94"/>
        <v>0</v>
      </c>
      <c r="DR467" s="45">
        <f t="shared" si="94"/>
        <v>0</v>
      </c>
      <c r="DS467" s="45">
        <f t="shared" si="94"/>
        <v>0</v>
      </c>
      <c r="DT467" s="45">
        <f t="shared" si="94"/>
        <v>0</v>
      </c>
      <c r="DU467" s="45">
        <f t="shared" si="94"/>
        <v>0</v>
      </c>
      <c r="DV467" s="45">
        <f t="shared" si="94"/>
        <v>0</v>
      </c>
      <c r="DW467" s="45">
        <f t="shared" si="94"/>
        <v>0</v>
      </c>
    </row>
    <row r="468" spans="1:127" x14ac:dyDescent="0.25">
      <c r="A468" s="73" t="s">
        <v>509</v>
      </c>
      <c r="B468" s="101" t="str">
        <f>гр.общеразв.напрв.!B468</f>
        <v>МОУ "Андреевская ООШ"</v>
      </c>
      <c r="C468" s="101" t="str">
        <f>гр.общеразв.напрв.!C468</f>
        <v>село</v>
      </c>
      <c r="D468" s="101" t="str">
        <f>гр.общеразв.напрв.!D468</f>
        <v>дети</v>
      </c>
      <c r="E468" s="155">
        <f t="shared" si="92"/>
        <v>0</v>
      </c>
      <c r="F468" s="155">
        <f t="shared" si="93"/>
        <v>0</v>
      </c>
      <c r="G468" s="155">
        <f t="shared" si="93"/>
        <v>0</v>
      </c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  <c r="AA468" s="118"/>
      <c r="AB468" s="118"/>
      <c r="AC468" s="118"/>
      <c r="AD468" s="118"/>
      <c r="AE468" s="118"/>
      <c r="AF468" s="118"/>
      <c r="AG468" s="118"/>
      <c r="AH468" s="118"/>
      <c r="AI468" s="118"/>
      <c r="AJ468" s="118"/>
      <c r="AK468" s="118"/>
      <c r="AL468" s="118"/>
      <c r="AM468" s="118"/>
      <c r="AN468" s="118"/>
      <c r="AO468" s="118"/>
      <c r="AP468" s="118"/>
      <c r="AQ468" s="118"/>
      <c r="AR468" s="118"/>
      <c r="AS468" s="118"/>
      <c r="AT468" s="118"/>
      <c r="AU468" s="118"/>
      <c r="AV468" s="118"/>
      <c r="AW468" s="118"/>
      <c r="AX468" s="118"/>
      <c r="AY468" s="118"/>
      <c r="AZ468" s="118"/>
      <c r="BA468" s="118"/>
      <c r="BB468" s="118"/>
      <c r="BC468" s="118"/>
      <c r="BD468" s="118"/>
      <c r="BE468" s="118"/>
      <c r="BF468" s="118"/>
      <c r="BG468" s="118"/>
      <c r="BH468" s="118"/>
      <c r="BI468" s="118"/>
      <c r="BJ468" s="118"/>
      <c r="BK468" s="118"/>
      <c r="BL468" s="118"/>
      <c r="BM468" s="118"/>
      <c r="BN468" s="118"/>
      <c r="BO468" s="118"/>
      <c r="BP468" s="118"/>
      <c r="BQ468" s="118"/>
      <c r="BR468" s="118"/>
      <c r="BS468" s="118"/>
      <c r="BT468" s="118"/>
      <c r="BU468" s="118"/>
      <c r="BV468" s="118"/>
      <c r="BW468" s="118"/>
      <c r="BX468" s="118"/>
      <c r="BY468" s="118"/>
      <c r="BZ468" s="118"/>
      <c r="CA468" s="118"/>
      <c r="CB468" s="118"/>
      <c r="CC468" s="118"/>
      <c r="CD468" s="118"/>
      <c r="CE468" s="118"/>
      <c r="CF468" s="118"/>
      <c r="CG468" s="118"/>
      <c r="CH468" s="118"/>
      <c r="CI468" s="118"/>
      <c r="CJ468" s="118"/>
      <c r="CK468" s="118"/>
      <c r="CL468" s="118"/>
      <c r="CM468" s="118"/>
      <c r="CN468" s="118"/>
      <c r="CO468" s="118"/>
      <c r="CP468" s="118"/>
      <c r="CQ468" s="118"/>
      <c r="CR468" s="118"/>
      <c r="CS468" s="118"/>
      <c r="CT468" s="118"/>
      <c r="CU468" s="118"/>
      <c r="CV468" s="118"/>
      <c r="CW468" s="118"/>
      <c r="CX468" s="118"/>
      <c r="CY468" s="118"/>
      <c r="CZ468" s="118"/>
      <c r="DA468" s="118"/>
      <c r="DB468" s="118"/>
      <c r="DC468" s="118"/>
      <c r="DD468" s="118"/>
      <c r="DE468" s="118"/>
      <c r="DF468" s="118"/>
      <c r="DG468" s="118"/>
      <c r="DH468" s="118"/>
      <c r="DI468" s="118"/>
      <c r="DJ468" s="118"/>
      <c r="DK468" s="118"/>
      <c r="DL468" s="118"/>
      <c r="DM468" s="118"/>
      <c r="DN468" s="45">
        <f t="shared" si="94"/>
        <v>0</v>
      </c>
      <c r="DO468" s="45">
        <f t="shared" si="94"/>
        <v>0</v>
      </c>
      <c r="DP468" s="45">
        <f t="shared" si="94"/>
        <v>0</v>
      </c>
      <c r="DQ468" s="45">
        <f t="shared" si="94"/>
        <v>0</v>
      </c>
      <c r="DR468" s="45">
        <f t="shared" si="94"/>
        <v>0</v>
      </c>
      <c r="DS468" s="45">
        <f t="shared" si="94"/>
        <v>0</v>
      </c>
      <c r="DT468" s="45">
        <f t="shared" si="94"/>
        <v>0</v>
      </c>
      <c r="DU468" s="45">
        <f t="shared" si="94"/>
        <v>0</v>
      </c>
      <c r="DV468" s="45">
        <f t="shared" si="94"/>
        <v>0</v>
      </c>
      <c r="DW468" s="45">
        <f t="shared" si="94"/>
        <v>0</v>
      </c>
    </row>
    <row r="469" spans="1:127" x14ac:dyDescent="0.25">
      <c r="A469" s="73" t="s">
        <v>509</v>
      </c>
      <c r="B469" s="101" t="str">
        <f>гр.общеразв.напрв.!B469</f>
        <v>МОУ "Борская ООШ"</v>
      </c>
      <c r="C469" s="101" t="str">
        <f>гр.общеразв.напрв.!C469</f>
        <v>село</v>
      </c>
      <c r="D469" s="101" t="str">
        <f>гр.общеразв.напрв.!D469</f>
        <v>дети</v>
      </c>
      <c r="E469" s="155">
        <f t="shared" si="92"/>
        <v>0</v>
      </c>
      <c r="F469" s="155">
        <f t="shared" si="93"/>
        <v>0</v>
      </c>
      <c r="G469" s="155">
        <f t="shared" si="93"/>
        <v>0</v>
      </c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  <c r="AA469" s="118"/>
      <c r="AB469" s="118"/>
      <c r="AC469" s="118"/>
      <c r="AD469" s="118"/>
      <c r="AE469" s="118"/>
      <c r="AF469" s="118"/>
      <c r="AG469" s="118"/>
      <c r="AH469" s="118"/>
      <c r="AI469" s="118"/>
      <c r="AJ469" s="118"/>
      <c r="AK469" s="118"/>
      <c r="AL469" s="118"/>
      <c r="AM469" s="118"/>
      <c r="AN469" s="118"/>
      <c r="AO469" s="118"/>
      <c r="AP469" s="118"/>
      <c r="AQ469" s="118"/>
      <c r="AR469" s="118"/>
      <c r="AS469" s="118"/>
      <c r="AT469" s="118"/>
      <c r="AU469" s="118"/>
      <c r="AV469" s="118"/>
      <c r="AW469" s="118"/>
      <c r="AX469" s="118"/>
      <c r="AY469" s="118"/>
      <c r="AZ469" s="118"/>
      <c r="BA469" s="118"/>
      <c r="BB469" s="118"/>
      <c r="BC469" s="118"/>
      <c r="BD469" s="118"/>
      <c r="BE469" s="118"/>
      <c r="BF469" s="118"/>
      <c r="BG469" s="118"/>
      <c r="BH469" s="118"/>
      <c r="BI469" s="118"/>
      <c r="BJ469" s="118"/>
      <c r="BK469" s="118"/>
      <c r="BL469" s="118"/>
      <c r="BM469" s="118"/>
      <c r="BN469" s="118"/>
      <c r="BO469" s="118"/>
      <c r="BP469" s="118"/>
      <c r="BQ469" s="118"/>
      <c r="BR469" s="118"/>
      <c r="BS469" s="118"/>
      <c r="BT469" s="118"/>
      <c r="BU469" s="118"/>
      <c r="BV469" s="118"/>
      <c r="BW469" s="118"/>
      <c r="BX469" s="118"/>
      <c r="BY469" s="118"/>
      <c r="BZ469" s="118"/>
      <c r="CA469" s="118"/>
      <c r="CB469" s="118"/>
      <c r="CC469" s="118"/>
      <c r="CD469" s="118"/>
      <c r="CE469" s="118"/>
      <c r="CF469" s="118"/>
      <c r="CG469" s="118"/>
      <c r="CH469" s="118"/>
      <c r="CI469" s="118"/>
      <c r="CJ469" s="118"/>
      <c r="CK469" s="118"/>
      <c r="CL469" s="118"/>
      <c r="CM469" s="118"/>
      <c r="CN469" s="118"/>
      <c r="CO469" s="118"/>
      <c r="CP469" s="118"/>
      <c r="CQ469" s="118"/>
      <c r="CR469" s="118"/>
      <c r="CS469" s="118"/>
      <c r="CT469" s="118"/>
      <c r="CU469" s="118"/>
      <c r="CV469" s="118"/>
      <c r="CW469" s="118"/>
      <c r="CX469" s="118"/>
      <c r="CY469" s="118"/>
      <c r="CZ469" s="118"/>
      <c r="DA469" s="118"/>
      <c r="DB469" s="118"/>
      <c r="DC469" s="118"/>
      <c r="DD469" s="118"/>
      <c r="DE469" s="118"/>
      <c r="DF469" s="118"/>
      <c r="DG469" s="118"/>
      <c r="DH469" s="118"/>
      <c r="DI469" s="118"/>
      <c r="DJ469" s="118"/>
      <c r="DK469" s="118"/>
      <c r="DL469" s="118"/>
      <c r="DM469" s="118"/>
      <c r="DN469" s="45">
        <f t="shared" si="94"/>
        <v>0</v>
      </c>
      <c r="DO469" s="45">
        <f t="shared" si="94"/>
        <v>0</v>
      </c>
      <c r="DP469" s="45">
        <f t="shared" si="94"/>
        <v>0</v>
      </c>
      <c r="DQ469" s="45">
        <f t="shared" si="94"/>
        <v>0</v>
      </c>
      <c r="DR469" s="45">
        <f t="shared" si="94"/>
        <v>0</v>
      </c>
      <c r="DS469" s="45">
        <f t="shared" si="94"/>
        <v>0</v>
      </c>
      <c r="DT469" s="45">
        <f t="shared" si="94"/>
        <v>0</v>
      </c>
      <c r="DU469" s="45">
        <f t="shared" si="94"/>
        <v>0</v>
      </c>
      <c r="DV469" s="45">
        <f t="shared" si="94"/>
        <v>0</v>
      </c>
      <c r="DW469" s="45">
        <f t="shared" si="94"/>
        <v>0</v>
      </c>
    </row>
    <row r="470" spans="1:127" x14ac:dyDescent="0.25">
      <c r="A470" s="73" t="s">
        <v>509</v>
      </c>
      <c r="B470" s="101" t="str">
        <f>гр.общеразв.напрв.!B470</f>
        <v>МОУ "Ганьковская СОШ"</v>
      </c>
      <c r="C470" s="101" t="str">
        <f>гр.общеразв.напрв.!C470</f>
        <v>село</v>
      </c>
      <c r="D470" s="101" t="str">
        <f>гр.общеразв.напрв.!D470</f>
        <v>дети</v>
      </c>
      <c r="E470" s="155">
        <f t="shared" si="92"/>
        <v>0</v>
      </c>
      <c r="F470" s="155">
        <f t="shared" si="93"/>
        <v>0</v>
      </c>
      <c r="G470" s="155">
        <f t="shared" si="93"/>
        <v>0</v>
      </c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  <c r="AA470" s="118"/>
      <c r="AB470" s="118"/>
      <c r="AC470" s="118"/>
      <c r="AD470" s="118"/>
      <c r="AE470" s="118"/>
      <c r="AF470" s="118"/>
      <c r="AG470" s="118"/>
      <c r="AH470" s="118"/>
      <c r="AI470" s="118"/>
      <c r="AJ470" s="118"/>
      <c r="AK470" s="118"/>
      <c r="AL470" s="118"/>
      <c r="AM470" s="118"/>
      <c r="AN470" s="118"/>
      <c r="AO470" s="118"/>
      <c r="AP470" s="118"/>
      <c r="AQ470" s="118"/>
      <c r="AR470" s="118"/>
      <c r="AS470" s="118"/>
      <c r="AT470" s="118"/>
      <c r="AU470" s="118"/>
      <c r="AV470" s="118"/>
      <c r="AW470" s="118"/>
      <c r="AX470" s="118"/>
      <c r="AY470" s="118"/>
      <c r="AZ470" s="118"/>
      <c r="BA470" s="118"/>
      <c r="BB470" s="118"/>
      <c r="BC470" s="118"/>
      <c r="BD470" s="118"/>
      <c r="BE470" s="118"/>
      <c r="BF470" s="118"/>
      <c r="BG470" s="118"/>
      <c r="BH470" s="118"/>
      <c r="BI470" s="118"/>
      <c r="BJ470" s="118"/>
      <c r="BK470" s="118"/>
      <c r="BL470" s="118"/>
      <c r="BM470" s="118"/>
      <c r="BN470" s="118"/>
      <c r="BO470" s="118"/>
      <c r="BP470" s="118"/>
      <c r="BQ470" s="118"/>
      <c r="BR470" s="118"/>
      <c r="BS470" s="118"/>
      <c r="BT470" s="118"/>
      <c r="BU470" s="118"/>
      <c r="BV470" s="118"/>
      <c r="BW470" s="118"/>
      <c r="BX470" s="118"/>
      <c r="BY470" s="118"/>
      <c r="BZ470" s="118"/>
      <c r="CA470" s="118"/>
      <c r="CB470" s="118"/>
      <c r="CC470" s="118"/>
      <c r="CD470" s="118"/>
      <c r="CE470" s="118"/>
      <c r="CF470" s="118"/>
      <c r="CG470" s="118"/>
      <c r="CH470" s="118"/>
      <c r="CI470" s="118"/>
      <c r="CJ470" s="118"/>
      <c r="CK470" s="118"/>
      <c r="CL470" s="118"/>
      <c r="CM470" s="118"/>
      <c r="CN470" s="118"/>
      <c r="CO470" s="118"/>
      <c r="CP470" s="118"/>
      <c r="CQ470" s="118"/>
      <c r="CR470" s="118"/>
      <c r="CS470" s="118"/>
      <c r="CT470" s="118"/>
      <c r="CU470" s="118"/>
      <c r="CV470" s="118"/>
      <c r="CW470" s="118"/>
      <c r="CX470" s="118"/>
      <c r="CY470" s="118"/>
      <c r="CZ470" s="118"/>
      <c r="DA470" s="118"/>
      <c r="DB470" s="118"/>
      <c r="DC470" s="118"/>
      <c r="DD470" s="118"/>
      <c r="DE470" s="118"/>
      <c r="DF470" s="118"/>
      <c r="DG470" s="118"/>
      <c r="DH470" s="118"/>
      <c r="DI470" s="118"/>
      <c r="DJ470" s="118"/>
      <c r="DK470" s="118"/>
      <c r="DL470" s="118"/>
      <c r="DM470" s="118"/>
      <c r="DN470" s="45">
        <f t="shared" si="94"/>
        <v>0</v>
      </c>
      <c r="DO470" s="45">
        <f t="shared" si="94"/>
        <v>0</v>
      </c>
      <c r="DP470" s="45">
        <f t="shared" si="94"/>
        <v>0</v>
      </c>
      <c r="DQ470" s="45">
        <f t="shared" si="94"/>
        <v>0</v>
      </c>
      <c r="DR470" s="45">
        <f t="shared" si="94"/>
        <v>0</v>
      </c>
      <c r="DS470" s="45">
        <f t="shared" si="94"/>
        <v>0</v>
      </c>
      <c r="DT470" s="45">
        <f t="shared" si="94"/>
        <v>0</v>
      </c>
      <c r="DU470" s="45">
        <f t="shared" si="94"/>
        <v>0</v>
      </c>
      <c r="DV470" s="45">
        <f t="shared" si="94"/>
        <v>0</v>
      </c>
      <c r="DW470" s="45">
        <f t="shared" si="94"/>
        <v>0</v>
      </c>
    </row>
    <row r="471" spans="1:127" x14ac:dyDescent="0.25">
      <c r="A471" s="73" t="s">
        <v>509</v>
      </c>
      <c r="B471" s="101" t="str">
        <f>гр.общеразв.напрв.!B471</f>
        <v>МОУ "Горская ООШ"</v>
      </c>
      <c r="C471" s="101" t="str">
        <f>гр.общеразв.напрв.!C471</f>
        <v>село</v>
      </c>
      <c r="D471" s="101" t="str">
        <f>гр.общеразв.напрв.!D471</f>
        <v>дети</v>
      </c>
      <c r="E471" s="155">
        <f t="shared" si="92"/>
        <v>0</v>
      </c>
      <c r="F471" s="155">
        <f t="shared" si="93"/>
        <v>0</v>
      </c>
      <c r="G471" s="155">
        <f t="shared" si="93"/>
        <v>0</v>
      </c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  <c r="AA471" s="118"/>
      <c r="AB471" s="118"/>
      <c r="AC471" s="118"/>
      <c r="AD471" s="118"/>
      <c r="AE471" s="118"/>
      <c r="AF471" s="118"/>
      <c r="AG471" s="118"/>
      <c r="AH471" s="118"/>
      <c r="AI471" s="118"/>
      <c r="AJ471" s="118"/>
      <c r="AK471" s="118"/>
      <c r="AL471" s="118"/>
      <c r="AM471" s="118"/>
      <c r="AN471" s="118"/>
      <c r="AO471" s="118"/>
      <c r="AP471" s="118"/>
      <c r="AQ471" s="118"/>
      <c r="AR471" s="118"/>
      <c r="AS471" s="118"/>
      <c r="AT471" s="118"/>
      <c r="AU471" s="118"/>
      <c r="AV471" s="118"/>
      <c r="AW471" s="118"/>
      <c r="AX471" s="118"/>
      <c r="AY471" s="118"/>
      <c r="AZ471" s="118"/>
      <c r="BA471" s="118"/>
      <c r="BB471" s="118"/>
      <c r="BC471" s="118"/>
      <c r="BD471" s="118"/>
      <c r="BE471" s="118"/>
      <c r="BF471" s="118"/>
      <c r="BG471" s="118"/>
      <c r="BH471" s="118"/>
      <c r="BI471" s="118"/>
      <c r="BJ471" s="118"/>
      <c r="BK471" s="118"/>
      <c r="BL471" s="118"/>
      <c r="BM471" s="118"/>
      <c r="BN471" s="118"/>
      <c r="BO471" s="118"/>
      <c r="BP471" s="118"/>
      <c r="BQ471" s="118"/>
      <c r="BR471" s="118"/>
      <c r="BS471" s="118"/>
      <c r="BT471" s="118"/>
      <c r="BU471" s="118"/>
      <c r="BV471" s="118"/>
      <c r="BW471" s="118"/>
      <c r="BX471" s="118"/>
      <c r="BY471" s="118"/>
      <c r="BZ471" s="118"/>
      <c r="CA471" s="118"/>
      <c r="CB471" s="118"/>
      <c r="CC471" s="118"/>
      <c r="CD471" s="118"/>
      <c r="CE471" s="118"/>
      <c r="CF471" s="118"/>
      <c r="CG471" s="118"/>
      <c r="CH471" s="118"/>
      <c r="CI471" s="118"/>
      <c r="CJ471" s="118"/>
      <c r="CK471" s="118"/>
      <c r="CL471" s="118"/>
      <c r="CM471" s="118"/>
      <c r="CN471" s="118"/>
      <c r="CO471" s="118"/>
      <c r="CP471" s="118"/>
      <c r="CQ471" s="118"/>
      <c r="CR471" s="118"/>
      <c r="CS471" s="118"/>
      <c r="CT471" s="118"/>
      <c r="CU471" s="118"/>
      <c r="CV471" s="118"/>
      <c r="CW471" s="118"/>
      <c r="CX471" s="118"/>
      <c r="CY471" s="118"/>
      <c r="CZ471" s="118"/>
      <c r="DA471" s="118"/>
      <c r="DB471" s="118"/>
      <c r="DC471" s="118"/>
      <c r="DD471" s="118"/>
      <c r="DE471" s="118"/>
      <c r="DF471" s="118"/>
      <c r="DG471" s="118"/>
      <c r="DH471" s="118"/>
      <c r="DI471" s="118"/>
      <c r="DJ471" s="118"/>
      <c r="DK471" s="118"/>
      <c r="DL471" s="118"/>
      <c r="DM471" s="118"/>
      <c r="DN471" s="45">
        <f t="shared" si="94"/>
        <v>0</v>
      </c>
      <c r="DO471" s="45">
        <f t="shared" si="94"/>
        <v>0</v>
      </c>
      <c r="DP471" s="45">
        <f t="shared" si="94"/>
        <v>0</v>
      </c>
      <c r="DQ471" s="45">
        <f t="shared" si="94"/>
        <v>0</v>
      </c>
      <c r="DR471" s="45">
        <f t="shared" si="94"/>
        <v>0</v>
      </c>
      <c r="DS471" s="45">
        <f t="shared" si="94"/>
        <v>0</v>
      </c>
      <c r="DT471" s="45">
        <f t="shared" si="94"/>
        <v>0</v>
      </c>
      <c r="DU471" s="45">
        <f t="shared" si="94"/>
        <v>0</v>
      </c>
      <c r="DV471" s="45">
        <f t="shared" si="94"/>
        <v>0</v>
      </c>
      <c r="DW471" s="45">
        <f t="shared" si="94"/>
        <v>0</v>
      </c>
    </row>
    <row r="472" spans="1:127" x14ac:dyDescent="0.25">
      <c r="A472" s="73" t="s">
        <v>509</v>
      </c>
      <c r="B472" s="101" t="str">
        <f>гр.общеразв.напрв.!B472</f>
        <v>МОУ "Ереминогорская ООШ"</v>
      </c>
      <c r="C472" s="101" t="str">
        <f>гр.общеразв.напрв.!C472</f>
        <v>село</v>
      </c>
      <c r="D472" s="101" t="str">
        <f>гр.общеразв.напрв.!D472</f>
        <v>дети</v>
      </c>
      <c r="E472" s="155">
        <f t="shared" si="92"/>
        <v>0</v>
      </c>
      <c r="F472" s="155">
        <f t="shared" si="93"/>
        <v>0</v>
      </c>
      <c r="G472" s="155">
        <f t="shared" si="93"/>
        <v>0</v>
      </c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  <c r="AA472" s="118"/>
      <c r="AB472" s="118"/>
      <c r="AC472" s="118"/>
      <c r="AD472" s="118"/>
      <c r="AE472" s="118"/>
      <c r="AF472" s="118"/>
      <c r="AG472" s="118"/>
      <c r="AH472" s="118"/>
      <c r="AI472" s="118"/>
      <c r="AJ472" s="118"/>
      <c r="AK472" s="118"/>
      <c r="AL472" s="118"/>
      <c r="AM472" s="118"/>
      <c r="AN472" s="118"/>
      <c r="AO472" s="118"/>
      <c r="AP472" s="118"/>
      <c r="AQ472" s="118"/>
      <c r="AR472" s="118"/>
      <c r="AS472" s="118"/>
      <c r="AT472" s="118"/>
      <c r="AU472" s="118"/>
      <c r="AV472" s="118"/>
      <c r="AW472" s="118"/>
      <c r="AX472" s="118"/>
      <c r="AY472" s="118"/>
      <c r="AZ472" s="118"/>
      <c r="BA472" s="118"/>
      <c r="BB472" s="118"/>
      <c r="BC472" s="118"/>
      <c r="BD472" s="118"/>
      <c r="BE472" s="118"/>
      <c r="BF472" s="118"/>
      <c r="BG472" s="118"/>
      <c r="BH472" s="118"/>
      <c r="BI472" s="118"/>
      <c r="BJ472" s="118"/>
      <c r="BK472" s="118"/>
      <c r="BL472" s="118"/>
      <c r="BM472" s="118"/>
      <c r="BN472" s="118"/>
      <c r="BO472" s="118"/>
      <c r="BP472" s="118"/>
      <c r="BQ472" s="118"/>
      <c r="BR472" s="118"/>
      <c r="BS472" s="118"/>
      <c r="BT472" s="118"/>
      <c r="BU472" s="118"/>
      <c r="BV472" s="118"/>
      <c r="BW472" s="118"/>
      <c r="BX472" s="118"/>
      <c r="BY472" s="118"/>
      <c r="BZ472" s="118"/>
      <c r="CA472" s="118"/>
      <c r="CB472" s="118"/>
      <c r="CC472" s="118"/>
      <c r="CD472" s="118"/>
      <c r="CE472" s="118"/>
      <c r="CF472" s="118"/>
      <c r="CG472" s="118"/>
      <c r="CH472" s="118"/>
      <c r="CI472" s="118"/>
      <c r="CJ472" s="118"/>
      <c r="CK472" s="118"/>
      <c r="CL472" s="118"/>
      <c r="CM472" s="118"/>
      <c r="CN472" s="118"/>
      <c r="CO472" s="118"/>
      <c r="CP472" s="118"/>
      <c r="CQ472" s="118"/>
      <c r="CR472" s="118"/>
      <c r="CS472" s="118"/>
      <c r="CT472" s="118"/>
      <c r="CU472" s="118"/>
      <c r="CV472" s="118"/>
      <c r="CW472" s="118"/>
      <c r="CX472" s="118"/>
      <c r="CY472" s="118"/>
      <c r="CZ472" s="118"/>
      <c r="DA472" s="118"/>
      <c r="DB472" s="118"/>
      <c r="DC472" s="118"/>
      <c r="DD472" s="118"/>
      <c r="DE472" s="118"/>
      <c r="DF472" s="118"/>
      <c r="DG472" s="118"/>
      <c r="DH472" s="118"/>
      <c r="DI472" s="118"/>
      <c r="DJ472" s="118"/>
      <c r="DK472" s="118"/>
      <c r="DL472" s="118"/>
      <c r="DM472" s="118"/>
      <c r="DN472" s="45">
        <f t="shared" si="94"/>
        <v>0</v>
      </c>
      <c r="DO472" s="45">
        <f t="shared" si="94"/>
        <v>0</v>
      </c>
      <c r="DP472" s="45">
        <f t="shared" si="94"/>
        <v>0</v>
      </c>
      <c r="DQ472" s="45">
        <f t="shared" si="94"/>
        <v>0</v>
      </c>
      <c r="DR472" s="45">
        <f t="shared" si="94"/>
        <v>0</v>
      </c>
      <c r="DS472" s="45">
        <f t="shared" si="94"/>
        <v>0</v>
      </c>
      <c r="DT472" s="45">
        <f t="shared" si="94"/>
        <v>0</v>
      </c>
      <c r="DU472" s="45">
        <f t="shared" si="94"/>
        <v>0</v>
      </c>
      <c r="DV472" s="45">
        <f t="shared" si="94"/>
        <v>0</v>
      </c>
      <c r="DW472" s="45">
        <f t="shared" si="94"/>
        <v>0</v>
      </c>
    </row>
    <row r="473" spans="1:127" x14ac:dyDescent="0.25">
      <c r="A473" s="73" t="s">
        <v>509</v>
      </c>
      <c r="B473" s="101" t="str">
        <f>гр.общеразв.напрв.!B473</f>
        <v>МОУ "Ильинская ООШ"</v>
      </c>
      <c r="C473" s="101" t="str">
        <f>гр.общеразв.напрв.!C473</f>
        <v>село</v>
      </c>
      <c r="D473" s="101" t="str">
        <f>гр.общеразв.напрв.!D473</f>
        <v>дети</v>
      </c>
      <c r="E473" s="155">
        <f t="shared" si="92"/>
        <v>0</v>
      </c>
      <c r="F473" s="155">
        <f t="shared" si="93"/>
        <v>0</v>
      </c>
      <c r="G473" s="155">
        <f t="shared" si="93"/>
        <v>0</v>
      </c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  <c r="AA473" s="118"/>
      <c r="AB473" s="118"/>
      <c r="AC473" s="118"/>
      <c r="AD473" s="118"/>
      <c r="AE473" s="118"/>
      <c r="AF473" s="118"/>
      <c r="AG473" s="118"/>
      <c r="AH473" s="118"/>
      <c r="AI473" s="118"/>
      <c r="AJ473" s="118"/>
      <c r="AK473" s="118"/>
      <c r="AL473" s="118"/>
      <c r="AM473" s="118"/>
      <c r="AN473" s="118"/>
      <c r="AO473" s="118"/>
      <c r="AP473" s="118"/>
      <c r="AQ473" s="118"/>
      <c r="AR473" s="118"/>
      <c r="AS473" s="118"/>
      <c r="AT473" s="118"/>
      <c r="AU473" s="118"/>
      <c r="AV473" s="118"/>
      <c r="AW473" s="118"/>
      <c r="AX473" s="118"/>
      <c r="AY473" s="118"/>
      <c r="AZ473" s="118"/>
      <c r="BA473" s="118"/>
      <c r="BB473" s="118"/>
      <c r="BC473" s="118"/>
      <c r="BD473" s="118"/>
      <c r="BE473" s="118"/>
      <c r="BF473" s="118"/>
      <c r="BG473" s="118"/>
      <c r="BH473" s="118"/>
      <c r="BI473" s="118"/>
      <c r="BJ473" s="118"/>
      <c r="BK473" s="118"/>
      <c r="BL473" s="118"/>
      <c r="BM473" s="118"/>
      <c r="BN473" s="118"/>
      <c r="BO473" s="118"/>
      <c r="BP473" s="118"/>
      <c r="BQ473" s="118"/>
      <c r="BR473" s="118"/>
      <c r="BS473" s="118"/>
      <c r="BT473" s="118"/>
      <c r="BU473" s="118"/>
      <c r="BV473" s="118"/>
      <c r="BW473" s="118"/>
      <c r="BX473" s="118"/>
      <c r="BY473" s="118"/>
      <c r="BZ473" s="118"/>
      <c r="CA473" s="118"/>
      <c r="CB473" s="118"/>
      <c r="CC473" s="118"/>
      <c r="CD473" s="118"/>
      <c r="CE473" s="118"/>
      <c r="CF473" s="118"/>
      <c r="CG473" s="118"/>
      <c r="CH473" s="118"/>
      <c r="CI473" s="118"/>
      <c r="CJ473" s="118"/>
      <c r="CK473" s="118"/>
      <c r="CL473" s="118"/>
      <c r="CM473" s="118"/>
      <c r="CN473" s="118"/>
      <c r="CO473" s="118"/>
      <c r="CP473" s="118"/>
      <c r="CQ473" s="118"/>
      <c r="CR473" s="118"/>
      <c r="CS473" s="118"/>
      <c r="CT473" s="118"/>
      <c r="CU473" s="118"/>
      <c r="CV473" s="118"/>
      <c r="CW473" s="118"/>
      <c r="CX473" s="118"/>
      <c r="CY473" s="118"/>
      <c r="CZ473" s="118"/>
      <c r="DA473" s="118"/>
      <c r="DB473" s="118"/>
      <c r="DC473" s="118"/>
      <c r="DD473" s="118"/>
      <c r="DE473" s="118"/>
      <c r="DF473" s="118"/>
      <c r="DG473" s="118"/>
      <c r="DH473" s="118"/>
      <c r="DI473" s="118"/>
      <c r="DJ473" s="118"/>
      <c r="DK473" s="118"/>
      <c r="DL473" s="118"/>
      <c r="DM473" s="118"/>
      <c r="DN473" s="45">
        <f t="shared" si="94"/>
        <v>0</v>
      </c>
      <c r="DO473" s="45">
        <f t="shared" si="94"/>
        <v>0</v>
      </c>
      <c r="DP473" s="45">
        <f t="shared" si="94"/>
        <v>0</v>
      </c>
      <c r="DQ473" s="45">
        <f t="shared" si="94"/>
        <v>0</v>
      </c>
      <c r="DR473" s="45">
        <f t="shared" si="94"/>
        <v>0</v>
      </c>
      <c r="DS473" s="45">
        <f t="shared" si="94"/>
        <v>0</v>
      </c>
      <c r="DT473" s="45">
        <f t="shared" si="94"/>
        <v>0</v>
      </c>
      <c r="DU473" s="45">
        <f t="shared" si="94"/>
        <v>0</v>
      </c>
      <c r="DV473" s="45">
        <f t="shared" si="94"/>
        <v>0</v>
      </c>
      <c r="DW473" s="45">
        <f t="shared" si="94"/>
        <v>0</v>
      </c>
    </row>
    <row r="474" spans="1:127" x14ac:dyDescent="0.25">
      <c r="A474" s="73" t="s">
        <v>509</v>
      </c>
      <c r="B474" s="101" t="str">
        <f>гр.общеразв.напрв.!B474</f>
        <v>МОУ "Коськовская ООШ"</v>
      </c>
      <c r="C474" s="101" t="str">
        <f>гр.общеразв.напрв.!C474</f>
        <v>село</v>
      </c>
      <c r="D474" s="101" t="str">
        <f>гр.общеразв.напрв.!D474</f>
        <v>дети</v>
      </c>
      <c r="E474" s="155">
        <f t="shared" si="92"/>
        <v>0</v>
      </c>
      <c r="F474" s="155">
        <f t="shared" si="93"/>
        <v>0</v>
      </c>
      <c r="G474" s="155">
        <f t="shared" si="93"/>
        <v>0</v>
      </c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  <c r="AA474" s="118"/>
      <c r="AB474" s="118"/>
      <c r="AC474" s="118"/>
      <c r="AD474" s="118"/>
      <c r="AE474" s="118"/>
      <c r="AF474" s="118"/>
      <c r="AG474" s="118"/>
      <c r="AH474" s="118"/>
      <c r="AI474" s="118"/>
      <c r="AJ474" s="118"/>
      <c r="AK474" s="118"/>
      <c r="AL474" s="118"/>
      <c r="AM474" s="118"/>
      <c r="AN474" s="118"/>
      <c r="AO474" s="118"/>
      <c r="AP474" s="118"/>
      <c r="AQ474" s="118"/>
      <c r="AR474" s="118"/>
      <c r="AS474" s="118"/>
      <c r="AT474" s="118"/>
      <c r="AU474" s="118"/>
      <c r="AV474" s="118"/>
      <c r="AW474" s="118"/>
      <c r="AX474" s="118"/>
      <c r="AY474" s="118"/>
      <c r="AZ474" s="118"/>
      <c r="BA474" s="118"/>
      <c r="BB474" s="118"/>
      <c r="BC474" s="118"/>
      <c r="BD474" s="118"/>
      <c r="BE474" s="118"/>
      <c r="BF474" s="118"/>
      <c r="BG474" s="118"/>
      <c r="BH474" s="118"/>
      <c r="BI474" s="118"/>
      <c r="BJ474" s="118"/>
      <c r="BK474" s="118"/>
      <c r="BL474" s="118"/>
      <c r="BM474" s="118"/>
      <c r="BN474" s="118"/>
      <c r="BO474" s="118"/>
      <c r="BP474" s="118"/>
      <c r="BQ474" s="118"/>
      <c r="BR474" s="118"/>
      <c r="BS474" s="118"/>
      <c r="BT474" s="118"/>
      <c r="BU474" s="118"/>
      <c r="BV474" s="118"/>
      <c r="BW474" s="118"/>
      <c r="BX474" s="118"/>
      <c r="BY474" s="118"/>
      <c r="BZ474" s="118"/>
      <c r="CA474" s="118"/>
      <c r="CB474" s="118"/>
      <c r="CC474" s="118"/>
      <c r="CD474" s="118"/>
      <c r="CE474" s="118"/>
      <c r="CF474" s="118"/>
      <c r="CG474" s="118"/>
      <c r="CH474" s="118"/>
      <c r="CI474" s="118"/>
      <c r="CJ474" s="118"/>
      <c r="CK474" s="118"/>
      <c r="CL474" s="118"/>
      <c r="CM474" s="118"/>
      <c r="CN474" s="118"/>
      <c r="CO474" s="118"/>
      <c r="CP474" s="118"/>
      <c r="CQ474" s="118"/>
      <c r="CR474" s="118"/>
      <c r="CS474" s="118"/>
      <c r="CT474" s="118"/>
      <c r="CU474" s="118"/>
      <c r="CV474" s="118"/>
      <c r="CW474" s="118"/>
      <c r="CX474" s="118"/>
      <c r="CY474" s="118"/>
      <c r="CZ474" s="118"/>
      <c r="DA474" s="118"/>
      <c r="DB474" s="118"/>
      <c r="DC474" s="118"/>
      <c r="DD474" s="118"/>
      <c r="DE474" s="118"/>
      <c r="DF474" s="118"/>
      <c r="DG474" s="118"/>
      <c r="DH474" s="118"/>
      <c r="DI474" s="118"/>
      <c r="DJ474" s="118"/>
      <c r="DK474" s="118"/>
      <c r="DL474" s="118"/>
      <c r="DM474" s="118"/>
      <c r="DN474" s="45">
        <f t="shared" si="94"/>
        <v>0</v>
      </c>
      <c r="DO474" s="45">
        <f t="shared" si="94"/>
        <v>0</v>
      </c>
      <c r="DP474" s="45">
        <f t="shared" si="94"/>
        <v>0</v>
      </c>
      <c r="DQ474" s="45">
        <f t="shared" si="94"/>
        <v>0</v>
      </c>
      <c r="DR474" s="45">
        <f t="shared" si="94"/>
        <v>0</v>
      </c>
      <c r="DS474" s="45">
        <f t="shared" si="94"/>
        <v>0</v>
      </c>
      <c r="DT474" s="45">
        <f t="shared" si="94"/>
        <v>0</v>
      </c>
      <c r="DU474" s="45">
        <f t="shared" si="94"/>
        <v>0</v>
      </c>
      <c r="DV474" s="45">
        <f t="shared" si="94"/>
        <v>0</v>
      </c>
      <c r="DW474" s="45">
        <f t="shared" si="94"/>
        <v>0</v>
      </c>
    </row>
    <row r="475" spans="1:127" x14ac:dyDescent="0.25">
      <c r="A475" s="73" t="s">
        <v>509</v>
      </c>
      <c r="B475" s="101" t="str">
        <f>гр.общеразв.напрв.!B475</f>
        <v>МОУ "Красавская ООШ"</v>
      </c>
      <c r="C475" s="101" t="str">
        <f>гр.общеразв.напрв.!C475</f>
        <v>село</v>
      </c>
      <c r="D475" s="101" t="str">
        <f>гр.общеразв.напрв.!D475</f>
        <v>дети</v>
      </c>
      <c r="E475" s="155">
        <f t="shared" si="92"/>
        <v>0</v>
      </c>
      <c r="F475" s="155">
        <f t="shared" si="93"/>
        <v>0</v>
      </c>
      <c r="G475" s="155">
        <f t="shared" si="93"/>
        <v>0</v>
      </c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  <c r="AA475" s="118"/>
      <c r="AB475" s="118"/>
      <c r="AC475" s="118"/>
      <c r="AD475" s="118"/>
      <c r="AE475" s="118"/>
      <c r="AF475" s="118"/>
      <c r="AG475" s="118"/>
      <c r="AH475" s="118"/>
      <c r="AI475" s="118"/>
      <c r="AJ475" s="118"/>
      <c r="AK475" s="118"/>
      <c r="AL475" s="118"/>
      <c r="AM475" s="118"/>
      <c r="AN475" s="118"/>
      <c r="AO475" s="118"/>
      <c r="AP475" s="118"/>
      <c r="AQ475" s="118"/>
      <c r="AR475" s="118"/>
      <c r="AS475" s="118"/>
      <c r="AT475" s="118"/>
      <c r="AU475" s="118"/>
      <c r="AV475" s="118"/>
      <c r="AW475" s="118"/>
      <c r="AX475" s="118"/>
      <c r="AY475" s="118"/>
      <c r="AZ475" s="118"/>
      <c r="BA475" s="118"/>
      <c r="BB475" s="118"/>
      <c r="BC475" s="118"/>
      <c r="BD475" s="118"/>
      <c r="BE475" s="118"/>
      <c r="BF475" s="118"/>
      <c r="BG475" s="118"/>
      <c r="BH475" s="118"/>
      <c r="BI475" s="118"/>
      <c r="BJ475" s="118"/>
      <c r="BK475" s="118"/>
      <c r="BL475" s="118"/>
      <c r="BM475" s="118"/>
      <c r="BN475" s="118"/>
      <c r="BO475" s="118"/>
      <c r="BP475" s="118"/>
      <c r="BQ475" s="118"/>
      <c r="BR475" s="118"/>
      <c r="BS475" s="118"/>
      <c r="BT475" s="118"/>
      <c r="BU475" s="118"/>
      <c r="BV475" s="118"/>
      <c r="BW475" s="118"/>
      <c r="BX475" s="118"/>
      <c r="BY475" s="118"/>
      <c r="BZ475" s="118"/>
      <c r="CA475" s="118"/>
      <c r="CB475" s="118"/>
      <c r="CC475" s="118"/>
      <c r="CD475" s="118"/>
      <c r="CE475" s="118"/>
      <c r="CF475" s="118"/>
      <c r="CG475" s="118"/>
      <c r="CH475" s="118"/>
      <c r="CI475" s="118"/>
      <c r="CJ475" s="118"/>
      <c r="CK475" s="118"/>
      <c r="CL475" s="118"/>
      <c r="CM475" s="118"/>
      <c r="CN475" s="118"/>
      <c r="CO475" s="118"/>
      <c r="CP475" s="118"/>
      <c r="CQ475" s="118"/>
      <c r="CR475" s="118"/>
      <c r="CS475" s="118"/>
      <c r="CT475" s="118"/>
      <c r="CU475" s="118"/>
      <c r="CV475" s="118"/>
      <c r="CW475" s="118"/>
      <c r="CX475" s="118"/>
      <c r="CY475" s="118"/>
      <c r="CZ475" s="118"/>
      <c r="DA475" s="118"/>
      <c r="DB475" s="118"/>
      <c r="DC475" s="118"/>
      <c r="DD475" s="118"/>
      <c r="DE475" s="118"/>
      <c r="DF475" s="118"/>
      <c r="DG475" s="118"/>
      <c r="DH475" s="118"/>
      <c r="DI475" s="118"/>
      <c r="DJ475" s="118"/>
      <c r="DK475" s="118"/>
      <c r="DL475" s="118"/>
      <c r="DM475" s="118"/>
      <c r="DN475" s="45">
        <f t="shared" si="94"/>
        <v>0</v>
      </c>
      <c r="DO475" s="45">
        <f t="shared" si="94"/>
        <v>0</v>
      </c>
      <c r="DP475" s="45">
        <f t="shared" si="94"/>
        <v>0</v>
      </c>
      <c r="DQ475" s="45">
        <f t="shared" si="94"/>
        <v>0</v>
      </c>
      <c r="DR475" s="45">
        <f t="shared" si="94"/>
        <v>0</v>
      </c>
      <c r="DS475" s="45">
        <f t="shared" si="94"/>
        <v>0</v>
      </c>
      <c r="DT475" s="45">
        <f t="shared" si="94"/>
        <v>0</v>
      </c>
      <c r="DU475" s="45">
        <f t="shared" si="94"/>
        <v>0</v>
      </c>
      <c r="DV475" s="45">
        <f t="shared" si="94"/>
        <v>0</v>
      </c>
      <c r="DW475" s="45">
        <f t="shared" si="94"/>
        <v>0</v>
      </c>
    </row>
    <row r="476" spans="1:127" x14ac:dyDescent="0.25">
      <c r="A476" s="73" t="s">
        <v>509</v>
      </c>
      <c r="B476" s="101" t="str">
        <f>гр.общеразв.напрв.!B476</f>
        <v>МОУ "Пашозерская ООШ"</v>
      </c>
      <c r="C476" s="101" t="str">
        <f>гр.общеразв.напрв.!C476</f>
        <v>село</v>
      </c>
      <c r="D476" s="101" t="str">
        <f>гр.общеразв.напрв.!D476</f>
        <v>дети</v>
      </c>
      <c r="E476" s="155">
        <f t="shared" si="92"/>
        <v>0</v>
      </c>
      <c r="F476" s="155">
        <f t="shared" si="93"/>
        <v>0</v>
      </c>
      <c r="G476" s="155">
        <f t="shared" si="93"/>
        <v>0</v>
      </c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  <c r="AA476" s="118"/>
      <c r="AB476" s="118"/>
      <c r="AC476" s="118"/>
      <c r="AD476" s="118"/>
      <c r="AE476" s="118"/>
      <c r="AF476" s="118"/>
      <c r="AG476" s="118"/>
      <c r="AH476" s="118"/>
      <c r="AI476" s="118"/>
      <c r="AJ476" s="118"/>
      <c r="AK476" s="118"/>
      <c r="AL476" s="118"/>
      <c r="AM476" s="118"/>
      <c r="AN476" s="118"/>
      <c r="AO476" s="118"/>
      <c r="AP476" s="118"/>
      <c r="AQ476" s="118"/>
      <c r="AR476" s="118"/>
      <c r="AS476" s="118"/>
      <c r="AT476" s="118"/>
      <c r="AU476" s="118"/>
      <c r="AV476" s="118"/>
      <c r="AW476" s="118"/>
      <c r="AX476" s="118"/>
      <c r="AY476" s="118"/>
      <c r="AZ476" s="118"/>
      <c r="BA476" s="118"/>
      <c r="BB476" s="118"/>
      <c r="BC476" s="118"/>
      <c r="BD476" s="118"/>
      <c r="BE476" s="118"/>
      <c r="BF476" s="118"/>
      <c r="BG476" s="118"/>
      <c r="BH476" s="118"/>
      <c r="BI476" s="118"/>
      <c r="BJ476" s="118"/>
      <c r="BK476" s="118"/>
      <c r="BL476" s="118"/>
      <c r="BM476" s="118"/>
      <c r="BN476" s="118"/>
      <c r="BO476" s="118"/>
      <c r="BP476" s="118"/>
      <c r="BQ476" s="118"/>
      <c r="BR476" s="118"/>
      <c r="BS476" s="118"/>
      <c r="BT476" s="118"/>
      <c r="BU476" s="118"/>
      <c r="BV476" s="118"/>
      <c r="BW476" s="118"/>
      <c r="BX476" s="118"/>
      <c r="BY476" s="118"/>
      <c r="BZ476" s="118"/>
      <c r="CA476" s="118"/>
      <c r="CB476" s="118"/>
      <c r="CC476" s="118"/>
      <c r="CD476" s="118"/>
      <c r="CE476" s="118"/>
      <c r="CF476" s="118"/>
      <c r="CG476" s="118"/>
      <c r="CH476" s="118"/>
      <c r="CI476" s="118"/>
      <c r="CJ476" s="118"/>
      <c r="CK476" s="118"/>
      <c r="CL476" s="118"/>
      <c r="CM476" s="118"/>
      <c r="CN476" s="118"/>
      <c r="CO476" s="118"/>
      <c r="CP476" s="118"/>
      <c r="CQ476" s="118"/>
      <c r="CR476" s="118"/>
      <c r="CS476" s="118"/>
      <c r="CT476" s="118"/>
      <c r="CU476" s="118"/>
      <c r="CV476" s="118"/>
      <c r="CW476" s="118"/>
      <c r="CX476" s="118"/>
      <c r="CY476" s="118"/>
      <c r="CZ476" s="118"/>
      <c r="DA476" s="118"/>
      <c r="DB476" s="118"/>
      <c r="DC476" s="118"/>
      <c r="DD476" s="118"/>
      <c r="DE476" s="118"/>
      <c r="DF476" s="118"/>
      <c r="DG476" s="118"/>
      <c r="DH476" s="118"/>
      <c r="DI476" s="118"/>
      <c r="DJ476" s="118"/>
      <c r="DK476" s="118"/>
      <c r="DL476" s="118"/>
      <c r="DM476" s="118"/>
      <c r="DN476" s="45">
        <f t="shared" si="94"/>
        <v>0</v>
      </c>
      <c r="DO476" s="45">
        <f t="shared" si="94"/>
        <v>0</v>
      </c>
      <c r="DP476" s="45">
        <f t="shared" si="94"/>
        <v>0</v>
      </c>
      <c r="DQ476" s="45">
        <f t="shared" si="94"/>
        <v>0</v>
      </c>
      <c r="DR476" s="45">
        <f t="shared" si="94"/>
        <v>0</v>
      </c>
      <c r="DS476" s="45">
        <f t="shared" si="94"/>
        <v>0</v>
      </c>
      <c r="DT476" s="45">
        <f t="shared" si="94"/>
        <v>0</v>
      </c>
      <c r="DU476" s="45">
        <f t="shared" si="94"/>
        <v>0</v>
      </c>
      <c r="DV476" s="45">
        <f t="shared" si="94"/>
        <v>0</v>
      </c>
      <c r="DW476" s="45">
        <f t="shared" si="94"/>
        <v>0</v>
      </c>
    </row>
    <row r="477" spans="1:127" x14ac:dyDescent="0.25">
      <c r="A477" s="73" t="s">
        <v>509</v>
      </c>
      <c r="B477" s="101" t="str">
        <f>гр.общеразв.напрв.!B477</f>
        <v>МОУ "Шугозерская СОШ"</v>
      </c>
      <c r="C477" s="101" t="str">
        <f>гр.общеразв.напрв.!C477</f>
        <v>село</v>
      </c>
      <c r="D477" s="101" t="str">
        <f>гр.общеразв.напрв.!D477</f>
        <v>дети</v>
      </c>
      <c r="E477" s="155">
        <f t="shared" si="92"/>
        <v>0</v>
      </c>
      <c r="F477" s="155">
        <f t="shared" si="93"/>
        <v>0</v>
      </c>
      <c r="G477" s="155">
        <f t="shared" si="93"/>
        <v>0</v>
      </c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  <c r="AA477" s="118"/>
      <c r="AB477" s="118"/>
      <c r="AC477" s="118"/>
      <c r="AD477" s="118"/>
      <c r="AE477" s="118"/>
      <c r="AF477" s="118"/>
      <c r="AG477" s="118"/>
      <c r="AH477" s="118"/>
      <c r="AI477" s="118"/>
      <c r="AJ477" s="118"/>
      <c r="AK477" s="118"/>
      <c r="AL477" s="118"/>
      <c r="AM477" s="118"/>
      <c r="AN477" s="118"/>
      <c r="AO477" s="118"/>
      <c r="AP477" s="118"/>
      <c r="AQ477" s="118"/>
      <c r="AR477" s="118"/>
      <c r="AS477" s="118"/>
      <c r="AT477" s="118"/>
      <c r="AU477" s="118"/>
      <c r="AV477" s="118"/>
      <c r="AW477" s="118"/>
      <c r="AX477" s="118"/>
      <c r="AY477" s="118"/>
      <c r="AZ477" s="118"/>
      <c r="BA477" s="118"/>
      <c r="BB477" s="118"/>
      <c r="BC477" s="118"/>
      <c r="BD477" s="118"/>
      <c r="BE477" s="118"/>
      <c r="BF477" s="118"/>
      <c r="BG477" s="118"/>
      <c r="BH477" s="118"/>
      <c r="BI477" s="118"/>
      <c r="BJ477" s="118"/>
      <c r="BK477" s="118"/>
      <c r="BL477" s="118"/>
      <c r="BM477" s="118"/>
      <c r="BN477" s="118"/>
      <c r="BO477" s="118"/>
      <c r="BP477" s="118"/>
      <c r="BQ477" s="118"/>
      <c r="BR477" s="118"/>
      <c r="BS477" s="118"/>
      <c r="BT477" s="118"/>
      <c r="BU477" s="118"/>
      <c r="BV477" s="118"/>
      <c r="BW477" s="118"/>
      <c r="BX477" s="118"/>
      <c r="BY477" s="118"/>
      <c r="BZ477" s="118"/>
      <c r="CA477" s="118"/>
      <c r="CB477" s="118"/>
      <c r="CC477" s="118"/>
      <c r="CD477" s="118"/>
      <c r="CE477" s="118"/>
      <c r="CF477" s="118"/>
      <c r="CG477" s="118"/>
      <c r="CH477" s="118"/>
      <c r="CI477" s="118"/>
      <c r="CJ477" s="118"/>
      <c r="CK477" s="118"/>
      <c r="CL477" s="118"/>
      <c r="CM477" s="118"/>
      <c r="CN477" s="118"/>
      <c r="CO477" s="118"/>
      <c r="CP477" s="118"/>
      <c r="CQ477" s="118"/>
      <c r="CR477" s="118"/>
      <c r="CS477" s="118"/>
      <c r="CT477" s="118"/>
      <c r="CU477" s="118"/>
      <c r="CV477" s="118"/>
      <c r="CW477" s="118"/>
      <c r="CX477" s="118"/>
      <c r="CY477" s="118"/>
      <c r="CZ477" s="118"/>
      <c r="DA477" s="118"/>
      <c r="DB477" s="118"/>
      <c r="DC477" s="118"/>
      <c r="DD477" s="118"/>
      <c r="DE477" s="118"/>
      <c r="DF477" s="118"/>
      <c r="DG477" s="118"/>
      <c r="DH477" s="118"/>
      <c r="DI477" s="118"/>
      <c r="DJ477" s="118"/>
      <c r="DK477" s="118"/>
      <c r="DL477" s="118"/>
      <c r="DM477" s="118"/>
      <c r="DN477" s="45">
        <f t="shared" si="94"/>
        <v>0</v>
      </c>
      <c r="DO477" s="45">
        <f t="shared" si="94"/>
        <v>0</v>
      </c>
      <c r="DP477" s="45">
        <f t="shared" si="94"/>
        <v>0</v>
      </c>
      <c r="DQ477" s="45">
        <f t="shared" si="94"/>
        <v>0</v>
      </c>
      <c r="DR477" s="45">
        <f t="shared" si="94"/>
        <v>0</v>
      </c>
      <c r="DS477" s="45">
        <f t="shared" si="94"/>
        <v>0</v>
      </c>
      <c r="DT477" s="45">
        <f t="shared" si="94"/>
        <v>0</v>
      </c>
      <c r="DU477" s="45">
        <f t="shared" si="94"/>
        <v>0</v>
      </c>
      <c r="DV477" s="45">
        <f t="shared" si="94"/>
        <v>0</v>
      </c>
      <c r="DW477" s="45">
        <f t="shared" si="94"/>
        <v>0</v>
      </c>
    </row>
    <row r="478" spans="1:127" x14ac:dyDescent="0.25">
      <c r="A478" s="47" t="s">
        <v>528</v>
      </c>
      <c r="B478" s="53" t="s">
        <v>102</v>
      </c>
      <c r="C478" s="130"/>
      <c r="D478" s="130"/>
      <c r="E478" s="117">
        <f>SUBTOTAL(9,E461:E477)</f>
        <v>0</v>
      </c>
      <c r="F478" s="117">
        <f t="shared" ref="F478:BQ478" si="95">SUBTOTAL(9,F461:F477)</f>
        <v>0</v>
      </c>
      <c r="G478" s="117">
        <f t="shared" si="95"/>
        <v>0</v>
      </c>
      <c r="H478" s="117">
        <f t="shared" si="95"/>
        <v>0</v>
      </c>
      <c r="I478" s="117">
        <f t="shared" si="95"/>
        <v>0</v>
      </c>
      <c r="J478" s="117">
        <f t="shared" si="95"/>
        <v>0</v>
      </c>
      <c r="K478" s="117">
        <f t="shared" si="95"/>
        <v>0</v>
      </c>
      <c r="L478" s="117">
        <f t="shared" si="95"/>
        <v>0</v>
      </c>
      <c r="M478" s="117">
        <f t="shared" si="95"/>
        <v>0</v>
      </c>
      <c r="N478" s="117">
        <f t="shared" si="95"/>
        <v>0</v>
      </c>
      <c r="O478" s="117">
        <f t="shared" si="95"/>
        <v>0</v>
      </c>
      <c r="P478" s="117">
        <f t="shared" si="95"/>
        <v>0</v>
      </c>
      <c r="Q478" s="117">
        <f t="shared" si="95"/>
        <v>0</v>
      </c>
      <c r="R478" s="117">
        <f t="shared" si="95"/>
        <v>0</v>
      </c>
      <c r="S478" s="117">
        <f t="shared" si="95"/>
        <v>0</v>
      </c>
      <c r="T478" s="117">
        <f t="shared" si="95"/>
        <v>0</v>
      </c>
      <c r="U478" s="117">
        <f t="shared" si="95"/>
        <v>0</v>
      </c>
      <c r="V478" s="117">
        <f t="shared" si="95"/>
        <v>0</v>
      </c>
      <c r="W478" s="117">
        <f t="shared" si="95"/>
        <v>0</v>
      </c>
      <c r="X478" s="117">
        <f t="shared" si="95"/>
        <v>0</v>
      </c>
      <c r="Y478" s="117">
        <f t="shared" si="95"/>
        <v>0</v>
      </c>
      <c r="Z478" s="117">
        <f t="shared" si="95"/>
        <v>0</v>
      </c>
      <c r="AA478" s="117">
        <f t="shared" si="95"/>
        <v>0</v>
      </c>
      <c r="AB478" s="117">
        <f t="shared" si="95"/>
        <v>0</v>
      </c>
      <c r="AC478" s="117">
        <f t="shared" si="95"/>
        <v>0</v>
      </c>
      <c r="AD478" s="117">
        <f t="shared" si="95"/>
        <v>0</v>
      </c>
      <c r="AE478" s="117">
        <f t="shared" si="95"/>
        <v>0</v>
      </c>
      <c r="AF478" s="117">
        <f t="shared" si="95"/>
        <v>0</v>
      </c>
      <c r="AG478" s="117">
        <f t="shared" si="95"/>
        <v>0</v>
      </c>
      <c r="AH478" s="117">
        <f t="shared" si="95"/>
        <v>0</v>
      </c>
      <c r="AI478" s="117">
        <f t="shared" si="95"/>
        <v>0</v>
      </c>
      <c r="AJ478" s="117">
        <f t="shared" si="95"/>
        <v>0</v>
      </c>
      <c r="AK478" s="117">
        <f t="shared" si="95"/>
        <v>0</v>
      </c>
      <c r="AL478" s="117">
        <f t="shared" si="95"/>
        <v>0</v>
      </c>
      <c r="AM478" s="117">
        <f t="shared" si="95"/>
        <v>0</v>
      </c>
      <c r="AN478" s="117">
        <f t="shared" si="95"/>
        <v>0</v>
      </c>
      <c r="AO478" s="117">
        <f t="shared" si="95"/>
        <v>0</v>
      </c>
      <c r="AP478" s="117">
        <f t="shared" si="95"/>
        <v>0</v>
      </c>
      <c r="AQ478" s="117">
        <f t="shared" si="95"/>
        <v>0</v>
      </c>
      <c r="AR478" s="117">
        <f t="shared" si="95"/>
        <v>0</v>
      </c>
      <c r="AS478" s="117">
        <f t="shared" si="95"/>
        <v>0</v>
      </c>
      <c r="AT478" s="117">
        <f t="shared" si="95"/>
        <v>0</v>
      </c>
      <c r="AU478" s="117">
        <f t="shared" si="95"/>
        <v>0</v>
      </c>
      <c r="AV478" s="117">
        <f t="shared" si="95"/>
        <v>0</v>
      </c>
      <c r="AW478" s="117">
        <f t="shared" si="95"/>
        <v>0</v>
      </c>
      <c r="AX478" s="117">
        <f t="shared" si="95"/>
        <v>0</v>
      </c>
      <c r="AY478" s="117">
        <f t="shared" si="95"/>
        <v>0</v>
      </c>
      <c r="AZ478" s="117">
        <f t="shared" si="95"/>
        <v>0</v>
      </c>
      <c r="BA478" s="117">
        <f t="shared" si="95"/>
        <v>0</v>
      </c>
      <c r="BB478" s="117">
        <f t="shared" si="95"/>
        <v>0</v>
      </c>
      <c r="BC478" s="117">
        <f t="shared" si="95"/>
        <v>0</v>
      </c>
      <c r="BD478" s="117">
        <f t="shared" si="95"/>
        <v>0</v>
      </c>
      <c r="BE478" s="117">
        <f t="shared" si="95"/>
        <v>0</v>
      </c>
      <c r="BF478" s="117">
        <f t="shared" si="95"/>
        <v>0</v>
      </c>
      <c r="BG478" s="117">
        <f t="shared" si="95"/>
        <v>0</v>
      </c>
      <c r="BH478" s="117">
        <f t="shared" si="95"/>
        <v>0</v>
      </c>
      <c r="BI478" s="117">
        <f t="shared" si="95"/>
        <v>0</v>
      </c>
      <c r="BJ478" s="117">
        <f t="shared" si="95"/>
        <v>0</v>
      </c>
      <c r="BK478" s="117">
        <f t="shared" si="95"/>
        <v>0</v>
      </c>
      <c r="BL478" s="117">
        <f t="shared" si="95"/>
        <v>0</v>
      </c>
      <c r="BM478" s="117">
        <f t="shared" si="95"/>
        <v>0</v>
      </c>
      <c r="BN478" s="117">
        <f t="shared" si="95"/>
        <v>0</v>
      </c>
      <c r="BO478" s="117">
        <f t="shared" si="95"/>
        <v>0</v>
      </c>
      <c r="BP478" s="117">
        <f t="shared" si="95"/>
        <v>0</v>
      </c>
      <c r="BQ478" s="117">
        <f t="shared" si="95"/>
        <v>0</v>
      </c>
      <c r="BR478" s="117">
        <f t="shared" ref="BR478:DW478" si="96">SUBTOTAL(9,BR461:BR477)</f>
        <v>0</v>
      </c>
      <c r="BS478" s="117">
        <f t="shared" si="96"/>
        <v>0</v>
      </c>
      <c r="BT478" s="117">
        <f t="shared" si="96"/>
        <v>0</v>
      </c>
      <c r="BU478" s="117">
        <f t="shared" si="96"/>
        <v>0</v>
      </c>
      <c r="BV478" s="117">
        <f t="shared" si="96"/>
        <v>0</v>
      </c>
      <c r="BW478" s="117">
        <f t="shared" si="96"/>
        <v>0</v>
      </c>
      <c r="BX478" s="117">
        <f t="shared" si="96"/>
        <v>0</v>
      </c>
      <c r="BY478" s="117">
        <f t="shared" si="96"/>
        <v>0</v>
      </c>
      <c r="BZ478" s="117">
        <f t="shared" si="96"/>
        <v>0</v>
      </c>
      <c r="CA478" s="117">
        <f t="shared" si="96"/>
        <v>0</v>
      </c>
      <c r="CB478" s="117">
        <f t="shared" si="96"/>
        <v>0</v>
      </c>
      <c r="CC478" s="117">
        <f t="shared" si="96"/>
        <v>0</v>
      </c>
      <c r="CD478" s="117">
        <f t="shared" si="96"/>
        <v>0</v>
      </c>
      <c r="CE478" s="117">
        <f t="shared" si="96"/>
        <v>0</v>
      </c>
      <c r="CF478" s="117">
        <f t="shared" si="96"/>
        <v>0</v>
      </c>
      <c r="CG478" s="117">
        <f t="shared" si="96"/>
        <v>0</v>
      </c>
      <c r="CH478" s="117">
        <f t="shared" si="96"/>
        <v>0</v>
      </c>
      <c r="CI478" s="117">
        <f t="shared" si="96"/>
        <v>0</v>
      </c>
      <c r="CJ478" s="117">
        <f t="shared" si="96"/>
        <v>0</v>
      </c>
      <c r="CK478" s="117">
        <f t="shared" si="96"/>
        <v>0</v>
      </c>
      <c r="CL478" s="117">
        <f t="shared" si="96"/>
        <v>0</v>
      </c>
      <c r="CM478" s="117">
        <f t="shared" si="96"/>
        <v>0</v>
      </c>
      <c r="CN478" s="117">
        <f t="shared" si="96"/>
        <v>0</v>
      </c>
      <c r="CO478" s="117">
        <f t="shared" si="96"/>
        <v>0</v>
      </c>
      <c r="CP478" s="117">
        <f t="shared" si="96"/>
        <v>0</v>
      </c>
      <c r="CQ478" s="117">
        <f t="shared" si="96"/>
        <v>0</v>
      </c>
      <c r="CR478" s="117">
        <f t="shared" si="96"/>
        <v>0</v>
      </c>
      <c r="CS478" s="117">
        <f t="shared" si="96"/>
        <v>0</v>
      </c>
      <c r="CT478" s="117">
        <f t="shared" si="96"/>
        <v>0</v>
      </c>
      <c r="CU478" s="117">
        <f t="shared" si="96"/>
        <v>0</v>
      </c>
      <c r="CV478" s="117">
        <f t="shared" si="96"/>
        <v>0</v>
      </c>
      <c r="CW478" s="117">
        <f t="shared" si="96"/>
        <v>0</v>
      </c>
      <c r="CX478" s="117">
        <f t="shared" si="96"/>
        <v>0</v>
      </c>
      <c r="CY478" s="117">
        <f t="shared" si="96"/>
        <v>0</v>
      </c>
      <c r="CZ478" s="117">
        <f t="shared" si="96"/>
        <v>0</v>
      </c>
      <c r="DA478" s="117">
        <f t="shared" si="96"/>
        <v>0</v>
      </c>
      <c r="DB478" s="117">
        <f t="shared" si="96"/>
        <v>0</v>
      </c>
      <c r="DC478" s="117">
        <f t="shared" si="96"/>
        <v>0</v>
      </c>
      <c r="DD478" s="117">
        <f t="shared" si="96"/>
        <v>0</v>
      </c>
      <c r="DE478" s="117">
        <f t="shared" si="96"/>
        <v>0</v>
      </c>
      <c r="DF478" s="117">
        <f t="shared" si="96"/>
        <v>0</v>
      </c>
      <c r="DG478" s="117">
        <f t="shared" si="96"/>
        <v>0</v>
      </c>
      <c r="DH478" s="117">
        <f t="shared" si="96"/>
        <v>0</v>
      </c>
      <c r="DI478" s="117">
        <f t="shared" si="96"/>
        <v>0</v>
      </c>
      <c r="DJ478" s="117">
        <f t="shared" si="96"/>
        <v>0</v>
      </c>
      <c r="DK478" s="117">
        <f t="shared" si="96"/>
        <v>0</v>
      </c>
      <c r="DL478" s="117">
        <f t="shared" si="96"/>
        <v>0</v>
      </c>
      <c r="DM478" s="117">
        <f t="shared" si="96"/>
        <v>0</v>
      </c>
      <c r="DN478" s="117">
        <f t="shared" si="96"/>
        <v>0</v>
      </c>
      <c r="DO478" s="117">
        <f t="shared" si="96"/>
        <v>0</v>
      </c>
      <c r="DP478" s="117">
        <f t="shared" si="96"/>
        <v>0</v>
      </c>
      <c r="DQ478" s="117">
        <f t="shared" si="96"/>
        <v>0</v>
      </c>
      <c r="DR478" s="117">
        <f t="shared" si="96"/>
        <v>0</v>
      </c>
      <c r="DS478" s="117">
        <f t="shared" si="96"/>
        <v>0</v>
      </c>
      <c r="DT478" s="117">
        <f t="shared" si="96"/>
        <v>0</v>
      </c>
      <c r="DU478" s="117">
        <f t="shared" si="96"/>
        <v>0</v>
      </c>
      <c r="DV478" s="117">
        <f t="shared" si="96"/>
        <v>0</v>
      </c>
      <c r="DW478" s="117">
        <f t="shared" si="96"/>
        <v>0</v>
      </c>
    </row>
    <row r="479" spans="1:127" x14ac:dyDescent="0.25">
      <c r="A479" s="73" t="s">
        <v>529</v>
      </c>
      <c r="B479" s="74" t="s">
        <v>530</v>
      </c>
      <c r="C479" s="74" t="s">
        <v>80</v>
      </c>
      <c r="D479" s="74"/>
      <c r="E479" s="155">
        <f>F479+G479</f>
        <v>46</v>
      </c>
      <c r="F479" s="155">
        <f>DN479+DP479+DR479+DT479+DV479</f>
        <v>0</v>
      </c>
      <c r="G479" s="155">
        <f>DO479+DQ479+DS479+DU479+DW479</f>
        <v>46</v>
      </c>
      <c r="H479" s="92"/>
      <c r="I479" s="92"/>
      <c r="J479" s="92"/>
      <c r="K479" s="92">
        <v>46</v>
      </c>
      <c r="L479" s="92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  <c r="CW479" s="92"/>
      <c r="CX479" s="92"/>
      <c r="CY479" s="92"/>
      <c r="CZ479" s="92"/>
      <c r="DA479" s="92"/>
      <c r="DB479" s="92"/>
      <c r="DC479" s="92"/>
      <c r="DD479" s="92"/>
      <c r="DE479" s="92"/>
      <c r="DF479" s="92"/>
      <c r="DG479" s="92"/>
      <c r="DH479" s="92"/>
      <c r="DI479" s="92"/>
      <c r="DJ479" s="92"/>
      <c r="DK479" s="92"/>
      <c r="DL479" s="92"/>
      <c r="DM479" s="92"/>
      <c r="DN479" s="45">
        <f t="shared" ref="DN479:DW504" si="97">H479+R479+AB479+AL479+AV479+BF479+BP479+BZ479+CJ479+CT479+DD479</f>
        <v>0</v>
      </c>
      <c r="DO479" s="45">
        <f t="shared" si="97"/>
        <v>0</v>
      </c>
      <c r="DP479" s="45">
        <f t="shared" si="97"/>
        <v>0</v>
      </c>
      <c r="DQ479" s="45">
        <f t="shared" si="97"/>
        <v>46</v>
      </c>
      <c r="DR479" s="45">
        <f t="shared" si="97"/>
        <v>0</v>
      </c>
      <c r="DS479" s="45">
        <f t="shared" si="97"/>
        <v>0</v>
      </c>
      <c r="DT479" s="45">
        <f t="shared" si="97"/>
        <v>0</v>
      </c>
      <c r="DU479" s="45">
        <f t="shared" si="97"/>
        <v>0</v>
      </c>
      <c r="DV479" s="45">
        <f t="shared" si="97"/>
        <v>0</v>
      </c>
      <c r="DW479" s="45">
        <f t="shared" si="97"/>
        <v>0</v>
      </c>
    </row>
    <row r="480" spans="1:127" x14ac:dyDescent="0.25">
      <c r="A480" s="73" t="s">
        <v>529</v>
      </c>
      <c r="B480" s="74" t="s">
        <v>531</v>
      </c>
      <c r="C480" s="74" t="s">
        <v>93</v>
      </c>
      <c r="D480" s="74"/>
      <c r="E480" s="155">
        <f t="shared" ref="E480:E508" si="98">F480+G480</f>
        <v>20</v>
      </c>
      <c r="F480" s="155">
        <f t="shared" ref="F480:G508" si="99">DN480+DP480+DR480+DT480+DV480</f>
        <v>0</v>
      </c>
      <c r="G480" s="155">
        <f t="shared" si="99"/>
        <v>20</v>
      </c>
      <c r="H480" s="92"/>
      <c r="I480" s="92"/>
      <c r="J480" s="92"/>
      <c r="K480" s="92">
        <v>20</v>
      </c>
      <c r="L480" s="92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  <c r="BA480" s="92"/>
      <c r="BB480" s="92"/>
      <c r="BC480" s="92"/>
      <c r="BD480" s="92"/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2"/>
      <c r="BY480" s="92"/>
      <c r="BZ480" s="92"/>
      <c r="CA480" s="92"/>
      <c r="CB480" s="92"/>
      <c r="CC480" s="92"/>
      <c r="CD480" s="92"/>
      <c r="CE480" s="92"/>
      <c r="CF480" s="92"/>
      <c r="CG480" s="92"/>
      <c r="CH480" s="92"/>
      <c r="CI480" s="92"/>
      <c r="CJ480" s="92"/>
      <c r="CK480" s="92"/>
      <c r="CL480" s="92"/>
      <c r="CM480" s="92"/>
      <c r="CN480" s="92"/>
      <c r="CO480" s="92"/>
      <c r="CP480" s="92"/>
      <c r="CQ480" s="92"/>
      <c r="CR480" s="92"/>
      <c r="CS480" s="92"/>
      <c r="CT480" s="92"/>
      <c r="CU480" s="92"/>
      <c r="CV480" s="92"/>
      <c r="CW480" s="92"/>
      <c r="CX480" s="92"/>
      <c r="CY480" s="92"/>
      <c r="CZ480" s="92"/>
      <c r="DA480" s="92"/>
      <c r="DB480" s="92"/>
      <c r="DC480" s="92"/>
      <c r="DD480" s="92"/>
      <c r="DE480" s="92"/>
      <c r="DF480" s="92"/>
      <c r="DG480" s="92"/>
      <c r="DH480" s="92"/>
      <c r="DI480" s="92"/>
      <c r="DJ480" s="92"/>
      <c r="DK480" s="92"/>
      <c r="DL480" s="92"/>
      <c r="DM480" s="92"/>
      <c r="DN480" s="45">
        <f t="shared" si="97"/>
        <v>0</v>
      </c>
      <c r="DO480" s="45">
        <f t="shared" si="97"/>
        <v>0</v>
      </c>
      <c r="DP480" s="45">
        <f t="shared" si="97"/>
        <v>0</v>
      </c>
      <c r="DQ480" s="45">
        <f t="shared" si="97"/>
        <v>20</v>
      </c>
      <c r="DR480" s="45">
        <f t="shared" si="97"/>
        <v>0</v>
      </c>
      <c r="DS480" s="45">
        <f t="shared" si="97"/>
        <v>0</v>
      </c>
      <c r="DT480" s="45">
        <f t="shared" si="97"/>
        <v>0</v>
      </c>
      <c r="DU480" s="45">
        <f t="shared" si="97"/>
        <v>0</v>
      </c>
      <c r="DV480" s="45">
        <f t="shared" si="97"/>
        <v>0</v>
      </c>
      <c r="DW480" s="45">
        <f t="shared" si="97"/>
        <v>0</v>
      </c>
    </row>
    <row r="481" spans="1:127" x14ac:dyDescent="0.25">
      <c r="A481" s="73" t="s">
        <v>529</v>
      </c>
      <c r="B481" s="74" t="s">
        <v>532</v>
      </c>
      <c r="C481" s="74" t="s">
        <v>80</v>
      </c>
      <c r="D481" s="74"/>
      <c r="E481" s="155">
        <f t="shared" si="98"/>
        <v>0</v>
      </c>
      <c r="F481" s="155">
        <f t="shared" si="99"/>
        <v>0</v>
      </c>
      <c r="G481" s="155">
        <f t="shared" si="99"/>
        <v>0</v>
      </c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  <c r="AA481" s="118"/>
      <c r="AB481" s="118"/>
      <c r="AC481" s="118"/>
      <c r="AD481" s="118"/>
      <c r="AE481" s="118"/>
      <c r="AF481" s="118"/>
      <c r="AG481" s="118"/>
      <c r="AH481" s="118"/>
      <c r="AI481" s="118"/>
      <c r="AJ481" s="118"/>
      <c r="AK481" s="118"/>
      <c r="AL481" s="118"/>
      <c r="AM481" s="118"/>
      <c r="AN481" s="118"/>
      <c r="AO481" s="118"/>
      <c r="AP481" s="118"/>
      <c r="AQ481" s="118"/>
      <c r="AR481" s="118"/>
      <c r="AS481" s="118"/>
      <c r="AT481" s="118"/>
      <c r="AU481" s="118"/>
      <c r="AV481" s="118"/>
      <c r="AW481" s="118"/>
      <c r="AX481" s="118"/>
      <c r="AY481" s="118"/>
      <c r="AZ481" s="118"/>
      <c r="BA481" s="118"/>
      <c r="BB481" s="118"/>
      <c r="BC481" s="118"/>
      <c r="BD481" s="118"/>
      <c r="BE481" s="118"/>
      <c r="BF481" s="118"/>
      <c r="BG481" s="118"/>
      <c r="BH481" s="118"/>
      <c r="BI481" s="118"/>
      <c r="BJ481" s="118"/>
      <c r="BK481" s="118"/>
      <c r="BL481" s="118"/>
      <c r="BM481" s="118"/>
      <c r="BN481" s="118"/>
      <c r="BO481" s="118"/>
      <c r="BP481" s="118"/>
      <c r="BQ481" s="118"/>
      <c r="BR481" s="118"/>
      <c r="BS481" s="118"/>
      <c r="BT481" s="118"/>
      <c r="BU481" s="118"/>
      <c r="BV481" s="118"/>
      <c r="BW481" s="118"/>
      <c r="BX481" s="118"/>
      <c r="BY481" s="118"/>
      <c r="BZ481" s="118"/>
      <c r="CA481" s="118"/>
      <c r="CB481" s="118"/>
      <c r="CC481" s="118"/>
      <c r="CD481" s="118"/>
      <c r="CE481" s="118"/>
      <c r="CF481" s="118"/>
      <c r="CG481" s="118"/>
      <c r="CH481" s="118"/>
      <c r="CI481" s="118"/>
      <c r="CJ481" s="118"/>
      <c r="CK481" s="118"/>
      <c r="CL481" s="118"/>
      <c r="CM481" s="118"/>
      <c r="CN481" s="118"/>
      <c r="CO481" s="118"/>
      <c r="CP481" s="118"/>
      <c r="CQ481" s="118"/>
      <c r="CR481" s="118"/>
      <c r="CS481" s="118"/>
      <c r="CT481" s="118"/>
      <c r="CU481" s="118"/>
      <c r="CV481" s="118"/>
      <c r="CW481" s="118"/>
      <c r="CX481" s="118"/>
      <c r="CY481" s="118"/>
      <c r="CZ481" s="118"/>
      <c r="DA481" s="118"/>
      <c r="DB481" s="118"/>
      <c r="DC481" s="118"/>
      <c r="DD481" s="118"/>
      <c r="DE481" s="118"/>
      <c r="DF481" s="118"/>
      <c r="DG481" s="118"/>
      <c r="DH481" s="118"/>
      <c r="DI481" s="118"/>
      <c r="DJ481" s="118"/>
      <c r="DK481" s="118"/>
      <c r="DL481" s="118"/>
      <c r="DM481" s="118"/>
      <c r="DN481" s="45">
        <f t="shared" si="97"/>
        <v>0</v>
      </c>
      <c r="DO481" s="45">
        <f t="shared" si="97"/>
        <v>0</v>
      </c>
      <c r="DP481" s="45">
        <f t="shared" si="97"/>
        <v>0</v>
      </c>
      <c r="DQ481" s="45">
        <f t="shared" si="97"/>
        <v>0</v>
      </c>
      <c r="DR481" s="45">
        <f t="shared" si="97"/>
        <v>0</v>
      </c>
      <c r="DS481" s="45">
        <f t="shared" si="97"/>
        <v>0</v>
      </c>
      <c r="DT481" s="45">
        <f t="shared" si="97"/>
        <v>0</v>
      </c>
      <c r="DU481" s="45">
        <f t="shared" si="97"/>
        <v>0</v>
      </c>
      <c r="DV481" s="45">
        <f t="shared" si="97"/>
        <v>0</v>
      </c>
      <c r="DW481" s="45">
        <f t="shared" si="97"/>
        <v>0</v>
      </c>
    </row>
    <row r="482" spans="1:127" x14ac:dyDescent="0.25">
      <c r="A482" s="73" t="s">
        <v>529</v>
      </c>
      <c r="B482" s="74" t="s">
        <v>533</v>
      </c>
      <c r="C482" s="74" t="s">
        <v>80</v>
      </c>
      <c r="D482" s="74"/>
      <c r="E482" s="155">
        <f t="shared" si="98"/>
        <v>0</v>
      </c>
      <c r="F482" s="155">
        <f t="shared" si="99"/>
        <v>0</v>
      </c>
      <c r="G482" s="155">
        <f t="shared" si="99"/>
        <v>0</v>
      </c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  <c r="AA482" s="118"/>
      <c r="AB482" s="118"/>
      <c r="AC482" s="118"/>
      <c r="AD482" s="118"/>
      <c r="AE482" s="118"/>
      <c r="AF482" s="118"/>
      <c r="AG482" s="118"/>
      <c r="AH482" s="118"/>
      <c r="AI482" s="118"/>
      <c r="AJ482" s="118"/>
      <c r="AK482" s="118"/>
      <c r="AL482" s="118"/>
      <c r="AM482" s="118"/>
      <c r="AN482" s="118"/>
      <c r="AO482" s="118"/>
      <c r="AP482" s="118"/>
      <c r="AQ482" s="118"/>
      <c r="AR482" s="118"/>
      <c r="AS482" s="118"/>
      <c r="AT482" s="118"/>
      <c r="AU482" s="118"/>
      <c r="AV482" s="118"/>
      <c r="AW482" s="118"/>
      <c r="AX482" s="118"/>
      <c r="AY482" s="118"/>
      <c r="AZ482" s="118"/>
      <c r="BA482" s="118"/>
      <c r="BB482" s="118"/>
      <c r="BC482" s="118"/>
      <c r="BD482" s="118"/>
      <c r="BE482" s="118"/>
      <c r="BF482" s="118"/>
      <c r="BG482" s="118"/>
      <c r="BH482" s="118"/>
      <c r="BI482" s="118"/>
      <c r="BJ482" s="118"/>
      <c r="BK482" s="118"/>
      <c r="BL482" s="118"/>
      <c r="BM482" s="118"/>
      <c r="BN482" s="118"/>
      <c r="BO482" s="118"/>
      <c r="BP482" s="118"/>
      <c r="BQ482" s="118"/>
      <c r="BR482" s="118"/>
      <c r="BS482" s="118"/>
      <c r="BT482" s="118"/>
      <c r="BU482" s="118"/>
      <c r="BV482" s="118"/>
      <c r="BW482" s="118"/>
      <c r="BX482" s="118"/>
      <c r="BY482" s="118"/>
      <c r="BZ482" s="118"/>
      <c r="CA482" s="118"/>
      <c r="CB482" s="118"/>
      <c r="CC482" s="118"/>
      <c r="CD482" s="118"/>
      <c r="CE482" s="118"/>
      <c r="CF482" s="118"/>
      <c r="CG482" s="118"/>
      <c r="CH482" s="118"/>
      <c r="CI482" s="118"/>
      <c r="CJ482" s="118"/>
      <c r="CK482" s="118"/>
      <c r="CL482" s="118"/>
      <c r="CM482" s="118"/>
      <c r="CN482" s="118"/>
      <c r="CO482" s="118"/>
      <c r="CP482" s="118"/>
      <c r="CQ482" s="118"/>
      <c r="CR482" s="118"/>
      <c r="CS482" s="118"/>
      <c r="CT482" s="118"/>
      <c r="CU482" s="118"/>
      <c r="CV482" s="118"/>
      <c r="CW482" s="118"/>
      <c r="CX482" s="118"/>
      <c r="CY482" s="118"/>
      <c r="CZ482" s="118"/>
      <c r="DA482" s="118"/>
      <c r="DB482" s="118"/>
      <c r="DC482" s="118"/>
      <c r="DD482" s="118"/>
      <c r="DE482" s="118"/>
      <c r="DF482" s="118"/>
      <c r="DG482" s="118"/>
      <c r="DH482" s="118"/>
      <c r="DI482" s="118"/>
      <c r="DJ482" s="118"/>
      <c r="DK482" s="118"/>
      <c r="DL482" s="118"/>
      <c r="DM482" s="118"/>
      <c r="DN482" s="45">
        <f t="shared" si="97"/>
        <v>0</v>
      </c>
      <c r="DO482" s="45">
        <f t="shared" si="97"/>
        <v>0</v>
      </c>
      <c r="DP482" s="45">
        <f t="shared" si="97"/>
        <v>0</v>
      </c>
      <c r="DQ482" s="45">
        <f t="shared" si="97"/>
        <v>0</v>
      </c>
      <c r="DR482" s="45">
        <f t="shared" si="97"/>
        <v>0</v>
      </c>
      <c r="DS482" s="45">
        <f t="shared" si="97"/>
        <v>0</v>
      </c>
      <c r="DT482" s="45">
        <f t="shared" si="97"/>
        <v>0</v>
      </c>
      <c r="DU482" s="45">
        <f t="shared" si="97"/>
        <v>0</v>
      </c>
      <c r="DV482" s="45">
        <f t="shared" si="97"/>
        <v>0</v>
      </c>
      <c r="DW482" s="45">
        <f t="shared" si="97"/>
        <v>0</v>
      </c>
    </row>
    <row r="483" spans="1:127" x14ac:dyDescent="0.25">
      <c r="A483" s="73" t="s">
        <v>529</v>
      </c>
      <c r="B483" s="74" t="s">
        <v>534</v>
      </c>
      <c r="C483" s="74" t="s">
        <v>80</v>
      </c>
      <c r="D483" s="74"/>
      <c r="E483" s="155">
        <f t="shared" si="98"/>
        <v>0</v>
      </c>
      <c r="F483" s="155">
        <f t="shared" si="99"/>
        <v>0</v>
      </c>
      <c r="G483" s="155">
        <f t="shared" si="99"/>
        <v>0</v>
      </c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  <c r="AA483" s="118"/>
      <c r="AB483" s="118"/>
      <c r="AC483" s="118"/>
      <c r="AD483" s="118"/>
      <c r="AE483" s="118"/>
      <c r="AF483" s="118"/>
      <c r="AG483" s="118"/>
      <c r="AH483" s="118"/>
      <c r="AI483" s="118"/>
      <c r="AJ483" s="118"/>
      <c r="AK483" s="118"/>
      <c r="AL483" s="118"/>
      <c r="AM483" s="118"/>
      <c r="AN483" s="118"/>
      <c r="AO483" s="118"/>
      <c r="AP483" s="118"/>
      <c r="AQ483" s="118"/>
      <c r="AR483" s="118"/>
      <c r="AS483" s="118"/>
      <c r="AT483" s="118"/>
      <c r="AU483" s="118"/>
      <c r="AV483" s="118"/>
      <c r="AW483" s="118"/>
      <c r="AX483" s="118"/>
      <c r="AY483" s="118"/>
      <c r="AZ483" s="118"/>
      <c r="BA483" s="118"/>
      <c r="BB483" s="118"/>
      <c r="BC483" s="118"/>
      <c r="BD483" s="118"/>
      <c r="BE483" s="118"/>
      <c r="BF483" s="118"/>
      <c r="BG483" s="118"/>
      <c r="BH483" s="118"/>
      <c r="BI483" s="118"/>
      <c r="BJ483" s="118"/>
      <c r="BK483" s="118"/>
      <c r="BL483" s="118"/>
      <c r="BM483" s="118"/>
      <c r="BN483" s="118"/>
      <c r="BO483" s="118"/>
      <c r="BP483" s="118"/>
      <c r="BQ483" s="118"/>
      <c r="BR483" s="118"/>
      <c r="BS483" s="118"/>
      <c r="BT483" s="118"/>
      <c r="BU483" s="118"/>
      <c r="BV483" s="118"/>
      <c r="BW483" s="118"/>
      <c r="BX483" s="118"/>
      <c r="BY483" s="118"/>
      <c r="BZ483" s="118"/>
      <c r="CA483" s="118"/>
      <c r="CB483" s="118"/>
      <c r="CC483" s="118"/>
      <c r="CD483" s="118"/>
      <c r="CE483" s="118"/>
      <c r="CF483" s="118"/>
      <c r="CG483" s="118"/>
      <c r="CH483" s="118"/>
      <c r="CI483" s="118"/>
      <c r="CJ483" s="118"/>
      <c r="CK483" s="118"/>
      <c r="CL483" s="118"/>
      <c r="CM483" s="118"/>
      <c r="CN483" s="118"/>
      <c r="CO483" s="118"/>
      <c r="CP483" s="118"/>
      <c r="CQ483" s="118"/>
      <c r="CR483" s="118"/>
      <c r="CS483" s="118"/>
      <c r="CT483" s="118"/>
      <c r="CU483" s="118"/>
      <c r="CV483" s="118"/>
      <c r="CW483" s="118"/>
      <c r="CX483" s="118"/>
      <c r="CY483" s="118"/>
      <c r="CZ483" s="118"/>
      <c r="DA483" s="118"/>
      <c r="DB483" s="118"/>
      <c r="DC483" s="118"/>
      <c r="DD483" s="118"/>
      <c r="DE483" s="118"/>
      <c r="DF483" s="118"/>
      <c r="DG483" s="118"/>
      <c r="DH483" s="118"/>
      <c r="DI483" s="118"/>
      <c r="DJ483" s="118"/>
      <c r="DK483" s="118"/>
      <c r="DL483" s="118"/>
      <c r="DM483" s="118"/>
      <c r="DN483" s="45">
        <f t="shared" si="97"/>
        <v>0</v>
      </c>
      <c r="DO483" s="45">
        <f t="shared" si="97"/>
        <v>0</v>
      </c>
      <c r="DP483" s="45">
        <f t="shared" si="97"/>
        <v>0</v>
      </c>
      <c r="DQ483" s="45">
        <f t="shared" si="97"/>
        <v>0</v>
      </c>
      <c r="DR483" s="45">
        <f t="shared" si="97"/>
        <v>0</v>
      </c>
      <c r="DS483" s="45">
        <f t="shared" si="97"/>
        <v>0</v>
      </c>
      <c r="DT483" s="45">
        <f t="shared" si="97"/>
        <v>0</v>
      </c>
      <c r="DU483" s="45">
        <f t="shared" si="97"/>
        <v>0</v>
      </c>
      <c r="DV483" s="45">
        <f t="shared" si="97"/>
        <v>0</v>
      </c>
      <c r="DW483" s="45">
        <f t="shared" si="97"/>
        <v>0</v>
      </c>
    </row>
    <row r="484" spans="1:127" x14ac:dyDescent="0.25">
      <c r="A484" s="73" t="s">
        <v>529</v>
      </c>
      <c r="B484" s="74" t="s">
        <v>535</v>
      </c>
      <c r="C484" s="74" t="s">
        <v>80</v>
      </c>
      <c r="D484" s="74"/>
      <c r="E484" s="155">
        <f t="shared" si="98"/>
        <v>0</v>
      </c>
      <c r="F484" s="155">
        <f t="shared" si="99"/>
        <v>0</v>
      </c>
      <c r="G484" s="155">
        <f t="shared" si="99"/>
        <v>0</v>
      </c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  <c r="AA484" s="118"/>
      <c r="AB484" s="118"/>
      <c r="AC484" s="118"/>
      <c r="AD484" s="118"/>
      <c r="AE484" s="118"/>
      <c r="AF484" s="118"/>
      <c r="AG484" s="118"/>
      <c r="AH484" s="118"/>
      <c r="AI484" s="118"/>
      <c r="AJ484" s="118"/>
      <c r="AK484" s="118"/>
      <c r="AL484" s="118"/>
      <c r="AM484" s="118"/>
      <c r="AN484" s="118"/>
      <c r="AO484" s="118"/>
      <c r="AP484" s="118"/>
      <c r="AQ484" s="118"/>
      <c r="AR484" s="118"/>
      <c r="AS484" s="118"/>
      <c r="AT484" s="118"/>
      <c r="AU484" s="118"/>
      <c r="AV484" s="118"/>
      <c r="AW484" s="118"/>
      <c r="AX484" s="118"/>
      <c r="AY484" s="118"/>
      <c r="AZ484" s="118"/>
      <c r="BA484" s="118"/>
      <c r="BB484" s="118"/>
      <c r="BC484" s="118"/>
      <c r="BD484" s="118"/>
      <c r="BE484" s="118"/>
      <c r="BF484" s="118"/>
      <c r="BG484" s="118"/>
      <c r="BH484" s="118"/>
      <c r="BI484" s="118"/>
      <c r="BJ484" s="118"/>
      <c r="BK484" s="118"/>
      <c r="BL484" s="118"/>
      <c r="BM484" s="118"/>
      <c r="BN484" s="118"/>
      <c r="BO484" s="118"/>
      <c r="BP484" s="118"/>
      <c r="BQ484" s="118"/>
      <c r="BR484" s="118"/>
      <c r="BS484" s="118"/>
      <c r="BT484" s="118"/>
      <c r="BU484" s="118"/>
      <c r="BV484" s="118"/>
      <c r="BW484" s="118"/>
      <c r="BX484" s="118"/>
      <c r="BY484" s="118"/>
      <c r="BZ484" s="118"/>
      <c r="CA484" s="118"/>
      <c r="CB484" s="118"/>
      <c r="CC484" s="118"/>
      <c r="CD484" s="118"/>
      <c r="CE484" s="118"/>
      <c r="CF484" s="118"/>
      <c r="CG484" s="118"/>
      <c r="CH484" s="118"/>
      <c r="CI484" s="118"/>
      <c r="CJ484" s="118"/>
      <c r="CK484" s="118"/>
      <c r="CL484" s="118"/>
      <c r="CM484" s="118"/>
      <c r="CN484" s="118"/>
      <c r="CO484" s="118"/>
      <c r="CP484" s="118"/>
      <c r="CQ484" s="118"/>
      <c r="CR484" s="118"/>
      <c r="CS484" s="118"/>
      <c r="CT484" s="118"/>
      <c r="CU484" s="118"/>
      <c r="CV484" s="118"/>
      <c r="CW484" s="118"/>
      <c r="CX484" s="118"/>
      <c r="CY484" s="118"/>
      <c r="CZ484" s="118"/>
      <c r="DA484" s="118"/>
      <c r="DB484" s="118"/>
      <c r="DC484" s="118"/>
      <c r="DD484" s="118"/>
      <c r="DE484" s="118"/>
      <c r="DF484" s="118"/>
      <c r="DG484" s="118"/>
      <c r="DH484" s="118"/>
      <c r="DI484" s="118"/>
      <c r="DJ484" s="118"/>
      <c r="DK484" s="118"/>
      <c r="DL484" s="118"/>
      <c r="DM484" s="118"/>
      <c r="DN484" s="45">
        <f t="shared" si="97"/>
        <v>0</v>
      </c>
      <c r="DO484" s="45">
        <f t="shared" si="97"/>
        <v>0</v>
      </c>
      <c r="DP484" s="45">
        <f t="shared" si="97"/>
        <v>0</v>
      </c>
      <c r="DQ484" s="45">
        <f t="shared" si="97"/>
        <v>0</v>
      </c>
      <c r="DR484" s="45">
        <f t="shared" si="97"/>
        <v>0</v>
      </c>
      <c r="DS484" s="45">
        <f t="shared" si="97"/>
        <v>0</v>
      </c>
      <c r="DT484" s="45">
        <f t="shared" si="97"/>
        <v>0</v>
      </c>
      <c r="DU484" s="45">
        <f t="shared" si="97"/>
        <v>0</v>
      </c>
      <c r="DV484" s="45">
        <f t="shared" si="97"/>
        <v>0</v>
      </c>
      <c r="DW484" s="45">
        <f t="shared" si="97"/>
        <v>0</v>
      </c>
    </row>
    <row r="485" spans="1:127" x14ac:dyDescent="0.25">
      <c r="A485" s="73" t="s">
        <v>529</v>
      </c>
      <c r="B485" s="74" t="s">
        <v>536</v>
      </c>
      <c r="C485" s="74" t="s">
        <v>80</v>
      </c>
      <c r="D485" s="74"/>
      <c r="E485" s="155">
        <f t="shared" si="98"/>
        <v>0</v>
      </c>
      <c r="F485" s="155">
        <f t="shared" si="99"/>
        <v>0</v>
      </c>
      <c r="G485" s="155">
        <f t="shared" si="99"/>
        <v>0</v>
      </c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  <c r="AA485" s="118"/>
      <c r="AB485" s="118"/>
      <c r="AC485" s="118"/>
      <c r="AD485" s="118"/>
      <c r="AE485" s="118"/>
      <c r="AF485" s="118"/>
      <c r="AG485" s="118"/>
      <c r="AH485" s="118"/>
      <c r="AI485" s="118"/>
      <c r="AJ485" s="118"/>
      <c r="AK485" s="118"/>
      <c r="AL485" s="118"/>
      <c r="AM485" s="118"/>
      <c r="AN485" s="118"/>
      <c r="AO485" s="118"/>
      <c r="AP485" s="118"/>
      <c r="AQ485" s="118"/>
      <c r="AR485" s="118"/>
      <c r="AS485" s="118"/>
      <c r="AT485" s="118"/>
      <c r="AU485" s="118"/>
      <c r="AV485" s="118"/>
      <c r="AW485" s="118"/>
      <c r="AX485" s="118"/>
      <c r="AY485" s="118"/>
      <c r="AZ485" s="118"/>
      <c r="BA485" s="118"/>
      <c r="BB485" s="118"/>
      <c r="BC485" s="118"/>
      <c r="BD485" s="118"/>
      <c r="BE485" s="118"/>
      <c r="BF485" s="118"/>
      <c r="BG485" s="118"/>
      <c r="BH485" s="118"/>
      <c r="BI485" s="118"/>
      <c r="BJ485" s="118"/>
      <c r="BK485" s="118"/>
      <c r="BL485" s="118"/>
      <c r="BM485" s="118"/>
      <c r="BN485" s="118"/>
      <c r="BO485" s="118"/>
      <c r="BP485" s="118"/>
      <c r="BQ485" s="118"/>
      <c r="BR485" s="118"/>
      <c r="BS485" s="118"/>
      <c r="BT485" s="118"/>
      <c r="BU485" s="118"/>
      <c r="BV485" s="118"/>
      <c r="BW485" s="118"/>
      <c r="BX485" s="118"/>
      <c r="BY485" s="118"/>
      <c r="BZ485" s="118"/>
      <c r="CA485" s="118"/>
      <c r="CB485" s="118"/>
      <c r="CC485" s="118"/>
      <c r="CD485" s="118"/>
      <c r="CE485" s="118"/>
      <c r="CF485" s="118"/>
      <c r="CG485" s="118"/>
      <c r="CH485" s="118"/>
      <c r="CI485" s="118"/>
      <c r="CJ485" s="118"/>
      <c r="CK485" s="118"/>
      <c r="CL485" s="118"/>
      <c r="CM485" s="118"/>
      <c r="CN485" s="118"/>
      <c r="CO485" s="118"/>
      <c r="CP485" s="118"/>
      <c r="CQ485" s="118"/>
      <c r="CR485" s="118"/>
      <c r="CS485" s="118"/>
      <c r="CT485" s="118"/>
      <c r="CU485" s="118"/>
      <c r="CV485" s="118"/>
      <c r="CW485" s="118"/>
      <c r="CX485" s="118"/>
      <c r="CY485" s="118"/>
      <c r="CZ485" s="118"/>
      <c r="DA485" s="118"/>
      <c r="DB485" s="118"/>
      <c r="DC485" s="118"/>
      <c r="DD485" s="118"/>
      <c r="DE485" s="118"/>
      <c r="DF485" s="118"/>
      <c r="DG485" s="118"/>
      <c r="DH485" s="118"/>
      <c r="DI485" s="118"/>
      <c r="DJ485" s="118"/>
      <c r="DK485" s="118"/>
      <c r="DL485" s="118"/>
      <c r="DM485" s="118"/>
      <c r="DN485" s="45">
        <f t="shared" si="97"/>
        <v>0</v>
      </c>
      <c r="DO485" s="45">
        <f t="shared" si="97"/>
        <v>0</v>
      </c>
      <c r="DP485" s="45">
        <f t="shared" si="97"/>
        <v>0</v>
      </c>
      <c r="DQ485" s="45">
        <f t="shared" si="97"/>
        <v>0</v>
      </c>
      <c r="DR485" s="45">
        <f t="shared" si="97"/>
        <v>0</v>
      </c>
      <c r="DS485" s="45">
        <f t="shared" si="97"/>
        <v>0</v>
      </c>
      <c r="DT485" s="45">
        <f t="shared" si="97"/>
        <v>0</v>
      </c>
      <c r="DU485" s="45">
        <f t="shared" si="97"/>
        <v>0</v>
      </c>
      <c r="DV485" s="45">
        <f t="shared" si="97"/>
        <v>0</v>
      </c>
      <c r="DW485" s="45">
        <f t="shared" si="97"/>
        <v>0</v>
      </c>
    </row>
    <row r="486" spans="1:127" x14ac:dyDescent="0.25">
      <c r="A486" s="73" t="s">
        <v>529</v>
      </c>
      <c r="B486" s="74" t="s">
        <v>537</v>
      </c>
      <c r="C486" s="74" t="s">
        <v>80</v>
      </c>
      <c r="D486" s="74"/>
      <c r="E486" s="155">
        <f t="shared" si="98"/>
        <v>0</v>
      </c>
      <c r="F486" s="155">
        <f t="shared" si="99"/>
        <v>0</v>
      </c>
      <c r="G486" s="155">
        <f t="shared" si="99"/>
        <v>0</v>
      </c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8"/>
      <c r="AH486" s="118"/>
      <c r="AI486" s="118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  <c r="AV486" s="118"/>
      <c r="AW486" s="118"/>
      <c r="AX486" s="118"/>
      <c r="AY486" s="118"/>
      <c r="AZ486" s="118"/>
      <c r="BA486" s="118"/>
      <c r="BB486" s="118"/>
      <c r="BC486" s="118"/>
      <c r="BD486" s="118"/>
      <c r="BE486" s="118"/>
      <c r="BF486" s="118"/>
      <c r="BG486" s="118"/>
      <c r="BH486" s="118"/>
      <c r="BI486" s="118"/>
      <c r="BJ486" s="118"/>
      <c r="BK486" s="118"/>
      <c r="BL486" s="118"/>
      <c r="BM486" s="118"/>
      <c r="BN486" s="118"/>
      <c r="BO486" s="118"/>
      <c r="BP486" s="118"/>
      <c r="BQ486" s="118"/>
      <c r="BR486" s="118"/>
      <c r="BS486" s="118"/>
      <c r="BT486" s="118"/>
      <c r="BU486" s="118"/>
      <c r="BV486" s="118"/>
      <c r="BW486" s="118"/>
      <c r="BX486" s="118"/>
      <c r="BY486" s="118"/>
      <c r="BZ486" s="118"/>
      <c r="CA486" s="118"/>
      <c r="CB486" s="118"/>
      <c r="CC486" s="118"/>
      <c r="CD486" s="118"/>
      <c r="CE486" s="118"/>
      <c r="CF486" s="118"/>
      <c r="CG486" s="118"/>
      <c r="CH486" s="118"/>
      <c r="CI486" s="118"/>
      <c r="CJ486" s="118"/>
      <c r="CK486" s="118"/>
      <c r="CL486" s="118"/>
      <c r="CM486" s="118"/>
      <c r="CN486" s="118"/>
      <c r="CO486" s="118"/>
      <c r="CP486" s="118"/>
      <c r="CQ486" s="118"/>
      <c r="CR486" s="118"/>
      <c r="CS486" s="118"/>
      <c r="CT486" s="118"/>
      <c r="CU486" s="118"/>
      <c r="CV486" s="118"/>
      <c r="CW486" s="118"/>
      <c r="CX486" s="118"/>
      <c r="CY486" s="118"/>
      <c r="CZ486" s="118"/>
      <c r="DA486" s="118"/>
      <c r="DB486" s="118"/>
      <c r="DC486" s="118"/>
      <c r="DD486" s="118"/>
      <c r="DE486" s="118"/>
      <c r="DF486" s="118"/>
      <c r="DG486" s="118"/>
      <c r="DH486" s="118"/>
      <c r="DI486" s="118"/>
      <c r="DJ486" s="118"/>
      <c r="DK486" s="118"/>
      <c r="DL486" s="118"/>
      <c r="DM486" s="118"/>
      <c r="DN486" s="45">
        <f t="shared" si="97"/>
        <v>0</v>
      </c>
      <c r="DO486" s="45">
        <f t="shared" si="97"/>
        <v>0</v>
      </c>
      <c r="DP486" s="45">
        <f t="shared" si="97"/>
        <v>0</v>
      </c>
      <c r="DQ486" s="45">
        <f t="shared" si="97"/>
        <v>0</v>
      </c>
      <c r="DR486" s="45">
        <f t="shared" si="97"/>
        <v>0</v>
      </c>
      <c r="DS486" s="45">
        <f t="shared" si="97"/>
        <v>0</v>
      </c>
      <c r="DT486" s="45">
        <f t="shared" si="97"/>
        <v>0</v>
      </c>
      <c r="DU486" s="45">
        <f t="shared" si="97"/>
        <v>0</v>
      </c>
      <c r="DV486" s="45">
        <f t="shared" si="97"/>
        <v>0</v>
      </c>
      <c r="DW486" s="45">
        <f t="shared" si="97"/>
        <v>0</v>
      </c>
    </row>
    <row r="487" spans="1:127" x14ac:dyDescent="0.25">
      <c r="A487" s="73" t="s">
        <v>529</v>
      </c>
      <c r="B487" s="74" t="s">
        <v>538</v>
      </c>
      <c r="C487" s="74" t="s">
        <v>80</v>
      </c>
      <c r="D487" s="74"/>
      <c r="E487" s="155">
        <f t="shared" si="98"/>
        <v>10</v>
      </c>
      <c r="F487" s="155">
        <f t="shared" si="99"/>
        <v>0</v>
      </c>
      <c r="G487" s="155">
        <f t="shared" si="99"/>
        <v>10</v>
      </c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>
        <v>10</v>
      </c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45">
        <f t="shared" si="97"/>
        <v>0</v>
      </c>
      <c r="DO487" s="45">
        <f t="shared" si="97"/>
        <v>0</v>
      </c>
      <c r="DP487" s="45">
        <f t="shared" si="97"/>
        <v>0</v>
      </c>
      <c r="DQ487" s="45">
        <f t="shared" si="97"/>
        <v>10</v>
      </c>
      <c r="DR487" s="45">
        <f t="shared" si="97"/>
        <v>0</v>
      </c>
      <c r="DS487" s="45">
        <f t="shared" si="97"/>
        <v>0</v>
      </c>
      <c r="DT487" s="45">
        <f t="shared" si="97"/>
        <v>0</v>
      </c>
      <c r="DU487" s="45">
        <f t="shared" si="97"/>
        <v>0</v>
      </c>
      <c r="DV487" s="45">
        <f t="shared" si="97"/>
        <v>0</v>
      </c>
      <c r="DW487" s="45">
        <f t="shared" si="97"/>
        <v>0</v>
      </c>
    </row>
    <row r="488" spans="1:127" x14ac:dyDescent="0.25">
      <c r="A488" s="73" t="s">
        <v>529</v>
      </c>
      <c r="B488" s="74" t="s">
        <v>539</v>
      </c>
      <c r="C488" s="74" t="s">
        <v>80</v>
      </c>
      <c r="D488" s="74"/>
      <c r="E488" s="155">
        <f t="shared" si="98"/>
        <v>0</v>
      </c>
      <c r="F488" s="155">
        <f t="shared" si="99"/>
        <v>0</v>
      </c>
      <c r="G488" s="155">
        <f t="shared" si="99"/>
        <v>0</v>
      </c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  <c r="AA488" s="118"/>
      <c r="AB488" s="118"/>
      <c r="AC488" s="118"/>
      <c r="AD488" s="118"/>
      <c r="AE488" s="118"/>
      <c r="AF488" s="118"/>
      <c r="AG488" s="118"/>
      <c r="AH488" s="118"/>
      <c r="AI488" s="118"/>
      <c r="AJ488" s="118"/>
      <c r="AK488" s="118"/>
      <c r="AL488" s="118"/>
      <c r="AM488" s="118"/>
      <c r="AN488" s="118"/>
      <c r="AO488" s="118"/>
      <c r="AP488" s="118"/>
      <c r="AQ488" s="118"/>
      <c r="AR488" s="118"/>
      <c r="AS488" s="118"/>
      <c r="AT488" s="118"/>
      <c r="AU488" s="118"/>
      <c r="AV488" s="118"/>
      <c r="AW488" s="118"/>
      <c r="AX488" s="118"/>
      <c r="AY488" s="118"/>
      <c r="AZ488" s="118"/>
      <c r="BA488" s="118"/>
      <c r="BB488" s="118"/>
      <c r="BC488" s="118"/>
      <c r="BD488" s="118"/>
      <c r="BE488" s="118"/>
      <c r="BF488" s="118"/>
      <c r="BG488" s="118"/>
      <c r="BH488" s="118"/>
      <c r="BI488" s="118"/>
      <c r="BJ488" s="118"/>
      <c r="BK488" s="118"/>
      <c r="BL488" s="118"/>
      <c r="BM488" s="118"/>
      <c r="BN488" s="118"/>
      <c r="BO488" s="118"/>
      <c r="BP488" s="118"/>
      <c r="BQ488" s="118"/>
      <c r="BR488" s="118"/>
      <c r="BS488" s="118"/>
      <c r="BT488" s="118"/>
      <c r="BU488" s="118"/>
      <c r="BV488" s="118"/>
      <c r="BW488" s="118"/>
      <c r="BX488" s="118"/>
      <c r="BY488" s="118"/>
      <c r="BZ488" s="118"/>
      <c r="CA488" s="118"/>
      <c r="CB488" s="118"/>
      <c r="CC488" s="118"/>
      <c r="CD488" s="118"/>
      <c r="CE488" s="118"/>
      <c r="CF488" s="118"/>
      <c r="CG488" s="118"/>
      <c r="CH488" s="118"/>
      <c r="CI488" s="118"/>
      <c r="CJ488" s="118"/>
      <c r="CK488" s="118"/>
      <c r="CL488" s="118"/>
      <c r="CM488" s="118"/>
      <c r="CN488" s="118"/>
      <c r="CO488" s="118"/>
      <c r="CP488" s="118"/>
      <c r="CQ488" s="118"/>
      <c r="CR488" s="118"/>
      <c r="CS488" s="118"/>
      <c r="CT488" s="118"/>
      <c r="CU488" s="118"/>
      <c r="CV488" s="118"/>
      <c r="CW488" s="118"/>
      <c r="CX488" s="118"/>
      <c r="CY488" s="118"/>
      <c r="CZ488" s="118"/>
      <c r="DA488" s="118"/>
      <c r="DB488" s="118"/>
      <c r="DC488" s="118"/>
      <c r="DD488" s="118"/>
      <c r="DE488" s="118"/>
      <c r="DF488" s="118"/>
      <c r="DG488" s="118"/>
      <c r="DH488" s="118"/>
      <c r="DI488" s="118"/>
      <c r="DJ488" s="118"/>
      <c r="DK488" s="118"/>
      <c r="DL488" s="118"/>
      <c r="DM488" s="118"/>
      <c r="DN488" s="45">
        <f t="shared" si="97"/>
        <v>0</v>
      </c>
      <c r="DO488" s="45">
        <f t="shared" si="97"/>
        <v>0</v>
      </c>
      <c r="DP488" s="45">
        <f t="shared" si="97"/>
        <v>0</v>
      </c>
      <c r="DQ488" s="45">
        <f t="shared" si="97"/>
        <v>0</v>
      </c>
      <c r="DR488" s="45">
        <f t="shared" si="97"/>
        <v>0</v>
      </c>
      <c r="DS488" s="45">
        <f t="shared" si="97"/>
        <v>0</v>
      </c>
      <c r="DT488" s="45">
        <f t="shared" si="97"/>
        <v>0</v>
      </c>
      <c r="DU488" s="45">
        <f t="shared" si="97"/>
        <v>0</v>
      </c>
      <c r="DV488" s="45">
        <f t="shared" si="97"/>
        <v>0</v>
      </c>
      <c r="DW488" s="45">
        <f t="shared" si="97"/>
        <v>0</v>
      </c>
    </row>
    <row r="489" spans="1:127" x14ac:dyDescent="0.25">
      <c r="A489" s="73" t="s">
        <v>529</v>
      </c>
      <c r="B489" s="74" t="s">
        <v>540</v>
      </c>
      <c r="C489" s="74" t="s">
        <v>95</v>
      </c>
      <c r="D489" s="74"/>
      <c r="E489" s="155">
        <f t="shared" si="98"/>
        <v>60</v>
      </c>
      <c r="F489" s="155">
        <f t="shared" si="99"/>
        <v>0</v>
      </c>
      <c r="G489" s="155">
        <f t="shared" si="99"/>
        <v>60</v>
      </c>
      <c r="H489" s="14"/>
      <c r="I489" s="118"/>
      <c r="J489" s="118"/>
      <c r="K489" s="118"/>
      <c r="L489" s="118"/>
      <c r="M489" s="118">
        <v>60</v>
      </c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  <c r="AA489" s="118"/>
      <c r="AB489" s="118"/>
      <c r="AC489" s="118"/>
      <c r="AD489" s="118"/>
      <c r="AE489" s="118"/>
      <c r="AF489" s="118"/>
      <c r="AG489" s="118"/>
      <c r="AH489" s="118"/>
      <c r="AI489" s="118"/>
      <c r="AJ489" s="118"/>
      <c r="AK489" s="118"/>
      <c r="AL489" s="118"/>
      <c r="AM489" s="118"/>
      <c r="AN489" s="118"/>
      <c r="AO489" s="118"/>
      <c r="AP489" s="118"/>
      <c r="AQ489" s="118"/>
      <c r="AR489" s="118"/>
      <c r="AS489" s="118"/>
      <c r="AT489" s="118"/>
      <c r="AU489" s="118"/>
      <c r="AV489" s="118"/>
      <c r="AW489" s="118"/>
      <c r="AX489" s="118"/>
      <c r="AY489" s="118"/>
      <c r="AZ489" s="118"/>
      <c r="BA489" s="118"/>
      <c r="BB489" s="118"/>
      <c r="BC489" s="118"/>
      <c r="BD489" s="118"/>
      <c r="BE489" s="118"/>
      <c r="BF489" s="118"/>
      <c r="BG489" s="118"/>
      <c r="BH489" s="118"/>
      <c r="BI489" s="118"/>
      <c r="BJ489" s="118"/>
      <c r="BK489" s="118"/>
      <c r="BL489" s="118"/>
      <c r="BM489" s="118"/>
      <c r="BN489" s="118"/>
      <c r="BO489" s="118"/>
      <c r="BP489" s="118"/>
      <c r="BQ489" s="118"/>
      <c r="BR489" s="118"/>
      <c r="BS489" s="118"/>
      <c r="BT489" s="118"/>
      <c r="BU489" s="118"/>
      <c r="BV489" s="118"/>
      <c r="BW489" s="118"/>
      <c r="BX489" s="118"/>
      <c r="BY489" s="118"/>
      <c r="BZ489" s="118"/>
      <c r="CA489" s="118"/>
      <c r="CB489" s="118"/>
      <c r="CC489" s="118"/>
      <c r="CD489" s="118"/>
      <c r="CE489" s="118"/>
      <c r="CF489" s="118"/>
      <c r="CG489" s="118"/>
      <c r="CH489" s="118"/>
      <c r="CI489" s="118"/>
      <c r="CJ489" s="118"/>
      <c r="CK489" s="118"/>
      <c r="CL489" s="118"/>
      <c r="CM489" s="118"/>
      <c r="CN489" s="118"/>
      <c r="CO489" s="118"/>
      <c r="CP489" s="118"/>
      <c r="CQ489" s="118"/>
      <c r="CR489" s="118"/>
      <c r="CS489" s="118"/>
      <c r="CT489" s="118"/>
      <c r="CU489" s="118"/>
      <c r="CV489" s="118"/>
      <c r="CW489" s="118"/>
      <c r="CX489" s="118"/>
      <c r="CY489" s="118"/>
      <c r="CZ489" s="118"/>
      <c r="DA489" s="118"/>
      <c r="DB489" s="118"/>
      <c r="DC489" s="118"/>
      <c r="DD489" s="118"/>
      <c r="DE489" s="118"/>
      <c r="DF489" s="118"/>
      <c r="DG489" s="118"/>
      <c r="DH489" s="118"/>
      <c r="DI489" s="118"/>
      <c r="DJ489" s="118"/>
      <c r="DK489" s="118"/>
      <c r="DL489" s="118"/>
      <c r="DM489" s="118"/>
      <c r="DN489" s="45">
        <f t="shared" si="97"/>
        <v>0</v>
      </c>
      <c r="DO489" s="45">
        <f t="shared" si="97"/>
        <v>0</v>
      </c>
      <c r="DP489" s="45">
        <f t="shared" si="97"/>
        <v>0</v>
      </c>
      <c r="DQ489" s="45">
        <f t="shared" si="97"/>
        <v>0</v>
      </c>
      <c r="DR489" s="45">
        <f t="shared" si="97"/>
        <v>0</v>
      </c>
      <c r="DS489" s="45">
        <f t="shared" si="97"/>
        <v>60</v>
      </c>
      <c r="DT489" s="45">
        <f t="shared" si="97"/>
        <v>0</v>
      </c>
      <c r="DU489" s="45">
        <f t="shared" si="97"/>
        <v>0</v>
      </c>
      <c r="DV489" s="45">
        <f t="shared" si="97"/>
        <v>0</v>
      </c>
      <c r="DW489" s="45">
        <f t="shared" si="97"/>
        <v>0</v>
      </c>
    </row>
    <row r="490" spans="1:127" x14ac:dyDescent="0.25">
      <c r="A490" s="73" t="s">
        <v>529</v>
      </c>
      <c r="B490" s="74" t="s">
        <v>541</v>
      </c>
      <c r="C490" s="74" t="s">
        <v>95</v>
      </c>
      <c r="D490" s="74"/>
      <c r="E490" s="155">
        <f t="shared" si="98"/>
        <v>0</v>
      </c>
      <c r="F490" s="155">
        <f t="shared" si="99"/>
        <v>0</v>
      </c>
      <c r="G490" s="155">
        <f t="shared" si="99"/>
        <v>0</v>
      </c>
      <c r="H490" s="9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  <c r="AA490" s="118"/>
      <c r="AB490" s="118"/>
      <c r="AC490" s="118"/>
      <c r="AD490" s="118"/>
      <c r="AE490" s="118"/>
      <c r="AF490" s="118"/>
      <c r="AG490" s="118"/>
      <c r="AH490" s="118"/>
      <c r="AI490" s="118"/>
      <c r="AJ490" s="118"/>
      <c r="AK490" s="118"/>
      <c r="AL490" s="118"/>
      <c r="AM490" s="118"/>
      <c r="AN490" s="118"/>
      <c r="AO490" s="118"/>
      <c r="AP490" s="118"/>
      <c r="AQ490" s="118"/>
      <c r="AR490" s="118"/>
      <c r="AS490" s="118"/>
      <c r="AT490" s="118"/>
      <c r="AU490" s="118"/>
      <c r="AV490" s="118"/>
      <c r="AW490" s="118"/>
      <c r="AX490" s="118"/>
      <c r="AY490" s="118"/>
      <c r="AZ490" s="118"/>
      <c r="BA490" s="118"/>
      <c r="BB490" s="118"/>
      <c r="BC490" s="118"/>
      <c r="BD490" s="118"/>
      <c r="BE490" s="118"/>
      <c r="BF490" s="118"/>
      <c r="BG490" s="118"/>
      <c r="BH490" s="118"/>
      <c r="BI490" s="118"/>
      <c r="BJ490" s="118"/>
      <c r="BK490" s="118"/>
      <c r="BL490" s="118"/>
      <c r="BM490" s="118"/>
      <c r="BN490" s="118"/>
      <c r="BO490" s="118"/>
      <c r="BP490" s="118"/>
      <c r="BQ490" s="118"/>
      <c r="BR490" s="118"/>
      <c r="BS490" s="118"/>
      <c r="BT490" s="118"/>
      <c r="BU490" s="118"/>
      <c r="BV490" s="118"/>
      <c r="BW490" s="118"/>
      <c r="BX490" s="118"/>
      <c r="BY490" s="118"/>
      <c r="BZ490" s="118"/>
      <c r="CA490" s="118"/>
      <c r="CB490" s="118"/>
      <c r="CC490" s="118"/>
      <c r="CD490" s="118"/>
      <c r="CE490" s="118"/>
      <c r="CF490" s="118"/>
      <c r="CG490" s="118"/>
      <c r="CH490" s="118"/>
      <c r="CI490" s="118"/>
      <c r="CJ490" s="118"/>
      <c r="CK490" s="118"/>
      <c r="CL490" s="118"/>
      <c r="CM490" s="118"/>
      <c r="CN490" s="118"/>
      <c r="CO490" s="118"/>
      <c r="CP490" s="118"/>
      <c r="CQ490" s="118"/>
      <c r="CR490" s="118"/>
      <c r="CS490" s="118"/>
      <c r="CT490" s="118"/>
      <c r="CU490" s="118"/>
      <c r="CV490" s="118"/>
      <c r="CW490" s="118"/>
      <c r="CX490" s="118"/>
      <c r="CY490" s="118"/>
      <c r="CZ490" s="118"/>
      <c r="DA490" s="118"/>
      <c r="DB490" s="118"/>
      <c r="DC490" s="118"/>
      <c r="DD490" s="118"/>
      <c r="DE490" s="118"/>
      <c r="DF490" s="118"/>
      <c r="DG490" s="118"/>
      <c r="DH490" s="118"/>
      <c r="DI490" s="118"/>
      <c r="DJ490" s="118"/>
      <c r="DK490" s="118"/>
      <c r="DL490" s="118"/>
      <c r="DM490" s="118"/>
      <c r="DN490" s="45">
        <f t="shared" si="97"/>
        <v>0</v>
      </c>
      <c r="DO490" s="45">
        <f t="shared" si="97"/>
        <v>0</v>
      </c>
      <c r="DP490" s="45">
        <f t="shared" si="97"/>
        <v>0</v>
      </c>
      <c r="DQ490" s="45">
        <f t="shared" si="97"/>
        <v>0</v>
      </c>
      <c r="DR490" s="45">
        <f t="shared" si="97"/>
        <v>0</v>
      </c>
      <c r="DS490" s="45">
        <f t="shared" si="97"/>
        <v>0</v>
      </c>
      <c r="DT490" s="45">
        <f t="shared" si="97"/>
        <v>0</v>
      </c>
      <c r="DU490" s="45">
        <f t="shared" si="97"/>
        <v>0</v>
      </c>
      <c r="DV490" s="45">
        <f t="shared" si="97"/>
        <v>0</v>
      </c>
      <c r="DW490" s="45">
        <f t="shared" si="97"/>
        <v>0</v>
      </c>
    </row>
    <row r="491" spans="1:127" x14ac:dyDescent="0.25">
      <c r="A491" s="73" t="s">
        <v>529</v>
      </c>
      <c r="B491" s="74" t="s">
        <v>542</v>
      </c>
      <c r="C491" s="74" t="s">
        <v>95</v>
      </c>
      <c r="D491" s="74"/>
      <c r="E491" s="155">
        <f t="shared" si="98"/>
        <v>0</v>
      </c>
      <c r="F491" s="155">
        <f t="shared" si="99"/>
        <v>0</v>
      </c>
      <c r="G491" s="155">
        <f t="shared" si="99"/>
        <v>0</v>
      </c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  <c r="AA491" s="118"/>
      <c r="AB491" s="118"/>
      <c r="AC491" s="118"/>
      <c r="AD491" s="118"/>
      <c r="AE491" s="118"/>
      <c r="AF491" s="118"/>
      <c r="AG491" s="118"/>
      <c r="AH491" s="118"/>
      <c r="AI491" s="118"/>
      <c r="AJ491" s="118"/>
      <c r="AK491" s="118"/>
      <c r="AL491" s="118"/>
      <c r="AM491" s="118"/>
      <c r="AN491" s="118"/>
      <c r="AO491" s="118"/>
      <c r="AP491" s="118"/>
      <c r="AQ491" s="118"/>
      <c r="AR491" s="118"/>
      <c r="AS491" s="118"/>
      <c r="AT491" s="118"/>
      <c r="AU491" s="118"/>
      <c r="AV491" s="118"/>
      <c r="AW491" s="118"/>
      <c r="AX491" s="118"/>
      <c r="AY491" s="118"/>
      <c r="AZ491" s="118"/>
      <c r="BA491" s="118"/>
      <c r="BB491" s="118"/>
      <c r="BC491" s="118"/>
      <c r="BD491" s="118"/>
      <c r="BE491" s="118"/>
      <c r="BF491" s="118"/>
      <c r="BG491" s="118"/>
      <c r="BH491" s="118"/>
      <c r="BI491" s="118"/>
      <c r="BJ491" s="118"/>
      <c r="BK491" s="118"/>
      <c r="BL491" s="118"/>
      <c r="BM491" s="118"/>
      <c r="BN491" s="118"/>
      <c r="BO491" s="118"/>
      <c r="BP491" s="118"/>
      <c r="BQ491" s="118"/>
      <c r="BR491" s="118"/>
      <c r="BS491" s="118"/>
      <c r="BT491" s="118"/>
      <c r="BU491" s="118"/>
      <c r="BV491" s="118"/>
      <c r="BW491" s="118"/>
      <c r="BX491" s="118"/>
      <c r="BY491" s="118"/>
      <c r="BZ491" s="118"/>
      <c r="CA491" s="118"/>
      <c r="CB491" s="118"/>
      <c r="CC491" s="118"/>
      <c r="CD491" s="118"/>
      <c r="CE491" s="118"/>
      <c r="CF491" s="118"/>
      <c r="CG491" s="118"/>
      <c r="CH491" s="118"/>
      <c r="CI491" s="118"/>
      <c r="CJ491" s="118"/>
      <c r="CK491" s="118"/>
      <c r="CL491" s="118"/>
      <c r="CM491" s="118"/>
      <c r="CN491" s="118"/>
      <c r="CO491" s="118"/>
      <c r="CP491" s="118"/>
      <c r="CQ491" s="118"/>
      <c r="CR491" s="118"/>
      <c r="CS491" s="118"/>
      <c r="CT491" s="118"/>
      <c r="CU491" s="118"/>
      <c r="CV491" s="118"/>
      <c r="CW491" s="118"/>
      <c r="CX491" s="118"/>
      <c r="CY491" s="118"/>
      <c r="CZ491" s="118"/>
      <c r="DA491" s="118"/>
      <c r="DB491" s="118"/>
      <c r="DC491" s="118"/>
      <c r="DD491" s="118"/>
      <c r="DE491" s="118"/>
      <c r="DF491" s="118"/>
      <c r="DG491" s="118"/>
      <c r="DH491" s="118"/>
      <c r="DI491" s="118"/>
      <c r="DJ491" s="118"/>
      <c r="DK491" s="118"/>
      <c r="DL491" s="118"/>
      <c r="DM491" s="118"/>
      <c r="DN491" s="45">
        <f t="shared" si="97"/>
        <v>0</v>
      </c>
      <c r="DO491" s="45">
        <f t="shared" si="97"/>
        <v>0</v>
      </c>
      <c r="DP491" s="45">
        <f t="shared" si="97"/>
        <v>0</v>
      </c>
      <c r="DQ491" s="45">
        <f t="shared" si="97"/>
        <v>0</v>
      </c>
      <c r="DR491" s="45">
        <f t="shared" si="97"/>
        <v>0</v>
      </c>
      <c r="DS491" s="45">
        <f t="shared" si="97"/>
        <v>0</v>
      </c>
      <c r="DT491" s="45">
        <f t="shared" si="97"/>
        <v>0</v>
      </c>
      <c r="DU491" s="45">
        <f t="shared" si="97"/>
        <v>0</v>
      </c>
      <c r="DV491" s="45">
        <f t="shared" si="97"/>
        <v>0</v>
      </c>
      <c r="DW491" s="45">
        <f t="shared" si="97"/>
        <v>0</v>
      </c>
    </row>
    <row r="492" spans="1:127" x14ac:dyDescent="0.25">
      <c r="A492" s="73" t="s">
        <v>529</v>
      </c>
      <c r="B492" s="74" t="s">
        <v>543</v>
      </c>
      <c r="C492" s="74" t="s">
        <v>80</v>
      </c>
      <c r="D492" s="74"/>
      <c r="E492" s="155">
        <f t="shared" si="98"/>
        <v>0</v>
      </c>
      <c r="F492" s="155">
        <f t="shared" si="99"/>
        <v>0</v>
      </c>
      <c r="G492" s="155">
        <f t="shared" si="99"/>
        <v>0</v>
      </c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  <c r="AA492" s="118"/>
      <c r="AB492" s="118"/>
      <c r="AC492" s="118"/>
      <c r="AD492" s="118"/>
      <c r="AE492" s="118"/>
      <c r="AF492" s="118"/>
      <c r="AG492" s="118"/>
      <c r="AH492" s="118"/>
      <c r="AI492" s="118"/>
      <c r="AJ492" s="118"/>
      <c r="AK492" s="118"/>
      <c r="AL492" s="118"/>
      <c r="AM492" s="118"/>
      <c r="AN492" s="118"/>
      <c r="AO492" s="118"/>
      <c r="AP492" s="118"/>
      <c r="AQ492" s="118"/>
      <c r="AR492" s="118"/>
      <c r="AS492" s="118"/>
      <c r="AT492" s="118"/>
      <c r="AU492" s="118"/>
      <c r="AV492" s="118"/>
      <c r="AW492" s="118"/>
      <c r="AX492" s="118"/>
      <c r="AY492" s="118"/>
      <c r="AZ492" s="118"/>
      <c r="BA492" s="118"/>
      <c r="BB492" s="118"/>
      <c r="BC492" s="118"/>
      <c r="BD492" s="118"/>
      <c r="BE492" s="118"/>
      <c r="BF492" s="118"/>
      <c r="BG492" s="118"/>
      <c r="BH492" s="118"/>
      <c r="BI492" s="118"/>
      <c r="BJ492" s="118"/>
      <c r="BK492" s="118"/>
      <c r="BL492" s="118"/>
      <c r="BM492" s="118"/>
      <c r="BN492" s="118"/>
      <c r="BO492" s="118"/>
      <c r="BP492" s="118"/>
      <c r="BQ492" s="118"/>
      <c r="BR492" s="118"/>
      <c r="BS492" s="118"/>
      <c r="BT492" s="118"/>
      <c r="BU492" s="118"/>
      <c r="BV492" s="118"/>
      <c r="BW492" s="118"/>
      <c r="BX492" s="118"/>
      <c r="BY492" s="118"/>
      <c r="BZ492" s="118"/>
      <c r="CA492" s="118"/>
      <c r="CB492" s="118"/>
      <c r="CC492" s="118"/>
      <c r="CD492" s="118"/>
      <c r="CE492" s="118"/>
      <c r="CF492" s="118"/>
      <c r="CG492" s="118"/>
      <c r="CH492" s="118"/>
      <c r="CI492" s="118"/>
      <c r="CJ492" s="118"/>
      <c r="CK492" s="118"/>
      <c r="CL492" s="118"/>
      <c r="CM492" s="118"/>
      <c r="CN492" s="118"/>
      <c r="CO492" s="118"/>
      <c r="CP492" s="118"/>
      <c r="CQ492" s="118"/>
      <c r="CR492" s="118"/>
      <c r="CS492" s="118"/>
      <c r="CT492" s="118"/>
      <c r="CU492" s="118"/>
      <c r="CV492" s="118"/>
      <c r="CW492" s="118"/>
      <c r="CX492" s="118"/>
      <c r="CY492" s="118"/>
      <c r="CZ492" s="118"/>
      <c r="DA492" s="118"/>
      <c r="DB492" s="118"/>
      <c r="DC492" s="118"/>
      <c r="DD492" s="118"/>
      <c r="DE492" s="118"/>
      <c r="DF492" s="118"/>
      <c r="DG492" s="118"/>
      <c r="DH492" s="118"/>
      <c r="DI492" s="118"/>
      <c r="DJ492" s="118"/>
      <c r="DK492" s="118"/>
      <c r="DL492" s="118"/>
      <c r="DM492" s="118"/>
      <c r="DN492" s="45">
        <f t="shared" si="97"/>
        <v>0</v>
      </c>
      <c r="DO492" s="45">
        <f t="shared" si="97"/>
        <v>0</v>
      </c>
      <c r="DP492" s="45">
        <f t="shared" si="97"/>
        <v>0</v>
      </c>
      <c r="DQ492" s="45">
        <f t="shared" si="97"/>
        <v>0</v>
      </c>
      <c r="DR492" s="45">
        <f t="shared" si="97"/>
        <v>0</v>
      </c>
      <c r="DS492" s="45">
        <f t="shared" si="97"/>
        <v>0</v>
      </c>
      <c r="DT492" s="45">
        <f t="shared" si="97"/>
        <v>0</v>
      </c>
      <c r="DU492" s="45">
        <f t="shared" si="97"/>
        <v>0</v>
      </c>
      <c r="DV492" s="45">
        <f t="shared" si="97"/>
        <v>0</v>
      </c>
      <c r="DW492" s="45">
        <f t="shared" si="97"/>
        <v>0</v>
      </c>
    </row>
    <row r="493" spans="1:127" x14ac:dyDescent="0.25">
      <c r="A493" s="73" t="s">
        <v>529</v>
      </c>
      <c r="B493" s="74" t="s">
        <v>544</v>
      </c>
      <c r="C493" s="74" t="s">
        <v>95</v>
      </c>
      <c r="D493" s="74"/>
      <c r="E493" s="155">
        <f t="shared" si="98"/>
        <v>0</v>
      </c>
      <c r="F493" s="155">
        <f t="shared" si="99"/>
        <v>0</v>
      </c>
      <c r="G493" s="155">
        <f t="shared" si="99"/>
        <v>0</v>
      </c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  <c r="AA493" s="118"/>
      <c r="AB493" s="118"/>
      <c r="AC493" s="118"/>
      <c r="AD493" s="118"/>
      <c r="AE493" s="118"/>
      <c r="AF493" s="118"/>
      <c r="AG493" s="118"/>
      <c r="AH493" s="118"/>
      <c r="AI493" s="118"/>
      <c r="AJ493" s="118"/>
      <c r="AK493" s="118"/>
      <c r="AL493" s="118"/>
      <c r="AM493" s="118"/>
      <c r="AN493" s="118"/>
      <c r="AO493" s="118"/>
      <c r="AP493" s="118"/>
      <c r="AQ493" s="118"/>
      <c r="AR493" s="118"/>
      <c r="AS493" s="118"/>
      <c r="AT493" s="118"/>
      <c r="AU493" s="118"/>
      <c r="AV493" s="118"/>
      <c r="AW493" s="118"/>
      <c r="AX493" s="118"/>
      <c r="AY493" s="118"/>
      <c r="AZ493" s="118"/>
      <c r="BA493" s="118"/>
      <c r="BB493" s="118"/>
      <c r="BC493" s="118"/>
      <c r="BD493" s="118"/>
      <c r="BE493" s="118"/>
      <c r="BF493" s="118"/>
      <c r="BG493" s="118"/>
      <c r="BH493" s="118"/>
      <c r="BI493" s="118"/>
      <c r="BJ493" s="118"/>
      <c r="BK493" s="118"/>
      <c r="BL493" s="118"/>
      <c r="BM493" s="118"/>
      <c r="BN493" s="118"/>
      <c r="BO493" s="118"/>
      <c r="BP493" s="118"/>
      <c r="BQ493" s="118"/>
      <c r="BR493" s="118"/>
      <c r="BS493" s="118"/>
      <c r="BT493" s="118"/>
      <c r="BU493" s="118"/>
      <c r="BV493" s="118"/>
      <c r="BW493" s="118"/>
      <c r="BX493" s="118"/>
      <c r="BY493" s="118"/>
      <c r="BZ493" s="118"/>
      <c r="CA493" s="118"/>
      <c r="CB493" s="118"/>
      <c r="CC493" s="118"/>
      <c r="CD493" s="118"/>
      <c r="CE493" s="118"/>
      <c r="CF493" s="118"/>
      <c r="CG493" s="118"/>
      <c r="CH493" s="118"/>
      <c r="CI493" s="118"/>
      <c r="CJ493" s="118"/>
      <c r="CK493" s="118"/>
      <c r="CL493" s="118"/>
      <c r="CM493" s="118"/>
      <c r="CN493" s="118"/>
      <c r="CO493" s="118"/>
      <c r="CP493" s="118"/>
      <c r="CQ493" s="118"/>
      <c r="CR493" s="118"/>
      <c r="CS493" s="118"/>
      <c r="CT493" s="118"/>
      <c r="CU493" s="118"/>
      <c r="CV493" s="118"/>
      <c r="CW493" s="118"/>
      <c r="CX493" s="118"/>
      <c r="CY493" s="118"/>
      <c r="CZ493" s="118"/>
      <c r="DA493" s="118"/>
      <c r="DB493" s="118"/>
      <c r="DC493" s="118"/>
      <c r="DD493" s="118"/>
      <c r="DE493" s="118"/>
      <c r="DF493" s="118"/>
      <c r="DG493" s="118"/>
      <c r="DH493" s="118"/>
      <c r="DI493" s="118"/>
      <c r="DJ493" s="118"/>
      <c r="DK493" s="118"/>
      <c r="DL493" s="118"/>
      <c r="DM493" s="118"/>
      <c r="DN493" s="45">
        <f t="shared" si="97"/>
        <v>0</v>
      </c>
      <c r="DO493" s="45">
        <f t="shared" si="97"/>
        <v>0</v>
      </c>
      <c r="DP493" s="45">
        <f t="shared" si="97"/>
        <v>0</v>
      </c>
      <c r="DQ493" s="45">
        <f t="shared" si="97"/>
        <v>0</v>
      </c>
      <c r="DR493" s="45">
        <f t="shared" si="97"/>
        <v>0</v>
      </c>
      <c r="DS493" s="45">
        <f t="shared" si="97"/>
        <v>0</v>
      </c>
      <c r="DT493" s="45">
        <f t="shared" si="97"/>
        <v>0</v>
      </c>
      <c r="DU493" s="45">
        <f t="shared" si="97"/>
        <v>0</v>
      </c>
      <c r="DV493" s="45">
        <f t="shared" si="97"/>
        <v>0</v>
      </c>
      <c r="DW493" s="45">
        <f t="shared" si="97"/>
        <v>0</v>
      </c>
    </row>
    <row r="494" spans="1:127" x14ac:dyDescent="0.25">
      <c r="A494" s="73" t="s">
        <v>529</v>
      </c>
      <c r="B494" s="74" t="s">
        <v>545</v>
      </c>
      <c r="C494" s="74" t="s">
        <v>95</v>
      </c>
      <c r="D494" s="74"/>
      <c r="E494" s="155">
        <f t="shared" si="98"/>
        <v>0</v>
      </c>
      <c r="F494" s="155">
        <f t="shared" si="99"/>
        <v>0</v>
      </c>
      <c r="G494" s="155">
        <f t="shared" si="99"/>
        <v>0</v>
      </c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  <c r="AA494" s="118"/>
      <c r="AB494" s="118"/>
      <c r="AC494" s="118"/>
      <c r="AD494" s="118"/>
      <c r="AE494" s="118"/>
      <c r="AF494" s="118"/>
      <c r="AG494" s="118"/>
      <c r="AH494" s="118"/>
      <c r="AI494" s="118"/>
      <c r="AJ494" s="118"/>
      <c r="AK494" s="118"/>
      <c r="AL494" s="118"/>
      <c r="AM494" s="118"/>
      <c r="AN494" s="118"/>
      <c r="AO494" s="118"/>
      <c r="AP494" s="118"/>
      <c r="AQ494" s="118"/>
      <c r="AR494" s="118"/>
      <c r="AS494" s="118"/>
      <c r="AT494" s="118"/>
      <c r="AU494" s="118"/>
      <c r="AV494" s="118"/>
      <c r="AW494" s="118"/>
      <c r="AX494" s="118"/>
      <c r="AY494" s="118"/>
      <c r="AZ494" s="118"/>
      <c r="BA494" s="118"/>
      <c r="BB494" s="118"/>
      <c r="BC494" s="118"/>
      <c r="BD494" s="118"/>
      <c r="BE494" s="118"/>
      <c r="BF494" s="118"/>
      <c r="BG494" s="118"/>
      <c r="BH494" s="118"/>
      <c r="BI494" s="118"/>
      <c r="BJ494" s="118"/>
      <c r="BK494" s="118"/>
      <c r="BL494" s="118"/>
      <c r="BM494" s="118"/>
      <c r="BN494" s="118"/>
      <c r="BO494" s="118"/>
      <c r="BP494" s="118"/>
      <c r="BQ494" s="118"/>
      <c r="BR494" s="118"/>
      <c r="BS494" s="118"/>
      <c r="BT494" s="118"/>
      <c r="BU494" s="118"/>
      <c r="BV494" s="118"/>
      <c r="BW494" s="118"/>
      <c r="BX494" s="118"/>
      <c r="BY494" s="118"/>
      <c r="BZ494" s="118"/>
      <c r="CA494" s="118"/>
      <c r="CB494" s="118"/>
      <c r="CC494" s="118"/>
      <c r="CD494" s="118"/>
      <c r="CE494" s="118"/>
      <c r="CF494" s="118"/>
      <c r="CG494" s="118"/>
      <c r="CH494" s="118"/>
      <c r="CI494" s="118"/>
      <c r="CJ494" s="118"/>
      <c r="CK494" s="118"/>
      <c r="CL494" s="118"/>
      <c r="CM494" s="118"/>
      <c r="CN494" s="118"/>
      <c r="CO494" s="118"/>
      <c r="CP494" s="118"/>
      <c r="CQ494" s="118"/>
      <c r="CR494" s="118"/>
      <c r="CS494" s="118"/>
      <c r="CT494" s="118"/>
      <c r="CU494" s="118"/>
      <c r="CV494" s="118"/>
      <c r="CW494" s="118"/>
      <c r="CX494" s="118"/>
      <c r="CY494" s="118"/>
      <c r="CZ494" s="118"/>
      <c r="DA494" s="118"/>
      <c r="DB494" s="118"/>
      <c r="DC494" s="118"/>
      <c r="DD494" s="118"/>
      <c r="DE494" s="118"/>
      <c r="DF494" s="118"/>
      <c r="DG494" s="118"/>
      <c r="DH494" s="118"/>
      <c r="DI494" s="118"/>
      <c r="DJ494" s="118"/>
      <c r="DK494" s="118"/>
      <c r="DL494" s="118"/>
      <c r="DM494" s="118"/>
      <c r="DN494" s="45">
        <f t="shared" si="97"/>
        <v>0</v>
      </c>
      <c r="DO494" s="45">
        <f t="shared" si="97"/>
        <v>0</v>
      </c>
      <c r="DP494" s="45">
        <f t="shared" si="97"/>
        <v>0</v>
      </c>
      <c r="DQ494" s="45">
        <f t="shared" si="97"/>
        <v>0</v>
      </c>
      <c r="DR494" s="45">
        <f t="shared" si="97"/>
        <v>0</v>
      </c>
      <c r="DS494" s="45">
        <f t="shared" si="97"/>
        <v>0</v>
      </c>
      <c r="DT494" s="45">
        <f t="shared" si="97"/>
        <v>0</v>
      </c>
      <c r="DU494" s="45">
        <f t="shared" si="97"/>
        <v>0</v>
      </c>
      <c r="DV494" s="45">
        <f t="shared" si="97"/>
        <v>0</v>
      </c>
      <c r="DW494" s="45">
        <f t="shared" si="97"/>
        <v>0</v>
      </c>
    </row>
    <row r="495" spans="1:127" x14ac:dyDescent="0.25">
      <c r="A495" s="73" t="s">
        <v>529</v>
      </c>
      <c r="B495" s="74" t="s">
        <v>546</v>
      </c>
      <c r="C495" s="74" t="s">
        <v>93</v>
      </c>
      <c r="D495" s="74"/>
      <c r="E495" s="155">
        <f t="shared" si="98"/>
        <v>0</v>
      </c>
      <c r="F495" s="155">
        <f t="shared" si="99"/>
        <v>0</v>
      </c>
      <c r="G495" s="155">
        <f t="shared" si="99"/>
        <v>0</v>
      </c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  <c r="AA495" s="118"/>
      <c r="AB495" s="118"/>
      <c r="AC495" s="118"/>
      <c r="AD495" s="118"/>
      <c r="AE495" s="118"/>
      <c r="AF495" s="118"/>
      <c r="AG495" s="118"/>
      <c r="AH495" s="118"/>
      <c r="AI495" s="118"/>
      <c r="AJ495" s="118"/>
      <c r="AK495" s="118"/>
      <c r="AL495" s="118"/>
      <c r="AM495" s="118"/>
      <c r="AN495" s="118"/>
      <c r="AO495" s="118"/>
      <c r="AP495" s="118"/>
      <c r="AQ495" s="118"/>
      <c r="AR495" s="118"/>
      <c r="AS495" s="118"/>
      <c r="AT495" s="118"/>
      <c r="AU495" s="118"/>
      <c r="AV495" s="118"/>
      <c r="AW495" s="118"/>
      <c r="AX495" s="118"/>
      <c r="AY495" s="118"/>
      <c r="AZ495" s="118"/>
      <c r="BA495" s="118"/>
      <c r="BB495" s="118"/>
      <c r="BC495" s="118"/>
      <c r="BD495" s="118"/>
      <c r="BE495" s="118"/>
      <c r="BF495" s="118"/>
      <c r="BG495" s="118"/>
      <c r="BH495" s="118"/>
      <c r="BI495" s="118"/>
      <c r="BJ495" s="118"/>
      <c r="BK495" s="118"/>
      <c r="BL495" s="118"/>
      <c r="BM495" s="118"/>
      <c r="BN495" s="118"/>
      <c r="BO495" s="118"/>
      <c r="BP495" s="118"/>
      <c r="BQ495" s="118"/>
      <c r="BR495" s="118"/>
      <c r="BS495" s="118"/>
      <c r="BT495" s="118"/>
      <c r="BU495" s="118"/>
      <c r="BV495" s="118"/>
      <c r="BW495" s="118"/>
      <c r="BX495" s="118"/>
      <c r="BY495" s="118"/>
      <c r="BZ495" s="118"/>
      <c r="CA495" s="118"/>
      <c r="CB495" s="118"/>
      <c r="CC495" s="118"/>
      <c r="CD495" s="118"/>
      <c r="CE495" s="118"/>
      <c r="CF495" s="118"/>
      <c r="CG495" s="118"/>
      <c r="CH495" s="118"/>
      <c r="CI495" s="118"/>
      <c r="CJ495" s="118"/>
      <c r="CK495" s="118"/>
      <c r="CL495" s="118"/>
      <c r="CM495" s="118"/>
      <c r="CN495" s="118"/>
      <c r="CO495" s="118"/>
      <c r="CP495" s="118"/>
      <c r="CQ495" s="118"/>
      <c r="CR495" s="118"/>
      <c r="CS495" s="118"/>
      <c r="CT495" s="118"/>
      <c r="CU495" s="118"/>
      <c r="CV495" s="118"/>
      <c r="CW495" s="118"/>
      <c r="CX495" s="118"/>
      <c r="CY495" s="118"/>
      <c r="CZ495" s="118"/>
      <c r="DA495" s="118"/>
      <c r="DB495" s="118"/>
      <c r="DC495" s="118"/>
      <c r="DD495" s="118"/>
      <c r="DE495" s="118"/>
      <c r="DF495" s="118"/>
      <c r="DG495" s="118"/>
      <c r="DH495" s="118"/>
      <c r="DI495" s="118"/>
      <c r="DJ495" s="118"/>
      <c r="DK495" s="118"/>
      <c r="DL495" s="118"/>
      <c r="DM495" s="118"/>
      <c r="DN495" s="45">
        <f t="shared" si="97"/>
        <v>0</v>
      </c>
      <c r="DO495" s="45">
        <f t="shared" si="97"/>
        <v>0</v>
      </c>
      <c r="DP495" s="45">
        <f t="shared" si="97"/>
        <v>0</v>
      </c>
      <c r="DQ495" s="45">
        <f t="shared" si="97"/>
        <v>0</v>
      </c>
      <c r="DR495" s="45">
        <f t="shared" si="97"/>
        <v>0</v>
      </c>
      <c r="DS495" s="45">
        <f t="shared" si="97"/>
        <v>0</v>
      </c>
      <c r="DT495" s="45">
        <f t="shared" si="97"/>
        <v>0</v>
      </c>
      <c r="DU495" s="45">
        <f t="shared" si="97"/>
        <v>0</v>
      </c>
      <c r="DV495" s="45">
        <f t="shared" si="97"/>
        <v>0</v>
      </c>
      <c r="DW495" s="45">
        <f t="shared" si="97"/>
        <v>0</v>
      </c>
    </row>
    <row r="496" spans="1:127" x14ac:dyDescent="0.25">
      <c r="A496" s="73" t="s">
        <v>529</v>
      </c>
      <c r="B496" s="74" t="s">
        <v>547</v>
      </c>
      <c r="C496" s="74" t="s">
        <v>93</v>
      </c>
      <c r="D496" s="74"/>
      <c r="E496" s="155">
        <f t="shared" si="98"/>
        <v>0</v>
      </c>
      <c r="F496" s="155">
        <f t="shared" si="99"/>
        <v>0</v>
      </c>
      <c r="G496" s="155">
        <f t="shared" si="99"/>
        <v>0</v>
      </c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  <c r="AA496" s="118"/>
      <c r="AB496" s="118"/>
      <c r="AC496" s="118"/>
      <c r="AD496" s="118"/>
      <c r="AE496" s="118"/>
      <c r="AF496" s="118"/>
      <c r="AG496" s="118"/>
      <c r="AH496" s="118"/>
      <c r="AI496" s="118"/>
      <c r="AJ496" s="118"/>
      <c r="AK496" s="118"/>
      <c r="AL496" s="118"/>
      <c r="AM496" s="118"/>
      <c r="AN496" s="118"/>
      <c r="AO496" s="118"/>
      <c r="AP496" s="118"/>
      <c r="AQ496" s="118"/>
      <c r="AR496" s="118"/>
      <c r="AS496" s="118"/>
      <c r="AT496" s="118"/>
      <c r="AU496" s="118"/>
      <c r="AV496" s="118"/>
      <c r="AW496" s="118"/>
      <c r="AX496" s="118"/>
      <c r="AY496" s="118"/>
      <c r="AZ496" s="118"/>
      <c r="BA496" s="118"/>
      <c r="BB496" s="118"/>
      <c r="BC496" s="118"/>
      <c r="BD496" s="118"/>
      <c r="BE496" s="118"/>
      <c r="BF496" s="118"/>
      <c r="BG496" s="118"/>
      <c r="BH496" s="118"/>
      <c r="BI496" s="118"/>
      <c r="BJ496" s="118"/>
      <c r="BK496" s="118"/>
      <c r="BL496" s="118"/>
      <c r="BM496" s="118"/>
      <c r="BN496" s="118"/>
      <c r="BO496" s="118"/>
      <c r="BP496" s="118"/>
      <c r="BQ496" s="118"/>
      <c r="BR496" s="118"/>
      <c r="BS496" s="118"/>
      <c r="BT496" s="118"/>
      <c r="BU496" s="118"/>
      <c r="BV496" s="118"/>
      <c r="BW496" s="118"/>
      <c r="BX496" s="118"/>
      <c r="BY496" s="118"/>
      <c r="BZ496" s="118"/>
      <c r="CA496" s="118"/>
      <c r="CB496" s="118"/>
      <c r="CC496" s="118"/>
      <c r="CD496" s="118"/>
      <c r="CE496" s="118"/>
      <c r="CF496" s="118"/>
      <c r="CG496" s="118"/>
      <c r="CH496" s="118"/>
      <c r="CI496" s="118"/>
      <c r="CJ496" s="118"/>
      <c r="CK496" s="118"/>
      <c r="CL496" s="118"/>
      <c r="CM496" s="118"/>
      <c r="CN496" s="118"/>
      <c r="CO496" s="118"/>
      <c r="CP496" s="118"/>
      <c r="CQ496" s="118"/>
      <c r="CR496" s="118"/>
      <c r="CS496" s="118"/>
      <c r="CT496" s="118"/>
      <c r="CU496" s="118"/>
      <c r="CV496" s="118"/>
      <c r="CW496" s="118"/>
      <c r="CX496" s="118"/>
      <c r="CY496" s="118"/>
      <c r="CZ496" s="118"/>
      <c r="DA496" s="118"/>
      <c r="DB496" s="118"/>
      <c r="DC496" s="118"/>
      <c r="DD496" s="118"/>
      <c r="DE496" s="118"/>
      <c r="DF496" s="118"/>
      <c r="DG496" s="118"/>
      <c r="DH496" s="118"/>
      <c r="DI496" s="118"/>
      <c r="DJ496" s="118"/>
      <c r="DK496" s="118"/>
      <c r="DL496" s="118"/>
      <c r="DM496" s="118"/>
      <c r="DN496" s="45">
        <f t="shared" si="97"/>
        <v>0</v>
      </c>
      <c r="DO496" s="45">
        <f t="shared" si="97"/>
        <v>0</v>
      </c>
      <c r="DP496" s="45">
        <f t="shared" si="97"/>
        <v>0</v>
      </c>
      <c r="DQ496" s="45">
        <f t="shared" si="97"/>
        <v>0</v>
      </c>
      <c r="DR496" s="45">
        <f t="shared" si="97"/>
        <v>0</v>
      </c>
      <c r="DS496" s="45">
        <f t="shared" si="97"/>
        <v>0</v>
      </c>
      <c r="DT496" s="45">
        <f t="shared" si="97"/>
        <v>0</v>
      </c>
      <c r="DU496" s="45">
        <f t="shared" si="97"/>
        <v>0</v>
      </c>
      <c r="DV496" s="45">
        <f t="shared" si="97"/>
        <v>0</v>
      </c>
      <c r="DW496" s="45">
        <f t="shared" si="97"/>
        <v>0</v>
      </c>
    </row>
    <row r="497" spans="1:127" x14ac:dyDescent="0.25">
      <c r="A497" s="73" t="s">
        <v>529</v>
      </c>
      <c r="B497" s="74" t="s">
        <v>548</v>
      </c>
      <c r="C497" s="74" t="s">
        <v>95</v>
      </c>
      <c r="D497" s="74"/>
      <c r="E497" s="155">
        <f t="shared" si="98"/>
        <v>0</v>
      </c>
      <c r="F497" s="155">
        <f t="shared" si="99"/>
        <v>0</v>
      </c>
      <c r="G497" s="155">
        <f t="shared" si="99"/>
        <v>0</v>
      </c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  <c r="AA497" s="118"/>
      <c r="AB497" s="118"/>
      <c r="AC497" s="118"/>
      <c r="AD497" s="118"/>
      <c r="AE497" s="118"/>
      <c r="AF497" s="118"/>
      <c r="AG497" s="118"/>
      <c r="AH497" s="118"/>
      <c r="AI497" s="118"/>
      <c r="AJ497" s="118"/>
      <c r="AK497" s="118"/>
      <c r="AL497" s="118"/>
      <c r="AM497" s="118"/>
      <c r="AN497" s="118"/>
      <c r="AO497" s="118"/>
      <c r="AP497" s="118"/>
      <c r="AQ497" s="118"/>
      <c r="AR497" s="118"/>
      <c r="AS497" s="118"/>
      <c r="AT497" s="118"/>
      <c r="AU497" s="118"/>
      <c r="AV497" s="118"/>
      <c r="AW497" s="118"/>
      <c r="AX497" s="118"/>
      <c r="AY497" s="118"/>
      <c r="AZ497" s="118"/>
      <c r="BA497" s="118"/>
      <c r="BB497" s="118"/>
      <c r="BC497" s="118"/>
      <c r="BD497" s="118"/>
      <c r="BE497" s="118"/>
      <c r="BF497" s="118"/>
      <c r="BG497" s="118"/>
      <c r="BH497" s="118"/>
      <c r="BI497" s="118"/>
      <c r="BJ497" s="118"/>
      <c r="BK497" s="118"/>
      <c r="BL497" s="118"/>
      <c r="BM497" s="118"/>
      <c r="BN497" s="118"/>
      <c r="BO497" s="118"/>
      <c r="BP497" s="118"/>
      <c r="BQ497" s="118"/>
      <c r="BR497" s="118"/>
      <c r="BS497" s="118"/>
      <c r="BT497" s="118"/>
      <c r="BU497" s="118"/>
      <c r="BV497" s="118"/>
      <c r="BW497" s="118"/>
      <c r="BX497" s="118"/>
      <c r="BY497" s="118"/>
      <c r="BZ497" s="118"/>
      <c r="CA497" s="118"/>
      <c r="CB497" s="118"/>
      <c r="CC497" s="118"/>
      <c r="CD497" s="118"/>
      <c r="CE497" s="118"/>
      <c r="CF497" s="118"/>
      <c r="CG497" s="118"/>
      <c r="CH497" s="118"/>
      <c r="CI497" s="118"/>
      <c r="CJ497" s="118"/>
      <c r="CK497" s="118"/>
      <c r="CL497" s="118"/>
      <c r="CM497" s="118"/>
      <c r="CN497" s="118"/>
      <c r="CO497" s="118"/>
      <c r="CP497" s="118"/>
      <c r="CQ497" s="118"/>
      <c r="CR497" s="118"/>
      <c r="CS497" s="118"/>
      <c r="CT497" s="118"/>
      <c r="CU497" s="118"/>
      <c r="CV497" s="118"/>
      <c r="CW497" s="118"/>
      <c r="CX497" s="118"/>
      <c r="CY497" s="118"/>
      <c r="CZ497" s="118"/>
      <c r="DA497" s="118"/>
      <c r="DB497" s="118"/>
      <c r="DC497" s="118"/>
      <c r="DD497" s="118"/>
      <c r="DE497" s="118"/>
      <c r="DF497" s="118"/>
      <c r="DG497" s="118"/>
      <c r="DH497" s="118"/>
      <c r="DI497" s="118"/>
      <c r="DJ497" s="118"/>
      <c r="DK497" s="118"/>
      <c r="DL497" s="118"/>
      <c r="DM497" s="118"/>
      <c r="DN497" s="45">
        <f t="shared" si="97"/>
        <v>0</v>
      </c>
      <c r="DO497" s="45">
        <f t="shared" si="97"/>
        <v>0</v>
      </c>
      <c r="DP497" s="45">
        <f t="shared" si="97"/>
        <v>0</v>
      </c>
      <c r="DQ497" s="45">
        <f t="shared" si="97"/>
        <v>0</v>
      </c>
      <c r="DR497" s="45">
        <f t="shared" si="97"/>
        <v>0</v>
      </c>
      <c r="DS497" s="45">
        <f t="shared" si="97"/>
        <v>0</v>
      </c>
      <c r="DT497" s="45">
        <f t="shared" si="97"/>
        <v>0</v>
      </c>
      <c r="DU497" s="45">
        <f t="shared" si="97"/>
        <v>0</v>
      </c>
      <c r="DV497" s="45">
        <f t="shared" si="97"/>
        <v>0</v>
      </c>
      <c r="DW497" s="45">
        <f t="shared" si="97"/>
        <v>0</v>
      </c>
    </row>
    <row r="498" spans="1:127" x14ac:dyDescent="0.25">
      <c r="A498" s="73" t="s">
        <v>529</v>
      </c>
      <c r="B498" s="74" t="s">
        <v>549</v>
      </c>
      <c r="C498" s="74" t="s">
        <v>95</v>
      </c>
      <c r="D498" s="74"/>
      <c r="E498" s="155">
        <f t="shared" si="98"/>
        <v>0</v>
      </c>
      <c r="F498" s="155">
        <f t="shared" si="99"/>
        <v>0</v>
      </c>
      <c r="G498" s="155">
        <f t="shared" si="99"/>
        <v>0</v>
      </c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  <c r="AA498" s="118"/>
      <c r="AB498" s="118"/>
      <c r="AC498" s="118"/>
      <c r="AD498" s="118"/>
      <c r="AE498" s="118"/>
      <c r="AF498" s="118"/>
      <c r="AG498" s="118"/>
      <c r="AH498" s="118"/>
      <c r="AI498" s="118"/>
      <c r="AJ498" s="118"/>
      <c r="AK498" s="118"/>
      <c r="AL498" s="118"/>
      <c r="AM498" s="118"/>
      <c r="AN498" s="118"/>
      <c r="AO498" s="118"/>
      <c r="AP498" s="118"/>
      <c r="AQ498" s="118"/>
      <c r="AR498" s="118"/>
      <c r="AS498" s="118"/>
      <c r="AT498" s="118"/>
      <c r="AU498" s="118"/>
      <c r="AV498" s="118"/>
      <c r="AW498" s="118"/>
      <c r="AX498" s="118"/>
      <c r="AY498" s="118"/>
      <c r="AZ498" s="118"/>
      <c r="BA498" s="118"/>
      <c r="BB498" s="118"/>
      <c r="BC498" s="118"/>
      <c r="BD498" s="118"/>
      <c r="BE498" s="118"/>
      <c r="BF498" s="118"/>
      <c r="BG498" s="118"/>
      <c r="BH498" s="118"/>
      <c r="BI498" s="118"/>
      <c r="BJ498" s="118"/>
      <c r="BK498" s="118"/>
      <c r="BL498" s="118"/>
      <c r="BM498" s="118"/>
      <c r="BN498" s="118"/>
      <c r="BO498" s="118"/>
      <c r="BP498" s="118"/>
      <c r="BQ498" s="118"/>
      <c r="BR498" s="118"/>
      <c r="BS498" s="118"/>
      <c r="BT498" s="118"/>
      <c r="BU498" s="118"/>
      <c r="BV498" s="118"/>
      <c r="BW498" s="118"/>
      <c r="BX498" s="118"/>
      <c r="BY498" s="118"/>
      <c r="BZ498" s="118"/>
      <c r="CA498" s="118"/>
      <c r="CB498" s="118"/>
      <c r="CC498" s="118"/>
      <c r="CD498" s="118"/>
      <c r="CE498" s="118"/>
      <c r="CF498" s="118"/>
      <c r="CG498" s="118"/>
      <c r="CH498" s="118"/>
      <c r="CI498" s="118"/>
      <c r="CJ498" s="118"/>
      <c r="CK498" s="118"/>
      <c r="CL498" s="118"/>
      <c r="CM498" s="118"/>
      <c r="CN498" s="118"/>
      <c r="CO498" s="118"/>
      <c r="CP498" s="118"/>
      <c r="CQ498" s="118"/>
      <c r="CR498" s="118"/>
      <c r="CS498" s="118"/>
      <c r="CT498" s="118"/>
      <c r="CU498" s="118"/>
      <c r="CV498" s="118"/>
      <c r="CW498" s="118"/>
      <c r="CX498" s="118"/>
      <c r="CY498" s="118"/>
      <c r="CZ498" s="118"/>
      <c r="DA498" s="118"/>
      <c r="DB498" s="118"/>
      <c r="DC498" s="118"/>
      <c r="DD498" s="118"/>
      <c r="DE498" s="118"/>
      <c r="DF498" s="118"/>
      <c r="DG498" s="118"/>
      <c r="DH498" s="118"/>
      <c r="DI498" s="118"/>
      <c r="DJ498" s="118"/>
      <c r="DK498" s="118"/>
      <c r="DL498" s="118"/>
      <c r="DM498" s="118"/>
      <c r="DN498" s="45">
        <f t="shared" si="97"/>
        <v>0</v>
      </c>
      <c r="DO498" s="45">
        <f t="shared" si="97"/>
        <v>0</v>
      </c>
      <c r="DP498" s="45">
        <f t="shared" si="97"/>
        <v>0</v>
      </c>
      <c r="DQ498" s="45">
        <f t="shared" si="97"/>
        <v>0</v>
      </c>
      <c r="DR498" s="45">
        <f t="shared" si="97"/>
        <v>0</v>
      </c>
      <c r="DS498" s="45">
        <f t="shared" si="97"/>
        <v>0</v>
      </c>
      <c r="DT498" s="45">
        <f t="shared" si="97"/>
        <v>0</v>
      </c>
      <c r="DU498" s="45">
        <f t="shared" si="97"/>
        <v>0</v>
      </c>
      <c r="DV498" s="45">
        <f t="shared" si="97"/>
        <v>0</v>
      </c>
      <c r="DW498" s="45">
        <f t="shared" si="97"/>
        <v>0</v>
      </c>
    </row>
    <row r="499" spans="1:127" x14ac:dyDescent="0.25">
      <c r="A499" s="73" t="s">
        <v>529</v>
      </c>
      <c r="B499" s="74" t="s">
        <v>550</v>
      </c>
      <c r="C499" s="74" t="s">
        <v>80</v>
      </c>
      <c r="D499" s="74"/>
      <c r="E499" s="155">
        <f t="shared" si="98"/>
        <v>0</v>
      </c>
      <c r="F499" s="155">
        <f t="shared" si="99"/>
        <v>0</v>
      </c>
      <c r="G499" s="155">
        <f t="shared" si="99"/>
        <v>0</v>
      </c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  <c r="AA499" s="118"/>
      <c r="AB499" s="118"/>
      <c r="AC499" s="118"/>
      <c r="AD499" s="118"/>
      <c r="AE499" s="118"/>
      <c r="AF499" s="118"/>
      <c r="AG499" s="118"/>
      <c r="AH499" s="118"/>
      <c r="AI499" s="118"/>
      <c r="AJ499" s="118"/>
      <c r="AK499" s="118"/>
      <c r="AL499" s="118"/>
      <c r="AM499" s="118"/>
      <c r="AN499" s="118"/>
      <c r="AO499" s="118"/>
      <c r="AP499" s="118"/>
      <c r="AQ499" s="118"/>
      <c r="AR499" s="118"/>
      <c r="AS499" s="118"/>
      <c r="AT499" s="118"/>
      <c r="AU499" s="118"/>
      <c r="AV499" s="118"/>
      <c r="AW499" s="118"/>
      <c r="AX499" s="118"/>
      <c r="AY499" s="118"/>
      <c r="AZ499" s="118"/>
      <c r="BA499" s="118"/>
      <c r="BB499" s="118"/>
      <c r="BC499" s="118"/>
      <c r="BD499" s="118"/>
      <c r="BE499" s="118"/>
      <c r="BF499" s="118"/>
      <c r="BG499" s="118"/>
      <c r="BH499" s="118"/>
      <c r="BI499" s="118"/>
      <c r="BJ499" s="118"/>
      <c r="BK499" s="118"/>
      <c r="BL499" s="118"/>
      <c r="BM499" s="118"/>
      <c r="BN499" s="118"/>
      <c r="BO499" s="118"/>
      <c r="BP499" s="118"/>
      <c r="BQ499" s="118"/>
      <c r="BR499" s="118"/>
      <c r="BS499" s="118"/>
      <c r="BT499" s="118"/>
      <c r="BU499" s="118"/>
      <c r="BV499" s="118"/>
      <c r="BW499" s="118"/>
      <c r="BX499" s="118"/>
      <c r="BY499" s="118"/>
      <c r="BZ499" s="118"/>
      <c r="CA499" s="118"/>
      <c r="CB499" s="118"/>
      <c r="CC499" s="118"/>
      <c r="CD499" s="118"/>
      <c r="CE499" s="118"/>
      <c r="CF499" s="118"/>
      <c r="CG499" s="118"/>
      <c r="CH499" s="118"/>
      <c r="CI499" s="118"/>
      <c r="CJ499" s="118"/>
      <c r="CK499" s="118"/>
      <c r="CL499" s="118"/>
      <c r="CM499" s="118"/>
      <c r="CN499" s="118"/>
      <c r="CO499" s="118"/>
      <c r="CP499" s="118"/>
      <c r="CQ499" s="118"/>
      <c r="CR499" s="118"/>
      <c r="CS499" s="118"/>
      <c r="CT499" s="118"/>
      <c r="CU499" s="118"/>
      <c r="CV499" s="118"/>
      <c r="CW499" s="118"/>
      <c r="CX499" s="118"/>
      <c r="CY499" s="118"/>
      <c r="CZ499" s="118"/>
      <c r="DA499" s="118"/>
      <c r="DB499" s="118"/>
      <c r="DC499" s="118"/>
      <c r="DD499" s="118"/>
      <c r="DE499" s="118"/>
      <c r="DF499" s="118"/>
      <c r="DG499" s="118"/>
      <c r="DH499" s="118"/>
      <c r="DI499" s="118"/>
      <c r="DJ499" s="118"/>
      <c r="DK499" s="118"/>
      <c r="DL499" s="118"/>
      <c r="DM499" s="118"/>
      <c r="DN499" s="45">
        <f t="shared" si="97"/>
        <v>0</v>
      </c>
      <c r="DO499" s="45">
        <f t="shared" si="97"/>
        <v>0</v>
      </c>
      <c r="DP499" s="45">
        <f t="shared" si="97"/>
        <v>0</v>
      </c>
      <c r="DQ499" s="45">
        <f t="shared" si="97"/>
        <v>0</v>
      </c>
      <c r="DR499" s="45">
        <f t="shared" si="97"/>
        <v>0</v>
      </c>
      <c r="DS499" s="45">
        <f t="shared" si="97"/>
        <v>0</v>
      </c>
      <c r="DT499" s="45">
        <f t="shared" si="97"/>
        <v>0</v>
      </c>
      <c r="DU499" s="45">
        <f t="shared" si="97"/>
        <v>0</v>
      </c>
      <c r="DV499" s="45">
        <f t="shared" si="97"/>
        <v>0</v>
      </c>
      <c r="DW499" s="45">
        <f t="shared" si="97"/>
        <v>0</v>
      </c>
    </row>
    <row r="500" spans="1:127" x14ac:dyDescent="0.25">
      <c r="A500" s="73" t="s">
        <v>529</v>
      </c>
      <c r="B500" s="74" t="s">
        <v>551</v>
      </c>
      <c r="C500" s="74" t="s">
        <v>95</v>
      </c>
      <c r="D500" s="74"/>
      <c r="E500" s="155">
        <f t="shared" si="98"/>
        <v>12</v>
      </c>
      <c r="F500" s="155">
        <f t="shared" si="99"/>
        <v>0</v>
      </c>
      <c r="G500" s="155">
        <f t="shared" si="99"/>
        <v>12</v>
      </c>
      <c r="H500" s="92"/>
      <c r="I500" s="92"/>
      <c r="J500" s="92"/>
      <c r="K500" s="92">
        <v>12</v>
      </c>
      <c r="L500" s="92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2"/>
      <c r="X500" s="92"/>
      <c r="Y500" s="92"/>
      <c r="Z500" s="92"/>
      <c r="AA500" s="92"/>
      <c r="AB500" s="92"/>
      <c r="AC500" s="92"/>
      <c r="AD500" s="92"/>
      <c r="AE500" s="92"/>
      <c r="AF500" s="92"/>
      <c r="AG500" s="92"/>
      <c r="AH500" s="92"/>
      <c r="AI500" s="92"/>
      <c r="AJ500" s="92"/>
      <c r="AK500" s="92"/>
      <c r="AL500" s="92"/>
      <c r="AM500" s="92"/>
      <c r="AN500" s="92"/>
      <c r="AO500" s="92"/>
      <c r="AP500" s="92"/>
      <c r="AQ500" s="92"/>
      <c r="AR500" s="92"/>
      <c r="AS500" s="92"/>
      <c r="AT500" s="92"/>
      <c r="AU500" s="92"/>
      <c r="AV500" s="92"/>
      <c r="AW500" s="92"/>
      <c r="AX500" s="92"/>
      <c r="AY500" s="92"/>
      <c r="AZ500" s="92"/>
      <c r="BA500" s="92"/>
      <c r="BB500" s="92"/>
      <c r="BC500" s="92"/>
      <c r="BD500" s="92"/>
      <c r="BE500" s="92"/>
      <c r="BF500" s="92"/>
      <c r="BG500" s="92"/>
      <c r="BH500" s="92"/>
      <c r="BI500" s="92"/>
      <c r="BJ500" s="92"/>
      <c r="BK500" s="92"/>
      <c r="BL500" s="92"/>
      <c r="BM500" s="92"/>
      <c r="BN500" s="92"/>
      <c r="BO500" s="92"/>
      <c r="BP500" s="92"/>
      <c r="BQ500" s="92"/>
      <c r="BR500" s="92"/>
      <c r="BS500" s="92"/>
      <c r="BT500" s="92"/>
      <c r="BU500" s="92"/>
      <c r="BV500" s="92"/>
      <c r="BW500" s="92"/>
      <c r="BX500" s="92"/>
      <c r="BY500" s="92"/>
      <c r="BZ500" s="92"/>
      <c r="CA500" s="92"/>
      <c r="CB500" s="92"/>
      <c r="CC500" s="92"/>
      <c r="CD500" s="92"/>
      <c r="CE500" s="92"/>
      <c r="CF500" s="92"/>
      <c r="CG500" s="92"/>
      <c r="CH500" s="92"/>
      <c r="CI500" s="92"/>
      <c r="CJ500" s="92"/>
      <c r="CK500" s="92"/>
      <c r="CL500" s="92"/>
      <c r="CM500" s="92"/>
      <c r="CN500" s="92"/>
      <c r="CO500" s="92"/>
      <c r="CP500" s="92"/>
      <c r="CQ500" s="92"/>
      <c r="CR500" s="92"/>
      <c r="CS500" s="92"/>
      <c r="CT500" s="92"/>
      <c r="CU500" s="92"/>
      <c r="CV500" s="92"/>
      <c r="CW500" s="92"/>
      <c r="CX500" s="92"/>
      <c r="CY500" s="92"/>
      <c r="CZ500" s="92"/>
      <c r="DA500" s="92"/>
      <c r="DB500" s="92"/>
      <c r="DC500" s="92"/>
      <c r="DD500" s="92"/>
      <c r="DE500" s="92"/>
      <c r="DF500" s="92"/>
      <c r="DG500" s="92"/>
      <c r="DH500" s="92"/>
      <c r="DI500" s="92"/>
      <c r="DJ500" s="92"/>
      <c r="DK500" s="92"/>
      <c r="DL500" s="92"/>
      <c r="DM500" s="92"/>
      <c r="DN500" s="45">
        <f t="shared" si="97"/>
        <v>0</v>
      </c>
      <c r="DO500" s="45">
        <f t="shared" si="97"/>
        <v>0</v>
      </c>
      <c r="DP500" s="45">
        <f t="shared" si="97"/>
        <v>0</v>
      </c>
      <c r="DQ500" s="45">
        <f t="shared" si="97"/>
        <v>12</v>
      </c>
      <c r="DR500" s="45">
        <f t="shared" si="97"/>
        <v>0</v>
      </c>
      <c r="DS500" s="45">
        <f t="shared" si="97"/>
        <v>0</v>
      </c>
      <c r="DT500" s="45">
        <f t="shared" si="97"/>
        <v>0</v>
      </c>
      <c r="DU500" s="45">
        <f t="shared" si="97"/>
        <v>0</v>
      </c>
      <c r="DV500" s="45">
        <f t="shared" si="97"/>
        <v>0</v>
      </c>
      <c r="DW500" s="45">
        <f t="shared" si="97"/>
        <v>0</v>
      </c>
    </row>
    <row r="501" spans="1:127" x14ac:dyDescent="0.25">
      <c r="A501" s="73" t="s">
        <v>529</v>
      </c>
      <c r="B501" s="74" t="s">
        <v>552</v>
      </c>
      <c r="C501" s="74" t="s">
        <v>80</v>
      </c>
      <c r="D501" s="74"/>
      <c r="E501" s="155">
        <f t="shared" si="98"/>
        <v>0</v>
      </c>
      <c r="F501" s="155">
        <f t="shared" si="99"/>
        <v>0</v>
      </c>
      <c r="G501" s="155">
        <f t="shared" si="99"/>
        <v>0</v>
      </c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  <c r="AA501" s="118"/>
      <c r="AB501" s="118"/>
      <c r="AC501" s="118"/>
      <c r="AD501" s="118"/>
      <c r="AE501" s="118"/>
      <c r="AF501" s="118"/>
      <c r="AG501" s="118"/>
      <c r="AH501" s="118"/>
      <c r="AI501" s="118"/>
      <c r="AJ501" s="118"/>
      <c r="AK501" s="118"/>
      <c r="AL501" s="118"/>
      <c r="AM501" s="118"/>
      <c r="AN501" s="118"/>
      <c r="AO501" s="118"/>
      <c r="AP501" s="118"/>
      <c r="AQ501" s="118"/>
      <c r="AR501" s="118"/>
      <c r="AS501" s="118"/>
      <c r="AT501" s="118"/>
      <c r="AU501" s="118"/>
      <c r="AV501" s="118"/>
      <c r="AW501" s="118"/>
      <c r="AX501" s="118"/>
      <c r="AY501" s="118"/>
      <c r="AZ501" s="118"/>
      <c r="BA501" s="118"/>
      <c r="BB501" s="118"/>
      <c r="BC501" s="118"/>
      <c r="BD501" s="118"/>
      <c r="BE501" s="118"/>
      <c r="BF501" s="118"/>
      <c r="BG501" s="118"/>
      <c r="BH501" s="118"/>
      <c r="BI501" s="118"/>
      <c r="BJ501" s="118"/>
      <c r="BK501" s="118"/>
      <c r="BL501" s="118"/>
      <c r="BM501" s="118"/>
      <c r="BN501" s="118"/>
      <c r="BO501" s="118"/>
      <c r="BP501" s="118"/>
      <c r="BQ501" s="118"/>
      <c r="BR501" s="118"/>
      <c r="BS501" s="118"/>
      <c r="BT501" s="118"/>
      <c r="BU501" s="118"/>
      <c r="BV501" s="118"/>
      <c r="BW501" s="118"/>
      <c r="BX501" s="118"/>
      <c r="BY501" s="118"/>
      <c r="BZ501" s="118"/>
      <c r="CA501" s="118"/>
      <c r="CB501" s="118"/>
      <c r="CC501" s="118"/>
      <c r="CD501" s="118"/>
      <c r="CE501" s="118"/>
      <c r="CF501" s="118"/>
      <c r="CG501" s="118"/>
      <c r="CH501" s="118"/>
      <c r="CI501" s="118"/>
      <c r="CJ501" s="118"/>
      <c r="CK501" s="118"/>
      <c r="CL501" s="118"/>
      <c r="CM501" s="118"/>
      <c r="CN501" s="118"/>
      <c r="CO501" s="118"/>
      <c r="CP501" s="118"/>
      <c r="CQ501" s="118"/>
      <c r="CR501" s="118"/>
      <c r="CS501" s="118"/>
      <c r="CT501" s="118"/>
      <c r="CU501" s="118"/>
      <c r="CV501" s="118"/>
      <c r="CW501" s="118"/>
      <c r="CX501" s="118"/>
      <c r="CY501" s="118"/>
      <c r="CZ501" s="118"/>
      <c r="DA501" s="118"/>
      <c r="DB501" s="118"/>
      <c r="DC501" s="118"/>
      <c r="DD501" s="118"/>
      <c r="DE501" s="118"/>
      <c r="DF501" s="118"/>
      <c r="DG501" s="118"/>
      <c r="DH501" s="118"/>
      <c r="DI501" s="118"/>
      <c r="DJ501" s="118"/>
      <c r="DK501" s="118"/>
      <c r="DL501" s="118"/>
      <c r="DM501" s="118"/>
      <c r="DN501" s="45">
        <f t="shared" si="97"/>
        <v>0</v>
      </c>
      <c r="DO501" s="45">
        <f t="shared" si="97"/>
        <v>0</v>
      </c>
      <c r="DP501" s="45">
        <f t="shared" si="97"/>
        <v>0</v>
      </c>
      <c r="DQ501" s="45">
        <f t="shared" si="97"/>
        <v>0</v>
      </c>
      <c r="DR501" s="45">
        <f t="shared" si="97"/>
        <v>0</v>
      </c>
      <c r="DS501" s="45">
        <f t="shared" si="97"/>
        <v>0</v>
      </c>
      <c r="DT501" s="45">
        <f t="shared" si="97"/>
        <v>0</v>
      </c>
      <c r="DU501" s="45">
        <f t="shared" si="97"/>
        <v>0</v>
      </c>
      <c r="DV501" s="45">
        <f t="shared" si="97"/>
        <v>0</v>
      </c>
      <c r="DW501" s="45">
        <f t="shared" si="97"/>
        <v>0</v>
      </c>
    </row>
    <row r="502" spans="1:127" x14ac:dyDescent="0.25">
      <c r="A502" s="73" t="s">
        <v>529</v>
      </c>
      <c r="B502" s="74" t="s">
        <v>553</v>
      </c>
      <c r="C502" s="74" t="s">
        <v>95</v>
      </c>
      <c r="D502" s="74"/>
      <c r="E502" s="155">
        <f t="shared" si="98"/>
        <v>0</v>
      </c>
      <c r="F502" s="155">
        <f t="shared" si="99"/>
        <v>0</v>
      </c>
      <c r="G502" s="155">
        <f t="shared" si="99"/>
        <v>0</v>
      </c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  <c r="AA502" s="118"/>
      <c r="AB502" s="118"/>
      <c r="AC502" s="118"/>
      <c r="AD502" s="118"/>
      <c r="AE502" s="118"/>
      <c r="AF502" s="118"/>
      <c r="AG502" s="118"/>
      <c r="AH502" s="118"/>
      <c r="AI502" s="118"/>
      <c r="AJ502" s="118"/>
      <c r="AK502" s="118"/>
      <c r="AL502" s="118"/>
      <c r="AM502" s="118"/>
      <c r="AN502" s="118"/>
      <c r="AO502" s="118"/>
      <c r="AP502" s="118"/>
      <c r="AQ502" s="118"/>
      <c r="AR502" s="118"/>
      <c r="AS502" s="118"/>
      <c r="AT502" s="118"/>
      <c r="AU502" s="118"/>
      <c r="AV502" s="118"/>
      <c r="AW502" s="118"/>
      <c r="AX502" s="118"/>
      <c r="AY502" s="118"/>
      <c r="AZ502" s="118"/>
      <c r="BA502" s="118"/>
      <c r="BB502" s="118"/>
      <c r="BC502" s="118"/>
      <c r="BD502" s="118"/>
      <c r="BE502" s="118"/>
      <c r="BF502" s="118"/>
      <c r="BG502" s="118"/>
      <c r="BH502" s="118"/>
      <c r="BI502" s="118"/>
      <c r="BJ502" s="118"/>
      <c r="BK502" s="118"/>
      <c r="BL502" s="118"/>
      <c r="BM502" s="118"/>
      <c r="BN502" s="118"/>
      <c r="BO502" s="118"/>
      <c r="BP502" s="118"/>
      <c r="BQ502" s="118"/>
      <c r="BR502" s="118"/>
      <c r="BS502" s="118"/>
      <c r="BT502" s="118"/>
      <c r="BU502" s="118"/>
      <c r="BV502" s="118"/>
      <c r="BW502" s="118"/>
      <c r="BX502" s="118"/>
      <c r="BY502" s="118"/>
      <c r="BZ502" s="118"/>
      <c r="CA502" s="118"/>
      <c r="CB502" s="118"/>
      <c r="CC502" s="118"/>
      <c r="CD502" s="118"/>
      <c r="CE502" s="118"/>
      <c r="CF502" s="118"/>
      <c r="CG502" s="118"/>
      <c r="CH502" s="118"/>
      <c r="CI502" s="118"/>
      <c r="CJ502" s="118"/>
      <c r="CK502" s="118"/>
      <c r="CL502" s="118"/>
      <c r="CM502" s="118"/>
      <c r="CN502" s="118"/>
      <c r="CO502" s="118"/>
      <c r="CP502" s="118"/>
      <c r="CQ502" s="118"/>
      <c r="CR502" s="118"/>
      <c r="CS502" s="118"/>
      <c r="CT502" s="118"/>
      <c r="CU502" s="118"/>
      <c r="CV502" s="118"/>
      <c r="CW502" s="118"/>
      <c r="CX502" s="118"/>
      <c r="CY502" s="118"/>
      <c r="CZ502" s="118"/>
      <c r="DA502" s="118"/>
      <c r="DB502" s="118"/>
      <c r="DC502" s="118"/>
      <c r="DD502" s="118"/>
      <c r="DE502" s="118"/>
      <c r="DF502" s="118"/>
      <c r="DG502" s="118"/>
      <c r="DH502" s="118"/>
      <c r="DI502" s="118"/>
      <c r="DJ502" s="118"/>
      <c r="DK502" s="118"/>
      <c r="DL502" s="118"/>
      <c r="DM502" s="118"/>
      <c r="DN502" s="45">
        <f t="shared" si="97"/>
        <v>0</v>
      </c>
      <c r="DO502" s="45">
        <f t="shared" si="97"/>
        <v>0</v>
      </c>
      <c r="DP502" s="45">
        <f t="shared" si="97"/>
        <v>0</v>
      </c>
      <c r="DQ502" s="45">
        <f t="shared" si="97"/>
        <v>0</v>
      </c>
      <c r="DR502" s="45">
        <f t="shared" si="97"/>
        <v>0</v>
      </c>
      <c r="DS502" s="45">
        <f t="shared" si="97"/>
        <v>0</v>
      </c>
      <c r="DT502" s="45">
        <f t="shared" si="97"/>
        <v>0</v>
      </c>
      <c r="DU502" s="45">
        <f t="shared" si="97"/>
        <v>0</v>
      </c>
      <c r="DV502" s="45">
        <f t="shared" si="97"/>
        <v>0</v>
      </c>
      <c r="DW502" s="45">
        <f t="shared" si="97"/>
        <v>0</v>
      </c>
    </row>
    <row r="503" spans="1:127" x14ac:dyDescent="0.25">
      <c r="A503" s="73" t="s">
        <v>529</v>
      </c>
      <c r="B503" s="74" t="s">
        <v>554</v>
      </c>
      <c r="C503" s="74" t="s">
        <v>80</v>
      </c>
      <c r="D503" s="74"/>
      <c r="E503" s="155">
        <f t="shared" si="98"/>
        <v>0</v>
      </c>
      <c r="F503" s="155">
        <f t="shared" si="99"/>
        <v>0</v>
      </c>
      <c r="G503" s="155">
        <f t="shared" si="99"/>
        <v>0</v>
      </c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  <c r="AA503" s="118"/>
      <c r="AB503" s="118"/>
      <c r="AC503" s="118"/>
      <c r="AD503" s="118"/>
      <c r="AE503" s="118"/>
      <c r="AF503" s="118"/>
      <c r="AG503" s="118"/>
      <c r="AH503" s="118"/>
      <c r="AI503" s="118"/>
      <c r="AJ503" s="118"/>
      <c r="AK503" s="118"/>
      <c r="AL503" s="118"/>
      <c r="AM503" s="118"/>
      <c r="AN503" s="118"/>
      <c r="AO503" s="118"/>
      <c r="AP503" s="118"/>
      <c r="AQ503" s="118"/>
      <c r="AR503" s="118"/>
      <c r="AS503" s="118"/>
      <c r="AT503" s="118"/>
      <c r="AU503" s="118"/>
      <c r="AV503" s="118"/>
      <c r="AW503" s="118"/>
      <c r="AX503" s="118"/>
      <c r="AY503" s="118"/>
      <c r="AZ503" s="118"/>
      <c r="BA503" s="118"/>
      <c r="BB503" s="118"/>
      <c r="BC503" s="118"/>
      <c r="BD503" s="118"/>
      <c r="BE503" s="118"/>
      <c r="BF503" s="118"/>
      <c r="BG503" s="118"/>
      <c r="BH503" s="118"/>
      <c r="BI503" s="118"/>
      <c r="BJ503" s="118"/>
      <c r="BK503" s="118"/>
      <c r="BL503" s="118"/>
      <c r="BM503" s="118"/>
      <c r="BN503" s="118"/>
      <c r="BO503" s="118"/>
      <c r="BP503" s="118"/>
      <c r="BQ503" s="118"/>
      <c r="BR503" s="118"/>
      <c r="BS503" s="118"/>
      <c r="BT503" s="118"/>
      <c r="BU503" s="118"/>
      <c r="BV503" s="118"/>
      <c r="BW503" s="118"/>
      <c r="BX503" s="118"/>
      <c r="BY503" s="118"/>
      <c r="BZ503" s="118"/>
      <c r="CA503" s="118"/>
      <c r="CB503" s="118"/>
      <c r="CC503" s="118"/>
      <c r="CD503" s="118"/>
      <c r="CE503" s="118"/>
      <c r="CF503" s="118"/>
      <c r="CG503" s="118"/>
      <c r="CH503" s="118"/>
      <c r="CI503" s="118"/>
      <c r="CJ503" s="118"/>
      <c r="CK503" s="118"/>
      <c r="CL503" s="118"/>
      <c r="CM503" s="118"/>
      <c r="CN503" s="118"/>
      <c r="CO503" s="118"/>
      <c r="CP503" s="118"/>
      <c r="CQ503" s="118"/>
      <c r="CR503" s="118"/>
      <c r="CS503" s="118"/>
      <c r="CT503" s="118"/>
      <c r="CU503" s="118"/>
      <c r="CV503" s="118"/>
      <c r="CW503" s="118"/>
      <c r="CX503" s="118"/>
      <c r="CY503" s="118"/>
      <c r="CZ503" s="118"/>
      <c r="DA503" s="118"/>
      <c r="DB503" s="118"/>
      <c r="DC503" s="118"/>
      <c r="DD503" s="118"/>
      <c r="DE503" s="118"/>
      <c r="DF503" s="118"/>
      <c r="DG503" s="118"/>
      <c r="DH503" s="118"/>
      <c r="DI503" s="118"/>
      <c r="DJ503" s="118"/>
      <c r="DK503" s="118"/>
      <c r="DL503" s="118"/>
      <c r="DM503" s="118"/>
      <c r="DN503" s="45">
        <f t="shared" si="97"/>
        <v>0</v>
      </c>
      <c r="DO503" s="45">
        <f t="shared" si="97"/>
        <v>0</v>
      </c>
      <c r="DP503" s="45">
        <f t="shared" si="97"/>
        <v>0</v>
      </c>
      <c r="DQ503" s="45">
        <f t="shared" si="97"/>
        <v>0</v>
      </c>
      <c r="DR503" s="45">
        <f t="shared" si="97"/>
        <v>0</v>
      </c>
      <c r="DS503" s="45">
        <f t="shared" si="97"/>
        <v>0</v>
      </c>
      <c r="DT503" s="45">
        <f t="shared" si="97"/>
        <v>0</v>
      </c>
      <c r="DU503" s="45">
        <f t="shared" si="97"/>
        <v>0</v>
      </c>
      <c r="DV503" s="45">
        <f t="shared" si="97"/>
        <v>0</v>
      </c>
      <c r="DW503" s="45">
        <f t="shared" si="97"/>
        <v>0</v>
      </c>
    </row>
    <row r="504" spans="1:127" x14ac:dyDescent="0.25">
      <c r="A504" s="73" t="s">
        <v>529</v>
      </c>
      <c r="B504" s="74" t="s">
        <v>555</v>
      </c>
      <c r="C504" s="74" t="s">
        <v>80</v>
      </c>
      <c r="D504" s="74"/>
      <c r="E504" s="155">
        <f t="shared" si="98"/>
        <v>0</v>
      </c>
      <c r="F504" s="155">
        <f t="shared" si="99"/>
        <v>0</v>
      </c>
      <c r="G504" s="155">
        <f t="shared" si="99"/>
        <v>0</v>
      </c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  <c r="AA504" s="118"/>
      <c r="AB504" s="118"/>
      <c r="AC504" s="118"/>
      <c r="AD504" s="118"/>
      <c r="AE504" s="118"/>
      <c r="AF504" s="118"/>
      <c r="AG504" s="118"/>
      <c r="AH504" s="118"/>
      <c r="AI504" s="118"/>
      <c r="AJ504" s="118"/>
      <c r="AK504" s="118"/>
      <c r="AL504" s="118"/>
      <c r="AM504" s="118"/>
      <c r="AN504" s="118"/>
      <c r="AO504" s="118"/>
      <c r="AP504" s="118"/>
      <c r="AQ504" s="118"/>
      <c r="AR504" s="118"/>
      <c r="AS504" s="118"/>
      <c r="AT504" s="118"/>
      <c r="AU504" s="118"/>
      <c r="AV504" s="118"/>
      <c r="AW504" s="118"/>
      <c r="AX504" s="118"/>
      <c r="AY504" s="118"/>
      <c r="AZ504" s="118"/>
      <c r="BA504" s="118"/>
      <c r="BB504" s="118"/>
      <c r="BC504" s="118"/>
      <c r="BD504" s="118"/>
      <c r="BE504" s="118"/>
      <c r="BF504" s="118"/>
      <c r="BG504" s="118"/>
      <c r="BH504" s="118"/>
      <c r="BI504" s="118"/>
      <c r="BJ504" s="118"/>
      <c r="BK504" s="118"/>
      <c r="BL504" s="118"/>
      <c r="BM504" s="118"/>
      <c r="BN504" s="118"/>
      <c r="BO504" s="118"/>
      <c r="BP504" s="118"/>
      <c r="BQ504" s="118"/>
      <c r="BR504" s="118"/>
      <c r="BS504" s="118"/>
      <c r="BT504" s="118"/>
      <c r="BU504" s="118"/>
      <c r="BV504" s="118"/>
      <c r="BW504" s="118"/>
      <c r="BX504" s="118"/>
      <c r="BY504" s="118"/>
      <c r="BZ504" s="118"/>
      <c r="CA504" s="118"/>
      <c r="CB504" s="118"/>
      <c r="CC504" s="118"/>
      <c r="CD504" s="118"/>
      <c r="CE504" s="118"/>
      <c r="CF504" s="118"/>
      <c r="CG504" s="118"/>
      <c r="CH504" s="118"/>
      <c r="CI504" s="118"/>
      <c r="CJ504" s="118"/>
      <c r="CK504" s="118"/>
      <c r="CL504" s="118"/>
      <c r="CM504" s="118"/>
      <c r="CN504" s="118"/>
      <c r="CO504" s="118"/>
      <c r="CP504" s="118"/>
      <c r="CQ504" s="118"/>
      <c r="CR504" s="118"/>
      <c r="CS504" s="118"/>
      <c r="CT504" s="118"/>
      <c r="CU504" s="118"/>
      <c r="CV504" s="118"/>
      <c r="CW504" s="118"/>
      <c r="CX504" s="118"/>
      <c r="CY504" s="118"/>
      <c r="CZ504" s="118"/>
      <c r="DA504" s="118"/>
      <c r="DB504" s="118"/>
      <c r="DC504" s="118"/>
      <c r="DD504" s="118"/>
      <c r="DE504" s="118"/>
      <c r="DF504" s="118"/>
      <c r="DG504" s="118"/>
      <c r="DH504" s="118"/>
      <c r="DI504" s="118"/>
      <c r="DJ504" s="118"/>
      <c r="DK504" s="118"/>
      <c r="DL504" s="118"/>
      <c r="DM504" s="118"/>
      <c r="DN504" s="45">
        <f t="shared" si="97"/>
        <v>0</v>
      </c>
      <c r="DO504" s="45">
        <f t="shared" si="97"/>
        <v>0</v>
      </c>
      <c r="DP504" s="45">
        <f t="shared" si="97"/>
        <v>0</v>
      </c>
      <c r="DQ504" s="45">
        <f t="shared" si="97"/>
        <v>0</v>
      </c>
      <c r="DR504" s="45">
        <f t="shared" si="97"/>
        <v>0</v>
      </c>
      <c r="DS504" s="45">
        <f t="shared" ref="DS504:DW508" si="100">M504+W504+AG504+AQ504+BA504+BK504+BU504+CE504+CO504+CY504+DI504</f>
        <v>0</v>
      </c>
      <c r="DT504" s="45">
        <f t="shared" si="100"/>
        <v>0</v>
      </c>
      <c r="DU504" s="45">
        <f t="shared" si="100"/>
        <v>0</v>
      </c>
      <c r="DV504" s="45">
        <f t="shared" si="100"/>
        <v>0</v>
      </c>
      <c r="DW504" s="45">
        <f t="shared" si="100"/>
        <v>0</v>
      </c>
    </row>
    <row r="505" spans="1:127" x14ac:dyDescent="0.25">
      <c r="A505" s="73" t="s">
        <v>529</v>
      </c>
      <c r="B505" s="74" t="s">
        <v>556</v>
      </c>
      <c r="C505" s="74" t="s">
        <v>93</v>
      </c>
      <c r="D505" s="74"/>
      <c r="E505" s="155">
        <f t="shared" si="98"/>
        <v>0</v>
      </c>
      <c r="F505" s="155">
        <f t="shared" si="99"/>
        <v>0</v>
      </c>
      <c r="G505" s="155">
        <f t="shared" si="99"/>
        <v>0</v>
      </c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  <c r="AA505" s="118"/>
      <c r="AB505" s="118"/>
      <c r="AC505" s="118"/>
      <c r="AD505" s="118"/>
      <c r="AE505" s="118"/>
      <c r="AF505" s="118"/>
      <c r="AG505" s="118"/>
      <c r="AH505" s="118"/>
      <c r="AI505" s="118"/>
      <c r="AJ505" s="118"/>
      <c r="AK505" s="118"/>
      <c r="AL505" s="118"/>
      <c r="AM505" s="118"/>
      <c r="AN505" s="118"/>
      <c r="AO505" s="118"/>
      <c r="AP505" s="118"/>
      <c r="AQ505" s="118"/>
      <c r="AR505" s="118"/>
      <c r="AS505" s="118"/>
      <c r="AT505" s="118"/>
      <c r="AU505" s="118"/>
      <c r="AV505" s="118"/>
      <c r="AW505" s="118"/>
      <c r="AX505" s="118"/>
      <c r="AY505" s="118"/>
      <c r="AZ505" s="118"/>
      <c r="BA505" s="118"/>
      <c r="BB505" s="118"/>
      <c r="BC505" s="118"/>
      <c r="BD505" s="118"/>
      <c r="BE505" s="118"/>
      <c r="BF505" s="118"/>
      <c r="BG505" s="118"/>
      <c r="BH505" s="118"/>
      <c r="BI505" s="118"/>
      <c r="BJ505" s="118"/>
      <c r="BK505" s="118"/>
      <c r="BL505" s="118"/>
      <c r="BM505" s="118"/>
      <c r="BN505" s="118"/>
      <c r="BO505" s="118"/>
      <c r="BP505" s="118"/>
      <c r="BQ505" s="118"/>
      <c r="BR505" s="118"/>
      <c r="BS505" s="118"/>
      <c r="BT505" s="118"/>
      <c r="BU505" s="118"/>
      <c r="BV505" s="118"/>
      <c r="BW505" s="118"/>
      <c r="BX505" s="118"/>
      <c r="BY505" s="118"/>
      <c r="BZ505" s="118"/>
      <c r="CA505" s="118"/>
      <c r="CB505" s="118"/>
      <c r="CC505" s="118"/>
      <c r="CD505" s="118"/>
      <c r="CE505" s="118"/>
      <c r="CF505" s="118"/>
      <c r="CG505" s="118"/>
      <c r="CH505" s="118"/>
      <c r="CI505" s="118"/>
      <c r="CJ505" s="118"/>
      <c r="CK505" s="118"/>
      <c r="CL505" s="118"/>
      <c r="CM505" s="118"/>
      <c r="CN505" s="118"/>
      <c r="CO505" s="118"/>
      <c r="CP505" s="118"/>
      <c r="CQ505" s="118"/>
      <c r="CR505" s="118"/>
      <c r="CS505" s="118"/>
      <c r="CT505" s="118"/>
      <c r="CU505" s="118"/>
      <c r="CV505" s="118"/>
      <c r="CW505" s="118"/>
      <c r="CX505" s="118"/>
      <c r="CY505" s="118"/>
      <c r="CZ505" s="118"/>
      <c r="DA505" s="118"/>
      <c r="DB505" s="118"/>
      <c r="DC505" s="118"/>
      <c r="DD505" s="118"/>
      <c r="DE505" s="118"/>
      <c r="DF505" s="118"/>
      <c r="DG505" s="118"/>
      <c r="DH505" s="118"/>
      <c r="DI505" s="118"/>
      <c r="DJ505" s="118"/>
      <c r="DK505" s="118"/>
      <c r="DL505" s="118"/>
      <c r="DM505" s="118"/>
      <c r="DN505" s="45">
        <f t="shared" ref="DN505:DR508" si="101">H505+R505+AB505+AL505+AV505+BF505+BP505+BZ505+CJ505+CT505+DD505</f>
        <v>0</v>
      </c>
      <c r="DO505" s="45">
        <f t="shared" si="101"/>
        <v>0</v>
      </c>
      <c r="DP505" s="45">
        <f t="shared" si="101"/>
        <v>0</v>
      </c>
      <c r="DQ505" s="45">
        <f t="shared" si="101"/>
        <v>0</v>
      </c>
      <c r="DR505" s="45">
        <f t="shared" si="101"/>
        <v>0</v>
      </c>
      <c r="DS505" s="45">
        <f t="shared" si="100"/>
        <v>0</v>
      </c>
      <c r="DT505" s="45">
        <f t="shared" si="100"/>
        <v>0</v>
      </c>
      <c r="DU505" s="45">
        <f t="shared" si="100"/>
        <v>0</v>
      </c>
      <c r="DV505" s="45">
        <f t="shared" si="100"/>
        <v>0</v>
      </c>
      <c r="DW505" s="45">
        <f t="shared" si="100"/>
        <v>0</v>
      </c>
    </row>
    <row r="506" spans="1:127" x14ac:dyDescent="0.25">
      <c r="A506" s="73" t="s">
        <v>529</v>
      </c>
      <c r="B506" s="74" t="s">
        <v>557</v>
      </c>
      <c r="C506" s="103" t="s">
        <v>93</v>
      </c>
      <c r="D506" s="74"/>
      <c r="E506" s="155">
        <f t="shared" si="98"/>
        <v>0</v>
      </c>
      <c r="F506" s="155">
        <f t="shared" si="99"/>
        <v>0</v>
      </c>
      <c r="G506" s="155">
        <f t="shared" si="99"/>
        <v>0</v>
      </c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  <c r="AA506" s="118"/>
      <c r="AB506" s="118"/>
      <c r="AC506" s="118"/>
      <c r="AD506" s="118"/>
      <c r="AE506" s="118"/>
      <c r="AF506" s="118"/>
      <c r="AG506" s="118"/>
      <c r="AH506" s="118"/>
      <c r="AI506" s="118"/>
      <c r="AJ506" s="118"/>
      <c r="AK506" s="118"/>
      <c r="AL506" s="118"/>
      <c r="AM506" s="118"/>
      <c r="AN506" s="118"/>
      <c r="AO506" s="118"/>
      <c r="AP506" s="118"/>
      <c r="AQ506" s="118"/>
      <c r="AR506" s="118"/>
      <c r="AS506" s="118"/>
      <c r="AT506" s="118"/>
      <c r="AU506" s="118"/>
      <c r="AV506" s="118"/>
      <c r="AW506" s="118"/>
      <c r="AX506" s="118"/>
      <c r="AY506" s="118"/>
      <c r="AZ506" s="118"/>
      <c r="BA506" s="118"/>
      <c r="BB506" s="118"/>
      <c r="BC506" s="118"/>
      <c r="BD506" s="118"/>
      <c r="BE506" s="118"/>
      <c r="BF506" s="118"/>
      <c r="BG506" s="118"/>
      <c r="BH506" s="118"/>
      <c r="BI506" s="118"/>
      <c r="BJ506" s="118"/>
      <c r="BK506" s="118"/>
      <c r="BL506" s="118"/>
      <c r="BM506" s="118"/>
      <c r="BN506" s="118"/>
      <c r="BO506" s="118"/>
      <c r="BP506" s="118"/>
      <c r="BQ506" s="118"/>
      <c r="BR506" s="118"/>
      <c r="BS506" s="118"/>
      <c r="BT506" s="118"/>
      <c r="BU506" s="118"/>
      <c r="BV506" s="118"/>
      <c r="BW506" s="118"/>
      <c r="BX506" s="118"/>
      <c r="BY506" s="118"/>
      <c r="BZ506" s="118"/>
      <c r="CA506" s="118"/>
      <c r="CB506" s="118"/>
      <c r="CC506" s="118"/>
      <c r="CD506" s="118"/>
      <c r="CE506" s="118"/>
      <c r="CF506" s="118"/>
      <c r="CG506" s="118"/>
      <c r="CH506" s="118"/>
      <c r="CI506" s="118"/>
      <c r="CJ506" s="118"/>
      <c r="CK506" s="118"/>
      <c r="CL506" s="118"/>
      <c r="CM506" s="118"/>
      <c r="CN506" s="118"/>
      <c r="CO506" s="118"/>
      <c r="CP506" s="118"/>
      <c r="CQ506" s="118"/>
      <c r="CR506" s="118"/>
      <c r="CS506" s="118"/>
      <c r="CT506" s="118"/>
      <c r="CU506" s="118"/>
      <c r="CV506" s="118"/>
      <c r="CW506" s="118"/>
      <c r="CX506" s="118"/>
      <c r="CY506" s="118"/>
      <c r="CZ506" s="118"/>
      <c r="DA506" s="118"/>
      <c r="DB506" s="118"/>
      <c r="DC506" s="118"/>
      <c r="DD506" s="118"/>
      <c r="DE506" s="118"/>
      <c r="DF506" s="118"/>
      <c r="DG506" s="118"/>
      <c r="DH506" s="118"/>
      <c r="DI506" s="118"/>
      <c r="DJ506" s="118"/>
      <c r="DK506" s="118"/>
      <c r="DL506" s="118"/>
      <c r="DM506" s="118"/>
      <c r="DN506" s="45">
        <f t="shared" si="101"/>
        <v>0</v>
      </c>
      <c r="DO506" s="45">
        <f t="shared" si="101"/>
        <v>0</v>
      </c>
      <c r="DP506" s="45">
        <f t="shared" si="101"/>
        <v>0</v>
      </c>
      <c r="DQ506" s="45">
        <f t="shared" si="101"/>
        <v>0</v>
      </c>
      <c r="DR506" s="45">
        <f t="shared" si="101"/>
        <v>0</v>
      </c>
      <c r="DS506" s="45">
        <f t="shared" si="100"/>
        <v>0</v>
      </c>
      <c r="DT506" s="45">
        <f t="shared" si="100"/>
        <v>0</v>
      </c>
      <c r="DU506" s="45">
        <f t="shared" si="100"/>
        <v>0</v>
      </c>
      <c r="DV506" s="45">
        <f t="shared" si="100"/>
        <v>0</v>
      </c>
      <c r="DW506" s="45">
        <f t="shared" si="100"/>
        <v>0</v>
      </c>
    </row>
    <row r="507" spans="1:127" x14ac:dyDescent="0.25">
      <c r="A507" s="73" t="s">
        <v>529</v>
      </c>
      <c r="B507" s="74" t="s">
        <v>558</v>
      </c>
      <c r="C507" s="103" t="s">
        <v>95</v>
      </c>
      <c r="D507" s="74"/>
      <c r="E507" s="155">
        <f t="shared" si="98"/>
        <v>0</v>
      </c>
      <c r="F507" s="155">
        <f t="shared" si="99"/>
        <v>0</v>
      </c>
      <c r="G507" s="155">
        <f t="shared" si="99"/>
        <v>0</v>
      </c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  <c r="AA507" s="118"/>
      <c r="AB507" s="118"/>
      <c r="AC507" s="118"/>
      <c r="AD507" s="118"/>
      <c r="AE507" s="118"/>
      <c r="AF507" s="118"/>
      <c r="AG507" s="118"/>
      <c r="AH507" s="118"/>
      <c r="AI507" s="118"/>
      <c r="AJ507" s="118"/>
      <c r="AK507" s="118"/>
      <c r="AL507" s="118"/>
      <c r="AM507" s="118"/>
      <c r="AN507" s="118"/>
      <c r="AO507" s="118"/>
      <c r="AP507" s="118"/>
      <c r="AQ507" s="118"/>
      <c r="AR507" s="118"/>
      <c r="AS507" s="118"/>
      <c r="AT507" s="118"/>
      <c r="AU507" s="118"/>
      <c r="AV507" s="118"/>
      <c r="AW507" s="118"/>
      <c r="AX507" s="118"/>
      <c r="AY507" s="118"/>
      <c r="AZ507" s="118"/>
      <c r="BA507" s="118"/>
      <c r="BB507" s="118"/>
      <c r="BC507" s="118"/>
      <c r="BD507" s="118"/>
      <c r="BE507" s="118"/>
      <c r="BF507" s="118"/>
      <c r="BG507" s="118"/>
      <c r="BH507" s="118"/>
      <c r="BI507" s="118"/>
      <c r="BJ507" s="118"/>
      <c r="BK507" s="118"/>
      <c r="BL507" s="118"/>
      <c r="BM507" s="118"/>
      <c r="BN507" s="118"/>
      <c r="BO507" s="118"/>
      <c r="BP507" s="118"/>
      <c r="BQ507" s="118"/>
      <c r="BR507" s="118"/>
      <c r="BS507" s="118"/>
      <c r="BT507" s="118"/>
      <c r="BU507" s="118"/>
      <c r="BV507" s="118"/>
      <c r="BW507" s="118"/>
      <c r="BX507" s="118"/>
      <c r="BY507" s="118"/>
      <c r="BZ507" s="118"/>
      <c r="CA507" s="118"/>
      <c r="CB507" s="118"/>
      <c r="CC507" s="118"/>
      <c r="CD507" s="118"/>
      <c r="CE507" s="118"/>
      <c r="CF507" s="118"/>
      <c r="CG507" s="118"/>
      <c r="CH507" s="118"/>
      <c r="CI507" s="118"/>
      <c r="CJ507" s="118"/>
      <c r="CK507" s="118"/>
      <c r="CL507" s="118"/>
      <c r="CM507" s="118"/>
      <c r="CN507" s="118"/>
      <c r="CO507" s="118"/>
      <c r="CP507" s="118"/>
      <c r="CQ507" s="118"/>
      <c r="CR507" s="118"/>
      <c r="CS507" s="118"/>
      <c r="CT507" s="118"/>
      <c r="CU507" s="118"/>
      <c r="CV507" s="118"/>
      <c r="CW507" s="118"/>
      <c r="CX507" s="118"/>
      <c r="CY507" s="118"/>
      <c r="CZ507" s="118"/>
      <c r="DA507" s="118"/>
      <c r="DB507" s="118"/>
      <c r="DC507" s="118"/>
      <c r="DD507" s="118"/>
      <c r="DE507" s="118"/>
      <c r="DF507" s="118"/>
      <c r="DG507" s="118"/>
      <c r="DH507" s="118"/>
      <c r="DI507" s="118"/>
      <c r="DJ507" s="118"/>
      <c r="DK507" s="118"/>
      <c r="DL507" s="118"/>
      <c r="DM507" s="118"/>
      <c r="DN507" s="45">
        <f t="shared" si="101"/>
        <v>0</v>
      </c>
      <c r="DO507" s="45">
        <f t="shared" si="101"/>
        <v>0</v>
      </c>
      <c r="DP507" s="45">
        <f t="shared" si="101"/>
        <v>0</v>
      </c>
      <c r="DQ507" s="45">
        <f t="shared" si="101"/>
        <v>0</v>
      </c>
      <c r="DR507" s="45">
        <f t="shared" si="101"/>
        <v>0</v>
      </c>
      <c r="DS507" s="45">
        <f t="shared" si="100"/>
        <v>0</v>
      </c>
      <c r="DT507" s="45">
        <f t="shared" si="100"/>
        <v>0</v>
      </c>
      <c r="DU507" s="45">
        <f t="shared" si="100"/>
        <v>0</v>
      </c>
      <c r="DV507" s="45">
        <f t="shared" si="100"/>
        <v>0</v>
      </c>
      <c r="DW507" s="45">
        <f t="shared" si="100"/>
        <v>0</v>
      </c>
    </row>
    <row r="508" spans="1:127" x14ac:dyDescent="0.25">
      <c r="A508" s="73" t="s">
        <v>529</v>
      </c>
      <c r="B508" s="74" t="s">
        <v>559</v>
      </c>
      <c r="C508" s="103" t="s">
        <v>95</v>
      </c>
      <c r="D508" s="74"/>
      <c r="E508" s="155">
        <f t="shared" si="98"/>
        <v>0</v>
      </c>
      <c r="F508" s="155">
        <f t="shared" si="99"/>
        <v>0</v>
      </c>
      <c r="G508" s="155">
        <f t="shared" si="99"/>
        <v>0</v>
      </c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  <c r="AA508" s="118"/>
      <c r="AB508" s="118"/>
      <c r="AC508" s="118"/>
      <c r="AD508" s="118"/>
      <c r="AE508" s="118"/>
      <c r="AF508" s="118"/>
      <c r="AG508" s="118"/>
      <c r="AH508" s="118"/>
      <c r="AI508" s="118"/>
      <c r="AJ508" s="118"/>
      <c r="AK508" s="118"/>
      <c r="AL508" s="118"/>
      <c r="AM508" s="118"/>
      <c r="AN508" s="118"/>
      <c r="AO508" s="118"/>
      <c r="AP508" s="118"/>
      <c r="AQ508" s="118"/>
      <c r="AR508" s="118"/>
      <c r="AS508" s="118"/>
      <c r="AT508" s="118"/>
      <c r="AU508" s="118"/>
      <c r="AV508" s="118"/>
      <c r="AW508" s="118"/>
      <c r="AX508" s="118"/>
      <c r="AY508" s="118"/>
      <c r="AZ508" s="118"/>
      <c r="BA508" s="118"/>
      <c r="BB508" s="118"/>
      <c r="BC508" s="118"/>
      <c r="BD508" s="118"/>
      <c r="BE508" s="118"/>
      <c r="BF508" s="118"/>
      <c r="BG508" s="118"/>
      <c r="BH508" s="118"/>
      <c r="BI508" s="118"/>
      <c r="BJ508" s="118"/>
      <c r="BK508" s="118"/>
      <c r="BL508" s="118"/>
      <c r="BM508" s="118"/>
      <c r="BN508" s="118"/>
      <c r="BO508" s="118"/>
      <c r="BP508" s="118"/>
      <c r="BQ508" s="118"/>
      <c r="BR508" s="118"/>
      <c r="BS508" s="118"/>
      <c r="BT508" s="118"/>
      <c r="BU508" s="118"/>
      <c r="BV508" s="118"/>
      <c r="BW508" s="118"/>
      <c r="BX508" s="118"/>
      <c r="BY508" s="118"/>
      <c r="BZ508" s="118"/>
      <c r="CA508" s="118"/>
      <c r="CB508" s="118"/>
      <c r="CC508" s="118"/>
      <c r="CD508" s="118"/>
      <c r="CE508" s="118"/>
      <c r="CF508" s="118"/>
      <c r="CG508" s="118"/>
      <c r="CH508" s="118"/>
      <c r="CI508" s="118"/>
      <c r="CJ508" s="118"/>
      <c r="CK508" s="118"/>
      <c r="CL508" s="118"/>
      <c r="CM508" s="118"/>
      <c r="CN508" s="118"/>
      <c r="CO508" s="118"/>
      <c r="CP508" s="118"/>
      <c r="CQ508" s="118"/>
      <c r="CR508" s="118"/>
      <c r="CS508" s="118"/>
      <c r="CT508" s="118"/>
      <c r="CU508" s="118"/>
      <c r="CV508" s="118"/>
      <c r="CW508" s="118"/>
      <c r="CX508" s="118"/>
      <c r="CY508" s="118"/>
      <c r="CZ508" s="118"/>
      <c r="DA508" s="118"/>
      <c r="DB508" s="118"/>
      <c r="DC508" s="118"/>
      <c r="DD508" s="118"/>
      <c r="DE508" s="118"/>
      <c r="DF508" s="118"/>
      <c r="DG508" s="118"/>
      <c r="DH508" s="118"/>
      <c r="DI508" s="118"/>
      <c r="DJ508" s="118"/>
      <c r="DK508" s="118"/>
      <c r="DL508" s="118"/>
      <c r="DM508" s="118"/>
      <c r="DN508" s="45">
        <f t="shared" si="101"/>
        <v>0</v>
      </c>
      <c r="DO508" s="45">
        <f t="shared" si="101"/>
        <v>0</v>
      </c>
      <c r="DP508" s="45">
        <f t="shared" si="101"/>
        <v>0</v>
      </c>
      <c r="DQ508" s="45">
        <f t="shared" si="101"/>
        <v>0</v>
      </c>
      <c r="DR508" s="45">
        <f t="shared" si="101"/>
        <v>0</v>
      </c>
      <c r="DS508" s="45">
        <f t="shared" si="100"/>
        <v>0</v>
      </c>
      <c r="DT508" s="45">
        <f t="shared" si="100"/>
        <v>0</v>
      </c>
      <c r="DU508" s="45">
        <f t="shared" si="100"/>
        <v>0</v>
      </c>
      <c r="DV508" s="45">
        <f t="shared" si="100"/>
        <v>0</v>
      </c>
      <c r="DW508" s="45">
        <f t="shared" si="100"/>
        <v>0</v>
      </c>
    </row>
    <row r="509" spans="1:127" x14ac:dyDescent="0.25">
      <c r="A509" s="47" t="s">
        <v>560</v>
      </c>
      <c r="B509" s="53" t="s">
        <v>102</v>
      </c>
      <c r="C509" s="130"/>
      <c r="D509" s="130"/>
      <c r="E509" s="117">
        <f t="shared" ref="E509:BQ509" si="102">SUBTOTAL(9,E479:E508)</f>
        <v>148</v>
      </c>
      <c r="F509" s="117">
        <f t="shared" si="102"/>
        <v>0</v>
      </c>
      <c r="G509" s="117">
        <f t="shared" si="102"/>
        <v>148</v>
      </c>
      <c r="H509" s="117">
        <f t="shared" si="102"/>
        <v>0</v>
      </c>
      <c r="I509" s="117">
        <f t="shared" si="102"/>
        <v>0</v>
      </c>
      <c r="J509" s="117">
        <f t="shared" si="102"/>
        <v>0</v>
      </c>
      <c r="K509" s="117">
        <f t="shared" si="102"/>
        <v>78</v>
      </c>
      <c r="L509" s="117">
        <f t="shared" si="102"/>
        <v>0</v>
      </c>
      <c r="M509" s="117">
        <f t="shared" si="102"/>
        <v>60</v>
      </c>
      <c r="N509" s="117">
        <f t="shared" si="102"/>
        <v>0</v>
      </c>
      <c r="O509" s="117">
        <f t="shared" si="102"/>
        <v>0</v>
      </c>
      <c r="P509" s="117">
        <f t="shared" si="102"/>
        <v>0</v>
      </c>
      <c r="Q509" s="117">
        <f t="shared" si="102"/>
        <v>0</v>
      </c>
      <c r="R509" s="117">
        <f t="shared" si="102"/>
        <v>0</v>
      </c>
      <c r="S509" s="117">
        <f t="shared" si="102"/>
        <v>0</v>
      </c>
      <c r="T509" s="117">
        <f t="shared" si="102"/>
        <v>0</v>
      </c>
      <c r="U509" s="117">
        <f t="shared" si="102"/>
        <v>0</v>
      </c>
      <c r="V509" s="117">
        <f t="shared" si="102"/>
        <v>0</v>
      </c>
      <c r="W509" s="117">
        <f t="shared" si="102"/>
        <v>0</v>
      </c>
      <c r="X509" s="117">
        <f t="shared" si="102"/>
        <v>0</v>
      </c>
      <c r="Y509" s="117">
        <f t="shared" si="102"/>
        <v>0</v>
      </c>
      <c r="Z509" s="117">
        <f t="shared" si="102"/>
        <v>0</v>
      </c>
      <c r="AA509" s="117">
        <f t="shared" si="102"/>
        <v>0</v>
      </c>
      <c r="AB509" s="117">
        <f t="shared" si="102"/>
        <v>0</v>
      </c>
      <c r="AC509" s="117">
        <f t="shared" si="102"/>
        <v>0</v>
      </c>
      <c r="AD509" s="117">
        <f t="shared" si="102"/>
        <v>0</v>
      </c>
      <c r="AE509" s="117">
        <f t="shared" si="102"/>
        <v>0</v>
      </c>
      <c r="AF509" s="117">
        <f t="shared" si="102"/>
        <v>0</v>
      </c>
      <c r="AG509" s="117">
        <f t="shared" si="102"/>
        <v>0</v>
      </c>
      <c r="AH509" s="117">
        <f t="shared" si="102"/>
        <v>0</v>
      </c>
      <c r="AI509" s="117">
        <f t="shared" si="102"/>
        <v>0</v>
      </c>
      <c r="AJ509" s="117">
        <f t="shared" si="102"/>
        <v>0</v>
      </c>
      <c r="AK509" s="117">
        <f t="shared" si="102"/>
        <v>0</v>
      </c>
      <c r="AL509" s="117">
        <f t="shared" si="102"/>
        <v>0</v>
      </c>
      <c r="AM509" s="117">
        <f t="shared" si="102"/>
        <v>0</v>
      </c>
      <c r="AN509" s="117">
        <f t="shared" si="102"/>
        <v>0</v>
      </c>
      <c r="AO509" s="117">
        <f t="shared" si="102"/>
        <v>0</v>
      </c>
      <c r="AP509" s="117">
        <f t="shared" si="102"/>
        <v>0</v>
      </c>
      <c r="AQ509" s="117">
        <f t="shared" si="102"/>
        <v>0</v>
      </c>
      <c r="AR509" s="117">
        <f t="shared" si="102"/>
        <v>0</v>
      </c>
      <c r="AS509" s="117">
        <f t="shared" si="102"/>
        <v>0</v>
      </c>
      <c r="AT509" s="117">
        <f t="shared" si="102"/>
        <v>0</v>
      </c>
      <c r="AU509" s="117">
        <f t="shared" si="102"/>
        <v>0</v>
      </c>
      <c r="AV509" s="117">
        <f t="shared" si="102"/>
        <v>0</v>
      </c>
      <c r="AW509" s="117">
        <f t="shared" si="102"/>
        <v>0</v>
      </c>
      <c r="AX509" s="117">
        <f t="shared" si="102"/>
        <v>0</v>
      </c>
      <c r="AY509" s="117">
        <f t="shared" si="102"/>
        <v>0</v>
      </c>
      <c r="AZ509" s="117">
        <f t="shared" si="102"/>
        <v>0</v>
      </c>
      <c r="BA509" s="117">
        <f t="shared" si="102"/>
        <v>0</v>
      </c>
      <c r="BB509" s="117">
        <f t="shared" si="102"/>
        <v>0</v>
      </c>
      <c r="BC509" s="117">
        <f t="shared" si="102"/>
        <v>0</v>
      </c>
      <c r="BD509" s="117">
        <f t="shared" si="102"/>
        <v>0</v>
      </c>
      <c r="BE509" s="117">
        <f t="shared" si="102"/>
        <v>0</v>
      </c>
      <c r="BF509" s="117">
        <f t="shared" si="102"/>
        <v>0</v>
      </c>
      <c r="BG509" s="117">
        <f t="shared" si="102"/>
        <v>0</v>
      </c>
      <c r="BH509" s="117">
        <f t="shared" si="102"/>
        <v>0</v>
      </c>
      <c r="BI509" s="117">
        <f t="shared" si="102"/>
        <v>0</v>
      </c>
      <c r="BJ509" s="117">
        <f t="shared" si="102"/>
        <v>0</v>
      </c>
      <c r="BK509" s="117">
        <f t="shared" si="102"/>
        <v>0</v>
      </c>
      <c r="BL509" s="117">
        <f t="shared" si="102"/>
        <v>0</v>
      </c>
      <c r="BM509" s="117">
        <f t="shared" si="102"/>
        <v>0</v>
      </c>
      <c r="BN509" s="117">
        <f t="shared" si="102"/>
        <v>0</v>
      </c>
      <c r="BO509" s="117">
        <f t="shared" si="102"/>
        <v>0</v>
      </c>
      <c r="BP509" s="117">
        <f t="shared" si="102"/>
        <v>0</v>
      </c>
      <c r="BQ509" s="117">
        <f t="shared" si="102"/>
        <v>0</v>
      </c>
      <c r="BR509" s="117">
        <f t="shared" ref="BR509:DM509" si="103">SUBTOTAL(9,BR479:BR508)</f>
        <v>0</v>
      </c>
      <c r="BS509" s="117">
        <f t="shared" si="103"/>
        <v>10</v>
      </c>
      <c r="BT509" s="117">
        <f t="shared" si="103"/>
        <v>0</v>
      </c>
      <c r="BU509" s="117">
        <f t="shared" si="103"/>
        <v>0</v>
      </c>
      <c r="BV509" s="117">
        <f t="shared" si="103"/>
        <v>0</v>
      </c>
      <c r="BW509" s="117">
        <f t="shared" si="103"/>
        <v>0</v>
      </c>
      <c r="BX509" s="117">
        <f t="shared" si="103"/>
        <v>0</v>
      </c>
      <c r="BY509" s="117">
        <f t="shared" si="103"/>
        <v>0</v>
      </c>
      <c r="BZ509" s="117">
        <f t="shared" si="103"/>
        <v>0</v>
      </c>
      <c r="CA509" s="117">
        <f t="shared" si="103"/>
        <v>0</v>
      </c>
      <c r="CB509" s="117">
        <f t="shared" si="103"/>
        <v>0</v>
      </c>
      <c r="CC509" s="117">
        <f t="shared" si="103"/>
        <v>0</v>
      </c>
      <c r="CD509" s="117">
        <f t="shared" si="103"/>
        <v>0</v>
      </c>
      <c r="CE509" s="117">
        <f t="shared" si="103"/>
        <v>0</v>
      </c>
      <c r="CF509" s="117">
        <f t="shared" si="103"/>
        <v>0</v>
      </c>
      <c r="CG509" s="117">
        <f t="shared" si="103"/>
        <v>0</v>
      </c>
      <c r="CH509" s="117">
        <f t="shared" si="103"/>
        <v>0</v>
      </c>
      <c r="CI509" s="117">
        <f t="shared" si="103"/>
        <v>0</v>
      </c>
      <c r="CJ509" s="117">
        <f t="shared" si="103"/>
        <v>0</v>
      </c>
      <c r="CK509" s="117">
        <f t="shared" si="103"/>
        <v>0</v>
      </c>
      <c r="CL509" s="117">
        <f t="shared" si="103"/>
        <v>0</v>
      </c>
      <c r="CM509" s="117">
        <f t="shared" si="103"/>
        <v>0</v>
      </c>
      <c r="CN509" s="117">
        <f t="shared" si="103"/>
        <v>0</v>
      </c>
      <c r="CO509" s="117">
        <f t="shared" si="103"/>
        <v>0</v>
      </c>
      <c r="CP509" s="117">
        <f t="shared" si="103"/>
        <v>0</v>
      </c>
      <c r="CQ509" s="117">
        <f t="shared" si="103"/>
        <v>0</v>
      </c>
      <c r="CR509" s="117">
        <f t="shared" si="103"/>
        <v>0</v>
      </c>
      <c r="CS509" s="117">
        <f t="shared" si="103"/>
        <v>0</v>
      </c>
      <c r="CT509" s="117">
        <f t="shared" si="103"/>
        <v>0</v>
      </c>
      <c r="CU509" s="117">
        <f t="shared" si="103"/>
        <v>0</v>
      </c>
      <c r="CV509" s="117">
        <f t="shared" si="103"/>
        <v>0</v>
      </c>
      <c r="CW509" s="117">
        <f t="shared" si="103"/>
        <v>0</v>
      </c>
      <c r="CX509" s="117">
        <f t="shared" si="103"/>
        <v>0</v>
      </c>
      <c r="CY509" s="117">
        <f t="shared" si="103"/>
        <v>0</v>
      </c>
      <c r="CZ509" s="117">
        <f t="shared" si="103"/>
        <v>0</v>
      </c>
      <c r="DA509" s="117">
        <f t="shared" si="103"/>
        <v>0</v>
      </c>
      <c r="DB509" s="117">
        <f t="shared" si="103"/>
        <v>0</v>
      </c>
      <c r="DC509" s="117">
        <f t="shared" si="103"/>
        <v>0</v>
      </c>
      <c r="DD509" s="117">
        <f t="shared" si="103"/>
        <v>0</v>
      </c>
      <c r="DE509" s="117">
        <f t="shared" si="103"/>
        <v>0</v>
      </c>
      <c r="DF509" s="117">
        <f t="shared" si="103"/>
        <v>0</v>
      </c>
      <c r="DG509" s="117">
        <f t="shared" si="103"/>
        <v>0</v>
      </c>
      <c r="DH509" s="117">
        <f t="shared" si="103"/>
        <v>0</v>
      </c>
      <c r="DI509" s="117">
        <f t="shared" si="103"/>
        <v>0</v>
      </c>
      <c r="DJ509" s="117">
        <f t="shared" si="103"/>
        <v>0</v>
      </c>
      <c r="DK509" s="117">
        <f t="shared" si="103"/>
        <v>0</v>
      </c>
      <c r="DL509" s="117">
        <f t="shared" si="103"/>
        <v>0</v>
      </c>
      <c r="DM509" s="117">
        <f t="shared" si="103"/>
        <v>0</v>
      </c>
      <c r="DN509" s="117">
        <f>SUBTOTAL(9,DN479:DN508)</f>
        <v>0</v>
      </c>
      <c r="DO509" s="117">
        <f t="shared" ref="DO509:DW509" si="104">SUBTOTAL(9,DO479:DO508)</f>
        <v>0</v>
      </c>
      <c r="DP509" s="117">
        <f t="shared" si="104"/>
        <v>0</v>
      </c>
      <c r="DQ509" s="117">
        <f t="shared" si="104"/>
        <v>88</v>
      </c>
      <c r="DR509" s="117">
        <f t="shared" si="104"/>
        <v>0</v>
      </c>
      <c r="DS509" s="117">
        <f t="shared" si="104"/>
        <v>60</v>
      </c>
      <c r="DT509" s="117">
        <f t="shared" si="104"/>
        <v>0</v>
      </c>
      <c r="DU509" s="117">
        <f t="shared" si="104"/>
        <v>0</v>
      </c>
      <c r="DV509" s="117">
        <f t="shared" si="104"/>
        <v>0</v>
      </c>
      <c r="DW509" s="117">
        <f t="shared" si="104"/>
        <v>0</v>
      </c>
    </row>
    <row r="510" spans="1:127" ht="20.399999999999999" x14ac:dyDescent="0.25">
      <c r="A510" s="104" t="s">
        <v>561</v>
      </c>
      <c r="B510" s="5" t="s">
        <v>562</v>
      </c>
      <c r="C510" s="5" t="s">
        <v>80</v>
      </c>
      <c r="D510" s="5" t="s">
        <v>81</v>
      </c>
      <c r="E510" s="155">
        <f t="shared" ref="E510:E523" si="105">F510+G510</f>
        <v>0</v>
      </c>
      <c r="F510" s="155">
        <f t="shared" ref="F510:G523" si="106">DN510+DP510+DR510+DT510+DV510</f>
        <v>0</v>
      </c>
      <c r="G510" s="155">
        <f t="shared" si="106"/>
        <v>0</v>
      </c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  <c r="AA510" s="118"/>
      <c r="AB510" s="118"/>
      <c r="AC510" s="118"/>
      <c r="AD510" s="118"/>
      <c r="AE510" s="118"/>
      <c r="AF510" s="118"/>
      <c r="AG510" s="118"/>
      <c r="AH510" s="118"/>
      <c r="AI510" s="118"/>
      <c r="AJ510" s="118"/>
      <c r="AK510" s="118"/>
      <c r="AL510" s="118"/>
      <c r="AM510" s="118"/>
      <c r="AN510" s="118"/>
      <c r="AO510" s="118"/>
      <c r="AP510" s="118"/>
      <c r="AQ510" s="118"/>
      <c r="AR510" s="118"/>
      <c r="AS510" s="118"/>
      <c r="AT510" s="118"/>
      <c r="AU510" s="118"/>
      <c r="AV510" s="118"/>
      <c r="AW510" s="118"/>
      <c r="AX510" s="118"/>
      <c r="AY510" s="118"/>
      <c r="AZ510" s="118"/>
      <c r="BA510" s="118"/>
      <c r="BB510" s="118"/>
      <c r="BC510" s="118"/>
      <c r="BD510" s="118"/>
      <c r="BE510" s="118"/>
      <c r="BF510" s="118"/>
      <c r="BG510" s="118"/>
      <c r="BH510" s="118"/>
      <c r="BI510" s="118"/>
      <c r="BJ510" s="118"/>
      <c r="BK510" s="118"/>
      <c r="BL510" s="118"/>
      <c r="BM510" s="118"/>
      <c r="BN510" s="118"/>
      <c r="BO510" s="118"/>
      <c r="BP510" s="118"/>
      <c r="BQ510" s="118"/>
      <c r="BR510" s="118"/>
      <c r="BS510" s="118"/>
      <c r="BT510" s="118"/>
      <c r="BU510" s="118"/>
      <c r="BV510" s="118"/>
      <c r="BW510" s="118"/>
      <c r="BX510" s="118"/>
      <c r="BY510" s="118"/>
      <c r="BZ510" s="118"/>
      <c r="CA510" s="118"/>
      <c r="CB510" s="118"/>
      <c r="CC510" s="118"/>
      <c r="CD510" s="118"/>
      <c r="CE510" s="118"/>
      <c r="CF510" s="118"/>
      <c r="CG510" s="118"/>
      <c r="CH510" s="118"/>
      <c r="CI510" s="118"/>
      <c r="CJ510" s="118"/>
      <c r="CK510" s="118"/>
      <c r="CL510" s="118"/>
      <c r="CM510" s="118"/>
      <c r="CN510" s="118"/>
      <c r="CO510" s="118"/>
      <c r="CP510" s="118"/>
      <c r="CQ510" s="118"/>
      <c r="CR510" s="118"/>
      <c r="CS510" s="118"/>
      <c r="CT510" s="118"/>
      <c r="CU510" s="118"/>
      <c r="CV510" s="118"/>
      <c r="CW510" s="118"/>
      <c r="CX510" s="118"/>
      <c r="CY510" s="118"/>
      <c r="CZ510" s="118"/>
      <c r="DA510" s="118"/>
      <c r="DB510" s="118"/>
      <c r="DC510" s="118"/>
      <c r="DD510" s="118"/>
      <c r="DE510" s="118"/>
      <c r="DF510" s="118"/>
      <c r="DG510" s="118"/>
      <c r="DH510" s="118"/>
      <c r="DI510" s="118"/>
      <c r="DJ510" s="118"/>
      <c r="DK510" s="118"/>
      <c r="DL510" s="118"/>
      <c r="DM510" s="118"/>
      <c r="DN510" s="45">
        <f t="shared" ref="DN510:DW523" si="107">H510+R510+AB510+AL510+AV510+BF510+BP510+BZ510+CJ510+CT510+DD510</f>
        <v>0</v>
      </c>
      <c r="DO510" s="45">
        <f t="shared" si="107"/>
        <v>0</v>
      </c>
      <c r="DP510" s="45">
        <f t="shared" si="107"/>
        <v>0</v>
      </c>
      <c r="DQ510" s="45">
        <f t="shared" si="107"/>
        <v>0</v>
      </c>
      <c r="DR510" s="45">
        <f t="shared" si="107"/>
        <v>0</v>
      </c>
      <c r="DS510" s="45">
        <f t="shared" si="107"/>
        <v>0</v>
      </c>
      <c r="DT510" s="45">
        <f t="shared" si="107"/>
        <v>0</v>
      </c>
      <c r="DU510" s="45">
        <f t="shared" si="107"/>
        <v>0</v>
      </c>
      <c r="DV510" s="45">
        <f t="shared" si="107"/>
        <v>0</v>
      </c>
      <c r="DW510" s="45">
        <f t="shared" si="107"/>
        <v>0</v>
      </c>
    </row>
    <row r="511" spans="1:127" x14ac:dyDescent="0.25">
      <c r="A511" s="104" t="s">
        <v>561</v>
      </c>
      <c r="B511" s="5" t="s">
        <v>563</v>
      </c>
      <c r="C511" s="5" t="s">
        <v>80</v>
      </c>
      <c r="D511" s="5" t="s">
        <v>81</v>
      </c>
      <c r="E511" s="155">
        <f t="shared" si="105"/>
        <v>0</v>
      </c>
      <c r="F511" s="155">
        <f t="shared" si="106"/>
        <v>0</v>
      </c>
      <c r="G511" s="155">
        <f t="shared" si="106"/>
        <v>0</v>
      </c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  <c r="AA511" s="118"/>
      <c r="AB511" s="118"/>
      <c r="AC511" s="118"/>
      <c r="AD511" s="118"/>
      <c r="AE511" s="118"/>
      <c r="AF511" s="118"/>
      <c r="AG511" s="118"/>
      <c r="AH511" s="118"/>
      <c r="AI511" s="118"/>
      <c r="AJ511" s="118"/>
      <c r="AK511" s="118"/>
      <c r="AL511" s="118"/>
      <c r="AM511" s="118"/>
      <c r="AN511" s="118"/>
      <c r="AO511" s="118"/>
      <c r="AP511" s="118"/>
      <c r="AQ511" s="118"/>
      <c r="AR511" s="118"/>
      <c r="AS511" s="118"/>
      <c r="AT511" s="118"/>
      <c r="AU511" s="118"/>
      <c r="AV511" s="118"/>
      <c r="AW511" s="118"/>
      <c r="AX511" s="118"/>
      <c r="AY511" s="118"/>
      <c r="AZ511" s="118"/>
      <c r="BA511" s="118"/>
      <c r="BB511" s="118"/>
      <c r="BC511" s="118"/>
      <c r="BD511" s="118"/>
      <c r="BE511" s="118"/>
      <c r="BF511" s="118"/>
      <c r="BG511" s="118"/>
      <c r="BH511" s="118"/>
      <c r="BI511" s="118"/>
      <c r="BJ511" s="118"/>
      <c r="BK511" s="118"/>
      <c r="BL511" s="118"/>
      <c r="BM511" s="118"/>
      <c r="BN511" s="118"/>
      <c r="BO511" s="118"/>
      <c r="BP511" s="118"/>
      <c r="BQ511" s="118"/>
      <c r="BR511" s="118"/>
      <c r="BS511" s="118"/>
      <c r="BT511" s="118"/>
      <c r="BU511" s="118"/>
      <c r="BV511" s="118"/>
      <c r="BW511" s="118"/>
      <c r="BX511" s="118"/>
      <c r="BY511" s="118"/>
      <c r="BZ511" s="118"/>
      <c r="CA511" s="118"/>
      <c r="CB511" s="118"/>
      <c r="CC511" s="118"/>
      <c r="CD511" s="118"/>
      <c r="CE511" s="118"/>
      <c r="CF511" s="118"/>
      <c r="CG511" s="118"/>
      <c r="CH511" s="118"/>
      <c r="CI511" s="118"/>
      <c r="CJ511" s="118"/>
      <c r="CK511" s="118"/>
      <c r="CL511" s="118"/>
      <c r="CM511" s="118"/>
      <c r="CN511" s="118"/>
      <c r="CO511" s="118"/>
      <c r="CP511" s="118"/>
      <c r="CQ511" s="118"/>
      <c r="CR511" s="118"/>
      <c r="CS511" s="118"/>
      <c r="CT511" s="118"/>
      <c r="CU511" s="118"/>
      <c r="CV511" s="118"/>
      <c r="CW511" s="118"/>
      <c r="CX511" s="118"/>
      <c r="CY511" s="118"/>
      <c r="CZ511" s="118"/>
      <c r="DA511" s="118"/>
      <c r="DB511" s="118"/>
      <c r="DC511" s="118"/>
      <c r="DD511" s="118"/>
      <c r="DE511" s="118"/>
      <c r="DF511" s="118"/>
      <c r="DG511" s="118"/>
      <c r="DH511" s="118"/>
      <c r="DI511" s="118"/>
      <c r="DJ511" s="118"/>
      <c r="DK511" s="118"/>
      <c r="DL511" s="118"/>
      <c r="DM511" s="118"/>
      <c r="DN511" s="45">
        <f t="shared" si="107"/>
        <v>0</v>
      </c>
      <c r="DO511" s="45">
        <f t="shared" si="107"/>
        <v>0</v>
      </c>
      <c r="DP511" s="45">
        <f t="shared" si="107"/>
        <v>0</v>
      </c>
      <c r="DQ511" s="45">
        <f t="shared" si="107"/>
        <v>0</v>
      </c>
      <c r="DR511" s="45">
        <f t="shared" si="107"/>
        <v>0</v>
      </c>
      <c r="DS511" s="45">
        <f t="shared" si="107"/>
        <v>0</v>
      </c>
      <c r="DT511" s="45">
        <f t="shared" si="107"/>
        <v>0</v>
      </c>
      <c r="DU511" s="45">
        <f t="shared" si="107"/>
        <v>0</v>
      </c>
      <c r="DV511" s="45">
        <f t="shared" si="107"/>
        <v>0</v>
      </c>
      <c r="DW511" s="45">
        <f t="shared" si="107"/>
        <v>0</v>
      </c>
    </row>
    <row r="512" spans="1:127" ht="20.399999999999999" x14ac:dyDescent="0.25">
      <c r="A512" s="104" t="s">
        <v>561</v>
      </c>
      <c r="B512" s="5" t="s">
        <v>564</v>
      </c>
      <c r="C512" s="5" t="s">
        <v>80</v>
      </c>
      <c r="D512" s="5" t="s">
        <v>81</v>
      </c>
      <c r="E512" s="155">
        <f t="shared" si="105"/>
        <v>0</v>
      </c>
      <c r="F512" s="155">
        <f t="shared" si="106"/>
        <v>0</v>
      </c>
      <c r="G512" s="155">
        <f t="shared" si="106"/>
        <v>0</v>
      </c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  <c r="AA512" s="118"/>
      <c r="AB512" s="118"/>
      <c r="AC512" s="118"/>
      <c r="AD512" s="118"/>
      <c r="AE512" s="118"/>
      <c r="AF512" s="118"/>
      <c r="AG512" s="118"/>
      <c r="AH512" s="118"/>
      <c r="AI512" s="118"/>
      <c r="AJ512" s="118"/>
      <c r="AK512" s="118"/>
      <c r="AL512" s="118"/>
      <c r="AM512" s="118"/>
      <c r="AN512" s="118"/>
      <c r="AO512" s="118"/>
      <c r="AP512" s="118"/>
      <c r="AQ512" s="118"/>
      <c r="AR512" s="118"/>
      <c r="AS512" s="118"/>
      <c r="AT512" s="118"/>
      <c r="AU512" s="118"/>
      <c r="AV512" s="118"/>
      <c r="AW512" s="118"/>
      <c r="AX512" s="118"/>
      <c r="AY512" s="118"/>
      <c r="AZ512" s="118"/>
      <c r="BA512" s="118"/>
      <c r="BB512" s="118"/>
      <c r="BC512" s="118"/>
      <c r="BD512" s="118"/>
      <c r="BE512" s="118"/>
      <c r="BF512" s="118"/>
      <c r="BG512" s="118"/>
      <c r="BH512" s="118"/>
      <c r="BI512" s="118"/>
      <c r="BJ512" s="118"/>
      <c r="BK512" s="118"/>
      <c r="BL512" s="118"/>
      <c r="BM512" s="118"/>
      <c r="BN512" s="118"/>
      <c r="BO512" s="118"/>
      <c r="BP512" s="118"/>
      <c r="BQ512" s="118"/>
      <c r="BR512" s="118"/>
      <c r="BS512" s="118"/>
      <c r="BT512" s="118"/>
      <c r="BU512" s="118"/>
      <c r="BV512" s="118"/>
      <c r="BW512" s="118"/>
      <c r="BX512" s="118"/>
      <c r="BY512" s="118"/>
      <c r="BZ512" s="118"/>
      <c r="CA512" s="118"/>
      <c r="CB512" s="118"/>
      <c r="CC512" s="118"/>
      <c r="CD512" s="118"/>
      <c r="CE512" s="118"/>
      <c r="CF512" s="118"/>
      <c r="CG512" s="118"/>
      <c r="CH512" s="118"/>
      <c r="CI512" s="118"/>
      <c r="CJ512" s="118"/>
      <c r="CK512" s="118"/>
      <c r="CL512" s="118"/>
      <c r="CM512" s="118"/>
      <c r="CN512" s="118"/>
      <c r="CO512" s="118"/>
      <c r="CP512" s="118"/>
      <c r="CQ512" s="118"/>
      <c r="CR512" s="118"/>
      <c r="CS512" s="118"/>
      <c r="CT512" s="118"/>
      <c r="CU512" s="118"/>
      <c r="CV512" s="118"/>
      <c r="CW512" s="118"/>
      <c r="CX512" s="118"/>
      <c r="CY512" s="118"/>
      <c r="CZ512" s="118"/>
      <c r="DA512" s="118"/>
      <c r="DB512" s="118"/>
      <c r="DC512" s="118"/>
      <c r="DD512" s="118"/>
      <c r="DE512" s="118"/>
      <c r="DF512" s="118"/>
      <c r="DG512" s="118"/>
      <c r="DH512" s="118"/>
      <c r="DI512" s="118"/>
      <c r="DJ512" s="118"/>
      <c r="DK512" s="118"/>
      <c r="DL512" s="118"/>
      <c r="DM512" s="118"/>
      <c r="DN512" s="45">
        <f t="shared" si="107"/>
        <v>0</v>
      </c>
      <c r="DO512" s="45">
        <f t="shared" si="107"/>
        <v>0</v>
      </c>
      <c r="DP512" s="45">
        <f t="shared" si="107"/>
        <v>0</v>
      </c>
      <c r="DQ512" s="45">
        <f t="shared" si="107"/>
        <v>0</v>
      </c>
      <c r="DR512" s="45">
        <f t="shared" si="107"/>
        <v>0</v>
      </c>
      <c r="DS512" s="45">
        <f t="shared" si="107"/>
        <v>0</v>
      </c>
      <c r="DT512" s="45">
        <f t="shared" si="107"/>
        <v>0</v>
      </c>
      <c r="DU512" s="45">
        <f t="shared" si="107"/>
        <v>0</v>
      </c>
      <c r="DV512" s="45">
        <f t="shared" si="107"/>
        <v>0</v>
      </c>
      <c r="DW512" s="45">
        <f t="shared" si="107"/>
        <v>0</v>
      </c>
    </row>
    <row r="513" spans="1:127" ht="20.399999999999999" x14ac:dyDescent="0.25">
      <c r="A513" s="104" t="s">
        <v>561</v>
      </c>
      <c r="B513" s="5" t="s">
        <v>565</v>
      </c>
      <c r="C513" s="5" t="s">
        <v>80</v>
      </c>
      <c r="D513" s="5" t="s">
        <v>81</v>
      </c>
      <c r="E513" s="155">
        <f t="shared" si="105"/>
        <v>0</v>
      </c>
      <c r="F513" s="155">
        <f t="shared" si="106"/>
        <v>0</v>
      </c>
      <c r="G513" s="155">
        <f t="shared" si="106"/>
        <v>0</v>
      </c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  <c r="AA513" s="118"/>
      <c r="AB513" s="118"/>
      <c r="AC513" s="118"/>
      <c r="AD513" s="118"/>
      <c r="AE513" s="118"/>
      <c r="AF513" s="118"/>
      <c r="AG513" s="118"/>
      <c r="AH513" s="118"/>
      <c r="AI513" s="118"/>
      <c r="AJ513" s="118"/>
      <c r="AK513" s="118"/>
      <c r="AL513" s="118"/>
      <c r="AM513" s="118"/>
      <c r="AN513" s="118"/>
      <c r="AO513" s="118"/>
      <c r="AP513" s="118"/>
      <c r="AQ513" s="118"/>
      <c r="AR513" s="118"/>
      <c r="AS513" s="118"/>
      <c r="AT513" s="118"/>
      <c r="AU513" s="118"/>
      <c r="AV513" s="118"/>
      <c r="AW513" s="118"/>
      <c r="AX513" s="118"/>
      <c r="AY513" s="118"/>
      <c r="AZ513" s="118"/>
      <c r="BA513" s="118"/>
      <c r="BB513" s="118"/>
      <c r="BC513" s="118"/>
      <c r="BD513" s="118"/>
      <c r="BE513" s="118"/>
      <c r="BF513" s="118"/>
      <c r="BG513" s="118"/>
      <c r="BH513" s="118"/>
      <c r="BI513" s="118"/>
      <c r="BJ513" s="118"/>
      <c r="BK513" s="118"/>
      <c r="BL513" s="118"/>
      <c r="BM513" s="118"/>
      <c r="BN513" s="118"/>
      <c r="BO513" s="118"/>
      <c r="BP513" s="118"/>
      <c r="BQ513" s="118"/>
      <c r="BR513" s="118"/>
      <c r="BS513" s="118"/>
      <c r="BT513" s="118"/>
      <c r="BU513" s="118"/>
      <c r="BV513" s="118"/>
      <c r="BW513" s="118"/>
      <c r="BX513" s="118"/>
      <c r="BY513" s="118"/>
      <c r="BZ513" s="118"/>
      <c r="CA513" s="118"/>
      <c r="CB513" s="118"/>
      <c r="CC513" s="118"/>
      <c r="CD513" s="118"/>
      <c r="CE513" s="118"/>
      <c r="CF513" s="118"/>
      <c r="CG513" s="118"/>
      <c r="CH513" s="118"/>
      <c r="CI513" s="118"/>
      <c r="CJ513" s="118"/>
      <c r="CK513" s="118"/>
      <c r="CL513" s="118"/>
      <c r="CM513" s="118"/>
      <c r="CN513" s="118"/>
      <c r="CO513" s="118"/>
      <c r="CP513" s="118"/>
      <c r="CQ513" s="118"/>
      <c r="CR513" s="118"/>
      <c r="CS513" s="118"/>
      <c r="CT513" s="118"/>
      <c r="CU513" s="118"/>
      <c r="CV513" s="118"/>
      <c r="CW513" s="118"/>
      <c r="CX513" s="118"/>
      <c r="CY513" s="118"/>
      <c r="CZ513" s="118"/>
      <c r="DA513" s="118"/>
      <c r="DB513" s="118"/>
      <c r="DC513" s="118"/>
      <c r="DD513" s="118"/>
      <c r="DE513" s="118"/>
      <c r="DF513" s="118"/>
      <c r="DG513" s="118"/>
      <c r="DH513" s="118"/>
      <c r="DI513" s="118"/>
      <c r="DJ513" s="118"/>
      <c r="DK513" s="118"/>
      <c r="DL513" s="118"/>
      <c r="DM513" s="118"/>
      <c r="DN513" s="45">
        <f t="shared" si="107"/>
        <v>0</v>
      </c>
      <c r="DO513" s="45">
        <f t="shared" si="107"/>
        <v>0</v>
      </c>
      <c r="DP513" s="45">
        <f t="shared" si="107"/>
        <v>0</v>
      </c>
      <c r="DQ513" s="45">
        <f t="shared" si="107"/>
        <v>0</v>
      </c>
      <c r="DR513" s="45">
        <f t="shared" si="107"/>
        <v>0</v>
      </c>
      <c r="DS513" s="45">
        <f t="shared" si="107"/>
        <v>0</v>
      </c>
      <c r="DT513" s="45">
        <f t="shared" si="107"/>
        <v>0</v>
      </c>
      <c r="DU513" s="45">
        <f t="shared" si="107"/>
        <v>0</v>
      </c>
      <c r="DV513" s="45">
        <f t="shared" si="107"/>
        <v>0</v>
      </c>
      <c r="DW513" s="45">
        <f t="shared" si="107"/>
        <v>0</v>
      </c>
    </row>
    <row r="514" spans="1:127" ht="20.399999999999999" x14ac:dyDescent="0.25">
      <c r="A514" s="104" t="s">
        <v>561</v>
      </c>
      <c r="B514" s="5" t="s">
        <v>566</v>
      </c>
      <c r="C514" s="5" t="s">
        <v>80</v>
      </c>
      <c r="D514" s="5" t="s">
        <v>81</v>
      </c>
      <c r="E514" s="155">
        <f t="shared" si="105"/>
        <v>0</v>
      </c>
      <c r="F514" s="155">
        <f t="shared" si="106"/>
        <v>0</v>
      </c>
      <c r="G514" s="155">
        <f t="shared" si="106"/>
        <v>0</v>
      </c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  <c r="AA514" s="118"/>
      <c r="AB514" s="118"/>
      <c r="AC514" s="118"/>
      <c r="AD514" s="118"/>
      <c r="AE514" s="118"/>
      <c r="AF514" s="118"/>
      <c r="AG514" s="118"/>
      <c r="AH514" s="118"/>
      <c r="AI514" s="118"/>
      <c r="AJ514" s="118"/>
      <c r="AK514" s="118"/>
      <c r="AL514" s="118"/>
      <c r="AM514" s="118"/>
      <c r="AN514" s="118"/>
      <c r="AO514" s="118"/>
      <c r="AP514" s="118"/>
      <c r="AQ514" s="118"/>
      <c r="AR514" s="118"/>
      <c r="AS514" s="118"/>
      <c r="AT514" s="118"/>
      <c r="AU514" s="118"/>
      <c r="AV514" s="118"/>
      <c r="AW514" s="118"/>
      <c r="AX514" s="118"/>
      <c r="AY514" s="118"/>
      <c r="AZ514" s="118"/>
      <c r="BA514" s="118"/>
      <c r="BB514" s="118"/>
      <c r="BC514" s="118"/>
      <c r="BD514" s="118"/>
      <c r="BE514" s="118"/>
      <c r="BF514" s="118"/>
      <c r="BG514" s="118"/>
      <c r="BH514" s="118"/>
      <c r="BI514" s="118"/>
      <c r="BJ514" s="118"/>
      <c r="BK514" s="118"/>
      <c r="BL514" s="118"/>
      <c r="BM514" s="118"/>
      <c r="BN514" s="118"/>
      <c r="BO514" s="118"/>
      <c r="BP514" s="118"/>
      <c r="BQ514" s="118"/>
      <c r="BR514" s="118"/>
      <c r="BS514" s="118"/>
      <c r="BT514" s="118"/>
      <c r="BU514" s="118"/>
      <c r="BV514" s="118"/>
      <c r="BW514" s="118"/>
      <c r="BX514" s="118"/>
      <c r="BY514" s="118"/>
      <c r="BZ514" s="118"/>
      <c r="CA514" s="118"/>
      <c r="CB514" s="118"/>
      <c r="CC514" s="118"/>
      <c r="CD514" s="118"/>
      <c r="CE514" s="118"/>
      <c r="CF514" s="118"/>
      <c r="CG514" s="118"/>
      <c r="CH514" s="118"/>
      <c r="CI514" s="118"/>
      <c r="CJ514" s="118"/>
      <c r="CK514" s="118"/>
      <c r="CL514" s="118"/>
      <c r="CM514" s="118"/>
      <c r="CN514" s="118"/>
      <c r="CO514" s="118"/>
      <c r="CP514" s="118"/>
      <c r="CQ514" s="118"/>
      <c r="CR514" s="118"/>
      <c r="CS514" s="118"/>
      <c r="CT514" s="118"/>
      <c r="CU514" s="118"/>
      <c r="CV514" s="118"/>
      <c r="CW514" s="118"/>
      <c r="CX514" s="118"/>
      <c r="CY514" s="118"/>
      <c r="CZ514" s="118"/>
      <c r="DA514" s="118"/>
      <c r="DB514" s="118"/>
      <c r="DC514" s="118"/>
      <c r="DD514" s="118"/>
      <c r="DE514" s="118"/>
      <c r="DF514" s="118"/>
      <c r="DG514" s="118"/>
      <c r="DH514" s="118"/>
      <c r="DI514" s="118"/>
      <c r="DJ514" s="118"/>
      <c r="DK514" s="118"/>
      <c r="DL514" s="118"/>
      <c r="DM514" s="118"/>
      <c r="DN514" s="45">
        <f t="shared" si="107"/>
        <v>0</v>
      </c>
      <c r="DO514" s="45">
        <f t="shared" si="107"/>
        <v>0</v>
      </c>
      <c r="DP514" s="45">
        <f t="shared" si="107"/>
        <v>0</v>
      </c>
      <c r="DQ514" s="45">
        <f t="shared" si="107"/>
        <v>0</v>
      </c>
      <c r="DR514" s="45">
        <f t="shared" si="107"/>
        <v>0</v>
      </c>
      <c r="DS514" s="45">
        <f t="shared" si="107"/>
        <v>0</v>
      </c>
      <c r="DT514" s="45">
        <f t="shared" si="107"/>
        <v>0</v>
      </c>
      <c r="DU514" s="45">
        <f t="shared" si="107"/>
        <v>0</v>
      </c>
      <c r="DV514" s="45">
        <f t="shared" si="107"/>
        <v>0</v>
      </c>
      <c r="DW514" s="45">
        <f t="shared" si="107"/>
        <v>0</v>
      </c>
    </row>
    <row r="515" spans="1:127" ht="20.399999999999999" x14ac:dyDescent="0.25">
      <c r="A515" s="104" t="s">
        <v>561</v>
      </c>
      <c r="B515" s="5" t="s">
        <v>567</v>
      </c>
      <c r="C515" s="5" t="s">
        <v>80</v>
      </c>
      <c r="D515" s="5" t="s">
        <v>81</v>
      </c>
      <c r="E515" s="155">
        <f t="shared" si="105"/>
        <v>0</v>
      </c>
      <c r="F515" s="155">
        <f t="shared" si="106"/>
        <v>0</v>
      </c>
      <c r="G515" s="155">
        <f t="shared" si="106"/>
        <v>0</v>
      </c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  <c r="AA515" s="118"/>
      <c r="AB515" s="118"/>
      <c r="AC515" s="118"/>
      <c r="AD515" s="118"/>
      <c r="AE515" s="118"/>
      <c r="AF515" s="118"/>
      <c r="AG515" s="118"/>
      <c r="AH515" s="118"/>
      <c r="AI515" s="118"/>
      <c r="AJ515" s="118"/>
      <c r="AK515" s="118"/>
      <c r="AL515" s="118"/>
      <c r="AM515" s="118"/>
      <c r="AN515" s="118"/>
      <c r="AO515" s="118"/>
      <c r="AP515" s="118"/>
      <c r="AQ515" s="118"/>
      <c r="AR515" s="118"/>
      <c r="AS515" s="118"/>
      <c r="AT515" s="118"/>
      <c r="AU515" s="118"/>
      <c r="AV515" s="118"/>
      <c r="AW515" s="118"/>
      <c r="AX515" s="118"/>
      <c r="AY515" s="118"/>
      <c r="AZ515" s="118"/>
      <c r="BA515" s="118"/>
      <c r="BB515" s="118"/>
      <c r="BC515" s="118"/>
      <c r="BD515" s="118"/>
      <c r="BE515" s="118"/>
      <c r="BF515" s="118"/>
      <c r="BG515" s="118"/>
      <c r="BH515" s="118"/>
      <c r="BI515" s="118"/>
      <c r="BJ515" s="118"/>
      <c r="BK515" s="118"/>
      <c r="BL515" s="118"/>
      <c r="BM515" s="118"/>
      <c r="BN515" s="118"/>
      <c r="BO515" s="118"/>
      <c r="BP515" s="118"/>
      <c r="BQ515" s="118"/>
      <c r="BR515" s="118"/>
      <c r="BS515" s="118"/>
      <c r="BT515" s="118"/>
      <c r="BU515" s="118"/>
      <c r="BV515" s="118"/>
      <c r="BW515" s="118"/>
      <c r="BX515" s="118"/>
      <c r="BY515" s="118"/>
      <c r="BZ515" s="118"/>
      <c r="CA515" s="118"/>
      <c r="CB515" s="118"/>
      <c r="CC515" s="118"/>
      <c r="CD515" s="118"/>
      <c r="CE515" s="118"/>
      <c r="CF515" s="118"/>
      <c r="CG515" s="118"/>
      <c r="CH515" s="118"/>
      <c r="CI515" s="118"/>
      <c r="CJ515" s="118"/>
      <c r="CK515" s="118"/>
      <c r="CL515" s="118"/>
      <c r="CM515" s="118"/>
      <c r="CN515" s="118"/>
      <c r="CO515" s="118"/>
      <c r="CP515" s="118"/>
      <c r="CQ515" s="118"/>
      <c r="CR515" s="118"/>
      <c r="CS515" s="118"/>
      <c r="CT515" s="118"/>
      <c r="CU515" s="118"/>
      <c r="CV515" s="118"/>
      <c r="CW515" s="118"/>
      <c r="CX515" s="118"/>
      <c r="CY515" s="118"/>
      <c r="CZ515" s="118"/>
      <c r="DA515" s="118"/>
      <c r="DB515" s="118"/>
      <c r="DC515" s="118"/>
      <c r="DD515" s="118"/>
      <c r="DE515" s="118"/>
      <c r="DF515" s="118"/>
      <c r="DG515" s="118"/>
      <c r="DH515" s="118"/>
      <c r="DI515" s="118"/>
      <c r="DJ515" s="118"/>
      <c r="DK515" s="118"/>
      <c r="DL515" s="118"/>
      <c r="DM515" s="118"/>
      <c r="DN515" s="45">
        <f t="shared" si="107"/>
        <v>0</v>
      </c>
      <c r="DO515" s="45">
        <f t="shared" si="107"/>
        <v>0</v>
      </c>
      <c r="DP515" s="45">
        <f t="shared" si="107"/>
        <v>0</v>
      </c>
      <c r="DQ515" s="45">
        <f t="shared" si="107"/>
        <v>0</v>
      </c>
      <c r="DR515" s="45">
        <f t="shared" si="107"/>
        <v>0</v>
      </c>
      <c r="DS515" s="45">
        <f t="shared" si="107"/>
        <v>0</v>
      </c>
      <c r="DT515" s="45">
        <f t="shared" si="107"/>
        <v>0</v>
      </c>
      <c r="DU515" s="45">
        <f t="shared" si="107"/>
        <v>0</v>
      </c>
      <c r="DV515" s="45">
        <f t="shared" si="107"/>
        <v>0</v>
      </c>
      <c r="DW515" s="45">
        <f t="shared" si="107"/>
        <v>0</v>
      </c>
    </row>
    <row r="516" spans="1:127" ht="20.399999999999999" x14ac:dyDescent="0.25">
      <c r="A516" s="104" t="s">
        <v>561</v>
      </c>
      <c r="B516" s="5" t="s">
        <v>568</v>
      </c>
      <c r="C516" s="5" t="s">
        <v>80</v>
      </c>
      <c r="D516" s="5" t="s">
        <v>81</v>
      </c>
      <c r="E516" s="155">
        <f t="shared" si="105"/>
        <v>0</v>
      </c>
      <c r="F516" s="155">
        <f t="shared" si="106"/>
        <v>0</v>
      </c>
      <c r="G516" s="155">
        <f t="shared" si="106"/>
        <v>0</v>
      </c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  <c r="AA516" s="118"/>
      <c r="AB516" s="118"/>
      <c r="AC516" s="118"/>
      <c r="AD516" s="118"/>
      <c r="AE516" s="118"/>
      <c r="AF516" s="118"/>
      <c r="AG516" s="118"/>
      <c r="AH516" s="118"/>
      <c r="AI516" s="118"/>
      <c r="AJ516" s="118"/>
      <c r="AK516" s="118"/>
      <c r="AL516" s="118"/>
      <c r="AM516" s="118"/>
      <c r="AN516" s="118"/>
      <c r="AO516" s="118"/>
      <c r="AP516" s="118"/>
      <c r="AQ516" s="118"/>
      <c r="AR516" s="118"/>
      <c r="AS516" s="118"/>
      <c r="AT516" s="118"/>
      <c r="AU516" s="118"/>
      <c r="AV516" s="118"/>
      <c r="AW516" s="118"/>
      <c r="AX516" s="118"/>
      <c r="AY516" s="118"/>
      <c r="AZ516" s="118"/>
      <c r="BA516" s="118"/>
      <c r="BB516" s="118"/>
      <c r="BC516" s="118"/>
      <c r="BD516" s="118"/>
      <c r="BE516" s="118"/>
      <c r="BF516" s="118"/>
      <c r="BG516" s="118"/>
      <c r="BH516" s="118"/>
      <c r="BI516" s="118"/>
      <c r="BJ516" s="118"/>
      <c r="BK516" s="118"/>
      <c r="BL516" s="118"/>
      <c r="BM516" s="118"/>
      <c r="BN516" s="118"/>
      <c r="BO516" s="118"/>
      <c r="BP516" s="118"/>
      <c r="BQ516" s="118"/>
      <c r="BR516" s="118"/>
      <c r="BS516" s="118"/>
      <c r="BT516" s="118"/>
      <c r="BU516" s="118"/>
      <c r="BV516" s="118"/>
      <c r="BW516" s="118"/>
      <c r="BX516" s="118"/>
      <c r="BY516" s="118"/>
      <c r="BZ516" s="118"/>
      <c r="CA516" s="118"/>
      <c r="CB516" s="118"/>
      <c r="CC516" s="118"/>
      <c r="CD516" s="118"/>
      <c r="CE516" s="118"/>
      <c r="CF516" s="118"/>
      <c r="CG516" s="118"/>
      <c r="CH516" s="118"/>
      <c r="CI516" s="118"/>
      <c r="CJ516" s="118"/>
      <c r="CK516" s="118"/>
      <c r="CL516" s="118"/>
      <c r="CM516" s="118"/>
      <c r="CN516" s="118"/>
      <c r="CO516" s="118"/>
      <c r="CP516" s="118"/>
      <c r="CQ516" s="118"/>
      <c r="CR516" s="118"/>
      <c r="CS516" s="118"/>
      <c r="CT516" s="118"/>
      <c r="CU516" s="118"/>
      <c r="CV516" s="118"/>
      <c r="CW516" s="118"/>
      <c r="CX516" s="118"/>
      <c r="CY516" s="118"/>
      <c r="CZ516" s="118"/>
      <c r="DA516" s="118"/>
      <c r="DB516" s="118"/>
      <c r="DC516" s="118"/>
      <c r="DD516" s="118"/>
      <c r="DE516" s="118"/>
      <c r="DF516" s="118"/>
      <c r="DG516" s="118"/>
      <c r="DH516" s="118"/>
      <c r="DI516" s="118"/>
      <c r="DJ516" s="118"/>
      <c r="DK516" s="118"/>
      <c r="DL516" s="118"/>
      <c r="DM516" s="118"/>
      <c r="DN516" s="45">
        <f t="shared" si="107"/>
        <v>0</v>
      </c>
      <c r="DO516" s="45">
        <f t="shared" si="107"/>
        <v>0</v>
      </c>
      <c r="DP516" s="45">
        <f t="shared" si="107"/>
        <v>0</v>
      </c>
      <c r="DQ516" s="45">
        <f t="shared" si="107"/>
        <v>0</v>
      </c>
      <c r="DR516" s="45">
        <f t="shared" si="107"/>
        <v>0</v>
      </c>
      <c r="DS516" s="45">
        <f t="shared" si="107"/>
        <v>0</v>
      </c>
      <c r="DT516" s="45">
        <f t="shared" si="107"/>
        <v>0</v>
      </c>
      <c r="DU516" s="45">
        <f t="shared" si="107"/>
        <v>0</v>
      </c>
      <c r="DV516" s="45">
        <f t="shared" si="107"/>
        <v>0</v>
      </c>
      <c r="DW516" s="45">
        <f t="shared" si="107"/>
        <v>0</v>
      </c>
    </row>
    <row r="517" spans="1:127" x14ac:dyDescent="0.25">
      <c r="A517" s="104" t="s">
        <v>561</v>
      </c>
      <c r="B517" s="5" t="s">
        <v>569</v>
      </c>
      <c r="C517" s="5" t="s">
        <v>80</v>
      </c>
      <c r="D517" s="5" t="s">
        <v>81</v>
      </c>
      <c r="E517" s="155">
        <f t="shared" si="105"/>
        <v>0</v>
      </c>
      <c r="F517" s="155">
        <f t="shared" si="106"/>
        <v>0</v>
      </c>
      <c r="G517" s="155">
        <f t="shared" si="106"/>
        <v>0</v>
      </c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  <c r="AA517" s="118"/>
      <c r="AB517" s="118"/>
      <c r="AC517" s="118"/>
      <c r="AD517" s="118"/>
      <c r="AE517" s="118"/>
      <c r="AF517" s="118"/>
      <c r="AG517" s="118"/>
      <c r="AH517" s="118"/>
      <c r="AI517" s="118"/>
      <c r="AJ517" s="118"/>
      <c r="AK517" s="118"/>
      <c r="AL517" s="118"/>
      <c r="AM517" s="118"/>
      <c r="AN517" s="118"/>
      <c r="AO517" s="118"/>
      <c r="AP517" s="118"/>
      <c r="AQ517" s="118"/>
      <c r="AR517" s="118"/>
      <c r="AS517" s="118"/>
      <c r="AT517" s="118"/>
      <c r="AU517" s="118"/>
      <c r="AV517" s="118"/>
      <c r="AW517" s="118"/>
      <c r="AX517" s="118"/>
      <c r="AY517" s="118"/>
      <c r="AZ517" s="118"/>
      <c r="BA517" s="118"/>
      <c r="BB517" s="118"/>
      <c r="BC517" s="118"/>
      <c r="BD517" s="118"/>
      <c r="BE517" s="118"/>
      <c r="BF517" s="118"/>
      <c r="BG517" s="118"/>
      <c r="BH517" s="118"/>
      <c r="BI517" s="118"/>
      <c r="BJ517" s="118"/>
      <c r="BK517" s="118"/>
      <c r="BL517" s="118"/>
      <c r="BM517" s="118"/>
      <c r="BN517" s="118"/>
      <c r="BO517" s="118"/>
      <c r="BP517" s="118"/>
      <c r="BQ517" s="118"/>
      <c r="BR517" s="118"/>
      <c r="BS517" s="118"/>
      <c r="BT517" s="118"/>
      <c r="BU517" s="118"/>
      <c r="BV517" s="118"/>
      <c r="BW517" s="118"/>
      <c r="BX517" s="118"/>
      <c r="BY517" s="118"/>
      <c r="BZ517" s="118"/>
      <c r="CA517" s="118"/>
      <c r="CB517" s="118"/>
      <c r="CC517" s="118"/>
      <c r="CD517" s="118"/>
      <c r="CE517" s="118"/>
      <c r="CF517" s="118"/>
      <c r="CG517" s="118"/>
      <c r="CH517" s="118"/>
      <c r="CI517" s="118"/>
      <c r="CJ517" s="118"/>
      <c r="CK517" s="118"/>
      <c r="CL517" s="118"/>
      <c r="CM517" s="118"/>
      <c r="CN517" s="118"/>
      <c r="CO517" s="118"/>
      <c r="CP517" s="118"/>
      <c r="CQ517" s="118"/>
      <c r="CR517" s="118"/>
      <c r="CS517" s="118"/>
      <c r="CT517" s="118"/>
      <c r="CU517" s="118"/>
      <c r="CV517" s="118"/>
      <c r="CW517" s="118"/>
      <c r="CX517" s="118"/>
      <c r="CY517" s="118"/>
      <c r="CZ517" s="118"/>
      <c r="DA517" s="118"/>
      <c r="DB517" s="118"/>
      <c r="DC517" s="118"/>
      <c r="DD517" s="118"/>
      <c r="DE517" s="118"/>
      <c r="DF517" s="118"/>
      <c r="DG517" s="118"/>
      <c r="DH517" s="118"/>
      <c r="DI517" s="118"/>
      <c r="DJ517" s="118"/>
      <c r="DK517" s="118"/>
      <c r="DL517" s="118"/>
      <c r="DM517" s="118"/>
      <c r="DN517" s="45">
        <f t="shared" si="107"/>
        <v>0</v>
      </c>
      <c r="DO517" s="45">
        <f t="shared" si="107"/>
        <v>0</v>
      </c>
      <c r="DP517" s="45">
        <f t="shared" si="107"/>
        <v>0</v>
      </c>
      <c r="DQ517" s="45">
        <f t="shared" si="107"/>
        <v>0</v>
      </c>
      <c r="DR517" s="45">
        <f t="shared" si="107"/>
        <v>0</v>
      </c>
      <c r="DS517" s="45">
        <f t="shared" si="107"/>
        <v>0</v>
      </c>
      <c r="DT517" s="45">
        <f t="shared" si="107"/>
        <v>0</v>
      </c>
      <c r="DU517" s="45">
        <f t="shared" si="107"/>
        <v>0</v>
      </c>
      <c r="DV517" s="45">
        <f t="shared" si="107"/>
        <v>0</v>
      </c>
      <c r="DW517" s="45">
        <f t="shared" si="107"/>
        <v>0</v>
      </c>
    </row>
    <row r="518" spans="1:127" ht="20.399999999999999" x14ac:dyDescent="0.25">
      <c r="A518" s="104" t="s">
        <v>561</v>
      </c>
      <c r="B518" s="5" t="s">
        <v>570</v>
      </c>
      <c r="C518" s="5" t="s">
        <v>80</v>
      </c>
      <c r="D518" s="5" t="s">
        <v>81</v>
      </c>
      <c r="E518" s="155">
        <f t="shared" si="105"/>
        <v>0</v>
      </c>
      <c r="F518" s="155">
        <f t="shared" si="106"/>
        <v>0</v>
      </c>
      <c r="G518" s="155">
        <f t="shared" si="106"/>
        <v>0</v>
      </c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  <c r="AA518" s="118"/>
      <c r="AB518" s="118"/>
      <c r="AC518" s="118"/>
      <c r="AD518" s="118"/>
      <c r="AE518" s="118"/>
      <c r="AF518" s="118"/>
      <c r="AG518" s="118"/>
      <c r="AH518" s="118"/>
      <c r="AI518" s="118"/>
      <c r="AJ518" s="118"/>
      <c r="AK518" s="118"/>
      <c r="AL518" s="118"/>
      <c r="AM518" s="118"/>
      <c r="AN518" s="118"/>
      <c r="AO518" s="118"/>
      <c r="AP518" s="118"/>
      <c r="AQ518" s="118"/>
      <c r="AR518" s="118"/>
      <c r="AS518" s="118"/>
      <c r="AT518" s="118"/>
      <c r="AU518" s="118"/>
      <c r="AV518" s="118"/>
      <c r="AW518" s="118"/>
      <c r="AX518" s="118"/>
      <c r="AY518" s="118"/>
      <c r="AZ518" s="118"/>
      <c r="BA518" s="118"/>
      <c r="BB518" s="118"/>
      <c r="BC518" s="118"/>
      <c r="BD518" s="118"/>
      <c r="BE518" s="118"/>
      <c r="BF518" s="118"/>
      <c r="BG518" s="118"/>
      <c r="BH518" s="118"/>
      <c r="BI518" s="118"/>
      <c r="BJ518" s="118"/>
      <c r="BK518" s="118"/>
      <c r="BL518" s="118"/>
      <c r="BM518" s="118"/>
      <c r="BN518" s="118"/>
      <c r="BO518" s="118"/>
      <c r="BP518" s="118"/>
      <c r="BQ518" s="118"/>
      <c r="BR518" s="118"/>
      <c r="BS518" s="118"/>
      <c r="BT518" s="118"/>
      <c r="BU518" s="118"/>
      <c r="BV518" s="118"/>
      <c r="BW518" s="118"/>
      <c r="BX518" s="118"/>
      <c r="BY518" s="118"/>
      <c r="BZ518" s="118"/>
      <c r="CA518" s="118"/>
      <c r="CB518" s="118"/>
      <c r="CC518" s="118"/>
      <c r="CD518" s="118"/>
      <c r="CE518" s="118"/>
      <c r="CF518" s="118"/>
      <c r="CG518" s="118"/>
      <c r="CH518" s="118"/>
      <c r="CI518" s="118"/>
      <c r="CJ518" s="118"/>
      <c r="CK518" s="118"/>
      <c r="CL518" s="118"/>
      <c r="CM518" s="118"/>
      <c r="CN518" s="118"/>
      <c r="CO518" s="118"/>
      <c r="CP518" s="118"/>
      <c r="CQ518" s="118"/>
      <c r="CR518" s="118"/>
      <c r="CS518" s="118"/>
      <c r="CT518" s="118"/>
      <c r="CU518" s="118"/>
      <c r="CV518" s="118"/>
      <c r="CW518" s="118"/>
      <c r="CX518" s="118"/>
      <c r="CY518" s="118"/>
      <c r="CZ518" s="118"/>
      <c r="DA518" s="118"/>
      <c r="DB518" s="118"/>
      <c r="DC518" s="118"/>
      <c r="DD518" s="118"/>
      <c r="DE518" s="118"/>
      <c r="DF518" s="118"/>
      <c r="DG518" s="118"/>
      <c r="DH518" s="118"/>
      <c r="DI518" s="118"/>
      <c r="DJ518" s="118"/>
      <c r="DK518" s="118"/>
      <c r="DL518" s="118"/>
      <c r="DM518" s="118"/>
      <c r="DN518" s="45">
        <f t="shared" si="107"/>
        <v>0</v>
      </c>
      <c r="DO518" s="45">
        <f t="shared" si="107"/>
        <v>0</v>
      </c>
      <c r="DP518" s="45">
        <f t="shared" si="107"/>
        <v>0</v>
      </c>
      <c r="DQ518" s="45">
        <f t="shared" si="107"/>
        <v>0</v>
      </c>
      <c r="DR518" s="45">
        <f t="shared" si="107"/>
        <v>0</v>
      </c>
      <c r="DS518" s="45">
        <f t="shared" si="107"/>
        <v>0</v>
      </c>
      <c r="DT518" s="45">
        <f t="shared" si="107"/>
        <v>0</v>
      </c>
      <c r="DU518" s="45">
        <f t="shared" si="107"/>
        <v>0</v>
      </c>
      <c r="DV518" s="45">
        <f t="shared" si="107"/>
        <v>0</v>
      </c>
      <c r="DW518" s="45">
        <f t="shared" si="107"/>
        <v>0</v>
      </c>
    </row>
    <row r="519" spans="1:127" ht="20.399999999999999" x14ac:dyDescent="0.25">
      <c r="A519" s="104" t="s">
        <v>561</v>
      </c>
      <c r="B519" s="5" t="s">
        <v>571</v>
      </c>
      <c r="C519" s="5" t="s">
        <v>80</v>
      </c>
      <c r="D519" s="5" t="s">
        <v>81</v>
      </c>
      <c r="E519" s="155">
        <f t="shared" si="105"/>
        <v>0</v>
      </c>
      <c r="F519" s="155">
        <f t="shared" si="106"/>
        <v>0</v>
      </c>
      <c r="G519" s="155">
        <f t="shared" si="106"/>
        <v>0</v>
      </c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  <c r="AA519" s="118"/>
      <c r="AB519" s="118"/>
      <c r="AC519" s="118"/>
      <c r="AD519" s="118"/>
      <c r="AE519" s="118"/>
      <c r="AF519" s="118"/>
      <c r="AG519" s="118"/>
      <c r="AH519" s="118"/>
      <c r="AI519" s="118"/>
      <c r="AJ519" s="118"/>
      <c r="AK519" s="118"/>
      <c r="AL519" s="118"/>
      <c r="AM519" s="118"/>
      <c r="AN519" s="118"/>
      <c r="AO519" s="118"/>
      <c r="AP519" s="118"/>
      <c r="AQ519" s="118"/>
      <c r="AR519" s="118"/>
      <c r="AS519" s="118"/>
      <c r="AT519" s="118"/>
      <c r="AU519" s="118"/>
      <c r="AV519" s="118"/>
      <c r="AW519" s="118"/>
      <c r="AX519" s="118"/>
      <c r="AY519" s="118"/>
      <c r="AZ519" s="118"/>
      <c r="BA519" s="118"/>
      <c r="BB519" s="118"/>
      <c r="BC519" s="118"/>
      <c r="BD519" s="118"/>
      <c r="BE519" s="118"/>
      <c r="BF519" s="118"/>
      <c r="BG519" s="118"/>
      <c r="BH519" s="118"/>
      <c r="BI519" s="118"/>
      <c r="BJ519" s="118"/>
      <c r="BK519" s="118"/>
      <c r="BL519" s="118"/>
      <c r="BM519" s="118"/>
      <c r="BN519" s="118"/>
      <c r="BO519" s="118"/>
      <c r="BP519" s="118"/>
      <c r="BQ519" s="118"/>
      <c r="BR519" s="118"/>
      <c r="BS519" s="118"/>
      <c r="BT519" s="118"/>
      <c r="BU519" s="118"/>
      <c r="BV519" s="118"/>
      <c r="BW519" s="118"/>
      <c r="BX519" s="118"/>
      <c r="BY519" s="118"/>
      <c r="BZ519" s="118"/>
      <c r="CA519" s="118"/>
      <c r="CB519" s="118"/>
      <c r="CC519" s="118"/>
      <c r="CD519" s="118"/>
      <c r="CE519" s="118"/>
      <c r="CF519" s="118"/>
      <c r="CG519" s="118"/>
      <c r="CH519" s="118"/>
      <c r="CI519" s="118"/>
      <c r="CJ519" s="118"/>
      <c r="CK519" s="118"/>
      <c r="CL519" s="118"/>
      <c r="CM519" s="118"/>
      <c r="CN519" s="118"/>
      <c r="CO519" s="118"/>
      <c r="CP519" s="118"/>
      <c r="CQ519" s="118"/>
      <c r="CR519" s="118"/>
      <c r="CS519" s="118"/>
      <c r="CT519" s="118"/>
      <c r="CU519" s="118"/>
      <c r="CV519" s="118"/>
      <c r="CW519" s="118"/>
      <c r="CX519" s="118"/>
      <c r="CY519" s="118"/>
      <c r="CZ519" s="118"/>
      <c r="DA519" s="118"/>
      <c r="DB519" s="118"/>
      <c r="DC519" s="118"/>
      <c r="DD519" s="118"/>
      <c r="DE519" s="118"/>
      <c r="DF519" s="118"/>
      <c r="DG519" s="118"/>
      <c r="DH519" s="118"/>
      <c r="DI519" s="118"/>
      <c r="DJ519" s="118"/>
      <c r="DK519" s="118"/>
      <c r="DL519" s="118"/>
      <c r="DM519" s="118"/>
      <c r="DN519" s="45">
        <f t="shared" si="107"/>
        <v>0</v>
      </c>
      <c r="DO519" s="45">
        <f t="shared" si="107"/>
        <v>0</v>
      </c>
      <c r="DP519" s="45">
        <f t="shared" si="107"/>
        <v>0</v>
      </c>
      <c r="DQ519" s="45">
        <f t="shared" si="107"/>
        <v>0</v>
      </c>
      <c r="DR519" s="45">
        <f t="shared" si="107"/>
        <v>0</v>
      </c>
      <c r="DS519" s="45">
        <f t="shared" si="107"/>
        <v>0</v>
      </c>
      <c r="DT519" s="45">
        <f t="shared" si="107"/>
        <v>0</v>
      </c>
      <c r="DU519" s="45">
        <f t="shared" si="107"/>
        <v>0</v>
      </c>
      <c r="DV519" s="45">
        <f t="shared" si="107"/>
        <v>0</v>
      </c>
      <c r="DW519" s="45">
        <f t="shared" si="107"/>
        <v>0</v>
      </c>
    </row>
    <row r="520" spans="1:127" ht="20.399999999999999" x14ac:dyDescent="0.25">
      <c r="A520" s="104" t="s">
        <v>561</v>
      </c>
      <c r="B520" s="5" t="s">
        <v>572</v>
      </c>
      <c r="C520" s="5" t="s">
        <v>80</v>
      </c>
      <c r="D520" s="5" t="s">
        <v>81</v>
      </c>
      <c r="E520" s="155">
        <f t="shared" si="105"/>
        <v>0</v>
      </c>
      <c r="F520" s="155">
        <f t="shared" si="106"/>
        <v>0</v>
      </c>
      <c r="G520" s="155">
        <f t="shared" si="106"/>
        <v>0</v>
      </c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  <c r="AA520" s="118"/>
      <c r="AB520" s="118"/>
      <c r="AC520" s="118"/>
      <c r="AD520" s="118"/>
      <c r="AE520" s="118"/>
      <c r="AF520" s="118"/>
      <c r="AG520" s="118"/>
      <c r="AH520" s="118"/>
      <c r="AI520" s="118"/>
      <c r="AJ520" s="118"/>
      <c r="AK520" s="118"/>
      <c r="AL520" s="118"/>
      <c r="AM520" s="118"/>
      <c r="AN520" s="118"/>
      <c r="AO520" s="118"/>
      <c r="AP520" s="118"/>
      <c r="AQ520" s="118"/>
      <c r="AR520" s="118"/>
      <c r="AS520" s="118"/>
      <c r="AT520" s="118"/>
      <c r="AU520" s="118"/>
      <c r="AV520" s="118"/>
      <c r="AW520" s="118"/>
      <c r="AX520" s="118"/>
      <c r="AY520" s="118"/>
      <c r="AZ520" s="118"/>
      <c r="BA520" s="118"/>
      <c r="BB520" s="118"/>
      <c r="BC520" s="118"/>
      <c r="BD520" s="118"/>
      <c r="BE520" s="118"/>
      <c r="BF520" s="118"/>
      <c r="BG520" s="118"/>
      <c r="BH520" s="118"/>
      <c r="BI520" s="118"/>
      <c r="BJ520" s="118"/>
      <c r="BK520" s="118"/>
      <c r="BL520" s="118"/>
      <c r="BM520" s="118"/>
      <c r="BN520" s="118"/>
      <c r="BO520" s="118"/>
      <c r="BP520" s="118"/>
      <c r="BQ520" s="118"/>
      <c r="BR520" s="118"/>
      <c r="BS520" s="118"/>
      <c r="BT520" s="118"/>
      <c r="BU520" s="118"/>
      <c r="BV520" s="118"/>
      <c r="BW520" s="118"/>
      <c r="BX520" s="118"/>
      <c r="BY520" s="118"/>
      <c r="BZ520" s="118"/>
      <c r="CA520" s="118"/>
      <c r="CB520" s="118"/>
      <c r="CC520" s="118"/>
      <c r="CD520" s="118"/>
      <c r="CE520" s="118"/>
      <c r="CF520" s="118"/>
      <c r="CG520" s="118"/>
      <c r="CH520" s="118"/>
      <c r="CI520" s="118"/>
      <c r="CJ520" s="118"/>
      <c r="CK520" s="118"/>
      <c r="CL520" s="118"/>
      <c r="CM520" s="118"/>
      <c r="CN520" s="118"/>
      <c r="CO520" s="118"/>
      <c r="CP520" s="118"/>
      <c r="CQ520" s="118"/>
      <c r="CR520" s="118"/>
      <c r="CS520" s="118"/>
      <c r="CT520" s="118"/>
      <c r="CU520" s="118"/>
      <c r="CV520" s="118"/>
      <c r="CW520" s="118"/>
      <c r="CX520" s="118"/>
      <c r="CY520" s="118"/>
      <c r="CZ520" s="118"/>
      <c r="DA520" s="118"/>
      <c r="DB520" s="118"/>
      <c r="DC520" s="118"/>
      <c r="DD520" s="118"/>
      <c r="DE520" s="118"/>
      <c r="DF520" s="118"/>
      <c r="DG520" s="118"/>
      <c r="DH520" s="118"/>
      <c r="DI520" s="118"/>
      <c r="DJ520" s="118"/>
      <c r="DK520" s="118"/>
      <c r="DL520" s="118"/>
      <c r="DM520" s="118"/>
      <c r="DN520" s="45">
        <f t="shared" si="107"/>
        <v>0</v>
      </c>
      <c r="DO520" s="45">
        <f t="shared" si="107"/>
        <v>0</v>
      </c>
      <c r="DP520" s="45">
        <f t="shared" si="107"/>
        <v>0</v>
      </c>
      <c r="DQ520" s="45">
        <f t="shared" si="107"/>
        <v>0</v>
      </c>
      <c r="DR520" s="45">
        <f t="shared" si="107"/>
        <v>0</v>
      </c>
      <c r="DS520" s="45">
        <f t="shared" si="107"/>
        <v>0</v>
      </c>
      <c r="DT520" s="45">
        <f t="shared" si="107"/>
        <v>0</v>
      </c>
      <c r="DU520" s="45">
        <f t="shared" si="107"/>
        <v>0</v>
      </c>
      <c r="DV520" s="45">
        <f t="shared" si="107"/>
        <v>0</v>
      </c>
      <c r="DW520" s="45">
        <f t="shared" si="107"/>
        <v>0</v>
      </c>
    </row>
    <row r="521" spans="1:127" x14ac:dyDescent="0.25">
      <c r="A521" s="104" t="s">
        <v>561</v>
      </c>
      <c r="B521" s="5" t="s">
        <v>573</v>
      </c>
      <c r="C521" s="5" t="s">
        <v>80</v>
      </c>
      <c r="D521" s="5" t="s">
        <v>81</v>
      </c>
      <c r="E521" s="155">
        <f t="shared" si="105"/>
        <v>0</v>
      </c>
      <c r="F521" s="155">
        <f t="shared" si="106"/>
        <v>0</v>
      </c>
      <c r="G521" s="155">
        <f t="shared" si="106"/>
        <v>0</v>
      </c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  <c r="AA521" s="118"/>
      <c r="AB521" s="118"/>
      <c r="AC521" s="118"/>
      <c r="AD521" s="118"/>
      <c r="AE521" s="118"/>
      <c r="AF521" s="118"/>
      <c r="AG521" s="118"/>
      <c r="AH521" s="118"/>
      <c r="AI521" s="118"/>
      <c r="AJ521" s="118"/>
      <c r="AK521" s="118"/>
      <c r="AL521" s="118"/>
      <c r="AM521" s="118"/>
      <c r="AN521" s="118"/>
      <c r="AO521" s="118"/>
      <c r="AP521" s="118"/>
      <c r="AQ521" s="118"/>
      <c r="AR521" s="118"/>
      <c r="AS521" s="118"/>
      <c r="AT521" s="118"/>
      <c r="AU521" s="118"/>
      <c r="AV521" s="118"/>
      <c r="AW521" s="118"/>
      <c r="AX521" s="118"/>
      <c r="AY521" s="118"/>
      <c r="AZ521" s="118"/>
      <c r="BA521" s="118"/>
      <c r="BB521" s="118"/>
      <c r="BC521" s="118"/>
      <c r="BD521" s="118"/>
      <c r="BE521" s="118"/>
      <c r="BF521" s="118"/>
      <c r="BG521" s="118"/>
      <c r="BH521" s="118"/>
      <c r="BI521" s="118"/>
      <c r="BJ521" s="118"/>
      <c r="BK521" s="118"/>
      <c r="BL521" s="118"/>
      <c r="BM521" s="118"/>
      <c r="BN521" s="118"/>
      <c r="BO521" s="118"/>
      <c r="BP521" s="118"/>
      <c r="BQ521" s="118"/>
      <c r="BR521" s="118"/>
      <c r="BS521" s="118"/>
      <c r="BT521" s="118"/>
      <c r="BU521" s="118"/>
      <c r="BV521" s="118"/>
      <c r="BW521" s="118"/>
      <c r="BX521" s="118"/>
      <c r="BY521" s="118"/>
      <c r="BZ521" s="118"/>
      <c r="CA521" s="118"/>
      <c r="CB521" s="118"/>
      <c r="CC521" s="118"/>
      <c r="CD521" s="118"/>
      <c r="CE521" s="118"/>
      <c r="CF521" s="118"/>
      <c r="CG521" s="118"/>
      <c r="CH521" s="118"/>
      <c r="CI521" s="118"/>
      <c r="CJ521" s="118"/>
      <c r="CK521" s="118"/>
      <c r="CL521" s="118"/>
      <c r="CM521" s="118"/>
      <c r="CN521" s="118"/>
      <c r="CO521" s="118"/>
      <c r="CP521" s="118"/>
      <c r="CQ521" s="118"/>
      <c r="CR521" s="118"/>
      <c r="CS521" s="118"/>
      <c r="CT521" s="118"/>
      <c r="CU521" s="118"/>
      <c r="CV521" s="118"/>
      <c r="CW521" s="118"/>
      <c r="CX521" s="118"/>
      <c r="CY521" s="118"/>
      <c r="CZ521" s="118"/>
      <c r="DA521" s="118"/>
      <c r="DB521" s="118"/>
      <c r="DC521" s="118"/>
      <c r="DD521" s="118"/>
      <c r="DE521" s="118"/>
      <c r="DF521" s="118"/>
      <c r="DG521" s="118"/>
      <c r="DH521" s="118"/>
      <c r="DI521" s="118"/>
      <c r="DJ521" s="118"/>
      <c r="DK521" s="118"/>
      <c r="DL521" s="118"/>
      <c r="DM521" s="118"/>
      <c r="DN521" s="45">
        <f t="shared" si="107"/>
        <v>0</v>
      </c>
      <c r="DO521" s="45">
        <f t="shared" si="107"/>
        <v>0</v>
      </c>
      <c r="DP521" s="45">
        <f t="shared" si="107"/>
        <v>0</v>
      </c>
      <c r="DQ521" s="45">
        <f t="shared" si="107"/>
        <v>0</v>
      </c>
      <c r="DR521" s="45">
        <f t="shared" si="107"/>
        <v>0</v>
      </c>
      <c r="DS521" s="45">
        <f t="shared" si="107"/>
        <v>0</v>
      </c>
      <c r="DT521" s="45">
        <f t="shared" si="107"/>
        <v>0</v>
      </c>
      <c r="DU521" s="45">
        <f t="shared" si="107"/>
        <v>0</v>
      </c>
      <c r="DV521" s="45">
        <f t="shared" si="107"/>
        <v>0</v>
      </c>
      <c r="DW521" s="45">
        <f t="shared" si="107"/>
        <v>0</v>
      </c>
    </row>
    <row r="522" spans="1:127" ht="20.399999999999999" x14ac:dyDescent="0.25">
      <c r="A522" s="104" t="s">
        <v>561</v>
      </c>
      <c r="B522" s="5" t="s">
        <v>574</v>
      </c>
      <c r="C522" s="5" t="s">
        <v>80</v>
      </c>
      <c r="D522" s="5" t="s">
        <v>81</v>
      </c>
      <c r="E522" s="155">
        <f t="shared" si="105"/>
        <v>0</v>
      </c>
      <c r="F522" s="155">
        <f t="shared" si="106"/>
        <v>0</v>
      </c>
      <c r="G522" s="155">
        <f t="shared" si="106"/>
        <v>0</v>
      </c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  <c r="AA522" s="118"/>
      <c r="AB522" s="118"/>
      <c r="AC522" s="118"/>
      <c r="AD522" s="118"/>
      <c r="AE522" s="118"/>
      <c r="AF522" s="118"/>
      <c r="AG522" s="118"/>
      <c r="AH522" s="118"/>
      <c r="AI522" s="118"/>
      <c r="AJ522" s="118"/>
      <c r="AK522" s="118"/>
      <c r="AL522" s="118"/>
      <c r="AM522" s="118"/>
      <c r="AN522" s="118"/>
      <c r="AO522" s="118"/>
      <c r="AP522" s="118"/>
      <c r="AQ522" s="118"/>
      <c r="AR522" s="118"/>
      <c r="AS522" s="118"/>
      <c r="AT522" s="118"/>
      <c r="AU522" s="118"/>
      <c r="AV522" s="118"/>
      <c r="AW522" s="118"/>
      <c r="AX522" s="118"/>
      <c r="AY522" s="118"/>
      <c r="AZ522" s="118"/>
      <c r="BA522" s="118"/>
      <c r="BB522" s="118"/>
      <c r="BC522" s="118"/>
      <c r="BD522" s="118"/>
      <c r="BE522" s="118"/>
      <c r="BF522" s="118"/>
      <c r="BG522" s="118"/>
      <c r="BH522" s="118"/>
      <c r="BI522" s="118"/>
      <c r="BJ522" s="118"/>
      <c r="BK522" s="118"/>
      <c r="BL522" s="118"/>
      <c r="BM522" s="118"/>
      <c r="BN522" s="118"/>
      <c r="BO522" s="118"/>
      <c r="BP522" s="118"/>
      <c r="BQ522" s="118"/>
      <c r="BR522" s="118"/>
      <c r="BS522" s="118"/>
      <c r="BT522" s="118"/>
      <c r="BU522" s="118"/>
      <c r="BV522" s="118"/>
      <c r="BW522" s="118"/>
      <c r="BX522" s="118"/>
      <c r="BY522" s="118"/>
      <c r="BZ522" s="118"/>
      <c r="CA522" s="118"/>
      <c r="CB522" s="118"/>
      <c r="CC522" s="118"/>
      <c r="CD522" s="118"/>
      <c r="CE522" s="118"/>
      <c r="CF522" s="118"/>
      <c r="CG522" s="118"/>
      <c r="CH522" s="118"/>
      <c r="CI522" s="118"/>
      <c r="CJ522" s="118"/>
      <c r="CK522" s="118"/>
      <c r="CL522" s="118"/>
      <c r="CM522" s="118"/>
      <c r="CN522" s="118"/>
      <c r="CO522" s="118"/>
      <c r="CP522" s="118"/>
      <c r="CQ522" s="118"/>
      <c r="CR522" s="118"/>
      <c r="CS522" s="118"/>
      <c r="CT522" s="118"/>
      <c r="CU522" s="118"/>
      <c r="CV522" s="118"/>
      <c r="CW522" s="118"/>
      <c r="CX522" s="118"/>
      <c r="CY522" s="118"/>
      <c r="CZ522" s="118"/>
      <c r="DA522" s="118"/>
      <c r="DB522" s="118"/>
      <c r="DC522" s="118"/>
      <c r="DD522" s="118"/>
      <c r="DE522" s="118"/>
      <c r="DF522" s="118"/>
      <c r="DG522" s="118"/>
      <c r="DH522" s="118"/>
      <c r="DI522" s="118"/>
      <c r="DJ522" s="118"/>
      <c r="DK522" s="118"/>
      <c r="DL522" s="118"/>
      <c r="DM522" s="118"/>
      <c r="DN522" s="45">
        <f t="shared" si="107"/>
        <v>0</v>
      </c>
      <c r="DO522" s="45">
        <f t="shared" si="107"/>
        <v>0</v>
      </c>
      <c r="DP522" s="45">
        <f t="shared" si="107"/>
        <v>0</v>
      </c>
      <c r="DQ522" s="45">
        <f t="shared" si="107"/>
        <v>0</v>
      </c>
      <c r="DR522" s="45">
        <f t="shared" si="107"/>
        <v>0</v>
      </c>
      <c r="DS522" s="45">
        <f t="shared" si="107"/>
        <v>0</v>
      </c>
      <c r="DT522" s="45">
        <f t="shared" si="107"/>
        <v>0</v>
      </c>
      <c r="DU522" s="45">
        <f t="shared" si="107"/>
        <v>0</v>
      </c>
      <c r="DV522" s="45">
        <f t="shared" si="107"/>
        <v>0</v>
      </c>
      <c r="DW522" s="45">
        <f t="shared" si="107"/>
        <v>0</v>
      </c>
    </row>
    <row r="523" spans="1:127" x14ac:dyDescent="0.25">
      <c r="A523" s="104" t="s">
        <v>561</v>
      </c>
      <c r="B523" s="5" t="s">
        <v>575</v>
      </c>
      <c r="C523" s="5" t="s">
        <v>80</v>
      </c>
      <c r="D523" s="5" t="s">
        <v>81</v>
      </c>
      <c r="E523" s="155">
        <f t="shared" si="105"/>
        <v>0</v>
      </c>
      <c r="F523" s="155">
        <f t="shared" si="106"/>
        <v>0</v>
      </c>
      <c r="G523" s="155">
        <f t="shared" si="106"/>
        <v>0</v>
      </c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  <c r="AA523" s="118"/>
      <c r="AB523" s="118"/>
      <c r="AC523" s="118"/>
      <c r="AD523" s="118"/>
      <c r="AE523" s="118"/>
      <c r="AF523" s="118"/>
      <c r="AG523" s="118"/>
      <c r="AH523" s="118"/>
      <c r="AI523" s="118"/>
      <c r="AJ523" s="118"/>
      <c r="AK523" s="118"/>
      <c r="AL523" s="118"/>
      <c r="AM523" s="118"/>
      <c r="AN523" s="118"/>
      <c r="AO523" s="118"/>
      <c r="AP523" s="118"/>
      <c r="AQ523" s="118"/>
      <c r="AR523" s="118"/>
      <c r="AS523" s="118"/>
      <c r="AT523" s="118"/>
      <c r="AU523" s="118"/>
      <c r="AV523" s="118"/>
      <c r="AW523" s="118"/>
      <c r="AX523" s="118"/>
      <c r="AY523" s="118"/>
      <c r="AZ523" s="118"/>
      <c r="BA523" s="118"/>
      <c r="BB523" s="118"/>
      <c r="BC523" s="118"/>
      <c r="BD523" s="118"/>
      <c r="BE523" s="118"/>
      <c r="BF523" s="118"/>
      <c r="BG523" s="118"/>
      <c r="BH523" s="118"/>
      <c r="BI523" s="118"/>
      <c r="BJ523" s="118"/>
      <c r="BK523" s="118"/>
      <c r="BL523" s="118"/>
      <c r="BM523" s="118"/>
      <c r="BN523" s="118"/>
      <c r="BO523" s="118"/>
      <c r="BP523" s="118"/>
      <c r="BQ523" s="118"/>
      <c r="BR523" s="118"/>
      <c r="BS523" s="118"/>
      <c r="BT523" s="118"/>
      <c r="BU523" s="118"/>
      <c r="BV523" s="118"/>
      <c r="BW523" s="118"/>
      <c r="BX523" s="118"/>
      <c r="BY523" s="118"/>
      <c r="BZ523" s="118"/>
      <c r="CA523" s="118"/>
      <c r="CB523" s="118"/>
      <c r="CC523" s="118"/>
      <c r="CD523" s="118"/>
      <c r="CE523" s="118"/>
      <c r="CF523" s="118"/>
      <c r="CG523" s="118"/>
      <c r="CH523" s="118"/>
      <c r="CI523" s="118"/>
      <c r="CJ523" s="118"/>
      <c r="CK523" s="118"/>
      <c r="CL523" s="118"/>
      <c r="CM523" s="118"/>
      <c r="CN523" s="118"/>
      <c r="CO523" s="118"/>
      <c r="CP523" s="118"/>
      <c r="CQ523" s="118"/>
      <c r="CR523" s="118"/>
      <c r="CS523" s="118"/>
      <c r="CT523" s="118"/>
      <c r="CU523" s="118"/>
      <c r="CV523" s="118"/>
      <c r="CW523" s="118"/>
      <c r="CX523" s="118"/>
      <c r="CY523" s="118"/>
      <c r="CZ523" s="118"/>
      <c r="DA523" s="118"/>
      <c r="DB523" s="118"/>
      <c r="DC523" s="118"/>
      <c r="DD523" s="118"/>
      <c r="DE523" s="118"/>
      <c r="DF523" s="118"/>
      <c r="DG523" s="118"/>
      <c r="DH523" s="118"/>
      <c r="DI523" s="118"/>
      <c r="DJ523" s="118"/>
      <c r="DK523" s="118"/>
      <c r="DL523" s="118"/>
      <c r="DM523" s="118"/>
      <c r="DN523" s="45">
        <f t="shared" si="107"/>
        <v>0</v>
      </c>
      <c r="DO523" s="45">
        <f t="shared" si="107"/>
        <v>0</v>
      </c>
      <c r="DP523" s="45">
        <f t="shared" si="107"/>
        <v>0</v>
      </c>
      <c r="DQ523" s="45">
        <f t="shared" si="107"/>
        <v>0</v>
      </c>
      <c r="DR523" s="45">
        <f t="shared" si="107"/>
        <v>0</v>
      </c>
      <c r="DS523" s="45">
        <f t="shared" si="107"/>
        <v>0</v>
      </c>
      <c r="DT523" s="45">
        <f t="shared" si="107"/>
        <v>0</v>
      </c>
      <c r="DU523" s="45">
        <f t="shared" si="107"/>
        <v>0</v>
      </c>
      <c r="DV523" s="45">
        <f t="shared" si="107"/>
        <v>0</v>
      </c>
      <c r="DW523" s="45">
        <f t="shared" si="107"/>
        <v>0</v>
      </c>
    </row>
    <row r="524" spans="1:127" x14ac:dyDescent="0.25">
      <c r="A524" s="47" t="s">
        <v>576</v>
      </c>
      <c r="B524" s="53" t="s">
        <v>102</v>
      </c>
      <c r="C524" s="130"/>
      <c r="D524" s="130"/>
      <c r="E524" s="117">
        <f>SUBTOTAL(9,E510:E523)</f>
        <v>0</v>
      </c>
      <c r="F524" s="117">
        <f t="shared" ref="F524:BQ524" si="108">SUBTOTAL(9,F510:F523)</f>
        <v>0</v>
      </c>
      <c r="G524" s="117">
        <f t="shared" si="108"/>
        <v>0</v>
      </c>
      <c r="H524" s="117">
        <f t="shared" si="108"/>
        <v>0</v>
      </c>
      <c r="I524" s="117">
        <f t="shared" si="108"/>
        <v>0</v>
      </c>
      <c r="J524" s="117">
        <f t="shared" si="108"/>
        <v>0</v>
      </c>
      <c r="K524" s="117">
        <f t="shared" si="108"/>
        <v>0</v>
      </c>
      <c r="L524" s="117">
        <f t="shared" si="108"/>
        <v>0</v>
      </c>
      <c r="M524" s="117">
        <f t="shared" si="108"/>
        <v>0</v>
      </c>
      <c r="N524" s="117">
        <f t="shared" si="108"/>
        <v>0</v>
      </c>
      <c r="O524" s="117">
        <f t="shared" si="108"/>
        <v>0</v>
      </c>
      <c r="P524" s="117">
        <f t="shared" si="108"/>
        <v>0</v>
      </c>
      <c r="Q524" s="117">
        <f t="shared" si="108"/>
        <v>0</v>
      </c>
      <c r="R524" s="117">
        <f t="shared" si="108"/>
        <v>0</v>
      </c>
      <c r="S524" s="117">
        <f t="shared" si="108"/>
        <v>0</v>
      </c>
      <c r="T524" s="117">
        <f t="shared" si="108"/>
        <v>0</v>
      </c>
      <c r="U524" s="117">
        <f t="shared" si="108"/>
        <v>0</v>
      </c>
      <c r="V524" s="117">
        <f t="shared" si="108"/>
        <v>0</v>
      </c>
      <c r="W524" s="117">
        <f t="shared" si="108"/>
        <v>0</v>
      </c>
      <c r="X524" s="117">
        <f t="shared" si="108"/>
        <v>0</v>
      </c>
      <c r="Y524" s="117">
        <f t="shared" si="108"/>
        <v>0</v>
      </c>
      <c r="Z524" s="117">
        <f t="shared" si="108"/>
        <v>0</v>
      </c>
      <c r="AA524" s="117">
        <f t="shared" si="108"/>
        <v>0</v>
      </c>
      <c r="AB524" s="117">
        <f t="shared" si="108"/>
        <v>0</v>
      </c>
      <c r="AC524" s="117">
        <f t="shared" si="108"/>
        <v>0</v>
      </c>
      <c r="AD524" s="117">
        <f t="shared" si="108"/>
        <v>0</v>
      </c>
      <c r="AE524" s="117">
        <f t="shared" si="108"/>
        <v>0</v>
      </c>
      <c r="AF524" s="117">
        <f t="shared" si="108"/>
        <v>0</v>
      </c>
      <c r="AG524" s="117">
        <f t="shared" si="108"/>
        <v>0</v>
      </c>
      <c r="AH524" s="117">
        <f t="shared" si="108"/>
        <v>0</v>
      </c>
      <c r="AI524" s="117">
        <f t="shared" si="108"/>
        <v>0</v>
      </c>
      <c r="AJ524" s="117">
        <f t="shared" si="108"/>
        <v>0</v>
      </c>
      <c r="AK524" s="117">
        <f t="shared" si="108"/>
        <v>0</v>
      </c>
      <c r="AL524" s="117">
        <f t="shared" si="108"/>
        <v>0</v>
      </c>
      <c r="AM524" s="117">
        <f t="shared" si="108"/>
        <v>0</v>
      </c>
      <c r="AN524" s="117">
        <f t="shared" si="108"/>
        <v>0</v>
      </c>
      <c r="AO524" s="117">
        <f t="shared" si="108"/>
        <v>0</v>
      </c>
      <c r="AP524" s="117">
        <f t="shared" si="108"/>
        <v>0</v>
      </c>
      <c r="AQ524" s="117">
        <f t="shared" si="108"/>
        <v>0</v>
      </c>
      <c r="AR524" s="117">
        <f t="shared" si="108"/>
        <v>0</v>
      </c>
      <c r="AS524" s="117">
        <f t="shared" si="108"/>
        <v>0</v>
      </c>
      <c r="AT524" s="117">
        <f t="shared" si="108"/>
        <v>0</v>
      </c>
      <c r="AU524" s="117">
        <f t="shared" si="108"/>
        <v>0</v>
      </c>
      <c r="AV524" s="117">
        <f t="shared" si="108"/>
        <v>0</v>
      </c>
      <c r="AW524" s="117">
        <f t="shared" si="108"/>
        <v>0</v>
      </c>
      <c r="AX524" s="117">
        <f t="shared" si="108"/>
        <v>0</v>
      </c>
      <c r="AY524" s="117">
        <f t="shared" si="108"/>
        <v>0</v>
      </c>
      <c r="AZ524" s="117">
        <f t="shared" si="108"/>
        <v>0</v>
      </c>
      <c r="BA524" s="117">
        <f t="shared" si="108"/>
        <v>0</v>
      </c>
      <c r="BB524" s="117">
        <f t="shared" si="108"/>
        <v>0</v>
      </c>
      <c r="BC524" s="117">
        <f t="shared" si="108"/>
        <v>0</v>
      </c>
      <c r="BD524" s="117">
        <f t="shared" si="108"/>
        <v>0</v>
      </c>
      <c r="BE524" s="117">
        <f t="shared" si="108"/>
        <v>0</v>
      </c>
      <c r="BF524" s="117">
        <f t="shared" si="108"/>
        <v>0</v>
      </c>
      <c r="BG524" s="117">
        <f t="shared" si="108"/>
        <v>0</v>
      </c>
      <c r="BH524" s="117">
        <f t="shared" si="108"/>
        <v>0</v>
      </c>
      <c r="BI524" s="117">
        <f t="shared" si="108"/>
        <v>0</v>
      </c>
      <c r="BJ524" s="117">
        <f t="shared" si="108"/>
        <v>0</v>
      </c>
      <c r="BK524" s="117">
        <f t="shared" si="108"/>
        <v>0</v>
      </c>
      <c r="BL524" s="117">
        <f t="shared" si="108"/>
        <v>0</v>
      </c>
      <c r="BM524" s="117">
        <f t="shared" si="108"/>
        <v>0</v>
      </c>
      <c r="BN524" s="117">
        <f t="shared" si="108"/>
        <v>0</v>
      </c>
      <c r="BO524" s="117">
        <f t="shared" si="108"/>
        <v>0</v>
      </c>
      <c r="BP524" s="117">
        <f t="shared" si="108"/>
        <v>0</v>
      </c>
      <c r="BQ524" s="117">
        <f t="shared" si="108"/>
        <v>0</v>
      </c>
      <c r="BR524" s="117">
        <f t="shared" ref="BR524:DW524" si="109">SUBTOTAL(9,BR510:BR523)</f>
        <v>0</v>
      </c>
      <c r="BS524" s="117">
        <f t="shared" si="109"/>
        <v>0</v>
      </c>
      <c r="BT524" s="117">
        <f t="shared" si="109"/>
        <v>0</v>
      </c>
      <c r="BU524" s="117">
        <f t="shared" si="109"/>
        <v>0</v>
      </c>
      <c r="BV524" s="117">
        <f t="shared" si="109"/>
        <v>0</v>
      </c>
      <c r="BW524" s="117">
        <f t="shared" si="109"/>
        <v>0</v>
      </c>
      <c r="BX524" s="117">
        <f t="shared" si="109"/>
        <v>0</v>
      </c>
      <c r="BY524" s="117">
        <f t="shared" si="109"/>
        <v>0</v>
      </c>
      <c r="BZ524" s="117">
        <f t="shared" si="109"/>
        <v>0</v>
      </c>
      <c r="CA524" s="117">
        <f t="shared" si="109"/>
        <v>0</v>
      </c>
      <c r="CB524" s="117">
        <f t="shared" si="109"/>
        <v>0</v>
      </c>
      <c r="CC524" s="117">
        <f t="shared" si="109"/>
        <v>0</v>
      </c>
      <c r="CD524" s="117">
        <f t="shared" si="109"/>
        <v>0</v>
      </c>
      <c r="CE524" s="117">
        <f t="shared" si="109"/>
        <v>0</v>
      </c>
      <c r="CF524" s="117">
        <f t="shared" si="109"/>
        <v>0</v>
      </c>
      <c r="CG524" s="117">
        <f t="shared" si="109"/>
        <v>0</v>
      </c>
      <c r="CH524" s="117">
        <f t="shared" si="109"/>
        <v>0</v>
      </c>
      <c r="CI524" s="117">
        <f t="shared" si="109"/>
        <v>0</v>
      </c>
      <c r="CJ524" s="117">
        <f t="shared" si="109"/>
        <v>0</v>
      </c>
      <c r="CK524" s="117">
        <f t="shared" si="109"/>
        <v>0</v>
      </c>
      <c r="CL524" s="117">
        <f t="shared" si="109"/>
        <v>0</v>
      </c>
      <c r="CM524" s="117">
        <f t="shared" si="109"/>
        <v>0</v>
      </c>
      <c r="CN524" s="117">
        <f t="shared" si="109"/>
        <v>0</v>
      </c>
      <c r="CO524" s="117">
        <f t="shared" si="109"/>
        <v>0</v>
      </c>
      <c r="CP524" s="117">
        <f t="shared" si="109"/>
        <v>0</v>
      </c>
      <c r="CQ524" s="117">
        <f t="shared" si="109"/>
        <v>0</v>
      </c>
      <c r="CR524" s="117">
        <f t="shared" si="109"/>
        <v>0</v>
      </c>
      <c r="CS524" s="117">
        <f t="shared" si="109"/>
        <v>0</v>
      </c>
      <c r="CT524" s="117">
        <f t="shared" si="109"/>
        <v>0</v>
      </c>
      <c r="CU524" s="117">
        <f t="shared" si="109"/>
        <v>0</v>
      </c>
      <c r="CV524" s="117">
        <f t="shared" si="109"/>
        <v>0</v>
      </c>
      <c r="CW524" s="117">
        <f t="shared" si="109"/>
        <v>0</v>
      </c>
      <c r="CX524" s="117">
        <f t="shared" si="109"/>
        <v>0</v>
      </c>
      <c r="CY524" s="117">
        <f t="shared" si="109"/>
        <v>0</v>
      </c>
      <c r="CZ524" s="117">
        <f t="shared" si="109"/>
        <v>0</v>
      </c>
      <c r="DA524" s="117">
        <f t="shared" si="109"/>
        <v>0</v>
      </c>
      <c r="DB524" s="117">
        <f t="shared" si="109"/>
        <v>0</v>
      </c>
      <c r="DC524" s="117">
        <f t="shared" si="109"/>
        <v>0</v>
      </c>
      <c r="DD524" s="117">
        <f t="shared" si="109"/>
        <v>0</v>
      </c>
      <c r="DE524" s="117">
        <f t="shared" si="109"/>
        <v>0</v>
      </c>
      <c r="DF524" s="117">
        <f t="shared" si="109"/>
        <v>0</v>
      </c>
      <c r="DG524" s="117">
        <f t="shared" si="109"/>
        <v>0</v>
      </c>
      <c r="DH524" s="117">
        <f t="shared" si="109"/>
        <v>0</v>
      </c>
      <c r="DI524" s="117">
        <f t="shared" si="109"/>
        <v>0</v>
      </c>
      <c r="DJ524" s="117">
        <f t="shared" si="109"/>
        <v>0</v>
      </c>
      <c r="DK524" s="117">
        <f t="shared" si="109"/>
        <v>0</v>
      </c>
      <c r="DL524" s="117">
        <f t="shared" si="109"/>
        <v>0</v>
      </c>
      <c r="DM524" s="117">
        <f t="shared" si="109"/>
        <v>0</v>
      </c>
      <c r="DN524" s="117">
        <f t="shared" si="109"/>
        <v>0</v>
      </c>
      <c r="DO524" s="117">
        <f t="shared" si="109"/>
        <v>0</v>
      </c>
      <c r="DP524" s="117">
        <f t="shared" si="109"/>
        <v>0</v>
      </c>
      <c r="DQ524" s="117">
        <f t="shared" si="109"/>
        <v>0</v>
      </c>
      <c r="DR524" s="117">
        <f t="shared" si="109"/>
        <v>0</v>
      </c>
      <c r="DS524" s="117">
        <f t="shared" si="109"/>
        <v>0</v>
      </c>
      <c r="DT524" s="117">
        <f t="shared" si="109"/>
        <v>0</v>
      </c>
      <c r="DU524" s="117">
        <f t="shared" si="109"/>
        <v>0</v>
      </c>
      <c r="DV524" s="117">
        <f t="shared" si="109"/>
        <v>0</v>
      </c>
      <c r="DW524" s="117">
        <f t="shared" si="109"/>
        <v>0</v>
      </c>
    </row>
    <row r="525" spans="1:127" x14ac:dyDescent="0.25">
      <c r="A525" s="139"/>
      <c r="B525" s="140"/>
      <c r="C525" s="140"/>
      <c r="D525" s="140"/>
      <c r="E525" s="109">
        <f t="shared" ref="E525:BP525" si="110">SUBTOTAL(9,E7:E524)</f>
        <v>997</v>
      </c>
      <c r="F525" s="109">
        <f t="shared" si="110"/>
        <v>0</v>
      </c>
      <c r="G525" s="109">
        <f t="shared" si="110"/>
        <v>997</v>
      </c>
      <c r="H525" s="109">
        <f t="shared" si="110"/>
        <v>0</v>
      </c>
      <c r="I525" s="109">
        <f t="shared" si="110"/>
        <v>0</v>
      </c>
      <c r="J525" s="109">
        <f t="shared" si="110"/>
        <v>0</v>
      </c>
      <c r="K525" s="109">
        <f t="shared" si="110"/>
        <v>196</v>
      </c>
      <c r="L525" s="109">
        <f t="shared" si="110"/>
        <v>0</v>
      </c>
      <c r="M525" s="109">
        <f t="shared" si="110"/>
        <v>683</v>
      </c>
      <c r="N525" s="109">
        <f t="shared" si="110"/>
        <v>0</v>
      </c>
      <c r="O525" s="109">
        <f t="shared" si="110"/>
        <v>0</v>
      </c>
      <c r="P525" s="109">
        <f t="shared" si="110"/>
        <v>0</v>
      </c>
      <c r="Q525" s="109">
        <f t="shared" si="110"/>
        <v>0</v>
      </c>
      <c r="R525" s="109">
        <f t="shared" si="110"/>
        <v>0</v>
      </c>
      <c r="S525" s="109">
        <f t="shared" si="110"/>
        <v>0</v>
      </c>
      <c r="T525" s="109">
        <f t="shared" si="110"/>
        <v>0</v>
      </c>
      <c r="U525" s="109">
        <f t="shared" si="110"/>
        <v>0</v>
      </c>
      <c r="V525" s="109">
        <f t="shared" si="110"/>
        <v>0</v>
      </c>
      <c r="W525" s="109">
        <f t="shared" si="110"/>
        <v>0</v>
      </c>
      <c r="X525" s="109">
        <f t="shared" si="110"/>
        <v>0</v>
      </c>
      <c r="Y525" s="109">
        <f t="shared" si="110"/>
        <v>0</v>
      </c>
      <c r="Z525" s="109">
        <f t="shared" si="110"/>
        <v>0</v>
      </c>
      <c r="AA525" s="109">
        <f t="shared" si="110"/>
        <v>0</v>
      </c>
      <c r="AB525" s="109">
        <f t="shared" si="110"/>
        <v>0</v>
      </c>
      <c r="AC525" s="109">
        <f t="shared" si="110"/>
        <v>0</v>
      </c>
      <c r="AD525" s="109">
        <f t="shared" si="110"/>
        <v>0</v>
      </c>
      <c r="AE525" s="109">
        <f t="shared" si="110"/>
        <v>0</v>
      </c>
      <c r="AF525" s="109">
        <f t="shared" si="110"/>
        <v>0</v>
      </c>
      <c r="AG525" s="109">
        <f t="shared" si="110"/>
        <v>0</v>
      </c>
      <c r="AH525" s="109">
        <f t="shared" si="110"/>
        <v>0</v>
      </c>
      <c r="AI525" s="109">
        <f t="shared" si="110"/>
        <v>0</v>
      </c>
      <c r="AJ525" s="109">
        <f t="shared" si="110"/>
        <v>0</v>
      </c>
      <c r="AK525" s="109">
        <f t="shared" si="110"/>
        <v>0</v>
      </c>
      <c r="AL525" s="109">
        <f t="shared" si="110"/>
        <v>0</v>
      </c>
      <c r="AM525" s="109">
        <f t="shared" si="110"/>
        <v>0</v>
      </c>
      <c r="AN525" s="109">
        <f t="shared" si="110"/>
        <v>0</v>
      </c>
      <c r="AO525" s="109">
        <f t="shared" si="110"/>
        <v>0</v>
      </c>
      <c r="AP525" s="109">
        <f t="shared" si="110"/>
        <v>0</v>
      </c>
      <c r="AQ525" s="109">
        <f t="shared" si="110"/>
        <v>0</v>
      </c>
      <c r="AR525" s="109">
        <f t="shared" si="110"/>
        <v>0</v>
      </c>
      <c r="AS525" s="109">
        <f t="shared" si="110"/>
        <v>0</v>
      </c>
      <c r="AT525" s="109">
        <f t="shared" si="110"/>
        <v>0</v>
      </c>
      <c r="AU525" s="109">
        <f t="shared" si="110"/>
        <v>0</v>
      </c>
      <c r="AV525" s="109">
        <f t="shared" si="110"/>
        <v>0</v>
      </c>
      <c r="AW525" s="109">
        <f t="shared" si="110"/>
        <v>0</v>
      </c>
      <c r="AX525" s="109">
        <f t="shared" si="110"/>
        <v>0</v>
      </c>
      <c r="AY525" s="109">
        <f t="shared" si="110"/>
        <v>0</v>
      </c>
      <c r="AZ525" s="109">
        <f t="shared" si="110"/>
        <v>0</v>
      </c>
      <c r="BA525" s="109">
        <f t="shared" si="110"/>
        <v>0</v>
      </c>
      <c r="BB525" s="109">
        <f t="shared" si="110"/>
        <v>0</v>
      </c>
      <c r="BC525" s="109">
        <f t="shared" si="110"/>
        <v>0</v>
      </c>
      <c r="BD525" s="109">
        <f t="shared" si="110"/>
        <v>0</v>
      </c>
      <c r="BE525" s="109">
        <f t="shared" si="110"/>
        <v>0</v>
      </c>
      <c r="BF525" s="109">
        <f t="shared" si="110"/>
        <v>0</v>
      </c>
      <c r="BG525" s="109">
        <f t="shared" si="110"/>
        <v>0</v>
      </c>
      <c r="BH525" s="109">
        <f t="shared" si="110"/>
        <v>0</v>
      </c>
      <c r="BI525" s="109">
        <f t="shared" si="110"/>
        <v>0</v>
      </c>
      <c r="BJ525" s="109">
        <f t="shared" si="110"/>
        <v>0</v>
      </c>
      <c r="BK525" s="109">
        <f t="shared" si="110"/>
        <v>0</v>
      </c>
      <c r="BL525" s="109">
        <f t="shared" si="110"/>
        <v>0</v>
      </c>
      <c r="BM525" s="109">
        <f t="shared" si="110"/>
        <v>0</v>
      </c>
      <c r="BN525" s="109">
        <f t="shared" si="110"/>
        <v>0</v>
      </c>
      <c r="BO525" s="109">
        <f t="shared" si="110"/>
        <v>0</v>
      </c>
      <c r="BP525" s="109">
        <f t="shared" si="110"/>
        <v>0</v>
      </c>
      <c r="BQ525" s="109">
        <f>SUBTOTAL(9,BQ7:BQ524)</f>
        <v>0</v>
      </c>
      <c r="BR525" s="109">
        <f t="shared" ref="BR525:DW525" si="111">SUBTOTAL(9,BR7:BR524)</f>
        <v>0</v>
      </c>
      <c r="BS525" s="109">
        <f t="shared" si="111"/>
        <v>10</v>
      </c>
      <c r="BT525" s="109">
        <f t="shared" si="111"/>
        <v>0</v>
      </c>
      <c r="BU525" s="109">
        <f t="shared" si="111"/>
        <v>108</v>
      </c>
      <c r="BV525" s="109">
        <f t="shared" si="111"/>
        <v>0</v>
      </c>
      <c r="BW525" s="109">
        <f t="shared" si="111"/>
        <v>0</v>
      </c>
      <c r="BX525" s="109">
        <f t="shared" si="111"/>
        <v>0</v>
      </c>
      <c r="BY525" s="109">
        <f t="shared" si="111"/>
        <v>0</v>
      </c>
      <c r="BZ525" s="109">
        <f t="shared" si="111"/>
        <v>0</v>
      </c>
      <c r="CA525" s="109">
        <f t="shared" si="111"/>
        <v>0</v>
      </c>
      <c r="CB525" s="109">
        <f t="shared" si="111"/>
        <v>0</v>
      </c>
      <c r="CC525" s="109">
        <f t="shared" si="111"/>
        <v>0</v>
      </c>
      <c r="CD525" s="109">
        <f t="shared" si="111"/>
        <v>0</v>
      </c>
      <c r="CE525" s="109">
        <f t="shared" si="111"/>
        <v>0</v>
      </c>
      <c r="CF525" s="109">
        <f t="shared" si="111"/>
        <v>0</v>
      </c>
      <c r="CG525" s="109">
        <f t="shared" si="111"/>
        <v>0</v>
      </c>
      <c r="CH525" s="109">
        <f t="shared" si="111"/>
        <v>0</v>
      </c>
      <c r="CI525" s="109">
        <f t="shared" si="111"/>
        <v>0</v>
      </c>
      <c r="CJ525" s="109">
        <f t="shared" si="111"/>
        <v>0</v>
      </c>
      <c r="CK525" s="109">
        <f t="shared" si="111"/>
        <v>0</v>
      </c>
      <c r="CL525" s="109">
        <f t="shared" si="111"/>
        <v>0</v>
      </c>
      <c r="CM525" s="109">
        <f t="shared" si="111"/>
        <v>0</v>
      </c>
      <c r="CN525" s="109">
        <f t="shared" si="111"/>
        <v>0</v>
      </c>
      <c r="CO525" s="109">
        <f t="shared" si="111"/>
        <v>0</v>
      </c>
      <c r="CP525" s="109">
        <f t="shared" si="111"/>
        <v>0</v>
      </c>
      <c r="CQ525" s="109">
        <f t="shared" si="111"/>
        <v>0</v>
      </c>
      <c r="CR525" s="109">
        <f t="shared" si="111"/>
        <v>0</v>
      </c>
      <c r="CS525" s="109">
        <f t="shared" si="111"/>
        <v>0</v>
      </c>
      <c r="CT525" s="109">
        <f t="shared" si="111"/>
        <v>0</v>
      </c>
      <c r="CU525" s="109">
        <f t="shared" si="111"/>
        <v>0</v>
      </c>
      <c r="CV525" s="109">
        <f t="shared" si="111"/>
        <v>0</v>
      </c>
      <c r="CW525" s="109">
        <f t="shared" si="111"/>
        <v>0</v>
      </c>
      <c r="CX525" s="109">
        <f t="shared" si="111"/>
        <v>0</v>
      </c>
      <c r="CY525" s="109">
        <f t="shared" si="111"/>
        <v>0</v>
      </c>
      <c r="CZ525" s="109">
        <f t="shared" si="111"/>
        <v>0</v>
      </c>
      <c r="DA525" s="109">
        <f t="shared" si="111"/>
        <v>0</v>
      </c>
      <c r="DB525" s="109">
        <f t="shared" si="111"/>
        <v>0</v>
      </c>
      <c r="DC525" s="109">
        <f t="shared" si="111"/>
        <v>0</v>
      </c>
      <c r="DD525" s="109">
        <f t="shared" si="111"/>
        <v>0</v>
      </c>
      <c r="DE525" s="109">
        <f t="shared" si="111"/>
        <v>0</v>
      </c>
      <c r="DF525" s="109">
        <f t="shared" si="111"/>
        <v>0</v>
      </c>
      <c r="DG525" s="109">
        <f t="shared" si="111"/>
        <v>0</v>
      </c>
      <c r="DH525" s="109">
        <f t="shared" si="111"/>
        <v>0</v>
      </c>
      <c r="DI525" s="109">
        <f t="shared" si="111"/>
        <v>0</v>
      </c>
      <c r="DJ525" s="109">
        <f t="shared" si="111"/>
        <v>0</v>
      </c>
      <c r="DK525" s="109">
        <f t="shared" si="111"/>
        <v>0</v>
      </c>
      <c r="DL525" s="109">
        <f t="shared" si="111"/>
        <v>0</v>
      </c>
      <c r="DM525" s="109">
        <f t="shared" si="111"/>
        <v>0</v>
      </c>
      <c r="DN525" s="109">
        <f t="shared" si="111"/>
        <v>0</v>
      </c>
      <c r="DO525" s="109">
        <f t="shared" si="111"/>
        <v>0</v>
      </c>
      <c r="DP525" s="109">
        <f t="shared" si="111"/>
        <v>0</v>
      </c>
      <c r="DQ525" s="109">
        <f t="shared" si="111"/>
        <v>206</v>
      </c>
      <c r="DR525" s="109">
        <f t="shared" si="111"/>
        <v>0</v>
      </c>
      <c r="DS525" s="109">
        <f t="shared" si="111"/>
        <v>791</v>
      </c>
      <c r="DT525" s="109">
        <f t="shared" si="111"/>
        <v>0</v>
      </c>
      <c r="DU525" s="109">
        <f t="shared" si="111"/>
        <v>0</v>
      </c>
      <c r="DV525" s="109">
        <f t="shared" si="111"/>
        <v>0</v>
      </c>
      <c r="DW525" s="109">
        <f t="shared" si="111"/>
        <v>0</v>
      </c>
    </row>
  </sheetData>
  <autoFilter ref="A6:DW523"/>
  <mergeCells count="136">
    <mergeCell ref="L2:M2"/>
    <mergeCell ref="N2:O2"/>
    <mergeCell ref="P2:Q2"/>
    <mergeCell ref="R2:S2"/>
    <mergeCell ref="AR2:AS2"/>
    <mergeCell ref="AT2:AU2"/>
    <mergeCell ref="AV2:AW2"/>
    <mergeCell ref="DN1:DW1"/>
    <mergeCell ref="H1:Q1"/>
    <mergeCell ref="R1:AA1"/>
    <mergeCell ref="AB1:AK1"/>
    <mergeCell ref="AL1:AU1"/>
    <mergeCell ref="AV1:BE1"/>
    <mergeCell ref="BF1:BO1"/>
    <mergeCell ref="A1:A5"/>
    <mergeCell ref="B1:B4"/>
    <mergeCell ref="C1:C4"/>
    <mergeCell ref="D1:D4"/>
    <mergeCell ref="E1:E4"/>
    <mergeCell ref="F1:G4"/>
    <mergeCell ref="B5:G5"/>
    <mergeCell ref="BP1:BY1"/>
    <mergeCell ref="BZ1:CI1"/>
    <mergeCell ref="T2:U2"/>
    <mergeCell ref="V2:W2"/>
    <mergeCell ref="X2:Y2"/>
    <mergeCell ref="Z2:AA2"/>
    <mergeCell ref="AB2:AC2"/>
    <mergeCell ref="AD2:AE2"/>
    <mergeCell ref="H2:I2"/>
    <mergeCell ref="J2:K2"/>
    <mergeCell ref="AF2:AG2"/>
    <mergeCell ref="AH2:AI2"/>
    <mergeCell ref="AJ2:AK2"/>
    <mergeCell ref="AL2:AM2"/>
    <mergeCell ref="AN2:AO2"/>
    <mergeCell ref="AP2:AQ2"/>
    <mergeCell ref="CJ1:CS1"/>
    <mergeCell ref="CT1:DC1"/>
    <mergeCell ref="DD1:DM1"/>
    <mergeCell ref="BD2:BE2"/>
    <mergeCell ref="BF2:BG2"/>
    <mergeCell ref="BH2:BI2"/>
    <mergeCell ref="BJ2:BK2"/>
    <mergeCell ref="BL2:BM2"/>
    <mergeCell ref="BN2:BO2"/>
    <mergeCell ref="AX2:AY2"/>
    <mergeCell ref="AZ2:BA2"/>
    <mergeCell ref="BB2:BC2"/>
    <mergeCell ref="DR2:DS4"/>
    <mergeCell ref="DT2:DU4"/>
    <mergeCell ref="DV2:DW4"/>
    <mergeCell ref="DL3:DM4"/>
    <mergeCell ref="DN3:DO4"/>
    <mergeCell ref="DP3:DQ4"/>
    <mergeCell ref="CZ2:DA2"/>
    <mergeCell ref="DB2:DC2"/>
    <mergeCell ref="DD2:DE2"/>
    <mergeCell ref="DF2:DG2"/>
    <mergeCell ref="DH2:DI2"/>
    <mergeCell ref="DJ2:DK2"/>
    <mergeCell ref="CZ3:DA4"/>
    <mergeCell ref="DB3:DC4"/>
    <mergeCell ref="DD3:DE4"/>
    <mergeCell ref="DF3:DG4"/>
    <mergeCell ref="DH3:DI4"/>
    <mergeCell ref="DJ3:DK4"/>
    <mergeCell ref="CB2:CC2"/>
    <mergeCell ref="CD2:CE2"/>
    <mergeCell ref="CF2:CG2"/>
    <mergeCell ref="CH2:CI2"/>
    <mergeCell ref="CJ2:CK2"/>
    <mergeCell ref="CL2:CM2"/>
    <mergeCell ref="BP2:BQ2"/>
    <mergeCell ref="BR2:BS2"/>
    <mergeCell ref="BT2:BU2"/>
    <mergeCell ref="BV2:BW2"/>
    <mergeCell ref="BX2:BY2"/>
    <mergeCell ref="BZ2:CA2"/>
    <mergeCell ref="DL2:DM2"/>
    <mergeCell ref="DN2:DO2"/>
    <mergeCell ref="DP2:DQ2"/>
    <mergeCell ref="CN2:CO2"/>
    <mergeCell ref="CP2:CQ2"/>
    <mergeCell ref="CR2:CS2"/>
    <mergeCell ref="CT2:CU2"/>
    <mergeCell ref="CV2:CW2"/>
    <mergeCell ref="CX2:CY2"/>
    <mergeCell ref="T3:U4"/>
    <mergeCell ref="V3:W4"/>
    <mergeCell ref="X3:Y4"/>
    <mergeCell ref="Z3:AA4"/>
    <mergeCell ref="AB3:AC4"/>
    <mergeCell ref="AD3:AE4"/>
    <mergeCell ref="H3:I4"/>
    <mergeCell ref="J3:K4"/>
    <mergeCell ref="L3:M4"/>
    <mergeCell ref="N3:O4"/>
    <mergeCell ref="P3:Q4"/>
    <mergeCell ref="R3:S4"/>
    <mergeCell ref="AR3:AS4"/>
    <mergeCell ref="AT3:AU4"/>
    <mergeCell ref="AV3:AW4"/>
    <mergeCell ref="AX3:AY4"/>
    <mergeCell ref="AZ3:BA4"/>
    <mergeCell ref="BB3:BC4"/>
    <mergeCell ref="AF3:AG4"/>
    <mergeCell ref="AH3:AI4"/>
    <mergeCell ref="AJ3:AK4"/>
    <mergeCell ref="AL3:AM4"/>
    <mergeCell ref="AN3:AO4"/>
    <mergeCell ref="AP3:AQ4"/>
    <mergeCell ref="BP3:BQ4"/>
    <mergeCell ref="BR3:BS4"/>
    <mergeCell ref="BT3:BU4"/>
    <mergeCell ref="BV3:BW4"/>
    <mergeCell ref="BX3:BY4"/>
    <mergeCell ref="BZ3:CA4"/>
    <mergeCell ref="BD3:BE4"/>
    <mergeCell ref="BF3:BG4"/>
    <mergeCell ref="BH3:BI4"/>
    <mergeCell ref="BJ3:BK4"/>
    <mergeCell ref="BL3:BM4"/>
    <mergeCell ref="BN3:BO4"/>
    <mergeCell ref="CN3:CO4"/>
    <mergeCell ref="CP3:CQ4"/>
    <mergeCell ref="CR3:CS4"/>
    <mergeCell ref="CT3:CU4"/>
    <mergeCell ref="CV3:CW4"/>
    <mergeCell ref="CX3:CY4"/>
    <mergeCell ref="CB3:CC4"/>
    <mergeCell ref="CD3:CE4"/>
    <mergeCell ref="CF3:CG4"/>
    <mergeCell ref="CH3:CI4"/>
    <mergeCell ref="CJ3:CK4"/>
    <mergeCell ref="CL3:CM4"/>
  </mergeCells>
  <pageMargins left="0.25" right="0.27986111111111101" top="0.359722222222222" bottom="0.15" header="0.15972222222222199" footer="0.51180555555555496"/>
  <pageSetup paperSize="9" scale="55" firstPageNumber="0" orientation="landscape" horizontalDpi="300" verticalDpi="300"/>
  <headerFooter>
    <oddHeader>&amp;C&amp;12Среднегодовой плановый континген на 2014 год&amp;Rтаблица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U526"/>
  <sheetViews>
    <sheetView zoomScale="70" zoomScaleNormal="70" workbookViewId="0">
      <pane xSplit="4" ySplit="6" topLeftCell="E122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9" defaultRowHeight="13.2" outlineLevelRow="2" x14ac:dyDescent="0.25"/>
  <cols>
    <col min="1" max="1" width="24.6640625" style="1" customWidth="1"/>
    <col min="2" max="2" width="36.6640625" style="172" customWidth="1"/>
    <col min="3" max="3" width="7.44140625" style="173" customWidth="1"/>
    <col min="4" max="4" width="6.6640625" style="173" customWidth="1"/>
    <col min="5" max="5" width="10.33203125" style="1" customWidth="1"/>
    <col min="6" max="7" width="9" style="1" customWidth="1"/>
    <col min="8" max="10" width="8.44140625" style="1" customWidth="1"/>
    <col min="11" max="11" width="12.44140625" style="1" customWidth="1"/>
    <col min="12" max="12" width="8" style="1" customWidth="1"/>
    <col min="13" max="13" width="11.88671875" style="1" customWidth="1"/>
    <col min="14" max="16" width="8" style="1" customWidth="1"/>
    <col min="17" max="17" width="7.33203125" style="1" customWidth="1"/>
    <col min="18" max="20" width="8.44140625" style="1" customWidth="1"/>
    <col min="21" max="21" width="12.44140625" style="1" customWidth="1"/>
    <col min="22" max="22" width="8" style="1" customWidth="1"/>
    <col min="23" max="23" width="11.88671875" style="1" customWidth="1"/>
    <col min="24" max="26" width="8" style="1" customWidth="1"/>
    <col min="27" max="27" width="7.33203125" style="1" customWidth="1"/>
    <col min="28" max="30" width="8.44140625" style="1" customWidth="1"/>
    <col min="31" max="31" width="12.44140625" style="1" customWidth="1"/>
    <col min="32" max="32" width="8" style="1" customWidth="1"/>
    <col min="33" max="33" width="11.88671875" style="1" customWidth="1"/>
    <col min="34" max="36" width="8" style="1" customWidth="1"/>
    <col min="37" max="37" width="7.33203125" style="1" customWidth="1"/>
    <col min="38" max="47" width="9.33203125" style="1" customWidth="1"/>
    <col min="48" max="16384" width="9" style="1"/>
  </cols>
  <sheetData>
    <row r="1" spans="1:47" s="30" customFormat="1" ht="25.5" customHeight="1" x14ac:dyDescent="0.2">
      <c r="A1" s="298"/>
      <c r="B1" s="328" t="s">
        <v>61</v>
      </c>
      <c r="C1" s="298" t="s">
        <v>62</v>
      </c>
      <c r="D1" s="298"/>
      <c r="E1" s="298" t="s">
        <v>63</v>
      </c>
      <c r="F1" s="310" t="s">
        <v>64</v>
      </c>
      <c r="G1" s="310"/>
      <c r="H1" s="313" t="s">
        <v>20</v>
      </c>
      <c r="I1" s="313"/>
      <c r="J1" s="313"/>
      <c r="K1" s="313"/>
      <c r="L1" s="313"/>
      <c r="M1" s="313"/>
      <c r="N1" s="313"/>
      <c r="O1" s="313"/>
      <c r="P1" s="313"/>
      <c r="Q1" s="313"/>
      <c r="R1" s="313" t="s">
        <v>609</v>
      </c>
      <c r="S1" s="313"/>
      <c r="T1" s="313"/>
      <c r="U1" s="313"/>
      <c r="V1" s="313"/>
      <c r="W1" s="313"/>
      <c r="X1" s="313"/>
      <c r="Y1" s="313"/>
      <c r="Z1" s="313"/>
      <c r="AA1" s="313"/>
      <c r="AB1" s="313" t="s">
        <v>43</v>
      </c>
      <c r="AC1" s="313"/>
      <c r="AD1" s="313"/>
      <c r="AE1" s="313"/>
      <c r="AF1" s="313"/>
      <c r="AG1" s="313"/>
      <c r="AH1" s="313"/>
      <c r="AI1" s="313"/>
      <c r="AJ1" s="313"/>
      <c r="AK1" s="313"/>
      <c r="AL1" s="327" t="s">
        <v>66</v>
      </c>
      <c r="AM1" s="327"/>
      <c r="AN1" s="327"/>
      <c r="AO1" s="327"/>
      <c r="AP1" s="327"/>
      <c r="AQ1" s="327"/>
      <c r="AR1" s="327"/>
      <c r="AS1" s="327"/>
      <c r="AT1" s="327"/>
      <c r="AU1" s="327"/>
    </row>
    <row r="2" spans="1:47" s="30" customFormat="1" ht="24.75" customHeight="1" x14ac:dyDescent="0.2">
      <c r="A2" s="298"/>
      <c r="B2" s="328"/>
      <c r="C2" s="298"/>
      <c r="D2" s="298"/>
      <c r="E2" s="298"/>
      <c r="F2" s="310"/>
      <c r="G2" s="310"/>
      <c r="H2" s="311" t="s">
        <v>5</v>
      </c>
      <c r="I2" s="311"/>
      <c r="J2" s="298" t="s">
        <v>6</v>
      </c>
      <c r="K2" s="298"/>
      <c r="L2" s="298" t="s">
        <v>7</v>
      </c>
      <c r="M2" s="298"/>
      <c r="N2" s="298" t="s">
        <v>8</v>
      </c>
      <c r="O2" s="298"/>
      <c r="P2" s="298" t="s">
        <v>9</v>
      </c>
      <c r="Q2" s="298"/>
      <c r="R2" s="311" t="s">
        <v>5</v>
      </c>
      <c r="S2" s="311"/>
      <c r="T2" s="298" t="s">
        <v>6</v>
      </c>
      <c r="U2" s="298"/>
      <c r="V2" s="298" t="s">
        <v>7</v>
      </c>
      <c r="W2" s="298"/>
      <c r="X2" s="298" t="s">
        <v>8</v>
      </c>
      <c r="Y2" s="298"/>
      <c r="Z2" s="298" t="s">
        <v>9</v>
      </c>
      <c r="AA2" s="298"/>
      <c r="AB2" s="311" t="s">
        <v>5</v>
      </c>
      <c r="AC2" s="311"/>
      <c r="AD2" s="298" t="s">
        <v>6</v>
      </c>
      <c r="AE2" s="298"/>
      <c r="AF2" s="298" t="s">
        <v>7</v>
      </c>
      <c r="AG2" s="298"/>
      <c r="AH2" s="298" t="s">
        <v>8</v>
      </c>
      <c r="AI2" s="298"/>
      <c r="AJ2" s="298" t="s">
        <v>9</v>
      </c>
      <c r="AK2" s="298"/>
      <c r="AL2" s="327" t="s">
        <v>5</v>
      </c>
      <c r="AM2" s="327"/>
      <c r="AN2" s="298" t="s">
        <v>6</v>
      </c>
      <c r="AO2" s="298"/>
      <c r="AP2" s="298" t="s">
        <v>7</v>
      </c>
      <c r="AQ2" s="298"/>
      <c r="AR2" s="298" t="s">
        <v>8</v>
      </c>
      <c r="AS2" s="298"/>
      <c r="AT2" s="298" t="s">
        <v>9</v>
      </c>
      <c r="AU2" s="298"/>
    </row>
    <row r="3" spans="1:47" s="30" customFormat="1" ht="22.5" customHeight="1" x14ac:dyDescent="0.2">
      <c r="A3" s="298"/>
      <c r="B3" s="328"/>
      <c r="C3" s="298"/>
      <c r="D3" s="298"/>
      <c r="E3" s="298"/>
      <c r="F3" s="310"/>
      <c r="G3" s="310"/>
      <c r="H3" s="298" t="s">
        <v>67</v>
      </c>
      <c r="I3" s="298"/>
      <c r="J3" s="298" t="s">
        <v>68</v>
      </c>
      <c r="K3" s="298"/>
      <c r="L3" s="298" t="s">
        <v>16</v>
      </c>
      <c r="M3" s="298"/>
      <c r="N3" s="298" t="s">
        <v>69</v>
      </c>
      <c r="O3" s="298"/>
      <c r="P3" s="298" t="s">
        <v>14</v>
      </c>
      <c r="Q3" s="298"/>
      <c r="R3" s="298" t="s">
        <v>67</v>
      </c>
      <c r="S3" s="298"/>
      <c r="T3" s="298" t="s">
        <v>68</v>
      </c>
      <c r="U3" s="298"/>
      <c r="V3" s="298" t="s">
        <v>16</v>
      </c>
      <c r="W3" s="298"/>
      <c r="X3" s="298" t="s">
        <v>69</v>
      </c>
      <c r="Y3" s="298"/>
      <c r="Z3" s="298" t="s">
        <v>14</v>
      </c>
      <c r="AA3" s="298"/>
      <c r="AB3" s="298" t="s">
        <v>67</v>
      </c>
      <c r="AC3" s="298"/>
      <c r="AD3" s="298" t="s">
        <v>68</v>
      </c>
      <c r="AE3" s="298"/>
      <c r="AF3" s="298" t="s">
        <v>16</v>
      </c>
      <c r="AG3" s="298"/>
      <c r="AH3" s="298" t="s">
        <v>69</v>
      </c>
      <c r="AI3" s="298"/>
      <c r="AJ3" s="298" t="s">
        <v>14</v>
      </c>
      <c r="AK3" s="298"/>
      <c r="AL3" s="327" t="s">
        <v>67</v>
      </c>
      <c r="AM3" s="327"/>
      <c r="AN3" s="298" t="s">
        <v>68</v>
      </c>
      <c r="AO3" s="298"/>
      <c r="AP3" s="298" t="s">
        <v>16</v>
      </c>
      <c r="AQ3" s="298"/>
      <c r="AR3" s="298" t="s">
        <v>69</v>
      </c>
      <c r="AS3" s="298"/>
      <c r="AT3" s="298" t="s">
        <v>14</v>
      </c>
      <c r="AU3" s="298"/>
    </row>
    <row r="4" spans="1:47" s="30" customFormat="1" ht="20.399999999999999" x14ac:dyDescent="0.2">
      <c r="A4" s="298"/>
      <c r="B4" s="328"/>
      <c r="C4" s="298"/>
      <c r="D4" s="298"/>
      <c r="E4" s="298"/>
      <c r="F4" s="310"/>
      <c r="G4" s="310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165" t="s">
        <v>21</v>
      </c>
      <c r="AM4" s="44" t="s">
        <v>77</v>
      </c>
      <c r="AN4" s="44" t="s">
        <v>21</v>
      </c>
      <c r="AO4" s="44" t="s">
        <v>77</v>
      </c>
      <c r="AP4" s="44" t="s">
        <v>21</v>
      </c>
      <c r="AQ4" s="44" t="s">
        <v>77</v>
      </c>
      <c r="AR4" s="44" t="s">
        <v>21</v>
      </c>
      <c r="AS4" s="44" t="s">
        <v>77</v>
      </c>
      <c r="AT4" s="44" t="s">
        <v>21</v>
      </c>
      <c r="AU4" s="44" t="s">
        <v>77</v>
      </c>
    </row>
    <row r="5" spans="1:47" s="30" customFormat="1" ht="16.5" customHeight="1" x14ac:dyDescent="0.2">
      <c r="A5" s="298"/>
      <c r="B5" s="316" t="s">
        <v>71</v>
      </c>
      <c r="C5" s="316"/>
      <c r="D5" s="316"/>
      <c r="E5" s="316"/>
      <c r="F5" s="316"/>
      <c r="G5" s="316"/>
      <c r="H5" s="32">
        <v>19</v>
      </c>
      <c r="I5" s="33">
        <v>23</v>
      </c>
      <c r="J5" s="33">
        <v>19</v>
      </c>
      <c r="K5" s="33">
        <v>23</v>
      </c>
      <c r="L5" s="33">
        <v>19</v>
      </c>
      <c r="M5" s="33">
        <v>23</v>
      </c>
      <c r="N5" s="33">
        <v>19</v>
      </c>
      <c r="O5" s="33">
        <v>23</v>
      </c>
      <c r="P5" s="33">
        <v>19</v>
      </c>
      <c r="Q5" s="33">
        <v>23</v>
      </c>
      <c r="R5" s="32">
        <v>19</v>
      </c>
      <c r="S5" s="33">
        <v>23</v>
      </c>
      <c r="T5" s="33">
        <v>19</v>
      </c>
      <c r="U5" s="33">
        <v>23</v>
      </c>
      <c r="V5" s="33">
        <v>19</v>
      </c>
      <c r="W5" s="33">
        <v>23</v>
      </c>
      <c r="X5" s="33">
        <v>19</v>
      </c>
      <c r="Y5" s="33">
        <v>23</v>
      </c>
      <c r="Z5" s="33">
        <v>19</v>
      </c>
      <c r="AA5" s="33">
        <v>23</v>
      </c>
      <c r="AB5" s="32">
        <v>19</v>
      </c>
      <c r="AC5" s="33">
        <v>23</v>
      </c>
      <c r="AD5" s="33">
        <v>19</v>
      </c>
      <c r="AE5" s="33">
        <v>23</v>
      </c>
      <c r="AF5" s="33">
        <v>19</v>
      </c>
      <c r="AG5" s="33">
        <v>23</v>
      </c>
      <c r="AH5" s="33">
        <v>19</v>
      </c>
      <c r="AI5" s="33">
        <v>23</v>
      </c>
      <c r="AJ5" s="33">
        <v>19</v>
      </c>
      <c r="AK5" s="33">
        <v>23</v>
      </c>
      <c r="AL5" s="165"/>
      <c r="AM5" s="44"/>
      <c r="AN5" s="44"/>
      <c r="AO5" s="44"/>
      <c r="AP5" s="44"/>
      <c r="AQ5" s="44"/>
      <c r="AR5" s="44"/>
      <c r="AS5" s="44"/>
      <c r="AT5" s="44"/>
      <c r="AU5" s="44"/>
    </row>
    <row r="6" spans="1:47" ht="18" customHeight="1" x14ac:dyDescent="0.25">
      <c r="A6" s="13" t="s">
        <v>72</v>
      </c>
      <c r="B6" s="166" t="s">
        <v>73</v>
      </c>
      <c r="C6" s="36" t="s">
        <v>74</v>
      </c>
      <c r="D6" s="36" t="s">
        <v>75</v>
      </c>
      <c r="E6" s="36" t="s">
        <v>76</v>
      </c>
      <c r="F6" s="36" t="s">
        <v>21</v>
      </c>
      <c r="G6" s="37" t="s">
        <v>77</v>
      </c>
      <c r="H6" s="38" t="s">
        <v>21</v>
      </c>
      <c r="I6" s="36" t="s">
        <v>77</v>
      </c>
      <c r="J6" s="36" t="s">
        <v>21</v>
      </c>
      <c r="K6" s="36" t="s">
        <v>77</v>
      </c>
      <c r="L6" s="36" t="s">
        <v>21</v>
      </c>
      <c r="M6" s="36" t="s">
        <v>77</v>
      </c>
      <c r="N6" s="36" t="s">
        <v>21</v>
      </c>
      <c r="O6" s="36" t="s">
        <v>77</v>
      </c>
      <c r="P6" s="36" t="s">
        <v>21</v>
      </c>
      <c r="Q6" s="36" t="s">
        <v>77</v>
      </c>
      <c r="R6" s="38" t="s">
        <v>21</v>
      </c>
      <c r="S6" s="36" t="s">
        <v>77</v>
      </c>
      <c r="T6" s="36" t="s">
        <v>21</v>
      </c>
      <c r="U6" s="36" t="s">
        <v>77</v>
      </c>
      <c r="V6" s="36" t="s">
        <v>21</v>
      </c>
      <c r="W6" s="36" t="s">
        <v>77</v>
      </c>
      <c r="X6" s="36" t="s">
        <v>21</v>
      </c>
      <c r="Y6" s="36" t="s">
        <v>77</v>
      </c>
      <c r="Z6" s="36" t="s">
        <v>21</v>
      </c>
      <c r="AA6" s="36" t="s">
        <v>77</v>
      </c>
      <c r="AB6" s="38" t="s">
        <v>21</v>
      </c>
      <c r="AC6" s="36" t="s">
        <v>77</v>
      </c>
      <c r="AD6" s="36" t="s">
        <v>21</v>
      </c>
      <c r="AE6" s="36" t="s">
        <v>77</v>
      </c>
      <c r="AF6" s="36" t="s">
        <v>21</v>
      </c>
      <c r="AG6" s="36" t="s">
        <v>77</v>
      </c>
      <c r="AH6" s="36" t="s">
        <v>21</v>
      </c>
      <c r="AI6" s="36" t="s">
        <v>77</v>
      </c>
      <c r="AJ6" s="36" t="s">
        <v>21</v>
      </c>
      <c r="AK6" s="36" t="s">
        <v>77</v>
      </c>
      <c r="AL6" s="167" t="s">
        <v>21</v>
      </c>
      <c r="AM6" s="36" t="s">
        <v>77</v>
      </c>
      <c r="AN6" s="36" t="s">
        <v>21</v>
      </c>
      <c r="AO6" s="36" t="s">
        <v>77</v>
      </c>
      <c r="AP6" s="36" t="s">
        <v>21</v>
      </c>
      <c r="AQ6" s="36" t="s">
        <v>77</v>
      </c>
      <c r="AR6" s="36" t="s">
        <v>21</v>
      </c>
      <c r="AS6" s="36" t="s">
        <v>77</v>
      </c>
      <c r="AT6" s="36" t="s">
        <v>21</v>
      </c>
      <c r="AU6" s="36" t="s">
        <v>77</v>
      </c>
    </row>
    <row r="7" spans="1:47" ht="18" customHeight="1" x14ac:dyDescent="0.25">
      <c r="A7" s="5" t="str">
        <f>гр.общеразв.напрв.!A7</f>
        <v>Бокситогорский</v>
      </c>
      <c r="B7" s="5" t="str">
        <f>гр.общеразв.напрв.!B7</f>
        <v>МБДОУ Бокситогорский детский сад № 1</v>
      </c>
      <c r="C7" s="5" t="str">
        <f>гр.общеразв.напрв.!C7</f>
        <v>город</v>
      </c>
      <c r="D7" s="5" t="str">
        <f>гр.общеразв.напрв.!D7</f>
        <v>детей</v>
      </c>
      <c r="E7" s="168">
        <f t="shared" ref="E7:E24" si="0">F7+G7</f>
        <v>208</v>
      </c>
      <c r="F7" s="168">
        <f t="shared" ref="F7:G24" si="1">H7+J7+L7+N7+P7+R7+T7+V7+X7+Z7+AB7+AD7+AF7+AH7+AJ7</f>
        <v>56</v>
      </c>
      <c r="G7" s="168">
        <f t="shared" si="1"/>
        <v>152</v>
      </c>
      <c r="H7" s="10">
        <f>гр.общеразв.напрв.!BZ7</f>
        <v>0</v>
      </c>
      <c r="I7" s="10">
        <f>гр.общеразв.напрв.!CA7</f>
        <v>0</v>
      </c>
      <c r="J7" s="10">
        <f>гр.общеразв.напрв.!CB7</f>
        <v>56</v>
      </c>
      <c r="K7" s="10">
        <f>гр.общеразв.напрв.!CC7</f>
        <v>111</v>
      </c>
      <c r="L7" s="10">
        <f>гр.общеразв.напрв.!CD7</f>
        <v>0</v>
      </c>
      <c r="M7" s="10">
        <f>гр.общеразв.напрв.!CE7</f>
        <v>41</v>
      </c>
      <c r="N7" s="10">
        <f>гр.общеразв.напрв.!CF7</f>
        <v>0</v>
      </c>
      <c r="O7" s="10">
        <f>гр.общеразв.напрв.!CG7</f>
        <v>0</v>
      </c>
      <c r="P7" s="10">
        <f>гр.общеразв.напрв.!CH7</f>
        <v>0</v>
      </c>
      <c r="Q7" s="10">
        <f>гр.общеразв.напрв.!CI7</f>
        <v>0</v>
      </c>
      <c r="R7" s="10">
        <f>гр.компен.направ.!EH7</f>
        <v>0</v>
      </c>
      <c r="S7" s="10">
        <f>гр.компен.направ.!EI7</f>
        <v>0</v>
      </c>
      <c r="T7" s="10">
        <f>гр.компен.направ.!EJ7</f>
        <v>0</v>
      </c>
      <c r="U7" s="10">
        <f>гр.компен.направ.!EK7</f>
        <v>0</v>
      </c>
      <c r="V7" s="10">
        <f>гр.компен.направ.!EL7</f>
        <v>0</v>
      </c>
      <c r="W7" s="10">
        <f>гр.компен.направ.!EM7</f>
        <v>0</v>
      </c>
      <c r="X7" s="10">
        <f>гр.компен.направ.!EN7</f>
        <v>0</v>
      </c>
      <c r="Y7" s="10">
        <f>гр.компен.направ.!EO7</f>
        <v>0</v>
      </c>
      <c r="Z7" s="10">
        <f>гр.компен.направ.!EP7</f>
        <v>0</v>
      </c>
      <c r="AA7" s="10">
        <f>гр.компен.направ.!EQ7</f>
        <v>0</v>
      </c>
      <c r="AB7" s="10">
        <f>гр.комбинир.напрв.!DN7</f>
        <v>0</v>
      </c>
      <c r="AC7" s="10">
        <f>гр.комбинир.напрв.!DO7</f>
        <v>0</v>
      </c>
      <c r="AD7" s="10">
        <f>гр.комбинир.напрв.!DP7</f>
        <v>0</v>
      </c>
      <c r="AE7" s="10">
        <f>гр.комбинир.напрв.!DQ7</f>
        <v>0</v>
      </c>
      <c r="AF7" s="10">
        <f>гр.комбинир.напрв.!DR7</f>
        <v>0</v>
      </c>
      <c r="AG7" s="10">
        <f>гр.комбинир.напрв.!DS7</f>
        <v>0</v>
      </c>
      <c r="AH7" s="10">
        <f>гр.комбинир.напрв.!DT7</f>
        <v>0</v>
      </c>
      <c r="AI7" s="10">
        <f>гр.комбинир.напрв.!DU7</f>
        <v>0</v>
      </c>
      <c r="AJ7" s="10">
        <f>гр.комбинир.напрв.!DV7</f>
        <v>0</v>
      </c>
      <c r="AK7" s="10">
        <f>гр.комбинир.напрв.!DW7</f>
        <v>0</v>
      </c>
      <c r="AL7" s="169">
        <f t="shared" ref="AL7:AU22" si="2">H7+R7+AB7</f>
        <v>0</v>
      </c>
      <c r="AM7" s="169">
        <f t="shared" si="2"/>
        <v>0</v>
      </c>
      <c r="AN7" s="169">
        <f t="shared" si="2"/>
        <v>56</v>
      </c>
      <c r="AO7" s="169">
        <f t="shared" si="2"/>
        <v>111</v>
      </c>
      <c r="AP7" s="169">
        <f t="shared" si="2"/>
        <v>0</v>
      </c>
      <c r="AQ7" s="169">
        <f t="shared" si="2"/>
        <v>41</v>
      </c>
      <c r="AR7" s="169">
        <f t="shared" si="2"/>
        <v>0</v>
      </c>
      <c r="AS7" s="169">
        <f t="shared" si="2"/>
        <v>0</v>
      </c>
      <c r="AT7" s="169">
        <f t="shared" si="2"/>
        <v>0</v>
      </c>
      <c r="AU7" s="169">
        <f t="shared" si="2"/>
        <v>0</v>
      </c>
    </row>
    <row r="8" spans="1:47" ht="18" customHeight="1" x14ac:dyDescent="0.25">
      <c r="A8" s="5" t="str">
        <f>гр.общеразв.напрв.!A8</f>
        <v>Бокситогорский</v>
      </c>
      <c r="B8" s="5" t="str">
        <f>гр.общеразв.напрв.!B8</f>
        <v>МБДОУ Бокситогорский детский сад № 4</v>
      </c>
      <c r="C8" s="5" t="str">
        <f>гр.общеразв.напрв.!C8</f>
        <v>город</v>
      </c>
      <c r="D8" s="5" t="str">
        <f>гр.общеразв.напрв.!D8</f>
        <v>детей</v>
      </c>
      <c r="E8" s="168">
        <f t="shared" si="0"/>
        <v>232</v>
      </c>
      <c r="F8" s="168">
        <f t="shared" si="1"/>
        <v>51</v>
      </c>
      <c r="G8" s="168">
        <f t="shared" si="1"/>
        <v>181</v>
      </c>
      <c r="H8" s="10">
        <f>гр.общеразв.напрв.!BZ8</f>
        <v>0</v>
      </c>
      <c r="I8" s="10">
        <f>гр.общеразв.напрв.!CA8</f>
        <v>0</v>
      </c>
      <c r="J8" s="10">
        <f>гр.общеразв.напрв.!CB8</f>
        <v>51</v>
      </c>
      <c r="K8" s="10">
        <f>гр.общеразв.напрв.!CC8</f>
        <v>71</v>
      </c>
      <c r="L8" s="10">
        <f>гр.общеразв.напрв.!CD8</f>
        <v>0</v>
      </c>
      <c r="M8" s="10">
        <f>гр.общеразв.напрв.!CE8</f>
        <v>47</v>
      </c>
      <c r="N8" s="10">
        <f>гр.общеразв.напрв.!CF8</f>
        <v>0</v>
      </c>
      <c r="O8" s="10">
        <f>гр.общеразв.напрв.!CG8</f>
        <v>0</v>
      </c>
      <c r="P8" s="10">
        <f>гр.общеразв.напрв.!CH8</f>
        <v>0</v>
      </c>
      <c r="Q8" s="10">
        <f>гр.общеразв.напрв.!CI8</f>
        <v>0</v>
      </c>
      <c r="R8" s="10">
        <f>гр.компен.направ.!EH8</f>
        <v>0</v>
      </c>
      <c r="S8" s="10">
        <f>гр.компен.направ.!EI8</f>
        <v>0</v>
      </c>
      <c r="T8" s="10">
        <f>гр.компен.направ.!EJ8</f>
        <v>0</v>
      </c>
      <c r="U8" s="10">
        <f>гр.компен.направ.!EK8</f>
        <v>63</v>
      </c>
      <c r="V8" s="10">
        <f>гр.компен.направ.!EL8</f>
        <v>0</v>
      </c>
      <c r="W8" s="10">
        <f>гр.компен.направ.!EM8</f>
        <v>0</v>
      </c>
      <c r="X8" s="10">
        <f>гр.компен.направ.!EN8</f>
        <v>0</v>
      </c>
      <c r="Y8" s="10">
        <f>гр.компен.направ.!EO8</f>
        <v>0</v>
      </c>
      <c r="Z8" s="10">
        <f>гр.компен.направ.!EP8</f>
        <v>0</v>
      </c>
      <c r="AA8" s="10">
        <f>гр.компен.направ.!EQ8</f>
        <v>0</v>
      </c>
      <c r="AB8" s="10">
        <f>гр.комбинир.напрв.!DN8</f>
        <v>0</v>
      </c>
      <c r="AC8" s="10">
        <f>гр.комбинир.напрв.!DO8</f>
        <v>0</v>
      </c>
      <c r="AD8" s="10">
        <f>гр.комбинир.напрв.!DP8</f>
        <v>0</v>
      </c>
      <c r="AE8" s="10">
        <f>гр.комбинир.напрв.!DQ8</f>
        <v>0</v>
      </c>
      <c r="AF8" s="10">
        <f>гр.комбинир.напрв.!DR8</f>
        <v>0</v>
      </c>
      <c r="AG8" s="10">
        <f>гр.комбинир.напрв.!DS8</f>
        <v>0</v>
      </c>
      <c r="AH8" s="10">
        <f>гр.комбинир.напрв.!DT8</f>
        <v>0</v>
      </c>
      <c r="AI8" s="10">
        <f>гр.комбинир.напрв.!DU8</f>
        <v>0</v>
      </c>
      <c r="AJ8" s="10">
        <f>гр.комбинир.напрв.!DV8</f>
        <v>0</v>
      </c>
      <c r="AK8" s="10">
        <f>гр.комбинир.напрв.!DW8</f>
        <v>0</v>
      </c>
      <c r="AL8" s="169">
        <f t="shared" si="2"/>
        <v>0</v>
      </c>
      <c r="AM8" s="169">
        <f t="shared" si="2"/>
        <v>0</v>
      </c>
      <c r="AN8" s="169">
        <f t="shared" si="2"/>
        <v>51</v>
      </c>
      <c r="AO8" s="169">
        <f t="shared" si="2"/>
        <v>134</v>
      </c>
      <c r="AP8" s="169">
        <f t="shared" si="2"/>
        <v>0</v>
      </c>
      <c r="AQ8" s="169">
        <f t="shared" si="2"/>
        <v>47</v>
      </c>
      <c r="AR8" s="169">
        <f t="shared" si="2"/>
        <v>0</v>
      </c>
      <c r="AS8" s="169">
        <f t="shared" si="2"/>
        <v>0</v>
      </c>
      <c r="AT8" s="169">
        <f t="shared" si="2"/>
        <v>0</v>
      </c>
      <c r="AU8" s="169">
        <f t="shared" si="2"/>
        <v>0</v>
      </c>
    </row>
    <row r="9" spans="1:47" ht="18" customHeight="1" x14ac:dyDescent="0.25">
      <c r="A9" s="5" t="str">
        <f>гр.общеразв.напрв.!A9</f>
        <v>Бокситогорский</v>
      </c>
      <c r="B9" s="5" t="str">
        <f>гр.общеразв.напрв.!B9</f>
        <v>МБДОУ Бокситогорский детский сад № 5</v>
      </c>
      <c r="C9" s="5" t="str">
        <f>гр.общеразв.напрв.!C9</f>
        <v>город</v>
      </c>
      <c r="D9" s="5" t="str">
        <f>гр.общеразв.напрв.!D9</f>
        <v>детей</v>
      </c>
      <c r="E9" s="168">
        <f t="shared" si="0"/>
        <v>236</v>
      </c>
      <c r="F9" s="168">
        <f t="shared" si="1"/>
        <v>61</v>
      </c>
      <c r="G9" s="168">
        <f t="shared" si="1"/>
        <v>175</v>
      </c>
      <c r="H9" s="10">
        <f>гр.общеразв.напрв.!BZ9</f>
        <v>0</v>
      </c>
      <c r="I9" s="10">
        <f>гр.общеразв.напрв.!CA9</f>
        <v>0</v>
      </c>
      <c r="J9" s="10">
        <f>гр.общеразв.напрв.!CB9</f>
        <v>41</v>
      </c>
      <c r="K9" s="10">
        <f>гр.общеразв.напрв.!CC9</f>
        <v>123</v>
      </c>
      <c r="L9" s="10">
        <f>гр.общеразв.напрв.!CD9</f>
        <v>20</v>
      </c>
      <c r="M9" s="10">
        <f>гр.общеразв.напрв.!CE9</f>
        <v>19</v>
      </c>
      <c r="N9" s="10">
        <f>гр.общеразв.напрв.!CF9</f>
        <v>0</v>
      </c>
      <c r="O9" s="10">
        <f>гр.общеразв.напрв.!CG9</f>
        <v>0</v>
      </c>
      <c r="P9" s="10">
        <f>гр.общеразв.напрв.!CH9</f>
        <v>0</v>
      </c>
      <c r="Q9" s="10">
        <f>гр.общеразв.напрв.!CI9</f>
        <v>0</v>
      </c>
      <c r="R9" s="10">
        <f>гр.компен.направ.!EH9</f>
        <v>0</v>
      </c>
      <c r="S9" s="10">
        <f>гр.компен.направ.!EI9</f>
        <v>0</v>
      </c>
      <c r="T9" s="10">
        <f>гр.компен.направ.!EJ9</f>
        <v>0</v>
      </c>
      <c r="U9" s="10">
        <f>гр.компен.направ.!EK9</f>
        <v>33</v>
      </c>
      <c r="V9" s="10">
        <f>гр.компен.направ.!EL9</f>
        <v>0</v>
      </c>
      <c r="W9" s="10">
        <f>гр.компен.направ.!EM9</f>
        <v>0</v>
      </c>
      <c r="X9" s="10">
        <f>гр.компен.направ.!EN9</f>
        <v>0</v>
      </c>
      <c r="Y9" s="10">
        <f>гр.компен.направ.!EO9</f>
        <v>0</v>
      </c>
      <c r="Z9" s="10">
        <f>гр.компен.направ.!EP9</f>
        <v>0</v>
      </c>
      <c r="AA9" s="10">
        <f>гр.компен.направ.!EQ9</f>
        <v>0</v>
      </c>
      <c r="AB9" s="10">
        <f>гр.комбинир.напрв.!DN9</f>
        <v>0</v>
      </c>
      <c r="AC9" s="10">
        <f>гр.комбинир.напрв.!DO9</f>
        <v>0</v>
      </c>
      <c r="AD9" s="10">
        <f>гр.комбинир.напрв.!DP9</f>
        <v>0</v>
      </c>
      <c r="AE9" s="10">
        <f>гр.комбинир.напрв.!DQ9</f>
        <v>0</v>
      </c>
      <c r="AF9" s="10">
        <f>гр.комбинир.напрв.!DR9</f>
        <v>0</v>
      </c>
      <c r="AG9" s="10">
        <f>гр.комбинир.напрв.!DS9</f>
        <v>0</v>
      </c>
      <c r="AH9" s="10">
        <f>гр.комбинир.напрв.!DT9</f>
        <v>0</v>
      </c>
      <c r="AI9" s="10">
        <f>гр.комбинир.напрв.!DU9</f>
        <v>0</v>
      </c>
      <c r="AJ9" s="10">
        <f>гр.комбинир.напрв.!DV9</f>
        <v>0</v>
      </c>
      <c r="AK9" s="10">
        <f>гр.комбинир.напрв.!DW9</f>
        <v>0</v>
      </c>
      <c r="AL9" s="169">
        <f t="shared" si="2"/>
        <v>0</v>
      </c>
      <c r="AM9" s="169">
        <f t="shared" si="2"/>
        <v>0</v>
      </c>
      <c r="AN9" s="169">
        <f t="shared" si="2"/>
        <v>41</v>
      </c>
      <c r="AO9" s="169">
        <f t="shared" si="2"/>
        <v>156</v>
      </c>
      <c r="AP9" s="169">
        <f t="shared" si="2"/>
        <v>20</v>
      </c>
      <c r="AQ9" s="169">
        <f t="shared" si="2"/>
        <v>19</v>
      </c>
      <c r="AR9" s="169">
        <f t="shared" si="2"/>
        <v>0</v>
      </c>
      <c r="AS9" s="169">
        <f t="shared" si="2"/>
        <v>0</v>
      </c>
      <c r="AT9" s="169">
        <f t="shared" si="2"/>
        <v>0</v>
      </c>
      <c r="AU9" s="169">
        <f t="shared" si="2"/>
        <v>0</v>
      </c>
    </row>
    <row r="10" spans="1:47" ht="18" customHeight="1" x14ac:dyDescent="0.25">
      <c r="A10" s="5" t="str">
        <f>гр.общеразв.напрв.!A10</f>
        <v>Бокситогорский</v>
      </c>
      <c r="B10" s="5" t="str">
        <f>гр.общеразв.напрв.!B10</f>
        <v>МБДОУ Бокситогорский детский сад № 8</v>
      </c>
      <c r="C10" s="5" t="str">
        <f>гр.общеразв.напрв.!C10</f>
        <v>город</v>
      </c>
      <c r="D10" s="5" t="str">
        <f>гр.общеразв.напрв.!D10</f>
        <v>детей</v>
      </c>
      <c r="E10" s="168">
        <f t="shared" si="0"/>
        <v>145</v>
      </c>
      <c r="F10" s="168">
        <f t="shared" si="1"/>
        <v>40</v>
      </c>
      <c r="G10" s="168">
        <f t="shared" si="1"/>
        <v>105</v>
      </c>
      <c r="H10" s="10">
        <f>гр.общеразв.напрв.!BZ10</f>
        <v>0</v>
      </c>
      <c r="I10" s="10">
        <f>гр.общеразв.напрв.!CA10</f>
        <v>0</v>
      </c>
      <c r="J10" s="10">
        <f>гр.общеразв.напрв.!CB10</f>
        <v>20</v>
      </c>
      <c r="K10" s="10">
        <f>гр.общеразв.напрв.!CC10</f>
        <v>81</v>
      </c>
      <c r="L10" s="10">
        <f>гр.общеразв.напрв.!CD10</f>
        <v>20</v>
      </c>
      <c r="M10" s="10">
        <f>гр.общеразв.напрв.!CE10</f>
        <v>24</v>
      </c>
      <c r="N10" s="10">
        <f>гр.общеразв.напрв.!CF10</f>
        <v>0</v>
      </c>
      <c r="O10" s="10">
        <f>гр.общеразв.напрв.!CG10</f>
        <v>0</v>
      </c>
      <c r="P10" s="10">
        <f>гр.общеразв.напрв.!CH10</f>
        <v>0</v>
      </c>
      <c r="Q10" s="10">
        <f>гр.общеразв.напрв.!CI10</f>
        <v>0</v>
      </c>
      <c r="R10" s="10">
        <f>гр.компен.направ.!EH10</f>
        <v>0</v>
      </c>
      <c r="S10" s="10">
        <f>гр.компен.направ.!EI10</f>
        <v>0</v>
      </c>
      <c r="T10" s="10">
        <f>гр.компен.направ.!EJ10</f>
        <v>0</v>
      </c>
      <c r="U10" s="10">
        <f>гр.компен.направ.!EK10</f>
        <v>0</v>
      </c>
      <c r="V10" s="10">
        <f>гр.компен.направ.!EL10</f>
        <v>0</v>
      </c>
      <c r="W10" s="10">
        <f>гр.компен.направ.!EM10</f>
        <v>0</v>
      </c>
      <c r="X10" s="10">
        <f>гр.компен.направ.!EN10</f>
        <v>0</v>
      </c>
      <c r="Y10" s="10">
        <f>гр.компен.направ.!EO10</f>
        <v>0</v>
      </c>
      <c r="Z10" s="10">
        <f>гр.компен.направ.!EP10</f>
        <v>0</v>
      </c>
      <c r="AA10" s="10">
        <f>гр.компен.направ.!EQ10</f>
        <v>0</v>
      </c>
      <c r="AB10" s="10">
        <f>гр.комбинир.напрв.!DN10</f>
        <v>0</v>
      </c>
      <c r="AC10" s="10">
        <f>гр.комбинир.напрв.!DO10</f>
        <v>0</v>
      </c>
      <c r="AD10" s="10">
        <f>гр.комбинир.напрв.!DP10</f>
        <v>0</v>
      </c>
      <c r="AE10" s="10">
        <f>гр.комбинир.напрв.!DQ10</f>
        <v>0</v>
      </c>
      <c r="AF10" s="10">
        <f>гр.комбинир.напрв.!DR10</f>
        <v>0</v>
      </c>
      <c r="AG10" s="10">
        <f>гр.комбинир.напрв.!DS10</f>
        <v>0</v>
      </c>
      <c r="AH10" s="10">
        <f>гр.комбинир.напрв.!DT10</f>
        <v>0</v>
      </c>
      <c r="AI10" s="10">
        <f>гр.комбинир.напрв.!DU10</f>
        <v>0</v>
      </c>
      <c r="AJ10" s="10">
        <f>гр.комбинир.напрв.!DV10</f>
        <v>0</v>
      </c>
      <c r="AK10" s="10">
        <f>гр.комбинир.напрв.!DW10</f>
        <v>0</v>
      </c>
      <c r="AL10" s="169">
        <f t="shared" si="2"/>
        <v>0</v>
      </c>
      <c r="AM10" s="169">
        <f t="shared" si="2"/>
        <v>0</v>
      </c>
      <c r="AN10" s="169">
        <f t="shared" si="2"/>
        <v>20</v>
      </c>
      <c r="AO10" s="169">
        <f t="shared" si="2"/>
        <v>81</v>
      </c>
      <c r="AP10" s="169">
        <f t="shared" si="2"/>
        <v>20</v>
      </c>
      <c r="AQ10" s="169">
        <f t="shared" si="2"/>
        <v>24</v>
      </c>
      <c r="AR10" s="169">
        <f t="shared" si="2"/>
        <v>0</v>
      </c>
      <c r="AS10" s="169">
        <f t="shared" si="2"/>
        <v>0</v>
      </c>
      <c r="AT10" s="169">
        <f t="shared" si="2"/>
        <v>0</v>
      </c>
      <c r="AU10" s="169">
        <f t="shared" si="2"/>
        <v>0</v>
      </c>
    </row>
    <row r="11" spans="1:47" ht="18" customHeight="1" x14ac:dyDescent="0.25">
      <c r="A11" s="5" t="str">
        <f>гр.общеразв.напрв.!A11</f>
        <v>Бокситогорский</v>
      </c>
      <c r="B11" s="5" t="str">
        <f>гр.общеразв.напрв.!B11</f>
        <v>МБДОУ Детский сад № 2 города Пикалёво</v>
      </c>
      <c r="C11" s="5" t="str">
        <f>гр.общеразв.напрв.!C11</f>
        <v>город</v>
      </c>
      <c r="D11" s="5" t="str">
        <f>гр.общеразв.напрв.!D11</f>
        <v>детей</v>
      </c>
      <c r="E11" s="168">
        <f t="shared" si="0"/>
        <v>129</v>
      </c>
      <c r="F11" s="168">
        <f t="shared" si="1"/>
        <v>0</v>
      </c>
      <c r="G11" s="168">
        <f t="shared" si="1"/>
        <v>129</v>
      </c>
      <c r="H11" s="10">
        <f>гр.общеразв.напрв.!BZ11</f>
        <v>0</v>
      </c>
      <c r="I11" s="10">
        <f>гр.общеразв.напрв.!CA11</f>
        <v>0</v>
      </c>
      <c r="J11" s="10">
        <f>гр.общеразв.напрв.!CB11</f>
        <v>0</v>
      </c>
      <c r="K11" s="10">
        <f>гр.общеразв.напрв.!CC11</f>
        <v>67</v>
      </c>
      <c r="L11" s="10">
        <f>гр.общеразв.напрв.!CD11</f>
        <v>0</v>
      </c>
      <c r="M11" s="10">
        <f>гр.общеразв.напрв.!CE11</f>
        <v>50</v>
      </c>
      <c r="N11" s="10">
        <f>гр.общеразв.напрв.!CF11</f>
        <v>0</v>
      </c>
      <c r="O11" s="10">
        <f>гр.общеразв.напрв.!CG11</f>
        <v>0</v>
      </c>
      <c r="P11" s="10">
        <f>гр.общеразв.напрв.!CH11</f>
        <v>0</v>
      </c>
      <c r="Q11" s="10">
        <f>гр.общеразв.напрв.!CI11</f>
        <v>0</v>
      </c>
      <c r="R11" s="10">
        <f>гр.компен.направ.!EH11</f>
        <v>0</v>
      </c>
      <c r="S11" s="10">
        <f>гр.компен.направ.!EI11</f>
        <v>0</v>
      </c>
      <c r="T11" s="10">
        <f>гр.компен.направ.!EJ11</f>
        <v>0</v>
      </c>
      <c r="U11" s="10">
        <f>гр.компен.направ.!EK11</f>
        <v>12</v>
      </c>
      <c r="V11" s="10">
        <f>гр.компен.направ.!EL11</f>
        <v>0</v>
      </c>
      <c r="W11" s="10">
        <f>гр.компен.направ.!EM11</f>
        <v>0</v>
      </c>
      <c r="X11" s="10">
        <f>гр.компен.направ.!EN11</f>
        <v>0</v>
      </c>
      <c r="Y11" s="10">
        <f>гр.компен.направ.!EO11</f>
        <v>0</v>
      </c>
      <c r="Z11" s="10">
        <f>гр.компен.направ.!EP11</f>
        <v>0</v>
      </c>
      <c r="AA11" s="10">
        <f>гр.компен.направ.!EQ11</f>
        <v>0</v>
      </c>
      <c r="AB11" s="10">
        <f>гр.комбинир.напрв.!DN11</f>
        <v>0</v>
      </c>
      <c r="AC11" s="10">
        <f>гр.комбинир.напрв.!DO11</f>
        <v>0</v>
      </c>
      <c r="AD11" s="10">
        <f>гр.комбинир.напрв.!DP11</f>
        <v>0</v>
      </c>
      <c r="AE11" s="10">
        <f>гр.комбинир.напрв.!DQ11</f>
        <v>0</v>
      </c>
      <c r="AF11" s="10">
        <f>гр.комбинир.напрв.!DR11</f>
        <v>0</v>
      </c>
      <c r="AG11" s="10">
        <f>гр.комбинир.напрв.!DS11</f>
        <v>0</v>
      </c>
      <c r="AH11" s="10">
        <f>гр.комбинир.напрв.!DT11</f>
        <v>0</v>
      </c>
      <c r="AI11" s="10">
        <f>гр.комбинир.напрв.!DU11</f>
        <v>0</v>
      </c>
      <c r="AJ11" s="10">
        <f>гр.комбинир.напрв.!DV11</f>
        <v>0</v>
      </c>
      <c r="AK11" s="10">
        <f>гр.комбинир.напрв.!DW11</f>
        <v>0</v>
      </c>
      <c r="AL11" s="169">
        <f t="shared" si="2"/>
        <v>0</v>
      </c>
      <c r="AM11" s="169">
        <f t="shared" si="2"/>
        <v>0</v>
      </c>
      <c r="AN11" s="169">
        <f t="shared" si="2"/>
        <v>0</v>
      </c>
      <c r="AO11" s="169">
        <f t="shared" si="2"/>
        <v>79</v>
      </c>
      <c r="AP11" s="169">
        <f t="shared" si="2"/>
        <v>0</v>
      </c>
      <c r="AQ11" s="169">
        <f t="shared" si="2"/>
        <v>50</v>
      </c>
      <c r="AR11" s="169">
        <f t="shared" si="2"/>
        <v>0</v>
      </c>
      <c r="AS11" s="169">
        <f t="shared" si="2"/>
        <v>0</v>
      </c>
      <c r="AT11" s="169">
        <f t="shared" si="2"/>
        <v>0</v>
      </c>
      <c r="AU11" s="169">
        <f t="shared" si="2"/>
        <v>0</v>
      </c>
    </row>
    <row r="12" spans="1:47" ht="18" customHeight="1" x14ac:dyDescent="0.25">
      <c r="A12" s="5" t="str">
        <f>гр.общеразв.напрв.!A12</f>
        <v>Бокситогорский</v>
      </c>
      <c r="B12" s="5" t="str">
        <f>гр.общеразв.напрв.!B12</f>
        <v>МБДОУ Детский сад № 3 города Пикалёво</v>
      </c>
      <c r="C12" s="5" t="str">
        <f>гр.общеразв.напрв.!C12</f>
        <v>город</v>
      </c>
      <c r="D12" s="5" t="str">
        <f>гр.общеразв.напрв.!D12</f>
        <v>детей</v>
      </c>
      <c r="E12" s="168">
        <f t="shared" si="0"/>
        <v>94</v>
      </c>
      <c r="F12" s="168">
        <f t="shared" si="1"/>
        <v>94</v>
      </c>
      <c r="G12" s="168">
        <f t="shared" si="1"/>
        <v>0</v>
      </c>
      <c r="H12" s="10">
        <f>гр.общеразв.напрв.!BZ12</f>
        <v>0</v>
      </c>
      <c r="I12" s="10">
        <f>гр.общеразв.напрв.!CA12</f>
        <v>0</v>
      </c>
      <c r="J12" s="10">
        <f>гр.общеразв.напрв.!CB12</f>
        <v>48</v>
      </c>
      <c r="K12" s="10">
        <f>гр.общеразв.напрв.!CC12</f>
        <v>0</v>
      </c>
      <c r="L12" s="10">
        <f>гр.общеразв.напрв.!CD12</f>
        <v>46</v>
      </c>
      <c r="M12" s="10">
        <f>гр.общеразв.напрв.!CE12</f>
        <v>0</v>
      </c>
      <c r="N12" s="10">
        <f>гр.общеразв.напрв.!CF12</f>
        <v>0</v>
      </c>
      <c r="O12" s="10">
        <f>гр.общеразв.напрв.!CG12</f>
        <v>0</v>
      </c>
      <c r="P12" s="10">
        <f>гр.общеразв.напрв.!CH12</f>
        <v>0</v>
      </c>
      <c r="Q12" s="10">
        <f>гр.общеразв.напрв.!CI12</f>
        <v>0</v>
      </c>
      <c r="R12" s="10">
        <f>гр.компен.направ.!EH12</f>
        <v>0</v>
      </c>
      <c r="S12" s="10">
        <f>гр.компен.направ.!EI12</f>
        <v>0</v>
      </c>
      <c r="T12" s="10">
        <f>гр.компен.направ.!EJ12</f>
        <v>0</v>
      </c>
      <c r="U12" s="10">
        <f>гр.компен.направ.!EK12</f>
        <v>0</v>
      </c>
      <c r="V12" s="10">
        <f>гр.компен.направ.!EL12</f>
        <v>0</v>
      </c>
      <c r="W12" s="10">
        <f>гр.компен.направ.!EM12</f>
        <v>0</v>
      </c>
      <c r="X12" s="10">
        <f>гр.компен.направ.!EN12</f>
        <v>0</v>
      </c>
      <c r="Y12" s="10">
        <f>гр.компен.направ.!EO12</f>
        <v>0</v>
      </c>
      <c r="Z12" s="10">
        <f>гр.компен.направ.!EP12</f>
        <v>0</v>
      </c>
      <c r="AA12" s="10">
        <f>гр.компен.направ.!EQ12</f>
        <v>0</v>
      </c>
      <c r="AB12" s="10">
        <f>гр.комбинир.напрв.!DN12</f>
        <v>0</v>
      </c>
      <c r="AC12" s="10">
        <f>гр.комбинир.напрв.!DO12</f>
        <v>0</v>
      </c>
      <c r="AD12" s="10">
        <f>гр.комбинир.напрв.!DP12</f>
        <v>0</v>
      </c>
      <c r="AE12" s="10">
        <f>гр.комбинир.напрв.!DQ12</f>
        <v>0</v>
      </c>
      <c r="AF12" s="10">
        <f>гр.комбинир.напрв.!DR12</f>
        <v>0</v>
      </c>
      <c r="AG12" s="10">
        <f>гр.комбинир.напрв.!DS12</f>
        <v>0</v>
      </c>
      <c r="AH12" s="10">
        <f>гр.комбинир.напрв.!DT12</f>
        <v>0</v>
      </c>
      <c r="AI12" s="10">
        <f>гр.комбинир.напрв.!DU12</f>
        <v>0</v>
      </c>
      <c r="AJ12" s="10">
        <f>гр.комбинир.напрв.!DV12</f>
        <v>0</v>
      </c>
      <c r="AK12" s="10">
        <f>гр.комбинир.напрв.!DW12</f>
        <v>0</v>
      </c>
      <c r="AL12" s="169">
        <f t="shared" si="2"/>
        <v>0</v>
      </c>
      <c r="AM12" s="169">
        <f t="shared" si="2"/>
        <v>0</v>
      </c>
      <c r="AN12" s="169">
        <f t="shared" si="2"/>
        <v>48</v>
      </c>
      <c r="AO12" s="169">
        <f t="shared" si="2"/>
        <v>0</v>
      </c>
      <c r="AP12" s="169">
        <f t="shared" si="2"/>
        <v>46</v>
      </c>
      <c r="AQ12" s="169">
        <f t="shared" si="2"/>
        <v>0</v>
      </c>
      <c r="AR12" s="169">
        <f t="shared" si="2"/>
        <v>0</v>
      </c>
      <c r="AS12" s="169">
        <f t="shared" si="2"/>
        <v>0</v>
      </c>
      <c r="AT12" s="169">
        <f t="shared" si="2"/>
        <v>0</v>
      </c>
      <c r="AU12" s="169">
        <f t="shared" si="2"/>
        <v>0</v>
      </c>
    </row>
    <row r="13" spans="1:47" ht="18" customHeight="1" x14ac:dyDescent="0.25">
      <c r="A13" s="5" t="str">
        <f>гр.общеразв.напрв.!A13</f>
        <v>Бокситогорский</v>
      </c>
      <c r="B13" s="5" t="str">
        <f>гр.общеразв.напрв.!B13</f>
        <v>МБДОУ Детский сад № 5 города Пикалёво</v>
      </c>
      <c r="C13" s="5" t="str">
        <f>гр.общеразв.напрв.!C13</f>
        <v>город</v>
      </c>
      <c r="D13" s="5" t="str">
        <f>гр.общеразв.напрв.!D13</f>
        <v>детей</v>
      </c>
      <c r="E13" s="168">
        <f t="shared" si="0"/>
        <v>72</v>
      </c>
      <c r="F13" s="168">
        <f t="shared" si="1"/>
        <v>0</v>
      </c>
      <c r="G13" s="168">
        <f t="shared" si="1"/>
        <v>72</v>
      </c>
      <c r="H13" s="10">
        <f>гр.общеразв.напрв.!BZ13</f>
        <v>0</v>
      </c>
      <c r="I13" s="10">
        <f>гр.общеразв.напрв.!CA13</f>
        <v>0</v>
      </c>
      <c r="J13" s="10">
        <f>гр.общеразв.напрв.!CB13</f>
        <v>0</v>
      </c>
      <c r="K13" s="10">
        <f>гр.общеразв.напрв.!CC13</f>
        <v>0</v>
      </c>
      <c r="L13" s="10">
        <f>гр.общеразв.напрв.!CD13</f>
        <v>0</v>
      </c>
      <c r="M13" s="10">
        <f>гр.общеразв.напрв.!CE13</f>
        <v>0</v>
      </c>
      <c r="N13" s="10">
        <f>гр.общеразв.напрв.!CF13</f>
        <v>0</v>
      </c>
      <c r="O13" s="10">
        <f>гр.общеразв.напрв.!CG13</f>
        <v>0</v>
      </c>
      <c r="P13" s="10">
        <f>гр.общеразв.напрв.!CH13</f>
        <v>0</v>
      </c>
      <c r="Q13" s="10">
        <f>гр.общеразв.напрв.!CI13</f>
        <v>0</v>
      </c>
      <c r="R13" s="10">
        <f>гр.компен.направ.!EH13</f>
        <v>0</v>
      </c>
      <c r="S13" s="10">
        <f>гр.компен.направ.!EI13</f>
        <v>0</v>
      </c>
      <c r="T13" s="10">
        <f>гр.компен.направ.!EJ13</f>
        <v>0</v>
      </c>
      <c r="U13" s="10">
        <f>гр.компен.направ.!EK13</f>
        <v>30</v>
      </c>
      <c r="V13" s="10">
        <f>гр.компен.направ.!EL13</f>
        <v>0</v>
      </c>
      <c r="W13" s="10">
        <f>гр.компен.направ.!EM13</f>
        <v>0</v>
      </c>
      <c r="X13" s="10">
        <f>гр.компен.направ.!EN13</f>
        <v>0</v>
      </c>
      <c r="Y13" s="10">
        <f>гр.компен.направ.!EO13</f>
        <v>0</v>
      </c>
      <c r="Z13" s="10">
        <f>гр.компен.направ.!EP13</f>
        <v>0</v>
      </c>
      <c r="AA13" s="10">
        <f>гр.компен.направ.!EQ13</f>
        <v>0</v>
      </c>
      <c r="AB13" s="10">
        <f>гр.комбинир.напрв.!DN13</f>
        <v>0</v>
      </c>
      <c r="AC13" s="10">
        <f>гр.комбинир.напрв.!DO13</f>
        <v>0</v>
      </c>
      <c r="AD13" s="10">
        <f>гр.комбинир.напрв.!DP13</f>
        <v>0</v>
      </c>
      <c r="AE13" s="10">
        <f>гр.комбинир.напрв.!DQ13</f>
        <v>42</v>
      </c>
      <c r="AF13" s="10">
        <f>гр.комбинир.напрв.!DR13</f>
        <v>0</v>
      </c>
      <c r="AG13" s="10">
        <f>гр.комбинир.напрв.!DS13</f>
        <v>0</v>
      </c>
      <c r="AH13" s="10">
        <f>гр.комбинир.напрв.!DT13</f>
        <v>0</v>
      </c>
      <c r="AI13" s="10">
        <f>гр.комбинир.напрв.!DU13</f>
        <v>0</v>
      </c>
      <c r="AJ13" s="10">
        <f>гр.комбинир.напрв.!DV13</f>
        <v>0</v>
      </c>
      <c r="AK13" s="10">
        <f>гр.комбинир.напрв.!DW13</f>
        <v>0</v>
      </c>
      <c r="AL13" s="169">
        <f t="shared" si="2"/>
        <v>0</v>
      </c>
      <c r="AM13" s="169">
        <f t="shared" si="2"/>
        <v>0</v>
      </c>
      <c r="AN13" s="169">
        <f t="shared" si="2"/>
        <v>0</v>
      </c>
      <c r="AO13" s="169">
        <f t="shared" si="2"/>
        <v>72</v>
      </c>
      <c r="AP13" s="169">
        <f t="shared" si="2"/>
        <v>0</v>
      </c>
      <c r="AQ13" s="169">
        <f t="shared" si="2"/>
        <v>0</v>
      </c>
      <c r="AR13" s="169">
        <f t="shared" si="2"/>
        <v>0</v>
      </c>
      <c r="AS13" s="169">
        <f t="shared" si="2"/>
        <v>0</v>
      </c>
      <c r="AT13" s="169">
        <f t="shared" si="2"/>
        <v>0</v>
      </c>
      <c r="AU13" s="169">
        <f t="shared" si="2"/>
        <v>0</v>
      </c>
    </row>
    <row r="14" spans="1:47" ht="18" customHeight="1" x14ac:dyDescent="0.25">
      <c r="A14" s="5" t="str">
        <f>гр.общеразв.напрв.!A14</f>
        <v>Бокситогорский</v>
      </c>
      <c r="B14" s="5" t="str">
        <f>гр.общеразв.напрв.!B14</f>
        <v>МБДОУ Детский сад № 6 города Пикалёво</v>
      </c>
      <c r="C14" s="5" t="str">
        <f>гр.общеразв.напрв.!C14</f>
        <v>город</v>
      </c>
      <c r="D14" s="5" t="str">
        <f>гр.общеразв.напрв.!D14</f>
        <v>детей</v>
      </c>
      <c r="E14" s="168">
        <f t="shared" si="0"/>
        <v>242</v>
      </c>
      <c r="F14" s="168">
        <f t="shared" si="1"/>
        <v>63</v>
      </c>
      <c r="G14" s="168">
        <f t="shared" si="1"/>
        <v>179</v>
      </c>
      <c r="H14" s="10">
        <f>гр.общеразв.напрв.!BZ14</f>
        <v>0</v>
      </c>
      <c r="I14" s="10">
        <f>гр.общеразв.напрв.!CA14</f>
        <v>0</v>
      </c>
      <c r="J14" s="10">
        <f>гр.общеразв.напрв.!CB14</f>
        <v>44</v>
      </c>
      <c r="K14" s="10">
        <f>гр.общеразв.напрв.!CC14</f>
        <v>140</v>
      </c>
      <c r="L14" s="10">
        <f>гр.общеразв.напрв.!CD14</f>
        <v>19</v>
      </c>
      <c r="M14" s="10">
        <f>гр.общеразв.напрв.!CE14</f>
        <v>24</v>
      </c>
      <c r="N14" s="10">
        <f>гр.общеразв.напрв.!CF14</f>
        <v>0</v>
      </c>
      <c r="O14" s="10">
        <f>гр.общеразв.напрв.!CG14</f>
        <v>0</v>
      </c>
      <c r="P14" s="10">
        <f>гр.общеразв.напрв.!CH14</f>
        <v>0</v>
      </c>
      <c r="Q14" s="10">
        <f>гр.общеразв.напрв.!CI14</f>
        <v>0</v>
      </c>
      <c r="R14" s="10">
        <f>гр.компен.направ.!EH14</f>
        <v>0</v>
      </c>
      <c r="S14" s="10">
        <f>гр.компен.направ.!EI14</f>
        <v>0</v>
      </c>
      <c r="T14" s="10">
        <f>гр.компен.направ.!EJ14</f>
        <v>0</v>
      </c>
      <c r="U14" s="10">
        <f>гр.компен.направ.!EK14</f>
        <v>15</v>
      </c>
      <c r="V14" s="10">
        <f>гр.компен.направ.!EL14</f>
        <v>0</v>
      </c>
      <c r="W14" s="10">
        <f>гр.компен.направ.!EM14</f>
        <v>0</v>
      </c>
      <c r="X14" s="10">
        <f>гр.компен.направ.!EN14</f>
        <v>0</v>
      </c>
      <c r="Y14" s="10">
        <f>гр.компен.направ.!EO14</f>
        <v>0</v>
      </c>
      <c r="Z14" s="10">
        <f>гр.компен.направ.!EP14</f>
        <v>0</v>
      </c>
      <c r="AA14" s="10">
        <f>гр.компен.направ.!EQ14</f>
        <v>0</v>
      </c>
      <c r="AB14" s="10">
        <f>гр.комбинир.напрв.!DN14</f>
        <v>0</v>
      </c>
      <c r="AC14" s="10">
        <f>гр.комбинир.напрв.!DO14</f>
        <v>0</v>
      </c>
      <c r="AD14" s="10">
        <f>гр.комбинир.напрв.!DP14</f>
        <v>0</v>
      </c>
      <c r="AE14" s="10">
        <f>гр.комбинир.напрв.!DQ14</f>
        <v>0</v>
      </c>
      <c r="AF14" s="10">
        <f>гр.комбинир.напрв.!DR14</f>
        <v>0</v>
      </c>
      <c r="AG14" s="10">
        <f>гр.комбинир.напрв.!DS14</f>
        <v>0</v>
      </c>
      <c r="AH14" s="10">
        <f>гр.комбинир.напрв.!DT14</f>
        <v>0</v>
      </c>
      <c r="AI14" s="10">
        <f>гр.комбинир.напрв.!DU14</f>
        <v>0</v>
      </c>
      <c r="AJ14" s="10">
        <f>гр.комбинир.напрв.!DV14</f>
        <v>0</v>
      </c>
      <c r="AK14" s="10">
        <f>гр.комбинир.напрв.!DW14</f>
        <v>0</v>
      </c>
      <c r="AL14" s="169">
        <f t="shared" si="2"/>
        <v>0</v>
      </c>
      <c r="AM14" s="169">
        <f t="shared" si="2"/>
        <v>0</v>
      </c>
      <c r="AN14" s="169">
        <f t="shared" si="2"/>
        <v>44</v>
      </c>
      <c r="AO14" s="169">
        <f t="shared" si="2"/>
        <v>155</v>
      </c>
      <c r="AP14" s="169">
        <f t="shared" si="2"/>
        <v>19</v>
      </c>
      <c r="AQ14" s="169">
        <f t="shared" si="2"/>
        <v>24</v>
      </c>
      <c r="AR14" s="169">
        <f t="shared" si="2"/>
        <v>0</v>
      </c>
      <c r="AS14" s="169">
        <f t="shared" si="2"/>
        <v>0</v>
      </c>
      <c r="AT14" s="169">
        <f t="shared" si="2"/>
        <v>0</v>
      </c>
      <c r="AU14" s="169">
        <f t="shared" si="2"/>
        <v>0</v>
      </c>
    </row>
    <row r="15" spans="1:47" ht="18" customHeight="1" x14ac:dyDescent="0.25">
      <c r="A15" s="5" t="str">
        <f>гр.общеразв.напрв.!A15</f>
        <v>Бокситогорский</v>
      </c>
      <c r="B15" s="5" t="str">
        <f>гр.общеразв.напрв.!B15</f>
        <v>МБДОУ Детский сад № 7 города Пикалёво</v>
      </c>
      <c r="C15" s="5" t="str">
        <f>гр.общеразв.напрв.!C15</f>
        <v>город</v>
      </c>
      <c r="D15" s="5" t="str">
        <f>гр.общеразв.напрв.!D15</f>
        <v>детей</v>
      </c>
      <c r="E15" s="168">
        <f t="shared" si="0"/>
        <v>239</v>
      </c>
      <c r="F15" s="168">
        <f t="shared" si="1"/>
        <v>41</v>
      </c>
      <c r="G15" s="168">
        <f t="shared" si="1"/>
        <v>198</v>
      </c>
      <c r="H15" s="10">
        <f>гр.общеразв.напрв.!BZ15</f>
        <v>0</v>
      </c>
      <c r="I15" s="10">
        <f>гр.общеразв.напрв.!CA15</f>
        <v>0</v>
      </c>
      <c r="J15" s="10">
        <f>гр.общеразв.напрв.!CB15</f>
        <v>41</v>
      </c>
      <c r="K15" s="10">
        <f>гр.общеразв.напрв.!CC15</f>
        <v>140</v>
      </c>
      <c r="L15" s="10">
        <f>гр.общеразв.напрв.!CD15</f>
        <v>0</v>
      </c>
      <c r="M15" s="10">
        <f>гр.общеразв.напрв.!CE15</f>
        <v>43</v>
      </c>
      <c r="N15" s="10">
        <f>гр.общеразв.напрв.!CF15</f>
        <v>0</v>
      </c>
      <c r="O15" s="10">
        <f>гр.общеразв.напрв.!CG15</f>
        <v>0</v>
      </c>
      <c r="P15" s="10">
        <f>гр.общеразв.напрв.!CH15</f>
        <v>0</v>
      </c>
      <c r="Q15" s="10">
        <f>гр.общеразв.напрв.!CI15</f>
        <v>0</v>
      </c>
      <c r="R15" s="10">
        <f>гр.компен.направ.!EH15</f>
        <v>0</v>
      </c>
      <c r="S15" s="10">
        <f>гр.компен.направ.!EI15</f>
        <v>0</v>
      </c>
      <c r="T15" s="10">
        <f>гр.компен.направ.!EJ15</f>
        <v>0</v>
      </c>
      <c r="U15" s="10">
        <f>гр.компен.направ.!EK15</f>
        <v>15</v>
      </c>
      <c r="V15" s="10">
        <f>гр.компен.направ.!EL15</f>
        <v>0</v>
      </c>
      <c r="W15" s="10">
        <f>гр.компен.направ.!EM15</f>
        <v>0</v>
      </c>
      <c r="X15" s="10">
        <f>гр.компен.направ.!EN15</f>
        <v>0</v>
      </c>
      <c r="Y15" s="10">
        <f>гр.компен.направ.!EO15</f>
        <v>0</v>
      </c>
      <c r="Z15" s="10">
        <f>гр.компен.направ.!EP15</f>
        <v>0</v>
      </c>
      <c r="AA15" s="10">
        <f>гр.компен.направ.!EQ15</f>
        <v>0</v>
      </c>
      <c r="AB15" s="10">
        <f>гр.комбинир.напрв.!DN15</f>
        <v>0</v>
      </c>
      <c r="AC15" s="10">
        <f>гр.комбинир.напрв.!DO15</f>
        <v>0</v>
      </c>
      <c r="AD15" s="10">
        <f>гр.комбинир.напрв.!DP15</f>
        <v>0</v>
      </c>
      <c r="AE15" s="10">
        <f>гр.комбинир.напрв.!DQ15</f>
        <v>0</v>
      </c>
      <c r="AF15" s="10">
        <f>гр.комбинир.напрв.!DR15</f>
        <v>0</v>
      </c>
      <c r="AG15" s="10">
        <f>гр.комбинир.напрв.!DS15</f>
        <v>0</v>
      </c>
      <c r="AH15" s="10">
        <f>гр.комбинир.напрв.!DT15</f>
        <v>0</v>
      </c>
      <c r="AI15" s="10">
        <f>гр.комбинир.напрв.!DU15</f>
        <v>0</v>
      </c>
      <c r="AJ15" s="10">
        <f>гр.комбинир.напрв.!DV15</f>
        <v>0</v>
      </c>
      <c r="AK15" s="10">
        <f>гр.комбинир.напрв.!DW15</f>
        <v>0</v>
      </c>
      <c r="AL15" s="169">
        <f t="shared" si="2"/>
        <v>0</v>
      </c>
      <c r="AM15" s="169">
        <f t="shared" si="2"/>
        <v>0</v>
      </c>
      <c r="AN15" s="169">
        <f t="shared" si="2"/>
        <v>41</v>
      </c>
      <c r="AO15" s="169">
        <f t="shared" si="2"/>
        <v>155</v>
      </c>
      <c r="AP15" s="169">
        <f t="shared" si="2"/>
        <v>0</v>
      </c>
      <c r="AQ15" s="169">
        <f t="shared" si="2"/>
        <v>43</v>
      </c>
      <c r="AR15" s="169">
        <f t="shared" si="2"/>
        <v>0</v>
      </c>
      <c r="AS15" s="169">
        <f t="shared" si="2"/>
        <v>0</v>
      </c>
      <c r="AT15" s="169">
        <f t="shared" si="2"/>
        <v>0</v>
      </c>
      <c r="AU15" s="169">
        <f t="shared" si="2"/>
        <v>0</v>
      </c>
    </row>
    <row r="16" spans="1:47" ht="18" customHeight="1" x14ac:dyDescent="0.25">
      <c r="A16" s="5" t="str">
        <f>гр.общеразв.напрв.!A16</f>
        <v>Бокситогорский</v>
      </c>
      <c r="B16" s="5" t="str">
        <f>гр.общеразв.напрв.!B16</f>
        <v>МБДОУ Детский сад № 8 города Пикалёво</v>
      </c>
      <c r="C16" s="5" t="str">
        <f>гр.общеразв.напрв.!C16</f>
        <v>город</v>
      </c>
      <c r="D16" s="5" t="str">
        <f>гр.общеразв.напрв.!D16</f>
        <v>детей</v>
      </c>
      <c r="E16" s="168">
        <f t="shared" si="0"/>
        <v>248</v>
      </c>
      <c r="F16" s="168">
        <f t="shared" si="1"/>
        <v>63</v>
      </c>
      <c r="G16" s="168">
        <f t="shared" si="1"/>
        <v>185</v>
      </c>
      <c r="H16" s="10">
        <f>гр.общеразв.напрв.!BZ16</f>
        <v>0</v>
      </c>
      <c r="I16" s="10">
        <f>гр.общеразв.напрв.!CA16</f>
        <v>0</v>
      </c>
      <c r="J16" s="10">
        <f>гр.общеразв.напрв.!CB16</f>
        <v>63</v>
      </c>
      <c r="K16" s="10">
        <f>гр.общеразв.напрв.!CC16</f>
        <v>120</v>
      </c>
      <c r="L16" s="10">
        <f>гр.общеразв.напрв.!CD16</f>
        <v>0</v>
      </c>
      <c r="M16" s="10">
        <f>гр.общеразв.напрв.!CE16</f>
        <v>50</v>
      </c>
      <c r="N16" s="10">
        <f>гр.общеразв.напрв.!CF16</f>
        <v>0</v>
      </c>
      <c r="O16" s="10">
        <f>гр.общеразв.напрв.!CG16</f>
        <v>0</v>
      </c>
      <c r="P16" s="10">
        <f>гр.общеразв.напрв.!CH16</f>
        <v>0</v>
      </c>
      <c r="Q16" s="10">
        <f>гр.общеразв.напрв.!CI16</f>
        <v>0</v>
      </c>
      <c r="R16" s="10">
        <f>гр.компен.направ.!EH16</f>
        <v>0</v>
      </c>
      <c r="S16" s="10">
        <f>гр.компен.направ.!EI16</f>
        <v>0</v>
      </c>
      <c r="T16" s="10">
        <f>гр.компен.направ.!EJ16</f>
        <v>0</v>
      </c>
      <c r="U16" s="10">
        <f>гр.компен.направ.!EK16</f>
        <v>15</v>
      </c>
      <c r="V16" s="10">
        <f>гр.компен.направ.!EL16</f>
        <v>0</v>
      </c>
      <c r="W16" s="10">
        <f>гр.компен.направ.!EM16</f>
        <v>0</v>
      </c>
      <c r="X16" s="10">
        <f>гр.компен.направ.!EN16</f>
        <v>0</v>
      </c>
      <c r="Y16" s="10">
        <f>гр.компен.направ.!EO16</f>
        <v>0</v>
      </c>
      <c r="Z16" s="10">
        <f>гр.компен.направ.!EP16</f>
        <v>0</v>
      </c>
      <c r="AA16" s="10">
        <f>гр.компен.направ.!EQ16</f>
        <v>0</v>
      </c>
      <c r="AB16" s="10">
        <f>гр.комбинир.напрв.!DN16</f>
        <v>0</v>
      </c>
      <c r="AC16" s="10">
        <f>гр.комбинир.напрв.!DO16</f>
        <v>0</v>
      </c>
      <c r="AD16" s="10">
        <f>гр.комбинир.напрв.!DP16</f>
        <v>0</v>
      </c>
      <c r="AE16" s="10">
        <f>гр.комбинир.напрв.!DQ16</f>
        <v>0</v>
      </c>
      <c r="AF16" s="10">
        <f>гр.комбинир.напрв.!DR16</f>
        <v>0</v>
      </c>
      <c r="AG16" s="10">
        <f>гр.комбинир.напрв.!DS16</f>
        <v>0</v>
      </c>
      <c r="AH16" s="10">
        <f>гр.комбинир.напрв.!DT16</f>
        <v>0</v>
      </c>
      <c r="AI16" s="10">
        <f>гр.комбинир.напрв.!DU16</f>
        <v>0</v>
      </c>
      <c r="AJ16" s="10">
        <f>гр.комбинир.напрв.!DV16</f>
        <v>0</v>
      </c>
      <c r="AK16" s="10">
        <f>гр.комбинир.напрв.!DW16</f>
        <v>0</v>
      </c>
      <c r="AL16" s="169">
        <f t="shared" si="2"/>
        <v>0</v>
      </c>
      <c r="AM16" s="169">
        <f t="shared" si="2"/>
        <v>0</v>
      </c>
      <c r="AN16" s="169">
        <f t="shared" si="2"/>
        <v>63</v>
      </c>
      <c r="AO16" s="169">
        <f t="shared" si="2"/>
        <v>135</v>
      </c>
      <c r="AP16" s="169">
        <f t="shared" si="2"/>
        <v>0</v>
      </c>
      <c r="AQ16" s="169">
        <f t="shared" si="2"/>
        <v>50</v>
      </c>
      <c r="AR16" s="169">
        <f t="shared" si="2"/>
        <v>0</v>
      </c>
      <c r="AS16" s="169">
        <f t="shared" si="2"/>
        <v>0</v>
      </c>
      <c r="AT16" s="169">
        <f t="shared" si="2"/>
        <v>0</v>
      </c>
      <c r="AU16" s="169">
        <f t="shared" si="2"/>
        <v>0</v>
      </c>
    </row>
    <row r="17" spans="1:47" ht="18" customHeight="1" x14ac:dyDescent="0.25">
      <c r="A17" s="5" t="str">
        <f>гр.общеразв.напрв.!A17</f>
        <v>Бокситогорский</v>
      </c>
      <c r="B17" s="5" t="str">
        <f>гр.общеразв.напрв.!B17</f>
        <v>МБДОУ Детский сад № 9 города Пикалёво</v>
      </c>
      <c r="C17" s="5" t="str">
        <f>гр.общеразв.напрв.!C17</f>
        <v>город</v>
      </c>
      <c r="D17" s="5" t="str">
        <f>гр.общеразв.напрв.!D17</f>
        <v>детей</v>
      </c>
      <c r="E17" s="168">
        <f t="shared" si="0"/>
        <v>167</v>
      </c>
      <c r="F17" s="168">
        <f t="shared" si="1"/>
        <v>46</v>
      </c>
      <c r="G17" s="168">
        <f t="shared" si="1"/>
        <v>121</v>
      </c>
      <c r="H17" s="10">
        <f>гр.общеразв.напрв.!BZ17</f>
        <v>0</v>
      </c>
      <c r="I17" s="10">
        <f>гр.общеразв.напрв.!CA17</f>
        <v>0</v>
      </c>
      <c r="J17" s="10">
        <f>гр.общеразв.напрв.!CB17</f>
        <v>21</v>
      </c>
      <c r="K17" s="10">
        <f>гр.общеразв.напрв.!CC17</f>
        <v>76</v>
      </c>
      <c r="L17" s="10">
        <f>гр.общеразв.напрв.!CD17</f>
        <v>25</v>
      </c>
      <c r="M17" s="10">
        <f>гр.общеразв.напрв.!CE17</f>
        <v>28</v>
      </c>
      <c r="N17" s="10">
        <f>гр.общеразв.напрв.!CF17</f>
        <v>0</v>
      </c>
      <c r="O17" s="10">
        <f>гр.общеразв.напрв.!CG17</f>
        <v>0</v>
      </c>
      <c r="P17" s="10">
        <f>гр.общеразв.напрв.!CH17</f>
        <v>0</v>
      </c>
      <c r="Q17" s="10">
        <f>гр.общеразв.напрв.!CI17</f>
        <v>0</v>
      </c>
      <c r="R17" s="10">
        <f>гр.компен.направ.!EH17</f>
        <v>0</v>
      </c>
      <c r="S17" s="10">
        <f>гр.компен.направ.!EI17</f>
        <v>0</v>
      </c>
      <c r="T17" s="10">
        <f>гр.компен.направ.!EJ17</f>
        <v>0</v>
      </c>
      <c r="U17" s="10">
        <f>гр.компен.направ.!EK17</f>
        <v>17</v>
      </c>
      <c r="V17" s="10">
        <f>гр.компен.направ.!EL17</f>
        <v>0</v>
      </c>
      <c r="W17" s="10">
        <f>гр.компен.направ.!EM17</f>
        <v>0</v>
      </c>
      <c r="X17" s="10">
        <f>гр.компен.направ.!EN17</f>
        <v>0</v>
      </c>
      <c r="Y17" s="10">
        <f>гр.компен.направ.!EO17</f>
        <v>0</v>
      </c>
      <c r="Z17" s="10">
        <f>гр.компен.направ.!EP17</f>
        <v>0</v>
      </c>
      <c r="AA17" s="10">
        <f>гр.компен.направ.!EQ17</f>
        <v>0</v>
      </c>
      <c r="AB17" s="10">
        <f>гр.комбинир.напрв.!DN17</f>
        <v>0</v>
      </c>
      <c r="AC17" s="10">
        <f>гр.комбинир.напрв.!DO17</f>
        <v>0</v>
      </c>
      <c r="AD17" s="10">
        <f>гр.комбинир.напрв.!DP17</f>
        <v>0</v>
      </c>
      <c r="AE17" s="10">
        <f>гр.комбинир.напрв.!DQ17</f>
        <v>0</v>
      </c>
      <c r="AF17" s="10">
        <f>гр.комбинир.напрв.!DR17</f>
        <v>0</v>
      </c>
      <c r="AG17" s="10">
        <f>гр.комбинир.напрв.!DS17</f>
        <v>0</v>
      </c>
      <c r="AH17" s="10">
        <f>гр.комбинир.напрв.!DT17</f>
        <v>0</v>
      </c>
      <c r="AI17" s="10">
        <f>гр.комбинир.напрв.!DU17</f>
        <v>0</v>
      </c>
      <c r="AJ17" s="10">
        <f>гр.комбинир.напрв.!DV17</f>
        <v>0</v>
      </c>
      <c r="AK17" s="10">
        <f>гр.комбинир.напрв.!DW17</f>
        <v>0</v>
      </c>
      <c r="AL17" s="169">
        <f t="shared" si="2"/>
        <v>0</v>
      </c>
      <c r="AM17" s="169">
        <f t="shared" si="2"/>
        <v>0</v>
      </c>
      <c r="AN17" s="169">
        <f t="shared" si="2"/>
        <v>21</v>
      </c>
      <c r="AO17" s="169">
        <f t="shared" si="2"/>
        <v>93</v>
      </c>
      <c r="AP17" s="169">
        <f t="shared" si="2"/>
        <v>25</v>
      </c>
      <c r="AQ17" s="169">
        <f t="shared" si="2"/>
        <v>28</v>
      </c>
      <c r="AR17" s="169">
        <f t="shared" si="2"/>
        <v>0</v>
      </c>
      <c r="AS17" s="169">
        <f t="shared" si="2"/>
        <v>0</v>
      </c>
      <c r="AT17" s="169">
        <f t="shared" si="2"/>
        <v>0</v>
      </c>
      <c r="AU17" s="169">
        <f t="shared" si="2"/>
        <v>0</v>
      </c>
    </row>
    <row r="18" spans="1:47" ht="18" customHeight="1" x14ac:dyDescent="0.25">
      <c r="A18" s="5" t="str">
        <f>гр.общеразв.напрв.!A18</f>
        <v>Бокситогорский</v>
      </c>
      <c r="B18" s="5" t="str">
        <f>гр.общеразв.напрв.!B18</f>
        <v>МБДОУ Ефимовский детский сад</v>
      </c>
      <c r="C18" s="5" t="str">
        <f>гр.общеразв.напрв.!C18</f>
        <v>ПГТ</v>
      </c>
      <c r="D18" s="5" t="str">
        <f>гр.общеразв.напрв.!D18</f>
        <v>детей</v>
      </c>
      <c r="E18" s="168">
        <f t="shared" si="0"/>
        <v>123</v>
      </c>
      <c r="F18" s="168">
        <f t="shared" si="1"/>
        <v>24</v>
      </c>
      <c r="G18" s="168">
        <f t="shared" si="1"/>
        <v>99</v>
      </c>
      <c r="H18" s="10">
        <f>гр.общеразв.напрв.!BZ18</f>
        <v>0</v>
      </c>
      <c r="I18" s="10">
        <f>гр.общеразв.напрв.!CA18</f>
        <v>0</v>
      </c>
      <c r="J18" s="10">
        <f>гр.общеразв.напрв.!CB18</f>
        <v>24</v>
      </c>
      <c r="K18" s="10">
        <f>гр.общеразв.напрв.!CC18</f>
        <v>87</v>
      </c>
      <c r="L18" s="10">
        <f>гр.общеразв.напрв.!CD18</f>
        <v>0</v>
      </c>
      <c r="M18" s="10">
        <f>гр.общеразв.напрв.!CE18</f>
        <v>0</v>
      </c>
      <c r="N18" s="10">
        <f>гр.общеразв.напрв.!CF18</f>
        <v>0</v>
      </c>
      <c r="O18" s="10">
        <f>гр.общеразв.напрв.!CG18</f>
        <v>0</v>
      </c>
      <c r="P18" s="10">
        <f>гр.общеразв.напрв.!CH18</f>
        <v>0</v>
      </c>
      <c r="Q18" s="10">
        <f>гр.общеразв.напрв.!CI18</f>
        <v>0</v>
      </c>
      <c r="R18" s="10">
        <f>гр.компен.направ.!EH18</f>
        <v>0</v>
      </c>
      <c r="S18" s="10">
        <f>гр.компен.направ.!EI18</f>
        <v>0</v>
      </c>
      <c r="T18" s="10">
        <f>гр.компен.направ.!EJ18</f>
        <v>0</v>
      </c>
      <c r="U18" s="10">
        <f>гр.компен.направ.!EK18</f>
        <v>12</v>
      </c>
      <c r="V18" s="10">
        <f>гр.компен.направ.!EL18</f>
        <v>0</v>
      </c>
      <c r="W18" s="10">
        <f>гр.компен.направ.!EM18</f>
        <v>0</v>
      </c>
      <c r="X18" s="10">
        <f>гр.компен.направ.!EN18</f>
        <v>0</v>
      </c>
      <c r="Y18" s="10">
        <f>гр.компен.направ.!EO18</f>
        <v>0</v>
      </c>
      <c r="Z18" s="10">
        <f>гр.компен.направ.!EP18</f>
        <v>0</v>
      </c>
      <c r="AA18" s="10">
        <f>гр.компен.направ.!EQ18</f>
        <v>0</v>
      </c>
      <c r="AB18" s="10">
        <f>гр.комбинир.напрв.!DN18</f>
        <v>0</v>
      </c>
      <c r="AC18" s="10">
        <f>гр.комбинир.напрв.!DO18</f>
        <v>0</v>
      </c>
      <c r="AD18" s="10">
        <f>гр.комбинир.напрв.!DP18</f>
        <v>0</v>
      </c>
      <c r="AE18" s="10">
        <f>гр.комбинир.напрв.!DQ18</f>
        <v>0</v>
      </c>
      <c r="AF18" s="10">
        <f>гр.комбинир.напрв.!DR18</f>
        <v>0</v>
      </c>
      <c r="AG18" s="10">
        <f>гр.комбинир.напрв.!DS18</f>
        <v>0</v>
      </c>
      <c r="AH18" s="10">
        <f>гр.комбинир.напрв.!DT18</f>
        <v>0</v>
      </c>
      <c r="AI18" s="10">
        <f>гр.комбинир.напрв.!DU18</f>
        <v>0</v>
      </c>
      <c r="AJ18" s="10">
        <f>гр.комбинир.напрв.!DV18</f>
        <v>0</v>
      </c>
      <c r="AK18" s="10">
        <f>гр.комбинир.напрв.!DW18</f>
        <v>0</v>
      </c>
      <c r="AL18" s="169">
        <f t="shared" si="2"/>
        <v>0</v>
      </c>
      <c r="AM18" s="169">
        <f t="shared" si="2"/>
        <v>0</v>
      </c>
      <c r="AN18" s="169">
        <f t="shared" si="2"/>
        <v>24</v>
      </c>
      <c r="AO18" s="169">
        <f t="shared" si="2"/>
        <v>99</v>
      </c>
      <c r="AP18" s="169">
        <f t="shared" si="2"/>
        <v>0</v>
      </c>
      <c r="AQ18" s="169">
        <f t="shared" si="2"/>
        <v>0</v>
      </c>
      <c r="AR18" s="169">
        <f t="shared" si="2"/>
        <v>0</v>
      </c>
      <c r="AS18" s="169">
        <f t="shared" si="2"/>
        <v>0</v>
      </c>
      <c r="AT18" s="169">
        <f t="shared" si="2"/>
        <v>0</v>
      </c>
      <c r="AU18" s="169">
        <f t="shared" si="2"/>
        <v>0</v>
      </c>
    </row>
    <row r="19" spans="1:47" ht="18" customHeight="1" x14ac:dyDescent="0.25">
      <c r="A19" s="5" t="str">
        <f>гр.общеразв.напрв.!A19</f>
        <v>Бокситогорский</v>
      </c>
      <c r="B19" s="5" t="str">
        <f>гр.общеразв.напрв.!B19</f>
        <v>МКДОУ Борский детский сад</v>
      </c>
      <c r="C19" s="5" t="str">
        <f>гр.общеразв.напрв.!C19</f>
        <v>село</v>
      </c>
      <c r="D19" s="5" t="str">
        <f>гр.общеразв.напрв.!D19</f>
        <v>детей</v>
      </c>
      <c r="E19" s="168">
        <f t="shared" si="0"/>
        <v>82</v>
      </c>
      <c r="F19" s="168">
        <f t="shared" si="1"/>
        <v>19</v>
      </c>
      <c r="G19" s="168">
        <f t="shared" si="1"/>
        <v>63</v>
      </c>
      <c r="H19" s="10">
        <f>гр.общеразв.напрв.!BZ19</f>
        <v>0</v>
      </c>
      <c r="I19" s="10">
        <f>гр.общеразв.напрв.!CA19</f>
        <v>0</v>
      </c>
      <c r="J19" s="10">
        <f>гр.общеразв.напрв.!CB19</f>
        <v>19</v>
      </c>
      <c r="K19" s="10">
        <f>гр.общеразв.напрв.!CC19</f>
        <v>48</v>
      </c>
      <c r="L19" s="10">
        <f>гр.общеразв.напрв.!CD19</f>
        <v>0</v>
      </c>
      <c r="M19" s="10">
        <f>гр.общеразв.напрв.!CE19</f>
        <v>15</v>
      </c>
      <c r="N19" s="10">
        <f>гр.общеразв.напрв.!CF19</f>
        <v>0</v>
      </c>
      <c r="O19" s="10">
        <f>гр.общеразв.напрв.!CG19</f>
        <v>0</v>
      </c>
      <c r="P19" s="10">
        <f>гр.общеразв.напрв.!CH19</f>
        <v>0</v>
      </c>
      <c r="Q19" s="10">
        <f>гр.общеразв.напрв.!CI19</f>
        <v>0</v>
      </c>
      <c r="R19" s="10">
        <f>гр.компен.направ.!EH19</f>
        <v>0</v>
      </c>
      <c r="S19" s="10">
        <f>гр.компен.направ.!EI19</f>
        <v>0</v>
      </c>
      <c r="T19" s="10">
        <f>гр.компен.направ.!EJ19</f>
        <v>0</v>
      </c>
      <c r="U19" s="10">
        <f>гр.компен.направ.!EK19</f>
        <v>0</v>
      </c>
      <c r="V19" s="10">
        <f>гр.компен.направ.!EL19</f>
        <v>0</v>
      </c>
      <c r="W19" s="10">
        <f>гр.компен.направ.!EM19</f>
        <v>0</v>
      </c>
      <c r="X19" s="10">
        <f>гр.компен.направ.!EN19</f>
        <v>0</v>
      </c>
      <c r="Y19" s="10">
        <f>гр.компен.направ.!EO19</f>
        <v>0</v>
      </c>
      <c r="Z19" s="10">
        <f>гр.компен.направ.!EP19</f>
        <v>0</v>
      </c>
      <c r="AA19" s="10">
        <f>гр.компен.направ.!EQ19</f>
        <v>0</v>
      </c>
      <c r="AB19" s="10">
        <f>гр.комбинир.напрв.!DN19</f>
        <v>0</v>
      </c>
      <c r="AC19" s="10">
        <f>гр.комбинир.напрв.!DO19</f>
        <v>0</v>
      </c>
      <c r="AD19" s="10">
        <f>гр.комбинир.напрв.!DP19</f>
        <v>0</v>
      </c>
      <c r="AE19" s="10">
        <f>гр.комбинир.напрв.!DQ19</f>
        <v>0</v>
      </c>
      <c r="AF19" s="10">
        <f>гр.комбинир.напрв.!DR19</f>
        <v>0</v>
      </c>
      <c r="AG19" s="10">
        <f>гр.комбинир.напрв.!DS19</f>
        <v>0</v>
      </c>
      <c r="AH19" s="10">
        <f>гр.комбинир.напрв.!DT19</f>
        <v>0</v>
      </c>
      <c r="AI19" s="10">
        <f>гр.комбинир.напрв.!DU19</f>
        <v>0</v>
      </c>
      <c r="AJ19" s="10">
        <f>гр.комбинир.напрв.!DV19</f>
        <v>0</v>
      </c>
      <c r="AK19" s="10">
        <f>гр.комбинир.напрв.!DW19</f>
        <v>0</v>
      </c>
      <c r="AL19" s="169">
        <f t="shared" si="2"/>
        <v>0</v>
      </c>
      <c r="AM19" s="169">
        <f t="shared" si="2"/>
        <v>0</v>
      </c>
      <c r="AN19" s="169">
        <f t="shared" si="2"/>
        <v>19</v>
      </c>
      <c r="AO19" s="169">
        <f t="shared" si="2"/>
        <v>48</v>
      </c>
      <c r="AP19" s="169">
        <f t="shared" si="2"/>
        <v>0</v>
      </c>
      <c r="AQ19" s="169">
        <f t="shared" si="2"/>
        <v>15</v>
      </c>
      <c r="AR19" s="169">
        <f t="shared" si="2"/>
        <v>0</v>
      </c>
      <c r="AS19" s="169">
        <f t="shared" si="2"/>
        <v>0</v>
      </c>
      <c r="AT19" s="169">
        <f t="shared" si="2"/>
        <v>0</v>
      </c>
      <c r="AU19" s="169">
        <f t="shared" si="2"/>
        <v>0</v>
      </c>
    </row>
    <row r="20" spans="1:47" ht="18" customHeight="1" x14ac:dyDescent="0.25">
      <c r="A20" s="5" t="str">
        <f>гр.общеразв.напрв.!A20</f>
        <v>Бокситогорский</v>
      </c>
      <c r="B20" s="5" t="str">
        <f>гр.общеразв.напрв.!B20</f>
        <v>МКДОУ Большедворский детский сад</v>
      </c>
      <c r="C20" s="5" t="str">
        <f>гр.общеразв.напрв.!C20</f>
        <v>село</v>
      </c>
      <c r="D20" s="5" t="str">
        <f>гр.общеразв.напрв.!D20</f>
        <v>детей</v>
      </c>
      <c r="E20" s="168">
        <f t="shared" si="0"/>
        <v>27</v>
      </c>
      <c r="F20" s="168">
        <f t="shared" si="1"/>
        <v>14</v>
      </c>
      <c r="G20" s="168">
        <f t="shared" si="1"/>
        <v>13</v>
      </c>
      <c r="H20" s="10">
        <f>гр.общеразв.напрв.!BZ20</f>
        <v>0</v>
      </c>
      <c r="I20" s="10">
        <f>гр.общеразв.напрв.!CA20</f>
        <v>0</v>
      </c>
      <c r="J20" s="10">
        <f>гр.общеразв.напрв.!CB20</f>
        <v>14</v>
      </c>
      <c r="K20" s="10">
        <f>гр.общеразв.напрв.!CC20</f>
        <v>13</v>
      </c>
      <c r="L20" s="10">
        <f>гр.общеразв.напрв.!CD20</f>
        <v>0</v>
      </c>
      <c r="M20" s="10">
        <f>гр.общеразв.напрв.!CE20</f>
        <v>0</v>
      </c>
      <c r="N20" s="10">
        <f>гр.общеразв.напрв.!CF20</f>
        <v>0</v>
      </c>
      <c r="O20" s="10">
        <f>гр.общеразв.напрв.!CG20</f>
        <v>0</v>
      </c>
      <c r="P20" s="10">
        <f>гр.общеразв.напрв.!CH20</f>
        <v>0</v>
      </c>
      <c r="Q20" s="10">
        <f>гр.общеразв.напрв.!CI20</f>
        <v>0</v>
      </c>
      <c r="R20" s="10">
        <f>гр.компен.направ.!EH20</f>
        <v>0</v>
      </c>
      <c r="S20" s="10">
        <f>гр.компен.направ.!EI20</f>
        <v>0</v>
      </c>
      <c r="T20" s="10">
        <f>гр.компен.направ.!EJ20</f>
        <v>0</v>
      </c>
      <c r="U20" s="10">
        <f>гр.компен.направ.!EK20</f>
        <v>0</v>
      </c>
      <c r="V20" s="10">
        <f>гр.компен.направ.!EL20</f>
        <v>0</v>
      </c>
      <c r="W20" s="10">
        <f>гр.компен.направ.!EM20</f>
        <v>0</v>
      </c>
      <c r="X20" s="10">
        <f>гр.компен.направ.!EN20</f>
        <v>0</v>
      </c>
      <c r="Y20" s="10">
        <f>гр.компен.направ.!EO20</f>
        <v>0</v>
      </c>
      <c r="Z20" s="10">
        <f>гр.компен.направ.!EP20</f>
        <v>0</v>
      </c>
      <c r="AA20" s="10">
        <f>гр.компен.направ.!EQ20</f>
        <v>0</v>
      </c>
      <c r="AB20" s="10">
        <f>гр.комбинир.напрв.!DN20</f>
        <v>0</v>
      </c>
      <c r="AC20" s="10">
        <f>гр.комбинир.напрв.!DO20</f>
        <v>0</v>
      </c>
      <c r="AD20" s="10">
        <f>гр.комбинир.напрв.!DP20</f>
        <v>0</v>
      </c>
      <c r="AE20" s="10">
        <f>гр.комбинир.напрв.!DQ20</f>
        <v>0</v>
      </c>
      <c r="AF20" s="10">
        <f>гр.комбинир.напрв.!DR20</f>
        <v>0</v>
      </c>
      <c r="AG20" s="10">
        <f>гр.комбинир.напрв.!DS20</f>
        <v>0</v>
      </c>
      <c r="AH20" s="10">
        <f>гр.комбинир.напрв.!DT20</f>
        <v>0</v>
      </c>
      <c r="AI20" s="10">
        <f>гр.комбинир.напрв.!DU20</f>
        <v>0</v>
      </c>
      <c r="AJ20" s="10">
        <f>гр.комбинир.напрв.!DV20</f>
        <v>0</v>
      </c>
      <c r="AK20" s="10">
        <f>гр.комбинир.напрв.!DW20</f>
        <v>0</v>
      </c>
      <c r="AL20" s="169">
        <f t="shared" si="2"/>
        <v>0</v>
      </c>
      <c r="AM20" s="169">
        <f t="shared" si="2"/>
        <v>0</v>
      </c>
      <c r="AN20" s="169">
        <f t="shared" si="2"/>
        <v>14</v>
      </c>
      <c r="AO20" s="169">
        <f t="shared" si="2"/>
        <v>13</v>
      </c>
      <c r="AP20" s="169">
        <f t="shared" si="2"/>
        <v>0</v>
      </c>
      <c r="AQ20" s="169">
        <f t="shared" si="2"/>
        <v>0</v>
      </c>
      <c r="AR20" s="169">
        <f t="shared" si="2"/>
        <v>0</v>
      </c>
      <c r="AS20" s="169">
        <f t="shared" si="2"/>
        <v>0</v>
      </c>
      <c r="AT20" s="169">
        <f t="shared" si="2"/>
        <v>0</v>
      </c>
      <c r="AU20" s="169">
        <f t="shared" si="2"/>
        <v>0</v>
      </c>
    </row>
    <row r="21" spans="1:47" ht="18" customHeight="1" x14ac:dyDescent="0.25">
      <c r="A21" s="5" t="str">
        <f>гр.общеразв.напрв.!A21</f>
        <v>Бокситогорский</v>
      </c>
      <c r="B21" s="5" t="str">
        <f>гр.общеразв.напрв.!B21</f>
        <v>МКДОУ Заборьевский детский сад</v>
      </c>
      <c r="C21" s="5" t="str">
        <f>гр.общеразв.напрв.!C21</f>
        <v>село</v>
      </c>
      <c r="D21" s="5" t="str">
        <f>гр.общеразв.напрв.!D21</f>
        <v>детей</v>
      </c>
      <c r="E21" s="168">
        <f t="shared" si="0"/>
        <v>15</v>
      </c>
      <c r="F21" s="168">
        <f t="shared" si="1"/>
        <v>3</v>
      </c>
      <c r="G21" s="168">
        <f t="shared" si="1"/>
        <v>12</v>
      </c>
      <c r="H21" s="10">
        <f>гр.общеразв.напрв.!BZ21</f>
        <v>0</v>
      </c>
      <c r="I21" s="10">
        <f>гр.общеразв.напрв.!CA21</f>
        <v>0</v>
      </c>
      <c r="J21" s="10">
        <f>гр.общеразв.напрв.!CB21</f>
        <v>3</v>
      </c>
      <c r="K21" s="10">
        <f>гр.общеразв.напрв.!CC21</f>
        <v>12</v>
      </c>
      <c r="L21" s="10">
        <f>гр.общеразв.напрв.!CD21</f>
        <v>0</v>
      </c>
      <c r="M21" s="10">
        <f>гр.общеразв.напрв.!CE21</f>
        <v>0</v>
      </c>
      <c r="N21" s="10">
        <f>гр.общеразв.напрв.!CF21</f>
        <v>0</v>
      </c>
      <c r="O21" s="10">
        <f>гр.общеразв.напрв.!CG21</f>
        <v>0</v>
      </c>
      <c r="P21" s="10">
        <f>гр.общеразв.напрв.!CH21</f>
        <v>0</v>
      </c>
      <c r="Q21" s="10">
        <f>гр.общеразв.напрв.!CI21</f>
        <v>0</v>
      </c>
      <c r="R21" s="10">
        <f>гр.компен.направ.!EH21</f>
        <v>0</v>
      </c>
      <c r="S21" s="10">
        <f>гр.компен.направ.!EI21</f>
        <v>0</v>
      </c>
      <c r="T21" s="10">
        <f>гр.компен.направ.!EJ21</f>
        <v>0</v>
      </c>
      <c r="U21" s="10">
        <f>гр.компен.направ.!EK21</f>
        <v>0</v>
      </c>
      <c r="V21" s="10">
        <f>гр.компен.направ.!EL21</f>
        <v>0</v>
      </c>
      <c r="W21" s="10">
        <f>гр.компен.направ.!EM21</f>
        <v>0</v>
      </c>
      <c r="X21" s="10">
        <f>гр.компен.направ.!EN21</f>
        <v>0</v>
      </c>
      <c r="Y21" s="10">
        <f>гр.компен.направ.!EO21</f>
        <v>0</v>
      </c>
      <c r="Z21" s="10">
        <f>гр.компен.направ.!EP21</f>
        <v>0</v>
      </c>
      <c r="AA21" s="10">
        <f>гр.компен.направ.!EQ21</f>
        <v>0</v>
      </c>
      <c r="AB21" s="10">
        <f>гр.комбинир.напрв.!DN21</f>
        <v>0</v>
      </c>
      <c r="AC21" s="10">
        <f>гр.комбинир.напрв.!DO21</f>
        <v>0</v>
      </c>
      <c r="AD21" s="10">
        <f>гр.комбинир.напрв.!DP21</f>
        <v>0</v>
      </c>
      <c r="AE21" s="10">
        <f>гр.комбинир.напрв.!DQ21</f>
        <v>0</v>
      </c>
      <c r="AF21" s="10">
        <f>гр.комбинир.напрв.!DR21</f>
        <v>0</v>
      </c>
      <c r="AG21" s="10">
        <f>гр.комбинир.напрв.!DS21</f>
        <v>0</v>
      </c>
      <c r="AH21" s="10">
        <f>гр.комбинир.напрв.!DT21</f>
        <v>0</v>
      </c>
      <c r="AI21" s="10">
        <f>гр.комбинир.напрв.!DU21</f>
        <v>0</v>
      </c>
      <c r="AJ21" s="10">
        <f>гр.комбинир.напрв.!DV21</f>
        <v>0</v>
      </c>
      <c r="AK21" s="10">
        <f>гр.комбинир.напрв.!DW21</f>
        <v>0</v>
      </c>
      <c r="AL21" s="169">
        <f t="shared" si="2"/>
        <v>0</v>
      </c>
      <c r="AM21" s="169">
        <f t="shared" si="2"/>
        <v>0</v>
      </c>
      <c r="AN21" s="169">
        <f t="shared" si="2"/>
        <v>3</v>
      </c>
      <c r="AO21" s="169">
        <f t="shared" si="2"/>
        <v>12</v>
      </c>
      <c r="AP21" s="169">
        <f t="shared" si="2"/>
        <v>0</v>
      </c>
      <c r="AQ21" s="169">
        <f t="shared" si="2"/>
        <v>0</v>
      </c>
      <c r="AR21" s="169">
        <f t="shared" si="2"/>
        <v>0</v>
      </c>
      <c r="AS21" s="169">
        <f t="shared" si="2"/>
        <v>0</v>
      </c>
      <c r="AT21" s="169">
        <f t="shared" si="2"/>
        <v>0</v>
      </c>
      <c r="AU21" s="169">
        <f t="shared" si="2"/>
        <v>0</v>
      </c>
    </row>
    <row r="22" spans="1:47" ht="18" customHeight="1" x14ac:dyDescent="0.25">
      <c r="A22" s="5" t="str">
        <f>гр.общеразв.напрв.!A22</f>
        <v>Бокситогорский</v>
      </c>
      <c r="B22" s="5" t="str">
        <f>гр.общеразв.напрв.!B22</f>
        <v>МБОУ Борская средняя общеобразовтельная школа</v>
      </c>
      <c r="C22" s="5" t="str">
        <f>гр.общеразв.напрв.!C22</f>
        <v>село</v>
      </c>
      <c r="D22" s="5" t="str">
        <f>гр.общеразв.напрв.!D22</f>
        <v>детей</v>
      </c>
      <c r="E22" s="168">
        <f t="shared" si="0"/>
        <v>6</v>
      </c>
      <c r="F22" s="168">
        <f t="shared" si="1"/>
        <v>0</v>
      </c>
      <c r="G22" s="168">
        <f t="shared" si="1"/>
        <v>6</v>
      </c>
      <c r="H22" s="10">
        <f>гр.общеразв.напрв.!BZ22</f>
        <v>0</v>
      </c>
      <c r="I22" s="10">
        <f>гр.общеразв.напрв.!CA22</f>
        <v>0</v>
      </c>
      <c r="J22" s="10">
        <f>гр.общеразв.напрв.!CB22</f>
        <v>0</v>
      </c>
      <c r="K22" s="10">
        <f>гр.общеразв.напрв.!CC22</f>
        <v>6</v>
      </c>
      <c r="L22" s="10">
        <f>гр.общеразв.напрв.!CD22</f>
        <v>0</v>
      </c>
      <c r="M22" s="10">
        <f>гр.общеразв.напрв.!CE22</f>
        <v>0</v>
      </c>
      <c r="N22" s="10">
        <f>гр.общеразв.напрв.!CF22</f>
        <v>0</v>
      </c>
      <c r="O22" s="10">
        <f>гр.общеразв.напрв.!CG22</f>
        <v>0</v>
      </c>
      <c r="P22" s="10">
        <f>гр.общеразв.напрв.!CH22</f>
        <v>0</v>
      </c>
      <c r="Q22" s="10">
        <f>гр.общеразв.напрв.!CI22</f>
        <v>0</v>
      </c>
      <c r="R22" s="10">
        <f>гр.компен.направ.!EH22</f>
        <v>0</v>
      </c>
      <c r="S22" s="10">
        <f>гр.компен.направ.!EI22</f>
        <v>0</v>
      </c>
      <c r="T22" s="10">
        <f>гр.компен.направ.!EJ22</f>
        <v>0</v>
      </c>
      <c r="U22" s="10">
        <f>гр.компен.направ.!EK22</f>
        <v>0</v>
      </c>
      <c r="V22" s="10">
        <f>гр.компен.направ.!EL22</f>
        <v>0</v>
      </c>
      <c r="W22" s="10">
        <f>гр.компен.направ.!EM22</f>
        <v>0</v>
      </c>
      <c r="X22" s="10">
        <f>гр.компен.направ.!EN22</f>
        <v>0</v>
      </c>
      <c r="Y22" s="10">
        <f>гр.компен.направ.!EO22</f>
        <v>0</v>
      </c>
      <c r="Z22" s="10">
        <f>гр.компен.направ.!EP22</f>
        <v>0</v>
      </c>
      <c r="AA22" s="10">
        <f>гр.компен.направ.!EQ22</f>
        <v>0</v>
      </c>
      <c r="AB22" s="10">
        <f>гр.комбинир.напрв.!DN22</f>
        <v>0</v>
      </c>
      <c r="AC22" s="10">
        <f>гр.комбинир.напрв.!DO22</f>
        <v>0</v>
      </c>
      <c r="AD22" s="10">
        <f>гр.комбинир.напрв.!DP22</f>
        <v>0</v>
      </c>
      <c r="AE22" s="10">
        <f>гр.комбинир.напрв.!DQ22</f>
        <v>0</v>
      </c>
      <c r="AF22" s="10">
        <f>гр.комбинир.напрв.!DR22</f>
        <v>0</v>
      </c>
      <c r="AG22" s="10">
        <f>гр.комбинир.напрв.!DS22</f>
        <v>0</v>
      </c>
      <c r="AH22" s="10">
        <f>гр.комбинир.напрв.!DT22</f>
        <v>0</v>
      </c>
      <c r="AI22" s="10">
        <f>гр.комбинир.напрв.!DU22</f>
        <v>0</v>
      </c>
      <c r="AJ22" s="10">
        <f>гр.комбинир.напрв.!DV22</f>
        <v>0</v>
      </c>
      <c r="AK22" s="10">
        <f>гр.комбинир.напрв.!DW22</f>
        <v>0</v>
      </c>
      <c r="AL22" s="169">
        <f t="shared" si="2"/>
        <v>0</v>
      </c>
      <c r="AM22" s="169">
        <f t="shared" si="2"/>
        <v>0</v>
      </c>
      <c r="AN22" s="169">
        <f t="shared" si="2"/>
        <v>0</v>
      </c>
      <c r="AO22" s="169">
        <f t="shared" si="2"/>
        <v>6</v>
      </c>
      <c r="AP22" s="169">
        <f t="shared" si="2"/>
        <v>0</v>
      </c>
      <c r="AQ22" s="169">
        <f t="shared" si="2"/>
        <v>0</v>
      </c>
      <c r="AR22" s="169">
        <f t="shared" si="2"/>
        <v>0</v>
      </c>
      <c r="AS22" s="169">
        <f t="shared" si="2"/>
        <v>0</v>
      </c>
      <c r="AT22" s="169">
        <f t="shared" si="2"/>
        <v>0</v>
      </c>
      <c r="AU22" s="169">
        <f t="shared" si="2"/>
        <v>0</v>
      </c>
    </row>
    <row r="23" spans="1:47" ht="18" customHeight="1" x14ac:dyDescent="0.25">
      <c r="A23" s="5" t="str">
        <f>гр.общеразв.напрв.!A23</f>
        <v>Бокситогорский</v>
      </c>
      <c r="B23" s="5" t="str">
        <f>гр.общеразв.напрв.!B23</f>
        <v>МКОУ Подборовская основная общеобразовательная школа</v>
      </c>
      <c r="C23" s="5" t="str">
        <f>гр.общеразв.напрв.!C23</f>
        <v>село</v>
      </c>
      <c r="D23" s="5" t="str">
        <f>гр.общеразв.напрв.!D23</f>
        <v>детей</v>
      </c>
      <c r="E23" s="168">
        <f t="shared" si="0"/>
        <v>22</v>
      </c>
      <c r="F23" s="168">
        <f t="shared" si="1"/>
        <v>6</v>
      </c>
      <c r="G23" s="168">
        <f t="shared" si="1"/>
        <v>16</v>
      </c>
      <c r="H23" s="10">
        <f>гр.общеразв.напрв.!BZ23</f>
        <v>0</v>
      </c>
      <c r="I23" s="10">
        <f>гр.общеразв.напрв.!CA23</f>
        <v>0</v>
      </c>
      <c r="J23" s="10">
        <f>гр.общеразв.напрв.!CB23</f>
        <v>6</v>
      </c>
      <c r="K23" s="10">
        <f>гр.общеразв.напрв.!CC23</f>
        <v>16</v>
      </c>
      <c r="L23" s="10">
        <f>гр.общеразв.напрв.!CD23</f>
        <v>0</v>
      </c>
      <c r="M23" s="10">
        <f>гр.общеразв.напрв.!CE23</f>
        <v>0</v>
      </c>
      <c r="N23" s="10">
        <f>гр.общеразв.напрв.!CF23</f>
        <v>0</v>
      </c>
      <c r="O23" s="10">
        <f>гр.общеразв.напрв.!CG23</f>
        <v>0</v>
      </c>
      <c r="P23" s="10">
        <f>гр.общеразв.напрв.!CH23</f>
        <v>0</v>
      </c>
      <c r="Q23" s="10">
        <f>гр.общеразв.напрв.!CI23</f>
        <v>0</v>
      </c>
      <c r="R23" s="10">
        <f>гр.компен.направ.!EH23</f>
        <v>0</v>
      </c>
      <c r="S23" s="10">
        <f>гр.компен.направ.!EI23</f>
        <v>0</v>
      </c>
      <c r="T23" s="10">
        <f>гр.компен.направ.!EJ23</f>
        <v>0</v>
      </c>
      <c r="U23" s="10">
        <f>гр.компен.направ.!EK23</f>
        <v>0</v>
      </c>
      <c r="V23" s="10">
        <f>гр.компен.направ.!EL23</f>
        <v>0</v>
      </c>
      <c r="W23" s="10">
        <f>гр.компен.направ.!EM23</f>
        <v>0</v>
      </c>
      <c r="X23" s="10">
        <f>гр.компен.направ.!EN23</f>
        <v>0</v>
      </c>
      <c r="Y23" s="10">
        <f>гр.компен.направ.!EO23</f>
        <v>0</v>
      </c>
      <c r="Z23" s="10">
        <f>гр.компен.направ.!EP23</f>
        <v>0</v>
      </c>
      <c r="AA23" s="10">
        <f>гр.компен.направ.!EQ23</f>
        <v>0</v>
      </c>
      <c r="AB23" s="10">
        <f>гр.комбинир.напрв.!DN23</f>
        <v>0</v>
      </c>
      <c r="AC23" s="10">
        <f>гр.комбинир.напрв.!DO23</f>
        <v>0</v>
      </c>
      <c r="AD23" s="10">
        <f>гр.комбинир.напрв.!DP23</f>
        <v>0</v>
      </c>
      <c r="AE23" s="10">
        <f>гр.комбинир.напрв.!DQ23</f>
        <v>0</v>
      </c>
      <c r="AF23" s="10">
        <f>гр.комбинир.напрв.!DR23</f>
        <v>0</v>
      </c>
      <c r="AG23" s="10">
        <f>гр.комбинир.напрв.!DS23</f>
        <v>0</v>
      </c>
      <c r="AH23" s="10">
        <f>гр.комбинир.напрв.!DT23</f>
        <v>0</v>
      </c>
      <c r="AI23" s="10">
        <f>гр.комбинир.напрв.!DU23</f>
        <v>0</v>
      </c>
      <c r="AJ23" s="10">
        <f>гр.комбинир.напрв.!DV23</f>
        <v>0</v>
      </c>
      <c r="AK23" s="10">
        <f>гр.комбинир.напрв.!DW23</f>
        <v>0</v>
      </c>
      <c r="AL23" s="169">
        <f t="shared" ref="AL23:AU24" si="3">H23+R23+AB23</f>
        <v>0</v>
      </c>
      <c r="AM23" s="169">
        <f t="shared" si="3"/>
        <v>0</v>
      </c>
      <c r="AN23" s="169">
        <f t="shared" si="3"/>
        <v>6</v>
      </c>
      <c r="AO23" s="169">
        <f t="shared" si="3"/>
        <v>16</v>
      </c>
      <c r="AP23" s="169">
        <f t="shared" si="3"/>
        <v>0</v>
      </c>
      <c r="AQ23" s="169">
        <f t="shared" si="3"/>
        <v>0</v>
      </c>
      <c r="AR23" s="169">
        <f t="shared" si="3"/>
        <v>0</v>
      </c>
      <c r="AS23" s="169">
        <f t="shared" si="3"/>
        <v>0</v>
      </c>
      <c r="AT23" s="169">
        <f t="shared" si="3"/>
        <v>0</v>
      </c>
      <c r="AU23" s="169">
        <f t="shared" si="3"/>
        <v>0</v>
      </c>
    </row>
    <row r="24" spans="1:47" ht="18" customHeight="1" x14ac:dyDescent="0.25">
      <c r="A24" s="5" t="str">
        <f>гр.общеразв.напрв.!A24</f>
        <v>Бокситогорский</v>
      </c>
      <c r="B24" s="5" t="str">
        <f>гр.общеразв.напрв.!B24</f>
        <v>МКОУ Самойловская начальная общеобразовательная школа</v>
      </c>
      <c r="C24" s="5" t="str">
        <f>гр.общеразв.напрв.!C24</f>
        <v>село</v>
      </c>
      <c r="D24" s="5" t="str">
        <f>гр.общеразв.напрв.!D24</f>
        <v>детей</v>
      </c>
      <c r="E24" s="168">
        <f t="shared" si="0"/>
        <v>32</v>
      </c>
      <c r="F24" s="168">
        <f t="shared" si="1"/>
        <v>13</v>
      </c>
      <c r="G24" s="168">
        <f t="shared" si="1"/>
        <v>19</v>
      </c>
      <c r="H24" s="10">
        <f>гр.общеразв.напрв.!BZ24</f>
        <v>0</v>
      </c>
      <c r="I24" s="10">
        <f>гр.общеразв.напрв.!CA24</f>
        <v>0</v>
      </c>
      <c r="J24" s="10">
        <f>гр.общеразв.напрв.!CB24</f>
        <v>13</v>
      </c>
      <c r="K24" s="10">
        <f>гр.общеразв.напрв.!CC24</f>
        <v>19</v>
      </c>
      <c r="L24" s="10">
        <f>гр.общеразв.напрв.!CD24</f>
        <v>0</v>
      </c>
      <c r="M24" s="10">
        <f>гр.общеразв.напрв.!CE24</f>
        <v>0</v>
      </c>
      <c r="N24" s="10">
        <f>гр.общеразв.напрв.!CF24</f>
        <v>0</v>
      </c>
      <c r="O24" s="10">
        <f>гр.общеразв.напрв.!CG24</f>
        <v>0</v>
      </c>
      <c r="P24" s="10">
        <f>гр.общеразв.напрв.!CH24</f>
        <v>0</v>
      </c>
      <c r="Q24" s="10">
        <f>гр.общеразв.напрв.!CI24</f>
        <v>0</v>
      </c>
      <c r="R24" s="10">
        <f>гр.компен.направ.!EH24</f>
        <v>0</v>
      </c>
      <c r="S24" s="10">
        <f>гр.компен.направ.!EI24</f>
        <v>0</v>
      </c>
      <c r="T24" s="10">
        <f>гр.компен.направ.!EJ24</f>
        <v>0</v>
      </c>
      <c r="U24" s="10">
        <f>гр.компен.направ.!EK24</f>
        <v>0</v>
      </c>
      <c r="V24" s="10">
        <f>гр.компен.направ.!EL24</f>
        <v>0</v>
      </c>
      <c r="W24" s="10">
        <f>гр.компен.направ.!EM24</f>
        <v>0</v>
      </c>
      <c r="X24" s="10">
        <f>гр.компен.направ.!EN24</f>
        <v>0</v>
      </c>
      <c r="Y24" s="10">
        <f>гр.компен.направ.!EO24</f>
        <v>0</v>
      </c>
      <c r="Z24" s="10">
        <f>гр.компен.направ.!EP24</f>
        <v>0</v>
      </c>
      <c r="AA24" s="10">
        <f>гр.компен.направ.!EQ24</f>
        <v>0</v>
      </c>
      <c r="AB24" s="10">
        <f>гр.комбинир.напрв.!DN24</f>
        <v>0</v>
      </c>
      <c r="AC24" s="10">
        <f>гр.комбинир.напрв.!DO24</f>
        <v>0</v>
      </c>
      <c r="AD24" s="10">
        <f>гр.комбинир.напрв.!DP24</f>
        <v>0</v>
      </c>
      <c r="AE24" s="10">
        <f>гр.комбинир.напрв.!DQ24</f>
        <v>0</v>
      </c>
      <c r="AF24" s="10">
        <f>гр.комбинир.напрв.!DR24</f>
        <v>0</v>
      </c>
      <c r="AG24" s="10">
        <f>гр.комбинир.напрв.!DS24</f>
        <v>0</v>
      </c>
      <c r="AH24" s="10">
        <f>гр.комбинир.напрв.!DT24</f>
        <v>0</v>
      </c>
      <c r="AI24" s="10">
        <f>гр.комбинир.напрв.!DU24</f>
        <v>0</v>
      </c>
      <c r="AJ24" s="10">
        <f>гр.комбинир.напрв.!DV24</f>
        <v>0</v>
      </c>
      <c r="AK24" s="10">
        <f>гр.комбинир.напрв.!DW24</f>
        <v>0</v>
      </c>
      <c r="AL24" s="169">
        <f t="shared" si="3"/>
        <v>0</v>
      </c>
      <c r="AM24" s="169">
        <f t="shared" si="3"/>
        <v>0</v>
      </c>
      <c r="AN24" s="169">
        <f t="shared" si="3"/>
        <v>13</v>
      </c>
      <c r="AO24" s="169">
        <f t="shared" si="3"/>
        <v>19</v>
      </c>
      <c r="AP24" s="169">
        <f t="shared" si="3"/>
        <v>0</v>
      </c>
      <c r="AQ24" s="169">
        <f t="shared" si="3"/>
        <v>0</v>
      </c>
      <c r="AR24" s="169">
        <f t="shared" si="3"/>
        <v>0</v>
      </c>
      <c r="AS24" s="169">
        <f t="shared" si="3"/>
        <v>0</v>
      </c>
      <c r="AT24" s="169">
        <f t="shared" si="3"/>
        <v>0</v>
      </c>
      <c r="AU24" s="169">
        <f t="shared" si="3"/>
        <v>0</v>
      </c>
    </row>
    <row r="25" spans="1:47" s="124" customFormat="1" outlineLevel="2" x14ac:dyDescent="0.25">
      <c r="A25" s="170" t="str">
        <f>гр.общеразв.напрв.!A25</f>
        <v>1. Бокситогорский</v>
      </c>
      <c r="B25" s="170" t="str">
        <f>гр.общеразв.напрв.!B25</f>
        <v>ИТОГО</v>
      </c>
      <c r="C25" s="170"/>
      <c r="D25" s="170"/>
      <c r="E25" s="171">
        <f>F25+G25</f>
        <v>2319</v>
      </c>
      <c r="F25" s="171">
        <f>H25+J25+L25+N25+P25+R25+T25+V25+X25+Z25+AB25+AD25+AF25+AH25+AJ25</f>
        <v>594</v>
      </c>
      <c r="G25" s="171">
        <f>I25+K25+M25+O25+Q25+S25+U25+W25+Y25+AA25+AC25+AE25+AG25+AI25+AK25</f>
        <v>1725</v>
      </c>
      <c r="H25" s="98">
        <f>SUBTOTAL(9,H7:H24)</f>
        <v>0</v>
      </c>
      <c r="I25" s="98">
        <f t="shared" ref="I25:AU25" si="4">SUBTOTAL(9,I7:I24)</f>
        <v>0</v>
      </c>
      <c r="J25" s="98">
        <f t="shared" si="4"/>
        <v>464</v>
      </c>
      <c r="K25" s="98">
        <f t="shared" si="4"/>
        <v>1130</v>
      </c>
      <c r="L25" s="98">
        <f t="shared" si="4"/>
        <v>130</v>
      </c>
      <c r="M25" s="98">
        <f t="shared" si="4"/>
        <v>341</v>
      </c>
      <c r="N25" s="98">
        <f t="shared" si="4"/>
        <v>0</v>
      </c>
      <c r="O25" s="98">
        <f t="shared" si="4"/>
        <v>0</v>
      </c>
      <c r="P25" s="98">
        <f t="shared" si="4"/>
        <v>0</v>
      </c>
      <c r="Q25" s="98">
        <f t="shared" si="4"/>
        <v>0</v>
      </c>
      <c r="R25" s="98">
        <f t="shared" si="4"/>
        <v>0</v>
      </c>
      <c r="S25" s="98">
        <f t="shared" si="4"/>
        <v>0</v>
      </c>
      <c r="T25" s="98">
        <f t="shared" si="4"/>
        <v>0</v>
      </c>
      <c r="U25" s="98">
        <f t="shared" si="4"/>
        <v>212</v>
      </c>
      <c r="V25" s="98">
        <f t="shared" si="4"/>
        <v>0</v>
      </c>
      <c r="W25" s="98">
        <f t="shared" si="4"/>
        <v>0</v>
      </c>
      <c r="X25" s="98">
        <f t="shared" si="4"/>
        <v>0</v>
      </c>
      <c r="Y25" s="98">
        <f t="shared" si="4"/>
        <v>0</v>
      </c>
      <c r="Z25" s="98">
        <f t="shared" si="4"/>
        <v>0</v>
      </c>
      <c r="AA25" s="98">
        <f t="shared" si="4"/>
        <v>0</v>
      </c>
      <c r="AB25" s="98">
        <f t="shared" si="4"/>
        <v>0</v>
      </c>
      <c r="AC25" s="98">
        <f t="shared" si="4"/>
        <v>0</v>
      </c>
      <c r="AD25" s="98">
        <f t="shared" si="4"/>
        <v>0</v>
      </c>
      <c r="AE25" s="98">
        <f t="shared" si="4"/>
        <v>42</v>
      </c>
      <c r="AF25" s="98">
        <f t="shared" si="4"/>
        <v>0</v>
      </c>
      <c r="AG25" s="98">
        <f t="shared" si="4"/>
        <v>0</v>
      </c>
      <c r="AH25" s="98">
        <f t="shared" si="4"/>
        <v>0</v>
      </c>
      <c r="AI25" s="98">
        <f t="shared" si="4"/>
        <v>0</v>
      </c>
      <c r="AJ25" s="98">
        <f t="shared" si="4"/>
        <v>0</v>
      </c>
      <c r="AK25" s="98">
        <f t="shared" si="4"/>
        <v>0</v>
      </c>
      <c r="AL25" s="98">
        <f t="shared" si="4"/>
        <v>0</v>
      </c>
      <c r="AM25" s="98">
        <f t="shared" si="4"/>
        <v>0</v>
      </c>
      <c r="AN25" s="98">
        <f t="shared" si="4"/>
        <v>464</v>
      </c>
      <c r="AO25" s="98">
        <f t="shared" si="4"/>
        <v>1384</v>
      </c>
      <c r="AP25" s="98">
        <f t="shared" si="4"/>
        <v>130</v>
      </c>
      <c r="AQ25" s="98">
        <f t="shared" si="4"/>
        <v>341</v>
      </c>
      <c r="AR25" s="98">
        <f t="shared" si="4"/>
        <v>0</v>
      </c>
      <c r="AS25" s="98">
        <f t="shared" si="4"/>
        <v>0</v>
      </c>
      <c r="AT25" s="98">
        <f t="shared" si="4"/>
        <v>0</v>
      </c>
      <c r="AU25" s="98">
        <f t="shared" si="4"/>
        <v>0</v>
      </c>
    </row>
    <row r="26" spans="1:47" outlineLevel="2" x14ac:dyDescent="0.25">
      <c r="A26" s="5" t="str">
        <f>гр.общеразв.напрв.!A26</f>
        <v xml:space="preserve">Волосовский </v>
      </c>
      <c r="B26" s="5" t="str">
        <f>гр.общеразв.напрв.!B26</f>
        <v>МДОУ "Детский сад № 4"</v>
      </c>
      <c r="C26" s="5" t="str">
        <f>гр.общеразв.напрв.!C26</f>
        <v>село</v>
      </c>
      <c r="D26" s="5" t="str">
        <f>гр.общеразв.напрв.!D26</f>
        <v>детей</v>
      </c>
      <c r="E26" s="168">
        <f t="shared" ref="E26:E45" si="5">F26+G26</f>
        <v>127</v>
      </c>
      <c r="F26" s="168">
        <f t="shared" ref="F26:G45" si="6">H26+J26+L26+N26+P26+R26+T26+V26+X26+Z26+AB26+AD26+AF26+AH26+AJ26</f>
        <v>38</v>
      </c>
      <c r="G26" s="168">
        <f t="shared" si="6"/>
        <v>89</v>
      </c>
      <c r="H26" s="10">
        <f>гр.общеразв.напрв.!BZ26</f>
        <v>0</v>
      </c>
      <c r="I26" s="10">
        <f>гр.общеразв.напрв.!CA26</f>
        <v>0</v>
      </c>
      <c r="J26" s="10">
        <f>гр.общеразв.напрв.!CB26</f>
        <v>38</v>
      </c>
      <c r="K26" s="10">
        <f>гр.общеразв.напрв.!CC26</f>
        <v>89</v>
      </c>
      <c r="L26" s="10">
        <f>гр.общеразв.напрв.!CD26</f>
        <v>0</v>
      </c>
      <c r="M26" s="10">
        <f>гр.общеразв.напрв.!CE26</f>
        <v>0</v>
      </c>
      <c r="N26" s="10">
        <f>гр.общеразв.напрв.!CF26</f>
        <v>0</v>
      </c>
      <c r="O26" s="10">
        <f>гр.общеразв.напрв.!CG26</f>
        <v>0</v>
      </c>
      <c r="P26" s="10">
        <f>гр.общеразв.напрв.!CH26</f>
        <v>0</v>
      </c>
      <c r="Q26" s="10">
        <f>гр.общеразв.напрв.!CI26</f>
        <v>0</v>
      </c>
      <c r="R26" s="10">
        <f>гр.компен.направ.!EH26</f>
        <v>0</v>
      </c>
      <c r="S26" s="10">
        <f>гр.компен.направ.!EI26</f>
        <v>0</v>
      </c>
      <c r="T26" s="10">
        <f>гр.компен.направ.!EJ26</f>
        <v>0</v>
      </c>
      <c r="U26" s="10">
        <f>гр.компен.направ.!EK26</f>
        <v>0</v>
      </c>
      <c r="V26" s="10">
        <f>гр.компен.направ.!EL26</f>
        <v>0</v>
      </c>
      <c r="W26" s="10">
        <f>гр.компен.направ.!EM26</f>
        <v>0</v>
      </c>
      <c r="X26" s="10">
        <f>гр.компен.направ.!EN26</f>
        <v>0</v>
      </c>
      <c r="Y26" s="10">
        <f>гр.компен.направ.!EO26</f>
        <v>0</v>
      </c>
      <c r="Z26" s="10">
        <f>гр.компен.направ.!EP26</f>
        <v>0</v>
      </c>
      <c r="AA26" s="10">
        <f>гр.компен.направ.!EQ26</f>
        <v>0</v>
      </c>
      <c r="AB26" s="10">
        <f>гр.комбинир.напрв.!DN26</f>
        <v>0</v>
      </c>
      <c r="AC26" s="10">
        <f>гр.комбинир.напрв.!DO26</f>
        <v>0</v>
      </c>
      <c r="AD26" s="10">
        <f>гр.комбинир.напрв.!DP26</f>
        <v>0</v>
      </c>
      <c r="AE26" s="10">
        <f>гр.комбинир.напрв.!DQ26</f>
        <v>0</v>
      </c>
      <c r="AF26" s="10">
        <f>гр.комбинир.напрв.!DR26</f>
        <v>0</v>
      </c>
      <c r="AG26" s="10">
        <f>гр.комбинир.напрв.!DS26</f>
        <v>0</v>
      </c>
      <c r="AH26" s="10">
        <f>гр.комбинир.напрв.!DT26</f>
        <v>0</v>
      </c>
      <c r="AI26" s="10">
        <f>гр.комбинир.напрв.!DU26</f>
        <v>0</v>
      </c>
      <c r="AJ26" s="10">
        <f>гр.комбинир.напрв.!DV26</f>
        <v>0</v>
      </c>
      <c r="AK26" s="10">
        <f>гр.комбинир.напрв.!DW26</f>
        <v>0</v>
      </c>
      <c r="AL26" s="169">
        <f t="shared" ref="AL26:AU45" si="7">H26+R26+AB26</f>
        <v>0</v>
      </c>
      <c r="AM26" s="169">
        <f t="shared" si="7"/>
        <v>0</v>
      </c>
      <c r="AN26" s="169">
        <f t="shared" si="7"/>
        <v>38</v>
      </c>
      <c r="AO26" s="169">
        <f t="shared" si="7"/>
        <v>89</v>
      </c>
      <c r="AP26" s="169">
        <f t="shared" si="7"/>
        <v>0</v>
      </c>
      <c r="AQ26" s="169">
        <f t="shared" si="7"/>
        <v>0</v>
      </c>
      <c r="AR26" s="169">
        <f t="shared" si="7"/>
        <v>0</v>
      </c>
      <c r="AS26" s="169">
        <f t="shared" si="7"/>
        <v>0</v>
      </c>
      <c r="AT26" s="169">
        <f t="shared" si="7"/>
        <v>0</v>
      </c>
      <c r="AU26" s="169">
        <f t="shared" si="7"/>
        <v>0</v>
      </c>
    </row>
    <row r="27" spans="1:47" outlineLevel="2" x14ac:dyDescent="0.25">
      <c r="A27" s="5" t="str">
        <f>гр.общеразв.напрв.!A27</f>
        <v xml:space="preserve">Волосовский </v>
      </c>
      <c r="B27" s="5" t="str">
        <f>гр.общеразв.напрв.!B27</f>
        <v>МДОУ "Детский сад № 5"</v>
      </c>
      <c r="C27" s="5" t="str">
        <f>гр.общеразв.напрв.!C27</f>
        <v>село</v>
      </c>
      <c r="D27" s="5" t="str">
        <f>гр.общеразв.напрв.!D27</f>
        <v>детей</v>
      </c>
      <c r="E27" s="168">
        <f t="shared" si="5"/>
        <v>75</v>
      </c>
      <c r="F27" s="168">
        <f t="shared" si="6"/>
        <v>29</v>
      </c>
      <c r="G27" s="168">
        <f t="shared" si="6"/>
        <v>46</v>
      </c>
      <c r="H27" s="10">
        <f>гр.общеразв.напрв.!BZ27</f>
        <v>0</v>
      </c>
      <c r="I27" s="10">
        <f>гр.общеразв.напрв.!CA27</f>
        <v>0</v>
      </c>
      <c r="J27" s="10">
        <f>гр.общеразв.напрв.!CB27</f>
        <v>29</v>
      </c>
      <c r="K27" s="10">
        <f>гр.общеразв.напрв.!CC27</f>
        <v>46</v>
      </c>
      <c r="L27" s="10">
        <f>гр.общеразв.напрв.!CD27</f>
        <v>0</v>
      </c>
      <c r="M27" s="10">
        <f>гр.общеразв.напрв.!CE27</f>
        <v>0</v>
      </c>
      <c r="N27" s="10">
        <f>гр.общеразв.напрв.!CF27</f>
        <v>0</v>
      </c>
      <c r="O27" s="10">
        <f>гр.общеразв.напрв.!CG27</f>
        <v>0</v>
      </c>
      <c r="P27" s="10">
        <f>гр.общеразв.напрв.!CH27</f>
        <v>0</v>
      </c>
      <c r="Q27" s="10">
        <f>гр.общеразв.напрв.!CI27</f>
        <v>0</v>
      </c>
      <c r="R27" s="10">
        <f>гр.компен.направ.!EH27</f>
        <v>0</v>
      </c>
      <c r="S27" s="10">
        <f>гр.компен.направ.!EI27</f>
        <v>0</v>
      </c>
      <c r="T27" s="10">
        <f>гр.компен.направ.!EJ27</f>
        <v>0</v>
      </c>
      <c r="U27" s="10">
        <f>гр.компен.направ.!EK27</f>
        <v>0</v>
      </c>
      <c r="V27" s="10">
        <f>гр.компен.направ.!EL27</f>
        <v>0</v>
      </c>
      <c r="W27" s="10">
        <f>гр.компен.направ.!EM27</f>
        <v>0</v>
      </c>
      <c r="X27" s="10">
        <f>гр.компен.направ.!EN27</f>
        <v>0</v>
      </c>
      <c r="Y27" s="10">
        <f>гр.компен.направ.!EO27</f>
        <v>0</v>
      </c>
      <c r="Z27" s="10">
        <f>гр.компен.направ.!EP27</f>
        <v>0</v>
      </c>
      <c r="AA27" s="10">
        <f>гр.компен.направ.!EQ27</f>
        <v>0</v>
      </c>
      <c r="AB27" s="10">
        <f>гр.комбинир.напрв.!DN27</f>
        <v>0</v>
      </c>
      <c r="AC27" s="10">
        <f>гр.комбинир.напрв.!DO27</f>
        <v>0</v>
      </c>
      <c r="AD27" s="10">
        <f>гр.комбинир.напрв.!DP27</f>
        <v>0</v>
      </c>
      <c r="AE27" s="10">
        <f>гр.комбинир.напрв.!DQ27</f>
        <v>0</v>
      </c>
      <c r="AF27" s="10">
        <f>гр.комбинир.напрв.!DR27</f>
        <v>0</v>
      </c>
      <c r="AG27" s="10">
        <f>гр.комбинир.напрв.!DS27</f>
        <v>0</v>
      </c>
      <c r="AH27" s="10">
        <f>гр.комбинир.напрв.!DT27</f>
        <v>0</v>
      </c>
      <c r="AI27" s="10">
        <f>гр.комбинир.напрв.!DU27</f>
        <v>0</v>
      </c>
      <c r="AJ27" s="10">
        <f>гр.комбинир.напрв.!DV27</f>
        <v>0</v>
      </c>
      <c r="AK27" s="10">
        <f>гр.комбинир.напрв.!DW27</f>
        <v>0</v>
      </c>
      <c r="AL27" s="169">
        <f t="shared" si="7"/>
        <v>0</v>
      </c>
      <c r="AM27" s="169">
        <f t="shared" si="7"/>
        <v>0</v>
      </c>
      <c r="AN27" s="169">
        <f t="shared" si="7"/>
        <v>29</v>
      </c>
      <c r="AO27" s="169">
        <f t="shared" si="7"/>
        <v>46</v>
      </c>
      <c r="AP27" s="169">
        <f t="shared" si="7"/>
        <v>0</v>
      </c>
      <c r="AQ27" s="169">
        <f t="shared" si="7"/>
        <v>0</v>
      </c>
      <c r="AR27" s="169">
        <f t="shared" si="7"/>
        <v>0</v>
      </c>
      <c r="AS27" s="169">
        <f t="shared" si="7"/>
        <v>0</v>
      </c>
      <c r="AT27" s="169">
        <f t="shared" si="7"/>
        <v>0</v>
      </c>
      <c r="AU27" s="169">
        <f t="shared" si="7"/>
        <v>0</v>
      </c>
    </row>
    <row r="28" spans="1:47" outlineLevel="2" x14ac:dyDescent="0.25">
      <c r="A28" s="5" t="str">
        <f>гр.общеразв.напрв.!A28</f>
        <v xml:space="preserve">Волосовский </v>
      </c>
      <c r="B28" s="5" t="str">
        <f>гр.общеразв.напрв.!B28</f>
        <v>МДОУ "Детский сад № 6"</v>
      </c>
      <c r="C28" s="5" t="str">
        <f>гр.общеразв.напрв.!C28</f>
        <v>город</v>
      </c>
      <c r="D28" s="5" t="str">
        <f>гр.общеразв.напрв.!D28</f>
        <v>детей</v>
      </c>
      <c r="E28" s="168">
        <f t="shared" si="5"/>
        <v>259</v>
      </c>
      <c r="F28" s="168">
        <f t="shared" si="6"/>
        <v>57</v>
      </c>
      <c r="G28" s="168">
        <f t="shared" si="6"/>
        <v>202</v>
      </c>
      <c r="H28" s="10">
        <f>гр.общеразв.напрв.!BZ28</f>
        <v>0</v>
      </c>
      <c r="I28" s="10">
        <f>гр.общеразв.напрв.!CA28</f>
        <v>0</v>
      </c>
      <c r="J28" s="10">
        <f>гр.общеразв.напрв.!CB28</f>
        <v>0</v>
      </c>
      <c r="K28" s="10">
        <f>гр.общеразв.напрв.!CC28</f>
        <v>0</v>
      </c>
      <c r="L28" s="10">
        <f>гр.общеразв.напрв.!CD28</f>
        <v>57</v>
      </c>
      <c r="M28" s="10">
        <f>гр.общеразв.напрв.!CE28</f>
        <v>202</v>
      </c>
      <c r="N28" s="10">
        <f>гр.общеразв.напрв.!CF28</f>
        <v>0</v>
      </c>
      <c r="O28" s="10">
        <f>гр.общеразв.напрв.!CG28</f>
        <v>0</v>
      </c>
      <c r="P28" s="10">
        <f>гр.общеразв.напрв.!CH28</f>
        <v>0</v>
      </c>
      <c r="Q28" s="10">
        <f>гр.общеразв.напрв.!CI28</f>
        <v>0</v>
      </c>
      <c r="R28" s="10">
        <f>гр.компен.направ.!EH28</f>
        <v>0</v>
      </c>
      <c r="S28" s="10">
        <f>гр.компен.направ.!EI28</f>
        <v>0</v>
      </c>
      <c r="T28" s="10">
        <f>гр.компен.направ.!EJ28</f>
        <v>0</v>
      </c>
      <c r="U28" s="10">
        <f>гр.компен.направ.!EK28</f>
        <v>0</v>
      </c>
      <c r="V28" s="10">
        <f>гр.компен.направ.!EL28</f>
        <v>0</v>
      </c>
      <c r="W28" s="10">
        <f>гр.компен.направ.!EM28</f>
        <v>0</v>
      </c>
      <c r="X28" s="10">
        <f>гр.компен.направ.!EN28</f>
        <v>0</v>
      </c>
      <c r="Y28" s="10">
        <f>гр.компен.направ.!EO28</f>
        <v>0</v>
      </c>
      <c r="Z28" s="10">
        <f>гр.компен.направ.!EP28</f>
        <v>0</v>
      </c>
      <c r="AA28" s="10">
        <f>гр.компен.направ.!EQ28</f>
        <v>0</v>
      </c>
      <c r="AB28" s="10">
        <f>гр.комбинир.напрв.!DN28</f>
        <v>0</v>
      </c>
      <c r="AC28" s="10">
        <f>гр.комбинир.напрв.!DO28</f>
        <v>0</v>
      </c>
      <c r="AD28" s="10">
        <f>гр.комбинир.напрв.!DP28</f>
        <v>0</v>
      </c>
      <c r="AE28" s="10">
        <f>гр.комбинир.напрв.!DQ28</f>
        <v>0</v>
      </c>
      <c r="AF28" s="10">
        <f>гр.комбинир.напрв.!DR28</f>
        <v>0</v>
      </c>
      <c r="AG28" s="10">
        <f>гр.комбинир.напрв.!DS28</f>
        <v>0</v>
      </c>
      <c r="AH28" s="10">
        <f>гр.комбинир.напрв.!DT28</f>
        <v>0</v>
      </c>
      <c r="AI28" s="10">
        <f>гр.комбинир.напрв.!DU28</f>
        <v>0</v>
      </c>
      <c r="AJ28" s="10">
        <f>гр.комбинир.напрв.!DV28</f>
        <v>0</v>
      </c>
      <c r="AK28" s="10">
        <f>гр.комбинир.напрв.!DW28</f>
        <v>0</v>
      </c>
      <c r="AL28" s="169">
        <f t="shared" si="7"/>
        <v>0</v>
      </c>
      <c r="AM28" s="169">
        <f t="shared" si="7"/>
        <v>0</v>
      </c>
      <c r="AN28" s="169">
        <f t="shared" si="7"/>
        <v>0</v>
      </c>
      <c r="AO28" s="169">
        <f t="shared" si="7"/>
        <v>0</v>
      </c>
      <c r="AP28" s="169">
        <f t="shared" si="7"/>
        <v>57</v>
      </c>
      <c r="AQ28" s="169">
        <f t="shared" si="7"/>
        <v>202</v>
      </c>
      <c r="AR28" s="169">
        <f t="shared" si="7"/>
        <v>0</v>
      </c>
      <c r="AS28" s="169">
        <f t="shared" si="7"/>
        <v>0</v>
      </c>
      <c r="AT28" s="169">
        <f t="shared" si="7"/>
        <v>0</v>
      </c>
      <c r="AU28" s="169">
        <f t="shared" si="7"/>
        <v>0</v>
      </c>
    </row>
    <row r="29" spans="1:47" outlineLevel="2" x14ac:dyDescent="0.25">
      <c r="A29" s="5" t="str">
        <f>гр.общеразв.напрв.!A29</f>
        <v xml:space="preserve">Волосовский </v>
      </c>
      <c r="B29" s="5" t="str">
        <f>гр.общеразв.напрв.!B29</f>
        <v>МДОУ "Детский сад № 9"</v>
      </c>
      <c r="C29" s="5" t="str">
        <f>гр.общеразв.напрв.!C29</f>
        <v>село</v>
      </c>
      <c r="D29" s="5" t="str">
        <f>гр.общеразв.напрв.!D29</f>
        <v>детей</v>
      </c>
      <c r="E29" s="168">
        <f t="shared" si="5"/>
        <v>74</v>
      </c>
      <c r="F29" s="168">
        <f t="shared" si="6"/>
        <v>15</v>
      </c>
      <c r="G29" s="168">
        <f t="shared" si="6"/>
        <v>59</v>
      </c>
      <c r="H29" s="10">
        <f>гр.общеразв.напрв.!BZ29</f>
        <v>0</v>
      </c>
      <c r="I29" s="10">
        <f>гр.общеразв.напрв.!CA29</f>
        <v>0</v>
      </c>
      <c r="J29" s="10">
        <f>гр.общеразв.напрв.!CB29</f>
        <v>15</v>
      </c>
      <c r="K29" s="10">
        <f>гр.общеразв.напрв.!CC29</f>
        <v>59</v>
      </c>
      <c r="L29" s="10">
        <f>гр.общеразв.напрв.!CD29</f>
        <v>0</v>
      </c>
      <c r="M29" s="10">
        <f>гр.общеразв.напрв.!CE29</f>
        <v>0</v>
      </c>
      <c r="N29" s="10">
        <f>гр.общеразв.напрв.!CF29</f>
        <v>0</v>
      </c>
      <c r="O29" s="10">
        <f>гр.общеразв.напрв.!CG29</f>
        <v>0</v>
      </c>
      <c r="P29" s="10">
        <f>гр.общеразв.напрв.!CH29</f>
        <v>0</v>
      </c>
      <c r="Q29" s="10">
        <f>гр.общеразв.напрв.!CI29</f>
        <v>0</v>
      </c>
      <c r="R29" s="10">
        <f>гр.компен.направ.!EH29</f>
        <v>0</v>
      </c>
      <c r="S29" s="10">
        <f>гр.компен.направ.!EI29</f>
        <v>0</v>
      </c>
      <c r="T29" s="10">
        <f>гр.компен.направ.!EJ29</f>
        <v>0</v>
      </c>
      <c r="U29" s="10">
        <f>гр.компен.направ.!EK29</f>
        <v>0</v>
      </c>
      <c r="V29" s="10">
        <f>гр.компен.направ.!EL29</f>
        <v>0</v>
      </c>
      <c r="W29" s="10">
        <f>гр.компен.направ.!EM29</f>
        <v>0</v>
      </c>
      <c r="X29" s="10">
        <f>гр.компен.направ.!EN29</f>
        <v>0</v>
      </c>
      <c r="Y29" s="10">
        <f>гр.компен.направ.!EO29</f>
        <v>0</v>
      </c>
      <c r="Z29" s="10">
        <f>гр.компен.направ.!EP29</f>
        <v>0</v>
      </c>
      <c r="AA29" s="10">
        <f>гр.компен.направ.!EQ29</f>
        <v>0</v>
      </c>
      <c r="AB29" s="10">
        <f>гр.комбинир.напрв.!DN29</f>
        <v>0</v>
      </c>
      <c r="AC29" s="10">
        <f>гр.комбинир.напрв.!DO29</f>
        <v>0</v>
      </c>
      <c r="AD29" s="10">
        <f>гр.комбинир.напрв.!DP29</f>
        <v>0</v>
      </c>
      <c r="AE29" s="10">
        <f>гр.комбинир.напрв.!DQ29</f>
        <v>0</v>
      </c>
      <c r="AF29" s="10">
        <f>гр.комбинир.напрв.!DR29</f>
        <v>0</v>
      </c>
      <c r="AG29" s="10">
        <f>гр.комбинир.напрв.!DS29</f>
        <v>0</v>
      </c>
      <c r="AH29" s="10">
        <f>гр.комбинир.напрв.!DT29</f>
        <v>0</v>
      </c>
      <c r="AI29" s="10">
        <f>гр.комбинир.напрв.!DU29</f>
        <v>0</v>
      </c>
      <c r="AJ29" s="10">
        <f>гр.комбинир.напрв.!DV29</f>
        <v>0</v>
      </c>
      <c r="AK29" s="10">
        <f>гр.комбинир.напрв.!DW29</f>
        <v>0</v>
      </c>
      <c r="AL29" s="169">
        <f t="shared" si="7"/>
        <v>0</v>
      </c>
      <c r="AM29" s="169">
        <f t="shared" si="7"/>
        <v>0</v>
      </c>
      <c r="AN29" s="169">
        <f t="shared" si="7"/>
        <v>15</v>
      </c>
      <c r="AO29" s="169">
        <f t="shared" si="7"/>
        <v>59</v>
      </c>
      <c r="AP29" s="169">
        <f t="shared" si="7"/>
        <v>0</v>
      </c>
      <c r="AQ29" s="169">
        <f t="shared" si="7"/>
        <v>0</v>
      </c>
      <c r="AR29" s="169">
        <f t="shared" si="7"/>
        <v>0</v>
      </c>
      <c r="AS29" s="169">
        <f t="shared" si="7"/>
        <v>0</v>
      </c>
      <c r="AT29" s="169">
        <f t="shared" si="7"/>
        <v>0</v>
      </c>
      <c r="AU29" s="169">
        <f t="shared" si="7"/>
        <v>0</v>
      </c>
    </row>
    <row r="30" spans="1:47" outlineLevel="2" x14ac:dyDescent="0.25">
      <c r="A30" s="5" t="str">
        <f>гр.общеразв.напрв.!A30</f>
        <v xml:space="preserve">Волосовский </v>
      </c>
      <c r="B30" s="5" t="str">
        <f>гр.общеразв.напрв.!B30</f>
        <v>МДОУ "Детский сад № 10"</v>
      </c>
      <c r="C30" s="5" t="str">
        <f>гр.общеразв.напрв.!C30</f>
        <v>село</v>
      </c>
      <c r="D30" s="5" t="str">
        <f>гр.общеразв.напрв.!D30</f>
        <v>детей</v>
      </c>
      <c r="E30" s="168">
        <f t="shared" si="5"/>
        <v>83</v>
      </c>
      <c r="F30" s="168">
        <f t="shared" si="6"/>
        <v>21</v>
      </c>
      <c r="G30" s="168">
        <f t="shared" si="6"/>
        <v>62</v>
      </c>
      <c r="H30" s="10">
        <f>гр.общеразв.напрв.!BZ30</f>
        <v>0</v>
      </c>
      <c r="I30" s="10">
        <f>гр.общеразв.напрв.!CA30</f>
        <v>0</v>
      </c>
      <c r="J30" s="10">
        <f>гр.общеразв.напрв.!CB30</f>
        <v>21</v>
      </c>
      <c r="K30" s="10">
        <f>гр.общеразв.напрв.!CC30</f>
        <v>62</v>
      </c>
      <c r="L30" s="10">
        <f>гр.общеразв.напрв.!CD30</f>
        <v>0</v>
      </c>
      <c r="M30" s="10">
        <f>гр.общеразв.напрв.!CE30</f>
        <v>0</v>
      </c>
      <c r="N30" s="10">
        <f>гр.общеразв.напрв.!CF30</f>
        <v>0</v>
      </c>
      <c r="O30" s="10">
        <f>гр.общеразв.напрв.!CG30</f>
        <v>0</v>
      </c>
      <c r="P30" s="10">
        <f>гр.общеразв.напрв.!CH30</f>
        <v>0</v>
      </c>
      <c r="Q30" s="10">
        <f>гр.общеразв.напрв.!CI30</f>
        <v>0</v>
      </c>
      <c r="R30" s="10">
        <f>гр.компен.направ.!EH30</f>
        <v>0</v>
      </c>
      <c r="S30" s="10">
        <f>гр.компен.направ.!EI30</f>
        <v>0</v>
      </c>
      <c r="T30" s="10">
        <f>гр.компен.направ.!EJ30</f>
        <v>0</v>
      </c>
      <c r="U30" s="10">
        <f>гр.компен.направ.!EK30</f>
        <v>0</v>
      </c>
      <c r="V30" s="10">
        <f>гр.компен.направ.!EL30</f>
        <v>0</v>
      </c>
      <c r="W30" s="10">
        <f>гр.компен.направ.!EM30</f>
        <v>0</v>
      </c>
      <c r="X30" s="10">
        <f>гр.компен.направ.!EN30</f>
        <v>0</v>
      </c>
      <c r="Y30" s="10">
        <f>гр.компен.направ.!EO30</f>
        <v>0</v>
      </c>
      <c r="Z30" s="10">
        <f>гр.компен.направ.!EP30</f>
        <v>0</v>
      </c>
      <c r="AA30" s="10">
        <f>гр.компен.направ.!EQ30</f>
        <v>0</v>
      </c>
      <c r="AB30" s="10">
        <f>гр.комбинир.напрв.!DN30</f>
        <v>0</v>
      </c>
      <c r="AC30" s="10">
        <f>гр.комбинир.напрв.!DO30</f>
        <v>0</v>
      </c>
      <c r="AD30" s="10">
        <f>гр.комбинир.напрв.!DP30</f>
        <v>0</v>
      </c>
      <c r="AE30" s="10">
        <f>гр.комбинир.напрв.!DQ30</f>
        <v>0</v>
      </c>
      <c r="AF30" s="10">
        <f>гр.комбинир.напрв.!DR30</f>
        <v>0</v>
      </c>
      <c r="AG30" s="10">
        <f>гр.комбинир.напрв.!DS30</f>
        <v>0</v>
      </c>
      <c r="AH30" s="10">
        <f>гр.комбинир.напрв.!DT30</f>
        <v>0</v>
      </c>
      <c r="AI30" s="10">
        <f>гр.комбинир.напрв.!DU30</f>
        <v>0</v>
      </c>
      <c r="AJ30" s="10">
        <f>гр.комбинир.напрв.!DV30</f>
        <v>0</v>
      </c>
      <c r="AK30" s="10">
        <f>гр.комбинир.напрв.!DW30</f>
        <v>0</v>
      </c>
      <c r="AL30" s="169">
        <f t="shared" si="7"/>
        <v>0</v>
      </c>
      <c r="AM30" s="169">
        <f t="shared" si="7"/>
        <v>0</v>
      </c>
      <c r="AN30" s="169">
        <f t="shared" si="7"/>
        <v>21</v>
      </c>
      <c r="AO30" s="169">
        <f t="shared" si="7"/>
        <v>62</v>
      </c>
      <c r="AP30" s="169">
        <f t="shared" si="7"/>
        <v>0</v>
      </c>
      <c r="AQ30" s="169">
        <f t="shared" si="7"/>
        <v>0</v>
      </c>
      <c r="AR30" s="169">
        <f t="shared" si="7"/>
        <v>0</v>
      </c>
      <c r="AS30" s="169">
        <f t="shared" si="7"/>
        <v>0</v>
      </c>
      <c r="AT30" s="169">
        <f t="shared" si="7"/>
        <v>0</v>
      </c>
      <c r="AU30" s="169">
        <f t="shared" si="7"/>
        <v>0</v>
      </c>
    </row>
    <row r="31" spans="1:47" outlineLevel="2" x14ac:dyDescent="0.25">
      <c r="A31" s="5" t="str">
        <f>гр.общеразв.напрв.!A31</f>
        <v xml:space="preserve">Волосовский </v>
      </c>
      <c r="B31" s="5" t="str">
        <f>гр.общеразв.напрв.!B31</f>
        <v>МДОУ "Детский сад № 11"</v>
      </c>
      <c r="C31" s="5" t="str">
        <f>гр.общеразв.напрв.!C31</f>
        <v>село</v>
      </c>
      <c r="D31" s="5" t="str">
        <f>гр.общеразв.напрв.!D31</f>
        <v>детей</v>
      </c>
      <c r="E31" s="168">
        <f t="shared" si="5"/>
        <v>57</v>
      </c>
      <c r="F31" s="168">
        <f t="shared" si="6"/>
        <v>15</v>
      </c>
      <c r="G31" s="168">
        <f t="shared" si="6"/>
        <v>42</v>
      </c>
      <c r="H31" s="10">
        <f>гр.общеразв.напрв.!BZ31</f>
        <v>0</v>
      </c>
      <c r="I31" s="10">
        <f>гр.общеразв.напрв.!CA31</f>
        <v>0</v>
      </c>
      <c r="J31" s="10">
        <f>гр.общеразв.напрв.!CB31</f>
        <v>15</v>
      </c>
      <c r="K31" s="10">
        <f>гр.общеразв.напрв.!CC31</f>
        <v>42</v>
      </c>
      <c r="L31" s="10">
        <f>гр.общеразв.напрв.!CD31</f>
        <v>0</v>
      </c>
      <c r="M31" s="10">
        <f>гр.общеразв.напрв.!CE31</f>
        <v>0</v>
      </c>
      <c r="N31" s="10">
        <f>гр.общеразв.напрв.!CF31</f>
        <v>0</v>
      </c>
      <c r="O31" s="10">
        <f>гр.общеразв.напрв.!CG31</f>
        <v>0</v>
      </c>
      <c r="P31" s="10">
        <f>гр.общеразв.напрв.!CH31</f>
        <v>0</v>
      </c>
      <c r="Q31" s="10">
        <f>гр.общеразв.напрв.!CI31</f>
        <v>0</v>
      </c>
      <c r="R31" s="10">
        <f>гр.компен.направ.!EH31</f>
        <v>0</v>
      </c>
      <c r="S31" s="10">
        <f>гр.компен.направ.!EI31</f>
        <v>0</v>
      </c>
      <c r="T31" s="10">
        <f>гр.компен.направ.!EJ31</f>
        <v>0</v>
      </c>
      <c r="U31" s="10">
        <f>гр.компен.направ.!EK31</f>
        <v>0</v>
      </c>
      <c r="V31" s="10">
        <f>гр.компен.направ.!EL31</f>
        <v>0</v>
      </c>
      <c r="W31" s="10">
        <f>гр.компен.направ.!EM31</f>
        <v>0</v>
      </c>
      <c r="X31" s="10">
        <f>гр.компен.направ.!EN31</f>
        <v>0</v>
      </c>
      <c r="Y31" s="10">
        <f>гр.компен.направ.!EO31</f>
        <v>0</v>
      </c>
      <c r="Z31" s="10">
        <f>гр.компен.направ.!EP31</f>
        <v>0</v>
      </c>
      <c r="AA31" s="10">
        <f>гр.компен.направ.!EQ31</f>
        <v>0</v>
      </c>
      <c r="AB31" s="10">
        <f>гр.комбинир.напрв.!DN31</f>
        <v>0</v>
      </c>
      <c r="AC31" s="10">
        <f>гр.комбинир.напрв.!DO31</f>
        <v>0</v>
      </c>
      <c r="AD31" s="10">
        <f>гр.комбинир.напрв.!DP31</f>
        <v>0</v>
      </c>
      <c r="AE31" s="10">
        <f>гр.комбинир.напрв.!DQ31</f>
        <v>0</v>
      </c>
      <c r="AF31" s="10">
        <f>гр.комбинир.напрв.!DR31</f>
        <v>0</v>
      </c>
      <c r="AG31" s="10">
        <f>гр.комбинир.напрв.!DS31</f>
        <v>0</v>
      </c>
      <c r="AH31" s="10">
        <f>гр.комбинир.напрв.!DT31</f>
        <v>0</v>
      </c>
      <c r="AI31" s="10">
        <f>гр.комбинир.напрв.!DU31</f>
        <v>0</v>
      </c>
      <c r="AJ31" s="10">
        <f>гр.комбинир.напрв.!DV31</f>
        <v>0</v>
      </c>
      <c r="AK31" s="10">
        <f>гр.комбинир.напрв.!DW31</f>
        <v>0</v>
      </c>
      <c r="AL31" s="169">
        <f t="shared" si="7"/>
        <v>0</v>
      </c>
      <c r="AM31" s="169">
        <f t="shared" si="7"/>
        <v>0</v>
      </c>
      <c r="AN31" s="169">
        <f t="shared" si="7"/>
        <v>15</v>
      </c>
      <c r="AO31" s="169">
        <f t="shared" si="7"/>
        <v>42</v>
      </c>
      <c r="AP31" s="169">
        <f t="shared" si="7"/>
        <v>0</v>
      </c>
      <c r="AQ31" s="169">
        <f t="shared" si="7"/>
        <v>0</v>
      </c>
      <c r="AR31" s="169">
        <f t="shared" si="7"/>
        <v>0</v>
      </c>
      <c r="AS31" s="169">
        <f t="shared" si="7"/>
        <v>0</v>
      </c>
      <c r="AT31" s="169">
        <f t="shared" si="7"/>
        <v>0</v>
      </c>
      <c r="AU31" s="169">
        <f t="shared" si="7"/>
        <v>0</v>
      </c>
    </row>
    <row r="32" spans="1:47" outlineLevel="2" x14ac:dyDescent="0.25">
      <c r="A32" s="5" t="str">
        <f>гр.общеразв.напрв.!A32</f>
        <v xml:space="preserve">Волосовский </v>
      </c>
      <c r="B32" s="5" t="str">
        <f>гр.общеразв.напрв.!B32</f>
        <v>МДОУ "Детский сад № 12"</v>
      </c>
      <c r="C32" s="5" t="str">
        <f>гр.общеразв.напрв.!C32</f>
        <v>село</v>
      </c>
      <c r="D32" s="5" t="str">
        <f>гр.общеразв.напрв.!D32</f>
        <v>детей</v>
      </c>
      <c r="E32" s="168">
        <f t="shared" si="5"/>
        <v>265</v>
      </c>
      <c r="F32" s="168">
        <f t="shared" si="6"/>
        <v>76</v>
      </c>
      <c r="G32" s="168">
        <f t="shared" si="6"/>
        <v>189</v>
      </c>
      <c r="H32" s="10">
        <f>гр.общеразв.напрв.!BZ32</f>
        <v>0</v>
      </c>
      <c r="I32" s="10">
        <f>гр.общеразв.напрв.!CA32</f>
        <v>0</v>
      </c>
      <c r="J32" s="10">
        <f>гр.общеразв.напрв.!CB32</f>
        <v>0</v>
      </c>
      <c r="K32" s="10">
        <f>гр.общеразв.напрв.!CC32</f>
        <v>0</v>
      </c>
      <c r="L32" s="10">
        <f>гр.общеразв.напрв.!CD32</f>
        <v>76</v>
      </c>
      <c r="M32" s="10">
        <f>гр.общеразв.напрв.!CE32</f>
        <v>146</v>
      </c>
      <c r="N32" s="10">
        <f>гр.общеразв.напрв.!CF32</f>
        <v>0</v>
      </c>
      <c r="O32" s="10">
        <f>гр.общеразв.напрв.!CG32</f>
        <v>0</v>
      </c>
      <c r="P32" s="10">
        <f>гр.общеразв.напрв.!CH32</f>
        <v>0</v>
      </c>
      <c r="Q32" s="10">
        <f>гр.общеразв.напрв.!CI32</f>
        <v>0</v>
      </c>
      <c r="R32" s="10">
        <f>гр.компен.направ.!EH32</f>
        <v>0</v>
      </c>
      <c r="S32" s="10">
        <f>гр.компен.направ.!EI32</f>
        <v>0</v>
      </c>
      <c r="T32" s="10">
        <f>гр.компен.направ.!EJ32</f>
        <v>0</v>
      </c>
      <c r="U32" s="10">
        <f>гр.компен.направ.!EK32</f>
        <v>0</v>
      </c>
      <c r="V32" s="10">
        <f>гр.компен.направ.!EL32</f>
        <v>0</v>
      </c>
      <c r="W32" s="10">
        <f>гр.компен.направ.!EM32</f>
        <v>43</v>
      </c>
      <c r="X32" s="10">
        <f>гр.компен.направ.!EN32</f>
        <v>0</v>
      </c>
      <c r="Y32" s="10">
        <f>гр.компен.направ.!EO32</f>
        <v>0</v>
      </c>
      <c r="Z32" s="10">
        <f>гр.компен.направ.!EP32</f>
        <v>0</v>
      </c>
      <c r="AA32" s="10">
        <f>гр.компен.направ.!EQ32</f>
        <v>0</v>
      </c>
      <c r="AB32" s="10">
        <f>гр.комбинир.напрв.!DN32</f>
        <v>0</v>
      </c>
      <c r="AC32" s="10">
        <f>гр.комбинир.напрв.!DO32</f>
        <v>0</v>
      </c>
      <c r="AD32" s="10">
        <f>гр.комбинир.напрв.!DP32</f>
        <v>0</v>
      </c>
      <c r="AE32" s="10">
        <f>гр.комбинир.напрв.!DQ32</f>
        <v>0</v>
      </c>
      <c r="AF32" s="10">
        <f>гр.комбинир.напрв.!DR32</f>
        <v>0</v>
      </c>
      <c r="AG32" s="10">
        <f>гр.комбинир.напрв.!DS32</f>
        <v>0</v>
      </c>
      <c r="AH32" s="10">
        <f>гр.комбинир.напрв.!DT32</f>
        <v>0</v>
      </c>
      <c r="AI32" s="10">
        <f>гр.комбинир.напрв.!DU32</f>
        <v>0</v>
      </c>
      <c r="AJ32" s="10">
        <f>гр.комбинир.напрв.!DV32</f>
        <v>0</v>
      </c>
      <c r="AK32" s="10">
        <f>гр.комбинир.напрв.!DW32</f>
        <v>0</v>
      </c>
      <c r="AL32" s="169">
        <f t="shared" si="7"/>
        <v>0</v>
      </c>
      <c r="AM32" s="169">
        <f t="shared" si="7"/>
        <v>0</v>
      </c>
      <c r="AN32" s="169">
        <f t="shared" si="7"/>
        <v>0</v>
      </c>
      <c r="AO32" s="169">
        <f t="shared" si="7"/>
        <v>0</v>
      </c>
      <c r="AP32" s="169">
        <f t="shared" si="7"/>
        <v>76</v>
      </c>
      <c r="AQ32" s="169">
        <f t="shared" si="7"/>
        <v>189</v>
      </c>
      <c r="AR32" s="169">
        <f t="shared" si="7"/>
        <v>0</v>
      </c>
      <c r="AS32" s="169">
        <f t="shared" si="7"/>
        <v>0</v>
      </c>
      <c r="AT32" s="169">
        <f t="shared" si="7"/>
        <v>0</v>
      </c>
      <c r="AU32" s="169">
        <f t="shared" si="7"/>
        <v>0</v>
      </c>
    </row>
    <row r="33" spans="1:47" outlineLevel="2" x14ac:dyDescent="0.25">
      <c r="A33" s="5" t="str">
        <f>гр.общеразв.напрв.!A33</f>
        <v xml:space="preserve">Волосовский </v>
      </c>
      <c r="B33" s="5" t="str">
        <f>гр.общеразв.напрв.!B33</f>
        <v>МДОУ "Детский сад № 13"</v>
      </c>
      <c r="C33" s="5" t="str">
        <f>гр.общеразв.напрв.!C33</f>
        <v>село</v>
      </c>
      <c r="D33" s="5" t="str">
        <f>гр.общеразв.напрв.!D33</f>
        <v>детей</v>
      </c>
      <c r="E33" s="168">
        <f t="shared" si="5"/>
        <v>69</v>
      </c>
      <c r="F33" s="168">
        <f t="shared" si="6"/>
        <v>21</v>
      </c>
      <c r="G33" s="168">
        <f t="shared" si="6"/>
        <v>48</v>
      </c>
      <c r="H33" s="10">
        <f>гр.общеразв.напрв.!BZ33</f>
        <v>0</v>
      </c>
      <c r="I33" s="10">
        <f>гр.общеразв.напрв.!CA33</f>
        <v>0</v>
      </c>
      <c r="J33" s="10">
        <f>гр.общеразв.напрв.!CB33</f>
        <v>21</v>
      </c>
      <c r="K33" s="10">
        <f>гр.общеразв.напрв.!CC33</f>
        <v>48</v>
      </c>
      <c r="L33" s="10">
        <f>гр.общеразв.напрв.!CD33</f>
        <v>0</v>
      </c>
      <c r="M33" s="10">
        <f>гр.общеразв.напрв.!CE33</f>
        <v>0</v>
      </c>
      <c r="N33" s="10">
        <f>гр.общеразв.напрв.!CF33</f>
        <v>0</v>
      </c>
      <c r="O33" s="10">
        <f>гр.общеразв.напрв.!CG33</f>
        <v>0</v>
      </c>
      <c r="P33" s="10">
        <f>гр.общеразв.напрв.!CH33</f>
        <v>0</v>
      </c>
      <c r="Q33" s="10">
        <f>гр.общеразв.напрв.!CI33</f>
        <v>0</v>
      </c>
      <c r="R33" s="10">
        <f>гр.компен.направ.!EH33</f>
        <v>0</v>
      </c>
      <c r="S33" s="10">
        <f>гр.компен.направ.!EI33</f>
        <v>0</v>
      </c>
      <c r="T33" s="10">
        <f>гр.компен.направ.!EJ33</f>
        <v>0</v>
      </c>
      <c r="U33" s="10">
        <f>гр.компен.направ.!EK33</f>
        <v>0</v>
      </c>
      <c r="V33" s="10">
        <f>гр.компен.направ.!EL33</f>
        <v>0</v>
      </c>
      <c r="W33" s="10">
        <f>гр.компен.направ.!EM33</f>
        <v>0</v>
      </c>
      <c r="X33" s="10">
        <f>гр.компен.направ.!EN33</f>
        <v>0</v>
      </c>
      <c r="Y33" s="10">
        <f>гр.компен.направ.!EO33</f>
        <v>0</v>
      </c>
      <c r="Z33" s="10">
        <f>гр.компен.направ.!EP33</f>
        <v>0</v>
      </c>
      <c r="AA33" s="10">
        <f>гр.компен.направ.!EQ33</f>
        <v>0</v>
      </c>
      <c r="AB33" s="10">
        <f>гр.комбинир.напрв.!DN33</f>
        <v>0</v>
      </c>
      <c r="AC33" s="10">
        <f>гр.комбинир.напрв.!DO33</f>
        <v>0</v>
      </c>
      <c r="AD33" s="10">
        <f>гр.комбинир.напрв.!DP33</f>
        <v>0</v>
      </c>
      <c r="AE33" s="10">
        <f>гр.комбинир.напрв.!DQ33</f>
        <v>0</v>
      </c>
      <c r="AF33" s="10">
        <f>гр.комбинир.напрв.!DR33</f>
        <v>0</v>
      </c>
      <c r="AG33" s="10">
        <f>гр.комбинир.напрв.!DS33</f>
        <v>0</v>
      </c>
      <c r="AH33" s="10">
        <f>гр.комбинир.напрв.!DT33</f>
        <v>0</v>
      </c>
      <c r="AI33" s="10">
        <f>гр.комбинир.напрв.!DU33</f>
        <v>0</v>
      </c>
      <c r="AJ33" s="10">
        <f>гр.комбинир.напрв.!DV33</f>
        <v>0</v>
      </c>
      <c r="AK33" s="10">
        <f>гр.комбинир.напрв.!DW33</f>
        <v>0</v>
      </c>
      <c r="AL33" s="169">
        <f t="shared" si="7"/>
        <v>0</v>
      </c>
      <c r="AM33" s="169">
        <f t="shared" si="7"/>
        <v>0</v>
      </c>
      <c r="AN33" s="169">
        <f t="shared" si="7"/>
        <v>21</v>
      </c>
      <c r="AO33" s="169">
        <f t="shared" si="7"/>
        <v>48</v>
      </c>
      <c r="AP33" s="169">
        <f t="shared" si="7"/>
        <v>0</v>
      </c>
      <c r="AQ33" s="169">
        <f t="shared" si="7"/>
        <v>0</v>
      </c>
      <c r="AR33" s="169">
        <f t="shared" si="7"/>
        <v>0</v>
      </c>
      <c r="AS33" s="169">
        <f t="shared" si="7"/>
        <v>0</v>
      </c>
      <c r="AT33" s="169">
        <f t="shared" si="7"/>
        <v>0</v>
      </c>
      <c r="AU33" s="169">
        <f t="shared" si="7"/>
        <v>0</v>
      </c>
    </row>
    <row r="34" spans="1:47" outlineLevel="2" x14ac:dyDescent="0.25">
      <c r="A34" s="5" t="str">
        <f>гр.общеразв.напрв.!A34</f>
        <v xml:space="preserve">Волосовский </v>
      </c>
      <c r="B34" s="5" t="str">
        <f>гр.общеразв.напрв.!B34</f>
        <v>МДОУ "Детский сад № 14"</v>
      </c>
      <c r="C34" s="5" t="str">
        <f>гр.общеразв.напрв.!C34</f>
        <v>село</v>
      </c>
      <c r="D34" s="5" t="str">
        <f>гр.общеразв.напрв.!D34</f>
        <v>детей</v>
      </c>
      <c r="E34" s="168">
        <f t="shared" si="5"/>
        <v>69</v>
      </c>
      <c r="F34" s="168">
        <f t="shared" si="6"/>
        <v>18</v>
      </c>
      <c r="G34" s="168">
        <f t="shared" si="6"/>
        <v>51</v>
      </c>
      <c r="H34" s="10">
        <f>гр.общеразв.напрв.!BZ34</f>
        <v>0</v>
      </c>
      <c r="I34" s="10">
        <f>гр.общеразв.напрв.!CA34</f>
        <v>0</v>
      </c>
      <c r="J34" s="10">
        <f>гр.общеразв.напрв.!CB34</f>
        <v>18</v>
      </c>
      <c r="K34" s="10">
        <f>гр.общеразв.напрв.!CC34</f>
        <v>51</v>
      </c>
      <c r="L34" s="10">
        <f>гр.общеразв.напрв.!CD34</f>
        <v>0</v>
      </c>
      <c r="M34" s="10">
        <f>гр.общеразв.напрв.!CE34</f>
        <v>0</v>
      </c>
      <c r="N34" s="10">
        <f>гр.общеразв.напрв.!CF34</f>
        <v>0</v>
      </c>
      <c r="O34" s="10">
        <f>гр.общеразв.напрв.!CG34</f>
        <v>0</v>
      </c>
      <c r="P34" s="10">
        <f>гр.общеразв.напрв.!CH34</f>
        <v>0</v>
      </c>
      <c r="Q34" s="10">
        <f>гр.общеразв.напрв.!CI34</f>
        <v>0</v>
      </c>
      <c r="R34" s="10">
        <f>гр.компен.направ.!EH34</f>
        <v>0</v>
      </c>
      <c r="S34" s="10">
        <f>гр.компен.направ.!EI34</f>
        <v>0</v>
      </c>
      <c r="T34" s="10">
        <f>гр.компен.направ.!EJ34</f>
        <v>0</v>
      </c>
      <c r="U34" s="10">
        <f>гр.компен.направ.!EK34</f>
        <v>0</v>
      </c>
      <c r="V34" s="10">
        <f>гр.компен.направ.!EL34</f>
        <v>0</v>
      </c>
      <c r="W34" s="10">
        <f>гр.компен.направ.!EM34</f>
        <v>0</v>
      </c>
      <c r="X34" s="10">
        <f>гр.компен.направ.!EN34</f>
        <v>0</v>
      </c>
      <c r="Y34" s="10">
        <f>гр.компен.направ.!EO34</f>
        <v>0</v>
      </c>
      <c r="Z34" s="10">
        <f>гр.компен.направ.!EP34</f>
        <v>0</v>
      </c>
      <c r="AA34" s="10">
        <f>гр.компен.направ.!EQ34</f>
        <v>0</v>
      </c>
      <c r="AB34" s="10">
        <f>гр.комбинир.напрв.!DN34</f>
        <v>0</v>
      </c>
      <c r="AC34" s="10">
        <f>гр.комбинир.напрв.!DO34</f>
        <v>0</v>
      </c>
      <c r="AD34" s="10">
        <f>гр.комбинир.напрв.!DP34</f>
        <v>0</v>
      </c>
      <c r="AE34" s="10">
        <f>гр.комбинир.напрв.!DQ34</f>
        <v>0</v>
      </c>
      <c r="AF34" s="10">
        <f>гр.комбинир.напрв.!DR34</f>
        <v>0</v>
      </c>
      <c r="AG34" s="10">
        <f>гр.комбинир.напрв.!DS34</f>
        <v>0</v>
      </c>
      <c r="AH34" s="10">
        <f>гр.комбинир.напрв.!DT34</f>
        <v>0</v>
      </c>
      <c r="AI34" s="10">
        <f>гр.комбинир.напрв.!DU34</f>
        <v>0</v>
      </c>
      <c r="AJ34" s="10">
        <f>гр.комбинир.напрв.!DV34</f>
        <v>0</v>
      </c>
      <c r="AK34" s="10">
        <f>гр.комбинир.напрв.!DW34</f>
        <v>0</v>
      </c>
      <c r="AL34" s="169">
        <f t="shared" si="7"/>
        <v>0</v>
      </c>
      <c r="AM34" s="169">
        <f t="shared" si="7"/>
        <v>0</v>
      </c>
      <c r="AN34" s="169">
        <f t="shared" si="7"/>
        <v>18</v>
      </c>
      <c r="AO34" s="169">
        <f t="shared" si="7"/>
        <v>51</v>
      </c>
      <c r="AP34" s="169">
        <f t="shared" si="7"/>
        <v>0</v>
      </c>
      <c r="AQ34" s="169">
        <f t="shared" si="7"/>
        <v>0</v>
      </c>
      <c r="AR34" s="169">
        <f t="shared" si="7"/>
        <v>0</v>
      </c>
      <c r="AS34" s="169">
        <f t="shared" si="7"/>
        <v>0</v>
      </c>
      <c r="AT34" s="169">
        <f t="shared" si="7"/>
        <v>0</v>
      </c>
      <c r="AU34" s="169">
        <f t="shared" si="7"/>
        <v>0</v>
      </c>
    </row>
    <row r="35" spans="1:47" outlineLevel="2" x14ac:dyDescent="0.25">
      <c r="A35" s="5" t="str">
        <f>гр.общеразв.напрв.!A35</f>
        <v xml:space="preserve">Волосовский </v>
      </c>
      <c r="B35" s="5" t="str">
        <f>гр.общеразв.напрв.!B35</f>
        <v>МДОУ "Детский сад № 18"</v>
      </c>
      <c r="C35" s="5" t="str">
        <f>гр.общеразв.напрв.!C35</f>
        <v>село</v>
      </c>
      <c r="D35" s="5" t="str">
        <f>гр.общеразв.напрв.!D35</f>
        <v>детей</v>
      </c>
      <c r="E35" s="168">
        <f t="shared" si="5"/>
        <v>44</v>
      </c>
      <c r="F35" s="168">
        <f t="shared" si="6"/>
        <v>19</v>
      </c>
      <c r="G35" s="168">
        <f t="shared" si="6"/>
        <v>25</v>
      </c>
      <c r="H35" s="10">
        <f>гр.общеразв.напрв.!BZ35</f>
        <v>0</v>
      </c>
      <c r="I35" s="10">
        <f>гр.общеразв.напрв.!CA35</f>
        <v>0</v>
      </c>
      <c r="J35" s="10">
        <f>гр.общеразв.напрв.!CB35</f>
        <v>19</v>
      </c>
      <c r="K35" s="10">
        <f>гр.общеразв.напрв.!CC35</f>
        <v>25</v>
      </c>
      <c r="L35" s="10">
        <f>гр.общеразв.напрв.!CD35</f>
        <v>0</v>
      </c>
      <c r="M35" s="10">
        <f>гр.общеразв.напрв.!CE35</f>
        <v>0</v>
      </c>
      <c r="N35" s="10">
        <f>гр.общеразв.напрв.!CF35</f>
        <v>0</v>
      </c>
      <c r="O35" s="10">
        <f>гр.общеразв.напрв.!CG35</f>
        <v>0</v>
      </c>
      <c r="P35" s="10">
        <f>гр.общеразв.напрв.!CH35</f>
        <v>0</v>
      </c>
      <c r="Q35" s="10">
        <f>гр.общеразв.напрв.!CI35</f>
        <v>0</v>
      </c>
      <c r="R35" s="10">
        <f>гр.компен.направ.!EH35</f>
        <v>0</v>
      </c>
      <c r="S35" s="10">
        <f>гр.компен.направ.!EI35</f>
        <v>0</v>
      </c>
      <c r="T35" s="10">
        <f>гр.компен.направ.!EJ35</f>
        <v>0</v>
      </c>
      <c r="U35" s="10">
        <f>гр.компен.направ.!EK35</f>
        <v>0</v>
      </c>
      <c r="V35" s="10">
        <f>гр.компен.направ.!EL35</f>
        <v>0</v>
      </c>
      <c r="W35" s="10">
        <f>гр.компен.направ.!EM35</f>
        <v>0</v>
      </c>
      <c r="X35" s="10">
        <f>гр.компен.направ.!EN35</f>
        <v>0</v>
      </c>
      <c r="Y35" s="10">
        <f>гр.компен.направ.!EO35</f>
        <v>0</v>
      </c>
      <c r="Z35" s="10">
        <f>гр.компен.направ.!EP35</f>
        <v>0</v>
      </c>
      <c r="AA35" s="10">
        <f>гр.компен.направ.!EQ35</f>
        <v>0</v>
      </c>
      <c r="AB35" s="10">
        <f>гр.комбинир.напрв.!DN35</f>
        <v>0</v>
      </c>
      <c r="AC35" s="10">
        <f>гр.комбинир.напрв.!DO35</f>
        <v>0</v>
      </c>
      <c r="AD35" s="10">
        <f>гр.комбинир.напрв.!DP35</f>
        <v>0</v>
      </c>
      <c r="AE35" s="10">
        <f>гр.комбинир.напрв.!DQ35</f>
        <v>0</v>
      </c>
      <c r="AF35" s="10">
        <f>гр.комбинир.напрв.!DR35</f>
        <v>0</v>
      </c>
      <c r="AG35" s="10">
        <f>гр.комбинир.напрв.!DS35</f>
        <v>0</v>
      </c>
      <c r="AH35" s="10">
        <f>гр.комбинир.напрв.!DT35</f>
        <v>0</v>
      </c>
      <c r="AI35" s="10">
        <f>гр.комбинир.напрв.!DU35</f>
        <v>0</v>
      </c>
      <c r="AJ35" s="10">
        <f>гр.комбинир.напрв.!DV35</f>
        <v>0</v>
      </c>
      <c r="AK35" s="10">
        <f>гр.комбинир.напрв.!DW35</f>
        <v>0</v>
      </c>
      <c r="AL35" s="169">
        <f t="shared" si="7"/>
        <v>0</v>
      </c>
      <c r="AM35" s="169">
        <f t="shared" si="7"/>
        <v>0</v>
      </c>
      <c r="AN35" s="169">
        <f t="shared" si="7"/>
        <v>19</v>
      </c>
      <c r="AO35" s="169">
        <f t="shared" si="7"/>
        <v>25</v>
      </c>
      <c r="AP35" s="169">
        <f t="shared" si="7"/>
        <v>0</v>
      </c>
      <c r="AQ35" s="169">
        <f t="shared" si="7"/>
        <v>0</v>
      </c>
      <c r="AR35" s="169">
        <f t="shared" si="7"/>
        <v>0</v>
      </c>
      <c r="AS35" s="169">
        <f t="shared" si="7"/>
        <v>0</v>
      </c>
      <c r="AT35" s="169">
        <f t="shared" si="7"/>
        <v>0</v>
      </c>
      <c r="AU35" s="169">
        <f t="shared" si="7"/>
        <v>0</v>
      </c>
    </row>
    <row r="36" spans="1:47" outlineLevel="2" x14ac:dyDescent="0.25">
      <c r="A36" s="5" t="str">
        <f>гр.общеразв.напрв.!A36</f>
        <v xml:space="preserve">Волосовский </v>
      </c>
      <c r="B36" s="5" t="str">
        <f>гр.общеразв.напрв.!B36</f>
        <v>МДОУ "Детский сад № 19"</v>
      </c>
      <c r="C36" s="5" t="str">
        <f>гр.общеразв.напрв.!C36</f>
        <v>село</v>
      </c>
      <c r="D36" s="5" t="str">
        <f>гр.общеразв.напрв.!D36</f>
        <v>детей</v>
      </c>
      <c r="E36" s="168">
        <f t="shared" si="5"/>
        <v>40</v>
      </c>
      <c r="F36" s="168">
        <f t="shared" si="6"/>
        <v>17</v>
      </c>
      <c r="G36" s="168">
        <f t="shared" si="6"/>
        <v>23</v>
      </c>
      <c r="H36" s="10">
        <f>гр.общеразв.напрв.!BZ36</f>
        <v>0</v>
      </c>
      <c r="I36" s="10">
        <f>гр.общеразв.напрв.!CA36</f>
        <v>0</v>
      </c>
      <c r="J36" s="10">
        <f>гр.общеразв.напрв.!CB36</f>
        <v>17</v>
      </c>
      <c r="K36" s="10">
        <f>гр.общеразв.напрв.!CC36</f>
        <v>23</v>
      </c>
      <c r="L36" s="10">
        <f>гр.общеразв.напрв.!CD36</f>
        <v>0</v>
      </c>
      <c r="M36" s="10">
        <f>гр.общеразв.напрв.!CE36</f>
        <v>0</v>
      </c>
      <c r="N36" s="10">
        <f>гр.общеразв.напрв.!CF36</f>
        <v>0</v>
      </c>
      <c r="O36" s="10">
        <f>гр.общеразв.напрв.!CG36</f>
        <v>0</v>
      </c>
      <c r="P36" s="10">
        <f>гр.общеразв.напрв.!CH36</f>
        <v>0</v>
      </c>
      <c r="Q36" s="10">
        <f>гр.общеразв.напрв.!CI36</f>
        <v>0</v>
      </c>
      <c r="R36" s="10">
        <f>гр.компен.направ.!EH36</f>
        <v>0</v>
      </c>
      <c r="S36" s="10">
        <f>гр.компен.направ.!EI36</f>
        <v>0</v>
      </c>
      <c r="T36" s="10">
        <f>гр.компен.направ.!EJ36</f>
        <v>0</v>
      </c>
      <c r="U36" s="10">
        <f>гр.компен.направ.!EK36</f>
        <v>0</v>
      </c>
      <c r="V36" s="10">
        <f>гр.компен.направ.!EL36</f>
        <v>0</v>
      </c>
      <c r="W36" s="10">
        <f>гр.компен.направ.!EM36</f>
        <v>0</v>
      </c>
      <c r="X36" s="10">
        <f>гр.компен.направ.!EN36</f>
        <v>0</v>
      </c>
      <c r="Y36" s="10">
        <f>гр.компен.направ.!EO36</f>
        <v>0</v>
      </c>
      <c r="Z36" s="10">
        <f>гр.компен.направ.!EP36</f>
        <v>0</v>
      </c>
      <c r="AA36" s="10">
        <f>гр.компен.направ.!EQ36</f>
        <v>0</v>
      </c>
      <c r="AB36" s="10">
        <f>гр.комбинир.напрв.!DN36</f>
        <v>0</v>
      </c>
      <c r="AC36" s="10">
        <f>гр.комбинир.напрв.!DO36</f>
        <v>0</v>
      </c>
      <c r="AD36" s="10">
        <f>гр.комбинир.напрв.!DP36</f>
        <v>0</v>
      </c>
      <c r="AE36" s="10">
        <f>гр.комбинир.напрв.!DQ36</f>
        <v>0</v>
      </c>
      <c r="AF36" s="10">
        <f>гр.комбинир.напрв.!DR36</f>
        <v>0</v>
      </c>
      <c r="AG36" s="10">
        <f>гр.комбинир.напрв.!DS36</f>
        <v>0</v>
      </c>
      <c r="AH36" s="10">
        <f>гр.комбинир.напрв.!DT36</f>
        <v>0</v>
      </c>
      <c r="AI36" s="10">
        <f>гр.комбинир.напрв.!DU36</f>
        <v>0</v>
      </c>
      <c r="AJ36" s="10">
        <f>гр.комбинир.напрв.!DV36</f>
        <v>0</v>
      </c>
      <c r="AK36" s="10">
        <f>гр.комбинир.напрв.!DW36</f>
        <v>0</v>
      </c>
      <c r="AL36" s="169">
        <f t="shared" si="7"/>
        <v>0</v>
      </c>
      <c r="AM36" s="169">
        <f t="shared" si="7"/>
        <v>0</v>
      </c>
      <c r="AN36" s="169">
        <f t="shared" si="7"/>
        <v>17</v>
      </c>
      <c r="AO36" s="169">
        <f t="shared" si="7"/>
        <v>23</v>
      </c>
      <c r="AP36" s="169">
        <f t="shared" si="7"/>
        <v>0</v>
      </c>
      <c r="AQ36" s="169">
        <f t="shared" si="7"/>
        <v>0</v>
      </c>
      <c r="AR36" s="169">
        <f t="shared" si="7"/>
        <v>0</v>
      </c>
      <c r="AS36" s="169">
        <f t="shared" si="7"/>
        <v>0</v>
      </c>
      <c r="AT36" s="169">
        <f t="shared" si="7"/>
        <v>0</v>
      </c>
      <c r="AU36" s="169">
        <f t="shared" si="7"/>
        <v>0</v>
      </c>
    </row>
    <row r="37" spans="1:47" outlineLevel="2" x14ac:dyDescent="0.25">
      <c r="A37" s="5" t="str">
        <f>гр.общеразв.напрв.!A37</f>
        <v xml:space="preserve">Волосовский </v>
      </c>
      <c r="B37" s="5" t="str">
        <f>гр.общеразв.напрв.!B37</f>
        <v>МДОУ "Детский сад №20"</v>
      </c>
      <c r="C37" s="5" t="str">
        <f>гр.общеразв.напрв.!C37</f>
        <v>село</v>
      </c>
      <c r="D37" s="5" t="str">
        <f>гр.общеразв.напрв.!D37</f>
        <v>детей</v>
      </c>
      <c r="E37" s="168">
        <f t="shared" si="5"/>
        <v>71</v>
      </c>
      <c r="F37" s="168">
        <f t="shared" si="6"/>
        <v>17</v>
      </c>
      <c r="G37" s="168">
        <f t="shared" si="6"/>
        <v>54</v>
      </c>
      <c r="H37" s="10">
        <f>гр.общеразв.напрв.!BZ37</f>
        <v>0</v>
      </c>
      <c r="I37" s="10">
        <f>гр.общеразв.напрв.!CA37</f>
        <v>0</v>
      </c>
      <c r="J37" s="10">
        <f>гр.общеразв.напрв.!CB37</f>
        <v>17</v>
      </c>
      <c r="K37" s="10">
        <f>гр.общеразв.напрв.!CC37</f>
        <v>54</v>
      </c>
      <c r="L37" s="10">
        <f>гр.общеразв.напрв.!CD37</f>
        <v>0</v>
      </c>
      <c r="M37" s="10">
        <f>гр.общеразв.напрв.!CE37</f>
        <v>0</v>
      </c>
      <c r="N37" s="10">
        <f>гр.общеразв.напрв.!CF37</f>
        <v>0</v>
      </c>
      <c r="O37" s="10">
        <f>гр.общеразв.напрв.!CG37</f>
        <v>0</v>
      </c>
      <c r="P37" s="10">
        <f>гр.общеразв.напрв.!CH37</f>
        <v>0</v>
      </c>
      <c r="Q37" s="10">
        <f>гр.общеразв.напрв.!CI37</f>
        <v>0</v>
      </c>
      <c r="R37" s="10">
        <f>гр.компен.направ.!EH37</f>
        <v>0</v>
      </c>
      <c r="S37" s="10">
        <f>гр.компен.направ.!EI37</f>
        <v>0</v>
      </c>
      <c r="T37" s="10">
        <f>гр.компен.направ.!EJ37</f>
        <v>0</v>
      </c>
      <c r="U37" s="10">
        <f>гр.компен.направ.!EK37</f>
        <v>0</v>
      </c>
      <c r="V37" s="10">
        <f>гр.компен.направ.!EL37</f>
        <v>0</v>
      </c>
      <c r="W37" s="10">
        <f>гр.компен.направ.!EM37</f>
        <v>0</v>
      </c>
      <c r="X37" s="10">
        <f>гр.компен.направ.!EN37</f>
        <v>0</v>
      </c>
      <c r="Y37" s="10">
        <f>гр.компен.направ.!EO37</f>
        <v>0</v>
      </c>
      <c r="Z37" s="10">
        <f>гр.компен.направ.!EP37</f>
        <v>0</v>
      </c>
      <c r="AA37" s="10">
        <f>гр.компен.направ.!EQ37</f>
        <v>0</v>
      </c>
      <c r="AB37" s="10">
        <f>гр.комбинир.напрв.!DN37</f>
        <v>0</v>
      </c>
      <c r="AC37" s="10">
        <f>гр.комбинир.напрв.!DO37</f>
        <v>0</v>
      </c>
      <c r="AD37" s="10">
        <f>гр.комбинир.напрв.!DP37</f>
        <v>0</v>
      </c>
      <c r="AE37" s="10">
        <f>гр.комбинир.напрв.!DQ37</f>
        <v>0</v>
      </c>
      <c r="AF37" s="10">
        <f>гр.комбинир.напрв.!DR37</f>
        <v>0</v>
      </c>
      <c r="AG37" s="10">
        <f>гр.комбинир.напрв.!DS37</f>
        <v>0</v>
      </c>
      <c r="AH37" s="10">
        <f>гр.комбинир.напрв.!DT37</f>
        <v>0</v>
      </c>
      <c r="AI37" s="10">
        <f>гр.комбинир.напрв.!DU37</f>
        <v>0</v>
      </c>
      <c r="AJ37" s="10">
        <f>гр.комбинир.напрв.!DV37</f>
        <v>0</v>
      </c>
      <c r="AK37" s="10">
        <f>гр.комбинир.напрв.!DW37</f>
        <v>0</v>
      </c>
      <c r="AL37" s="169">
        <f t="shared" si="7"/>
        <v>0</v>
      </c>
      <c r="AM37" s="169">
        <f t="shared" si="7"/>
        <v>0</v>
      </c>
      <c r="AN37" s="169">
        <f t="shared" si="7"/>
        <v>17</v>
      </c>
      <c r="AO37" s="169">
        <f t="shared" si="7"/>
        <v>54</v>
      </c>
      <c r="AP37" s="169">
        <f t="shared" si="7"/>
        <v>0</v>
      </c>
      <c r="AQ37" s="169">
        <f t="shared" si="7"/>
        <v>0</v>
      </c>
      <c r="AR37" s="169">
        <f t="shared" si="7"/>
        <v>0</v>
      </c>
      <c r="AS37" s="169">
        <f t="shared" si="7"/>
        <v>0</v>
      </c>
      <c r="AT37" s="169">
        <f t="shared" si="7"/>
        <v>0</v>
      </c>
      <c r="AU37" s="169">
        <f t="shared" si="7"/>
        <v>0</v>
      </c>
    </row>
    <row r="38" spans="1:47" outlineLevel="2" x14ac:dyDescent="0.25">
      <c r="A38" s="5" t="str">
        <f>гр.общеразв.напрв.!A38</f>
        <v xml:space="preserve">Волосовский </v>
      </c>
      <c r="B38" s="5" t="str">
        <f>гр.общеразв.напрв.!B38</f>
        <v>МДОУ "Детский сад № 22"</v>
      </c>
      <c r="C38" s="5" t="str">
        <f>гр.общеразв.напрв.!C38</f>
        <v>село</v>
      </c>
      <c r="D38" s="5" t="str">
        <f>гр.общеразв.напрв.!D38</f>
        <v>детей</v>
      </c>
      <c r="E38" s="168">
        <f t="shared" si="5"/>
        <v>101</v>
      </c>
      <c r="F38" s="168">
        <f t="shared" si="6"/>
        <v>34</v>
      </c>
      <c r="G38" s="168">
        <f t="shared" si="6"/>
        <v>67</v>
      </c>
      <c r="H38" s="10">
        <f>гр.общеразв.напрв.!BZ38</f>
        <v>0</v>
      </c>
      <c r="I38" s="10">
        <f>гр.общеразв.напрв.!CA38</f>
        <v>0</v>
      </c>
      <c r="J38" s="10">
        <f>гр.общеразв.напрв.!CB38</f>
        <v>34</v>
      </c>
      <c r="K38" s="10">
        <f>гр.общеразв.напрв.!CC38</f>
        <v>67</v>
      </c>
      <c r="L38" s="10">
        <f>гр.общеразв.напрв.!CD38</f>
        <v>0</v>
      </c>
      <c r="M38" s="10">
        <f>гр.общеразв.напрв.!CE38</f>
        <v>0</v>
      </c>
      <c r="N38" s="10">
        <f>гр.общеразв.напрв.!CF38</f>
        <v>0</v>
      </c>
      <c r="O38" s="10">
        <f>гр.общеразв.напрв.!CG38</f>
        <v>0</v>
      </c>
      <c r="P38" s="10">
        <f>гр.общеразв.напрв.!CH38</f>
        <v>0</v>
      </c>
      <c r="Q38" s="10">
        <f>гр.общеразв.напрв.!CI38</f>
        <v>0</v>
      </c>
      <c r="R38" s="10">
        <f>гр.компен.направ.!EH38</f>
        <v>0</v>
      </c>
      <c r="S38" s="10">
        <f>гр.компен.направ.!EI38</f>
        <v>0</v>
      </c>
      <c r="T38" s="10">
        <f>гр.компен.направ.!EJ38</f>
        <v>0</v>
      </c>
      <c r="U38" s="10">
        <f>гр.компен.направ.!EK38</f>
        <v>0</v>
      </c>
      <c r="V38" s="10">
        <f>гр.компен.направ.!EL38</f>
        <v>0</v>
      </c>
      <c r="W38" s="10">
        <f>гр.компен.направ.!EM38</f>
        <v>0</v>
      </c>
      <c r="X38" s="10">
        <f>гр.компен.направ.!EN38</f>
        <v>0</v>
      </c>
      <c r="Y38" s="10">
        <f>гр.компен.направ.!EO38</f>
        <v>0</v>
      </c>
      <c r="Z38" s="10">
        <f>гр.компен.направ.!EP38</f>
        <v>0</v>
      </c>
      <c r="AA38" s="10">
        <f>гр.компен.направ.!EQ38</f>
        <v>0</v>
      </c>
      <c r="AB38" s="10">
        <f>гр.комбинир.напрв.!DN38</f>
        <v>0</v>
      </c>
      <c r="AC38" s="10">
        <f>гр.комбинир.напрв.!DO38</f>
        <v>0</v>
      </c>
      <c r="AD38" s="10">
        <f>гр.комбинир.напрв.!DP38</f>
        <v>0</v>
      </c>
      <c r="AE38" s="10">
        <f>гр.комбинир.напрв.!DQ38</f>
        <v>0</v>
      </c>
      <c r="AF38" s="10">
        <f>гр.комбинир.напрв.!DR38</f>
        <v>0</v>
      </c>
      <c r="AG38" s="10">
        <f>гр.комбинир.напрв.!DS38</f>
        <v>0</v>
      </c>
      <c r="AH38" s="10">
        <f>гр.комбинир.напрв.!DT38</f>
        <v>0</v>
      </c>
      <c r="AI38" s="10">
        <f>гр.комбинир.напрв.!DU38</f>
        <v>0</v>
      </c>
      <c r="AJ38" s="10">
        <f>гр.комбинир.напрв.!DV38</f>
        <v>0</v>
      </c>
      <c r="AK38" s="10">
        <f>гр.комбинир.напрв.!DW38</f>
        <v>0</v>
      </c>
      <c r="AL38" s="169">
        <f t="shared" si="7"/>
        <v>0</v>
      </c>
      <c r="AM38" s="169">
        <f t="shared" si="7"/>
        <v>0</v>
      </c>
      <c r="AN38" s="169">
        <f t="shared" si="7"/>
        <v>34</v>
      </c>
      <c r="AO38" s="169">
        <f t="shared" si="7"/>
        <v>67</v>
      </c>
      <c r="AP38" s="169">
        <f t="shared" si="7"/>
        <v>0</v>
      </c>
      <c r="AQ38" s="169">
        <f t="shared" si="7"/>
        <v>0</v>
      </c>
      <c r="AR38" s="169">
        <f t="shared" si="7"/>
        <v>0</v>
      </c>
      <c r="AS38" s="169">
        <f t="shared" si="7"/>
        <v>0</v>
      </c>
      <c r="AT38" s="169">
        <f t="shared" si="7"/>
        <v>0</v>
      </c>
      <c r="AU38" s="169">
        <f t="shared" si="7"/>
        <v>0</v>
      </c>
    </row>
    <row r="39" spans="1:47" outlineLevel="2" x14ac:dyDescent="0.25">
      <c r="A39" s="5" t="str">
        <f>гр.общеразв.напрв.!A39</f>
        <v xml:space="preserve">Волосовский </v>
      </c>
      <c r="B39" s="5" t="str">
        <f>гр.общеразв.напрв.!B39</f>
        <v>МДОУ "Детский сад № 24"</v>
      </c>
      <c r="C39" s="5" t="str">
        <f>гр.общеразв.напрв.!C39</f>
        <v>село</v>
      </c>
      <c r="D39" s="5" t="str">
        <f>гр.общеразв.напрв.!D39</f>
        <v>детей</v>
      </c>
      <c r="E39" s="168">
        <f t="shared" si="5"/>
        <v>81</v>
      </c>
      <c r="F39" s="168">
        <f t="shared" si="6"/>
        <v>18</v>
      </c>
      <c r="G39" s="168">
        <f t="shared" si="6"/>
        <v>63</v>
      </c>
      <c r="H39" s="10">
        <f>гр.общеразв.напрв.!BZ39</f>
        <v>0</v>
      </c>
      <c r="I39" s="10">
        <f>гр.общеразв.напрв.!CA39</f>
        <v>0</v>
      </c>
      <c r="J39" s="10">
        <f>гр.общеразв.напрв.!CB39</f>
        <v>18</v>
      </c>
      <c r="K39" s="10">
        <f>гр.общеразв.напрв.!CC39</f>
        <v>63</v>
      </c>
      <c r="L39" s="10">
        <f>гр.общеразв.напрв.!CD39</f>
        <v>0</v>
      </c>
      <c r="M39" s="10">
        <f>гр.общеразв.напрв.!CE39</f>
        <v>0</v>
      </c>
      <c r="N39" s="10">
        <f>гр.общеразв.напрв.!CF39</f>
        <v>0</v>
      </c>
      <c r="O39" s="10">
        <f>гр.общеразв.напрв.!CG39</f>
        <v>0</v>
      </c>
      <c r="P39" s="10">
        <f>гр.общеразв.напрв.!CH39</f>
        <v>0</v>
      </c>
      <c r="Q39" s="10">
        <f>гр.общеразв.напрв.!CI39</f>
        <v>0</v>
      </c>
      <c r="R39" s="10">
        <f>гр.компен.направ.!EH39</f>
        <v>0</v>
      </c>
      <c r="S39" s="10">
        <f>гр.компен.направ.!EI39</f>
        <v>0</v>
      </c>
      <c r="T39" s="10">
        <f>гр.компен.направ.!EJ39</f>
        <v>0</v>
      </c>
      <c r="U39" s="10">
        <f>гр.компен.направ.!EK39</f>
        <v>0</v>
      </c>
      <c r="V39" s="10">
        <f>гр.компен.направ.!EL39</f>
        <v>0</v>
      </c>
      <c r="W39" s="10">
        <f>гр.компен.направ.!EM39</f>
        <v>0</v>
      </c>
      <c r="X39" s="10">
        <f>гр.компен.направ.!EN39</f>
        <v>0</v>
      </c>
      <c r="Y39" s="10">
        <f>гр.компен.направ.!EO39</f>
        <v>0</v>
      </c>
      <c r="Z39" s="10">
        <f>гр.компен.направ.!EP39</f>
        <v>0</v>
      </c>
      <c r="AA39" s="10">
        <f>гр.компен.направ.!EQ39</f>
        <v>0</v>
      </c>
      <c r="AB39" s="10">
        <f>гр.комбинир.напрв.!DN39</f>
        <v>0</v>
      </c>
      <c r="AC39" s="10">
        <f>гр.комбинир.напрв.!DO39</f>
        <v>0</v>
      </c>
      <c r="AD39" s="10">
        <f>гр.комбинир.напрв.!DP39</f>
        <v>0</v>
      </c>
      <c r="AE39" s="10">
        <f>гр.комбинир.напрв.!DQ39</f>
        <v>0</v>
      </c>
      <c r="AF39" s="10">
        <f>гр.комбинир.напрв.!DR39</f>
        <v>0</v>
      </c>
      <c r="AG39" s="10">
        <f>гр.комбинир.напрв.!DS39</f>
        <v>0</v>
      </c>
      <c r="AH39" s="10">
        <f>гр.комбинир.напрв.!DT39</f>
        <v>0</v>
      </c>
      <c r="AI39" s="10">
        <f>гр.комбинир.напрв.!DU39</f>
        <v>0</v>
      </c>
      <c r="AJ39" s="10">
        <f>гр.комбинир.напрв.!DV39</f>
        <v>0</v>
      </c>
      <c r="AK39" s="10">
        <f>гр.комбинир.напрв.!DW39</f>
        <v>0</v>
      </c>
      <c r="AL39" s="169">
        <f t="shared" si="7"/>
        <v>0</v>
      </c>
      <c r="AM39" s="169">
        <f t="shared" si="7"/>
        <v>0</v>
      </c>
      <c r="AN39" s="169">
        <f t="shared" si="7"/>
        <v>18</v>
      </c>
      <c r="AO39" s="169">
        <f t="shared" si="7"/>
        <v>63</v>
      </c>
      <c r="AP39" s="169">
        <f t="shared" si="7"/>
        <v>0</v>
      </c>
      <c r="AQ39" s="169">
        <f t="shared" si="7"/>
        <v>0</v>
      </c>
      <c r="AR39" s="169">
        <f t="shared" si="7"/>
        <v>0</v>
      </c>
      <c r="AS39" s="169">
        <f t="shared" si="7"/>
        <v>0</v>
      </c>
      <c r="AT39" s="169">
        <f t="shared" si="7"/>
        <v>0</v>
      </c>
      <c r="AU39" s="169">
        <f t="shared" si="7"/>
        <v>0</v>
      </c>
    </row>
    <row r="40" spans="1:47" outlineLevel="2" x14ac:dyDescent="0.25">
      <c r="A40" s="5" t="str">
        <f>гр.общеразв.напрв.!A40</f>
        <v xml:space="preserve">Волосовский </v>
      </c>
      <c r="B40" s="5" t="str">
        <f>гр.общеразв.напрв.!B40</f>
        <v>МДОУ "Детский сад № 26"</v>
      </c>
      <c r="C40" s="5" t="str">
        <f>гр.общеразв.напрв.!C40</f>
        <v>село</v>
      </c>
      <c r="D40" s="5" t="str">
        <f>гр.общеразв.напрв.!D40</f>
        <v>детей</v>
      </c>
      <c r="E40" s="168">
        <f t="shared" si="5"/>
        <v>87</v>
      </c>
      <c r="F40" s="168">
        <f t="shared" si="6"/>
        <v>29</v>
      </c>
      <c r="G40" s="168">
        <f t="shared" si="6"/>
        <v>58</v>
      </c>
      <c r="H40" s="10">
        <f>гр.общеразв.напрв.!BZ40</f>
        <v>0</v>
      </c>
      <c r="I40" s="10">
        <f>гр.общеразв.напрв.!CA40</f>
        <v>0</v>
      </c>
      <c r="J40" s="10">
        <f>гр.общеразв.напрв.!CB40</f>
        <v>29</v>
      </c>
      <c r="K40" s="10">
        <f>гр.общеразв.напрв.!CC40</f>
        <v>58</v>
      </c>
      <c r="L40" s="10">
        <f>гр.общеразв.напрв.!CD40</f>
        <v>0</v>
      </c>
      <c r="M40" s="10">
        <f>гр.общеразв.напрв.!CE40</f>
        <v>0</v>
      </c>
      <c r="N40" s="10">
        <f>гр.общеразв.напрв.!CF40</f>
        <v>0</v>
      </c>
      <c r="O40" s="10">
        <f>гр.общеразв.напрв.!CG40</f>
        <v>0</v>
      </c>
      <c r="P40" s="10">
        <f>гр.общеразв.напрв.!CH40</f>
        <v>0</v>
      </c>
      <c r="Q40" s="10">
        <f>гр.общеразв.напрв.!CI40</f>
        <v>0</v>
      </c>
      <c r="R40" s="10">
        <f>гр.компен.направ.!EH40</f>
        <v>0</v>
      </c>
      <c r="S40" s="10">
        <f>гр.компен.направ.!EI40</f>
        <v>0</v>
      </c>
      <c r="T40" s="10">
        <f>гр.компен.направ.!EJ40</f>
        <v>0</v>
      </c>
      <c r="U40" s="10">
        <f>гр.компен.направ.!EK40</f>
        <v>0</v>
      </c>
      <c r="V40" s="10">
        <f>гр.компен.направ.!EL40</f>
        <v>0</v>
      </c>
      <c r="W40" s="10">
        <f>гр.компен.направ.!EM40</f>
        <v>0</v>
      </c>
      <c r="X40" s="10">
        <f>гр.компен.направ.!EN40</f>
        <v>0</v>
      </c>
      <c r="Y40" s="10">
        <f>гр.компен.направ.!EO40</f>
        <v>0</v>
      </c>
      <c r="Z40" s="10">
        <f>гр.компен.направ.!EP40</f>
        <v>0</v>
      </c>
      <c r="AA40" s="10">
        <f>гр.компен.направ.!EQ40</f>
        <v>0</v>
      </c>
      <c r="AB40" s="10">
        <f>гр.комбинир.напрв.!DN40</f>
        <v>0</v>
      </c>
      <c r="AC40" s="10">
        <f>гр.комбинир.напрв.!DO40</f>
        <v>0</v>
      </c>
      <c r="AD40" s="10">
        <f>гр.комбинир.напрв.!DP40</f>
        <v>0</v>
      </c>
      <c r="AE40" s="10">
        <f>гр.комбинир.напрв.!DQ40</f>
        <v>0</v>
      </c>
      <c r="AF40" s="10">
        <f>гр.комбинир.напрв.!DR40</f>
        <v>0</v>
      </c>
      <c r="AG40" s="10">
        <f>гр.комбинир.напрв.!DS40</f>
        <v>0</v>
      </c>
      <c r="AH40" s="10">
        <f>гр.комбинир.напрв.!DT40</f>
        <v>0</v>
      </c>
      <c r="AI40" s="10">
        <f>гр.комбинир.напрв.!DU40</f>
        <v>0</v>
      </c>
      <c r="AJ40" s="10">
        <f>гр.комбинир.напрв.!DV40</f>
        <v>0</v>
      </c>
      <c r="AK40" s="10">
        <f>гр.комбинир.напрв.!DW40</f>
        <v>0</v>
      </c>
      <c r="AL40" s="169">
        <f t="shared" si="7"/>
        <v>0</v>
      </c>
      <c r="AM40" s="169">
        <f t="shared" si="7"/>
        <v>0</v>
      </c>
      <c r="AN40" s="169">
        <f t="shared" si="7"/>
        <v>29</v>
      </c>
      <c r="AO40" s="169">
        <f t="shared" si="7"/>
        <v>58</v>
      </c>
      <c r="AP40" s="169">
        <f t="shared" si="7"/>
        <v>0</v>
      </c>
      <c r="AQ40" s="169">
        <f t="shared" si="7"/>
        <v>0</v>
      </c>
      <c r="AR40" s="169">
        <f t="shared" si="7"/>
        <v>0</v>
      </c>
      <c r="AS40" s="169">
        <f t="shared" si="7"/>
        <v>0</v>
      </c>
      <c r="AT40" s="169">
        <f t="shared" si="7"/>
        <v>0</v>
      </c>
      <c r="AU40" s="169">
        <f t="shared" si="7"/>
        <v>0</v>
      </c>
    </row>
    <row r="41" spans="1:47" outlineLevel="2" x14ac:dyDescent="0.25">
      <c r="A41" s="5" t="str">
        <f>гр.общеразв.напрв.!A41</f>
        <v xml:space="preserve">Волосовский </v>
      </c>
      <c r="B41" s="5" t="str">
        <f>гр.общеразв.напрв.!B41</f>
        <v>МДОУ "Детский сад № 27"</v>
      </c>
      <c r="C41" s="5" t="str">
        <f>гр.общеразв.напрв.!C41</f>
        <v>село</v>
      </c>
      <c r="D41" s="5" t="str">
        <f>гр.общеразв.напрв.!D41</f>
        <v>детей</v>
      </c>
      <c r="E41" s="168">
        <f t="shared" si="5"/>
        <v>112</v>
      </c>
      <c r="F41" s="168">
        <f t="shared" si="6"/>
        <v>27</v>
      </c>
      <c r="G41" s="168">
        <f t="shared" si="6"/>
        <v>85</v>
      </c>
      <c r="H41" s="10">
        <f>гр.общеразв.напрв.!BZ41</f>
        <v>0</v>
      </c>
      <c r="I41" s="10">
        <f>гр.общеразв.напрв.!CA41</f>
        <v>0</v>
      </c>
      <c r="J41" s="10">
        <f>гр.общеразв.напрв.!CB41</f>
        <v>27</v>
      </c>
      <c r="K41" s="10">
        <f>гр.общеразв.напрв.!CC41</f>
        <v>85</v>
      </c>
      <c r="L41" s="10">
        <f>гр.общеразв.напрв.!CD41</f>
        <v>0</v>
      </c>
      <c r="M41" s="10">
        <f>гр.общеразв.напрв.!CE41</f>
        <v>0</v>
      </c>
      <c r="N41" s="10">
        <f>гр.общеразв.напрв.!CF41</f>
        <v>0</v>
      </c>
      <c r="O41" s="10">
        <f>гр.общеразв.напрв.!CG41</f>
        <v>0</v>
      </c>
      <c r="P41" s="10">
        <f>гр.общеразв.напрв.!CH41</f>
        <v>0</v>
      </c>
      <c r="Q41" s="10">
        <f>гр.общеразв.напрв.!CI41</f>
        <v>0</v>
      </c>
      <c r="R41" s="10">
        <f>гр.компен.направ.!EH41</f>
        <v>0</v>
      </c>
      <c r="S41" s="10">
        <f>гр.компен.направ.!EI41</f>
        <v>0</v>
      </c>
      <c r="T41" s="10">
        <f>гр.компен.направ.!EJ41</f>
        <v>0</v>
      </c>
      <c r="U41" s="10">
        <f>гр.компен.направ.!EK41</f>
        <v>0</v>
      </c>
      <c r="V41" s="10">
        <f>гр.компен.направ.!EL41</f>
        <v>0</v>
      </c>
      <c r="W41" s="10">
        <f>гр.компен.направ.!EM41</f>
        <v>0</v>
      </c>
      <c r="X41" s="10">
        <f>гр.компен.направ.!EN41</f>
        <v>0</v>
      </c>
      <c r="Y41" s="10">
        <f>гр.компен.направ.!EO41</f>
        <v>0</v>
      </c>
      <c r="Z41" s="10">
        <f>гр.компен.направ.!EP41</f>
        <v>0</v>
      </c>
      <c r="AA41" s="10">
        <f>гр.компен.направ.!EQ41</f>
        <v>0</v>
      </c>
      <c r="AB41" s="10">
        <f>гр.комбинир.напрв.!DN41</f>
        <v>0</v>
      </c>
      <c r="AC41" s="10">
        <f>гр.комбинир.напрв.!DO41</f>
        <v>0</v>
      </c>
      <c r="AD41" s="10">
        <f>гр.комбинир.напрв.!DP41</f>
        <v>0</v>
      </c>
      <c r="AE41" s="10">
        <f>гр.комбинир.напрв.!DQ41</f>
        <v>0</v>
      </c>
      <c r="AF41" s="10">
        <f>гр.комбинир.напрв.!DR41</f>
        <v>0</v>
      </c>
      <c r="AG41" s="10">
        <f>гр.комбинир.напрв.!DS41</f>
        <v>0</v>
      </c>
      <c r="AH41" s="10">
        <f>гр.комбинир.напрв.!DT41</f>
        <v>0</v>
      </c>
      <c r="AI41" s="10">
        <f>гр.комбинир.напрв.!DU41</f>
        <v>0</v>
      </c>
      <c r="AJ41" s="10">
        <f>гр.комбинир.напрв.!DV41</f>
        <v>0</v>
      </c>
      <c r="AK41" s="10">
        <f>гр.комбинир.напрв.!DW41</f>
        <v>0</v>
      </c>
      <c r="AL41" s="169">
        <f t="shared" si="7"/>
        <v>0</v>
      </c>
      <c r="AM41" s="169">
        <f t="shared" si="7"/>
        <v>0</v>
      </c>
      <c r="AN41" s="169">
        <f t="shared" si="7"/>
        <v>27</v>
      </c>
      <c r="AO41" s="169">
        <f t="shared" si="7"/>
        <v>85</v>
      </c>
      <c r="AP41" s="169">
        <f t="shared" si="7"/>
        <v>0</v>
      </c>
      <c r="AQ41" s="169">
        <f t="shared" si="7"/>
        <v>0</v>
      </c>
      <c r="AR41" s="169">
        <f t="shared" si="7"/>
        <v>0</v>
      </c>
      <c r="AS41" s="169">
        <f t="shared" si="7"/>
        <v>0</v>
      </c>
      <c r="AT41" s="169">
        <f t="shared" si="7"/>
        <v>0</v>
      </c>
      <c r="AU41" s="169">
        <f t="shared" si="7"/>
        <v>0</v>
      </c>
    </row>
    <row r="42" spans="1:47" outlineLevel="2" x14ac:dyDescent="0.25">
      <c r="A42" s="5" t="str">
        <f>гр.общеразв.напрв.!A42</f>
        <v xml:space="preserve">Волосовский </v>
      </c>
      <c r="B42" s="5" t="str">
        <f>гр.общеразв.напрв.!B42</f>
        <v>МДОУ "Детский сад № 28"</v>
      </c>
      <c r="C42" s="5" t="str">
        <f>гр.общеразв.напрв.!C42</f>
        <v>село</v>
      </c>
      <c r="D42" s="5" t="str">
        <f>гр.общеразв.напрв.!D42</f>
        <v>детей</v>
      </c>
      <c r="E42" s="168">
        <f t="shared" si="5"/>
        <v>246</v>
      </c>
      <c r="F42" s="168">
        <f t="shared" si="6"/>
        <v>47</v>
      </c>
      <c r="G42" s="168">
        <f t="shared" si="6"/>
        <v>199</v>
      </c>
      <c r="H42" s="10">
        <f>гр.общеразв.напрв.!BZ42</f>
        <v>0</v>
      </c>
      <c r="I42" s="10">
        <f>гр.общеразв.напрв.!CA42</f>
        <v>0</v>
      </c>
      <c r="J42" s="10">
        <f>гр.общеразв.напрв.!CB42</f>
        <v>0</v>
      </c>
      <c r="K42" s="10">
        <f>гр.общеразв.напрв.!CC42</f>
        <v>0</v>
      </c>
      <c r="L42" s="10">
        <f>гр.общеразв.напрв.!CD42</f>
        <v>47</v>
      </c>
      <c r="M42" s="10">
        <f>гр.общеразв.напрв.!CE42</f>
        <v>115</v>
      </c>
      <c r="N42" s="10">
        <f>гр.общеразв.напрв.!CF42</f>
        <v>0</v>
      </c>
      <c r="O42" s="10">
        <f>гр.общеразв.напрв.!CG42</f>
        <v>0</v>
      </c>
      <c r="P42" s="10">
        <f>гр.общеразв.напрв.!CH42</f>
        <v>0</v>
      </c>
      <c r="Q42" s="10">
        <f>гр.общеразв.напрв.!CI42</f>
        <v>0</v>
      </c>
      <c r="R42" s="10">
        <f>гр.компен.направ.!EH42</f>
        <v>0</v>
      </c>
      <c r="S42" s="10">
        <f>гр.компен.направ.!EI42</f>
        <v>0</v>
      </c>
      <c r="T42" s="10">
        <f>гр.компен.направ.!EJ42</f>
        <v>0</v>
      </c>
      <c r="U42" s="10">
        <f>гр.компен.направ.!EK42</f>
        <v>0</v>
      </c>
      <c r="V42" s="10">
        <f>гр.компен.направ.!EL42</f>
        <v>0</v>
      </c>
      <c r="W42" s="10">
        <f>гр.компен.направ.!EM42</f>
        <v>84</v>
      </c>
      <c r="X42" s="10">
        <f>гр.компен.направ.!EN42</f>
        <v>0</v>
      </c>
      <c r="Y42" s="10">
        <f>гр.компен.направ.!EO42</f>
        <v>0</v>
      </c>
      <c r="Z42" s="10">
        <f>гр.компен.направ.!EP42</f>
        <v>0</v>
      </c>
      <c r="AA42" s="10">
        <f>гр.компен.направ.!EQ42</f>
        <v>0</v>
      </c>
      <c r="AB42" s="10">
        <f>гр.комбинир.напрв.!DN42</f>
        <v>0</v>
      </c>
      <c r="AC42" s="10">
        <f>гр.комбинир.напрв.!DO42</f>
        <v>0</v>
      </c>
      <c r="AD42" s="10">
        <f>гр.комбинир.напрв.!DP42</f>
        <v>0</v>
      </c>
      <c r="AE42" s="10">
        <f>гр.комбинир.напрв.!DQ42</f>
        <v>0</v>
      </c>
      <c r="AF42" s="10">
        <f>гр.комбинир.напрв.!DR42</f>
        <v>0</v>
      </c>
      <c r="AG42" s="10">
        <f>гр.комбинир.напрв.!DS42</f>
        <v>0</v>
      </c>
      <c r="AH42" s="10">
        <f>гр.комбинир.напрв.!DT42</f>
        <v>0</v>
      </c>
      <c r="AI42" s="10">
        <f>гр.комбинир.напрв.!DU42</f>
        <v>0</v>
      </c>
      <c r="AJ42" s="10">
        <f>гр.комбинир.напрв.!DV42</f>
        <v>0</v>
      </c>
      <c r="AK42" s="10">
        <f>гр.комбинир.напрв.!DW42</f>
        <v>0</v>
      </c>
      <c r="AL42" s="169">
        <f t="shared" si="7"/>
        <v>0</v>
      </c>
      <c r="AM42" s="169">
        <f t="shared" si="7"/>
        <v>0</v>
      </c>
      <c r="AN42" s="169">
        <f t="shared" si="7"/>
        <v>0</v>
      </c>
      <c r="AO42" s="169">
        <f t="shared" si="7"/>
        <v>0</v>
      </c>
      <c r="AP42" s="169">
        <f t="shared" si="7"/>
        <v>47</v>
      </c>
      <c r="AQ42" s="169">
        <f t="shared" si="7"/>
        <v>199</v>
      </c>
      <c r="AR42" s="169">
        <f t="shared" si="7"/>
        <v>0</v>
      </c>
      <c r="AS42" s="169">
        <f t="shared" si="7"/>
        <v>0</v>
      </c>
      <c r="AT42" s="169">
        <f t="shared" si="7"/>
        <v>0</v>
      </c>
      <c r="AU42" s="169">
        <f t="shared" si="7"/>
        <v>0</v>
      </c>
    </row>
    <row r="43" spans="1:47" outlineLevel="2" x14ac:dyDescent="0.25">
      <c r="A43" s="5" t="str">
        <f>гр.общеразв.напрв.!A43</f>
        <v xml:space="preserve">Волосовский </v>
      </c>
      <c r="B43" s="5" t="str">
        <f>гр.общеразв.напрв.!B43</f>
        <v>МДОУ "Детский сад № 29"</v>
      </c>
      <c r="C43" s="5" t="str">
        <f>гр.общеразв.напрв.!C43</f>
        <v>город</v>
      </c>
      <c r="D43" s="5" t="str">
        <f>гр.общеразв.напрв.!D43</f>
        <v>детей</v>
      </c>
      <c r="E43" s="168">
        <f t="shared" si="5"/>
        <v>209</v>
      </c>
      <c r="F43" s="168">
        <f t="shared" si="6"/>
        <v>55</v>
      </c>
      <c r="G43" s="168">
        <f t="shared" si="6"/>
        <v>154</v>
      </c>
      <c r="H43" s="10">
        <f>гр.общеразв.напрв.!BZ43</f>
        <v>0</v>
      </c>
      <c r="I43" s="10">
        <f>гр.общеразв.напрв.!CA43</f>
        <v>0</v>
      </c>
      <c r="J43" s="10">
        <f>гр.общеразв.напрв.!CB43</f>
        <v>0</v>
      </c>
      <c r="K43" s="10">
        <f>гр.общеразв.напрв.!CC43</f>
        <v>0</v>
      </c>
      <c r="L43" s="10">
        <f>гр.общеразв.напрв.!CD43</f>
        <v>55</v>
      </c>
      <c r="M43" s="10">
        <f>гр.общеразв.напрв.!CE43</f>
        <v>154</v>
      </c>
      <c r="N43" s="10">
        <f>гр.общеразв.напрв.!CF43</f>
        <v>0</v>
      </c>
      <c r="O43" s="10">
        <f>гр.общеразв.напрв.!CG43</f>
        <v>0</v>
      </c>
      <c r="P43" s="10">
        <f>гр.общеразв.напрв.!CH43</f>
        <v>0</v>
      </c>
      <c r="Q43" s="10">
        <f>гр.общеразв.напрв.!CI43</f>
        <v>0</v>
      </c>
      <c r="R43" s="10">
        <f>гр.компен.направ.!EH43</f>
        <v>0</v>
      </c>
      <c r="S43" s="10">
        <f>гр.компен.направ.!EI43</f>
        <v>0</v>
      </c>
      <c r="T43" s="10">
        <f>гр.компен.направ.!EJ43</f>
        <v>0</v>
      </c>
      <c r="U43" s="10">
        <f>гр.компен.направ.!EK43</f>
        <v>0</v>
      </c>
      <c r="V43" s="10">
        <f>гр.компен.направ.!EL43</f>
        <v>0</v>
      </c>
      <c r="W43" s="10">
        <f>гр.компен.направ.!EM43</f>
        <v>0</v>
      </c>
      <c r="X43" s="10">
        <f>гр.компен.направ.!EN43</f>
        <v>0</v>
      </c>
      <c r="Y43" s="10">
        <f>гр.компен.направ.!EO43</f>
        <v>0</v>
      </c>
      <c r="Z43" s="10">
        <f>гр.компен.направ.!EP43</f>
        <v>0</v>
      </c>
      <c r="AA43" s="10">
        <f>гр.компен.направ.!EQ43</f>
        <v>0</v>
      </c>
      <c r="AB43" s="10">
        <f>гр.комбинир.напрв.!DN43</f>
        <v>0</v>
      </c>
      <c r="AC43" s="10">
        <f>гр.комбинир.напрв.!DO43</f>
        <v>0</v>
      </c>
      <c r="AD43" s="10">
        <f>гр.комбинир.напрв.!DP43</f>
        <v>0</v>
      </c>
      <c r="AE43" s="10">
        <f>гр.комбинир.напрв.!DQ43</f>
        <v>0</v>
      </c>
      <c r="AF43" s="10">
        <f>гр.комбинир.напрв.!DR43</f>
        <v>0</v>
      </c>
      <c r="AG43" s="10">
        <f>гр.комбинир.напрв.!DS43</f>
        <v>0</v>
      </c>
      <c r="AH43" s="10">
        <f>гр.комбинир.напрв.!DT43</f>
        <v>0</v>
      </c>
      <c r="AI43" s="10">
        <f>гр.комбинир.напрв.!DU43</f>
        <v>0</v>
      </c>
      <c r="AJ43" s="10">
        <f>гр.комбинир.напрв.!DV43</f>
        <v>0</v>
      </c>
      <c r="AK43" s="10">
        <f>гр.комбинир.напрв.!DW43</f>
        <v>0</v>
      </c>
      <c r="AL43" s="169">
        <f t="shared" si="7"/>
        <v>0</v>
      </c>
      <c r="AM43" s="169">
        <f t="shared" si="7"/>
        <v>0</v>
      </c>
      <c r="AN43" s="169">
        <f t="shared" si="7"/>
        <v>0</v>
      </c>
      <c r="AO43" s="169">
        <f t="shared" si="7"/>
        <v>0</v>
      </c>
      <c r="AP43" s="169">
        <f t="shared" si="7"/>
        <v>55</v>
      </c>
      <c r="AQ43" s="169">
        <f t="shared" si="7"/>
        <v>154</v>
      </c>
      <c r="AR43" s="169">
        <f t="shared" si="7"/>
        <v>0</v>
      </c>
      <c r="AS43" s="169">
        <f t="shared" si="7"/>
        <v>0</v>
      </c>
      <c r="AT43" s="169">
        <f t="shared" si="7"/>
        <v>0</v>
      </c>
      <c r="AU43" s="169">
        <f t="shared" si="7"/>
        <v>0</v>
      </c>
    </row>
    <row r="44" spans="1:47" outlineLevel="2" x14ac:dyDescent="0.25">
      <c r="A44" s="5" t="str">
        <f>гр.общеразв.напрв.!A44</f>
        <v xml:space="preserve">Волосовский </v>
      </c>
      <c r="B44" s="5" t="str">
        <f>гр.общеразв.напрв.!B44</f>
        <v>МОУ "Рабитицкая НОШ"</v>
      </c>
      <c r="C44" s="5" t="str">
        <f>гр.общеразв.напрв.!C44</f>
        <v>село</v>
      </c>
      <c r="D44" s="5" t="str">
        <f>гр.общеразв.напрв.!D44</f>
        <v>детей</v>
      </c>
      <c r="E44" s="168">
        <f t="shared" si="5"/>
        <v>100</v>
      </c>
      <c r="F44" s="168">
        <f t="shared" si="6"/>
        <v>25</v>
      </c>
      <c r="G44" s="168">
        <f t="shared" si="6"/>
        <v>75</v>
      </c>
      <c r="H44" s="10">
        <f>гр.общеразв.напрв.!BZ44</f>
        <v>0</v>
      </c>
      <c r="I44" s="10">
        <f>гр.общеразв.напрв.!CA44</f>
        <v>0</v>
      </c>
      <c r="J44" s="10">
        <f>гр.общеразв.напрв.!CB44</f>
        <v>25</v>
      </c>
      <c r="K44" s="10">
        <f>гр.общеразв.напрв.!CC44</f>
        <v>75</v>
      </c>
      <c r="L44" s="10">
        <f>гр.общеразв.напрв.!CD44</f>
        <v>0</v>
      </c>
      <c r="M44" s="10">
        <f>гр.общеразв.напрв.!CE44</f>
        <v>0</v>
      </c>
      <c r="N44" s="10">
        <f>гр.общеразв.напрв.!CF44</f>
        <v>0</v>
      </c>
      <c r="O44" s="10">
        <f>гр.общеразв.напрв.!CG44</f>
        <v>0</v>
      </c>
      <c r="P44" s="10">
        <f>гр.общеразв.напрв.!CH44</f>
        <v>0</v>
      </c>
      <c r="Q44" s="10">
        <f>гр.общеразв.напрв.!CI44</f>
        <v>0</v>
      </c>
      <c r="R44" s="10">
        <f>гр.компен.направ.!EH44</f>
        <v>0</v>
      </c>
      <c r="S44" s="10">
        <f>гр.компен.направ.!EI44</f>
        <v>0</v>
      </c>
      <c r="T44" s="10">
        <f>гр.компен.направ.!EJ44</f>
        <v>0</v>
      </c>
      <c r="U44" s="10">
        <f>гр.компен.направ.!EK44</f>
        <v>0</v>
      </c>
      <c r="V44" s="10">
        <f>гр.компен.направ.!EL44</f>
        <v>0</v>
      </c>
      <c r="W44" s="10">
        <f>гр.компен.направ.!EM44</f>
        <v>0</v>
      </c>
      <c r="X44" s="10">
        <f>гр.компен.направ.!EN44</f>
        <v>0</v>
      </c>
      <c r="Y44" s="10">
        <f>гр.компен.направ.!EO44</f>
        <v>0</v>
      </c>
      <c r="Z44" s="10">
        <f>гр.компен.направ.!EP44</f>
        <v>0</v>
      </c>
      <c r="AA44" s="10">
        <f>гр.компен.направ.!EQ44</f>
        <v>0</v>
      </c>
      <c r="AB44" s="10">
        <f>гр.комбинир.напрв.!DN44</f>
        <v>0</v>
      </c>
      <c r="AC44" s="10">
        <f>гр.комбинир.напрв.!DO44</f>
        <v>0</v>
      </c>
      <c r="AD44" s="10">
        <f>гр.комбинир.напрв.!DP44</f>
        <v>0</v>
      </c>
      <c r="AE44" s="10">
        <f>гр.комбинир.напрв.!DQ44</f>
        <v>0</v>
      </c>
      <c r="AF44" s="10">
        <f>гр.комбинир.напрв.!DR44</f>
        <v>0</v>
      </c>
      <c r="AG44" s="10">
        <f>гр.комбинир.напрв.!DS44</f>
        <v>0</v>
      </c>
      <c r="AH44" s="10">
        <f>гр.комбинир.напрв.!DT44</f>
        <v>0</v>
      </c>
      <c r="AI44" s="10">
        <f>гр.комбинир.напрв.!DU44</f>
        <v>0</v>
      </c>
      <c r="AJ44" s="10">
        <f>гр.комбинир.напрв.!DV44</f>
        <v>0</v>
      </c>
      <c r="AK44" s="10">
        <f>гр.комбинир.напрв.!DW44</f>
        <v>0</v>
      </c>
      <c r="AL44" s="169">
        <f t="shared" si="7"/>
        <v>0</v>
      </c>
      <c r="AM44" s="169">
        <f t="shared" si="7"/>
        <v>0</v>
      </c>
      <c r="AN44" s="169">
        <f t="shared" si="7"/>
        <v>25</v>
      </c>
      <c r="AO44" s="169">
        <f t="shared" si="7"/>
        <v>75</v>
      </c>
      <c r="AP44" s="169">
        <f t="shared" si="7"/>
        <v>0</v>
      </c>
      <c r="AQ44" s="169">
        <f t="shared" si="7"/>
        <v>0</v>
      </c>
      <c r="AR44" s="169">
        <f t="shared" si="7"/>
        <v>0</v>
      </c>
      <c r="AS44" s="169">
        <f t="shared" si="7"/>
        <v>0</v>
      </c>
      <c r="AT44" s="169">
        <f t="shared" si="7"/>
        <v>0</v>
      </c>
      <c r="AU44" s="169">
        <f t="shared" si="7"/>
        <v>0</v>
      </c>
    </row>
    <row r="45" spans="1:47" outlineLevel="2" x14ac:dyDescent="0.25">
      <c r="A45" s="5" t="str">
        <f>гр.общеразв.напрв.!A45</f>
        <v xml:space="preserve">Волосовский </v>
      </c>
      <c r="B45" s="5" t="str">
        <f>гр.общеразв.напрв.!B45</f>
        <v>МОУ "Ущевицкая НОШ"</v>
      </c>
      <c r="C45" s="5" t="str">
        <f>гр.общеразв.напрв.!C45</f>
        <v>село</v>
      </c>
      <c r="D45" s="5" t="str">
        <f>гр.общеразв.напрв.!D45</f>
        <v>детей</v>
      </c>
      <c r="E45" s="168">
        <f t="shared" si="5"/>
        <v>41</v>
      </c>
      <c r="F45" s="168">
        <f t="shared" si="6"/>
        <v>0</v>
      </c>
      <c r="G45" s="168">
        <f t="shared" si="6"/>
        <v>41</v>
      </c>
      <c r="H45" s="10">
        <f>гр.общеразв.напрв.!BZ45</f>
        <v>0</v>
      </c>
      <c r="I45" s="10">
        <f>гр.общеразв.напрв.!CA45</f>
        <v>0</v>
      </c>
      <c r="J45" s="10">
        <f>гр.общеразв.напрв.!CB45</f>
        <v>0</v>
      </c>
      <c r="K45" s="10">
        <f>гр.общеразв.напрв.!CC45</f>
        <v>41</v>
      </c>
      <c r="L45" s="10">
        <f>гр.общеразв.напрв.!CD45</f>
        <v>0</v>
      </c>
      <c r="M45" s="10">
        <f>гр.общеразв.напрв.!CE45</f>
        <v>0</v>
      </c>
      <c r="N45" s="10">
        <f>гр.общеразв.напрв.!CF45</f>
        <v>0</v>
      </c>
      <c r="O45" s="10">
        <f>гр.общеразв.напрв.!CG45</f>
        <v>0</v>
      </c>
      <c r="P45" s="10">
        <f>гр.общеразв.напрв.!CH45</f>
        <v>0</v>
      </c>
      <c r="Q45" s="10">
        <f>гр.общеразв.напрв.!CI45</f>
        <v>0</v>
      </c>
      <c r="R45" s="10">
        <f>гр.компен.направ.!EH45</f>
        <v>0</v>
      </c>
      <c r="S45" s="10">
        <f>гр.компен.направ.!EI45</f>
        <v>0</v>
      </c>
      <c r="T45" s="10">
        <f>гр.компен.направ.!EJ45</f>
        <v>0</v>
      </c>
      <c r="U45" s="10">
        <f>гр.компен.направ.!EK45</f>
        <v>0</v>
      </c>
      <c r="V45" s="10">
        <f>гр.компен.направ.!EL45</f>
        <v>0</v>
      </c>
      <c r="W45" s="10">
        <f>гр.компен.направ.!EM45</f>
        <v>0</v>
      </c>
      <c r="X45" s="10">
        <f>гр.компен.направ.!EN45</f>
        <v>0</v>
      </c>
      <c r="Y45" s="10">
        <f>гр.компен.направ.!EO45</f>
        <v>0</v>
      </c>
      <c r="Z45" s="10">
        <f>гр.компен.направ.!EP45</f>
        <v>0</v>
      </c>
      <c r="AA45" s="10">
        <f>гр.компен.направ.!EQ45</f>
        <v>0</v>
      </c>
      <c r="AB45" s="10">
        <f>гр.комбинир.напрв.!DN45</f>
        <v>0</v>
      </c>
      <c r="AC45" s="10">
        <f>гр.комбинир.напрв.!DO45</f>
        <v>0</v>
      </c>
      <c r="AD45" s="10">
        <f>гр.комбинир.напрв.!DP45</f>
        <v>0</v>
      </c>
      <c r="AE45" s="10">
        <f>гр.комбинир.напрв.!DQ45</f>
        <v>0</v>
      </c>
      <c r="AF45" s="10">
        <f>гр.комбинир.напрв.!DR45</f>
        <v>0</v>
      </c>
      <c r="AG45" s="10">
        <f>гр.комбинир.напрв.!DS45</f>
        <v>0</v>
      </c>
      <c r="AH45" s="10">
        <f>гр.комбинир.напрв.!DT45</f>
        <v>0</v>
      </c>
      <c r="AI45" s="10">
        <f>гр.комбинир.напрв.!DU45</f>
        <v>0</v>
      </c>
      <c r="AJ45" s="10">
        <f>гр.комбинир.напрв.!DV45</f>
        <v>0</v>
      </c>
      <c r="AK45" s="10">
        <f>гр.комбинир.напрв.!DW45</f>
        <v>0</v>
      </c>
      <c r="AL45" s="169">
        <f t="shared" si="7"/>
        <v>0</v>
      </c>
      <c r="AM45" s="169">
        <f t="shared" si="7"/>
        <v>0</v>
      </c>
      <c r="AN45" s="169">
        <f t="shared" si="7"/>
        <v>0</v>
      </c>
      <c r="AO45" s="169">
        <f t="shared" si="7"/>
        <v>41</v>
      </c>
      <c r="AP45" s="169">
        <f t="shared" si="7"/>
        <v>0</v>
      </c>
      <c r="AQ45" s="169">
        <f t="shared" si="7"/>
        <v>0</v>
      </c>
      <c r="AR45" s="169">
        <f t="shared" si="7"/>
        <v>0</v>
      </c>
      <c r="AS45" s="169">
        <f t="shared" si="7"/>
        <v>0</v>
      </c>
      <c r="AT45" s="169">
        <f t="shared" si="7"/>
        <v>0</v>
      </c>
      <c r="AU45" s="169">
        <f t="shared" si="7"/>
        <v>0</v>
      </c>
    </row>
    <row r="46" spans="1:47" s="124" customFormat="1" outlineLevel="2" x14ac:dyDescent="0.25">
      <c r="A46" s="170" t="str">
        <f>гр.общеразв.напрв.!A46</f>
        <v>2. Волосовский</v>
      </c>
      <c r="B46" s="170" t="str">
        <f>гр.общеразв.напрв.!B46</f>
        <v>ИТОГО</v>
      </c>
      <c r="C46" s="170"/>
      <c r="D46" s="170"/>
      <c r="E46" s="98">
        <f>SUBTOTAL(9,E26:E45)</f>
        <v>2210</v>
      </c>
      <c r="F46" s="98">
        <f>SUBTOTAL(9,F26:F45)</f>
        <v>578</v>
      </c>
      <c r="G46" s="98">
        <f>SUBTOTAL(9,G26:G45)</f>
        <v>1632</v>
      </c>
      <c r="H46" s="98">
        <f>SUBTOTAL(9,H26:H45)</f>
        <v>0</v>
      </c>
      <c r="I46" s="98">
        <f t="shared" ref="I46:AU46" si="8">SUBTOTAL(9,I26:I45)</f>
        <v>0</v>
      </c>
      <c r="J46" s="98">
        <f t="shared" si="8"/>
        <v>343</v>
      </c>
      <c r="K46" s="98">
        <f t="shared" si="8"/>
        <v>888</v>
      </c>
      <c r="L46" s="98">
        <f t="shared" si="8"/>
        <v>235</v>
      </c>
      <c r="M46" s="98">
        <f t="shared" si="8"/>
        <v>617</v>
      </c>
      <c r="N46" s="98">
        <f t="shared" si="8"/>
        <v>0</v>
      </c>
      <c r="O46" s="98">
        <f t="shared" si="8"/>
        <v>0</v>
      </c>
      <c r="P46" s="98">
        <f t="shared" si="8"/>
        <v>0</v>
      </c>
      <c r="Q46" s="98">
        <f t="shared" si="8"/>
        <v>0</v>
      </c>
      <c r="R46" s="98">
        <f t="shared" si="8"/>
        <v>0</v>
      </c>
      <c r="S46" s="98">
        <f t="shared" si="8"/>
        <v>0</v>
      </c>
      <c r="T46" s="98">
        <f t="shared" si="8"/>
        <v>0</v>
      </c>
      <c r="U46" s="98">
        <f t="shared" si="8"/>
        <v>0</v>
      </c>
      <c r="V46" s="98">
        <f t="shared" si="8"/>
        <v>0</v>
      </c>
      <c r="W46" s="98">
        <f t="shared" si="8"/>
        <v>127</v>
      </c>
      <c r="X46" s="98">
        <f t="shared" si="8"/>
        <v>0</v>
      </c>
      <c r="Y46" s="98">
        <f t="shared" si="8"/>
        <v>0</v>
      </c>
      <c r="Z46" s="98">
        <f t="shared" si="8"/>
        <v>0</v>
      </c>
      <c r="AA46" s="98">
        <f t="shared" si="8"/>
        <v>0</v>
      </c>
      <c r="AB46" s="98">
        <f t="shared" si="8"/>
        <v>0</v>
      </c>
      <c r="AC46" s="98">
        <f t="shared" si="8"/>
        <v>0</v>
      </c>
      <c r="AD46" s="98">
        <f t="shared" si="8"/>
        <v>0</v>
      </c>
      <c r="AE46" s="98">
        <f t="shared" si="8"/>
        <v>0</v>
      </c>
      <c r="AF46" s="98">
        <f t="shared" si="8"/>
        <v>0</v>
      </c>
      <c r="AG46" s="98">
        <f t="shared" si="8"/>
        <v>0</v>
      </c>
      <c r="AH46" s="98">
        <f t="shared" si="8"/>
        <v>0</v>
      </c>
      <c r="AI46" s="98">
        <f t="shared" si="8"/>
        <v>0</v>
      </c>
      <c r="AJ46" s="98">
        <f t="shared" si="8"/>
        <v>0</v>
      </c>
      <c r="AK46" s="98">
        <f t="shared" si="8"/>
        <v>0</v>
      </c>
      <c r="AL46" s="98">
        <f t="shared" si="8"/>
        <v>0</v>
      </c>
      <c r="AM46" s="98">
        <f t="shared" si="8"/>
        <v>0</v>
      </c>
      <c r="AN46" s="98">
        <f t="shared" si="8"/>
        <v>343</v>
      </c>
      <c r="AO46" s="98">
        <f t="shared" si="8"/>
        <v>888</v>
      </c>
      <c r="AP46" s="98">
        <f t="shared" si="8"/>
        <v>235</v>
      </c>
      <c r="AQ46" s="98">
        <f t="shared" si="8"/>
        <v>744</v>
      </c>
      <c r="AR46" s="98">
        <f t="shared" si="8"/>
        <v>0</v>
      </c>
      <c r="AS46" s="98">
        <f t="shared" si="8"/>
        <v>0</v>
      </c>
      <c r="AT46" s="98">
        <f t="shared" si="8"/>
        <v>0</v>
      </c>
      <c r="AU46" s="98">
        <f t="shared" si="8"/>
        <v>0</v>
      </c>
    </row>
    <row r="47" spans="1:47" ht="20.399999999999999" outlineLevel="2" x14ac:dyDescent="0.25">
      <c r="A47" s="5" t="str">
        <f>гр.общеразв.напрв.!A47</f>
        <v>Волховский</v>
      </c>
      <c r="B47" s="5" t="str">
        <f>гр.общеразв.напрв.!B47</f>
        <v xml:space="preserve">МДОБУ «Детский сад № 1 «Дюймовочка»  комбинированного вида»  </v>
      </c>
      <c r="C47" s="5" t="str">
        <f>гр.общеразв.напрв.!C47</f>
        <v>город</v>
      </c>
      <c r="D47" s="5" t="str">
        <f>гр.общеразв.напрв.!D47</f>
        <v>детей</v>
      </c>
      <c r="E47" s="168">
        <f t="shared" ref="E47:E76" si="9">F47+G47</f>
        <v>225</v>
      </c>
      <c r="F47" s="168">
        <f t="shared" ref="F47:G76" si="10">H47+J47+L47+N47+P47+R47+T47+V47+X47+Z47+AB47+AD47+AF47+AH47+AJ47</f>
        <v>60</v>
      </c>
      <c r="G47" s="168">
        <f t="shared" si="10"/>
        <v>165</v>
      </c>
      <c r="H47" s="10">
        <f>гр.общеразв.напрв.!BZ47</f>
        <v>0</v>
      </c>
      <c r="I47" s="10">
        <f>гр.общеразв.напрв.!CA47</f>
        <v>0</v>
      </c>
      <c r="J47" s="10">
        <f>гр.общеразв.напрв.!CB47</f>
        <v>0</v>
      </c>
      <c r="K47" s="10">
        <f>гр.общеразв.напрв.!CC47</f>
        <v>0</v>
      </c>
      <c r="L47" s="10">
        <f>гр.общеразв.напрв.!CD47</f>
        <v>60</v>
      </c>
      <c r="M47" s="10">
        <f>гр.общеразв.напрв.!CE47</f>
        <v>122</v>
      </c>
      <c r="N47" s="10">
        <f>гр.общеразв.напрв.!CF47</f>
        <v>0</v>
      </c>
      <c r="O47" s="10">
        <f>гр.общеразв.напрв.!CG47</f>
        <v>0</v>
      </c>
      <c r="P47" s="10">
        <f>гр.общеразв.напрв.!CH47</f>
        <v>0</v>
      </c>
      <c r="Q47" s="10">
        <f>гр.общеразв.напрв.!CI47</f>
        <v>0</v>
      </c>
      <c r="R47" s="10">
        <f>гр.компен.направ.!EH47</f>
        <v>0</v>
      </c>
      <c r="S47" s="10">
        <f>гр.компен.направ.!EI47</f>
        <v>0</v>
      </c>
      <c r="T47" s="10">
        <f>гр.компен.направ.!EJ47</f>
        <v>0</v>
      </c>
      <c r="U47" s="10">
        <f>гр.компен.направ.!EK47</f>
        <v>0</v>
      </c>
      <c r="V47" s="10">
        <f>гр.компен.направ.!EL47</f>
        <v>0</v>
      </c>
      <c r="W47" s="10">
        <f>гр.компен.направ.!EM47</f>
        <v>43</v>
      </c>
      <c r="X47" s="10">
        <f>гр.компен.направ.!EN47</f>
        <v>0</v>
      </c>
      <c r="Y47" s="10">
        <f>гр.компен.направ.!EO47</f>
        <v>0</v>
      </c>
      <c r="Z47" s="10">
        <f>гр.компен.направ.!EP47</f>
        <v>0</v>
      </c>
      <c r="AA47" s="10">
        <f>гр.компен.направ.!EQ47</f>
        <v>0</v>
      </c>
      <c r="AB47" s="10">
        <f>гр.комбинир.напрв.!DN47</f>
        <v>0</v>
      </c>
      <c r="AC47" s="10">
        <f>гр.комбинир.напрв.!DO47</f>
        <v>0</v>
      </c>
      <c r="AD47" s="10">
        <f>гр.комбинир.напрв.!DP47</f>
        <v>0</v>
      </c>
      <c r="AE47" s="10">
        <f>гр.комбинир.напрв.!DQ47</f>
        <v>0</v>
      </c>
      <c r="AF47" s="10">
        <f>гр.комбинир.напрв.!DR47</f>
        <v>0</v>
      </c>
      <c r="AG47" s="10">
        <f>гр.комбинир.напрв.!DS47</f>
        <v>0</v>
      </c>
      <c r="AH47" s="10">
        <f>гр.комбинир.напрв.!DT47</f>
        <v>0</v>
      </c>
      <c r="AI47" s="10">
        <f>гр.комбинир.напрв.!DU47</f>
        <v>0</v>
      </c>
      <c r="AJ47" s="10">
        <f>гр.комбинир.напрв.!DV47</f>
        <v>0</v>
      </c>
      <c r="AK47" s="10">
        <f>гр.комбинир.напрв.!DW47</f>
        <v>0</v>
      </c>
      <c r="AL47" s="169">
        <f t="shared" ref="AL47:AU72" si="11">H47+R47+AB47</f>
        <v>0</v>
      </c>
      <c r="AM47" s="169">
        <f t="shared" si="11"/>
        <v>0</v>
      </c>
      <c r="AN47" s="169">
        <f t="shared" si="11"/>
        <v>0</v>
      </c>
      <c r="AO47" s="169">
        <f t="shared" si="11"/>
        <v>0</v>
      </c>
      <c r="AP47" s="169">
        <f t="shared" si="11"/>
        <v>60</v>
      </c>
      <c r="AQ47" s="169">
        <f t="shared" si="11"/>
        <v>165</v>
      </c>
      <c r="AR47" s="169">
        <f t="shared" si="11"/>
        <v>0</v>
      </c>
      <c r="AS47" s="169">
        <f t="shared" si="11"/>
        <v>0</v>
      </c>
      <c r="AT47" s="169">
        <f t="shared" si="11"/>
        <v>0</v>
      </c>
      <c r="AU47" s="169">
        <f t="shared" si="11"/>
        <v>0</v>
      </c>
    </row>
    <row r="48" spans="1:47" ht="20.399999999999999" outlineLevel="2" x14ac:dyDescent="0.25">
      <c r="A48" s="5" t="str">
        <f>гр.общеразв.напрв.!A48</f>
        <v>Волховский</v>
      </c>
      <c r="B48" s="5" t="str">
        <f>гр.общеразв.напрв.!B48</f>
        <v xml:space="preserve">МДОБУ  «Детский сад №  2  «Рябинка» комбинированного вида» </v>
      </c>
      <c r="C48" s="5" t="str">
        <f>гр.общеразв.напрв.!C48</f>
        <v>город</v>
      </c>
      <c r="D48" s="5" t="str">
        <f>гр.общеразв.напрв.!D48</f>
        <v>детей</v>
      </c>
      <c r="E48" s="168">
        <f t="shared" si="9"/>
        <v>235</v>
      </c>
      <c r="F48" s="168">
        <f t="shared" si="10"/>
        <v>40</v>
      </c>
      <c r="G48" s="168">
        <f t="shared" si="10"/>
        <v>195</v>
      </c>
      <c r="H48" s="10">
        <f>гр.общеразв.напрв.!BZ48</f>
        <v>0</v>
      </c>
      <c r="I48" s="10">
        <f>гр.общеразв.напрв.!CA48</f>
        <v>0</v>
      </c>
      <c r="J48" s="10">
        <f>гр.общеразв.напрв.!CB48</f>
        <v>0</v>
      </c>
      <c r="K48" s="10">
        <f>гр.общеразв.напрв.!CC48</f>
        <v>0</v>
      </c>
      <c r="L48" s="10">
        <f>гр.общеразв.напрв.!CD48</f>
        <v>40</v>
      </c>
      <c r="M48" s="10">
        <f>гр.общеразв.напрв.!CE48</f>
        <v>165</v>
      </c>
      <c r="N48" s="10">
        <f>гр.общеразв.напрв.!CF48</f>
        <v>0</v>
      </c>
      <c r="O48" s="10">
        <f>гр.общеразв.напрв.!CG48</f>
        <v>0</v>
      </c>
      <c r="P48" s="10">
        <f>гр.общеразв.напрв.!CH48</f>
        <v>0</v>
      </c>
      <c r="Q48" s="10">
        <f>гр.общеразв.напрв.!CI48</f>
        <v>0</v>
      </c>
      <c r="R48" s="10">
        <f>гр.компен.направ.!EH48</f>
        <v>0</v>
      </c>
      <c r="S48" s="10">
        <f>гр.компен.направ.!EI48</f>
        <v>0</v>
      </c>
      <c r="T48" s="10">
        <f>гр.компен.направ.!EJ48</f>
        <v>0</v>
      </c>
      <c r="U48" s="10">
        <f>гр.компен.направ.!EK48</f>
        <v>0</v>
      </c>
      <c r="V48" s="10">
        <f>гр.компен.направ.!EL48</f>
        <v>0</v>
      </c>
      <c r="W48" s="10">
        <f>гр.компен.направ.!EM48</f>
        <v>30</v>
      </c>
      <c r="X48" s="10">
        <f>гр.компен.направ.!EN48</f>
        <v>0</v>
      </c>
      <c r="Y48" s="10">
        <f>гр.компен.направ.!EO48</f>
        <v>0</v>
      </c>
      <c r="Z48" s="10">
        <f>гр.компен.направ.!EP48</f>
        <v>0</v>
      </c>
      <c r="AA48" s="10">
        <f>гр.компен.направ.!EQ48</f>
        <v>0</v>
      </c>
      <c r="AB48" s="10">
        <f>гр.комбинир.напрв.!DN48</f>
        <v>0</v>
      </c>
      <c r="AC48" s="10">
        <f>гр.комбинир.напрв.!DO48</f>
        <v>0</v>
      </c>
      <c r="AD48" s="10">
        <f>гр.комбинир.напрв.!DP48</f>
        <v>0</v>
      </c>
      <c r="AE48" s="10">
        <f>гр.комбинир.напрв.!DQ48</f>
        <v>0</v>
      </c>
      <c r="AF48" s="10">
        <f>гр.комбинир.напрв.!DR48</f>
        <v>0</v>
      </c>
      <c r="AG48" s="10">
        <f>гр.комбинир.напрв.!DS48</f>
        <v>0</v>
      </c>
      <c r="AH48" s="10">
        <f>гр.комбинир.напрв.!DT48</f>
        <v>0</v>
      </c>
      <c r="AI48" s="10">
        <f>гр.комбинир.напрв.!DU48</f>
        <v>0</v>
      </c>
      <c r="AJ48" s="10">
        <f>гр.комбинир.напрв.!DV48</f>
        <v>0</v>
      </c>
      <c r="AK48" s="10">
        <f>гр.комбинир.напрв.!DW48</f>
        <v>0</v>
      </c>
      <c r="AL48" s="169">
        <f t="shared" si="11"/>
        <v>0</v>
      </c>
      <c r="AM48" s="169">
        <f t="shared" si="11"/>
        <v>0</v>
      </c>
      <c r="AN48" s="169">
        <f t="shared" si="11"/>
        <v>0</v>
      </c>
      <c r="AO48" s="169">
        <f t="shared" si="11"/>
        <v>0</v>
      </c>
      <c r="AP48" s="169">
        <f t="shared" si="11"/>
        <v>40</v>
      </c>
      <c r="AQ48" s="169">
        <f t="shared" si="11"/>
        <v>195</v>
      </c>
      <c r="AR48" s="169">
        <f t="shared" si="11"/>
        <v>0</v>
      </c>
      <c r="AS48" s="169">
        <f t="shared" si="11"/>
        <v>0</v>
      </c>
      <c r="AT48" s="169">
        <f t="shared" si="11"/>
        <v>0</v>
      </c>
      <c r="AU48" s="169">
        <f t="shared" si="11"/>
        <v>0</v>
      </c>
    </row>
    <row r="49" spans="1:47" ht="20.399999999999999" outlineLevel="2" x14ac:dyDescent="0.25">
      <c r="A49" s="5" t="str">
        <f>гр.общеразв.напрв.!A49</f>
        <v>Волховский</v>
      </c>
      <c r="B49" s="5" t="str">
        <f>гр.общеразв.напрв.!B49</f>
        <v xml:space="preserve">МДОБУ   «Детский сад № 3 комбинированного вида» </v>
      </c>
      <c r="C49" s="5" t="str">
        <f>гр.общеразв.напрв.!C49</f>
        <v>город</v>
      </c>
      <c r="D49" s="5" t="str">
        <f>гр.общеразв.напрв.!D49</f>
        <v>детей</v>
      </c>
      <c r="E49" s="168">
        <f t="shared" si="9"/>
        <v>62</v>
      </c>
      <c r="F49" s="168">
        <f t="shared" si="10"/>
        <v>12</v>
      </c>
      <c r="G49" s="168">
        <f t="shared" si="10"/>
        <v>50</v>
      </c>
      <c r="H49" s="10">
        <f>гр.общеразв.напрв.!BZ49</f>
        <v>0</v>
      </c>
      <c r="I49" s="10">
        <f>гр.общеразв.напрв.!CA49</f>
        <v>0</v>
      </c>
      <c r="J49" s="10">
        <f>гр.общеразв.напрв.!CB49</f>
        <v>0</v>
      </c>
      <c r="K49" s="10">
        <f>гр.общеразв.напрв.!CC49</f>
        <v>0</v>
      </c>
      <c r="L49" s="10">
        <f>гр.общеразв.напрв.!CD49</f>
        <v>12</v>
      </c>
      <c r="M49" s="10">
        <f>гр.общеразв.напрв.!CE49</f>
        <v>30</v>
      </c>
      <c r="N49" s="10">
        <f>гр.общеразв.напрв.!CF49</f>
        <v>0</v>
      </c>
      <c r="O49" s="10">
        <f>гр.общеразв.напрв.!CG49</f>
        <v>0</v>
      </c>
      <c r="P49" s="10">
        <f>гр.общеразв.напрв.!CH49</f>
        <v>0</v>
      </c>
      <c r="Q49" s="10">
        <f>гр.общеразв.напрв.!CI49</f>
        <v>0</v>
      </c>
      <c r="R49" s="10">
        <f>гр.компен.направ.!EH49</f>
        <v>0</v>
      </c>
      <c r="S49" s="10">
        <f>гр.компен.направ.!EI49</f>
        <v>0</v>
      </c>
      <c r="T49" s="10">
        <f>гр.компен.направ.!EJ49</f>
        <v>0</v>
      </c>
      <c r="U49" s="10">
        <f>гр.компен.направ.!EK49</f>
        <v>0</v>
      </c>
      <c r="V49" s="10">
        <f>гр.компен.направ.!EL49</f>
        <v>0</v>
      </c>
      <c r="W49" s="10">
        <f>гр.компен.направ.!EM49</f>
        <v>20</v>
      </c>
      <c r="X49" s="10">
        <f>гр.компен.направ.!EN49</f>
        <v>0</v>
      </c>
      <c r="Y49" s="10">
        <f>гр.компен.направ.!EO49</f>
        <v>0</v>
      </c>
      <c r="Z49" s="10">
        <f>гр.компен.направ.!EP49</f>
        <v>0</v>
      </c>
      <c r="AA49" s="10">
        <f>гр.компен.направ.!EQ49</f>
        <v>0</v>
      </c>
      <c r="AB49" s="10">
        <f>гр.комбинир.напрв.!DN49</f>
        <v>0</v>
      </c>
      <c r="AC49" s="10">
        <f>гр.комбинир.напрв.!DO49</f>
        <v>0</v>
      </c>
      <c r="AD49" s="10">
        <f>гр.комбинир.напрв.!DP49</f>
        <v>0</v>
      </c>
      <c r="AE49" s="10">
        <f>гр.комбинир.напрв.!DQ49</f>
        <v>0</v>
      </c>
      <c r="AF49" s="10">
        <f>гр.комбинир.напрв.!DR49</f>
        <v>0</v>
      </c>
      <c r="AG49" s="10">
        <f>гр.комбинир.напрв.!DS49</f>
        <v>0</v>
      </c>
      <c r="AH49" s="10">
        <f>гр.комбинир.напрв.!DT49</f>
        <v>0</v>
      </c>
      <c r="AI49" s="10">
        <f>гр.комбинир.напрв.!DU49</f>
        <v>0</v>
      </c>
      <c r="AJ49" s="10">
        <f>гр.комбинир.напрв.!DV49</f>
        <v>0</v>
      </c>
      <c r="AK49" s="10">
        <f>гр.комбинир.напрв.!DW49</f>
        <v>0</v>
      </c>
      <c r="AL49" s="169">
        <f t="shared" si="11"/>
        <v>0</v>
      </c>
      <c r="AM49" s="169">
        <f t="shared" si="11"/>
        <v>0</v>
      </c>
      <c r="AN49" s="169">
        <f t="shared" si="11"/>
        <v>0</v>
      </c>
      <c r="AO49" s="169">
        <f t="shared" si="11"/>
        <v>0</v>
      </c>
      <c r="AP49" s="169">
        <f t="shared" si="11"/>
        <v>12</v>
      </c>
      <c r="AQ49" s="169">
        <f t="shared" si="11"/>
        <v>50</v>
      </c>
      <c r="AR49" s="169">
        <f t="shared" si="11"/>
        <v>0</v>
      </c>
      <c r="AS49" s="169">
        <f t="shared" si="11"/>
        <v>0</v>
      </c>
      <c r="AT49" s="169">
        <f t="shared" si="11"/>
        <v>0</v>
      </c>
      <c r="AU49" s="169">
        <f t="shared" si="11"/>
        <v>0</v>
      </c>
    </row>
    <row r="50" spans="1:47" ht="20.399999999999999" outlineLevel="2" x14ac:dyDescent="0.25">
      <c r="A50" s="5" t="str">
        <f>гр.общеразв.напрв.!A50</f>
        <v>Волховский</v>
      </c>
      <c r="B50" s="5" t="str">
        <f>гр.общеразв.напрв.!B50</f>
        <v>МДОБУ  «Детский сад № 4»  комбинированного вида"</v>
      </c>
      <c r="C50" s="5" t="str">
        <f>гр.общеразв.напрв.!C50</f>
        <v>город</v>
      </c>
      <c r="D50" s="5" t="str">
        <f>гр.общеразв.напрв.!D50</f>
        <v>детей</v>
      </c>
      <c r="E50" s="168">
        <f t="shared" si="9"/>
        <v>160</v>
      </c>
      <c r="F50" s="168">
        <f t="shared" si="10"/>
        <v>38</v>
      </c>
      <c r="G50" s="168">
        <f t="shared" si="10"/>
        <v>122</v>
      </c>
      <c r="H50" s="10">
        <f>гр.общеразв.напрв.!BZ50</f>
        <v>0</v>
      </c>
      <c r="I50" s="10">
        <f>гр.общеразв.напрв.!CA50</f>
        <v>0</v>
      </c>
      <c r="J50" s="10">
        <f>гр.общеразв.напрв.!CB50</f>
        <v>0</v>
      </c>
      <c r="K50" s="10">
        <f>гр.общеразв.напрв.!CC50</f>
        <v>0</v>
      </c>
      <c r="L50" s="10">
        <f>гр.общеразв.напрв.!CD50</f>
        <v>38</v>
      </c>
      <c r="M50" s="10">
        <f>гр.общеразв.напрв.!CE50</f>
        <v>107</v>
      </c>
      <c r="N50" s="10">
        <f>гр.общеразв.напрв.!CF50</f>
        <v>0</v>
      </c>
      <c r="O50" s="10">
        <f>гр.общеразв.напрв.!CG50</f>
        <v>0</v>
      </c>
      <c r="P50" s="10">
        <f>гр.общеразв.напрв.!CH50</f>
        <v>0</v>
      </c>
      <c r="Q50" s="10">
        <f>гр.общеразв.напрв.!CI50</f>
        <v>0</v>
      </c>
      <c r="R50" s="10">
        <f>гр.компен.направ.!EH50</f>
        <v>0</v>
      </c>
      <c r="S50" s="10">
        <f>гр.компен.направ.!EI50</f>
        <v>0</v>
      </c>
      <c r="T50" s="10">
        <f>гр.компен.направ.!EJ50</f>
        <v>0</v>
      </c>
      <c r="U50" s="10">
        <f>гр.компен.направ.!EK50</f>
        <v>0</v>
      </c>
      <c r="V50" s="10">
        <f>гр.компен.направ.!EL50</f>
        <v>0</v>
      </c>
      <c r="W50" s="10">
        <f>гр.компен.направ.!EM50</f>
        <v>15</v>
      </c>
      <c r="X50" s="10">
        <f>гр.компен.направ.!EN50</f>
        <v>0</v>
      </c>
      <c r="Y50" s="10">
        <f>гр.компен.направ.!EO50</f>
        <v>0</v>
      </c>
      <c r="Z50" s="10">
        <f>гр.компен.направ.!EP50</f>
        <v>0</v>
      </c>
      <c r="AA50" s="10">
        <f>гр.компен.направ.!EQ50</f>
        <v>0</v>
      </c>
      <c r="AB50" s="10">
        <f>гр.комбинир.напрв.!DN50</f>
        <v>0</v>
      </c>
      <c r="AC50" s="10">
        <f>гр.комбинир.напрв.!DO50</f>
        <v>0</v>
      </c>
      <c r="AD50" s="10">
        <f>гр.комбинир.напрв.!DP50</f>
        <v>0</v>
      </c>
      <c r="AE50" s="10">
        <f>гр.комбинир.напрв.!DQ50</f>
        <v>0</v>
      </c>
      <c r="AF50" s="10">
        <f>гр.комбинир.напрв.!DR50</f>
        <v>0</v>
      </c>
      <c r="AG50" s="10">
        <f>гр.комбинир.напрв.!DS50</f>
        <v>0</v>
      </c>
      <c r="AH50" s="10">
        <f>гр.комбинир.напрв.!DT50</f>
        <v>0</v>
      </c>
      <c r="AI50" s="10">
        <f>гр.комбинир.напрв.!DU50</f>
        <v>0</v>
      </c>
      <c r="AJ50" s="10">
        <f>гр.комбинир.напрв.!DV50</f>
        <v>0</v>
      </c>
      <c r="AK50" s="10">
        <f>гр.комбинир.напрв.!DW50</f>
        <v>0</v>
      </c>
      <c r="AL50" s="169">
        <f t="shared" si="11"/>
        <v>0</v>
      </c>
      <c r="AM50" s="169">
        <f t="shared" si="11"/>
        <v>0</v>
      </c>
      <c r="AN50" s="169">
        <f t="shared" si="11"/>
        <v>0</v>
      </c>
      <c r="AO50" s="169">
        <f t="shared" si="11"/>
        <v>0</v>
      </c>
      <c r="AP50" s="169">
        <f t="shared" si="11"/>
        <v>38</v>
      </c>
      <c r="AQ50" s="169">
        <f t="shared" si="11"/>
        <v>122</v>
      </c>
      <c r="AR50" s="169">
        <f t="shared" si="11"/>
        <v>0</v>
      </c>
      <c r="AS50" s="169">
        <f t="shared" si="11"/>
        <v>0</v>
      </c>
      <c r="AT50" s="169">
        <f t="shared" si="11"/>
        <v>0</v>
      </c>
      <c r="AU50" s="169">
        <f t="shared" si="11"/>
        <v>0</v>
      </c>
    </row>
    <row r="51" spans="1:47" ht="20.399999999999999" outlineLevel="2" x14ac:dyDescent="0.25">
      <c r="A51" s="5" t="str">
        <f>гр.общеразв.напрв.!A51</f>
        <v>Волховский</v>
      </c>
      <c r="B51" s="5" t="str">
        <f>гр.общеразв.напрв.!B51</f>
        <v xml:space="preserve">МДОБУ «Детский сад № 5 «Аистенок» комбинированного вида» </v>
      </c>
      <c r="C51" s="5" t="str">
        <f>гр.общеразв.напрв.!C51</f>
        <v>город</v>
      </c>
      <c r="D51" s="5" t="str">
        <f>гр.общеразв.напрв.!D51</f>
        <v>детей</v>
      </c>
      <c r="E51" s="168">
        <f t="shared" si="9"/>
        <v>235</v>
      </c>
      <c r="F51" s="168">
        <f t="shared" si="10"/>
        <v>85</v>
      </c>
      <c r="G51" s="168">
        <f t="shared" si="10"/>
        <v>150</v>
      </c>
      <c r="H51" s="10">
        <f>гр.общеразв.напрв.!BZ51</f>
        <v>0</v>
      </c>
      <c r="I51" s="10">
        <f>гр.общеразв.напрв.!CA51</f>
        <v>0</v>
      </c>
      <c r="J51" s="10">
        <f>гр.общеразв.напрв.!CB51</f>
        <v>0</v>
      </c>
      <c r="K51" s="10">
        <f>гр.общеразв.напрв.!CC51</f>
        <v>0</v>
      </c>
      <c r="L51" s="10">
        <f>гр.общеразв.напрв.!CD51</f>
        <v>85</v>
      </c>
      <c r="M51" s="10">
        <f>гр.общеразв.напрв.!CE51</f>
        <v>120</v>
      </c>
      <c r="N51" s="10">
        <f>гр.общеразв.напрв.!CF51</f>
        <v>0</v>
      </c>
      <c r="O51" s="10">
        <f>гр.общеразв.напрв.!CG51</f>
        <v>0</v>
      </c>
      <c r="P51" s="10">
        <f>гр.общеразв.напрв.!CH51</f>
        <v>0</v>
      </c>
      <c r="Q51" s="10">
        <f>гр.общеразв.напрв.!CI51</f>
        <v>0</v>
      </c>
      <c r="R51" s="10">
        <f>гр.компен.направ.!EH51</f>
        <v>0</v>
      </c>
      <c r="S51" s="10">
        <f>гр.компен.направ.!EI51</f>
        <v>0</v>
      </c>
      <c r="T51" s="10">
        <f>гр.компен.направ.!EJ51</f>
        <v>0</v>
      </c>
      <c r="U51" s="10">
        <f>гр.компен.направ.!EK51</f>
        <v>0</v>
      </c>
      <c r="V51" s="10">
        <f>гр.компен.направ.!EL51</f>
        <v>0</v>
      </c>
      <c r="W51" s="10">
        <f>гр.компен.направ.!EM51</f>
        <v>30</v>
      </c>
      <c r="X51" s="10">
        <f>гр.компен.направ.!EN51</f>
        <v>0</v>
      </c>
      <c r="Y51" s="10">
        <f>гр.компен.направ.!EO51</f>
        <v>0</v>
      </c>
      <c r="Z51" s="10">
        <f>гр.компен.направ.!EP51</f>
        <v>0</v>
      </c>
      <c r="AA51" s="10">
        <f>гр.компен.направ.!EQ51</f>
        <v>0</v>
      </c>
      <c r="AB51" s="10">
        <f>гр.комбинир.напрв.!DN51</f>
        <v>0</v>
      </c>
      <c r="AC51" s="10">
        <f>гр.комбинир.напрв.!DO51</f>
        <v>0</v>
      </c>
      <c r="AD51" s="10">
        <f>гр.комбинир.напрв.!DP51</f>
        <v>0</v>
      </c>
      <c r="AE51" s="10">
        <f>гр.комбинир.напрв.!DQ51</f>
        <v>0</v>
      </c>
      <c r="AF51" s="10">
        <f>гр.комбинир.напрв.!DR51</f>
        <v>0</v>
      </c>
      <c r="AG51" s="10">
        <f>гр.комбинир.напрв.!DS51</f>
        <v>0</v>
      </c>
      <c r="AH51" s="10">
        <f>гр.комбинир.напрв.!DT51</f>
        <v>0</v>
      </c>
      <c r="AI51" s="10">
        <f>гр.комбинир.напрв.!DU51</f>
        <v>0</v>
      </c>
      <c r="AJ51" s="10">
        <f>гр.комбинир.напрв.!DV51</f>
        <v>0</v>
      </c>
      <c r="AK51" s="10">
        <f>гр.комбинир.напрв.!DW51</f>
        <v>0</v>
      </c>
      <c r="AL51" s="169">
        <f t="shared" si="11"/>
        <v>0</v>
      </c>
      <c r="AM51" s="169">
        <f t="shared" si="11"/>
        <v>0</v>
      </c>
      <c r="AN51" s="169">
        <f t="shared" si="11"/>
        <v>0</v>
      </c>
      <c r="AO51" s="169">
        <f t="shared" si="11"/>
        <v>0</v>
      </c>
      <c r="AP51" s="169">
        <f t="shared" si="11"/>
        <v>85</v>
      </c>
      <c r="AQ51" s="169">
        <f t="shared" si="11"/>
        <v>150</v>
      </c>
      <c r="AR51" s="169">
        <f t="shared" si="11"/>
        <v>0</v>
      </c>
      <c r="AS51" s="169">
        <f t="shared" si="11"/>
        <v>0</v>
      </c>
      <c r="AT51" s="169">
        <f t="shared" si="11"/>
        <v>0</v>
      </c>
      <c r="AU51" s="169">
        <f t="shared" si="11"/>
        <v>0</v>
      </c>
    </row>
    <row r="52" spans="1:47" ht="20.399999999999999" outlineLevel="2" x14ac:dyDescent="0.25">
      <c r="A52" s="5" t="str">
        <f>гр.общеразв.напрв.!A52</f>
        <v>Волховский</v>
      </c>
      <c r="B52" s="5" t="str">
        <f>гр.общеразв.напрв.!B52</f>
        <v xml:space="preserve">МДОБУ  «Детский сад № 6 «Солнышко»  комбинированного вида» </v>
      </c>
      <c r="C52" s="5" t="str">
        <f>гр.общеразв.напрв.!C52</f>
        <v>город</v>
      </c>
      <c r="D52" s="5" t="str">
        <f>гр.общеразв.напрв.!D52</f>
        <v>детей</v>
      </c>
      <c r="E52" s="168">
        <f t="shared" si="9"/>
        <v>180</v>
      </c>
      <c r="F52" s="168">
        <f t="shared" si="10"/>
        <v>48</v>
      </c>
      <c r="G52" s="168">
        <f t="shared" si="10"/>
        <v>132</v>
      </c>
      <c r="H52" s="10">
        <f>гр.общеразв.напрв.!BZ52</f>
        <v>0</v>
      </c>
      <c r="I52" s="10">
        <f>гр.общеразв.напрв.!CA52</f>
        <v>0</v>
      </c>
      <c r="J52" s="10">
        <f>гр.общеразв.напрв.!CB52</f>
        <v>0</v>
      </c>
      <c r="K52" s="10">
        <f>гр.общеразв.напрв.!CC52</f>
        <v>0</v>
      </c>
      <c r="L52" s="10">
        <f>гр.общеразв.напрв.!CD52</f>
        <v>48</v>
      </c>
      <c r="M52" s="10">
        <f>гр.общеразв.напрв.!CE52</f>
        <v>83</v>
      </c>
      <c r="N52" s="10">
        <f>гр.общеразв.напрв.!CF52</f>
        <v>0</v>
      </c>
      <c r="O52" s="10">
        <f>гр.общеразв.напрв.!CG52</f>
        <v>0</v>
      </c>
      <c r="P52" s="10">
        <f>гр.общеразв.напрв.!CH52</f>
        <v>0</v>
      </c>
      <c r="Q52" s="10">
        <f>гр.общеразв.напрв.!CI52</f>
        <v>0</v>
      </c>
      <c r="R52" s="10">
        <f>гр.компен.направ.!EH52</f>
        <v>0</v>
      </c>
      <c r="S52" s="10">
        <f>гр.компен.направ.!EI52</f>
        <v>0</v>
      </c>
      <c r="T52" s="10">
        <f>гр.компен.направ.!EJ52</f>
        <v>0</v>
      </c>
      <c r="U52" s="10">
        <f>гр.компен.направ.!EK52</f>
        <v>0</v>
      </c>
      <c r="V52" s="10">
        <f>гр.компен.направ.!EL52</f>
        <v>0</v>
      </c>
      <c r="W52" s="10">
        <f>гр.компен.направ.!EM52</f>
        <v>49</v>
      </c>
      <c r="X52" s="10">
        <f>гр.компен.направ.!EN52</f>
        <v>0</v>
      </c>
      <c r="Y52" s="10">
        <f>гр.компен.направ.!EO52</f>
        <v>0</v>
      </c>
      <c r="Z52" s="10">
        <f>гр.компен.направ.!EP52</f>
        <v>0</v>
      </c>
      <c r="AA52" s="10">
        <f>гр.компен.направ.!EQ52</f>
        <v>0</v>
      </c>
      <c r="AB52" s="10">
        <f>гр.комбинир.напрв.!DN52</f>
        <v>0</v>
      </c>
      <c r="AC52" s="10">
        <f>гр.комбинир.напрв.!DO52</f>
        <v>0</v>
      </c>
      <c r="AD52" s="10">
        <f>гр.комбинир.напрв.!DP52</f>
        <v>0</v>
      </c>
      <c r="AE52" s="10">
        <f>гр.комбинир.напрв.!DQ52</f>
        <v>0</v>
      </c>
      <c r="AF52" s="10">
        <f>гр.комбинир.напрв.!DR52</f>
        <v>0</v>
      </c>
      <c r="AG52" s="10">
        <f>гр.комбинир.напрв.!DS52</f>
        <v>0</v>
      </c>
      <c r="AH52" s="10">
        <f>гр.комбинир.напрв.!DT52</f>
        <v>0</v>
      </c>
      <c r="AI52" s="10">
        <f>гр.комбинир.напрв.!DU52</f>
        <v>0</v>
      </c>
      <c r="AJ52" s="10">
        <f>гр.комбинир.напрв.!DV52</f>
        <v>0</v>
      </c>
      <c r="AK52" s="10">
        <f>гр.комбинир.напрв.!DW52</f>
        <v>0</v>
      </c>
      <c r="AL52" s="169">
        <f t="shared" si="11"/>
        <v>0</v>
      </c>
      <c r="AM52" s="169">
        <f t="shared" si="11"/>
        <v>0</v>
      </c>
      <c r="AN52" s="169">
        <f t="shared" si="11"/>
        <v>0</v>
      </c>
      <c r="AO52" s="169">
        <f t="shared" si="11"/>
        <v>0</v>
      </c>
      <c r="AP52" s="169">
        <f t="shared" si="11"/>
        <v>48</v>
      </c>
      <c r="AQ52" s="169">
        <f t="shared" si="11"/>
        <v>132</v>
      </c>
      <c r="AR52" s="169">
        <f t="shared" si="11"/>
        <v>0</v>
      </c>
      <c r="AS52" s="169">
        <f t="shared" si="11"/>
        <v>0</v>
      </c>
      <c r="AT52" s="169">
        <f t="shared" si="11"/>
        <v>0</v>
      </c>
      <c r="AU52" s="169">
        <f t="shared" si="11"/>
        <v>0</v>
      </c>
    </row>
    <row r="53" spans="1:47" ht="20.399999999999999" outlineLevel="2" x14ac:dyDescent="0.25">
      <c r="A53" s="5" t="str">
        <f>гр.общеразв.напрв.!A53</f>
        <v>Волховский</v>
      </c>
      <c r="B53" s="5" t="str">
        <f>гр.общеразв.напрв.!B53</f>
        <v xml:space="preserve">МДОБУ  «Детский сад № 7 «Искорка» комбинированного вида» </v>
      </c>
      <c r="C53" s="5" t="str">
        <f>гр.общеразв.напрв.!C53</f>
        <v>город</v>
      </c>
      <c r="D53" s="5" t="str">
        <f>гр.общеразв.напрв.!D53</f>
        <v>детей</v>
      </c>
      <c r="E53" s="168">
        <f t="shared" si="9"/>
        <v>230</v>
      </c>
      <c r="F53" s="168">
        <f t="shared" si="10"/>
        <v>64</v>
      </c>
      <c r="G53" s="168">
        <f t="shared" si="10"/>
        <v>166</v>
      </c>
      <c r="H53" s="10">
        <f>гр.общеразв.напрв.!BZ53</f>
        <v>0</v>
      </c>
      <c r="I53" s="10">
        <f>гр.общеразв.напрв.!CA53</f>
        <v>0</v>
      </c>
      <c r="J53" s="10">
        <f>гр.общеразв.напрв.!CB53</f>
        <v>0</v>
      </c>
      <c r="K53" s="10">
        <f>гр.общеразв.напрв.!CC53</f>
        <v>0</v>
      </c>
      <c r="L53" s="10">
        <f>гр.общеразв.напрв.!CD53</f>
        <v>64</v>
      </c>
      <c r="M53" s="10">
        <f>гр.общеразв.напрв.!CE53</f>
        <v>136</v>
      </c>
      <c r="N53" s="10">
        <f>гр.общеразв.напрв.!CF53</f>
        <v>0</v>
      </c>
      <c r="O53" s="10">
        <f>гр.общеразв.напрв.!CG53</f>
        <v>0</v>
      </c>
      <c r="P53" s="10">
        <f>гр.общеразв.напрв.!CH53</f>
        <v>0</v>
      </c>
      <c r="Q53" s="10">
        <f>гр.общеразв.напрв.!CI53</f>
        <v>0</v>
      </c>
      <c r="R53" s="10">
        <f>гр.компен.направ.!EH53</f>
        <v>0</v>
      </c>
      <c r="S53" s="10">
        <f>гр.компен.направ.!EI53</f>
        <v>0</v>
      </c>
      <c r="T53" s="10">
        <f>гр.компен.направ.!EJ53</f>
        <v>0</v>
      </c>
      <c r="U53" s="10">
        <f>гр.компен.направ.!EK53</f>
        <v>0</v>
      </c>
      <c r="V53" s="10">
        <f>гр.компен.направ.!EL53</f>
        <v>0</v>
      </c>
      <c r="W53" s="10">
        <f>гр.компен.направ.!EM53</f>
        <v>30</v>
      </c>
      <c r="X53" s="10">
        <f>гр.компен.направ.!EN53</f>
        <v>0</v>
      </c>
      <c r="Y53" s="10">
        <f>гр.компен.направ.!EO53</f>
        <v>0</v>
      </c>
      <c r="Z53" s="10">
        <f>гр.компен.направ.!EP53</f>
        <v>0</v>
      </c>
      <c r="AA53" s="10">
        <f>гр.компен.направ.!EQ53</f>
        <v>0</v>
      </c>
      <c r="AB53" s="10">
        <f>гр.комбинир.напрв.!DN53</f>
        <v>0</v>
      </c>
      <c r="AC53" s="10">
        <f>гр.комбинир.напрв.!DO53</f>
        <v>0</v>
      </c>
      <c r="AD53" s="10">
        <f>гр.комбинир.напрв.!DP53</f>
        <v>0</v>
      </c>
      <c r="AE53" s="10">
        <f>гр.комбинир.напрв.!DQ53</f>
        <v>0</v>
      </c>
      <c r="AF53" s="10">
        <f>гр.комбинир.напрв.!DR53</f>
        <v>0</v>
      </c>
      <c r="AG53" s="10">
        <f>гр.комбинир.напрв.!DS53</f>
        <v>0</v>
      </c>
      <c r="AH53" s="10">
        <f>гр.комбинир.напрв.!DT53</f>
        <v>0</v>
      </c>
      <c r="AI53" s="10">
        <f>гр.комбинир.напрв.!DU53</f>
        <v>0</v>
      </c>
      <c r="AJ53" s="10">
        <f>гр.комбинир.напрв.!DV53</f>
        <v>0</v>
      </c>
      <c r="AK53" s="10">
        <f>гр.комбинир.напрв.!DW53</f>
        <v>0</v>
      </c>
      <c r="AL53" s="169">
        <f t="shared" si="11"/>
        <v>0</v>
      </c>
      <c r="AM53" s="169">
        <f t="shared" si="11"/>
        <v>0</v>
      </c>
      <c r="AN53" s="169">
        <f t="shared" si="11"/>
        <v>0</v>
      </c>
      <c r="AO53" s="169">
        <f t="shared" si="11"/>
        <v>0</v>
      </c>
      <c r="AP53" s="169">
        <f t="shared" si="11"/>
        <v>64</v>
      </c>
      <c r="AQ53" s="169">
        <f t="shared" si="11"/>
        <v>166</v>
      </c>
      <c r="AR53" s="169">
        <f t="shared" si="11"/>
        <v>0</v>
      </c>
      <c r="AS53" s="169">
        <f t="shared" si="11"/>
        <v>0</v>
      </c>
      <c r="AT53" s="169">
        <f t="shared" si="11"/>
        <v>0</v>
      </c>
      <c r="AU53" s="169">
        <f t="shared" si="11"/>
        <v>0</v>
      </c>
    </row>
    <row r="54" spans="1:47" ht="20.399999999999999" outlineLevel="2" x14ac:dyDescent="0.25">
      <c r="A54" s="5" t="str">
        <f>гр.общеразв.напрв.!A54</f>
        <v>Волховский</v>
      </c>
      <c r="B54" s="5" t="str">
        <f>гр.общеразв.напрв.!B54</f>
        <v xml:space="preserve">МДОБУ  «Детский сад № 8 «Сказка» комбинированного вида» </v>
      </c>
      <c r="C54" s="5" t="str">
        <f>гр.общеразв.напрв.!C54</f>
        <v>город</v>
      </c>
      <c r="D54" s="5" t="str">
        <f>гр.общеразв.напрв.!D54</f>
        <v>детей</v>
      </c>
      <c r="E54" s="168">
        <f t="shared" si="9"/>
        <v>240</v>
      </c>
      <c r="F54" s="168">
        <f t="shared" si="10"/>
        <v>60</v>
      </c>
      <c r="G54" s="168">
        <f t="shared" si="10"/>
        <v>180</v>
      </c>
      <c r="H54" s="10">
        <f>гр.общеразв.напрв.!BZ54</f>
        <v>0</v>
      </c>
      <c r="I54" s="10">
        <f>гр.общеразв.напрв.!CA54</f>
        <v>0</v>
      </c>
      <c r="J54" s="10">
        <f>гр.общеразв.напрв.!CB54</f>
        <v>0</v>
      </c>
      <c r="K54" s="10">
        <f>гр.общеразв.напрв.!CC54</f>
        <v>0</v>
      </c>
      <c r="L54" s="10">
        <f>гр.общеразв.напрв.!CD54</f>
        <v>60</v>
      </c>
      <c r="M54" s="10">
        <f>гр.общеразв.напрв.!CE54</f>
        <v>110</v>
      </c>
      <c r="N54" s="10">
        <f>гр.общеразв.напрв.!CF54</f>
        <v>0</v>
      </c>
      <c r="O54" s="10">
        <f>гр.общеразв.напрв.!CG54</f>
        <v>0</v>
      </c>
      <c r="P54" s="10">
        <f>гр.общеразв.напрв.!CH54</f>
        <v>0</v>
      </c>
      <c r="Q54" s="10">
        <f>гр.общеразв.напрв.!CI54</f>
        <v>10</v>
      </c>
      <c r="R54" s="10">
        <f>гр.компен.направ.!EH54</f>
        <v>0</v>
      </c>
      <c r="S54" s="10">
        <f>гр.компен.направ.!EI54</f>
        <v>0</v>
      </c>
      <c r="T54" s="10">
        <f>гр.компен.направ.!EJ54</f>
        <v>0</v>
      </c>
      <c r="U54" s="10">
        <f>гр.компен.направ.!EK54</f>
        <v>0</v>
      </c>
      <c r="V54" s="10">
        <f>гр.компен.направ.!EL54</f>
        <v>0</v>
      </c>
      <c r="W54" s="10">
        <f>гр.компен.направ.!EM54</f>
        <v>60</v>
      </c>
      <c r="X54" s="10">
        <f>гр.компен.направ.!EN54</f>
        <v>0</v>
      </c>
      <c r="Y54" s="10">
        <f>гр.компен.направ.!EO54</f>
        <v>0</v>
      </c>
      <c r="Z54" s="10">
        <f>гр.компен.направ.!EP54</f>
        <v>0</v>
      </c>
      <c r="AA54" s="10">
        <f>гр.компен.направ.!EQ54</f>
        <v>0</v>
      </c>
      <c r="AB54" s="10">
        <f>гр.комбинир.напрв.!DN54</f>
        <v>0</v>
      </c>
      <c r="AC54" s="10">
        <f>гр.комбинир.напрв.!DO54</f>
        <v>0</v>
      </c>
      <c r="AD54" s="10">
        <f>гр.комбинир.напрв.!DP54</f>
        <v>0</v>
      </c>
      <c r="AE54" s="10">
        <f>гр.комбинир.напрв.!DQ54</f>
        <v>0</v>
      </c>
      <c r="AF54" s="10">
        <f>гр.комбинир.напрв.!DR54</f>
        <v>0</v>
      </c>
      <c r="AG54" s="10">
        <f>гр.комбинир.напрв.!DS54</f>
        <v>0</v>
      </c>
      <c r="AH54" s="10">
        <f>гр.комбинир.напрв.!DT54</f>
        <v>0</v>
      </c>
      <c r="AI54" s="10">
        <f>гр.комбинир.напрв.!DU54</f>
        <v>0</v>
      </c>
      <c r="AJ54" s="10">
        <f>гр.комбинир.напрв.!DV54</f>
        <v>0</v>
      </c>
      <c r="AK54" s="10">
        <f>гр.комбинир.напрв.!DW54</f>
        <v>0</v>
      </c>
      <c r="AL54" s="169">
        <f t="shared" si="11"/>
        <v>0</v>
      </c>
      <c r="AM54" s="169">
        <f t="shared" si="11"/>
        <v>0</v>
      </c>
      <c r="AN54" s="169">
        <f t="shared" si="11"/>
        <v>0</v>
      </c>
      <c r="AO54" s="169">
        <f t="shared" si="11"/>
        <v>0</v>
      </c>
      <c r="AP54" s="169">
        <f t="shared" si="11"/>
        <v>60</v>
      </c>
      <c r="AQ54" s="169">
        <f t="shared" si="11"/>
        <v>170</v>
      </c>
      <c r="AR54" s="169">
        <f t="shared" si="11"/>
        <v>0</v>
      </c>
      <c r="AS54" s="169">
        <f t="shared" si="11"/>
        <v>0</v>
      </c>
      <c r="AT54" s="169">
        <f t="shared" si="11"/>
        <v>0</v>
      </c>
      <c r="AU54" s="169">
        <f t="shared" si="11"/>
        <v>10</v>
      </c>
    </row>
    <row r="55" spans="1:47" ht="20.399999999999999" outlineLevel="2" x14ac:dyDescent="0.25">
      <c r="A55" s="5" t="str">
        <f>гр.общеразв.напрв.!A55</f>
        <v>Волховский</v>
      </c>
      <c r="B55" s="5" t="str">
        <f>гр.общеразв.напрв.!B55</f>
        <v xml:space="preserve">МДОБУ  «Детский сад № 9 «Радужка» комбинированного вида» </v>
      </c>
      <c r="C55" s="5" t="str">
        <f>гр.общеразв.напрв.!C55</f>
        <v>город</v>
      </c>
      <c r="D55" s="5" t="str">
        <f>гр.общеразв.напрв.!D55</f>
        <v>детей</v>
      </c>
      <c r="E55" s="168">
        <f t="shared" si="9"/>
        <v>270</v>
      </c>
      <c r="F55" s="168">
        <f t="shared" si="10"/>
        <v>80</v>
      </c>
      <c r="G55" s="168">
        <f t="shared" si="10"/>
        <v>190</v>
      </c>
      <c r="H55" s="10">
        <f>гр.общеразв.напрв.!BZ55</f>
        <v>0</v>
      </c>
      <c r="I55" s="10">
        <f>гр.общеразв.напрв.!CA55</f>
        <v>0</v>
      </c>
      <c r="J55" s="10">
        <f>гр.общеразв.напрв.!CB55</f>
        <v>0</v>
      </c>
      <c r="K55" s="10">
        <f>гр.общеразв.напрв.!CC55</f>
        <v>0</v>
      </c>
      <c r="L55" s="10">
        <f>гр.общеразв.напрв.!CD55</f>
        <v>70</v>
      </c>
      <c r="M55" s="10">
        <f>гр.общеразв.напрв.!CE55</f>
        <v>148</v>
      </c>
      <c r="N55" s="10">
        <f>гр.общеразв.напрв.!CF55</f>
        <v>10</v>
      </c>
      <c r="O55" s="10">
        <f>гр.общеразв.напрв.!CG55</f>
        <v>0</v>
      </c>
      <c r="P55" s="10">
        <f>гр.общеразв.напрв.!CH55</f>
        <v>0</v>
      </c>
      <c r="Q55" s="10">
        <f>гр.общеразв.напрв.!CI55</f>
        <v>0</v>
      </c>
      <c r="R55" s="10">
        <f>гр.компен.направ.!EH55</f>
        <v>0</v>
      </c>
      <c r="S55" s="10">
        <f>гр.компен.направ.!EI55</f>
        <v>0</v>
      </c>
      <c r="T55" s="10">
        <f>гр.компен.направ.!EJ55</f>
        <v>0</v>
      </c>
      <c r="U55" s="10">
        <f>гр.компен.направ.!EK55</f>
        <v>0</v>
      </c>
      <c r="V55" s="10">
        <f>гр.компен.направ.!EL55</f>
        <v>0</v>
      </c>
      <c r="W55" s="10">
        <f>гр.компен.направ.!EM55</f>
        <v>42</v>
      </c>
      <c r="X55" s="10">
        <f>гр.компен.направ.!EN55</f>
        <v>0</v>
      </c>
      <c r="Y55" s="10">
        <f>гр.компен.направ.!EO55</f>
        <v>0</v>
      </c>
      <c r="Z55" s="10">
        <f>гр.компен.направ.!EP55</f>
        <v>0</v>
      </c>
      <c r="AA55" s="10">
        <f>гр.компен.направ.!EQ55</f>
        <v>0</v>
      </c>
      <c r="AB55" s="10">
        <f>гр.комбинир.напрв.!DN55</f>
        <v>0</v>
      </c>
      <c r="AC55" s="10">
        <f>гр.комбинир.напрв.!DO55</f>
        <v>0</v>
      </c>
      <c r="AD55" s="10">
        <f>гр.комбинир.напрв.!DP55</f>
        <v>0</v>
      </c>
      <c r="AE55" s="10">
        <f>гр.комбинир.напрв.!DQ55</f>
        <v>0</v>
      </c>
      <c r="AF55" s="10">
        <f>гр.комбинир.напрв.!DR55</f>
        <v>0</v>
      </c>
      <c r="AG55" s="10">
        <f>гр.комбинир.напрв.!DS55</f>
        <v>0</v>
      </c>
      <c r="AH55" s="10">
        <f>гр.комбинир.напрв.!DT55</f>
        <v>0</v>
      </c>
      <c r="AI55" s="10">
        <f>гр.комбинир.напрв.!DU55</f>
        <v>0</v>
      </c>
      <c r="AJ55" s="10">
        <f>гр.комбинир.напрв.!DV55</f>
        <v>0</v>
      </c>
      <c r="AK55" s="10">
        <f>гр.комбинир.напрв.!DW55</f>
        <v>0</v>
      </c>
      <c r="AL55" s="169">
        <f t="shared" si="11"/>
        <v>0</v>
      </c>
      <c r="AM55" s="169">
        <f t="shared" si="11"/>
        <v>0</v>
      </c>
      <c r="AN55" s="169">
        <f t="shared" si="11"/>
        <v>0</v>
      </c>
      <c r="AO55" s="169">
        <f t="shared" si="11"/>
        <v>0</v>
      </c>
      <c r="AP55" s="169">
        <f t="shared" si="11"/>
        <v>70</v>
      </c>
      <c r="AQ55" s="169">
        <f t="shared" si="11"/>
        <v>190</v>
      </c>
      <c r="AR55" s="169">
        <f t="shared" si="11"/>
        <v>10</v>
      </c>
      <c r="AS55" s="169">
        <f t="shared" si="11"/>
        <v>0</v>
      </c>
      <c r="AT55" s="169">
        <f t="shared" si="11"/>
        <v>0</v>
      </c>
      <c r="AU55" s="169">
        <f t="shared" si="11"/>
        <v>0</v>
      </c>
    </row>
    <row r="56" spans="1:47" ht="20.399999999999999" outlineLevel="2" x14ac:dyDescent="0.25">
      <c r="A56" s="5" t="str">
        <f>гр.общеразв.напрв.!A56</f>
        <v>Волховский</v>
      </c>
      <c r="B56" s="5" t="str">
        <f>гр.общеразв.напрв.!B56</f>
        <v>МДОБУ  «Детский сад № 10 «Светлячок»  комбинированного вида"</v>
      </c>
      <c r="C56" s="5" t="str">
        <f>гр.общеразв.напрв.!C56</f>
        <v>город</v>
      </c>
      <c r="D56" s="5" t="str">
        <f>гр.общеразв.напрв.!D56</f>
        <v>детей</v>
      </c>
      <c r="E56" s="168">
        <f t="shared" si="9"/>
        <v>245</v>
      </c>
      <c r="F56" s="168">
        <f t="shared" si="10"/>
        <v>40</v>
      </c>
      <c r="G56" s="168">
        <f t="shared" si="10"/>
        <v>205</v>
      </c>
      <c r="H56" s="10">
        <f>гр.общеразв.напрв.!BZ56</f>
        <v>0</v>
      </c>
      <c r="I56" s="10">
        <f>гр.общеразв.напрв.!CA56</f>
        <v>0</v>
      </c>
      <c r="J56" s="10">
        <f>гр.общеразв.напрв.!CB56</f>
        <v>0</v>
      </c>
      <c r="K56" s="10">
        <f>гр.общеразв.напрв.!CC56</f>
        <v>0</v>
      </c>
      <c r="L56" s="10">
        <f>гр.общеразв.напрв.!CD56</f>
        <v>40</v>
      </c>
      <c r="M56" s="10">
        <f>гр.общеразв.напрв.!CE56</f>
        <v>175</v>
      </c>
      <c r="N56" s="10">
        <f>гр.общеразв.напрв.!CF56</f>
        <v>0</v>
      </c>
      <c r="O56" s="10">
        <f>гр.общеразв.напрв.!CG56</f>
        <v>0</v>
      </c>
      <c r="P56" s="10">
        <f>гр.общеразв.напрв.!CH56</f>
        <v>0</v>
      </c>
      <c r="Q56" s="10">
        <f>гр.общеразв.напрв.!CI56</f>
        <v>15</v>
      </c>
      <c r="R56" s="10">
        <f>гр.компен.направ.!EH56</f>
        <v>0</v>
      </c>
      <c r="S56" s="10">
        <f>гр.компен.направ.!EI56</f>
        <v>0</v>
      </c>
      <c r="T56" s="10">
        <f>гр.компен.направ.!EJ56</f>
        <v>0</v>
      </c>
      <c r="U56" s="10">
        <f>гр.компен.направ.!EK56</f>
        <v>0</v>
      </c>
      <c r="V56" s="10">
        <f>гр.компен.направ.!EL56</f>
        <v>0</v>
      </c>
      <c r="W56" s="10">
        <f>гр.компен.направ.!EM56</f>
        <v>15</v>
      </c>
      <c r="X56" s="10">
        <f>гр.компен.направ.!EN56</f>
        <v>0</v>
      </c>
      <c r="Y56" s="10">
        <f>гр.компен.направ.!EO56</f>
        <v>0</v>
      </c>
      <c r="Z56" s="10">
        <f>гр.компен.направ.!EP56</f>
        <v>0</v>
      </c>
      <c r="AA56" s="10">
        <f>гр.компен.направ.!EQ56</f>
        <v>0</v>
      </c>
      <c r="AB56" s="10">
        <f>гр.комбинир.напрв.!DN56</f>
        <v>0</v>
      </c>
      <c r="AC56" s="10">
        <f>гр.комбинир.напрв.!DO56</f>
        <v>0</v>
      </c>
      <c r="AD56" s="10">
        <f>гр.комбинир.напрв.!DP56</f>
        <v>0</v>
      </c>
      <c r="AE56" s="10">
        <f>гр.комбинир.напрв.!DQ56</f>
        <v>0</v>
      </c>
      <c r="AF56" s="10">
        <f>гр.комбинир.напрв.!DR56</f>
        <v>0</v>
      </c>
      <c r="AG56" s="10">
        <f>гр.комбинир.напрв.!DS56</f>
        <v>0</v>
      </c>
      <c r="AH56" s="10">
        <f>гр.комбинир.напрв.!DT56</f>
        <v>0</v>
      </c>
      <c r="AI56" s="10">
        <f>гр.комбинир.напрв.!DU56</f>
        <v>0</v>
      </c>
      <c r="AJ56" s="10">
        <f>гр.комбинир.напрв.!DV56</f>
        <v>0</v>
      </c>
      <c r="AK56" s="10">
        <f>гр.комбинир.напрв.!DW56</f>
        <v>0</v>
      </c>
      <c r="AL56" s="169">
        <f t="shared" si="11"/>
        <v>0</v>
      </c>
      <c r="AM56" s="169">
        <f t="shared" si="11"/>
        <v>0</v>
      </c>
      <c r="AN56" s="169">
        <f t="shared" si="11"/>
        <v>0</v>
      </c>
      <c r="AO56" s="169">
        <f t="shared" si="11"/>
        <v>0</v>
      </c>
      <c r="AP56" s="169">
        <f t="shared" si="11"/>
        <v>40</v>
      </c>
      <c r="AQ56" s="169">
        <f t="shared" si="11"/>
        <v>190</v>
      </c>
      <c r="AR56" s="169">
        <f t="shared" si="11"/>
        <v>0</v>
      </c>
      <c r="AS56" s="169">
        <f t="shared" si="11"/>
        <v>0</v>
      </c>
      <c r="AT56" s="169">
        <f t="shared" si="11"/>
        <v>0</v>
      </c>
      <c r="AU56" s="169">
        <f t="shared" si="11"/>
        <v>15</v>
      </c>
    </row>
    <row r="57" spans="1:47" outlineLevel="2" x14ac:dyDescent="0.25">
      <c r="A57" s="5" t="str">
        <f>гр.общеразв.напрв.!A57</f>
        <v>Волховский</v>
      </c>
      <c r="B57" s="5" t="str">
        <f>гр.общеразв.напрв.!B57</f>
        <v xml:space="preserve">МДОБУ «Детский сад № 12 »  </v>
      </c>
      <c r="C57" s="5" t="str">
        <f>гр.общеразв.напрв.!C57</f>
        <v>город</v>
      </c>
      <c r="D57" s="5" t="str">
        <f>гр.общеразв.напрв.!D57</f>
        <v>детей</v>
      </c>
      <c r="E57" s="168">
        <f t="shared" si="9"/>
        <v>80</v>
      </c>
      <c r="F57" s="168">
        <f t="shared" si="10"/>
        <v>20</v>
      </c>
      <c r="G57" s="168">
        <f t="shared" si="10"/>
        <v>60</v>
      </c>
      <c r="H57" s="10">
        <f>гр.общеразв.напрв.!BZ57</f>
        <v>0</v>
      </c>
      <c r="I57" s="10">
        <f>гр.общеразв.напрв.!CA57</f>
        <v>0</v>
      </c>
      <c r="J57" s="10">
        <f>гр.общеразв.напрв.!CB57</f>
        <v>0</v>
      </c>
      <c r="K57" s="10">
        <f>гр.общеразв.напрв.!CC57</f>
        <v>0</v>
      </c>
      <c r="L57" s="10">
        <f>гр.общеразв.напрв.!CD57</f>
        <v>20</v>
      </c>
      <c r="M57" s="10">
        <f>гр.общеразв.напрв.!CE57</f>
        <v>60</v>
      </c>
      <c r="N57" s="10">
        <f>гр.общеразв.напрв.!CF57</f>
        <v>0</v>
      </c>
      <c r="O57" s="10">
        <f>гр.общеразв.напрв.!CG57</f>
        <v>0</v>
      </c>
      <c r="P57" s="10">
        <f>гр.общеразв.напрв.!CH57</f>
        <v>0</v>
      </c>
      <c r="Q57" s="10">
        <f>гр.общеразв.напрв.!CI57</f>
        <v>0</v>
      </c>
      <c r="R57" s="10">
        <f>гр.компен.направ.!EH57</f>
        <v>0</v>
      </c>
      <c r="S57" s="10">
        <f>гр.компен.направ.!EI57</f>
        <v>0</v>
      </c>
      <c r="T57" s="10">
        <f>гр.компен.направ.!EJ57</f>
        <v>0</v>
      </c>
      <c r="U57" s="10">
        <f>гр.компен.направ.!EK57</f>
        <v>0</v>
      </c>
      <c r="V57" s="10">
        <f>гр.компен.направ.!EL57</f>
        <v>0</v>
      </c>
      <c r="W57" s="10">
        <f>гр.компен.направ.!EM57</f>
        <v>0</v>
      </c>
      <c r="X57" s="10">
        <f>гр.компен.направ.!EN57</f>
        <v>0</v>
      </c>
      <c r="Y57" s="10">
        <f>гр.компен.направ.!EO57</f>
        <v>0</v>
      </c>
      <c r="Z57" s="10">
        <f>гр.компен.направ.!EP57</f>
        <v>0</v>
      </c>
      <c r="AA57" s="10">
        <f>гр.компен.направ.!EQ57</f>
        <v>0</v>
      </c>
      <c r="AB57" s="10">
        <f>гр.комбинир.напрв.!DN57</f>
        <v>0</v>
      </c>
      <c r="AC57" s="10">
        <f>гр.комбинир.напрв.!DO57</f>
        <v>0</v>
      </c>
      <c r="AD57" s="10">
        <f>гр.комбинир.напрв.!DP57</f>
        <v>0</v>
      </c>
      <c r="AE57" s="10">
        <f>гр.комбинир.напрв.!DQ57</f>
        <v>0</v>
      </c>
      <c r="AF57" s="10">
        <f>гр.комбинир.напрв.!DR57</f>
        <v>0</v>
      </c>
      <c r="AG57" s="10">
        <f>гр.комбинир.напрв.!DS57</f>
        <v>0</v>
      </c>
      <c r="AH57" s="10">
        <f>гр.комбинир.напрв.!DT57</f>
        <v>0</v>
      </c>
      <c r="AI57" s="10">
        <f>гр.комбинир.напрв.!DU57</f>
        <v>0</v>
      </c>
      <c r="AJ57" s="10">
        <f>гр.комбинир.напрв.!DV57</f>
        <v>0</v>
      </c>
      <c r="AK57" s="10">
        <f>гр.комбинир.напрв.!DW57</f>
        <v>0</v>
      </c>
      <c r="AL57" s="169">
        <f t="shared" si="11"/>
        <v>0</v>
      </c>
      <c r="AM57" s="169">
        <f t="shared" si="11"/>
        <v>0</v>
      </c>
      <c r="AN57" s="169">
        <f t="shared" si="11"/>
        <v>0</v>
      </c>
      <c r="AO57" s="169">
        <f t="shared" si="11"/>
        <v>0</v>
      </c>
      <c r="AP57" s="169">
        <f t="shared" si="11"/>
        <v>20</v>
      </c>
      <c r="AQ57" s="169">
        <f t="shared" si="11"/>
        <v>60</v>
      </c>
      <c r="AR57" s="169">
        <f t="shared" si="11"/>
        <v>0</v>
      </c>
      <c r="AS57" s="169">
        <f t="shared" si="11"/>
        <v>0</v>
      </c>
      <c r="AT57" s="169">
        <f t="shared" si="11"/>
        <v>0</v>
      </c>
      <c r="AU57" s="169">
        <f t="shared" si="11"/>
        <v>0</v>
      </c>
    </row>
    <row r="58" spans="1:47" outlineLevel="2" x14ac:dyDescent="0.25">
      <c r="A58" s="5" t="str">
        <f>гр.общеразв.напрв.!A58</f>
        <v>Волховский</v>
      </c>
      <c r="B58" s="5" t="str">
        <f>гр.общеразв.напрв.!B58</f>
        <v xml:space="preserve">МДОБУ  «Детский сад №  13 «Березка» </v>
      </c>
      <c r="C58" s="5" t="str">
        <f>гр.общеразв.напрв.!C58</f>
        <v>город</v>
      </c>
      <c r="D58" s="5" t="str">
        <f>гр.общеразв.напрв.!D58</f>
        <v>детей</v>
      </c>
      <c r="E58" s="168">
        <f t="shared" si="9"/>
        <v>106</v>
      </c>
      <c r="F58" s="168">
        <f t="shared" si="10"/>
        <v>38</v>
      </c>
      <c r="G58" s="168">
        <f t="shared" si="10"/>
        <v>68</v>
      </c>
      <c r="H58" s="10">
        <f>гр.общеразв.напрв.!BZ58</f>
        <v>0</v>
      </c>
      <c r="I58" s="10">
        <f>гр.общеразв.напрв.!CA58</f>
        <v>0</v>
      </c>
      <c r="J58" s="10">
        <f>гр.общеразв.напрв.!CB58</f>
        <v>0</v>
      </c>
      <c r="K58" s="10">
        <f>гр.общеразв.напрв.!CC58</f>
        <v>0</v>
      </c>
      <c r="L58" s="10">
        <f>гр.общеразв.напрв.!CD58</f>
        <v>38</v>
      </c>
      <c r="M58" s="10">
        <f>гр.общеразв.напрв.!CE58</f>
        <v>68</v>
      </c>
      <c r="N58" s="10">
        <f>гр.общеразв.напрв.!CF58</f>
        <v>0</v>
      </c>
      <c r="O58" s="10">
        <f>гр.общеразв.напрв.!CG58</f>
        <v>0</v>
      </c>
      <c r="P58" s="10">
        <f>гр.общеразв.напрв.!CH58</f>
        <v>0</v>
      </c>
      <c r="Q58" s="10">
        <f>гр.общеразв.напрв.!CI58</f>
        <v>0</v>
      </c>
      <c r="R58" s="10">
        <f>гр.компен.направ.!EH58</f>
        <v>0</v>
      </c>
      <c r="S58" s="10">
        <f>гр.компен.направ.!EI58</f>
        <v>0</v>
      </c>
      <c r="T58" s="10">
        <f>гр.компен.направ.!EJ58</f>
        <v>0</v>
      </c>
      <c r="U58" s="10">
        <f>гр.компен.направ.!EK58</f>
        <v>0</v>
      </c>
      <c r="V58" s="10">
        <f>гр.компен.направ.!EL58</f>
        <v>0</v>
      </c>
      <c r="W58" s="10">
        <f>гр.компен.направ.!EM58</f>
        <v>0</v>
      </c>
      <c r="X58" s="10">
        <f>гр.компен.направ.!EN58</f>
        <v>0</v>
      </c>
      <c r="Y58" s="10">
        <f>гр.компен.направ.!EO58</f>
        <v>0</v>
      </c>
      <c r="Z58" s="10">
        <f>гр.компен.направ.!EP58</f>
        <v>0</v>
      </c>
      <c r="AA58" s="10">
        <f>гр.компен.направ.!EQ58</f>
        <v>0</v>
      </c>
      <c r="AB58" s="10">
        <f>гр.комбинир.напрв.!DN58</f>
        <v>0</v>
      </c>
      <c r="AC58" s="10">
        <f>гр.комбинир.напрв.!DO58</f>
        <v>0</v>
      </c>
      <c r="AD58" s="10">
        <f>гр.комбинир.напрв.!DP58</f>
        <v>0</v>
      </c>
      <c r="AE58" s="10">
        <f>гр.комбинир.напрв.!DQ58</f>
        <v>0</v>
      </c>
      <c r="AF58" s="10">
        <f>гр.комбинир.напрв.!DR58</f>
        <v>0</v>
      </c>
      <c r="AG58" s="10">
        <f>гр.комбинир.напрв.!DS58</f>
        <v>0</v>
      </c>
      <c r="AH58" s="10">
        <f>гр.комбинир.напрв.!DT58</f>
        <v>0</v>
      </c>
      <c r="AI58" s="10">
        <f>гр.комбинир.напрв.!DU58</f>
        <v>0</v>
      </c>
      <c r="AJ58" s="10">
        <f>гр.комбинир.напрв.!DV58</f>
        <v>0</v>
      </c>
      <c r="AK58" s="10">
        <f>гр.комбинир.напрв.!DW58</f>
        <v>0</v>
      </c>
      <c r="AL58" s="169">
        <f t="shared" si="11"/>
        <v>0</v>
      </c>
      <c r="AM58" s="169">
        <f t="shared" si="11"/>
        <v>0</v>
      </c>
      <c r="AN58" s="169">
        <f t="shared" si="11"/>
        <v>0</v>
      </c>
      <c r="AO58" s="169">
        <f t="shared" si="11"/>
        <v>0</v>
      </c>
      <c r="AP58" s="169">
        <f t="shared" si="11"/>
        <v>38</v>
      </c>
      <c r="AQ58" s="169">
        <f t="shared" si="11"/>
        <v>68</v>
      </c>
      <c r="AR58" s="169">
        <f t="shared" si="11"/>
        <v>0</v>
      </c>
      <c r="AS58" s="169">
        <f t="shared" si="11"/>
        <v>0</v>
      </c>
      <c r="AT58" s="169">
        <f t="shared" si="11"/>
        <v>0</v>
      </c>
      <c r="AU58" s="169">
        <f t="shared" si="11"/>
        <v>0</v>
      </c>
    </row>
    <row r="59" spans="1:47" ht="20.399999999999999" outlineLevel="2" x14ac:dyDescent="0.25">
      <c r="A59" s="5" t="str">
        <f>гр.общеразв.напрв.!A59</f>
        <v>Волховский</v>
      </c>
      <c r="B59" s="5" t="str">
        <f>гр.общеразв.напрв.!B59</f>
        <v xml:space="preserve">МДОБУ  «Детский сад № 14 «Ёлочка» комбинированного вида» </v>
      </c>
      <c r="C59" s="5" t="str">
        <f>гр.общеразв.напрв.!C59</f>
        <v>город</v>
      </c>
      <c r="D59" s="5" t="str">
        <f>гр.общеразв.напрв.!D59</f>
        <v>детей</v>
      </c>
      <c r="E59" s="168">
        <f t="shared" si="9"/>
        <v>188</v>
      </c>
      <c r="F59" s="168">
        <f t="shared" si="10"/>
        <v>40</v>
      </c>
      <c r="G59" s="168">
        <f t="shared" si="10"/>
        <v>148</v>
      </c>
      <c r="H59" s="10">
        <f>гр.общеразв.напрв.!BZ59</f>
        <v>0</v>
      </c>
      <c r="I59" s="10">
        <f>гр.общеразв.напрв.!CA59</f>
        <v>0</v>
      </c>
      <c r="J59" s="10">
        <f>гр.общеразв.напрв.!CB59</f>
        <v>0</v>
      </c>
      <c r="K59" s="10">
        <f>гр.общеразв.напрв.!CC59</f>
        <v>0</v>
      </c>
      <c r="L59" s="10">
        <f>гр.общеразв.напрв.!CD59</f>
        <v>40</v>
      </c>
      <c r="M59" s="10">
        <f>гр.общеразв.напрв.!CE59</f>
        <v>94</v>
      </c>
      <c r="N59" s="10">
        <f>гр.общеразв.напрв.!CF59</f>
        <v>0</v>
      </c>
      <c r="O59" s="10">
        <f>гр.общеразв.напрв.!CG59</f>
        <v>0</v>
      </c>
      <c r="P59" s="10">
        <f>гр.общеразв.напрв.!CH59</f>
        <v>0</v>
      </c>
      <c r="Q59" s="10">
        <f>гр.общеразв.напрв.!CI59</f>
        <v>0</v>
      </c>
      <c r="R59" s="10">
        <f>гр.компен.направ.!EH59</f>
        <v>0</v>
      </c>
      <c r="S59" s="10">
        <f>гр.компен.направ.!EI59</f>
        <v>0</v>
      </c>
      <c r="T59" s="10">
        <f>гр.компен.направ.!EJ59</f>
        <v>0</v>
      </c>
      <c r="U59" s="10">
        <f>гр.компен.направ.!EK59</f>
        <v>0</v>
      </c>
      <c r="V59" s="10">
        <f>гр.компен.направ.!EL59</f>
        <v>0</v>
      </c>
      <c r="W59" s="10">
        <f>гр.компен.направ.!EM59</f>
        <v>54</v>
      </c>
      <c r="X59" s="10">
        <f>гр.компен.направ.!EN59</f>
        <v>0</v>
      </c>
      <c r="Y59" s="10">
        <f>гр.компен.направ.!EO59</f>
        <v>0</v>
      </c>
      <c r="Z59" s="10">
        <f>гр.компен.направ.!EP59</f>
        <v>0</v>
      </c>
      <c r="AA59" s="10">
        <f>гр.компен.направ.!EQ59</f>
        <v>0</v>
      </c>
      <c r="AB59" s="10">
        <f>гр.комбинир.напрв.!DN59</f>
        <v>0</v>
      </c>
      <c r="AC59" s="10">
        <f>гр.комбинир.напрв.!DO59</f>
        <v>0</v>
      </c>
      <c r="AD59" s="10">
        <f>гр.комбинир.напрв.!DP59</f>
        <v>0</v>
      </c>
      <c r="AE59" s="10">
        <f>гр.комбинир.напрв.!DQ59</f>
        <v>0</v>
      </c>
      <c r="AF59" s="10">
        <f>гр.комбинир.напрв.!DR59</f>
        <v>0</v>
      </c>
      <c r="AG59" s="10">
        <f>гр.комбинир.напрв.!DS59</f>
        <v>0</v>
      </c>
      <c r="AH59" s="10">
        <f>гр.комбинир.напрв.!DT59</f>
        <v>0</v>
      </c>
      <c r="AI59" s="10">
        <f>гр.комбинир.напрв.!DU59</f>
        <v>0</v>
      </c>
      <c r="AJ59" s="10">
        <f>гр.комбинир.напрв.!DV59</f>
        <v>0</v>
      </c>
      <c r="AK59" s="10">
        <f>гр.комбинир.напрв.!DW59</f>
        <v>0</v>
      </c>
      <c r="AL59" s="169">
        <f t="shared" si="11"/>
        <v>0</v>
      </c>
      <c r="AM59" s="169">
        <f t="shared" si="11"/>
        <v>0</v>
      </c>
      <c r="AN59" s="169">
        <f t="shared" si="11"/>
        <v>0</v>
      </c>
      <c r="AO59" s="169">
        <f t="shared" si="11"/>
        <v>0</v>
      </c>
      <c r="AP59" s="169">
        <f t="shared" si="11"/>
        <v>40</v>
      </c>
      <c r="AQ59" s="169">
        <f t="shared" si="11"/>
        <v>148</v>
      </c>
      <c r="AR59" s="169">
        <f t="shared" si="11"/>
        <v>0</v>
      </c>
      <c r="AS59" s="169">
        <f t="shared" si="11"/>
        <v>0</v>
      </c>
      <c r="AT59" s="169">
        <f t="shared" si="11"/>
        <v>0</v>
      </c>
      <c r="AU59" s="169">
        <f t="shared" si="11"/>
        <v>0</v>
      </c>
    </row>
    <row r="60" spans="1:47" outlineLevel="2" x14ac:dyDescent="0.25">
      <c r="A60" s="5" t="str">
        <f>гр.общеразв.напрв.!A60</f>
        <v>Волховский</v>
      </c>
      <c r="B60" s="5" t="str">
        <f>гр.общеразв.напрв.!B60</f>
        <v xml:space="preserve">МДОБУ  «Детский сад №  15 «Вишенка» </v>
      </c>
      <c r="C60" s="5" t="str">
        <f>гр.общеразв.напрв.!C60</f>
        <v>город</v>
      </c>
      <c r="D60" s="5" t="str">
        <f>гр.общеразв.напрв.!D60</f>
        <v>детей</v>
      </c>
      <c r="E60" s="168">
        <f t="shared" si="9"/>
        <v>216</v>
      </c>
      <c r="F60" s="168">
        <f t="shared" si="10"/>
        <v>60</v>
      </c>
      <c r="G60" s="168">
        <f t="shared" si="10"/>
        <v>156</v>
      </c>
      <c r="H60" s="10">
        <f>гр.общеразв.напрв.!BZ60</f>
        <v>0</v>
      </c>
      <c r="I60" s="10">
        <f>гр.общеразв.напрв.!CA60</f>
        <v>0</v>
      </c>
      <c r="J60" s="10">
        <f>гр.общеразв.напрв.!CB60</f>
        <v>0</v>
      </c>
      <c r="K60" s="10">
        <f>гр.общеразв.напрв.!CC60</f>
        <v>0</v>
      </c>
      <c r="L60" s="10">
        <f>гр.общеразв.напрв.!CD60</f>
        <v>60</v>
      </c>
      <c r="M60" s="10">
        <f>гр.общеразв.напрв.!CE60</f>
        <v>156</v>
      </c>
      <c r="N60" s="10">
        <f>гр.общеразв.напрв.!CF60</f>
        <v>0</v>
      </c>
      <c r="O60" s="10">
        <f>гр.общеразв.напрв.!CG60</f>
        <v>0</v>
      </c>
      <c r="P60" s="10">
        <f>гр.общеразв.напрв.!CH60</f>
        <v>0</v>
      </c>
      <c r="Q60" s="10">
        <f>гр.общеразв.напрв.!CI60</f>
        <v>0</v>
      </c>
      <c r="R60" s="10">
        <f>гр.компен.направ.!EH60</f>
        <v>0</v>
      </c>
      <c r="S60" s="10">
        <f>гр.компен.направ.!EI60</f>
        <v>0</v>
      </c>
      <c r="T60" s="10">
        <f>гр.компен.направ.!EJ60</f>
        <v>0</v>
      </c>
      <c r="U60" s="10">
        <f>гр.компен.направ.!EK60</f>
        <v>0</v>
      </c>
      <c r="V60" s="10">
        <f>гр.компен.направ.!EL60</f>
        <v>0</v>
      </c>
      <c r="W60" s="10">
        <f>гр.компен.направ.!EM60</f>
        <v>0</v>
      </c>
      <c r="X60" s="10">
        <f>гр.компен.направ.!EN60</f>
        <v>0</v>
      </c>
      <c r="Y60" s="10">
        <f>гр.компен.направ.!EO60</f>
        <v>0</v>
      </c>
      <c r="Z60" s="10">
        <f>гр.компен.направ.!EP60</f>
        <v>0</v>
      </c>
      <c r="AA60" s="10">
        <f>гр.компен.направ.!EQ60</f>
        <v>0</v>
      </c>
      <c r="AB60" s="10">
        <f>гр.комбинир.напрв.!DN60</f>
        <v>0</v>
      </c>
      <c r="AC60" s="10">
        <f>гр.комбинир.напрв.!DO60</f>
        <v>0</v>
      </c>
      <c r="AD60" s="10">
        <f>гр.комбинир.напрв.!DP60</f>
        <v>0</v>
      </c>
      <c r="AE60" s="10">
        <f>гр.комбинир.напрв.!DQ60</f>
        <v>0</v>
      </c>
      <c r="AF60" s="10">
        <f>гр.комбинир.напрв.!DR60</f>
        <v>0</v>
      </c>
      <c r="AG60" s="10">
        <f>гр.комбинир.напрв.!DS60</f>
        <v>0</v>
      </c>
      <c r="AH60" s="10">
        <f>гр.комбинир.напрв.!DT60</f>
        <v>0</v>
      </c>
      <c r="AI60" s="10">
        <f>гр.комбинир.напрв.!DU60</f>
        <v>0</v>
      </c>
      <c r="AJ60" s="10">
        <f>гр.комбинир.напрв.!DV60</f>
        <v>0</v>
      </c>
      <c r="AK60" s="10">
        <f>гр.комбинир.напрв.!DW60</f>
        <v>0</v>
      </c>
      <c r="AL60" s="169">
        <f t="shared" si="11"/>
        <v>0</v>
      </c>
      <c r="AM60" s="169">
        <f t="shared" si="11"/>
        <v>0</v>
      </c>
      <c r="AN60" s="169">
        <f t="shared" si="11"/>
        <v>0</v>
      </c>
      <c r="AO60" s="169">
        <f t="shared" si="11"/>
        <v>0</v>
      </c>
      <c r="AP60" s="169">
        <f t="shared" si="11"/>
        <v>60</v>
      </c>
      <c r="AQ60" s="169">
        <f t="shared" si="11"/>
        <v>156</v>
      </c>
      <c r="AR60" s="169">
        <f t="shared" si="11"/>
        <v>0</v>
      </c>
      <c r="AS60" s="169">
        <f t="shared" si="11"/>
        <v>0</v>
      </c>
      <c r="AT60" s="169">
        <f t="shared" si="11"/>
        <v>0</v>
      </c>
      <c r="AU60" s="169">
        <f t="shared" si="11"/>
        <v>0</v>
      </c>
    </row>
    <row r="61" spans="1:47" ht="20.399999999999999" outlineLevel="2" x14ac:dyDescent="0.25">
      <c r="A61" s="5" t="str">
        <f>гр.общеразв.напрв.!A61</f>
        <v>Волховский</v>
      </c>
      <c r="B61" s="5" t="str">
        <f>гр.общеразв.напрв.!B61</f>
        <v xml:space="preserve">МДОБУ  «Детский сад № 16 «Ромашка»  комбинированного вида» </v>
      </c>
      <c r="C61" s="5" t="str">
        <f>гр.общеразв.напрв.!C61</f>
        <v>город</v>
      </c>
      <c r="D61" s="5" t="str">
        <f>гр.общеразв.напрв.!D61</f>
        <v>детей</v>
      </c>
      <c r="E61" s="168">
        <f t="shared" si="9"/>
        <v>185</v>
      </c>
      <c r="F61" s="168">
        <f t="shared" si="10"/>
        <v>44</v>
      </c>
      <c r="G61" s="168">
        <f t="shared" si="10"/>
        <v>141</v>
      </c>
      <c r="H61" s="10">
        <f>гр.общеразв.напрв.!BZ61</f>
        <v>0</v>
      </c>
      <c r="I61" s="10">
        <f>гр.общеразв.напрв.!CA61</f>
        <v>0</v>
      </c>
      <c r="J61" s="10">
        <f>гр.общеразв.напрв.!CB61</f>
        <v>0</v>
      </c>
      <c r="K61" s="10">
        <f>гр.общеразв.напрв.!CC61</f>
        <v>0</v>
      </c>
      <c r="L61" s="10">
        <f>гр.общеразв.напрв.!CD61</f>
        <v>44</v>
      </c>
      <c r="M61" s="10">
        <f>гр.общеразв.напрв.!CE61</f>
        <v>109</v>
      </c>
      <c r="N61" s="10">
        <f>гр.общеразв.напрв.!CF61</f>
        <v>0</v>
      </c>
      <c r="O61" s="10">
        <f>гр.общеразв.напрв.!CG61</f>
        <v>0</v>
      </c>
      <c r="P61" s="10">
        <f>гр.общеразв.напрв.!CH61</f>
        <v>0</v>
      </c>
      <c r="Q61" s="10">
        <f>гр.общеразв.напрв.!CI61</f>
        <v>0</v>
      </c>
      <c r="R61" s="10">
        <f>гр.компен.направ.!EH61</f>
        <v>0</v>
      </c>
      <c r="S61" s="10">
        <f>гр.компен.направ.!EI61</f>
        <v>0</v>
      </c>
      <c r="T61" s="10">
        <f>гр.компен.направ.!EJ61</f>
        <v>0</v>
      </c>
      <c r="U61" s="10">
        <f>гр.компен.направ.!EK61</f>
        <v>0</v>
      </c>
      <c r="V61" s="10">
        <f>гр.компен.направ.!EL61</f>
        <v>0</v>
      </c>
      <c r="W61" s="10">
        <f>гр.компен.направ.!EM61</f>
        <v>32</v>
      </c>
      <c r="X61" s="10">
        <f>гр.компен.направ.!EN61</f>
        <v>0</v>
      </c>
      <c r="Y61" s="10">
        <f>гр.компен.направ.!EO61</f>
        <v>0</v>
      </c>
      <c r="Z61" s="10">
        <f>гр.компен.направ.!EP61</f>
        <v>0</v>
      </c>
      <c r="AA61" s="10">
        <f>гр.компен.направ.!EQ61</f>
        <v>0</v>
      </c>
      <c r="AB61" s="10">
        <f>гр.комбинир.напрв.!DN61</f>
        <v>0</v>
      </c>
      <c r="AC61" s="10">
        <f>гр.комбинир.напрв.!DO61</f>
        <v>0</v>
      </c>
      <c r="AD61" s="10">
        <f>гр.комбинир.напрв.!DP61</f>
        <v>0</v>
      </c>
      <c r="AE61" s="10">
        <f>гр.комбинир.напрв.!DQ61</f>
        <v>0</v>
      </c>
      <c r="AF61" s="10">
        <f>гр.комбинир.напрв.!DR61</f>
        <v>0</v>
      </c>
      <c r="AG61" s="10">
        <f>гр.комбинир.напрв.!DS61</f>
        <v>0</v>
      </c>
      <c r="AH61" s="10">
        <f>гр.комбинир.напрв.!DT61</f>
        <v>0</v>
      </c>
      <c r="AI61" s="10">
        <f>гр.комбинир.напрв.!DU61</f>
        <v>0</v>
      </c>
      <c r="AJ61" s="10">
        <f>гр.комбинир.напрв.!DV61</f>
        <v>0</v>
      </c>
      <c r="AK61" s="10">
        <f>гр.комбинир.напрв.!DW61</f>
        <v>0</v>
      </c>
      <c r="AL61" s="169">
        <f t="shared" si="11"/>
        <v>0</v>
      </c>
      <c r="AM61" s="169">
        <f t="shared" si="11"/>
        <v>0</v>
      </c>
      <c r="AN61" s="169">
        <f t="shared" si="11"/>
        <v>0</v>
      </c>
      <c r="AO61" s="169">
        <f t="shared" si="11"/>
        <v>0</v>
      </c>
      <c r="AP61" s="169">
        <f t="shared" si="11"/>
        <v>44</v>
      </c>
      <c r="AQ61" s="169">
        <f t="shared" si="11"/>
        <v>141</v>
      </c>
      <c r="AR61" s="169">
        <f t="shared" si="11"/>
        <v>0</v>
      </c>
      <c r="AS61" s="169">
        <f t="shared" si="11"/>
        <v>0</v>
      </c>
      <c r="AT61" s="169">
        <f t="shared" si="11"/>
        <v>0</v>
      </c>
      <c r="AU61" s="169">
        <f t="shared" si="11"/>
        <v>0</v>
      </c>
    </row>
    <row r="62" spans="1:47" ht="20.399999999999999" outlineLevel="2" x14ac:dyDescent="0.25">
      <c r="A62" s="5" t="str">
        <f>гр.общеразв.напрв.!A62</f>
        <v>Волховский</v>
      </c>
      <c r="B62" s="5" t="str">
        <f>гр.общеразв.напрв.!B62</f>
        <v xml:space="preserve">МДОБУ  «Детский сад №  17  «Сказка» комбинированного вида» </v>
      </c>
      <c r="C62" s="5" t="str">
        <f>гр.общеразв.напрв.!C62</f>
        <v>город</v>
      </c>
      <c r="D62" s="5" t="str">
        <f>гр.общеразв.напрв.!D62</f>
        <v>детей</v>
      </c>
      <c r="E62" s="168">
        <f t="shared" si="9"/>
        <v>241</v>
      </c>
      <c r="F62" s="168">
        <f t="shared" si="10"/>
        <v>56</v>
      </c>
      <c r="G62" s="168">
        <f t="shared" si="10"/>
        <v>185</v>
      </c>
      <c r="H62" s="10">
        <f>гр.общеразв.напрв.!BZ62</f>
        <v>0</v>
      </c>
      <c r="I62" s="10">
        <f>гр.общеразв.напрв.!CA62</f>
        <v>0</v>
      </c>
      <c r="J62" s="10">
        <f>гр.общеразв.напрв.!CB62</f>
        <v>0</v>
      </c>
      <c r="K62" s="10">
        <f>гр.общеразв.напрв.!CC62</f>
        <v>0</v>
      </c>
      <c r="L62" s="10">
        <f>гр.общеразв.напрв.!CD62</f>
        <v>56</v>
      </c>
      <c r="M62" s="10">
        <f>гр.общеразв.напрв.!CE62</f>
        <v>123</v>
      </c>
      <c r="N62" s="10">
        <f>гр.общеразв.напрв.!CF62</f>
        <v>0</v>
      </c>
      <c r="O62" s="10">
        <f>гр.общеразв.напрв.!CG62</f>
        <v>0</v>
      </c>
      <c r="P62" s="10">
        <f>гр.общеразв.напрв.!CH62</f>
        <v>0</v>
      </c>
      <c r="Q62" s="10">
        <f>гр.общеразв.напрв.!CI62</f>
        <v>0</v>
      </c>
      <c r="R62" s="10">
        <f>гр.компен.направ.!EH62</f>
        <v>0</v>
      </c>
      <c r="S62" s="10">
        <f>гр.компен.направ.!EI62</f>
        <v>0</v>
      </c>
      <c r="T62" s="10">
        <f>гр.компен.направ.!EJ62</f>
        <v>0</v>
      </c>
      <c r="U62" s="10">
        <f>гр.компен.направ.!EK62</f>
        <v>0</v>
      </c>
      <c r="V62" s="10">
        <f>гр.компен.направ.!EL62</f>
        <v>0</v>
      </c>
      <c r="W62" s="10">
        <f>гр.компен.направ.!EM62</f>
        <v>62</v>
      </c>
      <c r="X62" s="10">
        <f>гр.компен.направ.!EN62</f>
        <v>0</v>
      </c>
      <c r="Y62" s="10">
        <f>гр.компен.направ.!EO62</f>
        <v>0</v>
      </c>
      <c r="Z62" s="10">
        <f>гр.компен.направ.!EP62</f>
        <v>0</v>
      </c>
      <c r="AA62" s="10">
        <f>гр.компен.направ.!EQ62</f>
        <v>0</v>
      </c>
      <c r="AB62" s="10">
        <f>гр.комбинир.напрв.!DN62</f>
        <v>0</v>
      </c>
      <c r="AC62" s="10">
        <f>гр.комбинир.напрв.!DO62</f>
        <v>0</v>
      </c>
      <c r="AD62" s="10">
        <f>гр.комбинир.напрв.!DP62</f>
        <v>0</v>
      </c>
      <c r="AE62" s="10">
        <f>гр.комбинир.напрв.!DQ62</f>
        <v>0</v>
      </c>
      <c r="AF62" s="10">
        <f>гр.комбинир.напрв.!DR62</f>
        <v>0</v>
      </c>
      <c r="AG62" s="10">
        <f>гр.комбинир.напрв.!DS62</f>
        <v>0</v>
      </c>
      <c r="AH62" s="10">
        <f>гр.комбинир.напрв.!DT62</f>
        <v>0</v>
      </c>
      <c r="AI62" s="10">
        <f>гр.комбинир.напрв.!DU62</f>
        <v>0</v>
      </c>
      <c r="AJ62" s="10">
        <f>гр.комбинир.напрв.!DV62</f>
        <v>0</v>
      </c>
      <c r="AK62" s="10">
        <f>гр.комбинир.напрв.!DW62</f>
        <v>0</v>
      </c>
      <c r="AL62" s="169">
        <f t="shared" si="11"/>
        <v>0</v>
      </c>
      <c r="AM62" s="169">
        <f t="shared" si="11"/>
        <v>0</v>
      </c>
      <c r="AN62" s="169">
        <f t="shared" si="11"/>
        <v>0</v>
      </c>
      <c r="AO62" s="169">
        <f t="shared" si="11"/>
        <v>0</v>
      </c>
      <c r="AP62" s="169">
        <f t="shared" si="11"/>
        <v>56</v>
      </c>
      <c r="AQ62" s="169">
        <f t="shared" si="11"/>
        <v>185</v>
      </c>
      <c r="AR62" s="169">
        <f t="shared" si="11"/>
        <v>0</v>
      </c>
      <c r="AS62" s="169">
        <f t="shared" si="11"/>
        <v>0</v>
      </c>
      <c r="AT62" s="169">
        <f t="shared" si="11"/>
        <v>0</v>
      </c>
      <c r="AU62" s="169">
        <f t="shared" si="11"/>
        <v>0</v>
      </c>
    </row>
    <row r="63" spans="1:47" ht="20.399999999999999" outlineLevel="2" x14ac:dyDescent="0.25">
      <c r="A63" s="5" t="str">
        <f>гр.общеразв.напрв.!A63</f>
        <v>Волховский</v>
      </c>
      <c r="B63" s="5" t="str">
        <f>гр.общеразв.напрв.!B63</f>
        <v xml:space="preserve">МДОБУ  «Детский сад №  18 «Теремок» комбинированного вида» </v>
      </c>
      <c r="C63" s="5" t="str">
        <f>гр.общеразв.напрв.!C63</f>
        <v>город</v>
      </c>
      <c r="D63" s="5" t="str">
        <f>гр.общеразв.напрв.!D63</f>
        <v>детей</v>
      </c>
      <c r="E63" s="168">
        <f t="shared" si="9"/>
        <v>200</v>
      </c>
      <c r="F63" s="168">
        <f t="shared" si="10"/>
        <v>45</v>
      </c>
      <c r="G63" s="168">
        <f t="shared" si="10"/>
        <v>155</v>
      </c>
      <c r="H63" s="10">
        <f>гр.общеразв.напрв.!BZ63</f>
        <v>0</v>
      </c>
      <c r="I63" s="10">
        <f>гр.общеразв.напрв.!CA63</f>
        <v>0</v>
      </c>
      <c r="J63" s="10">
        <f>гр.общеразв.напрв.!CB63</f>
        <v>0</v>
      </c>
      <c r="K63" s="10">
        <f>гр.общеразв.напрв.!CC63</f>
        <v>0</v>
      </c>
      <c r="L63" s="10">
        <f>гр.общеразв.напрв.!CD63</f>
        <v>45</v>
      </c>
      <c r="M63" s="10">
        <f>гр.общеразв.напрв.!CE63</f>
        <v>101</v>
      </c>
      <c r="N63" s="10">
        <f>гр.общеразв.напрв.!CF63</f>
        <v>0</v>
      </c>
      <c r="O63" s="10">
        <f>гр.общеразв.напрв.!CG63</f>
        <v>0</v>
      </c>
      <c r="P63" s="10">
        <f>гр.общеразв.напрв.!CH63</f>
        <v>0</v>
      </c>
      <c r="Q63" s="10">
        <f>гр.общеразв.напрв.!CI63</f>
        <v>0</v>
      </c>
      <c r="R63" s="10">
        <f>гр.компен.направ.!EH63</f>
        <v>0</v>
      </c>
      <c r="S63" s="10">
        <f>гр.компен.направ.!EI63</f>
        <v>0</v>
      </c>
      <c r="T63" s="10">
        <f>гр.компен.направ.!EJ63</f>
        <v>0</v>
      </c>
      <c r="U63" s="10">
        <f>гр.компен.направ.!EK63</f>
        <v>0</v>
      </c>
      <c r="V63" s="10">
        <f>гр.компен.направ.!EL63</f>
        <v>0</v>
      </c>
      <c r="W63" s="10">
        <f>гр.компен.направ.!EM63</f>
        <v>54</v>
      </c>
      <c r="X63" s="10">
        <f>гр.компен.направ.!EN63</f>
        <v>0</v>
      </c>
      <c r="Y63" s="10">
        <f>гр.компен.направ.!EO63</f>
        <v>0</v>
      </c>
      <c r="Z63" s="10">
        <f>гр.компен.направ.!EP63</f>
        <v>0</v>
      </c>
      <c r="AA63" s="10">
        <f>гр.компен.направ.!EQ63</f>
        <v>0</v>
      </c>
      <c r="AB63" s="10">
        <f>гр.комбинир.напрв.!DN63</f>
        <v>0</v>
      </c>
      <c r="AC63" s="10">
        <f>гр.комбинир.напрв.!DO63</f>
        <v>0</v>
      </c>
      <c r="AD63" s="10">
        <f>гр.комбинир.напрв.!DP63</f>
        <v>0</v>
      </c>
      <c r="AE63" s="10">
        <f>гр.комбинир.напрв.!DQ63</f>
        <v>0</v>
      </c>
      <c r="AF63" s="10">
        <f>гр.комбинир.напрв.!DR63</f>
        <v>0</v>
      </c>
      <c r="AG63" s="10">
        <f>гр.комбинир.напрв.!DS63</f>
        <v>0</v>
      </c>
      <c r="AH63" s="10">
        <f>гр.комбинир.напрв.!DT63</f>
        <v>0</v>
      </c>
      <c r="AI63" s="10">
        <f>гр.комбинир.напрв.!DU63</f>
        <v>0</v>
      </c>
      <c r="AJ63" s="10">
        <f>гр.комбинир.напрв.!DV63</f>
        <v>0</v>
      </c>
      <c r="AK63" s="10">
        <f>гр.комбинир.напрв.!DW63</f>
        <v>0</v>
      </c>
      <c r="AL63" s="169">
        <f t="shared" si="11"/>
        <v>0</v>
      </c>
      <c r="AM63" s="169">
        <f t="shared" si="11"/>
        <v>0</v>
      </c>
      <c r="AN63" s="169">
        <f t="shared" si="11"/>
        <v>0</v>
      </c>
      <c r="AO63" s="169">
        <f t="shared" si="11"/>
        <v>0</v>
      </c>
      <c r="AP63" s="169">
        <f t="shared" si="11"/>
        <v>45</v>
      </c>
      <c r="AQ63" s="169">
        <f t="shared" si="11"/>
        <v>155</v>
      </c>
      <c r="AR63" s="169">
        <f t="shared" si="11"/>
        <v>0</v>
      </c>
      <c r="AS63" s="169">
        <f t="shared" si="11"/>
        <v>0</v>
      </c>
      <c r="AT63" s="169">
        <f t="shared" si="11"/>
        <v>0</v>
      </c>
      <c r="AU63" s="169">
        <f t="shared" si="11"/>
        <v>0</v>
      </c>
    </row>
    <row r="64" spans="1:47" ht="20.399999999999999" outlineLevel="2" x14ac:dyDescent="0.25">
      <c r="A64" s="5" t="str">
        <f>гр.общеразв.напрв.!A64</f>
        <v>Волховский</v>
      </c>
      <c r="B64" s="5" t="str">
        <f>гр.общеразв.напрв.!B64</f>
        <v xml:space="preserve">МДОБУ  «Детский сад №  20 комбинированного вида» </v>
      </c>
      <c r="C64" s="5" t="str">
        <f>гр.общеразв.напрв.!C64</f>
        <v>село</v>
      </c>
      <c r="D64" s="5" t="str">
        <f>гр.общеразв.напрв.!D64</f>
        <v>детей</v>
      </c>
      <c r="E64" s="168">
        <f t="shared" si="9"/>
        <v>114</v>
      </c>
      <c r="F64" s="168">
        <f t="shared" si="10"/>
        <v>33</v>
      </c>
      <c r="G64" s="168">
        <f t="shared" si="10"/>
        <v>81</v>
      </c>
      <c r="H64" s="10">
        <f>гр.общеразв.напрв.!BZ64</f>
        <v>0</v>
      </c>
      <c r="I64" s="10">
        <f>гр.общеразв.напрв.!CA64</f>
        <v>0</v>
      </c>
      <c r="J64" s="10">
        <f>гр.общеразв.напрв.!CB64</f>
        <v>28</v>
      </c>
      <c r="K64" s="10">
        <f>гр.общеразв.напрв.!CC64</f>
        <v>30</v>
      </c>
      <c r="L64" s="10">
        <f>гр.общеразв.напрв.!CD64</f>
        <v>5</v>
      </c>
      <c r="M64" s="10">
        <f>гр.общеразв.напрв.!CE64</f>
        <v>36</v>
      </c>
      <c r="N64" s="10">
        <f>гр.общеразв.напрв.!CF64</f>
        <v>0</v>
      </c>
      <c r="O64" s="10">
        <f>гр.общеразв.напрв.!CG64</f>
        <v>0</v>
      </c>
      <c r="P64" s="10">
        <f>гр.общеразв.напрв.!CH64</f>
        <v>0</v>
      </c>
      <c r="Q64" s="10">
        <f>гр.общеразв.напрв.!CI64</f>
        <v>0</v>
      </c>
      <c r="R64" s="10">
        <f>гр.компен.направ.!EH64</f>
        <v>0</v>
      </c>
      <c r="S64" s="10">
        <f>гр.компен.направ.!EI64</f>
        <v>0</v>
      </c>
      <c r="T64" s="10">
        <f>гр.компен.направ.!EJ64</f>
        <v>0</v>
      </c>
      <c r="U64" s="10">
        <f>гр.компен.направ.!EK64</f>
        <v>15</v>
      </c>
      <c r="V64" s="10">
        <f>гр.компен.направ.!EL64</f>
        <v>0</v>
      </c>
      <c r="W64" s="10">
        <f>гр.компен.направ.!EM64</f>
        <v>0</v>
      </c>
      <c r="X64" s="10">
        <f>гр.компен.направ.!EN64</f>
        <v>0</v>
      </c>
      <c r="Y64" s="10">
        <f>гр.компен.направ.!EO64</f>
        <v>0</v>
      </c>
      <c r="Z64" s="10">
        <f>гр.компен.направ.!EP64</f>
        <v>0</v>
      </c>
      <c r="AA64" s="10">
        <f>гр.компен.направ.!EQ64</f>
        <v>0</v>
      </c>
      <c r="AB64" s="10">
        <f>гр.комбинир.напрв.!DN64</f>
        <v>0</v>
      </c>
      <c r="AC64" s="10">
        <f>гр.комбинир.напрв.!DO64</f>
        <v>0</v>
      </c>
      <c r="AD64" s="10">
        <f>гр.комбинир.напрв.!DP64</f>
        <v>0</v>
      </c>
      <c r="AE64" s="10">
        <f>гр.комбинир.напрв.!DQ64</f>
        <v>0</v>
      </c>
      <c r="AF64" s="10">
        <f>гр.комбинир.напрв.!DR64</f>
        <v>0</v>
      </c>
      <c r="AG64" s="10">
        <f>гр.комбинир.напрв.!DS64</f>
        <v>0</v>
      </c>
      <c r="AH64" s="10">
        <f>гр.комбинир.напрв.!DT64</f>
        <v>0</v>
      </c>
      <c r="AI64" s="10">
        <f>гр.комбинир.напрв.!DU64</f>
        <v>0</v>
      </c>
      <c r="AJ64" s="10">
        <f>гр.комбинир.напрв.!DV64</f>
        <v>0</v>
      </c>
      <c r="AK64" s="10">
        <f>гр.комбинир.напрв.!DW64</f>
        <v>0</v>
      </c>
      <c r="AL64" s="169">
        <f t="shared" si="11"/>
        <v>0</v>
      </c>
      <c r="AM64" s="169">
        <f t="shared" si="11"/>
        <v>0</v>
      </c>
      <c r="AN64" s="169">
        <f t="shared" si="11"/>
        <v>28</v>
      </c>
      <c r="AO64" s="169">
        <f t="shared" si="11"/>
        <v>45</v>
      </c>
      <c r="AP64" s="169">
        <f t="shared" si="11"/>
        <v>5</v>
      </c>
      <c r="AQ64" s="169">
        <f t="shared" si="11"/>
        <v>36</v>
      </c>
      <c r="AR64" s="169">
        <f t="shared" si="11"/>
        <v>0</v>
      </c>
      <c r="AS64" s="169">
        <f t="shared" si="11"/>
        <v>0</v>
      </c>
      <c r="AT64" s="169">
        <f t="shared" si="11"/>
        <v>0</v>
      </c>
      <c r="AU64" s="169">
        <f t="shared" si="11"/>
        <v>0</v>
      </c>
    </row>
    <row r="65" spans="1:47" outlineLevel="2" x14ac:dyDescent="0.25">
      <c r="A65" s="5" t="str">
        <f>гр.общеразв.напрв.!A65</f>
        <v>Волховский</v>
      </c>
      <c r="B65" s="5" t="str">
        <f>гр.общеразв.напрв.!B65</f>
        <v xml:space="preserve">МДОБУ  «Детский сад №  21   «Белочка» </v>
      </c>
      <c r="C65" s="5" t="str">
        <f>гр.общеразв.напрв.!C65</f>
        <v>село</v>
      </c>
      <c r="D65" s="5" t="str">
        <f>гр.общеразв.напрв.!D65</f>
        <v>детей</v>
      </c>
      <c r="E65" s="168">
        <f t="shared" si="9"/>
        <v>150</v>
      </c>
      <c r="F65" s="168">
        <f t="shared" si="10"/>
        <v>26</v>
      </c>
      <c r="G65" s="168">
        <f t="shared" si="10"/>
        <v>124</v>
      </c>
      <c r="H65" s="10">
        <f>гр.общеразв.напрв.!BZ65</f>
        <v>0</v>
      </c>
      <c r="I65" s="10">
        <f>гр.общеразв.напрв.!CA65</f>
        <v>0</v>
      </c>
      <c r="J65" s="10">
        <f>гр.общеразв.напрв.!CB65</f>
        <v>26</v>
      </c>
      <c r="K65" s="10">
        <f>гр.общеразв.напрв.!CC65</f>
        <v>78</v>
      </c>
      <c r="L65" s="10">
        <f>гр.общеразв.напрв.!CD65</f>
        <v>0</v>
      </c>
      <c r="M65" s="10">
        <f>гр.общеразв.напрв.!CE65</f>
        <v>30</v>
      </c>
      <c r="N65" s="10">
        <f>гр.общеразв.напрв.!CF65</f>
        <v>0</v>
      </c>
      <c r="O65" s="10">
        <f>гр.общеразв.напрв.!CG65</f>
        <v>0</v>
      </c>
      <c r="P65" s="10">
        <f>гр.общеразв.напрв.!CH65</f>
        <v>0</v>
      </c>
      <c r="Q65" s="10">
        <f>гр.общеразв.напрв.!CI65</f>
        <v>0</v>
      </c>
      <c r="R65" s="10">
        <f>гр.компен.направ.!EH65</f>
        <v>0</v>
      </c>
      <c r="S65" s="10">
        <f>гр.компен.направ.!EI65</f>
        <v>0</v>
      </c>
      <c r="T65" s="10">
        <f>гр.компен.направ.!EJ65</f>
        <v>0</v>
      </c>
      <c r="U65" s="10">
        <f>гр.компен.направ.!EK65</f>
        <v>16</v>
      </c>
      <c r="V65" s="10">
        <f>гр.компен.направ.!EL65</f>
        <v>0</v>
      </c>
      <c r="W65" s="10">
        <f>гр.компен.направ.!EM65</f>
        <v>0</v>
      </c>
      <c r="X65" s="10">
        <f>гр.компен.направ.!EN65</f>
        <v>0</v>
      </c>
      <c r="Y65" s="10">
        <f>гр.компен.направ.!EO65</f>
        <v>0</v>
      </c>
      <c r="Z65" s="10">
        <f>гр.компен.направ.!EP65</f>
        <v>0</v>
      </c>
      <c r="AA65" s="10">
        <f>гр.компен.направ.!EQ65</f>
        <v>0</v>
      </c>
      <c r="AB65" s="10">
        <f>гр.комбинир.напрв.!DN65</f>
        <v>0</v>
      </c>
      <c r="AC65" s="10">
        <f>гр.комбинир.напрв.!DO65</f>
        <v>0</v>
      </c>
      <c r="AD65" s="10">
        <f>гр.комбинир.напрв.!DP65</f>
        <v>0</v>
      </c>
      <c r="AE65" s="10">
        <f>гр.комбинир.напрв.!DQ65</f>
        <v>0</v>
      </c>
      <c r="AF65" s="10">
        <f>гр.комбинир.напрв.!DR65</f>
        <v>0</v>
      </c>
      <c r="AG65" s="10">
        <f>гр.комбинир.напрв.!DS65</f>
        <v>0</v>
      </c>
      <c r="AH65" s="10">
        <f>гр.комбинир.напрв.!DT65</f>
        <v>0</v>
      </c>
      <c r="AI65" s="10">
        <f>гр.комбинир.напрв.!DU65</f>
        <v>0</v>
      </c>
      <c r="AJ65" s="10">
        <f>гр.комбинир.напрв.!DV65</f>
        <v>0</v>
      </c>
      <c r="AK65" s="10">
        <f>гр.комбинир.напрв.!DW65</f>
        <v>0</v>
      </c>
      <c r="AL65" s="169">
        <f t="shared" si="11"/>
        <v>0</v>
      </c>
      <c r="AM65" s="169">
        <f t="shared" si="11"/>
        <v>0</v>
      </c>
      <c r="AN65" s="169">
        <f t="shared" si="11"/>
        <v>26</v>
      </c>
      <c r="AO65" s="169">
        <f t="shared" si="11"/>
        <v>94</v>
      </c>
      <c r="AP65" s="169">
        <f t="shared" si="11"/>
        <v>0</v>
      </c>
      <c r="AQ65" s="169">
        <f t="shared" si="11"/>
        <v>30</v>
      </c>
      <c r="AR65" s="169">
        <f t="shared" si="11"/>
        <v>0</v>
      </c>
      <c r="AS65" s="169">
        <f t="shared" si="11"/>
        <v>0</v>
      </c>
      <c r="AT65" s="169">
        <f t="shared" si="11"/>
        <v>0</v>
      </c>
      <c r="AU65" s="169">
        <f t="shared" si="11"/>
        <v>0</v>
      </c>
    </row>
    <row r="66" spans="1:47" ht="20.399999999999999" outlineLevel="2" x14ac:dyDescent="0.25">
      <c r="A66" s="5" t="str">
        <f>гр.общеразв.напрв.!A66</f>
        <v>Волховский</v>
      </c>
      <c r="B66" s="5" t="str">
        <f>гр.общеразв.напрв.!B66</f>
        <v>МДОБУ "Детский сад № 22 комбинированного вида"</v>
      </c>
      <c r="C66" s="5" t="str">
        <f>гр.общеразв.напрв.!C66</f>
        <v>город</v>
      </c>
      <c r="D66" s="5" t="str">
        <f>гр.общеразв.напрв.!D66</f>
        <v>детей</v>
      </c>
      <c r="E66" s="168">
        <f t="shared" si="9"/>
        <v>140</v>
      </c>
      <c r="F66" s="168">
        <f t="shared" si="10"/>
        <v>36</v>
      </c>
      <c r="G66" s="168">
        <f t="shared" si="10"/>
        <v>104</v>
      </c>
      <c r="H66" s="10">
        <f>гр.общеразв.напрв.!BZ66</f>
        <v>0</v>
      </c>
      <c r="I66" s="10">
        <f>гр.общеразв.напрв.!CA66</f>
        <v>0</v>
      </c>
      <c r="J66" s="10">
        <f>гр.общеразв.напрв.!CB66</f>
        <v>0</v>
      </c>
      <c r="K66" s="10">
        <f>гр.общеразв.напрв.!CC66</f>
        <v>0</v>
      </c>
      <c r="L66" s="10">
        <f>гр.общеразв.напрв.!CD66</f>
        <v>36</v>
      </c>
      <c r="M66" s="10">
        <f>гр.общеразв.напрв.!CE66</f>
        <v>77</v>
      </c>
      <c r="N66" s="10">
        <f>гр.общеразв.напрв.!CF66</f>
        <v>0</v>
      </c>
      <c r="O66" s="10">
        <f>гр.общеразв.напрв.!CG66</f>
        <v>0</v>
      </c>
      <c r="P66" s="10">
        <f>гр.общеразв.напрв.!CH66</f>
        <v>0</v>
      </c>
      <c r="Q66" s="10">
        <f>гр.общеразв.напрв.!CI66</f>
        <v>12</v>
      </c>
      <c r="R66" s="10">
        <f>гр.компен.направ.!EH66</f>
        <v>0</v>
      </c>
      <c r="S66" s="10">
        <f>гр.компен.направ.!EI66</f>
        <v>0</v>
      </c>
      <c r="T66" s="10">
        <f>гр.компен.направ.!EJ66</f>
        <v>0</v>
      </c>
      <c r="U66" s="10">
        <f>гр.компен.направ.!EK66</f>
        <v>15</v>
      </c>
      <c r="V66" s="10">
        <f>гр.компен.направ.!EL66</f>
        <v>0</v>
      </c>
      <c r="W66" s="10">
        <f>гр.компен.направ.!EM66</f>
        <v>0</v>
      </c>
      <c r="X66" s="10">
        <f>гр.компен.направ.!EN66</f>
        <v>0</v>
      </c>
      <c r="Y66" s="10">
        <f>гр.компен.направ.!EO66</f>
        <v>0</v>
      </c>
      <c r="Z66" s="10">
        <f>гр.компен.направ.!EP66</f>
        <v>0</v>
      </c>
      <c r="AA66" s="10">
        <f>гр.компен.направ.!EQ66</f>
        <v>0</v>
      </c>
      <c r="AB66" s="10">
        <f>гр.комбинир.напрв.!DN66</f>
        <v>0</v>
      </c>
      <c r="AC66" s="10">
        <f>гр.комбинир.напрв.!DO66</f>
        <v>0</v>
      </c>
      <c r="AD66" s="10">
        <f>гр.комбинир.напрв.!DP66</f>
        <v>0</v>
      </c>
      <c r="AE66" s="10">
        <f>гр.комбинир.напрв.!DQ66</f>
        <v>0</v>
      </c>
      <c r="AF66" s="10">
        <f>гр.комбинир.напрв.!DR66</f>
        <v>0</v>
      </c>
      <c r="AG66" s="10">
        <f>гр.комбинир.напрв.!DS66</f>
        <v>0</v>
      </c>
      <c r="AH66" s="10">
        <f>гр.комбинир.напрв.!DT66</f>
        <v>0</v>
      </c>
      <c r="AI66" s="10">
        <f>гр.комбинир.напрв.!DU66</f>
        <v>0</v>
      </c>
      <c r="AJ66" s="10">
        <f>гр.комбинир.напрв.!DV66</f>
        <v>0</v>
      </c>
      <c r="AK66" s="10">
        <f>гр.комбинир.напрв.!DW66</f>
        <v>0</v>
      </c>
      <c r="AL66" s="169">
        <f t="shared" si="11"/>
        <v>0</v>
      </c>
      <c r="AM66" s="169">
        <f t="shared" si="11"/>
        <v>0</v>
      </c>
      <c r="AN66" s="169">
        <f t="shared" si="11"/>
        <v>0</v>
      </c>
      <c r="AO66" s="169">
        <f t="shared" si="11"/>
        <v>15</v>
      </c>
      <c r="AP66" s="169">
        <f t="shared" si="11"/>
        <v>36</v>
      </c>
      <c r="AQ66" s="169">
        <f t="shared" si="11"/>
        <v>77</v>
      </c>
      <c r="AR66" s="169">
        <f t="shared" si="11"/>
        <v>0</v>
      </c>
      <c r="AS66" s="169">
        <f t="shared" si="11"/>
        <v>0</v>
      </c>
      <c r="AT66" s="169">
        <f t="shared" si="11"/>
        <v>0</v>
      </c>
      <c r="AU66" s="169">
        <f t="shared" si="11"/>
        <v>12</v>
      </c>
    </row>
    <row r="67" spans="1:47" ht="20.399999999999999" outlineLevel="2" x14ac:dyDescent="0.25">
      <c r="A67" s="5" t="str">
        <f>гр.общеразв.напрв.!A67</f>
        <v>Волховский</v>
      </c>
      <c r="B67" s="5" t="str">
        <f>гр.общеразв.напрв.!B67</f>
        <v>МОБУ «Алексинская средняя общеобразовательная школа»</v>
      </c>
      <c r="C67" s="5" t="str">
        <f>гр.общеразв.напрв.!C67</f>
        <v>село</v>
      </c>
      <c r="D67" s="5" t="str">
        <f>гр.общеразв.напрв.!D67</f>
        <v>детей</v>
      </c>
      <c r="E67" s="168">
        <f t="shared" si="9"/>
        <v>91</v>
      </c>
      <c r="F67" s="168">
        <f t="shared" si="10"/>
        <v>16</v>
      </c>
      <c r="G67" s="168">
        <f t="shared" si="10"/>
        <v>75</v>
      </c>
      <c r="H67" s="10">
        <f>гр.общеразв.напрв.!BZ67</f>
        <v>0</v>
      </c>
      <c r="I67" s="10">
        <f>гр.общеразв.напрв.!CA67</f>
        <v>0</v>
      </c>
      <c r="J67" s="10">
        <f>гр.общеразв.напрв.!CB67</f>
        <v>16</v>
      </c>
      <c r="K67" s="10">
        <f>гр.общеразв.напрв.!CC67</f>
        <v>25</v>
      </c>
      <c r="L67" s="10">
        <f>гр.общеразв.напрв.!CD67</f>
        <v>0</v>
      </c>
      <c r="M67" s="10">
        <f>гр.общеразв.напрв.!CE67</f>
        <v>38</v>
      </c>
      <c r="N67" s="10">
        <f>гр.общеразв.напрв.!CF67</f>
        <v>0</v>
      </c>
      <c r="O67" s="10">
        <f>гр.общеразв.напрв.!CG67</f>
        <v>0</v>
      </c>
      <c r="P67" s="10">
        <f>гр.общеразв.напрв.!CH67</f>
        <v>0</v>
      </c>
      <c r="Q67" s="10">
        <f>гр.общеразв.напрв.!CI67</f>
        <v>0</v>
      </c>
      <c r="R67" s="10">
        <f>гр.компен.направ.!EH67</f>
        <v>0</v>
      </c>
      <c r="S67" s="10">
        <f>гр.компен.направ.!EI67</f>
        <v>0</v>
      </c>
      <c r="T67" s="10">
        <f>гр.компен.направ.!EJ67</f>
        <v>0</v>
      </c>
      <c r="U67" s="10">
        <f>гр.компен.направ.!EK67</f>
        <v>12</v>
      </c>
      <c r="V67" s="10">
        <f>гр.компен.направ.!EL67</f>
        <v>0</v>
      </c>
      <c r="W67" s="10">
        <f>гр.компен.направ.!EM67</f>
        <v>0</v>
      </c>
      <c r="X67" s="10">
        <f>гр.компен.направ.!EN67</f>
        <v>0</v>
      </c>
      <c r="Y67" s="10">
        <f>гр.компен.направ.!EO67</f>
        <v>0</v>
      </c>
      <c r="Z67" s="10">
        <f>гр.компен.направ.!EP67</f>
        <v>0</v>
      </c>
      <c r="AA67" s="10">
        <f>гр.компен.направ.!EQ67</f>
        <v>0</v>
      </c>
      <c r="AB67" s="10">
        <f>гр.комбинир.напрв.!DN67</f>
        <v>0</v>
      </c>
      <c r="AC67" s="10">
        <f>гр.комбинир.напрв.!DO67</f>
        <v>0</v>
      </c>
      <c r="AD67" s="10">
        <f>гр.комбинир.напрв.!DP67</f>
        <v>0</v>
      </c>
      <c r="AE67" s="10">
        <f>гр.комбинир.напрв.!DQ67</f>
        <v>0</v>
      </c>
      <c r="AF67" s="10">
        <f>гр.комбинир.напрв.!DR67</f>
        <v>0</v>
      </c>
      <c r="AG67" s="10">
        <f>гр.комбинир.напрв.!DS67</f>
        <v>0</v>
      </c>
      <c r="AH67" s="10">
        <f>гр.комбинир.напрв.!DT67</f>
        <v>0</v>
      </c>
      <c r="AI67" s="10">
        <f>гр.комбинир.напрв.!DU67</f>
        <v>0</v>
      </c>
      <c r="AJ67" s="10">
        <f>гр.комбинир.напрв.!DV67</f>
        <v>0</v>
      </c>
      <c r="AK67" s="10">
        <f>гр.комбинир.напрв.!DW67</f>
        <v>0</v>
      </c>
      <c r="AL67" s="169">
        <f t="shared" si="11"/>
        <v>0</v>
      </c>
      <c r="AM67" s="169">
        <f t="shared" si="11"/>
        <v>0</v>
      </c>
      <c r="AN67" s="169">
        <f t="shared" si="11"/>
        <v>16</v>
      </c>
      <c r="AO67" s="169">
        <f t="shared" si="11"/>
        <v>37</v>
      </c>
      <c r="AP67" s="169">
        <f t="shared" si="11"/>
        <v>0</v>
      </c>
      <c r="AQ67" s="169">
        <f t="shared" si="11"/>
        <v>38</v>
      </c>
      <c r="AR67" s="169">
        <f t="shared" si="11"/>
        <v>0</v>
      </c>
      <c r="AS67" s="169">
        <f t="shared" si="11"/>
        <v>0</v>
      </c>
      <c r="AT67" s="169">
        <f t="shared" si="11"/>
        <v>0</v>
      </c>
      <c r="AU67" s="169">
        <f t="shared" si="11"/>
        <v>0</v>
      </c>
    </row>
    <row r="68" spans="1:47" ht="20.399999999999999" outlineLevel="2" x14ac:dyDescent="0.25">
      <c r="A68" s="5" t="str">
        <f>гр.общеразв.напрв.!A68</f>
        <v>Волховский</v>
      </c>
      <c r="B68" s="5" t="str">
        <f>гр.общеразв.напрв.!B68</f>
        <v>МОБУ «Бережковская  основная общеобразовательная школа»</v>
      </c>
      <c r="C68" s="5" t="str">
        <f>гр.общеразв.напрв.!C68</f>
        <v>село</v>
      </c>
      <c r="D68" s="5" t="str">
        <f>гр.общеразв.напрв.!D68</f>
        <v>детей</v>
      </c>
      <c r="E68" s="168">
        <f t="shared" si="9"/>
        <v>55</v>
      </c>
      <c r="F68" s="168">
        <f t="shared" si="10"/>
        <v>15</v>
      </c>
      <c r="G68" s="168">
        <f t="shared" si="10"/>
        <v>40</v>
      </c>
      <c r="H68" s="10">
        <f>гр.общеразв.напрв.!BZ68</f>
        <v>0</v>
      </c>
      <c r="I68" s="10">
        <f>гр.общеразв.напрв.!CA68</f>
        <v>0</v>
      </c>
      <c r="J68" s="10">
        <f>гр.общеразв.напрв.!CB68</f>
        <v>15</v>
      </c>
      <c r="K68" s="10">
        <f>гр.общеразв.напрв.!CC68</f>
        <v>40</v>
      </c>
      <c r="L68" s="10">
        <f>гр.общеразв.напрв.!CD68</f>
        <v>0</v>
      </c>
      <c r="M68" s="10">
        <f>гр.общеразв.напрв.!CE68</f>
        <v>0</v>
      </c>
      <c r="N68" s="10">
        <f>гр.общеразв.напрв.!CF68</f>
        <v>0</v>
      </c>
      <c r="O68" s="10">
        <f>гр.общеразв.напрв.!CG68</f>
        <v>0</v>
      </c>
      <c r="P68" s="10">
        <f>гр.общеразв.напрв.!CH68</f>
        <v>0</v>
      </c>
      <c r="Q68" s="10">
        <f>гр.общеразв.напрв.!CI68</f>
        <v>0</v>
      </c>
      <c r="R68" s="10">
        <f>гр.компен.направ.!EH68</f>
        <v>0</v>
      </c>
      <c r="S68" s="10">
        <f>гр.компен.направ.!EI68</f>
        <v>0</v>
      </c>
      <c r="T68" s="10">
        <f>гр.компен.направ.!EJ68</f>
        <v>0</v>
      </c>
      <c r="U68" s="10">
        <f>гр.компен.направ.!EK68</f>
        <v>0</v>
      </c>
      <c r="V68" s="10">
        <f>гр.компен.направ.!EL68</f>
        <v>0</v>
      </c>
      <c r="W68" s="10">
        <f>гр.компен.направ.!EM68</f>
        <v>0</v>
      </c>
      <c r="X68" s="10">
        <f>гр.компен.направ.!EN68</f>
        <v>0</v>
      </c>
      <c r="Y68" s="10">
        <f>гр.компен.направ.!EO68</f>
        <v>0</v>
      </c>
      <c r="Z68" s="10">
        <f>гр.компен.направ.!EP68</f>
        <v>0</v>
      </c>
      <c r="AA68" s="10">
        <f>гр.компен.направ.!EQ68</f>
        <v>0</v>
      </c>
      <c r="AB68" s="10">
        <f>гр.комбинир.напрв.!DN68</f>
        <v>0</v>
      </c>
      <c r="AC68" s="10">
        <f>гр.комбинир.напрв.!DO68</f>
        <v>0</v>
      </c>
      <c r="AD68" s="10">
        <f>гр.комбинир.напрв.!DP68</f>
        <v>0</v>
      </c>
      <c r="AE68" s="10">
        <f>гр.комбинир.напрв.!DQ68</f>
        <v>0</v>
      </c>
      <c r="AF68" s="10">
        <f>гр.комбинир.напрв.!DR68</f>
        <v>0</v>
      </c>
      <c r="AG68" s="10">
        <f>гр.комбинир.напрв.!DS68</f>
        <v>0</v>
      </c>
      <c r="AH68" s="10">
        <f>гр.комбинир.напрв.!DT68</f>
        <v>0</v>
      </c>
      <c r="AI68" s="10">
        <f>гр.комбинир.напрв.!DU68</f>
        <v>0</v>
      </c>
      <c r="AJ68" s="10">
        <f>гр.комбинир.напрв.!DV68</f>
        <v>0</v>
      </c>
      <c r="AK68" s="10">
        <f>гр.комбинир.напрв.!DW68</f>
        <v>0</v>
      </c>
      <c r="AL68" s="169">
        <f t="shared" si="11"/>
        <v>0</v>
      </c>
      <c r="AM68" s="169">
        <f t="shared" si="11"/>
        <v>0</v>
      </c>
      <c r="AN68" s="169">
        <f t="shared" si="11"/>
        <v>15</v>
      </c>
      <c r="AO68" s="169">
        <f t="shared" si="11"/>
        <v>40</v>
      </c>
      <c r="AP68" s="169">
        <f t="shared" si="11"/>
        <v>0</v>
      </c>
      <c r="AQ68" s="169">
        <f t="shared" si="11"/>
        <v>0</v>
      </c>
      <c r="AR68" s="169">
        <f t="shared" si="11"/>
        <v>0</v>
      </c>
      <c r="AS68" s="169">
        <f t="shared" si="11"/>
        <v>0</v>
      </c>
      <c r="AT68" s="169">
        <f t="shared" si="11"/>
        <v>0</v>
      </c>
      <c r="AU68" s="169">
        <f t="shared" si="11"/>
        <v>0</v>
      </c>
    </row>
    <row r="69" spans="1:47" ht="20.399999999999999" outlineLevel="2" x14ac:dyDescent="0.25">
      <c r="A69" s="5" t="str">
        <f>гр.общеразв.напрв.!A69</f>
        <v>Волховский</v>
      </c>
      <c r="B69" s="5" t="str">
        <f>гр.общеразв.напрв.!B69</f>
        <v>МОБУ «Гостинопольская  основная общеобразовательная школа»</v>
      </c>
      <c r="C69" s="5" t="str">
        <f>гр.общеразв.напрв.!C69</f>
        <v>село</v>
      </c>
      <c r="D69" s="5" t="str">
        <f>гр.общеразв.напрв.!D69</f>
        <v>детей</v>
      </c>
      <c r="E69" s="168">
        <f t="shared" si="9"/>
        <v>45</v>
      </c>
      <c r="F69" s="168">
        <f t="shared" si="10"/>
        <v>20</v>
      </c>
      <c r="G69" s="168">
        <f t="shared" si="10"/>
        <v>25</v>
      </c>
      <c r="H69" s="10">
        <f>гр.общеразв.напрв.!BZ69</f>
        <v>0</v>
      </c>
      <c r="I69" s="10">
        <f>гр.общеразв.напрв.!CA69</f>
        <v>0</v>
      </c>
      <c r="J69" s="10">
        <f>гр.общеразв.напрв.!CB69</f>
        <v>20</v>
      </c>
      <c r="K69" s="10">
        <f>гр.общеразв.напрв.!CC69</f>
        <v>25</v>
      </c>
      <c r="L69" s="10">
        <f>гр.общеразв.напрв.!CD69</f>
        <v>0</v>
      </c>
      <c r="M69" s="10">
        <f>гр.общеразв.напрв.!CE69</f>
        <v>0</v>
      </c>
      <c r="N69" s="10">
        <f>гр.общеразв.напрв.!CF69</f>
        <v>0</v>
      </c>
      <c r="O69" s="10">
        <f>гр.общеразв.напрв.!CG69</f>
        <v>0</v>
      </c>
      <c r="P69" s="10">
        <f>гр.общеразв.напрв.!CH69</f>
        <v>0</v>
      </c>
      <c r="Q69" s="10">
        <f>гр.общеразв.напрв.!CI69</f>
        <v>0</v>
      </c>
      <c r="R69" s="10">
        <f>гр.компен.направ.!EH69</f>
        <v>0</v>
      </c>
      <c r="S69" s="10">
        <f>гр.компен.направ.!EI69</f>
        <v>0</v>
      </c>
      <c r="T69" s="10">
        <f>гр.компен.направ.!EJ69</f>
        <v>0</v>
      </c>
      <c r="U69" s="10">
        <f>гр.компен.направ.!EK69</f>
        <v>0</v>
      </c>
      <c r="V69" s="10">
        <f>гр.компен.направ.!EL69</f>
        <v>0</v>
      </c>
      <c r="W69" s="10">
        <f>гр.компен.направ.!EM69</f>
        <v>0</v>
      </c>
      <c r="X69" s="10">
        <f>гр.компен.направ.!EN69</f>
        <v>0</v>
      </c>
      <c r="Y69" s="10">
        <f>гр.компен.направ.!EO69</f>
        <v>0</v>
      </c>
      <c r="Z69" s="10">
        <f>гр.компен.направ.!EP69</f>
        <v>0</v>
      </c>
      <c r="AA69" s="10">
        <f>гр.компен.направ.!EQ69</f>
        <v>0</v>
      </c>
      <c r="AB69" s="10">
        <f>гр.комбинир.напрв.!DN69</f>
        <v>0</v>
      </c>
      <c r="AC69" s="10">
        <f>гр.комбинир.напрв.!DO69</f>
        <v>0</v>
      </c>
      <c r="AD69" s="10">
        <f>гр.комбинир.напрв.!DP69</f>
        <v>0</v>
      </c>
      <c r="AE69" s="10">
        <f>гр.комбинир.напрв.!DQ69</f>
        <v>0</v>
      </c>
      <c r="AF69" s="10">
        <f>гр.комбинир.напрв.!DR69</f>
        <v>0</v>
      </c>
      <c r="AG69" s="10">
        <f>гр.комбинир.напрв.!DS69</f>
        <v>0</v>
      </c>
      <c r="AH69" s="10">
        <f>гр.комбинир.напрв.!DT69</f>
        <v>0</v>
      </c>
      <c r="AI69" s="10">
        <f>гр.комбинир.напрв.!DU69</f>
        <v>0</v>
      </c>
      <c r="AJ69" s="10">
        <f>гр.комбинир.напрв.!DV69</f>
        <v>0</v>
      </c>
      <c r="AK69" s="10">
        <f>гр.комбинир.напрв.!DW69</f>
        <v>0</v>
      </c>
      <c r="AL69" s="169">
        <f t="shared" si="11"/>
        <v>0</v>
      </c>
      <c r="AM69" s="169">
        <f t="shared" si="11"/>
        <v>0</v>
      </c>
      <c r="AN69" s="169">
        <f t="shared" si="11"/>
        <v>20</v>
      </c>
      <c r="AO69" s="169">
        <f t="shared" si="11"/>
        <v>25</v>
      </c>
      <c r="AP69" s="169">
        <f t="shared" si="11"/>
        <v>0</v>
      </c>
      <c r="AQ69" s="169">
        <f t="shared" si="11"/>
        <v>0</v>
      </c>
      <c r="AR69" s="169">
        <f t="shared" si="11"/>
        <v>0</v>
      </c>
      <c r="AS69" s="169">
        <f t="shared" si="11"/>
        <v>0</v>
      </c>
      <c r="AT69" s="169">
        <f t="shared" si="11"/>
        <v>0</v>
      </c>
      <c r="AU69" s="169">
        <f t="shared" si="11"/>
        <v>0</v>
      </c>
    </row>
    <row r="70" spans="1:47" ht="20.399999999999999" outlineLevel="2" x14ac:dyDescent="0.25">
      <c r="A70" s="5" t="str">
        <f>гр.общеразв.напрв.!A70</f>
        <v>Волховский</v>
      </c>
      <c r="B70" s="5" t="str">
        <f>гр.общеразв.напрв.!B70</f>
        <v>МОБУ «Иссадская основная общеобразовательная школа»</v>
      </c>
      <c r="C70" s="5" t="str">
        <f>гр.общеразв.напрв.!C70</f>
        <v>село</v>
      </c>
      <c r="D70" s="5" t="str">
        <f>гр.общеразв.напрв.!D70</f>
        <v>детей</v>
      </c>
      <c r="E70" s="168">
        <f t="shared" si="9"/>
        <v>37</v>
      </c>
      <c r="F70" s="168">
        <f t="shared" si="10"/>
        <v>15</v>
      </c>
      <c r="G70" s="168">
        <f t="shared" si="10"/>
        <v>22</v>
      </c>
      <c r="H70" s="10">
        <f>гр.общеразв.напрв.!BZ70</f>
        <v>0</v>
      </c>
      <c r="I70" s="10">
        <f>гр.общеразв.напрв.!CA70</f>
        <v>0</v>
      </c>
      <c r="J70" s="10">
        <f>гр.общеразв.напрв.!CB70</f>
        <v>15</v>
      </c>
      <c r="K70" s="10">
        <f>гр.общеразв.напрв.!CC70</f>
        <v>22</v>
      </c>
      <c r="L70" s="10">
        <f>гр.общеразв.напрв.!CD70</f>
        <v>0</v>
      </c>
      <c r="M70" s="10">
        <f>гр.общеразв.напрв.!CE70</f>
        <v>0</v>
      </c>
      <c r="N70" s="10">
        <f>гр.общеразв.напрв.!CF70</f>
        <v>0</v>
      </c>
      <c r="O70" s="10">
        <f>гр.общеразв.напрв.!CG70</f>
        <v>0</v>
      </c>
      <c r="P70" s="10">
        <f>гр.общеразв.напрв.!CH70</f>
        <v>0</v>
      </c>
      <c r="Q70" s="10">
        <f>гр.общеразв.напрв.!CI70</f>
        <v>0</v>
      </c>
      <c r="R70" s="10">
        <f>гр.компен.направ.!EH70</f>
        <v>0</v>
      </c>
      <c r="S70" s="10">
        <f>гр.компен.направ.!EI70</f>
        <v>0</v>
      </c>
      <c r="T70" s="10">
        <f>гр.компен.направ.!EJ70</f>
        <v>0</v>
      </c>
      <c r="U70" s="10">
        <f>гр.компен.направ.!EK70</f>
        <v>0</v>
      </c>
      <c r="V70" s="10">
        <f>гр.компен.направ.!EL70</f>
        <v>0</v>
      </c>
      <c r="W70" s="10">
        <f>гр.компен.направ.!EM70</f>
        <v>0</v>
      </c>
      <c r="X70" s="10">
        <f>гр.компен.направ.!EN70</f>
        <v>0</v>
      </c>
      <c r="Y70" s="10">
        <f>гр.компен.направ.!EO70</f>
        <v>0</v>
      </c>
      <c r="Z70" s="10">
        <f>гр.компен.направ.!EP70</f>
        <v>0</v>
      </c>
      <c r="AA70" s="10">
        <f>гр.компен.направ.!EQ70</f>
        <v>0</v>
      </c>
      <c r="AB70" s="10">
        <f>гр.комбинир.напрв.!DN70</f>
        <v>0</v>
      </c>
      <c r="AC70" s="10">
        <f>гр.комбинир.напрв.!DO70</f>
        <v>0</v>
      </c>
      <c r="AD70" s="10">
        <f>гр.комбинир.напрв.!DP70</f>
        <v>0</v>
      </c>
      <c r="AE70" s="10">
        <f>гр.комбинир.напрв.!DQ70</f>
        <v>0</v>
      </c>
      <c r="AF70" s="10">
        <f>гр.комбинир.напрв.!DR70</f>
        <v>0</v>
      </c>
      <c r="AG70" s="10">
        <f>гр.комбинир.напрв.!DS70</f>
        <v>0</v>
      </c>
      <c r="AH70" s="10">
        <f>гр.комбинир.напрв.!DT70</f>
        <v>0</v>
      </c>
      <c r="AI70" s="10">
        <f>гр.комбинир.напрв.!DU70</f>
        <v>0</v>
      </c>
      <c r="AJ70" s="10">
        <f>гр.комбинир.напрв.!DV70</f>
        <v>0</v>
      </c>
      <c r="AK70" s="10">
        <f>гр.комбинир.напрв.!DW70</f>
        <v>0</v>
      </c>
      <c r="AL70" s="169">
        <f t="shared" si="11"/>
        <v>0</v>
      </c>
      <c r="AM70" s="169">
        <f t="shared" si="11"/>
        <v>0</v>
      </c>
      <c r="AN70" s="169">
        <f t="shared" si="11"/>
        <v>15</v>
      </c>
      <c r="AO70" s="169">
        <f t="shared" si="11"/>
        <v>22</v>
      </c>
      <c r="AP70" s="169">
        <f t="shared" si="11"/>
        <v>0</v>
      </c>
      <c r="AQ70" s="169">
        <f t="shared" si="11"/>
        <v>0</v>
      </c>
      <c r="AR70" s="169">
        <f t="shared" si="11"/>
        <v>0</v>
      </c>
      <c r="AS70" s="169">
        <f t="shared" si="11"/>
        <v>0</v>
      </c>
      <c r="AT70" s="169">
        <f t="shared" si="11"/>
        <v>0</v>
      </c>
      <c r="AU70" s="169">
        <f t="shared" si="11"/>
        <v>0</v>
      </c>
    </row>
    <row r="71" spans="1:47" ht="20.399999999999999" outlineLevel="2" x14ac:dyDescent="0.25">
      <c r="A71" s="5" t="str">
        <f>гр.общеразв.напрв.!A71</f>
        <v>Волховский</v>
      </c>
      <c r="B71" s="5" t="str">
        <f>гр.общеразв.напрв.!B71</f>
        <v>МОБУ «Кисельнинская средняя общеобразовательная школа»</v>
      </c>
      <c r="C71" s="5" t="str">
        <f>гр.общеразв.напрв.!C71</f>
        <v>село</v>
      </c>
      <c r="D71" s="5" t="str">
        <f>гр.общеразв.напрв.!D71</f>
        <v>детей</v>
      </c>
      <c r="E71" s="168">
        <f t="shared" si="9"/>
        <v>60</v>
      </c>
      <c r="F71" s="168">
        <f t="shared" si="10"/>
        <v>15</v>
      </c>
      <c r="G71" s="168">
        <f t="shared" si="10"/>
        <v>45</v>
      </c>
      <c r="H71" s="10">
        <f>гр.общеразв.напрв.!BZ71</f>
        <v>0</v>
      </c>
      <c r="I71" s="10">
        <f>гр.общеразв.напрв.!CA71</f>
        <v>0</v>
      </c>
      <c r="J71" s="10">
        <f>гр.общеразв.напрв.!CB71</f>
        <v>15</v>
      </c>
      <c r="K71" s="10">
        <f>гр.общеразв.напрв.!CC71</f>
        <v>45</v>
      </c>
      <c r="L71" s="10">
        <f>гр.общеразв.напрв.!CD71</f>
        <v>0</v>
      </c>
      <c r="M71" s="10">
        <f>гр.общеразв.напрв.!CE71</f>
        <v>0</v>
      </c>
      <c r="N71" s="10">
        <f>гр.общеразв.напрв.!CF71</f>
        <v>0</v>
      </c>
      <c r="O71" s="10">
        <f>гр.общеразв.напрв.!CG71</f>
        <v>0</v>
      </c>
      <c r="P71" s="10">
        <f>гр.общеразв.напрв.!CH71</f>
        <v>0</v>
      </c>
      <c r="Q71" s="10">
        <f>гр.общеразв.напрв.!CI71</f>
        <v>0</v>
      </c>
      <c r="R71" s="10">
        <f>гр.компен.направ.!EH71</f>
        <v>0</v>
      </c>
      <c r="S71" s="10">
        <f>гр.компен.направ.!EI71</f>
        <v>0</v>
      </c>
      <c r="T71" s="10">
        <f>гр.компен.направ.!EJ71</f>
        <v>0</v>
      </c>
      <c r="U71" s="10">
        <f>гр.компен.направ.!EK71</f>
        <v>0</v>
      </c>
      <c r="V71" s="10">
        <f>гр.компен.направ.!EL71</f>
        <v>0</v>
      </c>
      <c r="W71" s="10">
        <f>гр.компен.направ.!EM71</f>
        <v>0</v>
      </c>
      <c r="X71" s="10">
        <f>гр.компен.направ.!EN71</f>
        <v>0</v>
      </c>
      <c r="Y71" s="10">
        <f>гр.компен.направ.!EO71</f>
        <v>0</v>
      </c>
      <c r="Z71" s="10">
        <f>гр.компен.направ.!EP71</f>
        <v>0</v>
      </c>
      <c r="AA71" s="10">
        <f>гр.компен.направ.!EQ71</f>
        <v>0</v>
      </c>
      <c r="AB71" s="10">
        <f>гр.комбинир.напрв.!DN71</f>
        <v>0</v>
      </c>
      <c r="AC71" s="10">
        <f>гр.комбинир.напрв.!DO71</f>
        <v>0</v>
      </c>
      <c r="AD71" s="10">
        <f>гр.комбинир.напрв.!DP71</f>
        <v>0</v>
      </c>
      <c r="AE71" s="10">
        <f>гр.комбинир.напрв.!DQ71</f>
        <v>0</v>
      </c>
      <c r="AF71" s="10">
        <f>гр.комбинир.напрв.!DR71</f>
        <v>0</v>
      </c>
      <c r="AG71" s="10">
        <f>гр.комбинир.напрв.!DS71</f>
        <v>0</v>
      </c>
      <c r="AH71" s="10">
        <f>гр.комбинир.напрв.!DT71</f>
        <v>0</v>
      </c>
      <c r="AI71" s="10">
        <f>гр.комбинир.напрв.!DU71</f>
        <v>0</v>
      </c>
      <c r="AJ71" s="10">
        <f>гр.комбинир.напрв.!DV71</f>
        <v>0</v>
      </c>
      <c r="AK71" s="10">
        <f>гр.комбинир.напрв.!DW71</f>
        <v>0</v>
      </c>
      <c r="AL71" s="169">
        <f t="shared" si="11"/>
        <v>0</v>
      </c>
      <c r="AM71" s="169">
        <f t="shared" si="11"/>
        <v>0</v>
      </c>
      <c r="AN71" s="169">
        <f t="shared" si="11"/>
        <v>15</v>
      </c>
      <c r="AO71" s="169">
        <f t="shared" si="11"/>
        <v>45</v>
      </c>
      <c r="AP71" s="169">
        <f t="shared" si="11"/>
        <v>0</v>
      </c>
      <c r="AQ71" s="169">
        <f t="shared" si="11"/>
        <v>0</v>
      </c>
      <c r="AR71" s="169">
        <f t="shared" si="11"/>
        <v>0</v>
      </c>
      <c r="AS71" s="169">
        <f t="shared" si="11"/>
        <v>0</v>
      </c>
      <c r="AT71" s="169">
        <f t="shared" si="11"/>
        <v>0</v>
      </c>
      <c r="AU71" s="169">
        <f t="shared" si="11"/>
        <v>0</v>
      </c>
    </row>
    <row r="72" spans="1:47" ht="20.399999999999999" outlineLevel="2" x14ac:dyDescent="0.25">
      <c r="A72" s="5" t="str">
        <f>гр.общеразв.напрв.!A72</f>
        <v>Волховский</v>
      </c>
      <c r="B72" s="5" t="str">
        <f>гр.общеразв.напрв.!B72</f>
        <v xml:space="preserve"> МОБУ «Потанинская основная общеобразовательная школа»</v>
      </c>
      <c r="C72" s="5" t="str">
        <f>гр.общеразв.напрв.!C72</f>
        <v>село</v>
      </c>
      <c r="D72" s="5" t="str">
        <f>гр.общеразв.напрв.!D72</f>
        <v>детей</v>
      </c>
      <c r="E72" s="168">
        <f t="shared" si="9"/>
        <v>34</v>
      </c>
      <c r="F72" s="168">
        <f t="shared" si="10"/>
        <v>8</v>
      </c>
      <c r="G72" s="168">
        <f t="shared" si="10"/>
        <v>26</v>
      </c>
      <c r="H72" s="10">
        <f>гр.общеразв.напрв.!BZ72</f>
        <v>0</v>
      </c>
      <c r="I72" s="10">
        <f>гр.общеразв.напрв.!CA72</f>
        <v>0</v>
      </c>
      <c r="J72" s="10">
        <f>гр.общеразв.напрв.!CB72</f>
        <v>8</v>
      </c>
      <c r="K72" s="10">
        <f>гр.общеразв.напрв.!CC72</f>
        <v>7</v>
      </c>
      <c r="L72" s="10">
        <f>гр.общеразв.напрв.!CD72</f>
        <v>0</v>
      </c>
      <c r="M72" s="10">
        <f>гр.общеразв.напрв.!CE72</f>
        <v>19</v>
      </c>
      <c r="N72" s="10">
        <f>гр.общеразв.напрв.!CF72</f>
        <v>0</v>
      </c>
      <c r="O72" s="10">
        <f>гр.общеразв.напрв.!CG72</f>
        <v>0</v>
      </c>
      <c r="P72" s="10">
        <f>гр.общеразв.напрв.!CH72</f>
        <v>0</v>
      </c>
      <c r="Q72" s="10">
        <f>гр.общеразв.напрв.!CI72</f>
        <v>0</v>
      </c>
      <c r="R72" s="10">
        <f>гр.компен.направ.!EH72</f>
        <v>0</v>
      </c>
      <c r="S72" s="10">
        <f>гр.компен.направ.!EI72</f>
        <v>0</v>
      </c>
      <c r="T72" s="10">
        <f>гр.компен.направ.!EJ72</f>
        <v>0</v>
      </c>
      <c r="U72" s="10">
        <f>гр.компен.направ.!EK72</f>
        <v>0</v>
      </c>
      <c r="V72" s="10">
        <f>гр.компен.направ.!EL72</f>
        <v>0</v>
      </c>
      <c r="W72" s="10">
        <f>гр.компен.направ.!EM72</f>
        <v>0</v>
      </c>
      <c r="X72" s="10">
        <f>гр.компен.направ.!EN72</f>
        <v>0</v>
      </c>
      <c r="Y72" s="10">
        <f>гр.компен.направ.!EO72</f>
        <v>0</v>
      </c>
      <c r="Z72" s="10">
        <f>гр.компен.направ.!EP72</f>
        <v>0</v>
      </c>
      <c r="AA72" s="10">
        <f>гр.компен.направ.!EQ72</f>
        <v>0</v>
      </c>
      <c r="AB72" s="10">
        <f>гр.комбинир.напрв.!DN72</f>
        <v>0</v>
      </c>
      <c r="AC72" s="10">
        <f>гр.комбинир.напрв.!DO72</f>
        <v>0</v>
      </c>
      <c r="AD72" s="10">
        <f>гр.комбинир.напрв.!DP72</f>
        <v>0</v>
      </c>
      <c r="AE72" s="10">
        <f>гр.комбинир.напрв.!DQ72</f>
        <v>0</v>
      </c>
      <c r="AF72" s="10">
        <f>гр.комбинир.напрв.!DR72</f>
        <v>0</v>
      </c>
      <c r="AG72" s="10">
        <f>гр.комбинир.напрв.!DS72</f>
        <v>0</v>
      </c>
      <c r="AH72" s="10">
        <f>гр.комбинир.напрв.!DT72</f>
        <v>0</v>
      </c>
      <c r="AI72" s="10">
        <f>гр.комбинир.напрв.!DU72</f>
        <v>0</v>
      </c>
      <c r="AJ72" s="10">
        <f>гр.комбинир.напрв.!DV72</f>
        <v>0</v>
      </c>
      <c r="AK72" s="10">
        <f>гр.комбинир.напрв.!DW72</f>
        <v>0</v>
      </c>
      <c r="AL72" s="169">
        <f t="shared" si="11"/>
        <v>0</v>
      </c>
      <c r="AM72" s="169">
        <f t="shared" si="11"/>
        <v>0</v>
      </c>
      <c r="AN72" s="169">
        <f t="shared" si="11"/>
        <v>8</v>
      </c>
      <c r="AO72" s="169">
        <f t="shared" si="11"/>
        <v>7</v>
      </c>
      <c r="AP72" s="169">
        <f t="shared" si="11"/>
        <v>0</v>
      </c>
      <c r="AQ72" s="169">
        <f t="shared" ref="AQ72:AU76" si="12">M72+W72+AG72</f>
        <v>19</v>
      </c>
      <c r="AR72" s="169">
        <f t="shared" si="12"/>
        <v>0</v>
      </c>
      <c r="AS72" s="169">
        <f t="shared" si="12"/>
        <v>0</v>
      </c>
      <c r="AT72" s="169">
        <f t="shared" si="12"/>
        <v>0</v>
      </c>
      <c r="AU72" s="169">
        <f t="shared" si="12"/>
        <v>0</v>
      </c>
    </row>
    <row r="73" spans="1:47" ht="20.399999999999999" outlineLevel="2" x14ac:dyDescent="0.25">
      <c r="A73" s="5" t="str">
        <f>гр.общеразв.напрв.!A73</f>
        <v>Волховский</v>
      </c>
      <c r="B73" s="5" t="str">
        <f>гр.общеразв.напрв.!B73</f>
        <v>МОБУ «Свирицкая средняя общеобразовательная школа»</v>
      </c>
      <c r="C73" s="5" t="str">
        <f>гр.общеразв.напрв.!C73</f>
        <v>село</v>
      </c>
      <c r="D73" s="5" t="str">
        <f>гр.общеразв.напрв.!D73</f>
        <v>детей</v>
      </c>
      <c r="E73" s="168">
        <f t="shared" si="9"/>
        <v>10</v>
      </c>
      <c r="F73" s="168">
        <f t="shared" si="10"/>
        <v>3</v>
      </c>
      <c r="G73" s="168">
        <f t="shared" si="10"/>
        <v>7</v>
      </c>
      <c r="H73" s="10">
        <f>гр.общеразв.напрв.!BZ73</f>
        <v>0</v>
      </c>
      <c r="I73" s="10">
        <f>гр.общеразв.напрв.!CA73</f>
        <v>0</v>
      </c>
      <c r="J73" s="10">
        <f>гр.общеразв.напрв.!CB73</f>
        <v>3</v>
      </c>
      <c r="K73" s="10">
        <f>гр.общеразв.напрв.!CC73</f>
        <v>7</v>
      </c>
      <c r="L73" s="10">
        <f>гр.общеразв.напрв.!CD73</f>
        <v>0</v>
      </c>
      <c r="M73" s="10">
        <f>гр.общеразв.напрв.!CE73</f>
        <v>0</v>
      </c>
      <c r="N73" s="10">
        <f>гр.общеразв.напрв.!CF73</f>
        <v>0</v>
      </c>
      <c r="O73" s="10">
        <f>гр.общеразв.напрв.!CG73</f>
        <v>0</v>
      </c>
      <c r="P73" s="10">
        <f>гр.общеразв.напрв.!CH73</f>
        <v>0</v>
      </c>
      <c r="Q73" s="10">
        <f>гр.общеразв.напрв.!CI73</f>
        <v>0</v>
      </c>
      <c r="R73" s="10">
        <f>гр.компен.направ.!EH73</f>
        <v>0</v>
      </c>
      <c r="S73" s="10">
        <f>гр.компен.направ.!EI73</f>
        <v>0</v>
      </c>
      <c r="T73" s="10">
        <f>гр.компен.направ.!EJ73</f>
        <v>0</v>
      </c>
      <c r="U73" s="10">
        <f>гр.компен.направ.!EK73</f>
        <v>0</v>
      </c>
      <c r="V73" s="10">
        <f>гр.компен.направ.!EL73</f>
        <v>0</v>
      </c>
      <c r="W73" s="10">
        <f>гр.компен.направ.!EM73</f>
        <v>0</v>
      </c>
      <c r="X73" s="10">
        <f>гр.компен.направ.!EN73</f>
        <v>0</v>
      </c>
      <c r="Y73" s="10">
        <f>гр.компен.направ.!EO73</f>
        <v>0</v>
      </c>
      <c r="Z73" s="10">
        <f>гр.компен.направ.!EP73</f>
        <v>0</v>
      </c>
      <c r="AA73" s="10">
        <f>гр.компен.направ.!EQ73</f>
        <v>0</v>
      </c>
      <c r="AB73" s="10">
        <f>гр.комбинир.напрв.!DN73</f>
        <v>0</v>
      </c>
      <c r="AC73" s="10">
        <f>гр.комбинир.напрв.!DO73</f>
        <v>0</v>
      </c>
      <c r="AD73" s="10">
        <f>гр.комбинир.напрв.!DP73</f>
        <v>0</v>
      </c>
      <c r="AE73" s="10">
        <f>гр.комбинир.напрв.!DQ73</f>
        <v>0</v>
      </c>
      <c r="AF73" s="10">
        <f>гр.комбинир.напрв.!DR73</f>
        <v>0</v>
      </c>
      <c r="AG73" s="10">
        <f>гр.комбинир.напрв.!DS73</f>
        <v>0</v>
      </c>
      <c r="AH73" s="10">
        <f>гр.комбинир.напрв.!DT73</f>
        <v>0</v>
      </c>
      <c r="AI73" s="10">
        <f>гр.комбинир.напрв.!DU73</f>
        <v>0</v>
      </c>
      <c r="AJ73" s="10">
        <f>гр.комбинир.напрв.!DV73</f>
        <v>0</v>
      </c>
      <c r="AK73" s="10">
        <f>гр.комбинир.напрв.!DW73</f>
        <v>0</v>
      </c>
      <c r="AL73" s="169">
        <f t="shared" ref="AL73:AP76" si="13">H73+R73+AB73</f>
        <v>0</v>
      </c>
      <c r="AM73" s="169">
        <f t="shared" si="13"/>
        <v>0</v>
      </c>
      <c r="AN73" s="169">
        <f t="shared" si="13"/>
        <v>3</v>
      </c>
      <c r="AO73" s="169">
        <f t="shared" si="13"/>
        <v>7</v>
      </c>
      <c r="AP73" s="169">
        <f t="shared" si="13"/>
        <v>0</v>
      </c>
      <c r="AQ73" s="169">
        <f t="shared" si="12"/>
        <v>0</v>
      </c>
      <c r="AR73" s="169">
        <f t="shared" si="12"/>
        <v>0</v>
      </c>
      <c r="AS73" s="169">
        <f t="shared" si="12"/>
        <v>0</v>
      </c>
      <c r="AT73" s="169">
        <f t="shared" si="12"/>
        <v>0</v>
      </c>
      <c r="AU73" s="169">
        <f t="shared" si="12"/>
        <v>0</v>
      </c>
    </row>
    <row r="74" spans="1:47" ht="20.399999999999999" outlineLevel="2" x14ac:dyDescent="0.25">
      <c r="A74" s="5" t="str">
        <f>гр.общеразв.напрв.!A74</f>
        <v>Волховский</v>
      </c>
      <c r="B74" s="5" t="str">
        <f>гр.общеразв.напрв.!B74</f>
        <v>МОБУ «Селивановская основная общеобразовательная школа»</v>
      </c>
      <c r="C74" s="5" t="str">
        <f>гр.общеразв.напрв.!C74</f>
        <v>село</v>
      </c>
      <c r="D74" s="5" t="str">
        <f>гр.общеразв.напрв.!D74</f>
        <v>детей</v>
      </c>
      <c r="E74" s="168">
        <f t="shared" si="9"/>
        <v>17</v>
      </c>
      <c r="F74" s="168">
        <f t="shared" si="10"/>
        <v>6</v>
      </c>
      <c r="G74" s="168">
        <f t="shared" si="10"/>
        <v>11</v>
      </c>
      <c r="H74" s="10">
        <f>гр.общеразв.напрв.!BZ74</f>
        <v>0</v>
      </c>
      <c r="I74" s="10">
        <f>гр.общеразв.напрв.!CA74</f>
        <v>0</v>
      </c>
      <c r="J74" s="10">
        <f>гр.общеразв.напрв.!CB74</f>
        <v>6</v>
      </c>
      <c r="K74" s="10">
        <f>гр.общеразв.напрв.!CC74</f>
        <v>11</v>
      </c>
      <c r="L74" s="10">
        <f>гр.общеразв.напрв.!CD74</f>
        <v>0</v>
      </c>
      <c r="M74" s="10">
        <f>гр.общеразв.напрв.!CE74</f>
        <v>0</v>
      </c>
      <c r="N74" s="10">
        <f>гр.общеразв.напрв.!CF74</f>
        <v>0</v>
      </c>
      <c r="O74" s="10">
        <f>гр.общеразв.напрв.!CG74</f>
        <v>0</v>
      </c>
      <c r="P74" s="10">
        <f>гр.общеразв.напрв.!CH74</f>
        <v>0</v>
      </c>
      <c r="Q74" s="10">
        <f>гр.общеразв.напрв.!CI74</f>
        <v>0</v>
      </c>
      <c r="R74" s="10">
        <f>гр.компен.направ.!EH74</f>
        <v>0</v>
      </c>
      <c r="S74" s="10">
        <f>гр.компен.направ.!EI74</f>
        <v>0</v>
      </c>
      <c r="T74" s="10">
        <f>гр.компен.направ.!EJ74</f>
        <v>0</v>
      </c>
      <c r="U74" s="10">
        <f>гр.компен.направ.!EK74</f>
        <v>0</v>
      </c>
      <c r="V74" s="10">
        <f>гр.компен.направ.!EL74</f>
        <v>0</v>
      </c>
      <c r="W74" s="10">
        <f>гр.компен.направ.!EM74</f>
        <v>0</v>
      </c>
      <c r="X74" s="10">
        <f>гр.компен.направ.!EN74</f>
        <v>0</v>
      </c>
      <c r="Y74" s="10">
        <f>гр.компен.направ.!EO74</f>
        <v>0</v>
      </c>
      <c r="Z74" s="10">
        <f>гр.компен.направ.!EP74</f>
        <v>0</v>
      </c>
      <c r="AA74" s="10">
        <f>гр.компен.направ.!EQ74</f>
        <v>0</v>
      </c>
      <c r="AB74" s="10">
        <f>гр.комбинир.напрв.!DN74</f>
        <v>0</v>
      </c>
      <c r="AC74" s="10">
        <f>гр.комбинир.напрв.!DO74</f>
        <v>0</v>
      </c>
      <c r="AD74" s="10">
        <f>гр.комбинир.напрв.!DP74</f>
        <v>0</v>
      </c>
      <c r="AE74" s="10">
        <f>гр.комбинир.напрв.!DQ74</f>
        <v>0</v>
      </c>
      <c r="AF74" s="10">
        <f>гр.комбинир.напрв.!DR74</f>
        <v>0</v>
      </c>
      <c r="AG74" s="10">
        <f>гр.комбинир.напрв.!DS74</f>
        <v>0</v>
      </c>
      <c r="AH74" s="10">
        <f>гр.комбинир.напрв.!DT74</f>
        <v>0</v>
      </c>
      <c r="AI74" s="10">
        <f>гр.комбинир.напрв.!DU74</f>
        <v>0</v>
      </c>
      <c r="AJ74" s="10">
        <f>гр.комбинир.напрв.!DV74</f>
        <v>0</v>
      </c>
      <c r="AK74" s="10">
        <f>гр.комбинир.напрв.!DW74</f>
        <v>0</v>
      </c>
      <c r="AL74" s="169">
        <f t="shared" si="13"/>
        <v>0</v>
      </c>
      <c r="AM74" s="169">
        <f t="shared" si="13"/>
        <v>0</v>
      </c>
      <c r="AN74" s="169">
        <f t="shared" si="13"/>
        <v>6</v>
      </c>
      <c r="AO74" s="169">
        <f t="shared" si="13"/>
        <v>11</v>
      </c>
      <c r="AP74" s="169">
        <f t="shared" si="13"/>
        <v>0</v>
      </c>
      <c r="AQ74" s="169">
        <f t="shared" si="12"/>
        <v>0</v>
      </c>
      <c r="AR74" s="169">
        <f t="shared" si="12"/>
        <v>0</v>
      </c>
      <c r="AS74" s="169">
        <f t="shared" si="12"/>
        <v>0</v>
      </c>
      <c r="AT74" s="169">
        <f t="shared" si="12"/>
        <v>0</v>
      </c>
      <c r="AU74" s="169">
        <f t="shared" si="12"/>
        <v>0</v>
      </c>
    </row>
    <row r="75" spans="1:47" ht="20.399999999999999" outlineLevel="2" x14ac:dyDescent="0.25">
      <c r="A75" s="5" t="str">
        <f>гр.общеразв.напрв.!A75</f>
        <v>Волховский</v>
      </c>
      <c r="B75" s="5" t="str">
        <f>гр.общеразв.напрв.!B75</f>
        <v>МОУ "Усадищенская средняя общеобразовательная школа"</v>
      </c>
      <c r="C75" s="5" t="str">
        <f>гр.общеразв.напрв.!C75</f>
        <v>село</v>
      </c>
      <c r="D75" s="5" t="str">
        <f>гр.общеразв.напрв.!D75</f>
        <v>детей</v>
      </c>
      <c r="E75" s="168">
        <f t="shared" si="9"/>
        <v>55</v>
      </c>
      <c r="F75" s="168">
        <f t="shared" si="10"/>
        <v>16</v>
      </c>
      <c r="G75" s="168">
        <f t="shared" si="10"/>
        <v>39</v>
      </c>
      <c r="H75" s="10">
        <f>гр.общеразв.напрв.!BZ75</f>
        <v>0</v>
      </c>
      <c r="I75" s="10">
        <f>гр.общеразв.напрв.!CA75</f>
        <v>0</v>
      </c>
      <c r="J75" s="10">
        <f>гр.общеразв.напрв.!CB75</f>
        <v>16</v>
      </c>
      <c r="K75" s="10">
        <f>гр.общеразв.напрв.!CC75</f>
        <v>39</v>
      </c>
      <c r="L75" s="10">
        <f>гр.общеразв.напрв.!CD75</f>
        <v>0</v>
      </c>
      <c r="M75" s="10">
        <f>гр.общеразв.напрв.!CE75</f>
        <v>0</v>
      </c>
      <c r="N75" s="10">
        <f>гр.общеразв.напрв.!CF75</f>
        <v>0</v>
      </c>
      <c r="O75" s="10">
        <f>гр.общеразв.напрв.!CG75</f>
        <v>0</v>
      </c>
      <c r="P75" s="10">
        <f>гр.общеразв.напрв.!CH75</f>
        <v>0</v>
      </c>
      <c r="Q75" s="10">
        <f>гр.общеразв.напрв.!CI75</f>
        <v>0</v>
      </c>
      <c r="R75" s="10">
        <f>гр.компен.направ.!EH75</f>
        <v>0</v>
      </c>
      <c r="S75" s="10">
        <f>гр.компен.направ.!EI75</f>
        <v>0</v>
      </c>
      <c r="T75" s="10">
        <f>гр.компен.направ.!EJ75</f>
        <v>0</v>
      </c>
      <c r="U75" s="10">
        <f>гр.компен.направ.!EK75</f>
        <v>0</v>
      </c>
      <c r="V75" s="10">
        <f>гр.компен.направ.!EL75</f>
        <v>0</v>
      </c>
      <c r="W75" s="10">
        <f>гр.компен.направ.!EM75</f>
        <v>0</v>
      </c>
      <c r="X75" s="10">
        <f>гр.компен.направ.!EN75</f>
        <v>0</v>
      </c>
      <c r="Y75" s="10">
        <f>гр.компен.направ.!EO75</f>
        <v>0</v>
      </c>
      <c r="Z75" s="10">
        <f>гр.компен.направ.!EP75</f>
        <v>0</v>
      </c>
      <c r="AA75" s="10">
        <f>гр.компен.направ.!EQ75</f>
        <v>0</v>
      </c>
      <c r="AB75" s="10">
        <f>гр.комбинир.напрв.!DN75</f>
        <v>0</v>
      </c>
      <c r="AC75" s="10">
        <f>гр.комбинир.напрв.!DO75</f>
        <v>0</v>
      </c>
      <c r="AD75" s="10">
        <f>гр.комбинир.напрв.!DP75</f>
        <v>0</v>
      </c>
      <c r="AE75" s="10">
        <f>гр.комбинир.напрв.!DQ75</f>
        <v>0</v>
      </c>
      <c r="AF75" s="10">
        <f>гр.комбинир.напрв.!DR75</f>
        <v>0</v>
      </c>
      <c r="AG75" s="10">
        <f>гр.комбинир.напрв.!DS75</f>
        <v>0</v>
      </c>
      <c r="AH75" s="10">
        <f>гр.комбинир.напрв.!DT75</f>
        <v>0</v>
      </c>
      <c r="AI75" s="10">
        <f>гр.комбинир.напрв.!DU75</f>
        <v>0</v>
      </c>
      <c r="AJ75" s="10">
        <f>гр.комбинир.напрв.!DV75</f>
        <v>0</v>
      </c>
      <c r="AK75" s="10">
        <f>гр.комбинир.напрв.!DW75</f>
        <v>0</v>
      </c>
      <c r="AL75" s="169">
        <f t="shared" si="13"/>
        <v>0</v>
      </c>
      <c r="AM75" s="169">
        <f t="shared" si="13"/>
        <v>0</v>
      </c>
      <c r="AN75" s="169">
        <f t="shared" si="13"/>
        <v>16</v>
      </c>
      <c r="AO75" s="169">
        <f t="shared" si="13"/>
        <v>39</v>
      </c>
      <c r="AP75" s="169">
        <f t="shared" si="13"/>
        <v>0</v>
      </c>
      <c r="AQ75" s="169">
        <f t="shared" si="12"/>
        <v>0</v>
      </c>
      <c r="AR75" s="169">
        <f t="shared" si="12"/>
        <v>0</v>
      </c>
      <c r="AS75" s="169">
        <f t="shared" si="12"/>
        <v>0</v>
      </c>
      <c r="AT75" s="169">
        <f t="shared" si="12"/>
        <v>0</v>
      </c>
      <c r="AU75" s="169">
        <f t="shared" si="12"/>
        <v>0</v>
      </c>
    </row>
    <row r="76" spans="1:47" ht="20.399999999999999" outlineLevel="2" x14ac:dyDescent="0.25">
      <c r="A76" s="5" t="str">
        <f>гр.общеразв.напрв.!A76</f>
        <v>Волховский</v>
      </c>
      <c r="B76" s="5" t="str">
        <f>гр.общеразв.напрв.!B76</f>
        <v>МОБУ «Хваловская средняя общеобразовательная школа»</v>
      </c>
      <c r="C76" s="5" t="str">
        <f>гр.общеразв.напрв.!C76</f>
        <v>село</v>
      </c>
      <c r="D76" s="5" t="str">
        <f>гр.общеразв.напрв.!D76</f>
        <v>детей</v>
      </c>
      <c r="E76" s="168">
        <f t="shared" si="9"/>
        <v>15</v>
      </c>
      <c r="F76" s="168">
        <f t="shared" si="10"/>
        <v>3</v>
      </c>
      <c r="G76" s="168">
        <f t="shared" si="10"/>
        <v>12</v>
      </c>
      <c r="H76" s="10">
        <f>гр.общеразв.напрв.!BZ76</f>
        <v>0</v>
      </c>
      <c r="I76" s="10">
        <f>гр.общеразв.напрв.!CA76</f>
        <v>0</v>
      </c>
      <c r="J76" s="10">
        <f>гр.общеразв.напрв.!CB76</f>
        <v>3</v>
      </c>
      <c r="K76" s="10">
        <f>гр.общеразв.напрв.!CC76</f>
        <v>12</v>
      </c>
      <c r="L76" s="10">
        <f>гр.общеразв.напрв.!CD76</f>
        <v>0</v>
      </c>
      <c r="M76" s="10">
        <f>гр.общеразв.напрв.!CE76</f>
        <v>0</v>
      </c>
      <c r="N76" s="10">
        <f>гр.общеразв.напрв.!CF76</f>
        <v>0</v>
      </c>
      <c r="O76" s="10">
        <f>гр.общеразв.напрв.!CG76</f>
        <v>0</v>
      </c>
      <c r="P76" s="10">
        <f>гр.общеразв.напрв.!CH76</f>
        <v>0</v>
      </c>
      <c r="Q76" s="10">
        <f>гр.общеразв.напрв.!CI76</f>
        <v>0</v>
      </c>
      <c r="R76" s="10">
        <f>гр.компен.направ.!EH76</f>
        <v>0</v>
      </c>
      <c r="S76" s="10">
        <f>гр.компен.направ.!EI76</f>
        <v>0</v>
      </c>
      <c r="T76" s="10">
        <f>гр.компен.направ.!EJ76</f>
        <v>0</v>
      </c>
      <c r="U76" s="10">
        <f>гр.компен.направ.!EK76</f>
        <v>0</v>
      </c>
      <c r="V76" s="10">
        <f>гр.компен.направ.!EL76</f>
        <v>0</v>
      </c>
      <c r="W76" s="10">
        <f>гр.компен.направ.!EM76</f>
        <v>0</v>
      </c>
      <c r="X76" s="10">
        <f>гр.компен.направ.!EN76</f>
        <v>0</v>
      </c>
      <c r="Y76" s="10">
        <f>гр.компен.направ.!EO76</f>
        <v>0</v>
      </c>
      <c r="Z76" s="10">
        <f>гр.компен.направ.!EP76</f>
        <v>0</v>
      </c>
      <c r="AA76" s="10">
        <f>гр.компен.направ.!EQ76</f>
        <v>0</v>
      </c>
      <c r="AB76" s="10">
        <f>гр.комбинир.напрв.!DN76</f>
        <v>0</v>
      </c>
      <c r="AC76" s="10">
        <f>гр.комбинир.напрв.!DO76</f>
        <v>0</v>
      </c>
      <c r="AD76" s="10">
        <f>гр.комбинир.напрв.!DP76</f>
        <v>0</v>
      </c>
      <c r="AE76" s="10">
        <f>гр.комбинир.напрв.!DQ76</f>
        <v>0</v>
      </c>
      <c r="AF76" s="10">
        <f>гр.комбинир.напрв.!DR76</f>
        <v>0</v>
      </c>
      <c r="AG76" s="10">
        <f>гр.комбинир.напрв.!DS76</f>
        <v>0</v>
      </c>
      <c r="AH76" s="10">
        <f>гр.комбинир.напрв.!DT76</f>
        <v>0</v>
      </c>
      <c r="AI76" s="10">
        <f>гр.комбинир.напрв.!DU76</f>
        <v>0</v>
      </c>
      <c r="AJ76" s="10">
        <f>гр.комбинир.напрв.!DV76</f>
        <v>0</v>
      </c>
      <c r="AK76" s="10">
        <f>гр.комбинир.напрв.!DW76</f>
        <v>0</v>
      </c>
      <c r="AL76" s="169">
        <f t="shared" si="13"/>
        <v>0</v>
      </c>
      <c r="AM76" s="169">
        <f t="shared" si="13"/>
        <v>0</v>
      </c>
      <c r="AN76" s="169">
        <f t="shared" si="13"/>
        <v>3</v>
      </c>
      <c r="AO76" s="169">
        <f t="shared" si="13"/>
        <v>12</v>
      </c>
      <c r="AP76" s="169">
        <f t="shared" si="13"/>
        <v>0</v>
      </c>
      <c r="AQ76" s="169">
        <f t="shared" si="12"/>
        <v>0</v>
      </c>
      <c r="AR76" s="169">
        <f t="shared" si="12"/>
        <v>0</v>
      </c>
      <c r="AS76" s="169">
        <f t="shared" si="12"/>
        <v>0</v>
      </c>
      <c r="AT76" s="169">
        <f t="shared" si="12"/>
        <v>0</v>
      </c>
      <c r="AU76" s="169">
        <f t="shared" si="12"/>
        <v>0</v>
      </c>
    </row>
    <row r="77" spans="1:47" s="124" customFormat="1" x14ac:dyDescent="0.25">
      <c r="A77" s="170" t="str">
        <f>гр.общеразв.напрв.!A77</f>
        <v>3. Волховский</v>
      </c>
      <c r="B77" s="170" t="str">
        <f>гр.общеразв.напрв.!B77</f>
        <v>ИТОГО</v>
      </c>
      <c r="C77" s="170"/>
      <c r="D77" s="170"/>
      <c r="E77" s="98">
        <f>SUBTOTAL(9,E47:E76)</f>
        <v>4121</v>
      </c>
      <c r="F77" s="98">
        <f t="shared" ref="F77:AU77" si="14">SUBTOTAL(9,F47:F76)</f>
        <v>1042</v>
      </c>
      <c r="G77" s="98">
        <f t="shared" si="14"/>
        <v>3079</v>
      </c>
      <c r="H77" s="98">
        <f>SUBTOTAL(9,H47:H76)</f>
        <v>0</v>
      </c>
      <c r="I77" s="98">
        <f t="shared" si="14"/>
        <v>0</v>
      </c>
      <c r="J77" s="98">
        <f t="shared" si="14"/>
        <v>171</v>
      </c>
      <c r="K77" s="98">
        <f t="shared" si="14"/>
        <v>341</v>
      </c>
      <c r="L77" s="98">
        <f t="shared" si="14"/>
        <v>861</v>
      </c>
      <c r="M77" s="98">
        <f t="shared" si="14"/>
        <v>2107</v>
      </c>
      <c r="N77" s="98">
        <f t="shared" si="14"/>
        <v>10</v>
      </c>
      <c r="O77" s="98">
        <f t="shared" si="14"/>
        <v>0</v>
      </c>
      <c r="P77" s="98">
        <f t="shared" si="14"/>
        <v>0</v>
      </c>
      <c r="Q77" s="98">
        <f t="shared" si="14"/>
        <v>37</v>
      </c>
      <c r="R77" s="98">
        <f t="shared" si="14"/>
        <v>0</v>
      </c>
      <c r="S77" s="98">
        <f t="shared" si="14"/>
        <v>0</v>
      </c>
      <c r="T77" s="98">
        <f t="shared" si="14"/>
        <v>0</v>
      </c>
      <c r="U77" s="98">
        <f t="shared" si="14"/>
        <v>58</v>
      </c>
      <c r="V77" s="98">
        <f t="shared" si="14"/>
        <v>0</v>
      </c>
      <c r="W77" s="98">
        <f t="shared" si="14"/>
        <v>536</v>
      </c>
      <c r="X77" s="98">
        <f t="shared" si="14"/>
        <v>0</v>
      </c>
      <c r="Y77" s="98">
        <f t="shared" si="14"/>
        <v>0</v>
      </c>
      <c r="Z77" s="98">
        <f t="shared" si="14"/>
        <v>0</v>
      </c>
      <c r="AA77" s="98">
        <f t="shared" si="14"/>
        <v>0</v>
      </c>
      <c r="AB77" s="98">
        <f t="shared" si="14"/>
        <v>0</v>
      </c>
      <c r="AC77" s="98">
        <f t="shared" si="14"/>
        <v>0</v>
      </c>
      <c r="AD77" s="98">
        <f t="shared" si="14"/>
        <v>0</v>
      </c>
      <c r="AE77" s="98">
        <f t="shared" si="14"/>
        <v>0</v>
      </c>
      <c r="AF77" s="98">
        <f t="shared" si="14"/>
        <v>0</v>
      </c>
      <c r="AG77" s="98">
        <f t="shared" si="14"/>
        <v>0</v>
      </c>
      <c r="AH77" s="98">
        <f t="shared" si="14"/>
        <v>0</v>
      </c>
      <c r="AI77" s="98">
        <f t="shared" si="14"/>
        <v>0</v>
      </c>
      <c r="AJ77" s="98">
        <f t="shared" si="14"/>
        <v>0</v>
      </c>
      <c r="AK77" s="98">
        <f t="shared" si="14"/>
        <v>0</v>
      </c>
      <c r="AL77" s="98">
        <f t="shared" si="14"/>
        <v>0</v>
      </c>
      <c r="AM77" s="98">
        <f t="shared" si="14"/>
        <v>0</v>
      </c>
      <c r="AN77" s="98">
        <f t="shared" si="14"/>
        <v>171</v>
      </c>
      <c r="AO77" s="98">
        <f t="shared" si="14"/>
        <v>399</v>
      </c>
      <c r="AP77" s="98">
        <f t="shared" si="14"/>
        <v>861</v>
      </c>
      <c r="AQ77" s="98">
        <f t="shared" si="14"/>
        <v>2643</v>
      </c>
      <c r="AR77" s="98">
        <f t="shared" si="14"/>
        <v>10</v>
      </c>
      <c r="AS77" s="98">
        <f t="shared" si="14"/>
        <v>0</v>
      </c>
      <c r="AT77" s="98">
        <f t="shared" si="14"/>
        <v>0</v>
      </c>
      <c r="AU77" s="98">
        <f t="shared" si="14"/>
        <v>37</v>
      </c>
    </row>
    <row r="78" spans="1:47" x14ac:dyDescent="0.25">
      <c r="A78" s="5" t="str">
        <f>гр.общеразв.напрв.!A78</f>
        <v>Всеволожский</v>
      </c>
      <c r="B78" s="5" t="str">
        <f>гр.общеразв.напрв.!B78</f>
        <v>МДОБУ "ДСКВ "Южный" г.Всеволожска</v>
      </c>
      <c r="C78" s="5" t="str">
        <f>гр.общеразв.напрв.!C78</f>
        <v>город</v>
      </c>
      <c r="D78" s="5" t="str">
        <f>гр.общеразв.напрв.!D78</f>
        <v>детей</v>
      </c>
      <c r="E78" s="168">
        <f>F78+G78</f>
        <v>444</v>
      </c>
      <c r="F78" s="168">
        <f>H78+J78+L78+N78+P78+R78+T78+V78+X78+Z78+AB78+AD78+AF78+AH78+AJ78</f>
        <v>0</v>
      </c>
      <c r="G78" s="168">
        <f>I78+K78+M78+O78+Q78+S78+U78+W78+Y78+AA78+AC78+AE78+AG78+AI78+AK78</f>
        <v>444</v>
      </c>
      <c r="H78" s="10">
        <f>гр.общеразв.напрв.!BZ78</f>
        <v>0</v>
      </c>
      <c r="I78" s="10">
        <f>гр.общеразв.напрв.!CA78</f>
        <v>0</v>
      </c>
      <c r="J78" s="10">
        <f>гр.общеразв.напрв.!CB78</f>
        <v>0</v>
      </c>
      <c r="K78" s="10">
        <f>гр.общеразв.напрв.!CC78</f>
        <v>0</v>
      </c>
      <c r="L78" s="10">
        <f>гр.общеразв.напрв.!CD78</f>
        <v>0</v>
      </c>
      <c r="M78" s="10">
        <f>гр.общеразв.напрв.!CE78</f>
        <v>210</v>
      </c>
      <c r="N78" s="10">
        <f>гр.общеразв.напрв.!CF78</f>
        <v>0</v>
      </c>
      <c r="O78" s="10">
        <f>гр.общеразв.напрв.!CG78</f>
        <v>0</v>
      </c>
      <c r="P78" s="10">
        <f>гр.общеразв.напрв.!CH78</f>
        <v>0</v>
      </c>
      <c r="Q78" s="10">
        <f>гр.общеразв.напрв.!CI78</f>
        <v>0</v>
      </c>
      <c r="R78" s="10">
        <f>гр.компен.направ.!EH78</f>
        <v>0</v>
      </c>
      <c r="S78" s="10">
        <f>гр.компен.направ.!EI78</f>
        <v>0</v>
      </c>
      <c r="T78" s="10">
        <f>гр.компен.направ.!EJ78</f>
        <v>0</v>
      </c>
      <c r="U78" s="10">
        <f>гр.компен.направ.!EK78</f>
        <v>0</v>
      </c>
      <c r="V78" s="10">
        <f>гр.компен.направ.!EL78</f>
        <v>0</v>
      </c>
      <c r="W78" s="10">
        <f>гр.компен.направ.!EM78</f>
        <v>174</v>
      </c>
      <c r="X78" s="10">
        <f>гр.компен.направ.!EN78</f>
        <v>0</v>
      </c>
      <c r="Y78" s="10">
        <f>гр.компен.направ.!EO78</f>
        <v>0</v>
      </c>
      <c r="Z78" s="10">
        <f>гр.компен.направ.!EP78</f>
        <v>0</v>
      </c>
      <c r="AA78" s="10">
        <f>гр.компен.направ.!EQ78</f>
        <v>0</v>
      </c>
      <c r="AB78" s="10">
        <f>гр.комбинир.напрв.!DN78</f>
        <v>0</v>
      </c>
      <c r="AC78" s="10">
        <f>гр.комбинир.напрв.!DO78</f>
        <v>0</v>
      </c>
      <c r="AD78" s="10">
        <f>гр.комбинир.напрв.!DP78</f>
        <v>0</v>
      </c>
      <c r="AE78" s="10">
        <f>гр.комбинир.напрв.!DQ78</f>
        <v>0</v>
      </c>
      <c r="AF78" s="10">
        <f>гр.комбинир.напрв.!DR78</f>
        <v>0</v>
      </c>
      <c r="AG78" s="10">
        <f>гр.комбинир.напрв.!DS78</f>
        <v>60</v>
      </c>
      <c r="AH78" s="10">
        <f>гр.комбинир.напрв.!DT78</f>
        <v>0</v>
      </c>
      <c r="AI78" s="10">
        <f>гр.комбинир.напрв.!DU78</f>
        <v>0</v>
      </c>
      <c r="AJ78" s="10">
        <f>гр.комбинир.напрв.!DV78</f>
        <v>0</v>
      </c>
      <c r="AK78" s="10">
        <f>гр.комбинир.напрв.!DW78</f>
        <v>0</v>
      </c>
      <c r="AL78" s="169">
        <f t="shared" ref="AL78:AU103" si="15">H78+R78+AB78</f>
        <v>0</v>
      </c>
      <c r="AM78" s="169">
        <f t="shared" si="15"/>
        <v>0</v>
      </c>
      <c r="AN78" s="169">
        <f t="shared" si="15"/>
        <v>0</v>
      </c>
      <c r="AO78" s="169">
        <f t="shared" si="15"/>
        <v>0</v>
      </c>
      <c r="AP78" s="169">
        <f t="shared" si="15"/>
        <v>0</v>
      </c>
      <c r="AQ78" s="169">
        <f t="shared" si="15"/>
        <v>444</v>
      </c>
      <c r="AR78" s="169">
        <f t="shared" si="15"/>
        <v>0</v>
      </c>
      <c r="AS78" s="169">
        <f t="shared" si="15"/>
        <v>0</v>
      </c>
      <c r="AT78" s="169">
        <f t="shared" si="15"/>
        <v>0</v>
      </c>
      <c r="AU78" s="169">
        <f t="shared" si="15"/>
        <v>0</v>
      </c>
    </row>
    <row r="79" spans="1:47" x14ac:dyDescent="0.25">
      <c r="A79" s="5" t="str">
        <f>гр.общеразв.напрв.!A79</f>
        <v>Всеволожский</v>
      </c>
      <c r="B79" s="5" t="str">
        <f>гр.общеразв.напрв.!B79</f>
        <v>МДОУ "ЦРР - д./с № 4" г.Всеволожска</v>
      </c>
      <c r="C79" s="5" t="str">
        <f>гр.общеразв.напрв.!C79</f>
        <v>город</v>
      </c>
      <c r="D79" s="5" t="str">
        <f>гр.общеразв.напрв.!D79</f>
        <v>детей</v>
      </c>
      <c r="E79" s="168">
        <f t="shared" ref="E79:E137" si="16">F79+G79</f>
        <v>540</v>
      </c>
      <c r="F79" s="168">
        <f t="shared" ref="F79:G137" si="17">H79+J79+L79+N79+P79+R79+T79+V79+X79+Z79+AB79+AD79+AF79+AH79+AJ79</f>
        <v>0</v>
      </c>
      <c r="G79" s="168">
        <f t="shared" si="17"/>
        <v>540</v>
      </c>
      <c r="H79" s="10">
        <f>гр.общеразв.напрв.!BZ79</f>
        <v>0</v>
      </c>
      <c r="I79" s="10">
        <f>гр.общеразв.напрв.!CA79</f>
        <v>0</v>
      </c>
      <c r="J79" s="10">
        <f>гр.общеразв.напрв.!CB79</f>
        <v>0</v>
      </c>
      <c r="K79" s="10">
        <f>гр.общеразв.напрв.!CC79</f>
        <v>0</v>
      </c>
      <c r="L79" s="10">
        <f>гр.общеразв.напрв.!CD79</f>
        <v>0</v>
      </c>
      <c r="M79" s="10">
        <f>гр.общеразв.напрв.!CE79</f>
        <v>334</v>
      </c>
      <c r="N79" s="10">
        <f>гр.общеразв.напрв.!CF79</f>
        <v>0</v>
      </c>
      <c r="O79" s="10">
        <f>гр.общеразв.напрв.!CG79</f>
        <v>0</v>
      </c>
      <c r="P79" s="10">
        <f>гр.общеразв.напрв.!CH79</f>
        <v>0</v>
      </c>
      <c r="Q79" s="10">
        <f>гр.общеразв.напрв.!CI79</f>
        <v>0</v>
      </c>
      <c r="R79" s="10">
        <f>гр.компен.направ.!EH79</f>
        <v>0</v>
      </c>
      <c r="S79" s="10">
        <f>гр.компен.направ.!EI79</f>
        <v>0</v>
      </c>
      <c r="T79" s="10">
        <f>гр.компен.направ.!EJ79</f>
        <v>0</v>
      </c>
      <c r="U79" s="10">
        <f>гр.компен.направ.!EK79</f>
        <v>0</v>
      </c>
      <c r="V79" s="10">
        <f>гр.компен.направ.!EL79</f>
        <v>0</v>
      </c>
      <c r="W79" s="10">
        <f>гр.компен.направ.!EM79</f>
        <v>117</v>
      </c>
      <c r="X79" s="10">
        <f>гр.компен.направ.!EN79</f>
        <v>0</v>
      </c>
      <c r="Y79" s="10">
        <f>гр.компен.направ.!EO79</f>
        <v>0</v>
      </c>
      <c r="Z79" s="10">
        <f>гр.компен.направ.!EP79</f>
        <v>0</v>
      </c>
      <c r="AA79" s="10">
        <f>гр.компен.направ.!EQ79</f>
        <v>0</v>
      </c>
      <c r="AB79" s="10">
        <f>гр.комбинир.напрв.!DN79</f>
        <v>0</v>
      </c>
      <c r="AC79" s="10">
        <f>гр.комбинир.напрв.!DO79</f>
        <v>0</v>
      </c>
      <c r="AD79" s="10">
        <f>гр.комбинир.напрв.!DP79</f>
        <v>0</v>
      </c>
      <c r="AE79" s="10">
        <f>гр.комбинир.напрв.!DQ79</f>
        <v>0</v>
      </c>
      <c r="AF79" s="10">
        <f>гр.комбинир.напрв.!DR79</f>
        <v>0</v>
      </c>
      <c r="AG79" s="10">
        <f>гр.комбинир.напрв.!DS79</f>
        <v>89</v>
      </c>
      <c r="AH79" s="10">
        <f>гр.комбинир.напрв.!DT79</f>
        <v>0</v>
      </c>
      <c r="AI79" s="10">
        <f>гр.комбинир.напрв.!DU79</f>
        <v>0</v>
      </c>
      <c r="AJ79" s="10">
        <f>гр.комбинир.напрв.!DV79</f>
        <v>0</v>
      </c>
      <c r="AK79" s="10">
        <f>гр.комбинир.напрв.!DW79</f>
        <v>0</v>
      </c>
      <c r="AL79" s="169">
        <f t="shared" si="15"/>
        <v>0</v>
      </c>
      <c r="AM79" s="169">
        <f t="shared" si="15"/>
        <v>0</v>
      </c>
      <c r="AN79" s="169">
        <f t="shared" si="15"/>
        <v>0</v>
      </c>
      <c r="AO79" s="169">
        <f t="shared" si="15"/>
        <v>0</v>
      </c>
      <c r="AP79" s="169">
        <f t="shared" si="15"/>
        <v>0</v>
      </c>
      <c r="AQ79" s="169">
        <f t="shared" si="15"/>
        <v>540</v>
      </c>
      <c r="AR79" s="169">
        <f t="shared" si="15"/>
        <v>0</v>
      </c>
      <c r="AS79" s="169">
        <f t="shared" si="15"/>
        <v>0</v>
      </c>
      <c r="AT79" s="169">
        <f t="shared" si="15"/>
        <v>0</v>
      </c>
      <c r="AU79" s="169">
        <f t="shared" si="15"/>
        <v>0</v>
      </c>
    </row>
    <row r="80" spans="1:47" x14ac:dyDescent="0.25">
      <c r="A80" s="5" t="str">
        <f>гр.общеразв.напрв.!A80</f>
        <v>Всеволожский</v>
      </c>
      <c r="B80" s="5" t="str">
        <f>гр.общеразв.напрв.!B80</f>
        <v>МДОБУ "ДСКВ № 6" г.Всеволожска</v>
      </c>
      <c r="C80" s="5" t="str">
        <f>гр.общеразв.напрв.!C80</f>
        <v>город</v>
      </c>
      <c r="D80" s="5" t="str">
        <f>гр.общеразв.напрв.!D80</f>
        <v>детей</v>
      </c>
      <c r="E80" s="168">
        <f t="shared" si="16"/>
        <v>547</v>
      </c>
      <c r="F80" s="168">
        <f t="shared" si="17"/>
        <v>0</v>
      </c>
      <c r="G80" s="168">
        <f t="shared" si="17"/>
        <v>547</v>
      </c>
      <c r="H80" s="10">
        <f>гр.общеразв.напрв.!BZ80</f>
        <v>0</v>
      </c>
      <c r="I80" s="10">
        <f>гр.общеразв.напрв.!CA80</f>
        <v>0</v>
      </c>
      <c r="J80" s="10">
        <f>гр.общеразв.напрв.!CB80</f>
        <v>0</v>
      </c>
      <c r="K80" s="10">
        <f>гр.общеразв.напрв.!CC80</f>
        <v>0</v>
      </c>
      <c r="L80" s="10">
        <f>гр.общеразв.напрв.!CD80</f>
        <v>0</v>
      </c>
      <c r="M80" s="10">
        <f>гр.общеразв.напрв.!CE80</f>
        <v>336</v>
      </c>
      <c r="N80" s="10">
        <f>гр.общеразв.напрв.!CF80</f>
        <v>0</v>
      </c>
      <c r="O80" s="10">
        <f>гр.общеразв.напрв.!CG80</f>
        <v>0</v>
      </c>
      <c r="P80" s="10">
        <f>гр.общеразв.напрв.!CH80</f>
        <v>0</v>
      </c>
      <c r="Q80" s="10">
        <f>гр.общеразв.напрв.!CI80</f>
        <v>0</v>
      </c>
      <c r="R80" s="10">
        <f>гр.компен.направ.!EH80</f>
        <v>0</v>
      </c>
      <c r="S80" s="10">
        <f>гр.компен.направ.!EI80</f>
        <v>0</v>
      </c>
      <c r="T80" s="10">
        <f>гр.компен.направ.!EJ80</f>
        <v>0</v>
      </c>
      <c r="U80" s="10">
        <f>гр.компен.направ.!EK80</f>
        <v>0</v>
      </c>
      <c r="V80" s="10">
        <f>гр.компен.направ.!EL80</f>
        <v>0</v>
      </c>
      <c r="W80" s="10">
        <f>гр.компен.направ.!EM80</f>
        <v>211</v>
      </c>
      <c r="X80" s="10">
        <f>гр.компен.направ.!EN80</f>
        <v>0</v>
      </c>
      <c r="Y80" s="10">
        <f>гр.компен.направ.!EO80</f>
        <v>0</v>
      </c>
      <c r="Z80" s="10">
        <f>гр.компен.направ.!EP80</f>
        <v>0</v>
      </c>
      <c r="AA80" s="10">
        <f>гр.компен.направ.!EQ80</f>
        <v>0</v>
      </c>
      <c r="AB80" s="10">
        <f>гр.комбинир.напрв.!DN80</f>
        <v>0</v>
      </c>
      <c r="AC80" s="10">
        <f>гр.комбинир.напрв.!DO80</f>
        <v>0</v>
      </c>
      <c r="AD80" s="10">
        <f>гр.комбинир.напрв.!DP80</f>
        <v>0</v>
      </c>
      <c r="AE80" s="10">
        <f>гр.комбинир.напрв.!DQ80</f>
        <v>0</v>
      </c>
      <c r="AF80" s="10">
        <f>гр.комбинир.напрв.!DR80</f>
        <v>0</v>
      </c>
      <c r="AG80" s="10">
        <f>гр.комбинир.напрв.!DS80</f>
        <v>0</v>
      </c>
      <c r="AH80" s="10">
        <f>гр.комбинир.напрв.!DT80</f>
        <v>0</v>
      </c>
      <c r="AI80" s="10">
        <f>гр.комбинир.напрв.!DU80</f>
        <v>0</v>
      </c>
      <c r="AJ80" s="10">
        <f>гр.комбинир.напрв.!DV80</f>
        <v>0</v>
      </c>
      <c r="AK80" s="10">
        <f>гр.комбинир.напрв.!DW80</f>
        <v>0</v>
      </c>
      <c r="AL80" s="169">
        <f t="shared" si="15"/>
        <v>0</v>
      </c>
      <c r="AM80" s="169">
        <f t="shared" si="15"/>
        <v>0</v>
      </c>
      <c r="AN80" s="169">
        <f t="shared" si="15"/>
        <v>0</v>
      </c>
      <c r="AO80" s="169">
        <f t="shared" si="15"/>
        <v>0</v>
      </c>
      <c r="AP80" s="169">
        <f t="shared" si="15"/>
        <v>0</v>
      </c>
      <c r="AQ80" s="169">
        <f t="shared" si="15"/>
        <v>547</v>
      </c>
      <c r="AR80" s="169">
        <f t="shared" si="15"/>
        <v>0</v>
      </c>
      <c r="AS80" s="169">
        <f t="shared" si="15"/>
        <v>0</v>
      </c>
      <c r="AT80" s="169">
        <f t="shared" si="15"/>
        <v>0</v>
      </c>
      <c r="AU80" s="169">
        <f t="shared" si="15"/>
        <v>0</v>
      </c>
    </row>
    <row r="81" spans="1:47" x14ac:dyDescent="0.25">
      <c r="A81" s="5" t="str">
        <f>гр.общеразв.напрв.!A81</f>
        <v>Всеволожский</v>
      </c>
      <c r="B81" s="5" t="str">
        <f>гр.общеразв.напрв.!B81</f>
        <v>МДОБУ "ДСКВ № 10" г.Всеволожска</v>
      </c>
      <c r="C81" s="5" t="str">
        <f>гр.общеразв.напрв.!C81</f>
        <v>город</v>
      </c>
      <c r="D81" s="5" t="str">
        <f>гр.общеразв.напрв.!D81</f>
        <v>детей</v>
      </c>
      <c r="E81" s="168">
        <f t="shared" si="16"/>
        <v>276</v>
      </c>
      <c r="F81" s="168">
        <f t="shared" si="17"/>
        <v>0</v>
      </c>
      <c r="G81" s="168">
        <f t="shared" si="17"/>
        <v>276</v>
      </c>
      <c r="H81" s="10">
        <f>гр.общеразв.напрв.!BZ81</f>
        <v>0</v>
      </c>
      <c r="I81" s="10">
        <f>гр.общеразв.напрв.!CA81</f>
        <v>0</v>
      </c>
      <c r="J81" s="10">
        <f>гр.общеразв.напрв.!CB81</f>
        <v>0</v>
      </c>
      <c r="K81" s="10">
        <f>гр.общеразв.напрв.!CC81</f>
        <v>0</v>
      </c>
      <c r="L81" s="10">
        <f>гр.общеразв.напрв.!CD81</f>
        <v>0</v>
      </c>
      <c r="M81" s="10">
        <f>гр.общеразв.напрв.!CE81</f>
        <v>162</v>
      </c>
      <c r="N81" s="10">
        <f>гр.общеразв.напрв.!CF81</f>
        <v>0</v>
      </c>
      <c r="O81" s="10">
        <f>гр.общеразв.напрв.!CG81</f>
        <v>0</v>
      </c>
      <c r="P81" s="10">
        <f>гр.общеразв.напрв.!CH81</f>
        <v>0</v>
      </c>
      <c r="Q81" s="10">
        <f>гр.общеразв.напрв.!CI81</f>
        <v>0</v>
      </c>
      <c r="R81" s="10">
        <f>гр.компен.направ.!EH81</f>
        <v>0</v>
      </c>
      <c r="S81" s="10">
        <f>гр.компен.направ.!EI81</f>
        <v>0</v>
      </c>
      <c r="T81" s="10">
        <f>гр.компен.направ.!EJ81</f>
        <v>0</v>
      </c>
      <c r="U81" s="10">
        <f>гр.компен.направ.!EK81</f>
        <v>0</v>
      </c>
      <c r="V81" s="10">
        <f>гр.компен.направ.!EL81</f>
        <v>0</v>
      </c>
      <c r="W81" s="10">
        <f>гр.компен.направ.!EM81</f>
        <v>86</v>
      </c>
      <c r="X81" s="10">
        <f>гр.компен.направ.!EN81</f>
        <v>0</v>
      </c>
      <c r="Y81" s="10">
        <f>гр.компен.направ.!EO81</f>
        <v>0</v>
      </c>
      <c r="Z81" s="10">
        <f>гр.компен.направ.!EP81</f>
        <v>0</v>
      </c>
      <c r="AA81" s="10">
        <f>гр.компен.направ.!EQ81</f>
        <v>0</v>
      </c>
      <c r="AB81" s="10">
        <f>гр.комбинир.напрв.!DN81</f>
        <v>0</v>
      </c>
      <c r="AC81" s="10">
        <f>гр.комбинир.напрв.!DO81</f>
        <v>0</v>
      </c>
      <c r="AD81" s="10">
        <f>гр.комбинир.напрв.!DP81</f>
        <v>0</v>
      </c>
      <c r="AE81" s="10">
        <f>гр.комбинир.напрв.!DQ81</f>
        <v>0</v>
      </c>
      <c r="AF81" s="10">
        <f>гр.комбинир.напрв.!DR81</f>
        <v>0</v>
      </c>
      <c r="AG81" s="10">
        <f>гр.комбинир.напрв.!DS81</f>
        <v>28</v>
      </c>
      <c r="AH81" s="10">
        <f>гр.комбинир.напрв.!DT81</f>
        <v>0</v>
      </c>
      <c r="AI81" s="10">
        <f>гр.комбинир.напрв.!DU81</f>
        <v>0</v>
      </c>
      <c r="AJ81" s="10">
        <f>гр.комбинир.напрв.!DV81</f>
        <v>0</v>
      </c>
      <c r="AK81" s="10">
        <f>гр.комбинир.напрв.!DW81</f>
        <v>0</v>
      </c>
      <c r="AL81" s="169">
        <f t="shared" si="15"/>
        <v>0</v>
      </c>
      <c r="AM81" s="169">
        <f t="shared" si="15"/>
        <v>0</v>
      </c>
      <c r="AN81" s="169">
        <f t="shared" si="15"/>
        <v>0</v>
      </c>
      <c r="AO81" s="169">
        <f t="shared" si="15"/>
        <v>0</v>
      </c>
      <c r="AP81" s="169">
        <f t="shared" si="15"/>
        <v>0</v>
      </c>
      <c r="AQ81" s="169">
        <f t="shared" si="15"/>
        <v>276</v>
      </c>
      <c r="AR81" s="169">
        <f t="shared" si="15"/>
        <v>0</v>
      </c>
      <c r="AS81" s="169">
        <f t="shared" si="15"/>
        <v>0</v>
      </c>
      <c r="AT81" s="169">
        <f t="shared" si="15"/>
        <v>0</v>
      </c>
      <c r="AU81" s="169">
        <f t="shared" si="15"/>
        <v>0</v>
      </c>
    </row>
    <row r="82" spans="1:47" x14ac:dyDescent="0.25">
      <c r="A82" s="5" t="str">
        <f>гр.общеразв.напрв.!A82</f>
        <v>Всеволожский</v>
      </c>
      <c r="B82" s="5" t="str">
        <f>гр.общеразв.напрв.!B82</f>
        <v>МДОБУ "Морозовский ДСКВ"</v>
      </c>
      <c r="C82" s="5" t="str">
        <f>гр.общеразв.напрв.!C82</f>
        <v>пгт</v>
      </c>
      <c r="D82" s="5" t="str">
        <f>гр.общеразв.напрв.!D82</f>
        <v>детей</v>
      </c>
      <c r="E82" s="168">
        <f t="shared" si="16"/>
        <v>550</v>
      </c>
      <c r="F82" s="168">
        <f t="shared" si="17"/>
        <v>84</v>
      </c>
      <c r="G82" s="168">
        <f t="shared" si="17"/>
        <v>466</v>
      </c>
      <c r="H82" s="10">
        <f>гр.общеразв.напрв.!BZ82</f>
        <v>0</v>
      </c>
      <c r="I82" s="10">
        <f>гр.общеразв.напрв.!CA82</f>
        <v>0</v>
      </c>
      <c r="J82" s="10">
        <f>гр.общеразв.напрв.!CB82</f>
        <v>0</v>
      </c>
      <c r="K82" s="10">
        <f>гр.общеразв.напрв.!CC82</f>
        <v>0</v>
      </c>
      <c r="L82" s="10">
        <f>гр.общеразв.напрв.!CD82</f>
        <v>84</v>
      </c>
      <c r="M82" s="10">
        <f>гр.общеразв.напрв.!CE82</f>
        <v>350</v>
      </c>
      <c r="N82" s="10">
        <f>гр.общеразв.напрв.!CF82</f>
        <v>0</v>
      </c>
      <c r="O82" s="10">
        <f>гр.общеразв.напрв.!CG82</f>
        <v>0</v>
      </c>
      <c r="P82" s="10">
        <f>гр.общеразв.напрв.!CH82</f>
        <v>0</v>
      </c>
      <c r="Q82" s="10">
        <f>гр.общеразв.напрв.!CI82</f>
        <v>0</v>
      </c>
      <c r="R82" s="10">
        <f>гр.компен.направ.!EH82</f>
        <v>0</v>
      </c>
      <c r="S82" s="10">
        <f>гр.компен.направ.!EI82</f>
        <v>0</v>
      </c>
      <c r="T82" s="10">
        <f>гр.компен.направ.!EJ82</f>
        <v>0</v>
      </c>
      <c r="U82" s="10">
        <f>гр.компен.направ.!EK82</f>
        <v>0</v>
      </c>
      <c r="V82" s="10">
        <f>гр.компен.направ.!EL82</f>
        <v>0</v>
      </c>
      <c r="W82" s="10">
        <f>гр.компен.направ.!EM82</f>
        <v>116</v>
      </c>
      <c r="X82" s="10">
        <f>гр.компен.направ.!EN82</f>
        <v>0</v>
      </c>
      <c r="Y82" s="10">
        <f>гр.компен.направ.!EO82</f>
        <v>0</v>
      </c>
      <c r="Z82" s="10">
        <f>гр.компен.направ.!EP82</f>
        <v>0</v>
      </c>
      <c r="AA82" s="10">
        <f>гр.компен.направ.!EQ82</f>
        <v>0</v>
      </c>
      <c r="AB82" s="10">
        <f>гр.комбинир.напрв.!DN82</f>
        <v>0</v>
      </c>
      <c r="AC82" s="10">
        <f>гр.комбинир.напрв.!DO82</f>
        <v>0</v>
      </c>
      <c r="AD82" s="10">
        <f>гр.комбинир.напрв.!DP82</f>
        <v>0</v>
      </c>
      <c r="AE82" s="10">
        <f>гр.комбинир.напрв.!DQ82</f>
        <v>0</v>
      </c>
      <c r="AF82" s="10">
        <f>гр.комбинир.напрв.!DR82</f>
        <v>0</v>
      </c>
      <c r="AG82" s="10">
        <f>гр.комбинир.напрв.!DS82</f>
        <v>0</v>
      </c>
      <c r="AH82" s="10">
        <f>гр.комбинир.напрв.!DT82</f>
        <v>0</v>
      </c>
      <c r="AI82" s="10">
        <f>гр.комбинир.напрв.!DU82</f>
        <v>0</v>
      </c>
      <c r="AJ82" s="10">
        <f>гр.комбинир.напрв.!DV82</f>
        <v>0</v>
      </c>
      <c r="AK82" s="10">
        <f>гр.комбинир.напрв.!DW82</f>
        <v>0</v>
      </c>
      <c r="AL82" s="169">
        <f t="shared" si="15"/>
        <v>0</v>
      </c>
      <c r="AM82" s="169">
        <f t="shared" si="15"/>
        <v>0</v>
      </c>
      <c r="AN82" s="169">
        <f t="shared" si="15"/>
        <v>0</v>
      </c>
      <c r="AO82" s="169">
        <f t="shared" si="15"/>
        <v>0</v>
      </c>
      <c r="AP82" s="169">
        <f t="shared" si="15"/>
        <v>84</v>
      </c>
      <c r="AQ82" s="169">
        <f t="shared" si="15"/>
        <v>466</v>
      </c>
      <c r="AR82" s="169">
        <f t="shared" si="15"/>
        <v>0</v>
      </c>
      <c r="AS82" s="169">
        <f t="shared" si="15"/>
        <v>0</v>
      </c>
      <c r="AT82" s="169">
        <f t="shared" si="15"/>
        <v>0</v>
      </c>
      <c r="AU82" s="169">
        <f t="shared" si="15"/>
        <v>0</v>
      </c>
    </row>
    <row r="83" spans="1:47" x14ac:dyDescent="0.25">
      <c r="A83" s="5" t="str">
        <f>гр.общеразв.напрв.!A83</f>
        <v>Всеволожский</v>
      </c>
      <c r="B83" s="5" t="str">
        <f>гр.общеразв.напрв.!B83</f>
        <v>МДОБУ "Кузьмоловский ДСКВ"</v>
      </c>
      <c r="C83" s="5" t="str">
        <f>гр.общеразв.напрв.!C83</f>
        <v>пгт</v>
      </c>
      <c r="D83" s="5" t="str">
        <f>гр.общеразв.напрв.!D83</f>
        <v>детей</v>
      </c>
      <c r="E83" s="168">
        <f t="shared" si="16"/>
        <v>440</v>
      </c>
      <c r="F83" s="168">
        <f t="shared" si="17"/>
        <v>19</v>
      </c>
      <c r="G83" s="168">
        <f t="shared" si="17"/>
        <v>421</v>
      </c>
      <c r="H83" s="10">
        <f>гр.общеразв.напрв.!BZ83</f>
        <v>0</v>
      </c>
      <c r="I83" s="10">
        <f>гр.общеразв.напрв.!CA83</f>
        <v>0</v>
      </c>
      <c r="J83" s="10">
        <f>гр.общеразв.напрв.!CB83</f>
        <v>0</v>
      </c>
      <c r="K83" s="10">
        <f>гр.общеразв.напрв.!CC83</f>
        <v>0</v>
      </c>
      <c r="L83" s="10">
        <f>гр.общеразв.напрв.!CD83</f>
        <v>19</v>
      </c>
      <c r="M83" s="10">
        <f>гр.общеразв.напрв.!CE83</f>
        <v>323</v>
      </c>
      <c r="N83" s="10">
        <f>гр.общеразв.напрв.!CF83</f>
        <v>0</v>
      </c>
      <c r="O83" s="10">
        <f>гр.общеразв.напрв.!CG83</f>
        <v>0</v>
      </c>
      <c r="P83" s="10">
        <f>гр.общеразв.напрв.!CH83</f>
        <v>0</v>
      </c>
      <c r="Q83" s="10">
        <f>гр.общеразв.напрв.!CI83</f>
        <v>0</v>
      </c>
      <c r="R83" s="10">
        <f>гр.компен.направ.!EH83</f>
        <v>0</v>
      </c>
      <c r="S83" s="10">
        <f>гр.компен.направ.!EI83</f>
        <v>0</v>
      </c>
      <c r="T83" s="10">
        <f>гр.компен.направ.!EJ83</f>
        <v>0</v>
      </c>
      <c r="U83" s="10">
        <f>гр.компен.направ.!EK83</f>
        <v>0</v>
      </c>
      <c r="V83" s="10">
        <f>гр.компен.направ.!EL83</f>
        <v>0</v>
      </c>
      <c r="W83" s="10">
        <f>гр.компен.направ.!EM83</f>
        <v>53</v>
      </c>
      <c r="X83" s="10">
        <f>гр.компен.направ.!EN83</f>
        <v>0</v>
      </c>
      <c r="Y83" s="10">
        <f>гр.компен.направ.!EO83</f>
        <v>0</v>
      </c>
      <c r="Z83" s="10">
        <f>гр.компен.направ.!EP83</f>
        <v>0</v>
      </c>
      <c r="AA83" s="10">
        <f>гр.компен.направ.!EQ83</f>
        <v>0</v>
      </c>
      <c r="AB83" s="10">
        <f>гр.комбинир.напрв.!DN83</f>
        <v>0</v>
      </c>
      <c r="AC83" s="10">
        <f>гр.комбинир.напрв.!DO83</f>
        <v>0</v>
      </c>
      <c r="AD83" s="10">
        <f>гр.комбинир.напрв.!DP83</f>
        <v>0</v>
      </c>
      <c r="AE83" s="10">
        <f>гр.комбинир.напрв.!DQ83</f>
        <v>0</v>
      </c>
      <c r="AF83" s="10">
        <f>гр.комбинир.напрв.!DR83</f>
        <v>0</v>
      </c>
      <c r="AG83" s="10">
        <f>гр.комбинир.напрв.!DS83</f>
        <v>45</v>
      </c>
      <c r="AH83" s="10">
        <f>гр.комбинир.напрв.!DT83</f>
        <v>0</v>
      </c>
      <c r="AI83" s="10">
        <f>гр.комбинир.напрв.!DU83</f>
        <v>0</v>
      </c>
      <c r="AJ83" s="10">
        <f>гр.комбинир.напрв.!DV83</f>
        <v>0</v>
      </c>
      <c r="AK83" s="10">
        <f>гр.комбинир.напрв.!DW83</f>
        <v>0</v>
      </c>
      <c r="AL83" s="169">
        <f t="shared" si="15"/>
        <v>0</v>
      </c>
      <c r="AM83" s="169">
        <f t="shared" si="15"/>
        <v>0</v>
      </c>
      <c r="AN83" s="169">
        <f t="shared" si="15"/>
        <v>0</v>
      </c>
      <c r="AO83" s="169">
        <f t="shared" si="15"/>
        <v>0</v>
      </c>
      <c r="AP83" s="169">
        <f t="shared" si="15"/>
        <v>19</v>
      </c>
      <c r="AQ83" s="169">
        <f t="shared" si="15"/>
        <v>421</v>
      </c>
      <c r="AR83" s="169">
        <f t="shared" si="15"/>
        <v>0</v>
      </c>
      <c r="AS83" s="169">
        <f t="shared" si="15"/>
        <v>0</v>
      </c>
      <c r="AT83" s="169">
        <f t="shared" si="15"/>
        <v>0</v>
      </c>
      <c r="AU83" s="169">
        <f t="shared" si="15"/>
        <v>0</v>
      </c>
    </row>
    <row r="84" spans="1:47" x14ac:dyDescent="0.25">
      <c r="A84" s="5" t="str">
        <f>гр.общеразв.напрв.!A84</f>
        <v>Всеволожский</v>
      </c>
      <c r="B84" s="5" t="str">
        <f>гр.общеразв.напрв.!B84</f>
        <v>МДОУ "ДСКВ № 12" п. Романовка</v>
      </c>
      <c r="C84" s="5" t="str">
        <f>гр.общеразв.напрв.!C84</f>
        <v>село</v>
      </c>
      <c r="D84" s="5" t="str">
        <f>гр.общеразв.напрв.!D84</f>
        <v>детей</v>
      </c>
      <c r="E84" s="168">
        <f t="shared" si="16"/>
        <v>383</v>
      </c>
      <c r="F84" s="168">
        <f t="shared" si="17"/>
        <v>0</v>
      </c>
      <c r="G84" s="168">
        <f t="shared" si="17"/>
        <v>383</v>
      </c>
      <c r="H84" s="10">
        <f>гр.общеразв.напрв.!BZ84</f>
        <v>0</v>
      </c>
      <c r="I84" s="10">
        <f>гр.общеразв.напрв.!CA84</f>
        <v>0</v>
      </c>
      <c r="J84" s="10">
        <f>гр.общеразв.напрв.!CB84</f>
        <v>0</v>
      </c>
      <c r="K84" s="10">
        <f>гр.общеразв.напрв.!CC84</f>
        <v>0</v>
      </c>
      <c r="L84" s="10">
        <f>гр.общеразв.напрв.!CD84</f>
        <v>0</v>
      </c>
      <c r="M84" s="10">
        <f>гр.общеразв.напрв.!CE84</f>
        <v>304</v>
      </c>
      <c r="N84" s="10">
        <f>гр.общеразв.напрв.!CF84</f>
        <v>0</v>
      </c>
      <c r="O84" s="10">
        <f>гр.общеразв.напрв.!CG84</f>
        <v>0</v>
      </c>
      <c r="P84" s="10">
        <f>гр.общеразв.напрв.!CH84</f>
        <v>0</v>
      </c>
      <c r="Q84" s="10">
        <f>гр.общеразв.напрв.!CI84</f>
        <v>0</v>
      </c>
      <c r="R84" s="10">
        <f>гр.компен.направ.!EH84</f>
        <v>0</v>
      </c>
      <c r="S84" s="10">
        <f>гр.компен.направ.!EI84</f>
        <v>0</v>
      </c>
      <c r="T84" s="10">
        <f>гр.компен.направ.!EJ84</f>
        <v>0</v>
      </c>
      <c r="U84" s="10">
        <f>гр.компен.направ.!EK84</f>
        <v>0</v>
      </c>
      <c r="V84" s="10">
        <f>гр.компен.направ.!EL84</f>
        <v>0</v>
      </c>
      <c r="W84" s="10">
        <f>гр.компен.направ.!EM84</f>
        <v>79</v>
      </c>
      <c r="X84" s="10">
        <f>гр.компен.направ.!EN84</f>
        <v>0</v>
      </c>
      <c r="Y84" s="10">
        <f>гр.компен.направ.!EO84</f>
        <v>0</v>
      </c>
      <c r="Z84" s="10">
        <f>гр.компен.направ.!EP84</f>
        <v>0</v>
      </c>
      <c r="AA84" s="10">
        <f>гр.компен.направ.!EQ84</f>
        <v>0</v>
      </c>
      <c r="AB84" s="10">
        <f>гр.комбинир.напрв.!DN84</f>
        <v>0</v>
      </c>
      <c r="AC84" s="10">
        <f>гр.комбинир.напрв.!DO84</f>
        <v>0</v>
      </c>
      <c r="AD84" s="10">
        <f>гр.комбинир.напрв.!DP84</f>
        <v>0</v>
      </c>
      <c r="AE84" s="10">
        <f>гр.комбинир.напрв.!DQ84</f>
        <v>0</v>
      </c>
      <c r="AF84" s="10">
        <f>гр.комбинир.напрв.!DR84</f>
        <v>0</v>
      </c>
      <c r="AG84" s="10">
        <f>гр.комбинир.напрв.!DS84</f>
        <v>0</v>
      </c>
      <c r="AH84" s="10">
        <f>гр.комбинир.напрв.!DT84</f>
        <v>0</v>
      </c>
      <c r="AI84" s="10">
        <f>гр.комбинир.напрв.!DU84</f>
        <v>0</v>
      </c>
      <c r="AJ84" s="10">
        <f>гр.комбинир.напрв.!DV84</f>
        <v>0</v>
      </c>
      <c r="AK84" s="10">
        <f>гр.комбинир.напрв.!DW84</f>
        <v>0</v>
      </c>
      <c r="AL84" s="169">
        <f t="shared" si="15"/>
        <v>0</v>
      </c>
      <c r="AM84" s="169">
        <f t="shared" si="15"/>
        <v>0</v>
      </c>
      <c r="AN84" s="169">
        <f t="shared" si="15"/>
        <v>0</v>
      </c>
      <c r="AO84" s="169">
        <f t="shared" si="15"/>
        <v>0</v>
      </c>
      <c r="AP84" s="169">
        <f t="shared" si="15"/>
        <v>0</v>
      </c>
      <c r="AQ84" s="169">
        <f t="shared" si="15"/>
        <v>383</v>
      </c>
      <c r="AR84" s="169">
        <f t="shared" si="15"/>
        <v>0</v>
      </c>
      <c r="AS84" s="169">
        <f t="shared" si="15"/>
        <v>0</v>
      </c>
      <c r="AT84" s="169">
        <f t="shared" si="15"/>
        <v>0</v>
      </c>
      <c r="AU84" s="169">
        <f t="shared" si="15"/>
        <v>0</v>
      </c>
    </row>
    <row r="85" spans="1:47" x14ac:dyDescent="0.25">
      <c r="A85" s="5" t="str">
        <f>гр.общеразв.напрв.!A85</f>
        <v>Всеволожский</v>
      </c>
      <c r="B85" s="5" t="str">
        <f>гр.общеразв.напрв.!B85</f>
        <v>МДОУ "ДСКВ № 13" п.Щеглово</v>
      </c>
      <c r="C85" s="5" t="str">
        <f>гр.общеразв.напрв.!C85</f>
        <v>село</v>
      </c>
      <c r="D85" s="5" t="str">
        <f>гр.общеразв.напрв.!D85</f>
        <v>детей</v>
      </c>
      <c r="E85" s="168">
        <f t="shared" si="16"/>
        <v>329</v>
      </c>
      <c r="F85" s="168">
        <f t="shared" si="17"/>
        <v>26</v>
      </c>
      <c r="G85" s="168">
        <f t="shared" si="17"/>
        <v>303</v>
      </c>
      <c r="H85" s="10">
        <f>гр.общеразв.напрв.!BZ85</f>
        <v>0</v>
      </c>
      <c r="I85" s="10">
        <f>гр.общеразв.напрв.!CA85</f>
        <v>0</v>
      </c>
      <c r="J85" s="10">
        <f>гр.общеразв.напрв.!CB85</f>
        <v>0</v>
      </c>
      <c r="K85" s="10">
        <f>гр.общеразв.напрв.!CC85</f>
        <v>0</v>
      </c>
      <c r="L85" s="10">
        <f>гр.общеразв.напрв.!CD85</f>
        <v>26</v>
      </c>
      <c r="M85" s="10">
        <f>гр.общеразв.напрв.!CE85</f>
        <v>217</v>
      </c>
      <c r="N85" s="10">
        <f>гр.общеразв.напрв.!CF85</f>
        <v>0</v>
      </c>
      <c r="O85" s="10">
        <f>гр.общеразв.напрв.!CG85</f>
        <v>0</v>
      </c>
      <c r="P85" s="10">
        <f>гр.общеразв.напрв.!CH85</f>
        <v>0</v>
      </c>
      <c r="Q85" s="10">
        <f>гр.общеразв.напрв.!CI85</f>
        <v>0</v>
      </c>
      <c r="R85" s="10">
        <f>гр.компен.направ.!EH85</f>
        <v>0</v>
      </c>
      <c r="S85" s="10">
        <f>гр.компен.направ.!EI85</f>
        <v>0</v>
      </c>
      <c r="T85" s="10">
        <f>гр.компен.направ.!EJ85</f>
        <v>0</v>
      </c>
      <c r="U85" s="10">
        <f>гр.компен.направ.!EK85</f>
        <v>0</v>
      </c>
      <c r="V85" s="10">
        <f>гр.компен.направ.!EL85</f>
        <v>0</v>
      </c>
      <c r="W85" s="10">
        <f>гр.компен.направ.!EM85</f>
        <v>86</v>
      </c>
      <c r="X85" s="10">
        <f>гр.компен.направ.!EN85</f>
        <v>0</v>
      </c>
      <c r="Y85" s="10">
        <f>гр.компен.направ.!EO85</f>
        <v>0</v>
      </c>
      <c r="Z85" s="10">
        <f>гр.компен.направ.!EP85</f>
        <v>0</v>
      </c>
      <c r="AA85" s="10">
        <f>гр.компен.направ.!EQ85</f>
        <v>0</v>
      </c>
      <c r="AB85" s="10">
        <f>гр.комбинир.напрв.!DN85</f>
        <v>0</v>
      </c>
      <c r="AC85" s="10">
        <f>гр.комбинир.напрв.!DO85</f>
        <v>0</v>
      </c>
      <c r="AD85" s="10">
        <f>гр.комбинир.напрв.!DP85</f>
        <v>0</v>
      </c>
      <c r="AE85" s="10">
        <f>гр.комбинир.напрв.!DQ85</f>
        <v>0</v>
      </c>
      <c r="AF85" s="10">
        <f>гр.комбинир.напрв.!DR85</f>
        <v>0</v>
      </c>
      <c r="AG85" s="10">
        <f>гр.комбинир.напрв.!DS85</f>
        <v>0</v>
      </c>
      <c r="AH85" s="10">
        <f>гр.комбинир.напрв.!DT85</f>
        <v>0</v>
      </c>
      <c r="AI85" s="10">
        <f>гр.комбинир.напрв.!DU85</f>
        <v>0</v>
      </c>
      <c r="AJ85" s="10">
        <f>гр.комбинир.напрв.!DV85</f>
        <v>0</v>
      </c>
      <c r="AK85" s="10">
        <f>гр.комбинир.напрв.!DW85</f>
        <v>0</v>
      </c>
      <c r="AL85" s="169">
        <f t="shared" si="15"/>
        <v>0</v>
      </c>
      <c r="AM85" s="169">
        <f t="shared" si="15"/>
        <v>0</v>
      </c>
      <c r="AN85" s="169">
        <f t="shared" si="15"/>
        <v>0</v>
      </c>
      <c r="AO85" s="169">
        <f t="shared" si="15"/>
        <v>0</v>
      </c>
      <c r="AP85" s="169">
        <f t="shared" si="15"/>
        <v>26</v>
      </c>
      <c r="AQ85" s="169">
        <f t="shared" si="15"/>
        <v>303</v>
      </c>
      <c r="AR85" s="169">
        <f t="shared" si="15"/>
        <v>0</v>
      </c>
      <c r="AS85" s="169">
        <f t="shared" si="15"/>
        <v>0</v>
      </c>
      <c r="AT85" s="169">
        <f t="shared" si="15"/>
        <v>0</v>
      </c>
      <c r="AU85" s="169">
        <f t="shared" si="15"/>
        <v>0</v>
      </c>
    </row>
    <row r="86" spans="1:47" x14ac:dyDescent="0.25">
      <c r="A86" s="5" t="str">
        <f>гр.общеразв.напрв.!A86</f>
        <v>Всеволожский</v>
      </c>
      <c r="B86" s="5" t="str">
        <f>гр.общеразв.напрв.!B86</f>
        <v>МАДОУ "ДСКВ № 35" п.Бугры</v>
      </c>
      <c r="C86" s="5" t="str">
        <f>гр.общеразв.напрв.!C86</f>
        <v>село</v>
      </c>
      <c r="D86" s="5" t="str">
        <f>гр.общеразв.напрв.!D86</f>
        <v>детей</v>
      </c>
      <c r="E86" s="168">
        <f t="shared" si="16"/>
        <v>229</v>
      </c>
      <c r="F86" s="168">
        <f t="shared" si="17"/>
        <v>27</v>
      </c>
      <c r="G86" s="168">
        <f t="shared" si="17"/>
        <v>202</v>
      </c>
      <c r="H86" s="10">
        <f>гр.общеразв.напрв.!BZ86</f>
        <v>0</v>
      </c>
      <c r="I86" s="10">
        <f>гр.общеразв.напрв.!CA86</f>
        <v>0</v>
      </c>
      <c r="J86" s="10">
        <f>гр.общеразв.напрв.!CB86</f>
        <v>0</v>
      </c>
      <c r="K86" s="10">
        <f>гр.общеразв.напрв.!CC86</f>
        <v>0</v>
      </c>
      <c r="L86" s="10">
        <f>гр.общеразв.напрв.!CD86</f>
        <v>27</v>
      </c>
      <c r="M86" s="10">
        <f>гр.общеразв.напрв.!CE86</f>
        <v>140</v>
      </c>
      <c r="N86" s="10">
        <f>гр.общеразв.напрв.!CF86</f>
        <v>0</v>
      </c>
      <c r="O86" s="10">
        <f>гр.общеразв.напрв.!CG86</f>
        <v>0</v>
      </c>
      <c r="P86" s="10">
        <f>гр.общеразв.напрв.!CH86</f>
        <v>0</v>
      </c>
      <c r="Q86" s="10">
        <f>гр.общеразв.напрв.!CI86</f>
        <v>0</v>
      </c>
      <c r="R86" s="10">
        <f>гр.компен.направ.!EH86</f>
        <v>0</v>
      </c>
      <c r="S86" s="10">
        <f>гр.компен.направ.!EI86</f>
        <v>0</v>
      </c>
      <c r="T86" s="10">
        <f>гр.компен.направ.!EJ86</f>
        <v>0</v>
      </c>
      <c r="U86" s="10">
        <f>гр.компен.направ.!EK86</f>
        <v>0</v>
      </c>
      <c r="V86" s="10">
        <f>гр.компен.направ.!EL86</f>
        <v>0</v>
      </c>
      <c r="W86" s="10">
        <f>гр.компен.направ.!EM86</f>
        <v>62</v>
      </c>
      <c r="X86" s="10">
        <f>гр.компен.направ.!EN86</f>
        <v>0</v>
      </c>
      <c r="Y86" s="10">
        <f>гр.компен.направ.!EO86</f>
        <v>0</v>
      </c>
      <c r="Z86" s="10">
        <f>гр.компен.направ.!EP86</f>
        <v>0</v>
      </c>
      <c r="AA86" s="10">
        <f>гр.компен.направ.!EQ86</f>
        <v>0</v>
      </c>
      <c r="AB86" s="10">
        <f>гр.комбинир.напрв.!DN86</f>
        <v>0</v>
      </c>
      <c r="AC86" s="10">
        <f>гр.комбинир.напрв.!DO86</f>
        <v>0</v>
      </c>
      <c r="AD86" s="10">
        <f>гр.комбинир.напрв.!DP86</f>
        <v>0</v>
      </c>
      <c r="AE86" s="10">
        <f>гр.комбинир.напрв.!DQ86</f>
        <v>0</v>
      </c>
      <c r="AF86" s="10">
        <f>гр.комбинир.напрв.!DR86</f>
        <v>0</v>
      </c>
      <c r="AG86" s="10">
        <f>гр.комбинир.напрв.!DS86</f>
        <v>0</v>
      </c>
      <c r="AH86" s="10">
        <f>гр.комбинир.напрв.!DT86</f>
        <v>0</v>
      </c>
      <c r="AI86" s="10">
        <f>гр.комбинир.напрв.!DU86</f>
        <v>0</v>
      </c>
      <c r="AJ86" s="10">
        <f>гр.комбинир.напрв.!DV86</f>
        <v>0</v>
      </c>
      <c r="AK86" s="10">
        <f>гр.комбинир.напрв.!DW86</f>
        <v>0</v>
      </c>
      <c r="AL86" s="169">
        <f t="shared" si="15"/>
        <v>0</v>
      </c>
      <c r="AM86" s="169">
        <f t="shared" si="15"/>
        <v>0</v>
      </c>
      <c r="AN86" s="169">
        <f t="shared" si="15"/>
        <v>0</v>
      </c>
      <c r="AO86" s="169">
        <f t="shared" si="15"/>
        <v>0</v>
      </c>
      <c r="AP86" s="169">
        <f t="shared" si="15"/>
        <v>27</v>
      </c>
      <c r="AQ86" s="169">
        <f t="shared" si="15"/>
        <v>202</v>
      </c>
      <c r="AR86" s="169">
        <f t="shared" si="15"/>
        <v>0</v>
      </c>
      <c r="AS86" s="169">
        <f t="shared" si="15"/>
        <v>0</v>
      </c>
      <c r="AT86" s="169">
        <f t="shared" si="15"/>
        <v>0</v>
      </c>
      <c r="AU86" s="169">
        <f t="shared" si="15"/>
        <v>0</v>
      </c>
    </row>
    <row r="87" spans="1:47" x14ac:dyDescent="0.25">
      <c r="A87" s="5" t="str">
        <f>гр.общеразв.напрв.!A87</f>
        <v>Всеволожский</v>
      </c>
      <c r="B87" s="5" t="str">
        <f>гр.общеразв.напрв.!B87</f>
        <v>МАДОУ "ДСКВ № 28" п.Лупполово</v>
      </c>
      <c r="C87" s="5" t="str">
        <f>гр.общеразв.напрв.!C87</f>
        <v>село</v>
      </c>
      <c r="D87" s="5" t="str">
        <f>гр.общеразв.напрв.!D87</f>
        <v>детей</v>
      </c>
      <c r="E87" s="168">
        <f t="shared" si="16"/>
        <v>238</v>
      </c>
      <c r="F87" s="168">
        <f t="shared" si="17"/>
        <v>0</v>
      </c>
      <c r="G87" s="168">
        <f t="shared" si="17"/>
        <v>238</v>
      </c>
      <c r="H87" s="10">
        <f>гр.общеразв.напрв.!BZ87</f>
        <v>0</v>
      </c>
      <c r="I87" s="10">
        <f>гр.общеразв.напрв.!CA87</f>
        <v>0</v>
      </c>
      <c r="J87" s="10">
        <f>гр.общеразв.напрв.!CB87</f>
        <v>0</v>
      </c>
      <c r="K87" s="10">
        <f>гр.общеразв.напрв.!CC87</f>
        <v>0</v>
      </c>
      <c r="L87" s="10">
        <f>гр.общеразв.напрв.!CD87</f>
        <v>0</v>
      </c>
      <c r="M87" s="10">
        <f>гр.общеразв.напрв.!CE87</f>
        <v>186</v>
      </c>
      <c r="N87" s="10">
        <f>гр.общеразв.напрв.!CF87</f>
        <v>0</v>
      </c>
      <c r="O87" s="10">
        <f>гр.общеразв.напрв.!CG87</f>
        <v>0</v>
      </c>
      <c r="P87" s="10">
        <f>гр.общеразв.напрв.!CH87</f>
        <v>0</v>
      </c>
      <c r="Q87" s="10">
        <f>гр.общеразв.напрв.!CI87</f>
        <v>0</v>
      </c>
      <c r="R87" s="10">
        <f>гр.компен.направ.!EH87</f>
        <v>0</v>
      </c>
      <c r="S87" s="10">
        <f>гр.компен.направ.!EI87</f>
        <v>0</v>
      </c>
      <c r="T87" s="10">
        <f>гр.компен.направ.!EJ87</f>
        <v>0</v>
      </c>
      <c r="U87" s="10">
        <f>гр.компен.направ.!EK87</f>
        <v>0</v>
      </c>
      <c r="V87" s="10">
        <f>гр.компен.направ.!EL87</f>
        <v>0</v>
      </c>
      <c r="W87" s="10">
        <f>гр.компен.направ.!EM87</f>
        <v>52</v>
      </c>
      <c r="X87" s="10">
        <f>гр.компен.направ.!EN87</f>
        <v>0</v>
      </c>
      <c r="Y87" s="10">
        <f>гр.компен.направ.!EO87</f>
        <v>0</v>
      </c>
      <c r="Z87" s="10">
        <f>гр.компен.направ.!EP87</f>
        <v>0</v>
      </c>
      <c r="AA87" s="10">
        <f>гр.компен.направ.!EQ87</f>
        <v>0</v>
      </c>
      <c r="AB87" s="10">
        <f>гр.комбинир.напрв.!DN87</f>
        <v>0</v>
      </c>
      <c r="AC87" s="10">
        <f>гр.комбинир.напрв.!DO87</f>
        <v>0</v>
      </c>
      <c r="AD87" s="10">
        <f>гр.комбинир.напрв.!DP87</f>
        <v>0</v>
      </c>
      <c r="AE87" s="10">
        <f>гр.комбинир.напрв.!DQ87</f>
        <v>0</v>
      </c>
      <c r="AF87" s="10">
        <f>гр.комбинир.напрв.!DR87</f>
        <v>0</v>
      </c>
      <c r="AG87" s="10">
        <f>гр.комбинир.напрв.!DS87</f>
        <v>0</v>
      </c>
      <c r="AH87" s="10">
        <f>гр.комбинир.напрв.!DT87</f>
        <v>0</v>
      </c>
      <c r="AI87" s="10">
        <f>гр.комбинир.напрв.!DU87</f>
        <v>0</v>
      </c>
      <c r="AJ87" s="10">
        <f>гр.комбинир.напрв.!DV87</f>
        <v>0</v>
      </c>
      <c r="AK87" s="10">
        <f>гр.комбинир.напрв.!DW87</f>
        <v>0</v>
      </c>
      <c r="AL87" s="169">
        <f t="shared" si="15"/>
        <v>0</v>
      </c>
      <c r="AM87" s="169">
        <f t="shared" si="15"/>
        <v>0</v>
      </c>
      <c r="AN87" s="169">
        <f t="shared" si="15"/>
        <v>0</v>
      </c>
      <c r="AO87" s="169">
        <f t="shared" si="15"/>
        <v>0</v>
      </c>
      <c r="AP87" s="169">
        <f t="shared" si="15"/>
        <v>0</v>
      </c>
      <c r="AQ87" s="169">
        <f t="shared" si="15"/>
        <v>238</v>
      </c>
      <c r="AR87" s="169">
        <f t="shared" si="15"/>
        <v>0</v>
      </c>
      <c r="AS87" s="169">
        <f t="shared" si="15"/>
        <v>0</v>
      </c>
      <c r="AT87" s="169">
        <f t="shared" si="15"/>
        <v>0</v>
      </c>
      <c r="AU87" s="169">
        <f t="shared" si="15"/>
        <v>0</v>
      </c>
    </row>
    <row r="88" spans="1:47" x14ac:dyDescent="0.25">
      <c r="A88" s="5" t="str">
        <f>гр.общеразв.напрв.!A88</f>
        <v>Всеволожский</v>
      </c>
      <c r="B88" s="5" t="str">
        <f>гр.общеразв.напрв.!B88</f>
        <v>МДОУ "ДСКВ № 59" д.Новое Девяткино</v>
      </c>
      <c r="C88" s="5" t="str">
        <f>гр.общеразв.напрв.!C88</f>
        <v>село</v>
      </c>
      <c r="D88" s="5" t="str">
        <f>гр.общеразв.напрв.!D88</f>
        <v>детей</v>
      </c>
      <c r="E88" s="168">
        <f t="shared" si="16"/>
        <v>446</v>
      </c>
      <c r="F88" s="168">
        <f t="shared" si="17"/>
        <v>22</v>
      </c>
      <c r="G88" s="168">
        <f t="shared" si="17"/>
        <v>424</v>
      </c>
      <c r="H88" s="10">
        <f>гр.общеразв.напрв.!BZ88</f>
        <v>0</v>
      </c>
      <c r="I88" s="10">
        <f>гр.общеразв.напрв.!CA88</f>
        <v>0</v>
      </c>
      <c r="J88" s="10">
        <f>гр.общеразв.напрв.!CB88</f>
        <v>0</v>
      </c>
      <c r="K88" s="10">
        <f>гр.общеразв.напрв.!CC88</f>
        <v>0</v>
      </c>
      <c r="L88" s="10">
        <f>гр.общеразв.напрв.!CD88</f>
        <v>22</v>
      </c>
      <c r="M88" s="10">
        <f>гр.общеразв.напрв.!CE88</f>
        <v>249</v>
      </c>
      <c r="N88" s="10">
        <f>гр.общеразв.напрв.!CF88</f>
        <v>0</v>
      </c>
      <c r="O88" s="10">
        <f>гр.общеразв.напрв.!CG88</f>
        <v>0</v>
      </c>
      <c r="P88" s="10">
        <f>гр.общеразв.напрв.!CH88</f>
        <v>0</v>
      </c>
      <c r="Q88" s="10">
        <f>гр.общеразв.напрв.!CI88</f>
        <v>0</v>
      </c>
      <c r="R88" s="10">
        <f>гр.компен.направ.!EH88</f>
        <v>0</v>
      </c>
      <c r="S88" s="10">
        <f>гр.компен.направ.!EI88</f>
        <v>0</v>
      </c>
      <c r="T88" s="10">
        <f>гр.компен.направ.!EJ88</f>
        <v>0</v>
      </c>
      <c r="U88" s="10">
        <f>гр.компен.направ.!EK88</f>
        <v>0</v>
      </c>
      <c r="V88" s="10">
        <f>гр.компен.направ.!EL88</f>
        <v>0</v>
      </c>
      <c r="W88" s="10">
        <f>гр.компен.направ.!EM88</f>
        <v>45</v>
      </c>
      <c r="X88" s="10">
        <f>гр.компен.направ.!EN88</f>
        <v>0</v>
      </c>
      <c r="Y88" s="10">
        <f>гр.компен.направ.!EO88</f>
        <v>0</v>
      </c>
      <c r="Z88" s="10">
        <f>гр.компен.направ.!EP88</f>
        <v>0</v>
      </c>
      <c r="AA88" s="10">
        <f>гр.компен.направ.!EQ88</f>
        <v>0</v>
      </c>
      <c r="AB88" s="10">
        <f>гр.комбинир.напрв.!DN88</f>
        <v>0</v>
      </c>
      <c r="AC88" s="10">
        <f>гр.комбинир.напрв.!DO88</f>
        <v>0</v>
      </c>
      <c r="AD88" s="10">
        <f>гр.комбинир.напрв.!DP88</f>
        <v>0</v>
      </c>
      <c r="AE88" s="10">
        <f>гр.комбинир.напрв.!DQ88</f>
        <v>0</v>
      </c>
      <c r="AF88" s="10">
        <f>гр.комбинир.напрв.!DR88</f>
        <v>0</v>
      </c>
      <c r="AG88" s="10">
        <f>гр.комбинир.напрв.!DS88</f>
        <v>130</v>
      </c>
      <c r="AH88" s="10">
        <f>гр.комбинир.напрв.!DT88</f>
        <v>0</v>
      </c>
      <c r="AI88" s="10">
        <f>гр.комбинир.напрв.!DU88</f>
        <v>0</v>
      </c>
      <c r="AJ88" s="10">
        <f>гр.комбинир.напрв.!DV88</f>
        <v>0</v>
      </c>
      <c r="AK88" s="10">
        <f>гр.комбинир.напрв.!DW88</f>
        <v>0</v>
      </c>
      <c r="AL88" s="169">
        <f t="shared" si="15"/>
        <v>0</v>
      </c>
      <c r="AM88" s="169">
        <f t="shared" si="15"/>
        <v>0</v>
      </c>
      <c r="AN88" s="169">
        <f t="shared" si="15"/>
        <v>0</v>
      </c>
      <c r="AO88" s="169">
        <f t="shared" si="15"/>
        <v>0</v>
      </c>
      <c r="AP88" s="169">
        <f t="shared" si="15"/>
        <v>22</v>
      </c>
      <c r="AQ88" s="169">
        <f t="shared" si="15"/>
        <v>424</v>
      </c>
      <c r="AR88" s="169">
        <f t="shared" si="15"/>
        <v>0</v>
      </c>
      <c r="AS88" s="169">
        <f t="shared" si="15"/>
        <v>0</v>
      </c>
      <c r="AT88" s="169">
        <f t="shared" si="15"/>
        <v>0</v>
      </c>
      <c r="AU88" s="169">
        <f t="shared" si="15"/>
        <v>0</v>
      </c>
    </row>
    <row r="89" spans="1:47" x14ac:dyDescent="0.25">
      <c r="A89" s="5" t="str">
        <f>гр.общеразв.напрв.!A89</f>
        <v>Всеволожский</v>
      </c>
      <c r="B89" s="5" t="str">
        <f>гр.общеразв.напрв.!B89</f>
        <v>МДОБУ "ДСКВ № 61" Медвежий Стан</v>
      </c>
      <c r="C89" s="5" t="str">
        <f>гр.общеразв.напрв.!C89</f>
        <v>село</v>
      </c>
      <c r="D89" s="5" t="str">
        <f>гр.общеразв.напрв.!D89</f>
        <v>детей</v>
      </c>
      <c r="E89" s="168">
        <f t="shared" si="16"/>
        <v>1044</v>
      </c>
      <c r="F89" s="168">
        <f t="shared" si="17"/>
        <v>82</v>
      </c>
      <c r="G89" s="168">
        <f t="shared" si="17"/>
        <v>962</v>
      </c>
      <c r="H89" s="10">
        <f>гр.общеразв.напрв.!BZ89</f>
        <v>62</v>
      </c>
      <c r="I89" s="10">
        <f>гр.общеразв.напрв.!CA89</f>
        <v>0</v>
      </c>
      <c r="J89" s="10">
        <f>гр.общеразв.напрв.!CB89</f>
        <v>0</v>
      </c>
      <c r="K89" s="10">
        <f>гр.общеразв.напрв.!CC89</f>
        <v>0</v>
      </c>
      <c r="L89" s="10">
        <f>гр.общеразв.напрв.!CD89</f>
        <v>20</v>
      </c>
      <c r="M89" s="10">
        <f>гр.общеразв.напрв.!CE89</f>
        <v>752</v>
      </c>
      <c r="N89" s="10">
        <f>гр.общеразв.напрв.!CF89</f>
        <v>0</v>
      </c>
      <c r="O89" s="10">
        <f>гр.общеразв.напрв.!CG89</f>
        <v>0</v>
      </c>
      <c r="P89" s="10">
        <f>гр.общеразв.напрв.!CH89</f>
        <v>0</v>
      </c>
      <c r="Q89" s="10">
        <f>гр.общеразв.напрв.!CI89</f>
        <v>0</v>
      </c>
      <c r="R89" s="10">
        <f>гр.компен.направ.!EH89</f>
        <v>0</v>
      </c>
      <c r="S89" s="10">
        <f>гр.компен.направ.!EI89</f>
        <v>0</v>
      </c>
      <c r="T89" s="10">
        <f>гр.компен.направ.!EJ89</f>
        <v>0</v>
      </c>
      <c r="U89" s="10">
        <f>гр.компен.направ.!EK89</f>
        <v>0</v>
      </c>
      <c r="V89" s="10">
        <f>гр.компен.направ.!EL89</f>
        <v>0</v>
      </c>
      <c r="W89" s="10">
        <f>гр.компен.направ.!EM89</f>
        <v>210</v>
      </c>
      <c r="X89" s="10">
        <f>гр.компен.направ.!EN89</f>
        <v>0</v>
      </c>
      <c r="Y89" s="10">
        <f>гр.компен.направ.!EO89</f>
        <v>0</v>
      </c>
      <c r="Z89" s="10">
        <f>гр.компен.направ.!EP89</f>
        <v>0</v>
      </c>
      <c r="AA89" s="10">
        <f>гр.компен.направ.!EQ89</f>
        <v>0</v>
      </c>
      <c r="AB89" s="10">
        <f>гр.комбинир.напрв.!DN89</f>
        <v>0</v>
      </c>
      <c r="AC89" s="10">
        <f>гр.комбинир.напрв.!DO89</f>
        <v>0</v>
      </c>
      <c r="AD89" s="10">
        <f>гр.комбинир.напрв.!DP89</f>
        <v>0</v>
      </c>
      <c r="AE89" s="10">
        <f>гр.комбинир.напрв.!DQ89</f>
        <v>0</v>
      </c>
      <c r="AF89" s="10">
        <f>гр.комбинир.напрв.!DR89</f>
        <v>0</v>
      </c>
      <c r="AG89" s="10">
        <f>гр.комбинир.напрв.!DS89</f>
        <v>0</v>
      </c>
      <c r="AH89" s="10">
        <f>гр.комбинир.напрв.!DT89</f>
        <v>0</v>
      </c>
      <c r="AI89" s="10">
        <f>гр.комбинир.напрв.!DU89</f>
        <v>0</v>
      </c>
      <c r="AJ89" s="10">
        <f>гр.комбинир.напрв.!DV89</f>
        <v>0</v>
      </c>
      <c r="AK89" s="10">
        <f>гр.комбинир.напрв.!DW89</f>
        <v>0</v>
      </c>
      <c r="AL89" s="169">
        <f t="shared" si="15"/>
        <v>62</v>
      </c>
      <c r="AM89" s="169">
        <f t="shared" si="15"/>
        <v>0</v>
      </c>
      <c r="AN89" s="169">
        <f t="shared" si="15"/>
        <v>0</v>
      </c>
      <c r="AO89" s="169">
        <f t="shared" si="15"/>
        <v>0</v>
      </c>
      <c r="AP89" s="169">
        <f t="shared" si="15"/>
        <v>20</v>
      </c>
      <c r="AQ89" s="169">
        <f t="shared" si="15"/>
        <v>962</v>
      </c>
      <c r="AR89" s="169">
        <f t="shared" si="15"/>
        <v>0</v>
      </c>
      <c r="AS89" s="169">
        <f t="shared" si="15"/>
        <v>0</v>
      </c>
      <c r="AT89" s="169">
        <f t="shared" si="15"/>
        <v>0</v>
      </c>
      <c r="AU89" s="169">
        <f t="shared" si="15"/>
        <v>0</v>
      </c>
    </row>
    <row r="90" spans="1:47" x14ac:dyDescent="0.25">
      <c r="A90" s="5" t="str">
        <f>гр.общеразв.напрв.!A90</f>
        <v>Всеволожский</v>
      </c>
      <c r="B90" s="5" t="str">
        <f>гр.общеразв.напрв.!B90</f>
        <v>МДОУ "ДСКВ № 62" д.Старая</v>
      </c>
      <c r="C90" s="5" t="str">
        <f>гр.общеразв.напрв.!C90</f>
        <v>село</v>
      </c>
      <c r="D90" s="5" t="str">
        <f>гр.общеразв.напрв.!D90</f>
        <v>детей</v>
      </c>
      <c r="E90" s="168">
        <f t="shared" si="16"/>
        <v>466</v>
      </c>
      <c r="F90" s="168">
        <f t="shared" si="17"/>
        <v>0</v>
      </c>
      <c r="G90" s="168">
        <f t="shared" si="17"/>
        <v>466</v>
      </c>
      <c r="H90" s="10">
        <f>гр.общеразв.напрв.!BZ90</f>
        <v>0</v>
      </c>
      <c r="I90" s="10">
        <f>гр.общеразв.напрв.!CA90</f>
        <v>0</v>
      </c>
      <c r="J90" s="10">
        <f>гр.общеразв.напрв.!CB90</f>
        <v>0</v>
      </c>
      <c r="K90" s="10">
        <f>гр.общеразв.напрв.!CC90</f>
        <v>0</v>
      </c>
      <c r="L90" s="10">
        <f>гр.общеразв.напрв.!CD90</f>
        <v>0</v>
      </c>
      <c r="M90" s="10">
        <f>гр.общеразв.напрв.!CE90</f>
        <v>304</v>
      </c>
      <c r="N90" s="10">
        <f>гр.общеразв.напрв.!CF90</f>
        <v>0</v>
      </c>
      <c r="O90" s="10">
        <f>гр.общеразв.напрв.!CG90</f>
        <v>0</v>
      </c>
      <c r="P90" s="10">
        <f>гр.общеразв.напрв.!CH90</f>
        <v>0</v>
      </c>
      <c r="Q90" s="10">
        <f>гр.общеразв.напрв.!CI90</f>
        <v>0</v>
      </c>
      <c r="R90" s="10">
        <f>гр.компен.направ.!EH90</f>
        <v>0</v>
      </c>
      <c r="S90" s="10">
        <f>гр.компен.направ.!EI90</f>
        <v>0</v>
      </c>
      <c r="T90" s="10">
        <f>гр.компен.направ.!EJ90</f>
        <v>0</v>
      </c>
      <c r="U90" s="10">
        <f>гр.компен.направ.!EK90</f>
        <v>0</v>
      </c>
      <c r="V90" s="10">
        <f>гр.компен.направ.!EL90</f>
        <v>0</v>
      </c>
      <c r="W90" s="10">
        <f>гр.компен.направ.!EM90</f>
        <v>65</v>
      </c>
      <c r="X90" s="10">
        <f>гр.компен.направ.!EN90</f>
        <v>0</v>
      </c>
      <c r="Y90" s="10">
        <f>гр.компен.направ.!EO90</f>
        <v>0</v>
      </c>
      <c r="Z90" s="10">
        <f>гр.компен.направ.!EP90</f>
        <v>0</v>
      </c>
      <c r="AA90" s="10">
        <f>гр.компен.направ.!EQ90</f>
        <v>0</v>
      </c>
      <c r="AB90" s="10">
        <f>гр.комбинир.напрв.!DN90</f>
        <v>0</v>
      </c>
      <c r="AC90" s="10">
        <f>гр.комбинир.напрв.!DO90</f>
        <v>0</v>
      </c>
      <c r="AD90" s="10">
        <f>гр.комбинир.напрв.!DP90</f>
        <v>0</v>
      </c>
      <c r="AE90" s="10">
        <f>гр.комбинир.напрв.!DQ90</f>
        <v>0</v>
      </c>
      <c r="AF90" s="10">
        <f>гр.комбинир.напрв.!DR90</f>
        <v>0</v>
      </c>
      <c r="AG90" s="10">
        <f>гр.комбинир.напрв.!DS90</f>
        <v>97</v>
      </c>
      <c r="AH90" s="10">
        <f>гр.комбинир.напрв.!DT90</f>
        <v>0</v>
      </c>
      <c r="AI90" s="10">
        <f>гр.комбинир.напрв.!DU90</f>
        <v>0</v>
      </c>
      <c r="AJ90" s="10">
        <f>гр.комбинир.напрв.!DV90</f>
        <v>0</v>
      </c>
      <c r="AK90" s="10">
        <f>гр.комбинир.напрв.!DW90</f>
        <v>0</v>
      </c>
      <c r="AL90" s="169">
        <f t="shared" si="15"/>
        <v>0</v>
      </c>
      <c r="AM90" s="169">
        <f t="shared" si="15"/>
        <v>0</v>
      </c>
      <c r="AN90" s="169">
        <f t="shared" si="15"/>
        <v>0</v>
      </c>
      <c r="AO90" s="169">
        <f t="shared" si="15"/>
        <v>0</v>
      </c>
      <c r="AP90" s="169">
        <f t="shared" si="15"/>
        <v>0</v>
      </c>
      <c r="AQ90" s="169">
        <f t="shared" si="15"/>
        <v>466</v>
      </c>
      <c r="AR90" s="169">
        <f t="shared" si="15"/>
        <v>0</v>
      </c>
      <c r="AS90" s="169">
        <f t="shared" si="15"/>
        <v>0</v>
      </c>
      <c r="AT90" s="169">
        <f t="shared" si="15"/>
        <v>0</v>
      </c>
      <c r="AU90" s="169">
        <f t="shared" si="15"/>
        <v>0</v>
      </c>
    </row>
    <row r="91" spans="1:47" x14ac:dyDescent="0.25">
      <c r="A91" s="5" t="str">
        <f>гр.общеразв.напрв.!A91</f>
        <v>Всеволожский</v>
      </c>
      <c r="B91" s="5" t="str">
        <f>гр.общеразв.напрв.!B91</f>
        <v>МДОБУ "Васкеловский ДСКВ"</v>
      </c>
      <c r="C91" s="5" t="str">
        <f>гр.общеразв.напрв.!C91</f>
        <v>село</v>
      </c>
      <c r="D91" s="5" t="str">
        <f>гр.общеразв.напрв.!D91</f>
        <v>детей</v>
      </c>
      <c r="E91" s="168">
        <f t="shared" si="16"/>
        <v>125</v>
      </c>
      <c r="F91" s="168">
        <f t="shared" si="17"/>
        <v>25</v>
      </c>
      <c r="G91" s="168">
        <f t="shared" si="17"/>
        <v>100</v>
      </c>
      <c r="H91" s="10">
        <f>гр.общеразв.напрв.!BZ91</f>
        <v>0</v>
      </c>
      <c r="I91" s="10">
        <f>гр.общеразв.напрв.!CA91</f>
        <v>0</v>
      </c>
      <c r="J91" s="10">
        <f>гр.общеразв.напрв.!CB91</f>
        <v>0</v>
      </c>
      <c r="K91" s="10">
        <f>гр.общеразв.напрв.!CC91</f>
        <v>0</v>
      </c>
      <c r="L91" s="10">
        <f>гр.общеразв.напрв.!CD91</f>
        <v>25</v>
      </c>
      <c r="M91" s="10">
        <f>гр.общеразв.напрв.!CE91</f>
        <v>65</v>
      </c>
      <c r="N91" s="10">
        <f>гр.общеразв.напрв.!CF91</f>
        <v>0</v>
      </c>
      <c r="O91" s="10">
        <f>гр.общеразв.напрв.!CG91</f>
        <v>0</v>
      </c>
      <c r="P91" s="10">
        <f>гр.общеразв.напрв.!CH91</f>
        <v>0</v>
      </c>
      <c r="Q91" s="10">
        <f>гр.общеразв.напрв.!CI91</f>
        <v>0</v>
      </c>
      <c r="R91" s="10">
        <f>гр.компен.направ.!EH91</f>
        <v>0</v>
      </c>
      <c r="S91" s="10">
        <f>гр.компен.направ.!EI91</f>
        <v>0</v>
      </c>
      <c r="T91" s="10">
        <f>гр.компен.направ.!EJ91</f>
        <v>0</v>
      </c>
      <c r="U91" s="10">
        <f>гр.компен.направ.!EK91</f>
        <v>0</v>
      </c>
      <c r="V91" s="10">
        <f>гр.компен.направ.!EL91</f>
        <v>0</v>
      </c>
      <c r="W91" s="10">
        <f>гр.компен.направ.!EM91</f>
        <v>35</v>
      </c>
      <c r="X91" s="10">
        <f>гр.компен.направ.!EN91</f>
        <v>0</v>
      </c>
      <c r="Y91" s="10">
        <f>гр.компен.направ.!EO91</f>
        <v>0</v>
      </c>
      <c r="Z91" s="10">
        <f>гр.компен.направ.!EP91</f>
        <v>0</v>
      </c>
      <c r="AA91" s="10">
        <f>гр.компен.направ.!EQ91</f>
        <v>0</v>
      </c>
      <c r="AB91" s="10">
        <f>гр.комбинир.напрв.!DN91</f>
        <v>0</v>
      </c>
      <c r="AC91" s="10">
        <f>гр.комбинир.напрв.!DO91</f>
        <v>0</v>
      </c>
      <c r="AD91" s="10">
        <f>гр.комбинир.напрв.!DP91</f>
        <v>0</v>
      </c>
      <c r="AE91" s="10">
        <f>гр.комбинир.напрв.!DQ91</f>
        <v>0</v>
      </c>
      <c r="AF91" s="10">
        <f>гр.комбинир.напрв.!DR91</f>
        <v>0</v>
      </c>
      <c r="AG91" s="10">
        <f>гр.комбинир.напрв.!DS91</f>
        <v>0</v>
      </c>
      <c r="AH91" s="10">
        <f>гр.комбинир.напрв.!DT91</f>
        <v>0</v>
      </c>
      <c r="AI91" s="10">
        <f>гр.комбинир.напрв.!DU91</f>
        <v>0</v>
      </c>
      <c r="AJ91" s="10">
        <f>гр.комбинир.напрв.!DV91</f>
        <v>0</v>
      </c>
      <c r="AK91" s="10">
        <f>гр.комбинир.напрв.!DW91</f>
        <v>0</v>
      </c>
      <c r="AL91" s="169">
        <f t="shared" si="15"/>
        <v>0</v>
      </c>
      <c r="AM91" s="169">
        <f t="shared" si="15"/>
        <v>0</v>
      </c>
      <c r="AN91" s="169">
        <f t="shared" si="15"/>
        <v>0</v>
      </c>
      <c r="AO91" s="169">
        <f t="shared" si="15"/>
        <v>0</v>
      </c>
      <c r="AP91" s="169">
        <f t="shared" si="15"/>
        <v>25</v>
      </c>
      <c r="AQ91" s="169">
        <f t="shared" si="15"/>
        <v>100</v>
      </c>
      <c r="AR91" s="169">
        <f t="shared" si="15"/>
        <v>0</v>
      </c>
      <c r="AS91" s="169">
        <f t="shared" si="15"/>
        <v>0</v>
      </c>
      <c r="AT91" s="169">
        <f t="shared" si="15"/>
        <v>0</v>
      </c>
      <c r="AU91" s="169">
        <f t="shared" si="15"/>
        <v>0</v>
      </c>
    </row>
    <row r="92" spans="1:47" x14ac:dyDescent="0.25">
      <c r="A92" s="5" t="str">
        <f>гр.общеразв.напрв.!A88</f>
        <v>Всеволожский</v>
      </c>
      <c r="B92" s="5" t="str">
        <f>гр.общеразв.напрв.!B92</f>
        <v>МДОБУ "Агалатовский ДСКВ №1"</v>
      </c>
      <c r="C92" s="5" t="str">
        <f>гр.общеразв.напрв.!C92</f>
        <v>село</v>
      </c>
      <c r="D92" s="5" t="str">
        <f>гр.общеразв.напрв.!D92</f>
        <v>детей</v>
      </c>
      <c r="E92" s="168">
        <f t="shared" si="16"/>
        <v>427</v>
      </c>
      <c r="F92" s="168">
        <f t="shared" si="17"/>
        <v>0</v>
      </c>
      <c r="G92" s="168">
        <f t="shared" si="17"/>
        <v>427</v>
      </c>
      <c r="H92" s="10">
        <f>гр.общеразв.напрв.!BZ92</f>
        <v>0</v>
      </c>
      <c r="I92" s="10">
        <f>гр.общеразв.напрв.!CA92</f>
        <v>0</v>
      </c>
      <c r="J92" s="10">
        <f>гр.общеразв.напрв.!CB92</f>
        <v>0</v>
      </c>
      <c r="K92" s="10">
        <f>гр.общеразв.напрв.!CC92</f>
        <v>0</v>
      </c>
      <c r="L92" s="10">
        <f>гр.общеразв.напрв.!CD92</f>
        <v>0</v>
      </c>
      <c r="M92" s="10">
        <f>гр.общеразв.напрв.!CE92</f>
        <v>287</v>
      </c>
      <c r="N92" s="10">
        <f>гр.общеразв.напрв.!CF92</f>
        <v>0</v>
      </c>
      <c r="O92" s="10">
        <f>гр.общеразв.напрв.!CG92</f>
        <v>0</v>
      </c>
      <c r="P92" s="10">
        <f>гр.общеразв.напрв.!CH92</f>
        <v>0</v>
      </c>
      <c r="Q92" s="10">
        <f>гр.общеразв.напрв.!CI92</f>
        <v>0</v>
      </c>
      <c r="R92" s="10">
        <f>гр.компен.направ.!EH92</f>
        <v>0</v>
      </c>
      <c r="S92" s="10">
        <f>гр.компен.направ.!EI92</f>
        <v>0</v>
      </c>
      <c r="T92" s="10">
        <f>гр.компен.направ.!EJ92</f>
        <v>0</v>
      </c>
      <c r="U92" s="10">
        <f>гр.компен.направ.!EK92</f>
        <v>0</v>
      </c>
      <c r="V92" s="10">
        <f>гр.компен.направ.!EL92</f>
        <v>0</v>
      </c>
      <c r="W92" s="10">
        <f>гр.компен.направ.!EM92</f>
        <v>140</v>
      </c>
      <c r="X92" s="10">
        <f>гр.компен.направ.!EN92</f>
        <v>0</v>
      </c>
      <c r="Y92" s="10">
        <f>гр.компен.направ.!EO92</f>
        <v>0</v>
      </c>
      <c r="Z92" s="10">
        <f>гр.компен.направ.!EP92</f>
        <v>0</v>
      </c>
      <c r="AA92" s="10">
        <f>гр.компен.направ.!EQ92</f>
        <v>0</v>
      </c>
      <c r="AB92" s="10">
        <f>гр.комбинир.напрв.!DN92</f>
        <v>0</v>
      </c>
      <c r="AC92" s="10">
        <f>гр.комбинир.напрв.!DO92</f>
        <v>0</v>
      </c>
      <c r="AD92" s="10">
        <f>гр.комбинир.напрв.!DP92</f>
        <v>0</v>
      </c>
      <c r="AE92" s="10">
        <f>гр.комбинир.напрв.!DQ92</f>
        <v>0</v>
      </c>
      <c r="AF92" s="10">
        <f>гр.комбинир.напрв.!DR92</f>
        <v>0</v>
      </c>
      <c r="AG92" s="10">
        <f>гр.комбинир.напрв.!DS92</f>
        <v>0</v>
      </c>
      <c r="AH92" s="10">
        <f>гр.комбинир.напрв.!DT92</f>
        <v>0</v>
      </c>
      <c r="AI92" s="10">
        <f>гр.комбинир.напрв.!DU92</f>
        <v>0</v>
      </c>
      <c r="AJ92" s="10">
        <f>гр.комбинир.напрв.!DV92</f>
        <v>0</v>
      </c>
      <c r="AK92" s="10">
        <f>гр.комбинир.напрв.!DW92</f>
        <v>0</v>
      </c>
      <c r="AL92" s="169">
        <f t="shared" si="15"/>
        <v>0</v>
      </c>
      <c r="AM92" s="169">
        <f t="shared" si="15"/>
        <v>0</v>
      </c>
      <c r="AN92" s="169">
        <f t="shared" si="15"/>
        <v>0</v>
      </c>
      <c r="AO92" s="169">
        <f t="shared" si="15"/>
        <v>0</v>
      </c>
      <c r="AP92" s="169">
        <f t="shared" si="15"/>
        <v>0</v>
      </c>
      <c r="AQ92" s="169">
        <f t="shared" si="15"/>
        <v>427</v>
      </c>
      <c r="AR92" s="169">
        <f t="shared" si="15"/>
        <v>0</v>
      </c>
      <c r="AS92" s="169">
        <f t="shared" si="15"/>
        <v>0</v>
      </c>
      <c r="AT92" s="169">
        <f t="shared" si="15"/>
        <v>0</v>
      </c>
      <c r="AU92" s="169">
        <f t="shared" si="15"/>
        <v>0</v>
      </c>
    </row>
    <row r="93" spans="1:47" x14ac:dyDescent="0.25">
      <c r="A93" s="5" t="str">
        <f>гр.общеразв.напрв.!A89</f>
        <v>Всеволожский</v>
      </c>
      <c r="B93" s="5" t="str">
        <f>гр.общеразв.напрв.!B93</f>
        <v>МДОБУ "Сертоловский ДСКВ № 1"</v>
      </c>
      <c r="C93" s="5" t="str">
        <f>гр.общеразв.напрв.!C93</f>
        <v>город</v>
      </c>
      <c r="D93" s="5" t="str">
        <f>гр.общеразв.напрв.!D93</f>
        <v>детей</v>
      </c>
      <c r="E93" s="168">
        <f t="shared" si="16"/>
        <v>322</v>
      </c>
      <c r="F93" s="168">
        <f t="shared" si="17"/>
        <v>0</v>
      </c>
      <c r="G93" s="168">
        <f t="shared" si="17"/>
        <v>322</v>
      </c>
      <c r="H93" s="10">
        <f>гр.общеразв.напрв.!BZ93</f>
        <v>0</v>
      </c>
      <c r="I93" s="10">
        <f>гр.общеразв.напрв.!CA93</f>
        <v>0</v>
      </c>
      <c r="J93" s="10">
        <f>гр.общеразв.напрв.!CB93</f>
        <v>0</v>
      </c>
      <c r="K93" s="10">
        <f>гр.общеразв.напрв.!CC93</f>
        <v>0</v>
      </c>
      <c r="L93" s="10">
        <f>гр.общеразв.напрв.!CD93</f>
        <v>0</v>
      </c>
      <c r="M93" s="10">
        <f>гр.общеразв.напрв.!CE93</f>
        <v>200</v>
      </c>
      <c r="N93" s="10">
        <f>гр.общеразв.напрв.!CF93</f>
        <v>0</v>
      </c>
      <c r="O93" s="10">
        <f>гр.общеразв.напрв.!CG93</f>
        <v>0</v>
      </c>
      <c r="P93" s="10">
        <f>гр.общеразв.напрв.!CH93</f>
        <v>0</v>
      </c>
      <c r="Q93" s="10">
        <f>гр.общеразв.напрв.!CI93</f>
        <v>0</v>
      </c>
      <c r="R93" s="10">
        <f>гр.компен.направ.!EH93</f>
        <v>0</v>
      </c>
      <c r="S93" s="10">
        <f>гр.компен.направ.!EI93</f>
        <v>0</v>
      </c>
      <c r="T93" s="10">
        <f>гр.компен.направ.!EJ93</f>
        <v>0</v>
      </c>
      <c r="U93" s="10">
        <f>гр.компен.направ.!EK93</f>
        <v>0</v>
      </c>
      <c r="V93" s="10">
        <f>гр.компен.направ.!EL93</f>
        <v>0</v>
      </c>
      <c r="W93" s="10">
        <f>гр.компен.направ.!EM93</f>
        <v>94</v>
      </c>
      <c r="X93" s="10">
        <f>гр.компен.направ.!EN93</f>
        <v>0</v>
      </c>
      <c r="Y93" s="10">
        <f>гр.компен.направ.!EO93</f>
        <v>0</v>
      </c>
      <c r="Z93" s="10">
        <f>гр.компен.направ.!EP93</f>
        <v>0</v>
      </c>
      <c r="AA93" s="10">
        <f>гр.компен.направ.!EQ93</f>
        <v>0</v>
      </c>
      <c r="AB93" s="10">
        <f>гр.комбинир.напрв.!DN93</f>
        <v>0</v>
      </c>
      <c r="AC93" s="10">
        <f>гр.комбинир.напрв.!DO93</f>
        <v>0</v>
      </c>
      <c r="AD93" s="10">
        <f>гр.комбинир.напрв.!DP93</f>
        <v>0</v>
      </c>
      <c r="AE93" s="10">
        <f>гр.комбинир.напрв.!DQ93</f>
        <v>0</v>
      </c>
      <c r="AF93" s="10">
        <f>гр.комбинир.напрв.!DR93</f>
        <v>0</v>
      </c>
      <c r="AG93" s="10">
        <f>гр.комбинир.напрв.!DS93</f>
        <v>28</v>
      </c>
      <c r="AH93" s="10">
        <f>гр.комбинир.напрв.!DT93</f>
        <v>0</v>
      </c>
      <c r="AI93" s="10">
        <f>гр.комбинир.напрв.!DU93</f>
        <v>0</v>
      </c>
      <c r="AJ93" s="10">
        <f>гр.комбинир.напрв.!DV93</f>
        <v>0</v>
      </c>
      <c r="AK93" s="10">
        <f>гр.комбинир.напрв.!DW93</f>
        <v>0</v>
      </c>
      <c r="AL93" s="169">
        <f t="shared" si="15"/>
        <v>0</v>
      </c>
      <c r="AM93" s="169">
        <f t="shared" si="15"/>
        <v>0</v>
      </c>
      <c r="AN93" s="169">
        <f t="shared" si="15"/>
        <v>0</v>
      </c>
      <c r="AO93" s="169">
        <f t="shared" si="15"/>
        <v>0</v>
      </c>
      <c r="AP93" s="169">
        <f t="shared" si="15"/>
        <v>0</v>
      </c>
      <c r="AQ93" s="169">
        <f t="shared" si="15"/>
        <v>322</v>
      </c>
      <c r="AR93" s="169">
        <f t="shared" si="15"/>
        <v>0</v>
      </c>
      <c r="AS93" s="169">
        <f t="shared" si="15"/>
        <v>0</v>
      </c>
      <c r="AT93" s="169">
        <f t="shared" si="15"/>
        <v>0</v>
      </c>
      <c r="AU93" s="169">
        <f t="shared" si="15"/>
        <v>0</v>
      </c>
    </row>
    <row r="94" spans="1:47" x14ac:dyDescent="0.25">
      <c r="A94" s="5" t="str">
        <f>гр.общеразв.напрв.!A90</f>
        <v>Всеволожский</v>
      </c>
      <c r="B94" s="5" t="str">
        <f>гр.общеразв.напрв.!B94</f>
        <v>МДОБУ "Сертоловский ДСКВ № 2"</v>
      </c>
      <c r="C94" s="5" t="str">
        <f>гр.общеразв.напрв.!C94</f>
        <v>город</v>
      </c>
      <c r="D94" s="5" t="str">
        <f>гр.общеразв.напрв.!D94</f>
        <v>детей</v>
      </c>
      <c r="E94" s="168">
        <f t="shared" si="16"/>
        <v>540</v>
      </c>
      <c r="F94" s="168">
        <f t="shared" si="17"/>
        <v>40</v>
      </c>
      <c r="G94" s="168">
        <f t="shared" si="17"/>
        <v>500</v>
      </c>
      <c r="H94" s="10">
        <f>гр.общеразв.напрв.!BZ94</f>
        <v>0</v>
      </c>
      <c r="I94" s="10">
        <f>гр.общеразв.напрв.!CA94</f>
        <v>0</v>
      </c>
      <c r="J94" s="10">
        <f>гр.общеразв.напрв.!CB94</f>
        <v>0</v>
      </c>
      <c r="K94" s="10">
        <f>гр.общеразв.напрв.!CC94</f>
        <v>0</v>
      </c>
      <c r="L94" s="10">
        <f>гр.общеразв.напрв.!CD94</f>
        <v>40</v>
      </c>
      <c r="M94" s="10">
        <f>гр.общеразв.напрв.!CE94</f>
        <v>400</v>
      </c>
      <c r="N94" s="10">
        <f>гр.общеразв.напрв.!CF94</f>
        <v>0</v>
      </c>
      <c r="O94" s="10">
        <f>гр.общеразв.напрв.!CG94</f>
        <v>0</v>
      </c>
      <c r="P94" s="10">
        <f>гр.общеразв.напрв.!CH94</f>
        <v>0</v>
      </c>
      <c r="Q94" s="10">
        <f>гр.общеразв.напрв.!CI94</f>
        <v>0</v>
      </c>
      <c r="R94" s="10">
        <f>гр.компен.направ.!EH94</f>
        <v>0</v>
      </c>
      <c r="S94" s="10">
        <f>гр.компен.направ.!EI94</f>
        <v>0</v>
      </c>
      <c r="T94" s="10">
        <f>гр.компен.направ.!EJ94</f>
        <v>0</v>
      </c>
      <c r="U94" s="10">
        <f>гр.компен.направ.!EK94</f>
        <v>0</v>
      </c>
      <c r="V94" s="10">
        <f>гр.компен.направ.!EL94</f>
        <v>0</v>
      </c>
      <c r="W94" s="10">
        <f>гр.компен.направ.!EM94</f>
        <v>75</v>
      </c>
      <c r="X94" s="10">
        <f>гр.компен.направ.!EN94</f>
        <v>0</v>
      </c>
      <c r="Y94" s="10">
        <f>гр.компен.направ.!EO94</f>
        <v>0</v>
      </c>
      <c r="Z94" s="10">
        <f>гр.компен.направ.!EP94</f>
        <v>0</v>
      </c>
      <c r="AA94" s="10">
        <f>гр.компен.направ.!EQ94</f>
        <v>0</v>
      </c>
      <c r="AB94" s="10">
        <f>гр.комбинир.напрв.!DN94</f>
        <v>0</v>
      </c>
      <c r="AC94" s="10">
        <f>гр.комбинир.напрв.!DO94</f>
        <v>0</v>
      </c>
      <c r="AD94" s="10">
        <f>гр.комбинир.напрв.!DP94</f>
        <v>0</v>
      </c>
      <c r="AE94" s="10">
        <f>гр.комбинир.напрв.!DQ94</f>
        <v>0</v>
      </c>
      <c r="AF94" s="10">
        <f>гр.комбинир.напрв.!DR94</f>
        <v>0</v>
      </c>
      <c r="AG94" s="10">
        <f>гр.комбинир.напрв.!DS94</f>
        <v>25</v>
      </c>
      <c r="AH94" s="10">
        <f>гр.комбинир.напрв.!DT94</f>
        <v>0</v>
      </c>
      <c r="AI94" s="10">
        <f>гр.комбинир.напрв.!DU94</f>
        <v>0</v>
      </c>
      <c r="AJ94" s="10">
        <f>гр.комбинир.напрв.!DV94</f>
        <v>0</v>
      </c>
      <c r="AK94" s="10">
        <f>гр.комбинир.напрв.!DW94</f>
        <v>0</v>
      </c>
      <c r="AL94" s="169">
        <f t="shared" si="15"/>
        <v>0</v>
      </c>
      <c r="AM94" s="169">
        <f t="shared" si="15"/>
        <v>0</v>
      </c>
      <c r="AN94" s="169">
        <f t="shared" si="15"/>
        <v>0</v>
      </c>
      <c r="AO94" s="169">
        <f t="shared" si="15"/>
        <v>0</v>
      </c>
      <c r="AP94" s="169">
        <f t="shared" si="15"/>
        <v>40</v>
      </c>
      <c r="AQ94" s="169">
        <f t="shared" si="15"/>
        <v>500</v>
      </c>
      <c r="AR94" s="169">
        <f t="shared" si="15"/>
        <v>0</v>
      </c>
      <c r="AS94" s="169">
        <f t="shared" si="15"/>
        <v>0</v>
      </c>
      <c r="AT94" s="169">
        <f t="shared" si="15"/>
        <v>0</v>
      </c>
      <c r="AU94" s="169">
        <f t="shared" si="15"/>
        <v>0</v>
      </c>
    </row>
    <row r="95" spans="1:47" x14ac:dyDescent="0.25">
      <c r="A95" s="5" t="str">
        <f>гр.общеразв.напрв.!A91</f>
        <v>Всеволожский</v>
      </c>
      <c r="B95" s="5" t="str">
        <f>гр.общеразв.напрв.!B95</f>
        <v xml:space="preserve">МДОБУ "Сертоловский ДСКВ № 3" </v>
      </c>
      <c r="C95" s="5" t="str">
        <f>гр.общеразв.напрв.!C95</f>
        <v>город</v>
      </c>
      <c r="D95" s="5" t="str">
        <f>гр.общеразв.напрв.!D95</f>
        <v>детей</v>
      </c>
      <c r="E95" s="168">
        <f t="shared" si="16"/>
        <v>313</v>
      </c>
      <c r="F95" s="168">
        <f t="shared" si="17"/>
        <v>23</v>
      </c>
      <c r="G95" s="168">
        <f t="shared" si="17"/>
        <v>290</v>
      </c>
      <c r="H95" s="10">
        <f>гр.общеразв.напрв.!BZ95</f>
        <v>0</v>
      </c>
      <c r="I95" s="10">
        <f>гр.общеразв.напрв.!CA95</f>
        <v>0</v>
      </c>
      <c r="J95" s="10">
        <f>гр.общеразв.напрв.!CB95</f>
        <v>0</v>
      </c>
      <c r="K95" s="10">
        <f>гр.общеразв.напрв.!CC95</f>
        <v>0</v>
      </c>
      <c r="L95" s="10">
        <f>гр.общеразв.напрв.!CD95</f>
        <v>23</v>
      </c>
      <c r="M95" s="10">
        <f>гр.общеразв.напрв.!CE95</f>
        <v>200</v>
      </c>
      <c r="N95" s="10">
        <f>гр.общеразв.напрв.!CF95</f>
        <v>0</v>
      </c>
      <c r="O95" s="10">
        <f>гр.общеразв.напрв.!CG95</f>
        <v>0</v>
      </c>
      <c r="P95" s="10">
        <f>гр.общеразв.напрв.!CH95</f>
        <v>0</v>
      </c>
      <c r="Q95" s="10">
        <f>гр.общеразв.напрв.!CI95</f>
        <v>0</v>
      </c>
      <c r="R95" s="10">
        <f>гр.компен.направ.!EH95</f>
        <v>0</v>
      </c>
      <c r="S95" s="10">
        <f>гр.компен.направ.!EI95</f>
        <v>0</v>
      </c>
      <c r="T95" s="10">
        <f>гр.компен.направ.!EJ95</f>
        <v>0</v>
      </c>
      <c r="U95" s="10">
        <f>гр.компен.направ.!EK95</f>
        <v>0</v>
      </c>
      <c r="V95" s="10">
        <f>гр.компен.направ.!EL95</f>
        <v>0</v>
      </c>
      <c r="W95" s="10">
        <f>гр.компен.направ.!EM95</f>
        <v>90</v>
      </c>
      <c r="X95" s="10">
        <f>гр.компен.направ.!EN95</f>
        <v>0</v>
      </c>
      <c r="Y95" s="10">
        <f>гр.компен.направ.!EO95</f>
        <v>0</v>
      </c>
      <c r="Z95" s="10">
        <f>гр.компен.направ.!EP95</f>
        <v>0</v>
      </c>
      <c r="AA95" s="10">
        <f>гр.компен.направ.!EQ95</f>
        <v>0</v>
      </c>
      <c r="AB95" s="10">
        <f>гр.комбинир.напрв.!DN95</f>
        <v>0</v>
      </c>
      <c r="AC95" s="10">
        <f>гр.комбинир.напрв.!DO95</f>
        <v>0</v>
      </c>
      <c r="AD95" s="10">
        <f>гр.комбинир.напрв.!DP95</f>
        <v>0</v>
      </c>
      <c r="AE95" s="10">
        <f>гр.комбинир.напрв.!DQ95</f>
        <v>0</v>
      </c>
      <c r="AF95" s="10">
        <f>гр.комбинир.напрв.!DR95</f>
        <v>0</v>
      </c>
      <c r="AG95" s="10">
        <f>гр.комбинир.напрв.!DS95</f>
        <v>0</v>
      </c>
      <c r="AH95" s="10">
        <f>гр.комбинир.напрв.!DT95</f>
        <v>0</v>
      </c>
      <c r="AI95" s="10">
        <f>гр.комбинир.напрв.!DU95</f>
        <v>0</v>
      </c>
      <c r="AJ95" s="10">
        <f>гр.комбинир.напрв.!DV95</f>
        <v>0</v>
      </c>
      <c r="AK95" s="10">
        <f>гр.комбинир.напрв.!DW95</f>
        <v>0</v>
      </c>
      <c r="AL95" s="169">
        <f t="shared" si="15"/>
        <v>0</v>
      </c>
      <c r="AM95" s="169">
        <f t="shared" si="15"/>
        <v>0</v>
      </c>
      <c r="AN95" s="169">
        <f t="shared" si="15"/>
        <v>0</v>
      </c>
      <c r="AO95" s="169">
        <f t="shared" si="15"/>
        <v>0</v>
      </c>
      <c r="AP95" s="169">
        <f t="shared" si="15"/>
        <v>23</v>
      </c>
      <c r="AQ95" s="169">
        <f t="shared" si="15"/>
        <v>290</v>
      </c>
      <c r="AR95" s="169">
        <f t="shared" si="15"/>
        <v>0</v>
      </c>
      <c r="AS95" s="169">
        <f t="shared" si="15"/>
        <v>0</v>
      </c>
      <c r="AT95" s="169">
        <f t="shared" si="15"/>
        <v>0</v>
      </c>
      <c r="AU95" s="169">
        <f t="shared" si="15"/>
        <v>0</v>
      </c>
    </row>
    <row r="96" spans="1:47" x14ac:dyDescent="0.25">
      <c r="A96" s="5" t="str">
        <f>гр.общеразв.напрв.!A92</f>
        <v>Всеволожский</v>
      </c>
      <c r="B96" s="5" t="str">
        <f>гр.общеразв.напрв.!B96</f>
        <v>МДОБУ "Чернореченский ДСКВ"</v>
      </c>
      <c r="C96" s="5" t="str">
        <f>гр.общеразв.напрв.!C96</f>
        <v>город</v>
      </c>
      <c r="D96" s="5" t="str">
        <f>гр.общеразв.напрв.!D96</f>
        <v>детей</v>
      </c>
      <c r="E96" s="168">
        <f t="shared" si="16"/>
        <v>214</v>
      </c>
      <c r="F96" s="168">
        <f t="shared" si="17"/>
        <v>0</v>
      </c>
      <c r="G96" s="168">
        <f t="shared" si="17"/>
        <v>214</v>
      </c>
      <c r="H96" s="10">
        <f>гр.общеразв.напрв.!BZ96</f>
        <v>0</v>
      </c>
      <c r="I96" s="10">
        <f>гр.общеразв.напрв.!CA96</f>
        <v>0</v>
      </c>
      <c r="J96" s="10">
        <f>гр.общеразв.напрв.!CB96</f>
        <v>0</v>
      </c>
      <c r="K96" s="10">
        <f>гр.общеразв.напрв.!CC96</f>
        <v>0</v>
      </c>
      <c r="L96" s="10">
        <f>гр.общеразв.напрв.!CD96</f>
        <v>0</v>
      </c>
      <c r="M96" s="10">
        <f>гр.общеразв.напрв.!CE96</f>
        <v>158</v>
      </c>
      <c r="N96" s="10">
        <f>гр.общеразв.напрв.!CF96</f>
        <v>0</v>
      </c>
      <c r="O96" s="10">
        <f>гр.общеразв.напрв.!CG96</f>
        <v>0</v>
      </c>
      <c r="P96" s="10">
        <f>гр.общеразв.напрв.!CH96</f>
        <v>0</v>
      </c>
      <c r="Q96" s="10">
        <f>гр.общеразв.напрв.!CI96</f>
        <v>0</v>
      </c>
      <c r="R96" s="10">
        <f>гр.компен.направ.!EH96</f>
        <v>0</v>
      </c>
      <c r="S96" s="10">
        <f>гр.компен.направ.!EI96</f>
        <v>0</v>
      </c>
      <c r="T96" s="10">
        <f>гр.компен.направ.!EJ96</f>
        <v>0</v>
      </c>
      <c r="U96" s="10">
        <f>гр.компен.направ.!EK96</f>
        <v>0</v>
      </c>
      <c r="V96" s="10">
        <f>гр.компен.направ.!EL96</f>
        <v>0</v>
      </c>
      <c r="W96" s="10">
        <f>гр.компен.направ.!EM96</f>
        <v>56</v>
      </c>
      <c r="X96" s="10">
        <f>гр.компен.направ.!EN96</f>
        <v>0</v>
      </c>
      <c r="Y96" s="10">
        <f>гр.компен.направ.!EO96</f>
        <v>0</v>
      </c>
      <c r="Z96" s="10">
        <f>гр.компен.направ.!EP96</f>
        <v>0</v>
      </c>
      <c r="AA96" s="10">
        <f>гр.компен.направ.!EQ96</f>
        <v>0</v>
      </c>
      <c r="AB96" s="10">
        <f>гр.комбинир.напрв.!DN96</f>
        <v>0</v>
      </c>
      <c r="AC96" s="10">
        <f>гр.комбинир.напрв.!DO96</f>
        <v>0</v>
      </c>
      <c r="AD96" s="10">
        <f>гр.комбинир.напрв.!DP96</f>
        <v>0</v>
      </c>
      <c r="AE96" s="10">
        <f>гр.комбинир.напрв.!DQ96</f>
        <v>0</v>
      </c>
      <c r="AF96" s="10">
        <f>гр.комбинир.напрв.!DR96</f>
        <v>0</v>
      </c>
      <c r="AG96" s="10">
        <f>гр.комбинир.напрв.!DS96</f>
        <v>0</v>
      </c>
      <c r="AH96" s="10">
        <f>гр.комбинир.напрв.!DT96</f>
        <v>0</v>
      </c>
      <c r="AI96" s="10">
        <f>гр.комбинир.напрв.!DU96</f>
        <v>0</v>
      </c>
      <c r="AJ96" s="10">
        <f>гр.комбинир.напрв.!DV96</f>
        <v>0</v>
      </c>
      <c r="AK96" s="10">
        <f>гр.комбинир.напрв.!DW96</f>
        <v>0</v>
      </c>
      <c r="AL96" s="169">
        <f t="shared" si="15"/>
        <v>0</v>
      </c>
      <c r="AM96" s="169">
        <f t="shared" si="15"/>
        <v>0</v>
      </c>
      <c r="AN96" s="169">
        <f t="shared" si="15"/>
        <v>0</v>
      </c>
      <c r="AO96" s="169">
        <f t="shared" si="15"/>
        <v>0</v>
      </c>
      <c r="AP96" s="169">
        <f t="shared" si="15"/>
        <v>0</v>
      </c>
      <c r="AQ96" s="169">
        <f t="shared" si="15"/>
        <v>214</v>
      </c>
      <c r="AR96" s="169">
        <f t="shared" si="15"/>
        <v>0</v>
      </c>
      <c r="AS96" s="169">
        <f t="shared" si="15"/>
        <v>0</v>
      </c>
      <c r="AT96" s="169">
        <f t="shared" si="15"/>
        <v>0</v>
      </c>
      <c r="AU96" s="169">
        <f t="shared" si="15"/>
        <v>0</v>
      </c>
    </row>
    <row r="97" spans="1:47" x14ac:dyDescent="0.25">
      <c r="A97" s="5" t="str">
        <f>гр.общеразв.напрв.!A93</f>
        <v>Всеволожский</v>
      </c>
      <c r="B97" s="5" t="str">
        <f>гр.общеразв.напрв.!B97</f>
        <v>МДОБУ "Ново-Девяткинский ДСКВ №1"</v>
      </c>
      <c r="C97" s="5" t="str">
        <f>гр.общеразв.напрв.!C97</f>
        <v>село</v>
      </c>
      <c r="D97" s="5" t="str">
        <f>гр.общеразв.напрв.!D97</f>
        <v>детей</v>
      </c>
      <c r="E97" s="168">
        <f t="shared" si="16"/>
        <v>308</v>
      </c>
      <c r="F97" s="168">
        <f t="shared" si="17"/>
        <v>22</v>
      </c>
      <c r="G97" s="168">
        <f t="shared" si="17"/>
        <v>286</v>
      </c>
      <c r="H97" s="10">
        <f>гр.общеразв.напрв.!BZ97</f>
        <v>0</v>
      </c>
      <c r="I97" s="10">
        <f>гр.общеразв.напрв.!CA97</f>
        <v>0</v>
      </c>
      <c r="J97" s="10">
        <f>гр.общеразв.напрв.!CB97</f>
        <v>0</v>
      </c>
      <c r="K97" s="10">
        <f>гр.общеразв.напрв.!CC97</f>
        <v>0</v>
      </c>
      <c r="L97" s="10">
        <f>гр.общеразв.напрв.!CD97</f>
        <v>22</v>
      </c>
      <c r="M97" s="10">
        <f>гр.общеразв.напрв.!CE97</f>
        <v>229</v>
      </c>
      <c r="N97" s="10">
        <f>гр.общеразв.напрв.!CF97</f>
        <v>0</v>
      </c>
      <c r="O97" s="10">
        <f>гр.общеразв.напрв.!CG97</f>
        <v>0</v>
      </c>
      <c r="P97" s="10">
        <f>гр.общеразв.напрв.!CH97</f>
        <v>0</v>
      </c>
      <c r="Q97" s="10">
        <f>гр.общеразв.напрв.!CI97</f>
        <v>0</v>
      </c>
      <c r="R97" s="10">
        <f>гр.компен.направ.!EH97</f>
        <v>0</v>
      </c>
      <c r="S97" s="10">
        <f>гр.компен.направ.!EI97</f>
        <v>0</v>
      </c>
      <c r="T97" s="10">
        <f>гр.компен.направ.!EJ97</f>
        <v>0</v>
      </c>
      <c r="U97" s="10">
        <f>гр.компен.направ.!EK97</f>
        <v>0</v>
      </c>
      <c r="V97" s="10">
        <f>гр.компен.направ.!EL97</f>
        <v>0</v>
      </c>
      <c r="W97" s="10">
        <f>гр.компен.направ.!EM97</f>
        <v>57</v>
      </c>
      <c r="X97" s="10">
        <f>гр.компен.направ.!EN97</f>
        <v>0</v>
      </c>
      <c r="Y97" s="10">
        <f>гр.компен.направ.!EO97</f>
        <v>0</v>
      </c>
      <c r="Z97" s="10">
        <f>гр.компен.направ.!EP97</f>
        <v>0</v>
      </c>
      <c r="AA97" s="10">
        <f>гр.компен.направ.!EQ97</f>
        <v>0</v>
      </c>
      <c r="AB97" s="10">
        <f>гр.комбинир.напрв.!DN97</f>
        <v>0</v>
      </c>
      <c r="AC97" s="10">
        <f>гр.комбинир.напрв.!DO97</f>
        <v>0</v>
      </c>
      <c r="AD97" s="10">
        <f>гр.комбинир.напрв.!DP97</f>
        <v>0</v>
      </c>
      <c r="AE97" s="10">
        <f>гр.комбинир.напрв.!DQ97</f>
        <v>0</v>
      </c>
      <c r="AF97" s="10">
        <f>гр.комбинир.напрв.!DR97</f>
        <v>0</v>
      </c>
      <c r="AG97" s="10">
        <f>гр.комбинир.напрв.!DS97</f>
        <v>0</v>
      </c>
      <c r="AH97" s="10">
        <f>гр.комбинир.напрв.!DT97</f>
        <v>0</v>
      </c>
      <c r="AI97" s="10">
        <f>гр.комбинир.напрв.!DU97</f>
        <v>0</v>
      </c>
      <c r="AJ97" s="10">
        <f>гр.комбинир.напрв.!DV97</f>
        <v>0</v>
      </c>
      <c r="AK97" s="10">
        <f>гр.комбинир.напрв.!DW97</f>
        <v>0</v>
      </c>
      <c r="AL97" s="169">
        <f t="shared" si="15"/>
        <v>0</v>
      </c>
      <c r="AM97" s="169">
        <f t="shared" si="15"/>
        <v>0</v>
      </c>
      <c r="AN97" s="169">
        <f t="shared" si="15"/>
        <v>0</v>
      </c>
      <c r="AO97" s="169">
        <f t="shared" si="15"/>
        <v>0</v>
      </c>
      <c r="AP97" s="169">
        <f t="shared" si="15"/>
        <v>22</v>
      </c>
      <c r="AQ97" s="169">
        <f t="shared" si="15"/>
        <v>286</v>
      </c>
      <c r="AR97" s="169">
        <f t="shared" si="15"/>
        <v>0</v>
      </c>
      <c r="AS97" s="169">
        <f t="shared" si="15"/>
        <v>0</v>
      </c>
      <c r="AT97" s="169">
        <f t="shared" si="15"/>
        <v>0</v>
      </c>
      <c r="AU97" s="169">
        <f t="shared" si="15"/>
        <v>0</v>
      </c>
    </row>
    <row r="98" spans="1:47" x14ac:dyDescent="0.25">
      <c r="A98" s="5" t="str">
        <f>гр.общеразв.напрв.!A94</f>
        <v>Всеволожский</v>
      </c>
      <c r="B98" s="5" t="str">
        <f>гр.общеразв.напрв.!B98</f>
        <v>МДОБУ "Муринский ДСКВ № 1"</v>
      </c>
      <c r="C98" s="5" t="str">
        <f>гр.общеразв.напрв.!C98</f>
        <v>город</v>
      </c>
      <c r="D98" s="5" t="str">
        <f>гр.общеразв.напрв.!D98</f>
        <v>детей</v>
      </c>
      <c r="E98" s="168">
        <f t="shared" si="16"/>
        <v>301</v>
      </c>
      <c r="F98" s="168">
        <f t="shared" si="17"/>
        <v>26</v>
      </c>
      <c r="G98" s="168">
        <f t="shared" si="17"/>
        <v>275</v>
      </c>
      <c r="H98" s="10">
        <f>гр.общеразв.напрв.!BZ98</f>
        <v>0</v>
      </c>
      <c r="I98" s="10">
        <f>гр.общеразв.напрв.!CA98</f>
        <v>0</v>
      </c>
      <c r="J98" s="10">
        <f>гр.общеразв.напрв.!CB98</f>
        <v>0</v>
      </c>
      <c r="K98" s="10">
        <f>гр.общеразв.напрв.!CC98</f>
        <v>0</v>
      </c>
      <c r="L98" s="10">
        <f>гр.общеразв.напрв.!CD98</f>
        <v>26</v>
      </c>
      <c r="M98" s="10">
        <f>гр.общеразв.напрв.!CE98</f>
        <v>182</v>
      </c>
      <c r="N98" s="10">
        <f>гр.общеразв.напрв.!CF98</f>
        <v>0</v>
      </c>
      <c r="O98" s="10">
        <f>гр.общеразв.напрв.!CG98</f>
        <v>0</v>
      </c>
      <c r="P98" s="10">
        <f>гр.общеразв.напрв.!CH98</f>
        <v>0</v>
      </c>
      <c r="Q98" s="10">
        <f>гр.общеразв.напрв.!CI98</f>
        <v>0</v>
      </c>
      <c r="R98" s="10">
        <f>гр.компен.направ.!EH98</f>
        <v>0</v>
      </c>
      <c r="S98" s="10">
        <f>гр.компен.направ.!EI98</f>
        <v>0</v>
      </c>
      <c r="T98" s="10">
        <f>гр.компен.направ.!EJ98</f>
        <v>0</v>
      </c>
      <c r="U98" s="10">
        <f>гр.компен.направ.!EK98</f>
        <v>0</v>
      </c>
      <c r="V98" s="10">
        <f>гр.компен.направ.!EL98</f>
        <v>0</v>
      </c>
      <c r="W98" s="10">
        <f>гр.компен.направ.!EM98</f>
        <v>93</v>
      </c>
      <c r="X98" s="10">
        <f>гр.компен.направ.!EN98</f>
        <v>0</v>
      </c>
      <c r="Y98" s="10">
        <f>гр.компен.направ.!EO98</f>
        <v>0</v>
      </c>
      <c r="Z98" s="10">
        <f>гр.компен.направ.!EP98</f>
        <v>0</v>
      </c>
      <c r="AA98" s="10">
        <f>гр.компен.направ.!EQ98</f>
        <v>0</v>
      </c>
      <c r="AB98" s="10">
        <f>гр.комбинир.напрв.!DN98</f>
        <v>0</v>
      </c>
      <c r="AC98" s="10">
        <f>гр.комбинир.напрв.!DO98</f>
        <v>0</v>
      </c>
      <c r="AD98" s="10">
        <f>гр.комбинир.напрв.!DP98</f>
        <v>0</v>
      </c>
      <c r="AE98" s="10">
        <f>гр.комбинир.напрв.!DQ98</f>
        <v>0</v>
      </c>
      <c r="AF98" s="10">
        <f>гр.комбинир.напрв.!DR98</f>
        <v>0</v>
      </c>
      <c r="AG98" s="10">
        <f>гр.комбинир.напрв.!DS98</f>
        <v>0</v>
      </c>
      <c r="AH98" s="10">
        <f>гр.комбинир.напрв.!DT98</f>
        <v>0</v>
      </c>
      <c r="AI98" s="10">
        <f>гр.комбинир.напрв.!DU98</f>
        <v>0</v>
      </c>
      <c r="AJ98" s="10">
        <f>гр.комбинир.напрв.!DV98</f>
        <v>0</v>
      </c>
      <c r="AK98" s="10">
        <f>гр.комбинир.напрв.!DW98</f>
        <v>0</v>
      </c>
      <c r="AL98" s="169">
        <f t="shared" si="15"/>
        <v>0</v>
      </c>
      <c r="AM98" s="169">
        <f t="shared" si="15"/>
        <v>0</v>
      </c>
      <c r="AN98" s="169">
        <f t="shared" si="15"/>
        <v>0</v>
      </c>
      <c r="AO98" s="169">
        <f t="shared" si="15"/>
        <v>0</v>
      </c>
      <c r="AP98" s="169">
        <f t="shared" si="15"/>
        <v>26</v>
      </c>
      <c r="AQ98" s="169">
        <f t="shared" si="15"/>
        <v>275</v>
      </c>
      <c r="AR98" s="169">
        <f t="shared" si="15"/>
        <v>0</v>
      </c>
      <c r="AS98" s="169">
        <f t="shared" si="15"/>
        <v>0</v>
      </c>
      <c r="AT98" s="169">
        <f t="shared" si="15"/>
        <v>0</v>
      </c>
      <c r="AU98" s="169">
        <f t="shared" si="15"/>
        <v>0</v>
      </c>
    </row>
    <row r="99" spans="1:47" x14ac:dyDescent="0.25">
      <c r="A99" s="5" t="str">
        <f>гр.общеразв.напрв.!A95</f>
        <v>Всеволожский</v>
      </c>
      <c r="B99" s="5" t="str">
        <f>гр.общеразв.напрв.!B99</f>
        <v xml:space="preserve">МОБУ "СОШ "Муринский ЦО № 1" </v>
      </c>
      <c r="C99" s="5" t="str">
        <f>гр.общеразв.напрв.!C99</f>
        <v>город</v>
      </c>
      <c r="D99" s="5" t="str">
        <f>гр.общеразв.напрв.!D99</f>
        <v>детей</v>
      </c>
      <c r="E99" s="168">
        <f t="shared" si="16"/>
        <v>650</v>
      </c>
      <c r="F99" s="168">
        <f t="shared" si="17"/>
        <v>0</v>
      </c>
      <c r="G99" s="168">
        <f t="shared" si="17"/>
        <v>650</v>
      </c>
      <c r="H99" s="10">
        <f>гр.общеразв.напрв.!BZ99</f>
        <v>0</v>
      </c>
      <c r="I99" s="10">
        <f>гр.общеразв.напрв.!CA99</f>
        <v>0</v>
      </c>
      <c r="J99" s="10">
        <f>гр.общеразв.напрв.!CB99</f>
        <v>0</v>
      </c>
      <c r="K99" s="10">
        <f>гр.общеразв.напрв.!CC99</f>
        <v>0</v>
      </c>
      <c r="L99" s="10">
        <f>гр.общеразв.напрв.!CD99</f>
        <v>0</v>
      </c>
      <c r="M99" s="10">
        <f>гр.общеразв.напрв.!CE99</f>
        <v>603</v>
      </c>
      <c r="N99" s="10">
        <f>гр.общеразв.напрв.!CF99</f>
        <v>0</v>
      </c>
      <c r="O99" s="10">
        <f>гр.общеразв.напрв.!CG99</f>
        <v>0</v>
      </c>
      <c r="P99" s="10">
        <f>гр.общеразв.напрв.!CH99</f>
        <v>0</v>
      </c>
      <c r="Q99" s="10">
        <f>гр.общеразв.напрв.!CI99</f>
        <v>0</v>
      </c>
      <c r="R99" s="10">
        <f>гр.компен.направ.!EH99</f>
        <v>0</v>
      </c>
      <c r="S99" s="10">
        <f>гр.компен.направ.!EI99</f>
        <v>0</v>
      </c>
      <c r="T99" s="10">
        <f>гр.компен.направ.!EJ99</f>
        <v>0</v>
      </c>
      <c r="U99" s="10">
        <f>гр.компен.направ.!EK99</f>
        <v>0</v>
      </c>
      <c r="V99" s="10">
        <f>гр.компен.направ.!EL99</f>
        <v>0</v>
      </c>
      <c r="W99" s="10">
        <f>гр.компен.направ.!EM99</f>
        <v>47</v>
      </c>
      <c r="X99" s="10">
        <f>гр.компен.направ.!EN99</f>
        <v>0</v>
      </c>
      <c r="Y99" s="10">
        <f>гр.компен.направ.!EO99</f>
        <v>0</v>
      </c>
      <c r="Z99" s="10">
        <f>гр.компен.направ.!EP99</f>
        <v>0</v>
      </c>
      <c r="AA99" s="10">
        <f>гр.компен.направ.!EQ99</f>
        <v>0</v>
      </c>
      <c r="AB99" s="10">
        <f>гр.комбинир.напрв.!DN99</f>
        <v>0</v>
      </c>
      <c r="AC99" s="10">
        <f>гр.комбинир.напрв.!DO99</f>
        <v>0</v>
      </c>
      <c r="AD99" s="10">
        <f>гр.комбинир.напрв.!DP99</f>
        <v>0</v>
      </c>
      <c r="AE99" s="10">
        <f>гр.комбинир.напрв.!DQ99</f>
        <v>0</v>
      </c>
      <c r="AF99" s="10">
        <f>гр.комбинир.напрв.!DR99</f>
        <v>0</v>
      </c>
      <c r="AG99" s="10">
        <f>гр.комбинир.напрв.!DS99</f>
        <v>0</v>
      </c>
      <c r="AH99" s="10">
        <f>гр.комбинир.напрв.!DT99</f>
        <v>0</v>
      </c>
      <c r="AI99" s="10">
        <f>гр.комбинир.напрв.!DU99</f>
        <v>0</v>
      </c>
      <c r="AJ99" s="10">
        <f>гр.комбинир.напрв.!DV99</f>
        <v>0</v>
      </c>
      <c r="AK99" s="10">
        <f>гр.комбинир.напрв.!DW99</f>
        <v>0</v>
      </c>
      <c r="AL99" s="169">
        <f t="shared" si="15"/>
        <v>0</v>
      </c>
      <c r="AM99" s="169">
        <f t="shared" si="15"/>
        <v>0</v>
      </c>
      <c r="AN99" s="169">
        <f t="shared" si="15"/>
        <v>0</v>
      </c>
      <c r="AO99" s="169">
        <f t="shared" si="15"/>
        <v>0</v>
      </c>
      <c r="AP99" s="169">
        <f t="shared" si="15"/>
        <v>0</v>
      </c>
      <c r="AQ99" s="169">
        <f t="shared" si="15"/>
        <v>650</v>
      </c>
      <c r="AR99" s="169">
        <f t="shared" si="15"/>
        <v>0</v>
      </c>
      <c r="AS99" s="169">
        <f t="shared" si="15"/>
        <v>0</v>
      </c>
      <c r="AT99" s="169">
        <f t="shared" si="15"/>
        <v>0</v>
      </c>
      <c r="AU99" s="169">
        <f t="shared" si="15"/>
        <v>0</v>
      </c>
    </row>
    <row r="100" spans="1:47" x14ac:dyDescent="0.25">
      <c r="A100" s="5" t="str">
        <f>гр.общеразв.напрв.!A96</f>
        <v>Всеволожский</v>
      </c>
      <c r="B100" s="5" t="str">
        <f>гр.общеразв.напрв.!B100</f>
        <v xml:space="preserve">МДОБУ "ДСКВ № 1" г. Всеволожска </v>
      </c>
      <c r="C100" s="5" t="str">
        <f>гр.общеразв.напрв.!C100</f>
        <v>город</v>
      </c>
      <c r="D100" s="5" t="str">
        <f>гр.общеразв.напрв.!D100</f>
        <v>детей</v>
      </c>
      <c r="E100" s="168">
        <f t="shared" si="16"/>
        <v>223</v>
      </c>
      <c r="F100" s="168">
        <f t="shared" si="17"/>
        <v>0</v>
      </c>
      <c r="G100" s="168">
        <f t="shared" si="17"/>
        <v>223</v>
      </c>
      <c r="H100" s="10">
        <f>гр.общеразв.напрв.!BZ100</f>
        <v>0</v>
      </c>
      <c r="I100" s="10">
        <f>гр.общеразв.напрв.!CA100</f>
        <v>0</v>
      </c>
      <c r="J100" s="10">
        <f>гр.общеразв.напрв.!CB100</f>
        <v>0</v>
      </c>
      <c r="K100" s="10">
        <f>гр.общеразв.напрв.!CC100</f>
        <v>0</v>
      </c>
      <c r="L100" s="10">
        <f>гр.общеразв.напрв.!CD100</f>
        <v>0</v>
      </c>
      <c r="M100" s="10">
        <f>гр.общеразв.напрв.!CE100</f>
        <v>120</v>
      </c>
      <c r="N100" s="10">
        <f>гр.общеразв.напрв.!CF100</f>
        <v>0</v>
      </c>
      <c r="O100" s="10">
        <f>гр.общеразв.напрв.!CG100</f>
        <v>0</v>
      </c>
      <c r="P100" s="10">
        <f>гр.общеразв.напрв.!CH100</f>
        <v>0</v>
      </c>
      <c r="Q100" s="10">
        <f>гр.общеразв.напрв.!CI100</f>
        <v>0</v>
      </c>
      <c r="R100" s="10">
        <f>гр.компен.направ.!EH100</f>
        <v>0</v>
      </c>
      <c r="S100" s="10">
        <f>гр.компен.направ.!EI100</f>
        <v>0</v>
      </c>
      <c r="T100" s="10">
        <f>гр.компен.направ.!EJ100</f>
        <v>0</v>
      </c>
      <c r="U100" s="10">
        <f>гр.компен.направ.!EK100</f>
        <v>0</v>
      </c>
      <c r="V100" s="10">
        <f>гр.компен.направ.!EL100</f>
        <v>0</v>
      </c>
      <c r="W100" s="10">
        <f>гр.компен.направ.!EM100</f>
        <v>103</v>
      </c>
      <c r="X100" s="10">
        <f>гр.компен.направ.!EN100</f>
        <v>0</v>
      </c>
      <c r="Y100" s="10">
        <f>гр.компен.направ.!EO100</f>
        <v>0</v>
      </c>
      <c r="Z100" s="10">
        <f>гр.компен.направ.!EP100</f>
        <v>0</v>
      </c>
      <c r="AA100" s="10">
        <f>гр.компен.направ.!EQ100</f>
        <v>0</v>
      </c>
      <c r="AB100" s="10">
        <f>гр.комбинир.напрв.!DN100</f>
        <v>0</v>
      </c>
      <c r="AC100" s="10">
        <f>гр.комбинир.напрв.!DO100</f>
        <v>0</v>
      </c>
      <c r="AD100" s="10">
        <f>гр.комбинир.напрв.!DP100</f>
        <v>0</v>
      </c>
      <c r="AE100" s="10">
        <f>гр.комбинир.напрв.!DQ100</f>
        <v>0</v>
      </c>
      <c r="AF100" s="10">
        <f>гр.комбинир.напрв.!DR100</f>
        <v>0</v>
      </c>
      <c r="AG100" s="10">
        <f>гр.комбинир.напрв.!DS100</f>
        <v>0</v>
      </c>
      <c r="AH100" s="10">
        <f>гр.комбинир.напрв.!DT100</f>
        <v>0</v>
      </c>
      <c r="AI100" s="10">
        <f>гр.комбинир.напрв.!DU100</f>
        <v>0</v>
      </c>
      <c r="AJ100" s="10">
        <f>гр.комбинир.напрв.!DV100</f>
        <v>0</v>
      </c>
      <c r="AK100" s="10">
        <f>гр.комбинир.напрв.!DW100</f>
        <v>0</v>
      </c>
      <c r="AL100" s="169">
        <f t="shared" si="15"/>
        <v>0</v>
      </c>
      <c r="AM100" s="169">
        <f t="shared" si="15"/>
        <v>0</v>
      </c>
      <c r="AN100" s="169">
        <f t="shared" si="15"/>
        <v>0</v>
      </c>
      <c r="AO100" s="169">
        <f t="shared" si="15"/>
        <v>0</v>
      </c>
      <c r="AP100" s="169">
        <f t="shared" si="15"/>
        <v>0</v>
      </c>
      <c r="AQ100" s="169">
        <f t="shared" si="15"/>
        <v>223</v>
      </c>
      <c r="AR100" s="169">
        <f t="shared" si="15"/>
        <v>0</v>
      </c>
      <c r="AS100" s="169">
        <f t="shared" si="15"/>
        <v>0</v>
      </c>
      <c r="AT100" s="169">
        <f t="shared" si="15"/>
        <v>0</v>
      </c>
      <c r="AU100" s="169">
        <f t="shared" si="15"/>
        <v>0</v>
      </c>
    </row>
    <row r="101" spans="1:47" x14ac:dyDescent="0.25">
      <c r="A101" s="5" t="str">
        <f>гр.общеразв.напрв.!A97</f>
        <v>Всеволожский</v>
      </c>
      <c r="B101" s="5" t="str">
        <f>гр.общеразв.напрв.!B101</f>
        <v xml:space="preserve">МДОБУ "ДСКВ № 2" г. Всеволожска </v>
      </c>
      <c r="C101" s="5" t="str">
        <f>гр.общеразв.напрв.!C101</f>
        <v>город</v>
      </c>
      <c r="D101" s="5" t="str">
        <f>гр.общеразв.напрв.!D101</f>
        <v>детей</v>
      </c>
      <c r="E101" s="168">
        <f t="shared" si="16"/>
        <v>377</v>
      </c>
      <c r="F101" s="168">
        <f t="shared" si="17"/>
        <v>40</v>
      </c>
      <c r="G101" s="168">
        <f t="shared" si="17"/>
        <v>337</v>
      </c>
      <c r="H101" s="10">
        <f>гр.общеразв.напрв.!BZ101</f>
        <v>20</v>
      </c>
      <c r="I101" s="10">
        <f>гр.общеразв.напрв.!CA101</f>
        <v>0</v>
      </c>
      <c r="J101" s="10">
        <f>гр.общеразв.напрв.!CB101</f>
        <v>0</v>
      </c>
      <c r="K101" s="10">
        <f>гр.общеразв.напрв.!CC101</f>
        <v>0</v>
      </c>
      <c r="L101" s="10">
        <f>гр.общеразв.напрв.!CD101</f>
        <v>20</v>
      </c>
      <c r="M101" s="10">
        <f>гр.общеразв.напрв.!CE101</f>
        <v>218</v>
      </c>
      <c r="N101" s="10">
        <f>гр.общеразв.напрв.!CF101</f>
        <v>0</v>
      </c>
      <c r="O101" s="10">
        <f>гр.общеразв.напрв.!CG101</f>
        <v>0</v>
      </c>
      <c r="P101" s="10">
        <f>гр.общеразв.напрв.!CH101</f>
        <v>0</v>
      </c>
      <c r="Q101" s="10">
        <f>гр.общеразв.напрв.!CI101</f>
        <v>0</v>
      </c>
      <c r="R101" s="10">
        <f>гр.компен.направ.!EH101</f>
        <v>0</v>
      </c>
      <c r="S101" s="10">
        <f>гр.компен.направ.!EI101</f>
        <v>0</v>
      </c>
      <c r="T101" s="10">
        <f>гр.компен.направ.!EJ101</f>
        <v>0</v>
      </c>
      <c r="U101" s="10">
        <f>гр.компен.направ.!EK101</f>
        <v>0</v>
      </c>
      <c r="V101" s="10">
        <f>гр.компен.направ.!EL101</f>
        <v>0</v>
      </c>
      <c r="W101" s="10">
        <f>гр.компен.направ.!EM101</f>
        <v>119</v>
      </c>
      <c r="X101" s="10">
        <f>гр.компен.направ.!EN101</f>
        <v>0</v>
      </c>
      <c r="Y101" s="10">
        <f>гр.компен.направ.!EO101</f>
        <v>0</v>
      </c>
      <c r="Z101" s="10">
        <f>гр.компен.направ.!EP101</f>
        <v>0</v>
      </c>
      <c r="AA101" s="10">
        <f>гр.компен.направ.!EQ101</f>
        <v>0</v>
      </c>
      <c r="AB101" s="10">
        <f>гр.комбинир.напрв.!DN101</f>
        <v>0</v>
      </c>
      <c r="AC101" s="10">
        <f>гр.комбинир.напрв.!DO101</f>
        <v>0</v>
      </c>
      <c r="AD101" s="10">
        <f>гр.комбинир.напрв.!DP101</f>
        <v>0</v>
      </c>
      <c r="AE101" s="10">
        <f>гр.комбинир.напрв.!DQ101</f>
        <v>0</v>
      </c>
      <c r="AF101" s="10">
        <f>гр.комбинир.напрв.!DR101</f>
        <v>0</v>
      </c>
      <c r="AG101" s="10">
        <f>гр.комбинир.напрв.!DS101</f>
        <v>0</v>
      </c>
      <c r="AH101" s="10">
        <f>гр.комбинир.напрв.!DT101</f>
        <v>0</v>
      </c>
      <c r="AI101" s="10">
        <f>гр.комбинир.напрв.!DU101</f>
        <v>0</v>
      </c>
      <c r="AJ101" s="10">
        <f>гр.комбинир.напрв.!DV101</f>
        <v>0</v>
      </c>
      <c r="AK101" s="10">
        <f>гр.комбинир.напрв.!DW101</f>
        <v>0</v>
      </c>
      <c r="AL101" s="169">
        <f t="shared" si="15"/>
        <v>20</v>
      </c>
      <c r="AM101" s="169">
        <f t="shared" si="15"/>
        <v>0</v>
      </c>
      <c r="AN101" s="169">
        <f t="shared" si="15"/>
        <v>0</v>
      </c>
      <c r="AO101" s="169">
        <f t="shared" si="15"/>
        <v>0</v>
      </c>
      <c r="AP101" s="169">
        <f t="shared" si="15"/>
        <v>20</v>
      </c>
      <c r="AQ101" s="169">
        <f t="shared" si="15"/>
        <v>337</v>
      </c>
      <c r="AR101" s="169">
        <f t="shared" si="15"/>
        <v>0</v>
      </c>
      <c r="AS101" s="169">
        <f t="shared" si="15"/>
        <v>0</v>
      </c>
      <c r="AT101" s="169">
        <f t="shared" si="15"/>
        <v>0</v>
      </c>
      <c r="AU101" s="169">
        <f t="shared" si="15"/>
        <v>0</v>
      </c>
    </row>
    <row r="102" spans="1:47" x14ac:dyDescent="0.25">
      <c r="A102" s="5" t="str">
        <f>гр.общеразв.напрв.!A98</f>
        <v>Всеволожский</v>
      </c>
      <c r="B102" s="5" t="str">
        <f>гр.общеразв.напрв.!B102</f>
        <v>МОБУ "СОШ Всеволожский ЦО"</v>
      </c>
      <c r="C102" s="5" t="str">
        <f>гр.общеразв.напрв.!C102</f>
        <v>город</v>
      </c>
      <c r="D102" s="5" t="str">
        <f>гр.общеразв.напрв.!D102</f>
        <v>детей</v>
      </c>
      <c r="E102" s="168">
        <f t="shared" si="16"/>
        <v>419</v>
      </c>
      <c r="F102" s="168">
        <f t="shared" si="17"/>
        <v>0</v>
      </c>
      <c r="G102" s="168">
        <f t="shared" si="17"/>
        <v>419</v>
      </c>
      <c r="H102" s="10">
        <f>гр.общеразв.напрв.!BZ102</f>
        <v>0</v>
      </c>
      <c r="I102" s="10">
        <f>гр.общеразв.напрв.!CA102</f>
        <v>0</v>
      </c>
      <c r="J102" s="10">
        <f>гр.общеразв.напрв.!CB102</f>
        <v>0</v>
      </c>
      <c r="K102" s="10">
        <f>гр.общеразв.напрв.!CC102</f>
        <v>0</v>
      </c>
      <c r="L102" s="10">
        <f>гр.общеразв.напрв.!CD102</f>
        <v>0</v>
      </c>
      <c r="M102" s="10">
        <f>гр.общеразв.напрв.!CE102</f>
        <v>301</v>
      </c>
      <c r="N102" s="10">
        <f>гр.общеразв.напрв.!CF102</f>
        <v>0</v>
      </c>
      <c r="O102" s="10">
        <f>гр.общеразв.напрв.!CG102</f>
        <v>0</v>
      </c>
      <c r="P102" s="10">
        <f>гр.общеразв.напрв.!CH102</f>
        <v>0</v>
      </c>
      <c r="Q102" s="10">
        <f>гр.общеразв.напрв.!CI102</f>
        <v>0</v>
      </c>
      <c r="R102" s="10">
        <f>гр.компен.направ.!EH102</f>
        <v>0</v>
      </c>
      <c r="S102" s="10">
        <f>гр.компен.направ.!EI102</f>
        <v>0</v>
      </c>
      <c r="T102" s="10">
        <f>гр.компен.направ.!EJ102</f>
        <v>0</v>
      </c>
      <c r="U102" s="10">
        <f>гр.компен.направ.!EK102</f>
        <v>0</v>
      </c>
      <c r="V102" s="10">
        <f>гр.компен.направ.!EL102</f>
        <v>0</v>
      </c>
      <c r="W102" s="10">
        <f>гр.компен.направ.!EM102</f>
        <v>118</v>
      </c>
      <c r="X102" s="10">
        <f>гр.компен.направ.!EN102</f>
        <v>0</v>
      </c>
      <c r="Y102" s="10">
        <f>гр.компен.направ.!EO102</f>
        <v>0</v>
      </c>
      <c r="Z102" s="10">
        <f>гр.компен.направ.!EP102</f>
        <v>0</v>
      </c>
      <c r="AA102" s="10">
        <f>гр.компен.направ.!EQ102</f>
        <v>0</v>
      </c>
      <c r="AB102" s="10">
        <f>гр.комбинир.напрв.!DN102</f>
        <v>0</v>
      </c>
      <c r="AC102" s="10">
        <f>гр.комбинир.напрв.!DO102</f>
        <v>0</v>
      </c>
      <c r="AD102" s="10">
        <f>гр.комбинир.напрв.!DP102</f>
        <v>0</v>
      </c>
      <c r="AE102" s="10">
        <f>гр.комбинир.напрв.!DQ102</f>
        <v>0</v>
      </c>
      <c r="AF102" s="10">
        <f>гр.комбинир.напрв.!DR102</f>
        <v>0</v>
      </c>
      <c r="AG102" s="10">
        <f>гр.комбинир.напрв.!DS102</f>
        <v>0</v>
      </c>
      <c r="AH102" s="10">
        <f>гр.комбинир.напрв.!DT102</f>
        <v>0</v>
      </c>
      <c r="AI102" s="10">
        <f>гр.комбинир.напрв.!DU102</f>
        <v>0</v>
      </c>
      <c r="AJ102" s="10">
        <f>гр.комбинир.напрв.!DV102</f>
        <v>0</v>
      </c>
      <c r="AK102" s="10">
        <f>гр.комбинир.напрв.!DW102</f>
        <v>0</v>
      </c>
      <c r="AL102" s="169">
        <f t="shared" si="15"/>
        <v>0</v>
      </c>
      <c r="AM102" s="169">
        <f t="shared" si="15"/>
        <v>0</v>
      </c>
      <c r="AN102" s="169">
        <f t="shared" si="15"/>
        <v>0</v>
      </c>
      <c r="AO102" s="169">
        <f t="shared" si="15"/>
        <v>0</v>
      </c>
      <c r="AP102" s="169">
        <f t="shared" si="15"/>
        <v>0</v>
      </c>
      <c r="AQ102" s="169">
        <f t="shared" si="15"/>
        <v>419</v>
      </c>
      <c r="AR102" s="169">
        <f t="shared" si="15"/>
        <v>0</v>
      </c>
      <c r="AS102" s="169">
        <f t="shared" si="15"/>
        <v>0</v>
      </c>
      <c r="AT102" s="169">
        <f t="shared" si="15"/>
        <v>0</v>
      </c>
      <c r="AU102" s="169">
        <f t="shared" si="15"/>
        <v>0</v>
      </c>
    </row>
    <row r="103" spans="1:47" x14ac:dyDescent="0.25">
      <c r="A103" s="5" t="str">
        <f>гр.общеразв.напрв.!A99</f>
        <v>Всеволожский</v>
      </c>
      <c r="B103" s="5" t="str">
        <f>гр.общеразв.напрв.!B103</f>
        <v>МОУ "СОШ "Сертоловский ЦО №2"</v>
      </c>
      <c r="C103" s="5" t="str">
        <f>гр.общеразв.напрв.!C103</f>
        <v>город</v>
      </c>
      <c r="D103" s="5" t="str">
        <f>гр.общеразв.напрв.!D103</f>
        <v>детей</v>
      </c>
      <c r="E103" s="168">
        <f t="shared" si="16"/>
        <v>422</v>
      </c>
      <c r="F103" s="168">
        <f t="shared" si="17"/>
        <v>0</v>
      </c>
      <c r="G103" s="168">
        <f t="shared" si="17"/>
        <v>422</v>
      </c>
      <c r="H103" s="10">
        <f>гр.общеразв.напрв.!BZ103</f>
        <v>0</v>
      </c>
      <c r="I103" s="10">
        <f>гр.общеразв.напрв.!CA103</f>
        <v>0</v>
      </c>
      <c r="J103" s="10">
        <f>гр.общеразв.напрв.!CB103</f>
        <v>0</v>
      </c>
      <c r="K103" s="10">
        <f>гр.общеразв.напрв.!CC103</f>
        <v>0</v>
      </c>
      <c r="L103" s="10">
        <f>гр.общеразв.напрв.!CD103</f>
        <v>0</v>
      </c>
      <c r="M103" s="10">
        <f>гр.общеразв.напрв.!CE103</f>
        <v>308</v>
      </c>
      <c r="N103" s="10">
        <f>гр.общеразв.напрв.!CF103</f>
        <v>0</v>
      </c>
      <c r="O103" s="10">
        <f>гр.общеразв.напрв.!CG103</f>
        <v>0</v>
      </c>
      <c r="P103" s="10">
        <f>гр.общеразв.напрв.!CH103</f>
        <v>0</v>
      </c>
      <c r="Q103" s="10">
        <f>гр.общеразв.напрв.!CI103</f>
        <v>0</v>
      </c>
      <c r="R103" s="10">
        <f>гр.компен.направ.!EH103</f>
        <v>0</v>
      </c>
      <c r="S103" s="10">
        <f>гр.компен.направ.!EI103</f>
        <v>0</v>
      </c>
      <c r="T103" s="10">
        <f>гр.компен.направ.!EJ103</f>
        <v>0</v>
      </c>
      <c r="U103" s="10">
        <f>гр.компен.направ.!EK103</f>
        <v>0</v>
      </c>
      <c r="V103" s="10">
        <f>гр.компен.направ.!EL103</f>
        <v>0</v>
      </c>
      <c r="W103" s="10">
        <f>гр.компен.направ.!EM103</f>
        <v>89</v>
      </c>
      <c r="X103" s="10">
        <f>гр.компен.направ.!EN103</f>
        <v>0</v>
      </c>
      <c r="Y103" s="10">
        <f>гр.компен.направ.!EO103</f>
        <v>0</v>
      </c>
      <c r="Z103" s="10">
        <f>гр.компен.направ.!EP103</f>
        <v>0</v>
      </c>
      <c r="AA103" s="10">
        <f>гр.компен.направ.!EQ103</f>
        <v>0</v>
      </c>
      <c r="AB103" s="10">
        <f>гр.комбинир.напрв.!DN103</f>
        <v>0</v>
      </c>
      <c r="AC103" s="10">
        <f>гр.комбинир.напрв.!DO103</f>
        <v>0</v>
      </c>
      <c r="AD103" s="10">
        <f>гр.комбинир.напрв.!DP103</f>
        <v>0</v>
      </c>
      <c r="AE103" s="10">
        <f>гр.комбинир.напрв.!DQ103</f>
        <v>0</v>
      </c>
      <c r="AF103" s="10">
        <f>гр.комбинир.напрв.!DR103</f>
        <v>0</v>
      </c>
      <c r="AG103" s="10">
        <f>гр.комбинир.напрв.!DS103</f>
        <v>25</v>
      </c>
      <c r="AH103" s="10">
        <f>гр.комбинир.напрв.!DT103</f>
        <v>0</v>
      </c>
      <c r="AI103" s="10">
        <f>гр.комбинир.напрв.!DU103</f>
        <v>0</v>
      </c>
      <c r="AJ103" s="10">
        <f>гр.комбинир.напрв.!DV103</f>
        <v>0</v>
      </c>
      <c r="AK103" s="10">
        <f>гр.комбинир.напрв.!DW103</f>
        <v>0</v>
      </c>
      <c r="AL103" s="169">
        <f t="shared" si="15"/>
        <v>0</v>
      </c>
      <c r="AM103" s="169">
        <f t="shared" si="15"/>
        <v>0</v>
      </c>
      <c r="AN103" s="169">
        <f t="shared" si="15"/>
        <v>0</v>
      </c>
      <c r="AO103" s="169">
        <f t="shared" si="15"/>
        <v>0</v>
      </c>
      <c r="AP103" s="169">
        <f t="shared" si="15"/>
        <v>0</v>
      </c>
      <c r="AQ103" s="169">
        <f t="shared" ref="AQ103:AU137" si="18">M103+W103+AG103</f>
        <v>422</v>
      </c>
      <c r="AR103" s="169">
        <f t="shared" si="18"/>
        <v>0</v>
      </c>
      <c r="AS103" s="169">
        <f t="shared" si="18"/>
        <v>0</v>
      </c>
      <c r="AT103" s="169">
        <f t="shared" si="18"/>
        <v>0</v>
      </c>
      <c r="AU103" s="169">
        <f t="shared" si="18"/>
        <v>0</v>
      </c>
    </row>
    <row r="104" spans="1:47" x14ac:dyDescent="0.25">
      <c r="A104" s="5" t="str">
        <f>гр.общеразв.напрв.!A100</f>
        <v>Всеволожский</v>
      </c>
      <c r="B104" s="5" t="str">
        <f>гр.общеразв.напрв.!B104</f>
        <v>МОУ "Дубровская СОШ"</v>
      </c>
      <c r="C104" s="5" t="str">
        <f>гр.общеразв.напрв.!C104</f>
        <v>пгт</v>
      </c>
      <c r="D104" s="5" t="str">
        <f>гр.общеразв.напрв.!D104</f>
        <v>детей</v>
      </c>
      <c r="E104" s="168">
        <f t="shared" si="16"/>
        <v>272</v>
      </c>
      <c r="F104" s="168">
        <f t="shared" si="17"/>
        <v>22</v>
      </c>
      <c r="G104" s="168">
        <f t="shared" si="17"/>
        <v>250</v>
      </c>
      <c r="H104" s="10">
        <f>гр.общеразв.напрв.!BZ104</f>
        <v>0</v>
      </c>
      <c r="I104" s="10">
        <f>гр.общеразв.напрв.!CA104</f>
        <v>0</v>
      </c>
      <c r="J104" s="10">
        <f>гр.общеразв.напрв.!CB104</f>
        <v>0</v>
      </c>
      <c r="K104" s="10">
        <f>гр.общеразв.напрв.!CC104</f>
        <v>0</v>
      </c>
      <c r="L104" s="10">
        <f>гр.общеразв.напрв.!CD104</f>
        <v>22</v>
      </c>
      <c r="M104" s="10">
        <f>гр.общеразв.напрв.!CE104</f>
        <v>128</v>
      </c>
      <c r="N104" s="10">
        <f>гр.общеразв.напрв.!CF104</f>
        <v>0</v>
      </c>
      <c r="O104" s="10">
        <f>гр.общеразв.напрв.!CG104</f>
        <v>0</v>
      </c>
      <c r="P104" s="10">
        <f>гр.общеразв.напрв.!CH104</f>
        <v>0</v>
      </c>
      <c r="Q104" s="10">
        <f>гр.общеразв.напрв.!CI104</f>
        <v>0</v>
      </c>
      <c r="R104" s="10">
        <f>гр.компен.направ.!EH104</f>
        <v>0</v>
      </c>
      <c r="S104" s="10">
        <f>гр.компен.направ.!EI104</f>
        <v>0</v>
      </c>
      <c r="T104" s="10">
        <f>гр.компен.направ.!EJ104</f>
        <v>0</v>
      </c>
      <c r="U104" s="10">
        <f>гр.компен.направ.!EK104</f>
        <v>0</v>
      </c>
      <c r="V104" s="10">
        <f>гр.компен.направ.!EL104</f>
        <v>0</v>
      </c>
      <c r="W104" s="10">
        <f>гр.компен.направ.!EM104</f>
        <v>64</v>
      </c>
      <c r="X104" s="10">
        <f>гр.компен.направ.!EN104</f>
        <v>0</v>
      </c>
      <c r="Y104" s="10">
        <f>гр.компен.направ.!EO104</f>
        <v>0</v>
      </c>
      <c r="Z104" s="10">
        <f>гр.компен.направ.!EP104</f>
        <v>0</v>
      </c>
      <c r="AA104" s="10">
        <f>гр.компен.направ.!EQ104</f>
        <v>0</v>
      </c>
      <c r="AB104" s="10">
        <f>гр.комбинир.напрв.!DN104</f>
        <v>0</v>
      </c>
      <c r="AC104" s="10">
        <f>гр.комбинир.напрв.!DO104</f>
        <v>0</v>
      </c>
      <c r="AD104" s="10">
        <f>гр.комбинир.напрв.!DP104</f>
        <v>0</v>
      </c>
      <c r="AE104" s="10">
        <f>гр.комбинир.напрв.!DQ104</f>
        <v>0</v>
      </c>
      <c r="AF104" s="10">
        <f>гр.комбинир.напрв.!DR104</f>
        <v>0</v>
      </c>
      <c r="AG104" s="10">
        <f>гр.комбинир.напрв.!DS104</f>
        <v>58</v>
      </c>
      <c r="AH104" s="10">
        <f>гр.комбинир.напрв.!DT104</f>
        <v>0</v>
      </c>
      <c r="AI104" s="10">
        <f>гр.комбинир.напрв.!DU104</f>
        <v>0</v>
      </c>
      <c r="AJ104" s="10">
        <f>гр.комбинир.напрв.!DV104</f>
        <v>0</v>
      </c>
      <c r="AK104" s="10">
        <f>гр.комбинир.напрв.!DW104</f>
        <v>0</v>
      </c>
      <c r="AL104" s="169">
        <f t="shared" ref="AL104:AP137" si="19">H104+R104+AB104</f>
        <v>0</v>
      </c>
      <c r="AM104" s="169">
        <f t="shared" si="19"/>
        <v>0</v>
      </c>
      <c r="AN104" s="169">
        <f t="shared" si="19"/>
        <v>0</v>
      </c>
      <c r="AO104" s="169">
        <f t="shared" si="19"/>
        <v>0</v>
      </c>
      <c r="AP104" s="169">
        <f t="shared" si="19"/>
        <v>22</v>
      </c>
      <c r="AQ104" s="169">
        <f t="shared" si="18"/>
        <v>250</v>
      </c>
      <c r="AR104" s="169">
        <f t="shared" si="18"/>
        <v>0</v>
      </c>
      <c r="AS104" s="169">
        <f t="shared" si="18"/>
        <v>0</v>
      </c>
      <c r="AT104" s="169">
        <f t="shared" si="18"/>
        <v>0</v>
      </c>
      <c r="AU104" s="169">
        <f t="shared" si="18"/>
        <v>0</v>
      </c>
    </row>
    <row r="105" spans="1:47" x14ac:dyDescent="0.25">
      <c r="A105" s="5" t="str">
        <f>гр.общеразв.напрв.!A101</f>
        <v>Всеволожский</v>
      </c>
      <c r="B105" s="5" t="str">
        <f>гр.общеразв.напрв.!B105</f>
        <v>МОУ СОШ "Рахьинский ЦО"</v>
      </c>
      <c r="C105" s="5" t="str">
        <f>гр.общеразв.напрв.!C105</f>
        <v>пгт</v>
      </c>
      <c r="D105" s="5" t="str">
        <f>гр.общеразв.напрв.!D105</f>
        <v>детей</v>
      </c>
      <c r="E105" s="168">
        <f t="shared" si="16"/>
        <v>252</v>
      </c>
      <c r="F105" s="168">
        <f t="shared" si="17"/>
        <v>25</v>
      </c>
      <c r="G105" s="168">
        <f t="shared" si="17"/>
        <v>227</v>
      </c>
      <c r="H105" s="10">
        <f>гр.общеразв.напрв.!BZ105</f>
        <v>0</v>
      </c>
      <c r="I105" s="10">
        <f>гр.общеразв.напрв.!CA105</f>
        <v>0</v>
      </c>
      <c r="J105" s="10">
        <f>гр.общеразв.напрв.!CB105</f>
        <v>0</v>
      </c>
      <c r="K105" s="10">
        <f>гр.общеразв.напрв.!CC105</f>
        <v>0</v>
      </c>
      <c r="L105" s="10">
        <f>гр.общеразв.напрв.!CD105</f>
        <v>25</v>
      </c>
      <c r="M105" s="10">
        <f>гр.общеразв.напрв.!CE105</f>
        <v>227</v>
      </c>
      <c r="N105" s="10">
        <f>гр.общеразв.напрв.!CF105</f>
        <v>0</v>
      </c>
      <c r="O105" s="10">
        <f>гр.общеразв.напрв.!CG105</f>
        <v>0</v>
      </c>
      <c r="P105" s="10">
        <f>гр.общеразв.напрв.!CH105</f>
        <v>0</v>
      </c>
      <c r="Q105" s="10">
        <f>гр.общеразв.напрв.!CI105</f>
        <v>0</v>
      </c>
      <c r="R105" s="10">
        <f>гр.компен.направ.!EH105</f>
        <v>0</v>
      </c>
      <c r="S105" s="10">
        <f>гр.компен.направ.!EI105</f>
        <v>0</v>
      </c>
      <c r="T105" s="10">
        <f>гр.компен.направ.!EJ105</f>
        <v>0</v>
      </c>
      <c r="U105" s="10">
        <f>гр.компен.направ.!EK105</f>
        <v>0</v>
      </c>
      <c r="V105" s="10">
        <f>гр.компен.направ.!EL105</f>
        <v>0</v>
      </c>
      <c r="W105" s="10">
        <f>гр.компен.направ.!EM105</f>
        <v>0</v>
      </c>
      <c r="X105" s="10">
        <f>гр.компен.направ.!EN105</f>
        <v>0</v>
      </c>
      <c r="Y105" s="10">
        <f>гр.компен.направ.!EO105</f>
        <v>0</v>
      </c>
      <c r="Z105" s="10">
        <f>гр.компен.направ.!EP105</f>
        <v>0</v>
      </c>
      <c r="AA105" s="10">
        <f>гр.компен.направ.!EQ105</f>
        <v>0</v>
      </c>
      <c r="AB105" s="10">
        <f>гр.комбинир.напрв.!DN105</f>
        <v>0</v>
      </c>
      <c r="AC105" s="10">
        <f>гр.комбинир.напрв.!DO105</f>
        <v>0</v>
      </c>
      <c r="AD105" s="10">
        <f>гр.комбинир.напрв.!DP105</f>
        <v>0</v>
      </c>
      <c r="AE105" s="10">
        <f>гр.комбинир.напрв.!DQ105</f>
        <v>0</v>
      </c>
      <c r="AF105" s="10">
        <f>гр.комбинир.напрв.!DR105</f>
        <v>0</v>
      </c>
      <c r="AG105" s="10">
        <f>гр.комбинир.напрв.!DS105</f>
        <v>0</v>
      </c>
      <c r="AH105" s="10">
        <f>гр.комбинир.напрв.!DT105</f>
        <v>0</v>
      </c>
      <c r="AI105" s="10">
        <f>гр.комбинир.напрв.!DU105</f>
        <v>0</v>
      </c>
      <c r="AJ105" s="10">
        <f>гр.комбинир.напрв.!DV105</f>
        <v>0</v>
      </c>
      <c r="AK105" s="10">
        <f>гр.комбинир.напрв.!DW105</f>
        <v>0</v>
      </c>
      <c r="AL105" s="169">
        <f t="shared" si="19"/>
        <v>0</v>
      </c>
      <c r="AM105" s="169">
        <f t="shared" si="19"/>
        <v>0</v>
      </c>
      <c r="AN105" s="169">
        <f t="shared" si="19"/>
        <v>0</v>
      </c>
      <c r="AO105" s="169">
        <f t="shared" si="19"/>
        <v>0</v>
      </c>
      <c r="AP105" s="169">
        <f t="shared" si="19"/>
        <v>25</v>
      </c>
      <c r="AQ105" s="169">
        <f t="shared" si="18"/>
        <v>227</v>
      </c>
      <c r="AR105" s="169">
        <f t="shared" si="18"/>
        <v>0</v>
      </c>
      <c r="AS105" s="169">
        <f t="shared" si="18"/>
        <v>0</v>
      </c>
      <c r="AT105" s="169">
        <f t="shared" si="18"/>
        <v>0</v>
      </c>
      <c r="AU105" s="169">
        <f t="shared" si="18"/>
        <v>0</v>
      </c>
    </row>
    <row r="106" spans="1:47" x14ac:dyDescent="0.25">
      <c r="A106" s="5" t="str">
        <f>гр.общеразв.напрв.!A102</f>
        <v>Всеволожский</v>
      </c>
      <c r="B106" s="5" t="str">
        <f>гр.общеразв.напрв.!B106</f>
        <v>МОУ "СОШ "Свердловский ЦО"</v>
      </c>
      <c r="C106" s="5" t="str">
        <f>гр.общеразв.напрв.!C106</f>
        <v>пгт</v>
      </c>
      <c r="D106" s="5" t="str">
        <f>гр.общеразв.напрв.!D106</f>
        <v>детей</v>
      </c>
      <c r="E106" s="168">
        <f t="shared" si="16"/>
        <v>447.86700000000002</v>
      </c>
      <c r="F106" s="168">
        <f t="shared" si="17"/>
        <v>40</v>
      </c>
      <c r="G106" s="168">
        <f t="shared" si="17"/>
        <v>407.86700000000002</v>
      </c>
      <c r="H106" s="10">
        <f>гр.общеразв.напрв.!BZ106</f>
        <v>0</v>
      </c>
      <c r="I106" s="10">
        <f>гр.общеразв.напрв.!CA106</f>
        <v>0</v>
      </c>
      <c r="J106" s="10">
        <f>гр.общеразв.напрв.!CB106</f>
        <v>0</v>
      </c>
      <c r="K106" s="10">
        <f>гр.общеразв.напрв.!CC106</f>
        <v>0</v>
      </c>
      <c r="L106" s="10">
        <f>гр.общеразв.напрв.!CD106</f>
        <v>40</v>
      </c>
      <c r="M106" s="10">
        <f>гр.общеразв.напрв.!CE106</f>
        <v>351</v>
      </c>
      <c r="N106" s="10">
        <f>гр.общеразв.напрв.!CF106</f>
        <v>0</v>
      </c>
      <c r="O106" s="10">
        <f>гр.общеразв.напрв.!CG106</f>
        <v>0</v>
      </c>
      <c r="P106" s="10">
        <f>гр.общеразв.напрв.!CH106</f>
        <v>0</v>
      </c>
      <c r="Q106" s="10">
        <f>гр.общеразв.напрв.!CI106</f>
        <v>0</v>
      </c>
      <c r="R106" s="10">
        <f>гр.компен.направ.!EH106</f>
        <v>0</v>
      </c>
      <c r="S106" s="10">
        <f>гр.компен.направ.!EI106</f>
        <v>0</v>
      </c>
      <c r="T106" s="10">
        <f>гр.компен.направ.!EJ106</f>
        <v>0</v>
      </c>
      <c r="U106" s="10">
        <f>гр.компен.направ.!EK106</f>
        <v>0</v>
      </c>
      <c r="V106" s="10">
        <f>гр.компен.направ.!EL106</f>
        <v>0</v>
      </c>
      <c r="W106" s="10">
        <f>гр.компен.направ.!EM106</f>
        <v>56.867000000000004</v>
      </c>
      <c r="X106" s="10">
        <f>гр.компен.направ.!EN106</f>
        <v>0</v>
      </c>
      <c r="Y106" s="10">
        <f>гр.компен.направ.!EO106</f>
        <v>0</v>
      </c>
      <c r="Z106" s="10">
        <f>гр.компен.направ.!EP106</f>
        <v>0</v>
      </c>
      <c r="AA106" s="10">
        <f>гр.компен.направ.!EQ106</f>
        <v>0</v>
      </c>
      <c r="AB106" s="10">
        <f>гр.комбинир.напрв.!DN106</f>
        <v>0</v>
      </c>
      <c r="AC106" s="10">
        <f>гр.комбинир.напрв.!DO106</f>
        <v>0</v>
      </c>
      <c r="AD106" s="10">
        <f>гр.комбинир.напрв.!DP106</f>
        <v>0</v>
      </c>
      <c r="AE106" s="10">
        <f>гр.комбинир.напрв.!DQ106</f>
        <v>0</v>
      </c>
      <c r="AF106" s="10">
        <f>гр.комбинир.напрв.!DR106</f>
        <v>0</v>
      </c>
      <c r="AG106" s="10">
        <f>гр.комбинир.напрв.!DS106</f>
        <v>0</v>
      </c>
      <c r="AH106" s="10">
        <f>гр.комбинир.напрв.!DT106</f>
        <v>0</v>
      </c>
      <c r="AI106" s="10">
        <f>гр.комбинир.напрв.!DU106</f>
        <v>0</v>
      </c>
      <c r="AJ106" s="10">
        <f>гр.комбинир.напрв.!DV106</f>
        <v>0</v>
      </c>
      <c r="AK106" s="10">
        <f>гр.комбинир.напрв.!DW106</f>
        <v>0</v>
      </c>
      <c r="AL106" s="169">
        <f t="shared" si="19"/>
        <v>0</v>
      </c>
      <c r="AM106" s="169">
        <f t="shared" si="19"/>
        <v>0</v>
      </c>
      <c r="AN106" s="169">
        <f t="shared" si="19"/>
        <v>0</v>
      </c>
      <c r="AO106" s="169">
        <f t="shared" si="19"/>
        <v>0</v>
      </c>
      <c r="AP106" s="169">
        <f t="shared" si="19"/>
        <v>40</v>
      </c>
      <c r="AQ106" s="169">
        <f t="shared" si="18"/>
        <v>407.86700000000002</v>
      </c>
      <c r="AR106" s="169">
        <f t="shared" si="18"/>
        <v>0</v>
      </c>
      <c r="AS106" s="169">
        <f t="shared" si="18"/>
        <v>0</v>
      </c>
      <c r="AT106" s="169">
        <f t="shared" si="18"/>
        <v>0</v>
      </c>
      <c r="AU106" s="169">
        <f t="shared" si="18"/>
        <v>0</v>
      </c>
    </row>
    <row r="107" spans="1:47" x14ac:dyDescent="0.25">
      <c r="A107" s="5" t="str">
        <f>гр.общеразв.напрв.!A103</f>
        <v>Всеволожский</v>
      </c>
      <c r="B107" s="5" t="str">
        <f>гр.общеразв.напрв.!B107</f>
        <v>МОУ "СОШ "Токсовский ЦО"</v>
      </c>
      <c r="C107" s="5" t="str">
        <f>гр.общеразв.напрв.!C107</f>
        <v>пгт</v>
      </c>
      <c r="D107" s="5" t="str">
        <f>гр.общеразв.напрв.!D107</f>
        <v>детей</v>
      </c>
      <c r="E107" s="168">
        <f t="shared" si="16"/>
        <v>411</v>
      </c>
      <c r="F107" s="168">
        <f t="shared" si="17"/>
        <v>62</v>
      </c>
      <c r="G107" s="168">
        <f t="shared" si="17"/>
        <v>349</v>
      </c>
      <c r="H107" s="10">
        <f>гр.общеразв.напрв.!BZ107</f>
        <v>0</v>
      </c>
      <c r="I107" s="10">
        <f>гр.общеразв.напрв.!CA107</f>
        <v>0</v>
      </c>
      <c r="J107" s="10">
        <f>гр.общеразв.напрв.!CB107</f>
        <v>0</v>
      </c>
      <c r="K107" s="10">
        <f>гр.общеразв.напрв.!CC107</f>
        <v>0</v>
      </c>
      <c r="L107" s="10">
        <f>гр.общеразв.напрв.!CD107</f>
        <v>62</v>
      </c>
      <c r="M107" s="10">
        <f>гр.общеразв.напрв.!CE107</f>
        <v>284</v>
      </c>
      <c r="N107" s="10">
        <f>гр.общеразв.напрв.!CF107</f>
        <v>0</v>
      </c>
      <c r="O107" s="10">
        <f>гр.общеразв.напрв.!CG107</f>
        <v>0</v>
      </c>
      <c r="P107" s="10">
        <f>гр.общеразв.напрв.!CH107</f>
        <v>0</v>
      </c>
      <c r="Q107" s="10">
        <f>гр.общеразв.напрв.!CI107</f>
        <v>0</v>
      </c>
      <c r="R107" s="10">
        <f>гр.компен.направ.!EH107</f>
        <v>0</v>
      </c>
      <c r="S107" s="10">
        <f>гр.компен.направ.!EI107</f>
        <v>0</v>
      </c>
      <c r="T107" s="10">
        <f>гр.компен.направ.!EJ107</f>
        <v>0</v>
      </c>
      <c r="U107" s="10">
        <f>гр.компен.направ.!EK107</f>
        <v>0</v>
      </c>
      <c r="V107" s="10">
        <f>гр.компен.направ.!EL107</f>
        <v>0</v>
      </c>
      <c r="W107" s="10">
        <f>гр.компен.направ.!EM107</f>
        <v>40</v>
      </c>
      <c r="X107" s="10">
        <f>гр.компен.направ.!EN107</f>
        <v>0</v>
      </c>
      <c r="Y107" s="10">
        <f>гр.компен.направ.!EO107</f>
        <v>0</v>
      </c>
      <c r="Z107" s="10">
        <f>гр.компен.направ.!EP107</f>
        <v>0</v>
      </c>
      <c r="AA107" s="10">
        <f>гр.компен.направ.!EQ107</f>
        <v>0</v>
      </c>
      <c r="AB107" s="10">
        <f>гр.комбинир.напрв.!DN107</f>
        <v>0</v>
      </c>
      <c r="AC107" s="10">
        <f>гр.комбинир.напрв.!DO107</f>
        <v>0</v>
      </c>
      <c r="AD107" s="10">
        <f>гр.комбинир.напрв.!DP107</f>
        <v>0</v>
      </c>
      <c r="AE107" s="10">
        <f>гр.комбинир.напрв.!DQ107</f>
        <v>0</v>
      </c>
      <c r="AF107" s="10">
        <f>гр.комбинир.напрв.!DR107</f>
        <v>0</v>
      </c>
      <c r="AG107" s="10">
        <f>гр.комбинир.напрв.!DS107</f>
        <v>25</v>
      </c>
      <c r="AH107" s="10">
        <f>гр.комбинир.напрв.!DT107</f>
        <v>0</v>
      </c>
      <c r="AI107" s="10">
        <f>гр.комбинир.напрв.!DU107</f>
        <v>0</v>
      </c>
      <c r="AJ107" s="10">
        <f>гр.комбинир.напрв.!DV107</f>
        <v>0</v>
      </c>
      <c r="AK107" s="10">
        <f>гр.комбинир.напрв.!DW107</f>
        <v>0</v>
      </c>
      <c r="AL107" s="169">
        <f t="shared" si="19"/>
        <v>0</v>
      </c>
      <c r="AM107" s="169">
        <f t="shared" si="19"/>
        <v>0</v>
      </c>
      <c r="AN107" s="169">
        <f t="shared" si="19"/>
        <v>0</v>
      </c>
      <c r="AO107" s="169">
        <f t="shared" si="19"/>
        <v>0</v>
      </c>
      <c r="AP107" s="169">
        <f t="shared" si="19"/>
        <v>62</v>
      </c>
      <c r="AQ107" s="169">
        <f t="shared" si="18"/>
        <v>349</v>
      </c>
      <c r="AR107" s="169">
        <f t="shared" si="18"/>
        <v>0</v>
      </c>
      <c r="AS107" s="169">
        <f t="shared" si="18"/>
        <v>0</v>
      </c>
      <c r="AT107" s="169">
        <f t="shared" si="18"/>
        <v>0</v>
      </c>
      <c r="AU107" s="169">
        <f t="shared" si="18"/>
        <v>0</v>
      </c>
    </row>
    <row r="108" spans="1:47" x14ac:dyDescent="0.25">
      <c r="A108" s="5" t="str">
        <f>гр.общеразв.напрв.!A104</f>
        <v>Всеволожский</v>
      </c>
      <c r="B108" s="5" t="str">
        <f>гр.общеразв.напрв.!B108</f>
        <v>МОБУ "СОШ "Агалатовский ЦО"</v>
      </c>
      <c r="C108" s="5" t="str">
        <f>гр.общеразв.напрв.!C108</f>
        <v>село</v>
      </c>
      <c r="D108" s="5" t="str">
        <f>гр.общеразв.напрв.!D108</f>
        <v>детей</v>
      </c>
      <c r="E108" s="168">
        <f t="shared" si="16"/>
        <v>99</v>
      </c>
      <c r="F108" s="168">
        <f t="shared" si="17"/>
        <v>0</v>
      </c>
      <c r="G108" s="168">
        <f t="shared" si="17"/>
        <v>99</v>
      </c>
      <c r="H108" s="10">
        <f>гр.общеразв.напрв.!BZ108</f>
        <v>0</v>
      </c>
      <c r="I108" s="10">
        <f>гр.общеразв.напрв.!CA108</f>
        <v>0</v>
      </c>
      <c r="J108" s="10">
        <f>гр.общеразв.напрв.!CB108</f>
        <v>0</v>
      </c>
      <c r="K108" s="10">
        <f>гр.общеразв.напрв.!CC108</f>
        <v>0</v>
      </c>
      <c r="L108" s="10">
        <f>гр.общеразв.напрв.!CD108</f>
        <v>0</v>
      </c>
      <c r="M108" s="10">
        <f>гр.общеразв.напрв.!CE108</f>
        <v>99</v>
      </c>
      <c r="N108" s="10">
        <f>гр.общеразв.напрв.!CF108</f>
        <v>0</v>
      </c>
      <c r="O108" s="10">
        <f>гр.общеразв.напрв.!CG108</f>
        <v>0</v>
      </c>
      <c r="P108" s="10">
        <f>гр.общеразв.напрв.!CH108</f>
        <v>0</v>
      </c>
      <c r="Q108" s="10">
        <f>гр.общеразв.напрв.!CI108</f>
        <v>0</v>
      </c>
      <c r="R108" s="10">
        <f>гр.компен.направ.!EH108</f>
        <v>0</v>
      </c>
      <c r="S108" s="10">
        <f>гр.компен.направ.!EI108</f>
        <v>0</v>
      </c>
      <c r="T108" s="10">
        <f>гр.компен.направ.!EJ108</f>
        <v>0</v>
      </c>
      <c r="U108" s="10">
        <f>гр.компен.направ.!EK108</f>
        <v>0</v>
      </c>
      <c r="V108" s="10">
        <f>гр.компен.направ.!EL108</f>
        <v>0</v>
      </c>
      <c r="W108" s="10">
        <f>гр.компен.направ.!EM108</f>
        <v>0</v>
      </c>
      <c r="X108" s="10">
        <f>гр.компен.направ.!EN108</f>
        <v>0</v>
      </c>
      <c r="Y108" s="10">
        <f>гр.компен.направ.!EO108</f>
        <v>0</v>
      </c>
      <c r="Z108" s="10">
        <f>гр.компен.направ.!EP108</f>
        <v>0</v>
      </c>
      <c r="AA108" s="10">
        <f>гр.компен.направ.!EQ108</f>
        <v>0</v>
      </c>
      <c r="AB108" s="10">
        <f>гр.комбинир.напрв.!DN108</f>
        <v>0</v>
      </c>
      <c r="AC108" s="10">
        <f>гр.комбинир.напрв.!DO108</f>
        <v>0</v>
      </c>
      <c r="AD108" s="10">
        <f>гр.комбинир.напрв.!DP108</f>
        <v>0</v>
      </c>
      <c r="AE108" s="10">
        <f>гр.комбинир.напрв.!DQ108</f>
        <v>0</v>
      </c>
      <c r="AF108" s="10">
        <f>гр.комбинир.напрв.!DR108</f>
        <v>0</v>
      </c>
      <c r="AG108" s="10">
        <f>гр.комбинир.напрв.!DS108</f>
        <v>0</v>
      </c>
      <c r="AH108" s="10">
        <f>гр.комбинир.напрв.!DT108</f>
        <v>0</v>
      </c>
      <c r="AI108" s="10">
        <f>гр.комбинир.напрв.!DU108</f>
        <v>0</v>
      </c>
      <c r="AJ108" s="10">
        <f>гр.комбинир.напрв.!DV108</f>
        <v>0</v>
      </c>
      <c r="AK108" s="10">
        <f>гр.комбинир.напрв.!DW108</f>
        <v>0</v>
      </c>
      <c r="AL108" s="169">
        <f t="shared" si="19"/>
        <v>0</v>
      </c>
      <c r="AM108" s="169">
        <f t="shared" si="19"/>
        <v>0</v>
      </c>
      <c r="AN108" s="169">
        <f t="shared" si="19"/>
        <v>0</v>
      </c>
      <c r="AO108" s="169">
        <f t="shared" si="19"/>
        <v>0</v>
      </c>
      <c r="AP108" s="169">
        <f t="shared" si="19"/>
        <v>0</v>
      </c>
      <c r="AQ108" s="169">
        <f t="shared" si="18"/>
        <v>99</v>
      </c>
      <c r="AR108" s="169">
        <f t="shared" si="18"/>
        <v>0</v>
      </c>
      <c r="AS108" s="169">
        <f t="shared" si="18"/>
        <v>0</v>
      </c>
      <c r="AT108" s="169">
        <f t="shared" si="18"/>
        <v>0</v>
      </c>
      <c r="AU108" s="169">
        <f t="shared" si="18"/>
        <v>0</v>
      </c>
    </row>
    <row r="109" spans="1:47" x14ac:dyDescent="0.25">
      <c r="A109" s="5" t="str">
        <f>гр.общеразв.напрв.!A105</f>
        <v>Всеволожский</v>
      </c>
      <c r="B109" s="5" t="str">
        <f>гр.общеразв.напрв.!B109</f>
        <v>МОУ "Гарболовская СОШ"</v>
      </c>
      <c r="C109" s="5" t="str">
        <f>гр.общеразв.напрв.!C109</f>
        <v>село</v>
      </c>
      <c r="D109" s="5" t="str">
        <f>гр.общеразв.напрв.!D109</f>
        <v>детей</v>
      </c>
      <c r="E109" s="168">
        <f t="shared" si="16"/>
        <v>57</v>
      </c>
      <c r="F109" s="168">
        <f t="shared" si="17"/>
        <v>0</v>
      </c>
      <c r="G109" s="168">
        <f t="shared" si="17"/>
        <v>57</v>
      </c>
      <c r="H109" s="10">
        <f>гр.общеразв.напрв.!BZ109</f>
        <v>0</v>
      </c>
      <c r="I109" s="10">
        <f>гр.общеразв.напрв.!CA109</f>
        <v>0</v>
      </c>
      <c r="J109" s="10">
        <f>гр.общеразв.напрв.!CB109</f>
        <v>0</v>
      </c>
      <c r="K109" s="10">
        <f>гр.общеразв.напрв.!CC109</f>
        <v>0</v>
      </c>
      <c r="L109" s="10">
        <f>гр.общеразв.напрв.!CD109</f>
        <v>0</v>
      </c>
      <c r="M109" s="10">
        <f>гр.общеразв.напрв.!CE109</f>
        <v>0</v>
      </c>
      <c r="N109" s="10">
        <f>гр.общеразв.напрв.!CF109</f>
        <v>0</v>
      </c>
      <c r="O109" s="10">
        <f>гр.общеразв.напрв.!CG109</f>
        <v>0</v>
      </c>
      <c r="P109" s="10">
        <f>гр.общеразв.напрв.!CH109</f>
        <v>0</v>
      </c>
      <c r="Q109" s="10">
        <f>гр.общеразв.напрв.!CI109</f>
        <v>0</v>
      </c>
      <c r="R109" s="10">
        <f>гр.компен.направ.!EH109</f>
        <v>0</v>
      </c>
      <c r="S109" s="10">
        <f>гр.компен.направ.!EI109</f>
        <v>0</v>
      </c>
      <c r="T109" s="10">
        <f>гр.компен.направ.!EJ109</f>
        <v>0</v>
      </c>
      <c r="U109" s="10">
        <f>гр.компен.направ.!EK109</f>
        <v>0</v>
      </c>
      <c r="V109" s="10">
        <f>гр.компен.направ.!EL109</f>
        <v>0</v>
      </c>
      <c r="W109" s="10">
        <f>гр.компен.направ.!EM109</f>
        <v>0</v>
      </c>
      <c r="X109" s="10">
        <f>гр.компен.направ.!EN109</f>
        <v>0</v>
      </c>
      <c r="Y109" s="10">
        <f>гр.компен.направ.!EO109</f>
        <v>0</v>
      </c>
      <c r="Z109" s="10">
        <f>гр.компен.направ.!EP109</f>
        <v>0</v>
      </c>
      <c r="AA109" s="10">
        <f>гр.компен.направ.!EQ109</f>
        <v>0</v>
      </c>
      <c r="AB109" s="10">
        <f>гр.комбинир.напрв.!DN109</f>
        <v>0</v>
      </c>
      <c r="AC109" s="10">
        <f>гр.комбинир.напрв.!DO109</f>
        <v>0</v>
      </c>
      <c r="AD109" s="10">
        <f>гр.комбинир.напрв.!DP109</f>
        <v>0</v>
      </c>
      <c r="AE109" s="10">
        <f>гр.комбинир.напрв.!DQ109</f>
        <v>0</v>
      </c>
      <c r="AF109" s="10">
        <f>гр.комбинир.напрв.!DR109</f>
        <v>0</v>
      </c>
      <c r="AG109" s="10">
        <f>гр.комбинир.напрв.!DS109</f>
        <v>57</v>
      </c>
      <c r="AH109" s="10">
        <f>гр.комбинир.напрв.!DT109</f>
        <v>0</v>
      </c>
      <c r="AI109" s="10">
        <f>гр.комбинир.напрв.!DU109</f>
        <v>0</v>
      </c>
      <c r="AJ109" s="10">
        <f>гр.комбинир.напрв.!DV109</f>
        <v>0</v>
      </c>
      <c r="AK109" s="10">
        <f>гр.комбинир.напрв.!DW109</f>
        <v>0</v>
      </c>
      <c r="AL109" s="169">
        <f t="shared" si="19"/>
        <v>0</v>
      </c>
      <c r="AM109" s="169">
        <f t="shared" si="19"/>
        <v>0</v>
      </c>
      <c r="AN109" s="169">
        <f t="shared" si="19"/>
        <v>0</v>
      </c>
      <c r="AO109" s="169">
        <f t="shared" si="19"/>
        <v>0</v>
      </c>
      <c r="AP109" s="169">
        <f t="shared" si="19"/>
        <v>0</v>
      </c>
      <c r="AQ109" s="169">
        <f t="shared" si="18"/>
        <v>57</v>
      </c>
      <c r="AR109" s="169">
        <f t="shared" si="18"/>
        <v>0</v>
      </c>
      <c r="AS109" s="169">
        <f t="shared" si="18"/>
        <v>0</v>
      </c>
      <c r="AT109" s="169">
        <f t="shared" si="18"/>
        <v>0</v>
      </c>
      <c r="AU109" s="169">
        <f t="shared" si="18"/>
        <v>0</v>
      </c>
    </row>
    <row r="110" spans="1:47" x14ac:dyDescent="0.25">
      <c r="A110" s="5" t="str">
        <f>гр.общеразв.напрв.!A106</f>
        <v>Всеволожский</v>
      </c>
      <c r="B110" s="5" t="str">
        <f>гр.общеразв.напрв.!B110</f>
        <v>МОУ "СОШ "Лесколовский ЦО"</v>
      </c>
      <c r="C110" s="5" t="str">
        <f>гр.общеразв.напрв.!C110</f>
        <v>село</v>
      </c>
      <c r="D110" s="5" t="str">
        <f>гр.общеразв.напрв.!D110</f>
        <v>детей</v>
      </c>
      <c r="E110" s="168">
        <f t="shared" si="16"/>
        <v>548</v>
      </c>
      <c r="F110" s="168">
        <f t="shared" si="17"/>
        <v>131</v>
      </c>
      <c r="G110" s="168">
        <f t="shared" si="17"/>
        <v>417</v>
      </c>
      <c r="H110" s="10">
        <f>гр.общеразв.напрв.!BZ110</f>
        <v>67</v>
      </c>
      <c r="I110" s="10">
        <f>гр.общеразв.напрв.!CA110</f>
        <v>0</v>
      </c>
      <c r="J110" s="10">
        <f>гр.общеразв.напрв.!CB110</f>
        <v>0</v>
      </c>
      <c r="K110" s="10">
        <f>гр.общеразв.напрв.!CC110</f>
        <v>0</v>
      </c>
      <c r="L110" s="10">
        <f>гр.общеразв.напрв.!CD110</f>
        <v>64</v>
      </c>
      <c r="M110" s="10">
        <f>гр.общеразв.напрв.!CE110</f>
        <v>343</v>
      </c>
      <c r="N110" s="10">
        <f>гр.общеразв.напрв.!CF110</f>
        <v>0</v>
      </c>
      <c r="O110" s="10">
        <f>гр.общеразв.напрв.!CG110</f>
        <v>0</v>
      </c>
      <c r="P110" s="10">
        <f>гр.общеразв.напрв.!CH110</f>
        <v>0</v>
      </c>
      <c r="Q110" s="10">
        <f>гр.общеразв.напрв.!CI110</f>
        <v>33</v>
      </c>
      <c r="R110" s="10">
        <f>гр.компен.направ.!EH110</f>
        <v>0</v>
      </c>
      <c r="S110" s="10">
        <f>гр.компен.направ.!EI110</f>
        <v>5</v>
      </c>
      <c r="T110" s="10">
        <f>гр.компен.направ.!EJ110</f>
        <v>0</v>
      </c>
      <c r="U110" s="10">
        <f>гр.компен.направ.!EK110</f>
        <v>0</v>
      </c>
      <c r="V110" s="10">
        <f>гр.компен.направ.!EL110</f>
        <v>0</v>
      </c>
      <c r="W110" s="10">
        <f>гр.компен.направ.!EM110</f>
        <v>36</v>
      </c>
      <c r="X110" s="10">
        <f>гр.компен.направ.!EN110</f>
        <v>0</v>
      </c>
      <c r="Y110" s="10">
        <f>гр.компен.направ.!EO110</f>
        <v>0</v>
      </c>
      <c r="Z110" s="10">
        <f>гр.компен.направ.!EP110</f>
        <v>0</v>
      </c>
      <c r="AA110" s="10">
        <f>гр.компен.направ.!EQ110</f>
        <v>0</v>
      </c>
      <c r="AB110" s="10">
        <f>гр.комбинир.напрв.!DN110</f>
        <v>0</v>
      </c>
      <c r="AC110" s="10">
        <f>гр.комбинир.напрв.!DO110</f>
        <v>0</v>
      </c>
      <c r="AD110" s="10">
        <f>гр.комбинир.напрв.!DP110</f>
        <v>0</v>
      </c>
      <c r="AE110" s="10">
        <f>гр.комбинир.напрв.!DQ110</f>
        <v>0</v>
      </c>
      <c r="AF110" s="10">
        <f>гр.комбинир.напрв.!DR110</f>
        <v>0</v>
      </c>
      <c r="AG110" s="10">
        <f>гр.комбинир.напрв.!DS110</f>
        <v>0</v>
      </c>
      <c r="AH110" s="10">
        <f>гр.комбинир.напрв.!DT110</f>
        <v>0</v>
      </c>
      <c r="AI110" s="10">
        <f>гр.комбинир.напрв.!DU110</f>
        <v>0</v>
      </c>
      <c r="AJ110" s="10">
        <f>гр.комбинир.напрв.!DV110</f>
        <v>0</v>
      </c>
      <c r="AK110" s="10">
        <f>гр.комбинир.напрв.!DW110</f>
        <v>0</v>
      </c>
      <c r="AL110" s="169">
        <f t="shared" si="19"/>
        <v>67</v>
      </c>
      <c r="AM110" s="169">
        <f t="shared" si="19"/>
        <v>5</v>
      </c>
      <c r="AN110" s="169">
        <f t="shared" si="19"/>
        <v>0</v>
      </c>
      <c r="AO110" s="169">
        <f t="shared" si="19"/>
        <v>0</v>
      </c>
      <c r="AP110" s="169">
        <f t="shared" si="19"/>
        <v>64</v>
      </c>
      <c r="AQ110" s="169">
        <f t="shared" si="18"/>
        <v>379</v>
      </c>
      <c r="AR110" s="169">
        <f t="shared" si="18"/>
        <v>0</v>
      </c>
      <c r="AS110" s="169">
        <f t="shared" si="18"/>
        <v>0</v>
      </c>
      <c r="AT110" s="169">
        <f t="shared" si="18"/>
        <v>0</v>
      </c>
      <c r="AU110" s="169">
        <f t="shared" si="18"/>
        <v>33</v>
      </c>
    </row>
    <row r="111" spans="1:47" x14ac:dyDescent="0.25">
      <c r="A111" s="5" t="str">
        <f>гр.общеразв.напрв.!A107</f>
        <v>Всеволожский</v>
      </c>
      <c r="B111" s="5" t="str">
        <f>гр.общеразв.напрв.!B111</f>
        <v>МОУ "СОШ "Лесновский ЦО"</v>
      </c>
      <c r="C111" s="5" t="str">
        <f>гр.общеразв.напрв.!C111</f>
        <v>село</v>
      </c>
      <c r="D111" s="5" t="str">
        <f>гр.общеразв.напрв.!D111</f>
        <v>детей</v>
      </c>
      <c r="E111" s="168">
        <f t="shared" si="16"/>
        <v>125</v>
      </c>
      <c r="F111" s="168">
        <f t="shared" si="17"/>
        <v>25</v>
      </c>
      <c r="G111" s="168">
        <f t="shared" si="17"/>
        <v>100</v>
      </c>
      <c r="H111" s="10">
        <f>гр.общеразв.напрв.!BZ111</f>
        <v>0</v>
      </c>
      <c r="I111" s="10">
        <f>гр.общеразв.напрв.!CA111</f>
        <v>0</v>
      </c>
      <c r="J111" s="10">
        <f>гр.общеразв.напрв.!CB111</f>
        <v>0</v>
      </c>
      <c r="K111" s="10">
        <f>гр.общеразв.напрв.!CC111</f>
        <v>0</v>
      </c>
      <c r="L111" s="10">
        <f>гр.общеразв.напрв.!CD111</f>
        <v>25</v>
      </c>
      <c r="M111" s="10">
        <f>гр.общеразв.напрв.!CE111</f>
        <v>70</v>
      </c>
      <c r="N111" s="10">
        <f>гр.общеразв.напрв.!CF111</f>
        <v>0</v>
      </c>
      <c r="O111" s="10">
        <f>гр.общеразв.напрв.!CG111</f>
        <v>0</v>
      </c>
      <c r="P111" s="10">
        <f>гр.общеразв.напрв.!CH111</f>
        <v>0</v>
      </c>
      <c r="Q111" s="10">
        <f>гр.общеразв.напрв.!CI111</f>
        <v>0</v>
      </c>
      <c r="R111" s="10">
        <f>гр.компен.направ.!EH111</f>
        <v>0</v>
      </c>
      <c r="S111" s="10">
        <f>гр.компен.направ.!EI111</f>
        <v>0</v>
      </c>
      <c r="T111" s="10">
        <f>гр.компен.направ.!EJ111</f>
        <v>0</v>
      </c>
      <c r="U111" s="10">
        <f>гр.компен.направ.!EK111</f>
        <v>0</v>
      </c>
      <c r="V111" s="10">
        <f>гр.компен.направ.!EL111</f>
        <v>0</v>
      </c>
      <c r="W111" s="10">
        <f>гр.компен.направ.!EM111</f>
        <v>0</v>
      </c>
      <c r="X111" s="10">
        <f>гр.компен.направ.!EN111</f>
        <v>0</v>
      </c>
      <c r="Y111" s="10">
        <f>гр.компен.направ.!EO111</f>
        <v>0</v>
      </c>
      <c r="Z111" s="10">
        <f>гр.компен.направ.!EP111</f>
        <v>0</v>
      </c>
      <c r="AA111" s="10">
        <f>гр.компен.направ.!EQ111</f>
        <v>0</v>
      </c>
      <c r="AB111" s="10">
        <f>гр.комбинир.напрв.!DN111</f>
        <v>0</v>
      </c>
      <c r="AC111" s="10">
        <f>гр.комбинир.напрв.!DO111</f>
        <v>0</v>
      </c>
      <c r="AD111" s="10">
        <f>гр.комбинир.напрв.!DP111</f>
        <v>0</v>
      </c>
      <c r="AE111" s="10">
        <f>гр.комбинир.напрв.!DQ111</f>
        <v>0</v>
      </c>
      <c r="AF111" s="10">
        <f>гр.комбинир.напрв.!DR111</f>
        <v>0</v>
      </c>
      <c r="AG111" s="10">
        <f>гр.комбинир.напрв.!DS111</f>
        <v>30</v>
      </c>
      <c r="AH111" s="10">
        <f>гр.комбинир.напрв.!DT111</f>
        <v>0</v>
      </c>
      <c r="AI111" s="10">
        <f>гр.комбинир.напрв.!DU111</f>
        <v>0</v>
      </c>
      <c r="AJ111" s="10">
        <f>гр.комбинир.напрв.!DV111</f>
        <v>0</v>
      </c>
      <c r="AK111" s="10">
        <f>гр.комбинир.напрв.!DW111</f>
        <v>0</v>
      </c>
      <c r="AL111" s="169">
        <f t="shared" si="19"/>
        <v>0</v>
      </c>
      <c r="AM111" s="169">
        <f t="shared" si="19"/>
        <v>0</v>
      </c>
      <c r="AN111" s="169">
        <f t="shared" si="19"/>
        <v>0</v>
      </c>
      <c r="AO111" s="169">
        <f t="shared" si="19"/>
        <v>0</v>
      </c>
      <c r="AP111" s="169">
        <f t="shared" si="19"/>
        <v>25</v>
      </c>
      <c r="AQ111" s="169">
        <f t="shared" si="18"/>
        <v>100</v>
      </c>
      <c r="AR111" s="169">
        <f t="shared" si="18"/>
        <v>0</v>
      </c>
      <c r="AS111" s="169">
        <f t="shared" si="18"/>
        <v>0</v>
      </c>
      <c r="AT111" s="169">
        <f t="shared" si="18"/>
        <v>0</v>
      </c>
      <c r="AU111" s="169">
        <f t="shared" si="18"/>
        <v>0</v>
      </c>
    </row>
    <row r="112" spans="1:47" x14ac:dyDescent="0.25">
      <c r="A112" s="5" t="str">
        <f>гр.общеразв.напрв.!A108</f>
        <v>Всеволожский</v>
      </c>
      <c r="B112" s="5" t="str">
        <f>гр.общеразв.напрв.!B112</f>
        <v>МОУ "Разметелевская СОШ"</v>
      </c>
      <c r="C112" s="5" t="str">
        <f>гр.общеразв.напрв.!C112</f>
        <v>село</v>
      </c>
      <c r="D112" s="5" t="str">
        <f>гр.общеразв.напрв.!D112</f>
        <v>детей</v>
      </c>
      <c r="E112" s="168">
        <f t="shared" si="16"/>
        <v>200</v>
      </c>
      <c r="F112" s="168">
        <f t="shared" si="17"/>
        <v>24</v>
      </c>
      <c r="G112" s="168">
        <f t="shared" si="17"/>
        <v>176</v>
      </c>
      <c r="H112" s="10">
        <f>гр.общеразв.напрв.!BZ112</f>
        <v>0</v>
      </c>
      <c r="I112" s="10">
        <f>гр.общеразв.напрв.!CA112</f>
        <v>0</v>
      </c>
      <c r="J112" s="10">
        <f>гр.общеразв.напрв.!CB112</f>
        <v>0</v>
      </c>
      <c r="K112" s="10">
        <f>гр.общеразв.напрв.!CC112</f>
        <v>0</v>
      </c>
      <c r="L112" s="10">
        <f>гр.общеразв.напрв.!CD112</f>
        <v>24</v>
      </c>
      <c r="M112" s="10">
        <f>гр.общеразв.напрв.!CE112</f>
        <v>130</v>
      </c>
      <c r="N112" s="10">
        <f>гр.общеразв.напрв.!CF112</f>
        <v>0</v>
      </c>
      <c r="O112" s="10">
        <f>гр.общеразв.напрв.!CG112</f>
        <v>0</v>
      </c>
      <c r="P112" s="10">
        <f>гр.общеразв.напрв.!CH112</f>
        <v>0</v>
      </c>
      <c r="Q112" s="10">
        <f>гр.общеразв.напрв.!CI112</f>
        <v>0</v>
      </c>
      <c r="R112" s="10">
        <f>гр.компен.направ.!EH112</f>
        <v>0</v>
      </c>
      <c r="S112" s="10">
        <f>гр.компен.направ.!EI112</f>
        <v>0</v>
      </c>
      <c r="T112" s="10">
        <f>гр.компен.направ.!EJ112</f>
        <v>0</v>
      </c>
      <c r="U112" s="10">
        <f>гр.компен.направ.!EK112</f>
        <v>0</v>
      </c>
      <c r="V112" s="10">
        <f>гр.компен.направ.!EL112</f>
        <v>0</v>
      </c>
      <c r="W112" s="10">
        <f>гр.компен.направ.!EM112</f>
        <v>20</v>
      </c>
      <c r="X112" s="10">
        <f>гр.компен.направ.!EN112</f>
        <v>0</v>
      </c>
      <c r="Y112" s="10">
        <f>гр.компен.направ.!EO112</f>
        <v>0</v>
      </c>
      <c r="Z112" s="10">
        <f>гр.компен.направ.!EP112</f>
        <v>0</v>
      </c>
      <c r="AA112" s="10">
        <f>гр.компен.направ.!EQ112</f>
        <v>0</v>
      </c>
      <c r="AB112" s="10">
        <f>гр.комбинир.напрв.!DN112</f>
        <v>0</v>
      </c>
      <c r="AC112" s="10">
        <f>гр.комбинир.напрв.!DO112</f>
        <v>0</v>
      </c>
      <c r="AD112" s="10">
        <f>гр.комбинир.напрв.!DP112</f>
        <v>0</v>
      </c>
      <c r="AE112" s="10">
        <f>гр.комбинир.напрв.!DQ112</f>
        <v>0</v>
      </c>
      <c r="AF112" s="10">
        <f>гр.комбинир.напрв.!DR112</f>
        <v>0</v>
      </c>
      <c r="AG112" s="10">
        <f>гр.комбинир.напрв.!DS112</f>
        <v>26</v>
      </c>
      <c r="AH112" s="10">
        <f>гр.комбинир.напрв.!DT112</f>
        <v>0</v>
      </c>
      <c r="AI112" s="10">
        <f>гр.комбинир.напрв.!DU112</f>
        <v>0</v>
      </c>
      <c r="AJ112" s="10">
        <f>гр.комбинир.напрв.!DV112</f>
        <v>0</v>
      </c>
      <c r="AK112" s="10">
        <f>гр.комбинир.напрв.!DW112</f>
        <v>0</v>
      </c>
      <c r="AL112" s="169">
        <f t="shared" si="19"/>
        <v>0</v>
      </c>
      <c r="AM112" s="169">
        <f t="shared" si="19"/>
        <v>0</v>
      </c>
      <c r="AN112" s="169">
        <f t="shared" si="19"/>
        <v>0</v>
      </c>
      <c r="AO112" s="169">
        <f t="shared" si="19"/>
        <v>0</v>
      </c>
      <c r="AP112" s="169">
        <f t="shared" si="19"/>
        <v>24</v>
      </c>
      <c r="AQ112" s="169">
        <f t="shared" si="18"/>
        <v>176</v>
      </c>
      <c r="AR112" s="169">
        <f t="shared" si="18"/>
        <v>0</v>
      </c>
      <c r="AS112" s="169">
        <f t="shared" si="18"/>
        <v>0</v>
      </c>
      <c r="AT112" s="169">
        <f t="shared" si="18"/>
        <v>0</v>
      </c>
      <c r="AU112" s="169">
        <f t="shared" si="18"/>
        <v>0</v>
      </c>
    </row>
    <row r="113" spans="1:47" x14ac:dyDescent="0.25">
      <c r="A113" s="5" t="str">
        <f>гр.общеразв.напрв.!A109</f>
        <v>Всеволожский</v>
      </c>
      <c r="B113" s="5" t="str">
        <f>гр.общеразв.напрв.!B113</f>
        <v>МОУ "Янинская СОШ"</v>
      </c>
      <c r="C113" s="5" t="str">
        <f>гр.общеразв.напрв.!C113</f>
        <v>пгт</v>
      </c>
      <c r="D113" s="5" t="str">
        <f>гр.общеразв.напрв.!D113</f>
        <v>детей</v>
      </c>
      <c r="E113" s="168">
        <f t="shared" si="16"/>
        <v>440</v>
      </c>
      <c r="F113" s="168">
        <f t="shared" si="17"/>
        <v>16</v>
      </c>
      <c r="G113" s="168">
        <f t="shared" si="17"/>
        <v>424</v>
      </c>
      <c r="H113" s="10">
        <f>гр.общеразв.напрв.!BZ113</f>
        <v>0</v>
      </c>
      <c r="I113" s="10">
        <f>гр.общеразв.напрв.!CA113</f>
        <v>0</v>
      </c>
      <c r="J113" s="10">
        <f>гр.общеразв.напрв.!CB113</f>
        <v>0</v>
      </c>
      <c r="K113" s="10">
        <f>гр.общеразв.напрв.!CC113</f>
        <v>0</v>
      </c>
      <c r="L113" s="10">
        <f>гр.общеразв.напрв.!CD113</f>
        <v>16</v>
      </c>
      <c r="M113" s="10">
        <f>гр.общеразв.напрв.!CE113</f>
        <v>424</v>
      </c>
      <c r="N113" s="10">
        <f>гр.общеразв.напрв.!CF113</f>
        <v>0</v>
      </c>
      <c r="O113" s="10">
        <f>гр.общеразв.напрв.!CG113</f>
        <v>0</v>
      </c>
      <c r="P113" s="10">
        <f>гр.общеразв.напрв.!CH113</f>
        <v>0</v>
      </c>
      <c r="Q113" s="10">
        <f>гр.общеразв.напрв.!CI113</f>
        <v>0</v>
      </c>
      <c r="R113" s="10">
        <f>гр.компен.направ.!EH113</f>
        <v>0</v>
      </c>
      <c r="S113" s="10">
        <f>гр.компен.направ.!EI113</f>
        <v>0</v>
      </c>
      <c r="T113" s="10">
        <f>гр.компен.направ.!EJ113</f>
        <v>0</v>
      </c>
      <c r="U113" s="10">
        <f>гр.компен.направ.!EK113</f>
        <v>0</v>
      </c>
      <c r="V113" s="10">
        <f>гр.компен.направ.!EL113</f>
        <v>0</v>
      </c>
      <c r="W113" s="10">
        <f>гр.компен.направ.!EM113</f>
        <v>0</v>
      </c>
      <c r="X113" s="10">
        <f>гр.компен.направ.!EN113</f>
        <v>0</v>
      </c>
      <c r="Y113" s="10">
        <f>гр.компен.направ.!EO113</f>
        <v>0</v>
      </c>
      <c r="Z113" s="10">
        <f>гр.компен.направ.!EP113</f>
        <v>0</v>
      </c>
      <c r="AA113" s="10">
        <f>гр.компен.направ.!EQ113</f>
        <v>0</v>
      </c>
      <c r="AB113" s="10">
        <f>гр.комбинир.напрв.!DN113</f>
        <v>0</v>
      </c>
      <c r="AC113" s="10">
        <f>гр.комбинир.напрв.!DO113</f>
        <v>0</v>
      </c>
      <c r="AD113" s="10">
        <f>гр.комбинир.напрв.!DP113</f>
        <v>0</v>
      </c>
      <c r="AE113" s="10">
        <f>гр.комбинир.напрв.!DQ113</f>
        <v>0</v>
      </c>
      <c r="AF113" s="10">
        <f>гр.комбинир.напрв.!DR113</f>
        <v>0</v>
      </c>
      <c r="AG113" s="10">
        <f>гр.комбинир.напрв.!DS113</f>
        <v>0</v>
      </c>
      <c r="AH113" s="10">
        <f>гр.комбинир.напрв.!DT113</f>
        <v>0</v>
      </c>
      <c r="AI113" s="10">
        <f>гр.комбинир.напрв.!DU113</f>
        <v>0</v>
      </c>
      <c r="AJ113" s="10">
        <f>гр.комбинир.напрв.!DV113</f>
        <v>0</v>
      </c>
      <c r="AK113" s="10">
        <f>гр.комбинир.напрв.!DW113</f>
        <v>0</v>
      </c>
      <c r="AL113" s="169">
        <f t="shared" si="19"/>
        <v>0</v>
      </c>
      <c r="AM113" s="169">
        <f t="shared" si="19"/>
        <v>0</v>
      </c>
      <c r="AN113" s="169">
        <f t="shared" si="19"/>
        <v>0</v>
      </c>
      <c r="AO113" s="169">
        <f t="shared" si="19"/>
        <v>0</v>
      </c>
      <c r="AP113" s="169">
        <f t="shared" si="19"/>
        <v>16</v>
      </c>
      <c r="AQ113" s="169">
        <f t="shared" si="18"/>
        <v>424</v>
      </c>
      <c r="AR113" s="169">
        <f t="shared" si="18"/>
        <v>0</v>
      </c>
      <c r="AS113" s="169">
        <f t="shared" si="18"/>
        <v>0</v>
      </c>
      <c r="AT113" s="169">
        <f t="shared" si="18"/>
        <v>0</v>
      </c>
      <c r="AU113" s="169">
        <f t="shared" si="18"/>
        <v>0</v>
      </c>
    </row>
    <row r="114" spans="1:47" x14ac:dyDescent="0.25">
      <c r="A114" s="5" t="str">
        <f>гр.общеразв.напрв.!A110</f>
        <v>Всеволожский</v>
      </c>
      <c r="B114" s="5" t="str">
        <f>гр.общеразв.напрв.!B114</f>
        <v xml:space="preserve">МОБУ "СОШ "Кудровский ЦО № 1" </v>
      </c>
      <c r="C114" s="5" t="str">
        <f>гр.общеразв.напрв.!C114</f>
        <v>город</v>
      </c>
      <c r="D114" s="5" t="str">
        <f>гр.общеразв.напрв.!D114</f>
        <v>детей</v>
      </c>
      <c r="E114" s="168">
        <f t="shared" si="16"/>
        <v>682</v>
      </c>
      <c r="F114" s="168">
        <f t="shared" si="17"/>
        <v>0</v>
      </c>
      <c r="G114" s="168">
        <f t="shared" si="17"/>
        <v>682</v>
      </c>
      <c r="H114" s="10">
        <f>гр.общеразв.напрв.!BZ114</f>
        <v>0</v>
      </c>
      <c r="I114" s="10">
        <f>гр.общеразв.напрв.!CA114</f>
        <v>0</v>
      </c>
      <c r="J114" s="10">
        <f>гр.общеразв.напрв.!CB114</f>
        <v>0</v>
      </c>
      <c r="K114" s="10">
        <f>гр.общеразв.напрв.!CC114</f>
        <v>0</v>
      </c>
      <c r="L114" s="10">
        <f>гр.общеразв.напрв.!CD114</f>
        <v>0</v>
      </c>
      <c r="M114" s="10">
        <f>гр.общеразв.напрв.!CE114</f>
        <v>651</v>
      </c>
      <c r="N114" s="10">
        <f>гр.общеразв.напрв.!CF114</f>
        <v>0</v>
      </c>
      <c r="O114" s="10">
        <f>гр.общеразв.напрв.!CG114</f>
        <v>0</v>
      </c>
      <c r="P114" s="10">
        <f>гр.общеразв.напрв.!CH114</f>
        <v>0</v>
      </c>
      <c r="Q114" s="10">
        <f>гр.общеразв.напрв.!CI114</f>
        <v>0</v>
      </c>
      <c r="R114" s="10">
        <f>гр.компен.направ.!EH114</f>
        <v>0</v>
      </c>
      <c r="S114" s="10">
        <f>гр.компен.направ.!EI114</f>
        <v>0</v>
      </c>
      <c r="T114" s="10">
        <f>гр.компен.направ.!EJ114</f>
        <v>0</v>
      </c>
      <c r="U114" s="10">
        <f>гр.компен.направ.!EK114</f>
        <v>0</v>
      </c>
      <c r="V114" s="10">
        <f>гр.компен.направ.!EL114</f>
        <v>0</v>
      </c>
      <c r="W114" s="10">
        <f>гр.компен.направ.!EM114</f>
        <v>31</v>
      </c>
      <c r="X114" s="10">
        <f>гр.компен.направ.!EN114</f>
        <v>0</v>
      </c>
      <c r="Y114" s="10">
        <f>гр.компен.направ.!EO114</f>
        <v>0</v>
      </c>
      <c r="Z114" s="10">
        <f>гр.компен.направ.!EP114</f>
        <v>0</v>
      </c>
      <c r="AA114" s="10">
        <f>гр.компен.направ.!EQ114</f>
        <v>0</v>
      </c>
      <c r="AB114" s="10">
        <f>гр.комбинир.напрв.!DN114</f>
        <v>0</v>
      </c>
      <c r="AC114" s="10">
        <f>гр.комбинир.напрв.!DO114</f>
        <v>0</v>
      </c>
      <c r="AD114" s="10">
        <f>гр.комбинир.напрв.!DP114</f>
        <v>0</v>
      </c>
      <c r="AE114" s="10">
        <f>гр.комбинир.напрв.!DQ114</f>
        <v>0</v>
      </c>
      <c r="AF114" s="10">
        <f>гр.комбинир.напрв.!DR114</f>
        <v>0</v>
      </c>
      <c r="AG114" s="10">
        <f>гр.комбинир.напрв.!DS114</f>
        <v>0</v>
      </c>
      <c r="AH114" s="10">
        <f>гр.комбинир.напрв.!DT114</f>
        <v>0</v>
      </c>
      <c r="AI114" s="10">
        <f>гр.комбинир.напрв.!DU114</f>
        <v>0</v>
      </c>
      <c r="AJ114" s="10">
        <f>гр.комбинир.напрв.!DV114</f>
        <v>0</v>
      </c>
      <c r="AK114" s="10">
        <f>гр.комбинир.напрв.!DW114</f>
        <v>0</v>
      </c>
      <c r="AL114" s="169">
        <f t="shared" si="19"/>
        <v>0</v>
      </c>
      <c r="AM114" s="169">
        <f t="shared" si="19"/>
        <v>0</v>
      </c>
      <c r="AN114" s="169">
        <f t="shared" si="19"/>
        <v>0</v>
      </c>
      <c r="AO114" s="169">
        <f t="shared" si="19"/>
        <v>0</v>
      </c>
      <c r="AP114" s="169">
        <f t="shared" si="19"/>
        <v>0</v>
      </c>
      <c r="AQ114" s="169">
        <f t="shared" si="18"/>
        <v>682</v>
      </c>
      <c r="AR114" s="169">
        <f t="shared" si="18"/>
        <v>0</v>
      </c>
      <c r="AS114" s="169">
        <f t="shared" si="18"/>
        <v>0</v>
      </c>
      <c r="AT114" s="169">
        <f t="shared" si="18"/>
        <v>0</v>
      </c>
      <c r="AU114" s="169">
        <f t="shared" si="18"/>
        <v>0</v>
      </c>
    </row>
    <row r="115" spans="1:47" x14ac:dyDescent="0.25">
      <c r="A115" s="5" t="str">
        <f>гр.общеразв.напрв.!A111</f>
        <v>Всеволожский</v>
      </c>
      <c r="B115" s="5" t="str">
        <f>гр.общеразв.напрв.!B115</f>
        <v>МОБУ "СОШ "ЦО "Кудрово"</v>
      </c>
      <c r="C115" s="5" t="str">
        <f>гр.общеразв.напрв.!C115</f>
        <v>город</v>
      </c>
      <c r="D115" s="5" t="str">
        <f>гр.общеразв.напрв.!D115</f>
        <v>детей</v>
      </c>
      <c r="E115" s="168">
        <f t="shared" si="16"/>
        <v>262</v>
      </c>
      <c r="F115" s="168">
        <f t="shared" si="17"/>
        <v>0</v>
      </c>
      <c r="G115" s="168">
        <f t="shared" si="17"/>
        <v>262</v>
      </c>
      <c r="H115" s="10">
        <f>гр.общеразв.напрв.!BZ115</f>
        <v>0</v>
      </c>
      <c r="I115" s="10">
        <f>гр.общеразв.напрв.!CA115</f>
        <v>0</v>
      </c>
      <c r="J115" s="10">
        <f>гр.общеразв.напрв.!CB115</f>
        <v>0</v>
      </c>
      <c r="K115" s="10">
        <f>гр.общеразв.напрв.!CC115</f>
        <v>0</v>
      </c>
      <c r="L115" s="10">
        <f>гр.общеразв.напрв.!CD115</f>
        <v>0</v>
      </c>
      <c r="M115" s="10">
        <f>гр.общеразв.напрв.!CE115</f>
        <v>262</v>
      </c>
      <c r="N115" s="10">
        <f>гр.общеразв.напрв.!CF115</f>
        <v>0</v>
      </c>
      <c r="O115" s="10">
        <f>гр.общеразв.напрв.!CG115</f>
        <v>0</v>
      </c>
      <c r="P115" s="10">
        <f>гр.общеразв.напрв.!CH115</f>
        <v>0</v>
      </c>
      <c r="Q115" s="10">
        <f>гр.общеразв.напрв.!CI115</f>
        <v>0</v>
      </c>
      <c r="R115" s="10">
        <f>гр.компен.направ.!EH115</f>
        <v>0</v>
      </c>
      <c r="S115" s="10">
        <f>гр.компен.направ.!EI115</f>
        <v>0</v>
      </c>
      <c r="T115" s="10">
        <f>гр.компен.направ.!EJ115</f>
        <v>0</v>
      </c>
      <c r="U115" s="10">
        <f>гр.компен.направ.!EK115</f>
        <v>0</v>
      </c>
      <c r="V115" s="10">
        <f>гр.компен.направ.!EL115</f>
        <v>0</v>
      </c>
      <c r="W115" s="10">
        <f>гр.компен.направ.!EM115</f>
        <v>0</v>
      </c>
      <c r="X115" s="10">
        <f>гр.компен.направ.!EN115</f>
        <v>0</v>
      </c>
      <c r="Y115" s="10">
        <f>гр.компен.направ.!EO115</f>
        <v>0</v>
      </c>
      <c r="Z115" s="10">
        <f>гр.компен.направ.!EP115</f>
        <v>0</v>
      </c>
      <c r="AA115" s="10">
        <f>гр.компен.направ.!EQ115</f>
        <v>0</v>
      </c>
      <c r="AB115" s="10">
        <f>гр.комбинир.напрв.!DN115</f>
        <v>0</v>
      </c>
      <c r="AC115" s="10">
        <f>гр.комбинир.напрв.!DO115</f>
        <v>0</v>
      </c>
      <c r="AD115" s="10">
        <f>гр.комбинир.напрв.!DP115</f>
        <v>0</v>
      </c>
      <c r="AE115" s="10">
        <f>гр.комбинир.напрв.!DQ115</f>
        <v>0</v>
      </c>
      <c r="AF115" s="10">
        <f>гр.комбинир.напрв.!DR115</f>
        <v>0</v>
      </c>
      <c r="AG115" s="10">
        <f>гр.комбинир.напрв.!DS115</f>
        <v>0</v>
      </c>
      <c r="AH115" s="10">
        <f>гр.комбинир.напрв.!DT115</f>
        <v>0</v>
      </c>
      <c r="AI115" s="10">
        <f>гр.комбинир.напрв.!DU115</f>
        <v>0</v>
      </c>
      <c r="AJ115" s="10">
        <f>гр.комбинир.напрв.!DV115</f>
        <v>0</v>
      </c>
      <c r="AK115" s="10">
        <f>гр.комбинир.напрв.!DW115</f>
        <v>0</v>
      </c>
      <c r="AL115" s="169">
        <f t="shared" si="19"/>
        <v>0</v>
      </c>
      <c r="AM115" s="169">
        <f t="shared" si="19"/>
        <v>0</v>
      </c>
      <c r="AN115" s="169">
        <f t="shared" si="19"/>
        <v>0</v>
      </c>
      <c r="AO115" s="169">
        <f t="shared" si="19"/>
        <v>0</v>
      </c>
      <c r="AP115" s="169">
        <f t="shared" si="19"/>
        <v>0</v>
      </c>
      <c r="AQ115" s="169">
        <f t="shared" si="18"/>
        <v>262</v>
      </c>
      <c r="AR115" s="169">
        <f t="shared" si="18"/>
        <v>0</v>
      </c>
      <c r="AS115" s="169">
        <f t="shared" si="18"/>
        <v>0</v>
      </c>
      <c r="AT115" s="169">
        <f t="shared" si="18"/>
        <v>0</v>
      </c>
      <c r="AU115" s="169">
        <f t="shared" si="18"/>
        <v>0</v>
      </c>
    </row>
    <row r="116" spans="1:47" x14ac:dyDescent="0.25">
      <c r="A116" s="5" t="str">
        <f>гр.общеразв.напрв.!A112</f>
        <v>Всеволожский</v>
      </c>
      <c r="B116" s="5" t="str">
        <f>гр.общеразв.напрв.!B116</f>
        <v>МОБУ "СОШ "Муринский ЦО № 2"</v>
      </c>
      <c r="C116" s="5" t="str">
        <f>гр.общеразв.напрв.!C116</f>
        <v>город</v>
      </c>
      <c r="D116" s="5" t="str">
        <f>гр.общеразв.напрв.!D116</f>
        <v>детей</v>
      </c>
      <c r="E116" s="168">
        <f t="shared" si="16"/>
        <v>790</v>
      </c>
      <c r="F116" s="168">
        <f t="shared" si="17"/>
        <v>40</v>
      </c>
      <c r="G116" s="168">
        <f t="shared" si="17"/>
        <v>750</v>
      </c>
      <c r="H116" s="10">
        <f>гр.общеразв.напрв.!BZ116</f>
        <v>0</v>
      </c>
      <c r="I116" s="10">
        <f>гр.общеразв.напрв.!CA116</f>
        <v>0</v>
      </c>
      <c r="J116" s="10">
        <f>гр.общеразв.напрв.!CB116</f>
        <v>0</v>
      </c>
      <c r="K116" s="10">
        <f>гр.общеразв.напрв.!CC116</f>
        <v>0</v>
      </c>
      <c r="L116" s="10">
        <f>гр.общеразв.напрв.!CD116</f>
        <v>40</v>
      </c>
      <c r="M116" s="10">
        <f>гр.общеразв.напрв.!CE116</f>
        <v>727</v>
      </c>
      <c r="N116" s="10">
        <f>гр.общеразв.напрв.!CF116</f>
        <v>0</v>
      </c>
      <c r="O116" s="10">
        <f>гр.общеразв.напрв.!CG116</f>
        <v>0</v>
      </c>
      <c r="P116" s="10">
        <f>гр.общеразв.напрв.!CH116</f>
        <v>0</v>
      </c>
      <c r="Q116" s="10">
        <f>гр.общеразв.напрв.!CI116</f>
        <v>0</v>
      </c>
      <c r="R116" s="10">
        <f>гр.компен.направ.!EH116</f>
        <v>0</v>
      </c>
      <c r="S116" s="10">
        <f>гр.компен.направ.!EI116</f>
        <v>0</v>
      </c>
      <c r="T116" s="10">
        <f>гр.компен.направ.!EJ116</f>
        <v>0</v>
      </c>
      <c r="U116" s="10">
        <f>гр.компен.направ.!EK116</f>
        <v>0</v>
      </c>
      <c r="V116" s="10">
        <f>гр.компен.направ.!EL116</f>
        <v>0</v>
      </c>
      <c r="W116" s="10">
        <f>гр.компен.направ.!EM116</f>
        <v>23</v>
      </c>
      <c r="X116" s="10">
        <f>гр.компен.направ.!EN116</f>
        <v>0</v>
      </c>
      <c r="Y116" s="10">
        <f>гр.компен.направ.!EO116</f>
        <v>0</v>
      </c>
      <c r="Z116" s="10">
        <f>гр.компен.направ.!EP116</f>
        <v>0</v>
      </c>
      <c r="AA116" s="10">
        <f>гр.компен.направ.!EQ116</f>
        <v>0</v>
      </c>
      <c r="AB116" s="10">
        <f>гр.комбинир.напрв.!DN116</f>
        <v>0</v>
      </c>
      <c r="AC116" s="10">
        <f>гр.комбинир.напрв.!DO116</f>
        <v>0</v>
      </c>
      <c r="AD116" s="10">
        <f>гр.комбинир.напрв.!DP116</f>
        <v>0</v>
      </c>
      <c r="AE116" s="10">
        <f>гр.комбинир.напрв.!DQ116</f>
        <v>0</v>
      </c>
      <c r="AF116" s="10">
        <f>гр.комбинир.напрв.!DR116</f>
        <v>0</v>
      </c>
      <c r="AG116" s="10">
        <f>гр.комбинир.напрв.!DS116</f>
        <v>0</v>
      </c>
      <c r="AH116" s="10">
        <f>гр.комбинир.напрв.!DT116</f>
        <v>0</v>
      </c>
      <c r="AI116" s="10">
        <f>гр.комбинир.напрв.!DU116</f>
        <v>0</v>
      </c>
      <c r="AJ116" s="10">
        <f>гр.комбинир.напрв.!DV116</f>
        <v>0</v>
      </c>
      <c r="AK116" s="10">
        <f>гр.комбинир.напрв.!DW116</f>
        <v>0</v>
      </c>
      <c r="AL116" s="169">
        <f t="shared" si="19"/>
        <v>0</v>
      </c>
      <c r="AM116" s="169">
        <f t="shared" si="19"/>
        <v>0</v>
      </c>
      <c r="AN116" s="169">
        <f t="shared" si="19"/>
        <v>0</v>
      </c>
      <c r="AO116" s="169">
        <f t="shared" si="19"/>
        <v>0</v>
      </c>
      <c r="AP116" s="169">
        <f t="shared" si="19"/>
        <v>40</v>
      </c>
      <c r="AQ116" s="169">
        <f t="shared" si="18"/>
        <v>750</v>
      </c>
      <c r="AR116" s="169">
        <f t="shared" si="18"/>
        <v>0</v>
      </c>
      <c r="AS116" s="169">
        <f t="shared" si="18"/>
        <v>0</v>
      </c>
      <c r="AT116" s="169">
        <f t="shared" si="18"/>
        <v>0</v>
      </c>
      <c r="AU116" s="169">
        <f t="shared" si="18"/>
        <v>0</v>
      </c>
    </row>
    <row r="117" spans="1:47" x14ac:dyDescent="0.25">
      <c r="A117" s="5" t="str">
        <f>гр.общеразв.напрв.!A113</f>
        <v>Всеволожский</v>
      </c>
      <c r="B117" s="5" t="str">
        <f>гр.общеразв.напрв.!B117</f>
        <v xml:space="preserve">МДОБУ "Муринский ДСКВ № 3" </v>
      </c>
      <c r="C117" s="5" t="str">
        <f>гр.общеразв.напрв.!C117</f>
        <v>город</v>
      </c>
      <c r="D117" s="5" t="str">
        <f>гр.общеразв.напрв.!D117</f>
        <v>детей</v>
      </c>
      <c r="E117" s="168">
        <f t="shared" si="16"/>
        <v>0</v>
      </c>
      <c r="F117" s="168">
        <f t="shared" si="17"/>
        <v>0</v>
      </c>
      <c r="G117" s="168">
        <f t="shared" si="17"/>
        <v>0</v>
      </c>
      <c r="H117" s="10">
        <f>гр.общеразв.напрв.!BZ117</f>
        <v>0</v>
      </c>
      <c r="I117" s="10">
        <f>гр.общеразв.напрв.!CA117</f>
        <v>0</v>
      </c>
      <c r="J117" s="10">
        <f>гр.общеразв.напрв.!CB117</f>
        <v>0</v>
      </c>
      <c r="K117" s="10">
        <f>гр.общеразв.напрв.!CC117</f>
        <v>0</v>
      </c>
      <c r="L117" s="10">
        <f>гр.общеразв.напрв.!CD117</f>
        <v>0</v>
      </c>
      <c r="M117" s="10">
        <f>гр.общеразв.напрв.!CE117</f>
        <v>0</v>
      </c>
      <c r="N117" s="10">
        <f>гр.общеразв.напрв.!CF117</f>
        <v>0</v>
      </c>
      <c r="O117" s="10">
        <f>гр.общеразв.напрв.!CG117</f>
        <v>0</v>
      </c>
      <c r="P117" s="10">
        <f>гр.общеразв.напрв.!CH117</f>
        <v>0</v>
      </c>
      <c r="Q117" s="10">
        <f>гр.общеразв.напрв.!CI117</f>
        <v>0</v>
      </c>
      <c r="R117" s="10">
        <f>гр.компен.направ.!EH117</f>
        <v>0</v>
      </c>
      <c r="S117" s="10">
        <f>гр.компен.направ.!EI117</f>
        <v>0</v>
      </c>
      <c r="T117" s="10">
        <f>гр.компен.направ.!EJ117</f>
        <v>0</v>
      </c>
      <c r="U117" s="10">
        <f>гр.компен.направ.!EK117</f>
        <v>0</v>
      </c>
      <c r="V117" s="10">
        <f>гр.компен.направ.!EL117</f>
        <v>0</v>
      </c>
      <c r="W117" s="10">
        <f>гр.компен.направ.!EM117</f>
        <v>0</v>
      </c>
      <c r="X117" s="10">
        <f>гр.компен.направ.!EN117</f>
        <v>0</v>
      </c>
      <c r="Y117" s="10">
        <f>гр.компен.направ.!EO117</f>
        <v>0</v>
      </c>
      <c r="Z117" s="10">
        <f>гр.компен.направ.!EP117</f>
        <v>0</v>
      </c>
      <c r="AA117" s="10">
        <f>гр.компен.направ.!EQ117</f>
        <v>0</v>
      </c>
      <c r="AB117" s="10">
        <f>гр.комбинир.напрв.!DN117</f>
        <v>0</v>
      </c>
      <c r="AC117" s="10">
        <f>гр.комбинир.напрв.!DO117</f>
        <v>0</v>
      </c>
      <c r="AD117" s="10">
        <f>гр.комбинир.напрв.!DP117</f>
        <v>0</v>
      </c>
      <c r="AE117" s="10">
        <f>гр.комбинир.напрв.!DQ117</f>
        <v>0</v>
      </c>
      <c r="AF117" s="10">
        <f>гр.комбинир.напрв.!DR117</f>
        <v>0</v>
      </c>
      <c r="AG117" s="10">
        <f>гр.комбинир.напрв.!DS117</f>
        <v>0</v>
      </c>
      <c r="AH117" s="10">
        <f>гр.комбинир.напрв.!DT117</f>
        <v>0</v>
      </c>
      <c r="AI117" s="10">
        <f>гр.комбинир.напрв.!DU117</f>
        <v>0</v>
      </c>
      <c r="AJ117" s="10">
        <f>гр.комбинир.напрв.!DV117</f>
        <v>0</v>
      </c>
      <c r="AK117" s="10">
        <f>гр.комбинир.напрв.!DW117</f>
        <v>0</v>
      </c>
      <c r="AL117" s="169">
        <f t="shared" si="19"/>
        <v>0</v>
      </c>
      <c r="AM117" s="169">
        <f t="shared" si="19"/>
        <v>0</v>
      </c>
      <c r="AN117" s="169">
        <f t="shared" si="19"/>
        <v>0</v>
      </c>
      <c r="AO117" s="169">
        <f t="shared" si="19"/>
        <v>0</v>
      </c>
      <c r="AP117" s="169">
        <f t="shared" si="19"/>
        <v>0</v>
      </c>
      <c r="AQ117" s="169">
        <f t="shared" si="18"/>
        <v>0</v>
      </c>
      <c r="AR117" s="169">
        <f t="shared" si="18"/>
        <v>0</v>
      </c>
      <c r="AS117" s="169">
        <f t="shared" si="18"/>
        <v>0</v>
      </c>
      <c r="AT117" s="169">
        <f t="shared" si="18"/>
        <v>0</v>
      </c>
      <c r="AU117" s="169">
        <f t="shared" si="18"/>
        <v>0</v>
      </c>
    </row>
    <row r="118" spans="1:47" x14ac:dyDescent="0.25">
      <c r="A118" s="5" t="str">
        <f>гр.общеразв.напрв.!A114</f>
        <v>Всеволожский</v>
      </c>
      <c r="B118" s="5" t="str">
        <f>гр.общеразв.напрв.!B118</f>
        <v xml:space="preserve">МДОБУ "Муринский ДСКВ № 4" </v>
      </c>
      <c r="C118" s="5" t="str">
        <f>гр.общеразв.напрв.!C118</f>
        <v>город</v>
      </c>
      <c r="D118" s="5" t="str">
        <f>гр.общеразв.напрв.!D118</f>
        <v>детей</v>
      </c>
      <c r="E118" s="168">
        <f t="shared" si="16"/>
        <v>100</v>
      </c>
      <c r="F118" s="168">
        <f t="shared" si="17"/>
        <v>40</v>
      </c>
      <c r="G118" s="168">
        <f t="shared" si="17"/>
        <v>60</v>
      </c>
      <c r="H118" s="10">
        <f>гр.общеразв.напрв.!BZ118</f>
        <v>0</v>
      </c>
      <c r="I118" s="10">
        <f>гр.общеразв.напрв.!CA118</f>
        <v>0</v>
      </c>
      <c r="J118" s="10">
        <f>гр.общеразв.напрв.!CB118</f>
        <v>0</v>
      </c>
      <c r="K118" s="10">
        <f>гр.общеразв.напрв.!CC118</f>
        <v>0</v>
      </c>
      <c r="L118" s="10">
        <f>гр.общеразв.напрв.!CD118</f>
        <v>40</v>
      </c>
      <c r="M118" s="10">
        <f>гр.общеразв.напрв.!CE118</f>
        <v>60</v>
      </c>
      <c r="N118" s="10">
        <f>гр.общеразв.напрв.!CF118</f>
        <v>0</v>
      </c>
      <c r="O118" s="10">
        <f>гр.общеразв.напрв.!CG118</f>
        <v>0</v>
      </c>
      <c r="P118" s="10">
        <f>гр.общеразв.напрв.!CH118</f>
        <v>0</v>
      </c>
      <c r="Q118" s="10">
        <f>гр.общеразв.напрв.!CI118</f>
        <v>0</v>
      </c>
      <c r="R118" s="10">
        <f>гр.компен.направ.!EH118</f>
        <v>0</v>
      </c>
      <c r="S118" s="10">
        <f>гр.компен.направ.!EI118</f>
        <v>0</v>
      </c>
      <c r="T118" s="10">
        <f>гр.компен.направ.!EJ118</f>
        <v>0</v>
      </c>
      <c r="U118" s="10">
        <f>гр.компен.направ.!EK118</f>
        <v>0</v>
      </c>
      <c r="V118" s="10">
        <f>гр.компен.направ.!EL118</f>
        <v>0</v>
      </c>
      <c r="W118" s="10">
        <f>гр.компен.направ.!EM118</f>
        <v>0</v>
      </c>
      <c r="X118" s="10">
        <f>гр.компен.направ.!EN118</f>
        <v>0</v>
      </c>
      <c r="Y118" s="10">
        <f>гр.компен.направ.!EO118</f>
        <v>0</v>
      </c>
      <c r="Z118" s="10">
        <f>гр.компен.направ.!EP118</f>
        <v>0</v>
      </c>
      <c r="AA118" s="10">
        <f>гр.компен.направ.!EQ118</f>
        <v>0</v>
      </c>
      <c r="AB118" s="10">
        <f>гр.комбинир.напрв.!DN118</f>
        <v>0</v>
      </c>
      <c r="AC118" s="10">
        <f>гр.комбинир.напрв.!DO118</f>
        <v>0</v>
      </c>
      <c r="AD118" s="10">
        <f>гр.комбинир.напрв.!DP118</f>
        <v>0</v>
      </c>
      <c r="AE118" s="10">
        <f>гр.комбинир.напрв.!DQ118</f>
        <v>0</v>
      </c>
      <c r="AF118" s="10">
        <f>гр.комбинир.напрв.!DR118</f>
        <v>0</v>
      </c>
      <c r="AG118" s="10">
        <f>гр.комбинир.напрв.!DS118</f>
        <v>0</v>
      </c>
      <c r="AH118" s="10">
        <f>гр.комбинир.напрв.!DT118</f>
        <v>0</v>
      </c>
      <c r="AI118" s="10">
        <f>гр.комбинир.напрв.!DU118</f>
        <v>0</v>
      </c>
      <c r="AJ118" s="10">
        <f>гр.комбинир.напрв.!DV118</f>
        <v>0</v>
      </c>
      <c r="AK118" s="10">
        <f>гр.комбинир.напрв.!DW118</f>
        <v>0</v>
      </c>
      <c r="AL118" s="169">
        <f t="shared" si="19"/>
        <v>0</v>
      </c>
      <c r="AM118" s="169">
        <f t="shared" si="19"/>
        <v>0</v>
      </c>
      <c r="AN118" s="169">
        <f t="shared" si="19"/>
        <v>0</v>
      </c>
      <c r="AO118" s="169">
        <f t="shared" si="19"/>
        <v>0</v>
      </c>
      <c r="AP118" s="169">
        <f t="shared" si="19"/>
        <v>40</v>
      </c>
      <c r="AQ118" s="169">
        <f t="shared" si="18"/>
        <v>60</v>
      </c>
      <c r="AR118" s="169">
        <f t="shared" si="18"/>
        <v>0</v>
      </c>
      <c r="AS118" s="169">
        <f t="shared" si="18"/>
        <v>0</v>
      </c>
      <c r="AT118" s="169">
        <f t="shared" si="18"/>
        <v>0</v>
      </c>
      <c r="AU118" s="169">
        <f t="shared" si="18"/>
        <v>0</v>
      </c>
    </row>
    <row r="119" spans="1:47" x14ac:dyDescent="0.25">
      <c r="A119" s="5" t="str">
        <f>гр.общеразв.напрв.!A115</f>
        <v>Всеволожский</v>
      </c>
      <c r="B119" s="5" t="str">
        <f>гр.общеразв.напрв.!B119</f>
        <v xml:space="preserve">МДОБУ "Кудровский ДСКВ № 1 </v>
      </c>
      <c r="C119" s="5" t="str">
        <f>гр.общеразв.напрв.!C119</f>
        <v>город</v>
      </c>
      <c r="D119" s="5" t="str">
        <f>гр.общеразв.напрв.!D119</f>
        <v>детей</v>
      </c>
      <c r="E119" s="168">
        <f t="shared" si="16"/>
        <v>0</v>
      </c>
      <c r="F119" s="168">
        <f t="shared" si="17"/>
        <v>0</v>
      </c>
      <c r="G119" s="168">
        <f t="shared" si="17"/>
        <v>0</v>
      </c>
      <c r="H119" s="10">
        <f>гр.общеразв.напрв.!BZ119</f>
        <v>0</v>
      </c>
      <c r="I119" s="10">
        <f>гр.общеразв.напрв.!CA119</f>
        <v>0</v>
      </c>
      <c r="J119" s="10">
        <f>гр.общеразв.напрв.!CB119</f>
        <v>0</v>
      </c>
      <c r="K119" s="10">
        <f>гр.общеразв.напрв.!CC119</f>
        <v>0</v>
      </c>
      <c r="L119" s="10">
        <f>гр.общеразв.напрв.!CD119</f>
        <v>0</v>
      </c>
      <c r="M119" s="10">
        <f>гр.общеразв.напрв.!CE119</f>
        <v>0</v>
      </c>
      <c r="N119" s="10">
        <f>гр.общеразв.напрв.!CF119</f>
        <v>0</v>
      </c>
      <c r="O119" s="10">
        <f>гр.общеразв.напрв.!CG119</f>
        <v>0</v>
      </c>
      <c r="P119" s="10">
        <f>гр.общеразв.напрв.!CH119</f>
        <v>0</v>
      </c>
      <c r="Q119" s="10">
        <f>гр.общеразв.напрв.!CI119</f>
        <v>0</v>
      </c>
      <c r="R119" s="10">
        <f>гр.компен.направ.!EH119</f>
        <v>0</v>
      </c>
      <c r="S119" s="10">
        <f>гр.компен.направ.!EI119</f>
        <v>0</v>
      </c>
      <c r="T119" s="10">
        <f>гр.компен.направ.!EJ119</f>
        <v>0</v>
      </c>
      <c r="U119" s="10">
        <f>гр.компен.направ.!EK119</f>
        <v>0</v>
      </c>
      <c r="V119" s="10">
        <f>гр.компен.направ.!EL119</f>
        <v>0</v>
      </c>
      <c r="W119" s="10">
        <f>гр.компен.направ.!EM119</f>
        <v>0</v>
      </c>
      <c r="X119" s="10">
        <f>гр.компен.направ.!EN119</f>
        <v>0</v>
      </c>
      <c r="Y119" s="10">
        <f>гр.компен.направ.!EO119</f>
        <v>0</v>
      </c>
      <c r="Z119" s="10">
        <f>гр.компен.направ.!EP119</f>
        <v>0</v>
      </c>
      <c r="AA119" s="10">
        <f>гр.компен.направ.!EQ119</f>
        <v>0</v>
      </c>
      <c r="AB119" s="10">
        <f>гр.комбинир.напрв.!DN119</f>
        <v>0</v>
      </c>
      <c r="AC119" s="10">
        <f>гр.комбинир.напрв.!DO119</f>
        <v>0</v>
      </c>
      <c r="AD119" s="10">
        <f>гр.комбинир.напрв.!DP119</f>
        <v>0</v>
      </c>
      <c r="AE119" s="10">
        <f>гр.комбинир.напрв.!DQ119</f>
        <v>0</v>
      </c>
      <c r="AF119" s="10">
        <f>гр.комбинир.напрв.!DR119</f>
        <v>0</v>
      </c>
      <c r="AG119" s="10">
        <f>гр.комбинир.напрв.!DS119</f>
        <v>0</v>
      </c>
      <c r="AH119" s="10">
        <f>гр.комбинир.напрв.!DT119</f>
        <v>0</v>
      </c>
      <c r="AI119" s="10">
        <f>гр.комбинир.напрв.!DU119</f>
        <v>0</v>
      </c>
      <c r="AJ119" s="10">
        <f>гр.комбинир.напрв.!DV119</f>
        <v>0</v>
      </c>
      <c r="AK119" s="10">
        <f>гр.комбинир.напрв.!DW119</f>
        <v>0</v>
      </c>
      <c r="AL119" s="169">
        <f t="shared" si="19"/>
        <v>0</v>
      </c>
      <c r="AM119" s="169">
        <f t="shared" si="19"/>
        <v>0</v>
      </c>
      <c r="AN119" s="169">
        <f t="shared" si="19"/>
        <v>0</v>
      </c>
      <c r="AO119" s="169">
        <f t="shared" si="19"/>
        <v>0</v>
      </c>
      <c r="AP119" s="169">
        <f t="shared" si="19"/>
        <v>0</v>
      </c>
      <c r="AQ119" s="169">
        <f t="shared" si="18"/>
        <v>0</v>
      </c>
      <c r="AR119" s="169">
        <f t="shared" si="18"/>
        <v>0</v>
      </c>
      <c r="AS119" s="169">
        <f t="shared" si="18"/>
        <v>0</v>
      </c>
      <c r="AT119" s="169">
        <f t="shared" si="18"/>
        <v>0</v>
      </c>
      <c r="AU119" s="169">
        <f t="shared" si="18"/>
        <v>0</v>
      </c>
    </row>
    <row r="120" spans="1:47" ht="20.399999999999999" x14ac:dyDescent="0.25">
      <c r="A120" s="5" t="str">
        <f>гр.общеразв.напрв.!A116</f>
        <v>Всеволожский</v>
      </c>
      <c r="B120" s="5" t="str">
        <f>гр.общеразв.напрв.!B120</f>
        <v>МДОУ "ДСКВ № 59" д.Новое Девяткино стр. подр. (40+140 с 01.09.19)</v>
      </c>
      <c r="C120" s="5" t="str">
        <f>гр.общеразв.напрв.!C120</f>
        <v>село</v>
      </c>
      <c r="D120" s="5" t="str">
        <f>гр.общеразв.напрв.!D120</f>
        <v>детей</v>
      </c>
      <c r="E120" s="168">
        <f t="shared" si="16"/>
        <v>180</v>
      </c>
      <c r="F120" s="168">
        <f t="shared" si="17"/>
        <v>40</v>
      </c>
      <c r="G120" s="168">
        <f t="shared" si="17"/>
        <v>140</v>
      </c>
      <c r="H120" s="10">
        <f>гр.общеразв.напрв.!BZ120</f>
        <v>0</v>
      </c>
      <c r="I120" s="10">
        <f>гр.общеразв.напрв.!CA120</f>
        <v>0</v>
      </c>
      <c r="J120" s="10">
        <f>гр.общеразв.напрв.!CB120</f>
        <v>0</v>
      </c>
      <c r="K120" s="10">
        <f>гр.общеразв.напрв.!CC120</f>
        <v>0</v>
      </c>
      <c r="L120" s="10">
        <f>гр.общеразв.напрв.!CD120</f>
        <v>40</v>
      </c>
      <c r="M120" s="10">
        <f>гр.общеразв.напрв.!CE120</f>
        <v>140</v>
      </c>
      <c r="N120" s="10">
        <f>гр.общеразв.напрв.!CF120</f>
        <v>0</v>
      </c>
      <c r="O120" s="10">
        <f>гр.общеразв.напрв.!CG120</f>
        <v>0</v>
      </c>
      <c r="P120" s="10">
        <f>гр.общеразв.напрв.!CH120</f>
        <v>0</v>
      </c>
      <c r="Q120" s="10">
        <f>гр.общеразв.напрв.!CI120</f>
        <v>0</v>
      </c>
      <c r="R120" s="10">
        <f>гр.компен.направ.!EH120</f>
        <v>0</v>
      </c>
      <c r="S120" s="10">
        <f>гр.компен.направ.!EI120</f>
        <v>0</v>
      </c>
      <c r="T120" s="10">
        <f>гр.компен.направ.!EJ120</f>
        <v>0</v>
      </c>
      <c r="U120" s="10">
        <f>гр.компен.направ.!EK120</f>
        <v>0</v>
      </c>
      <c r="V120" s="10">
        <f>гр.компен.направ.!EL120</f>
        <v>0</v>
      </c>
      <c r="W120" s="10">
        <f>гр.компен.направ.!EM120</f>
        <v>0</v>
      </c>
      <c r="X120" s="10">
        <f>гр.компен.направ.!EN120</f>
        <v>0</v>
      </c>
      <c r="Y120" s="10">
        <f>гр.компен.направ.!EO120</f>
        <v>0</v>
      </c>
      <c r="Z120" s="10">
        <f>гр.компен.направ.!EP120</f>
        <v>0</v>
      </c>
      <c r="AA120" s="10">
        <f>гр.компен.направ.!EQ120</f>
        <v>0</v>
      </c>
      <c r="AB120" s="10">
        <f>гр.комбинир.напрв.!DN120</f>
        <v>0</v>
      </c>
      <c r="AC120" s="10">
        <f>гр.комбинир.напрв.!DO120</f>
        <v>0</v>
      </c>
      <c r="AD120" s="10">
        <f>гр.комбинир.напрв.!DP120</f>
        <v>0</v>
      </c>
      <c r="AE120" s="10">
        <f>гр.комбинир.напрв.!DQ120</f>
        <v>0</v>
      </c>
      <c r="AF120" s="10">
        <f>гр.комбинир.напрв.!DR120</f>
        <v>0</v>
      </c>
      <c r="AG120" s="10">
        <f>гр.комбинир.напрв.!DS120</f>
        <v>0</v>
      </c>
      <c r="AH120" s="10">
        <f>гр.комбинир.напрв.!DT120</f>
        <v>0</v>
      </c>
      <c r="AI120" s="10">
        <f>гр.комбинир.напрв.!DU120</f>
        <v>0</v>
      </c>
      <c r="AJ120" s="10">
        <f>гр.комбинир.напрв.!DV120</f>
        <v>0</v>
      </c>
      <c r="AK120" s="10">
        <f>гр.комбинир.напрв.!DW120</f>
        <v>0</v>
      </c>
      <c r="AL120" s="169">
        <f t="shared" si="19"/>
        <v>0</v>
      </c>
      <c r="AM120" s="169">
        <f t="shared" si="19"/>
        <v>0</v>
      </c>
      <c r="AN120" s="169">
        <f t="shared" si="19"/>
        <v>0</v>
      </c>
      <c r="AO120" s="169">
        <f t="shared" si="19"/>
        <v>0</v>
      </c>
      <c r="AP120" s="169">
        <f t="shared" si="19"/>
        <v>40</v>
      </c>
      <c r="AQ120" s="169">
        <f t="shared" si="18"/>
        <v>140</v>
      </c>
      <c r="AR120" s="169">
        <f t="shared" si="18"/>
        <v>0</v>
      </c>
      <c r="AS120" s="169">
        <f t="shared" si="18"/>
        <v>0</v>
      </c>
      <c r="AT120" s="169">
        <f t="shared" si="18"/>
        <v>0</v>
      </c>
      <c r="AU120" s="169">
        <f t="shared" si="18"/>
        <v>0</v>
      </c>
    </row>
    <row r="121" spans="1:47" ht="30.6" x14ac:dyDescent="0.25">
      <c r="A121" s="5" t="str">
        <f>гр.общеразв.напрв.!A117</f>
        <v>Всеволожский</v>
      </c>
      <c r="B121" s="5" t="str">
        <f>гр.общеразв.напрв.!B121</f>
        <v>МОБУ "СОШ Всеволожский ЦО", адрес: Всеволожск, ул. Д.Сотникова, д.19, пом. 4Н стр. подр. (20+60 с 01.09.19)</v>
      </c>
      <c r="C121" s="5" t="str">
        <f>гр.общеразв.напрв.!C121</f>
        <v>город</v>
      </c>
      <c r="D121" s="5" t="str">
        <f>гр.общеразв.напрв.!D121</f>
        <v>детей</v>
      </c>
      <c r="E121" s="168">
        <f t="shared" si="16"/>
        <v>80</v>
      </c>
      <c r="F121" s="168">
        <f t="shared" si="17"/>
        <v>20</v>
      </c>
      <c r="G121" s="168">
        <f t="shared" si="17"/>
        <v>60</v>
      </c>
      <c r="H121" s="10">
        <f>гр.общеразв.напрв.!BZ121</f>
        <v>0</v>
      </c>
      <c r="I121" s="10">
        <f>гр.общеразв.напрв.!CA121</f>
        <v>0</v>
      </c>
      <c r="J121" s="10">
        <f>гр.общеразв.напрв.!CB121</f>
        <v>0</v>
      </c>
      <c r="K121" s="10">
        <f>гр.общеразв.напрв.!CC121</f>
        <v>0</v>
      </c>
      <c r="L121" s="10">
        <f>гр.общеразв.напрв.!CD121</f>
        <v>20</v>
      </c>
      <c r="M121" s="10">
        <f>гр.общеразв.напрв.!CE121</f>
        <v>60</v>
      </c>
      <c r="N121" s="10">
        <f>гр.общеразв.напрв.!CF121</f>
        <v>0</v>
      </c>
      <c r="O121" s="10">
        <f>гр.общеразв.напрв.!CG121</f>
        <v>0</v>
      </c>
      <c r="P121" s="10">
        <f>гр.общеразв.напрв.!CH121</f>
        <v>0</v>
      </c>
      <c r="Q121" s="10">
        <f>гр.общеразв.напрв.!CI121</f>
        <v>0</v>
      </c>
      <c r="R121" s="10">
        <f>гр.компен.направ.!EH121</f>
        <v>0</v>
      </c>
      <c r="S121" s="10">
        <f>гр.компен.направ.!EI121</f>
        <v>0</v>
      </c>
      <c r="T121" s="10">
        <f>гр.компен.направ.!EJ121</f>
        <v>0</v>
      </c>
      <c r="U121" s="10">
        <f>гр.компен.направ.!EK121</f>
        <v>0</v>
      </c>
      <c r="V121" s="10">
        <f>гр.компен.направ.!EL121</f>
        <v>0</v>
      </c>
      <c r="W121" s="10">
        <f>гр.компен.направ.!EM121</f>
        <v>0</v>
      </c>
      <c r="X121" s="10">
        <f>гр.компен.направ.!EN121</f>
        <v>0</v>
      </c>
      <c r="Y121" s="10">
        <f>гр.компен.направ.!EO121</f>
        <v>0</v>
      </c>
      <c r="Z121" s="10">
        <f>гр.компен.направ.!EP121</f>
        <v>0</v>
      </c>
      <c r="AA121" s="10">
        <f>гр.компен.направ.!EQ121</f>
        <v>0</v>
      </c>
      <c r="AB121" s="10">
        <f>гр.комбинир.напрв.!DN121</f>
        <v>0</v>
      </c>
      <c r="AC121" s="10">
        <f>гр.комбинир.напрв.!DO121</f>
        <v>0</v>
      </c>
      <c r="AD121" s="10">
        <f>гр.комбинир.напрв.!DP121</f>
        <v>0</v>
      </c>
      <c r="AE121" s="10">
        <f>гр.комбинир.напрв.!DQ121</f>
        <v>0</v>
      </c>
      <c r="AF121" s="10">
        <f>гр.комбинир.напрв.!DR121</f>
        <v>0</v>
      </c>
      <c r="AG121" s="10">
        <f>гр.комбинир.напрв.!DS121</f>
        <v>0</v>
      </c>
      <c r="AH121" s="10">
        <f>гр.комбинир.напрв.!DT121</f>
        <v>0</v>
      </c>
      <c r="AI121" s="10">
        <f>гр.комбинир.напрв.!DU121</f>
        <v>0</v>
      </c>
      <c r="AJ121" s="10">
        <f>гр.комбинир.напрв.!DV121</f>
        <v>0</v>
      </c>
      <c r="AK121" s="10">
        <f>гр.комбинир.напрв.!DW121</f>
        <v>0</v>
      </c>
      <c r="AL121" s="169">
        <f t="shared" si="19"/>
        <v>0</v>
      </c>
      <c r="AM121" s="169">
        <f t="shared" si="19"/>
        <v>0</v>
      </c>
      <c r="AN121" s="169">
        <f t="shared" si="19"/>
        <v>0</v>
      </c>
      <c r="AO121" s="169">
        <f t="shared" si="19"/>
        <v>0</v>
      </c>
      <c r="AP121" s="169">
        <f t="shared" si="19"/>
        <v>20</v>
      </c>
      <c r="AQ121" s="169">
        <f t="shared" si="18"/>
        <v>60</v>
      </c>
      <c r="AR121" s="169">
        <f t="shared" si="18"/>
        <v>0</v>
      </c>
      <c r="AS121" s="169">
        <f t="shared" si="18"/>
        <v>0</v>
      </c>
      <c r="AT121" s="169">
        <f t="shared" si="18"/>
        <v>0</v>
      </c>
      <c r="AU121" s="169">
        <f t="shared" si="18"/>
        <v>0</v>
      </c>
    </row>
    <row r="122" spans="1:47" ht="20.399999999999999" x14ac:dyDescent="0.25">
      <c r="A122" s="5" t="str">
        <f>гр.общеразв.напрв.!A118</f>
        <v>Всеволожский</v>
      </c>
      <c r="B122" s="5" t="str">
        <f>гр.общеразв.напрв.!B122</f>
        <v xml:space="preserve">МБОУДО ДДЮТ, адрес: Всеволожск, Торговый пр., д.144 стр. подр. (40+180 с 01.09.19) </v>
      </c>
      <c r="C122" s="5" t="str">
        <f>гр.общеразв.напрв.!C122</f>
        <v>город</v>
      </c>
      <c r="D122" s="5" t="str">
        <f>гр.общеразв.напрв.!D122</f>
        <v>детей</v>
      </c>
      <c r="E122" s="168">
        <f t="shared" si="16"/>
        <v>220</v>
      </c>
      <c r="F122" s="168">
        <f t="shared" si="17"/>
        <v>40</v>
      </c>
      <c r="G122" s="168">
        <f t="shared" si="17"/>
        <v>180</v>
      </c>
      <c r="H122" s="10">
        <f>гр.общеразв.напрв.!BZ122</f>
        <v>0</v>
      </c>
      <c r="I122" s="10">
        <f>гр.общеразв.напрв.!CA122</f>
        <v>0</v>
      </c>
      <c r="J122" s="10">
        <f>гр.общеразв.напрв.!CB122</f>
        <v>0</v>
      </c>
      <c r="K122" s="10">
        <f>гр.общеразв.напрв.!CC122</f>
        <v>0</v>
      </c>
      <c r="L122" s="10">
        <f>гр.общеразв.напрв.!CD122</f>
        <v>40</v>
      </c>
      <c r="M122" s="10">
        <f>гр.общеразв.напрв.!CE122</f>
        <v>180</v>
      </c>
      <c r="N122" s="10">
        <f>гр.общеразв.напрв.!CF122</f>
        <v>0</v>
      </c>
      <c r="O122" s="10">
        <f>гр.общеразв.напрв.!CG122</f>
        <v>0</v>
      </c>
      <c r="P122" s="10">
        <f>гр.общеразв.напрв.!CH122</f>
        <v>0</v>
      </c>
      <c r="Q122" s="10">
        <f>гр.общеразв.напрв.!CI122</f>
        <v>0</v>
      </c>
      <c r="R122" s="10">
        <f>гр.компен.направ.!EH122</f>
        <v>0</v>
      </c>
      <c r="S122" s="10">
        <f>гр.компен.направ.!EI122</f>
        <v>0</v>
      </c>
      <c r="T122" s="10">
        <f>гр.компен.направ.!EJ122</f>
        <v>0</v>
      </c>
      <c r="U122" s="10">
        <f>гр.компен.направ.!EK122</f>
        <v>0</v>
      </c>
      <c r="V122" s="10">
        <f>гр.компен.направ.!EL122</f>
        <v>0</v>
      </c>
      <c r="W122" s="10">
        <f>гр.компен.направ.!EM122</f>
        <v>0</v>
      </c>
      <c r="X122" s="10">
        <f>гр.компен.направ.!EN122</f>
        <v>0</v>
      </c>
      <c r="Y122" s="10">
        <f>гр.компен.направ.!EO122</f>
        <v>0</v>
      </c>
      <c r="Z122" s="10">
        <f>гр.компен.направ.!EP122</f>
        <v>0</v>
      </c>
      <c r="AA122" s="10">
        <f>гр.компен.направ.!EQ122</f>
        <v>0</v>
      </c>
      <c r="AB122" s="10">
        <f>гр.комбинир.напрв.!DN122</f>
        <v>0</v>
      </c>
      <c r="AC122" s="10">
        <f>гр.комбинир.напрв.!DO122</f>
        <v>0</v>
      </c>
      <c r="AD122" s="10">
        <f>гр.комбинир.напрв.!DP122</f>
        <v>0</v>
      </c>
      <c r="AE122" s="10">
        <f>гр.комбинир.напрв.!DQ122</f>
        <v>0</v>
      </c>
      <c r="AF122" s="10">
        <f>гр.комбинир.напрв.!DR122</f>
        <v>0</v>
      </c>
      <c r="AG122" s="10">
        <f>гр.комбинир.напрв.!DS122</f>
        <v>0</v>
      </c>
      <c r="AH122" s="10">
        <f>гр.комбинир.напрв.!DT122</f>
        <v>0</v>
      </c>
      <c r="AI122" s="10">
        <f>гр.комбинир.напрв.!DU122</f>
        <v>0</v>
      </c>
      <c r="AJ122" s="10">
        <f>гр.комбинир.напрв.!DV122</f>
        <v>0</v>
      </c>
      <c r="AK122" s="10">
        <f>гр.комбинир.напрв.!DW122</f>
        <v>0</v>
      </c>
      <c r="AL122" s="169"/>
      <c r="AM122" s="169"/>
      <c r="AN122" s="169"/>
      <c r="AO122" s="169"/>
      <c r="AP122" s="169"/>
      <c r="AQ122" s="169"/>
      <c r="AR122" s="169"/>
      <c r="AS122" s="169"/>
      <c r="AT122" s="169"/>
      <c r="AU122" s="169"/>
    </row>
    <row r="123" spans="1:47" ht="20.399999999999999" x14ac:dyDescent="0.25">
      <c r="A123" s="5" t="str">
        <f>гр.общеразв.напрв.!A119</f>
        <v>Всеволожский</v>
      </c>
      <c r="B123" s="5" t="str">
        <f>гр.общеразв.напрв.!B123</f>
        <v>МАДОУ "ДСКВ № 35" п.Бугры стр. подр. (40+170 с 01.09.19)</v>
      </c>
      <c r="C123" s="5" t="str">
        <f>гр.общеразв.напрв.!C123</f>
        <v>село</v>
      </c>
      <c r="D123" s="5" t="str">
        <f>гр.общеразв.напрв.!D123</f>
        <v>детей</v>
      </c>
      <c r="E123" s="168">
        <f t="shared" si="16"/>
        <v>210</v>
      </c>
      <c r="F123" s="168">
        <f t="shared" si="17"/>
        <v>40</v>
      </c>
      <c r="G123" s="168">
        <f t="shared" si="17"/>
        <v>170</v>
      </c>
      <c r="H123" s="10">
        <f>гр.общеразв.напрв.!BZ123</f>
        <v>0</v>
      </c>
      <c r="I123" s="10">
        <f>гр.общеразв.напрв.!CA123</f>
        <v>0</v>
      </c>
      <c r="J123" s="10">
        <f>гр.общеразв.напрв.!CB123</f>
        <v>0</v>
      </c>
      <c r="K123" s="10">
        <f>гр.общеразв.напрв.!CC123</f>
        <v>0</v>
      </c>
      <c r="L123" s="10">
        <f>гр.общеразв.напрв.!CD123</f>
        <v>40</v>
      </c>
      <c r="M123" s="10">
        <f>гр.общеразв.напрв.!CE123</f>
        <v>170</v>
      </c>
      <c r="N123" s="10">
        <f>гр.общеразв.напрв.!CF123</f>
        <v>0</v>
      </c>
      <c r="O123" s="10">
        <f>гр.общеразв.напрв.!CG123</f>
        <v>0</v>
      </c>
      <c r="P123" s="10">
        <f>гр.общеразв.напрв.!CH123</f>
        <v>0</v>
      </c>
      <c r="Q123" s="10">
        <f>гр.общеразв.напрв.!CI123</f>
        <v>0</v>
      </c>
      <c r="R123" s="10">
        <f>гр.компен.направ.!EH123</f>
        <v>0</v>
      </c>
      <c r="S123" s="10">
        <f>гр.компен.направ.!EI123</f>
        <v>0</v>
      </c>
      <c r="T123" s="10">
        <f>гр.компен.направ.!EJ123</f>
        <v>0</v>
      </c>
      <c r="U123" s="10">
        <f>гр.компен.направ.!EK123</f>
        <v>0</v>
      </c>
      <c r="V123" s="10">
        <f>гр.компен.направ.!EL123</f>
        <v>0</v>
      </c>
      <c r="W123" s="10">
        <f>гр.компен.направ.!EM123</f>
        <v>0</v>
      </c>
      <c r="X123" s="10">
        <f>гр.компен.направ.!EN123</f>
        <v>0</v>
      </c>
      <c r="Y123" s="10">
        <f>гр.компен.направ.!EO123</f>
        <v>0</v>
      </c>
      <c r="Z123" s="10">
        <f>гр.компен.направ.!EP123</f>
        <v>0</v>
      </c>
      <c r="AA123" s="10">
        <f>гр.компен.направ.!EQ123</f>
        <v>0</v>
      </c>
      <c r="AB123" s="10">
        <f>гр.комбинир.напрв.!DN123</f>
        <v>0</v>
      </c>
      <c r="AC123" s="10">
        <f>гр.комбинир.напрв.!DO123</f>
        <v>0</v>
      </c>
      <c r="AD123" s="10">
        <f>гр.комбинир.напрв.!DP123</f>
        <v>0</v>
      </c>
      <c r="AE123" s="10">
        <f>гр.комбинир.напрв.!DQ123</f>
        <v>0</v>
      </c>
      <c r="AF123" s="10">
        <f>гр.комбинир.напрв.!DR123</f>
        <v>0</v>
      </c>
      <c r="AG123" s="10">
        <f>гр.комбинир.напрв.!DS123</f>
        <v>0</v>
      </c>
      <c r="AH123" s="10">
        <f>гр.комбинир.напрв.!DT123</f>
        <v>0</v>
      </c>
      <c r="AI123" s="10">
        <f>гр.комбинир.напрв.!DU123</f>
        <v>0</v>
      </c>
      <c r="AJ123" s="10">
        <f>гр.комбинир.напрв.!DV123</f>
        <v>0</v>
      </c>
      <c r="AK123" s="10">
        <f>гр.комбинир.напрв.!DW123</f>
        <v>0</v>
      </c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69"/>
    </row>
    <row r="124" spans="1:47" ht="20.399999999999999" x14ac:dyDescent="0.25">
      <c r="A124" s="5" t="str">
        <f>гр.общеразв.напрв.!A120</f>
        <v>Всеволожский</v>
      </c>
      <c r="B124" s="5" t="str">
        <f>гр.общеразв.напрв.!B124</f>
        <v>МДОУ "ДСКВ № 12" п. Романовка стр. подр. (15 с 01.09.19)</v>
      </c>
      <c r="C124" s="5" t="str">
        <f>гр.общеразв.напрв.!C124</f>
        <v>село</v>
      </c>
      <c r="D124" s="5" t="str">
        <f>гр.общеразв.напрв.!D124</f>
        <v>детей</v>
      </c>
      <c r="E124" s="168">
        <f t="shared" si="16"/>
        <v>0</v>
      </c>
      <c r="F124" s="168">
        <f t="shared" si="17"/>
        <v>0</v>
      </c>
      <c r="G124" s="168">
        <f t="shared" si="17"/>
        <v>0</v>
      </c>
      <c r="H124" s="10">
        <f>гр.общеразв.напрв.!BZ124</f>
        <v>0</v>
      </c>
      <c r="I124" s="10">
        <f>гр.общеразв.напрв.!CA124</f>
        <v>0</v>
      </c>
      <c r="J124" s="10">
        <f>гр.общеразв.напрв.!CB124</f>
        <v>0</v>
      </c>
      <c r="K124" s="10">
        <f>гр.общеразв.напрв.!CC124</f>
        <v>0</v>
      </c>
      <c r="L124" s="10">
        <f>гр.общеразв.напрв.!CD124</f>
        <v>0</v>
      </c>
      <c r="M124" s="10">
        <f>гр.общеразв.напрв.!CE124</f>
        <v>0</v>
      </c>
      <c r="N124" s="10">
        <f>гр.общеразв.напрв.!CF124</f>
        <v>0</v>
      </c>
      <c r="O124" s="10">
        <f>гр.общеразв.напрв.!CG124</f>
        <v>0</v>
      </c>
      <c r="P124" s="10">
        <f>гр.общеразв.напрв.!CH124</f>
        <v>0</v>
      </c>
      <c r="Q124" s="10">
        <f>гр.общеразв.напрв.!CI124</f>
        <v>0</v>
      </c>
      <c r="R124" s="10">
        <f>гр.компен.направ.!EH124</f>
        <v>0</v>
      </c>
      <c r="S124" s="10">
        <f>гр.компен.направ.!EI124</f>
        <v>0</v>
      </c>
      <c r="T124" s="10">
        <f>гр.компен.направ.!EJ124</f>
        <v>0</v>
      </c>
      <c r="U124" s="10">
        <f>гр.компен.направ.!EK124</f>
        <v>0</v>
      </c>
      <c r="V124" s="10">
        <f>гр.компен.направ.!EL124</f>
        <v>0</v>
      </c>
      <c r="W124" s="10">
        <f>гр.компен.направ.!EM124</f>
        <v>0</v>
      </c>
      <c r="X124" s="10">
        <f>гр.компен.направ.!EN124</f>
        <v>0</v>
      </c>
      <c r="Y124" s="10">
        <f>гр.компен.направ.!EO124</f>
        <v>0</v>
      </c>
      <c r="Z124" s="10">
        <f>гр.компен.направ.!EP124</f>
        <v>0</v>
      </c>
      <c r="AA124" s="10">
        <f>гр.компен.направ.!EQ124</f>
        <v>0</v>
      </c>
      <c r="AB124" s="10">
        <f>гр.комбинир.напрв.!DN124</f>
        <v>0</v>
      </c>
      <c r="AC124" s="10">
        <f>гр.комбинир.напрв.!DO124</f>
        <v>0</v>
      </c>
      <c r="AD124" s="10">
        <f>гр.комбинир.напрв.!DP124</f>
        <v>0</v>
      </c>
      <c r="AE124" s="10">
        <f>гр.комбинир.напрв.!DQ124</f>
        <v>0</v>
      </c>
      <c r="AF124" s="10">
        <f>гр.комбинир.напрв.!DR124</f>
        <v>0</v>
      </c>
      <c r="AG124" s="10">
        <f>гр.комбинир.напрв.!DS124</f>
        <v>0</v>
      </c>
      <c r="AH124" s="10">
        <f>гр.комбинир.напрв.!DT124</f>
        <v>0</v>
      </c>
      <c r="AI124" s="10">
        <f>гр.комбинир.напрв.!DU124</f>
        <v>0</v>
      </c>
      <c r="AJ124" s="10">
        <f>гр.комбинир.напрв.!DV124</f>
        <v>0</v>
      </c>
      <c r="AK124" s="10">
        <f>гр.комбинир.напрв.!DW124</f>
        <v>0</v>
      </c>
      <c r="AL124" s="169"/>
      <c r="AM124" s="169"/>
      <c r="AN124" s="169"/>
      <c r="AO124" s="169"/>
      <c r="AP124" s="169"/>
      <c r="AQ124" s="169"/>
      <c r="AR124" s="169"/>
      <c r="AS124" s="169"/>
      <c r="AT124" s="169"/>
      <c r="AU124" s="169"/>
    </row>
    <row r="125" spans="1:47" ht="20.399999999999999" x14ac:dyDescent="0.25">
      <c r="A125" s="5" t="str">
        <f>гр.общеразв.напрв.!A121</f>
        <v>Всеволожский</v>
      </c>
      <c r="B125" s="5" t="str">
        <f>гр.общеразв.напрв.!B125</f>
        <v>МДОБУ "Чернореченский ДСКВ" стр. подр. (40+180 с 01.09.19)</v>
      </c>
      <c r="C125" s="5" t="str">
        <f>гр.общеразв.напрв.!C125</f>
        <v>город</v>
      </c>
      <c r="D125" s="5" t="str">
        <f>гр.общеразв.напрв.!D125</f>
        <v>детей</v>
      </c>
      <c r="E125" s="168">
        <f t="shared" si="16"/>
        <v>220</v>
      </c>
      <c r="F125" s="168">
        <f t="shared" si="17"/>
        <v>40</v>
      </c>
      <c r="G125" s="168">
        <f t="shared" si="17"/>
        <v>180</v>
      </c>
      <c r="H125" s="10">
        <f>гр.общеразв.напрв.!BZ125</f>
        <v>0</v>
      </c>
      <c r="I125" s="10">
        <f>гр.общеразв.напрв.!CA125</f>
        <v>0</v>
      </c>
      <c r="J125" s="10">
        <f>гр.общеразв.напрв.!CB125</f>
        <v>0</v>
      </c>
      <c r="K125" s="10">
        <f>гр.общеразв.напрв.!CC125</f>
        <v>0</v>
      </c>
      <c r="L125" s="10">
        <f>гр.общеразв.напрв.!CD125</f>
        <v>40</v>
      </c>
      <c r="M125" s="10">
        <f>гр.общеразв.напрв.!CE125</f>
        <v>180</v>
      </c>
      <c r="N125" s="10">
        <f>гр.общеразв.напрв.!CF125</f>
        <v>0</v>
      </c>
      <c r="O125" s="10">
        <f>гр.общеразв.напрв.!CG125</f>
        <v>0</v>
      </c>
      <c r="P125" s="10">
        <f>гр.общеразв.напрв.!CH125</f>
        <v>0</v>
      </c>
      <c r="Q125" s="10">
        <f>гр.общеразв.напрв.!CI125</f>
        <v>0</v>
      </c>
      <c r="R125" s="10">
        <f>гр.компен.направ.!EH125</f>
        <v>0</v>
      </c>
      <c r="S125" s="10">
        <f>гр.компен.направ.!EI125</f>
        <v>0</v>
      </c>
      <c r="T125" s="10">
        <f>гр.компен.направ.!EJ125</f>
        <v>0</v>
      </c>
      <c r="U125" s="10">
        <f>гр.компен.направ.!EK125</f>
        <v>0</v>
      </c>
      <c r="V125" s="10">
        <f>гр.компен.направ.!EL125</f>
        <v>0</v>
      </c>
      <c r="W125" s="10">
        <f>гр.компен.направ.!EM125</f>
        <v>0</v>
      </c>
      <c r="X125" s="10">
        <f>гр.компен.направ.!EN125</f>
        <v>0</v>
      </c>
      <c r="Y125" s="10">
        <f>гр.компен.направ.!EO125</f>
        <v>0</v>
      </c>
      <c r="Z125" s="10">
        <f>гр.компен.направ.!EP125</f>
        <v>0</v>
      </c>
      <c r="AA125" s="10">
        <f>гр.компен.направ.!EQ125</f>
        <v>0</v>
      </c>
      <c r="AB125" s="10">
        <f>гр.комбинир.напрв.!DN125</f>
        <v>0</v>
      </c>
      <c r="AC125" s="10">
        <f>гр.комбинир.напрв.!DO125</f>
        <v>0</v>
      </c>
      <c r="AD125" s="10">
        <f>гр.комбинир.напрв.!DP125</f>
        <v>0</v>
      </c>
      <c r="AE125" s="10">
        <f>гр.комбинир.напрв.!DQ125</f>
        <v>0</v>
      </c>
      <c r="AF125" s="10">
        <f>гр.комбинир.напрв.!DR125</f>
        <v>0</v>
      </c>
      <c r="AG125" s="10">
        <f>гр.комбинир.напрв.!DS125</f>
        <v>0</v>
      </c>
      <c r="AH125" s="10">
        <f>гр.комбинир.напрв.!DT125</f>
        <v>0</v>
      </c>
      <c r="AI125" s="10">
        <f>гр.комбинир.напрв.!DU125</f>
        <v>0</v>
      </c>
      <c r="AJ125" s="10">
        <f>гр.комбинир.напрв.!DV125</f>
        <v>0</v>
      </c>
      <c r="AK125" s="10">
        <f>гр.комбинир.напрв.!DW125</f>
        <v>0</v>
      </c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</row>
    <row r="126" spans="1:47" ht="30.6" x14ac:dyDescent="0.25">
      <c r="A126" s="5" t="str">
        <f>гр.общеразв.напрв.!A122</f>
        <v>Всеволожский</v>
      </c>
      <c r="B126" s="5" t="str">
        <f>гр.общеразв.напрв.!B126</f>
        <v>МДОБУ "Муринский ДСКВ № 3", адрес: п.Мурино, Петровский бул, д. 3, корп. 1 стр. подр. (40+60 с 01.10.19)</v>
      </c>
      <c r="C126" s="5" t="str">
        <f>гр.общеразв.напрв.!C126</f>
        <v>город</v>
      </c>
      <c r="D126" s="5" t="str">
        <f>гр.общеразв.напрв.!D126</f>
        <v>детей</v>
      </c>
      <c r="E126" s="168">
        <f t="shared" si="16"/>
        <v>0</v>
      </c>
      <c r="F126" s="168">
        <f t="shared" si="17"/>
        <v>0</v>
      </c>
      <c r="G126" s="168">
        <f t="shared" si="17"/>
        <v>0</v>
      </c>
      <c r="H126" s="10">
        <f>гр.общеразв.напрв.!BZ126</f>
        <v>0</v>
      </c>
      <c r="I126" s="10">
        <f>гр.общеразв.напрв.!CA126</f>
        <v>0</v>
      </c>
      <c r="J126" s="10">
        <f>гр.общеразв.напрв.!CB126</f>
        <v>0</v>
      </c>
      <c r="K126" s="10">
        <f>гр.общеразв.напрв.!CC126</f>
        <v>0</v>
      </c>
      <c r="L126" s="10">
        <f>гр.общеразв.напрв.!CD126</f>
        <v>0</v>
      </c>
      <c r="M126" s="10">
        <f>гр.общеразв.напрв.!CE126</f>
        <v>0</v>
      </c>
      <c r="N126" s="10">
        <f>гр.общеразв.напрв.!CF126</f>
        <v>0</v>
      </c>
      <c r="O126" s="10">
        <f>гр.общеразв.напрв.!CG126</f>
        <v>0</v>
      </c>
      <c r="P126" s="10">
        <f>гр.общеразв.напрв.!CH126</f>
        <v>0</v>
      </c>
      <c r="Q126" s="10">
        <f>гр.общеразв.напрв.!CI126</f>
        <v>0</v>
      </c>
      <c r="R126" s="10">
        <f>гр.компен.направ.!EH126</f>
        <v>0</v>
      </c>
      <c r="S126" s="10">
        <f>гр.компен.направ.!EI126</f>
        <v>0</v>
      </c>
      <c r="T126" s="10">
        <f>гр.компен.направ.!EJ126</f>
        <v>0</v>
      </c>
      <c r="U126" s="10">
        <f>гр.компен.направ.!EK126</f>
        <v>0</v>
      </c>
      <c r="V126" s="10">
        <f>гр.компен.направ.!EL126</f>
        <v>0</v>
      </c>
      <c r="W126" s="10">
        <f>гр.компен.направ.!EM126</f>
        <v>0</v>
      </c>
      <c r="X126" s="10">
        <f>гр.компен.направ.!EN126</f>
        <v>0</v>
      </c>
      <c r="Y126" s="10">
        <f>гр.компен.направ.!EO126</f>
        <v>0</v>
      </c>
      <c r="Z126" s="10">
        <f>гр.компен.направ.!EP126</f>
        <v>0</v>
      </c>
      <c r="AA126" s="10">
        <f>гр.компен.направ.!EQ126</f>
        <v>0</v>
      </c>
      <c r="AB126" s="10">
        <f>гр.комбинир.напрв.!DN126</f>
        <v>0</v>
      </c>
      <c r="AC126" s="10">
        <f>гр.комбинир.напрв.!DO126</f>
        <v>0</v>
      </c>
      <c r="AD126" s="10">
        <f>гр.комбинир.напрв.!DP126</f>
        <v>0</v>
      </c>
      <c r="AE126" s="10">
        <f>гр.комбинир.напрв.!DQ126</f>
        <v>0</v>
      </c>
      <c r="AF126" s="10">
        <f>гр.комбинир.напрв.!DR126</f>
        <v>0</v>
      </c>
      <c r="AG126" s="10">
        <f>гр.комбинир.напрв.!DS126</f>
        <v>0</v>
      </c>
      <c r="AH126" s="10">
        <f>гр.комбинир.напрв.!DT126</f>
        <v>0</v>
      </c>
      <c r="AI126" s="10">
        <f>гр.комбинир.напрв.!DU126</f>
        <v>0</v>
      </c>
      <c r="AJ126" s="10">
        <f>гр.комбинир.напрв.!DV126</f>
        <v>0</v>
      </c>
      <c r="AK126" s="10">
        <f>гр.комбинир.напрв.!DW126</f>
        <v>0</v>
      </c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</row>
    <row r="127" spans="1:47" ht="30.6" x14ac:dyDescent="0.25">
      <c r="A127" s="5" t="str">
        <f>гр.общеразв.напрв.!A123</f>
        <v>Всеволожский</v>
      </c>
      <c r="B127" s="5" t="str">
        <f>гр.общеразв.напрв.!B127</f>
        <v>МОБУ "СОШ Муринский ЦО № 1", адрес: п.Мурино, бул. Менделеева, д.11, к. 4 стр. подр. (40+100 с 01.10.19)</v>
      </c>
      <c r="C127" s="5" t="str">
        <f>гр.общеразв.напрв.!C127</f>
        <v>город</v>
      </c>
      <c r="D127" s="5" t="str">
        <f>гр.общеразв.напрв.!D127</f>
        <v>детей</v>
      </c>
      <c r="E127" s="168">
        <f t="shared" si="16"/>
        <v>0</v>
      </c>
      <c r="F127" s="168">
        <f t="shared" si="17"/>
        <v>0</v>
      </c>
      <c r="G127" s="168">
        <f t="shared" si="17"/>
        <v>0</v>
      </c>
      <c r="H127" s="10">
        <f>гр.общеразв.напрв.!BZ127</f>
        <v>0</v>
      </c>
      <c r="I127" s="10">
        <f>гр.общеразв.напрв.!CA127</f>
        <v>0</v>
      </c>
      <c r="J127" s="10">
        <f>гр.общеразв.напрв.!CB127</f>
        <v>0</v>
      </c>
      <c r="K127" s="10">
        <f>гр.общеразв.напрв.!CC127</f>
        <v>0</v>
      </c>
      <c r="L127" s="10">
        <f>гр.общеразв.напрв.!CD127</f>
        <v>0</v>
      </c>
      <c r="M127" s="10">
        <f>гр.общеразв.напрв.!CE127</f>
        <v>0</v>
      </c>
      <c r="N127" s="10">
        <f>гр.общеразв.напрв.!CF127</f>
        <v>0</v>
      </c>
      <c r="O127" s="10">
        <f>гр.общеразв.напрв.!CG127</f>
        <v>0</v>
      </c>
      <c r="P127" s="10">
        <f>гр.общеразв.напрв.!CH127</f>
        <v>0</v>
      </c>
      <c r="Q127" s="10">
        <f>гр.общеразв.напрв.!CI127</f>
        <v>0</v>
      </c>
      <c r="R127" s="10">
        <f>гр.компен.направ.!EH127</f>
        <v>0</v>
      </c>
      <c r="S127" s="10">
        <f>гр.компен.направ.!EI127</f>
        <v>0</v>
      </c>
      <c r="T127" s="10">
        <f>гр.компен.направ.!EJ127</f>
        <v>0</v>
      </c>
      <c r="U127" s="10">
        <f>гр.компен.направ.!EK127</f>
        <v>0</v>
      </c>
      <c r="V127" s="10">
        <f>гр.компен.направ.!EL127</f>
        <v>0</v>
      </c>
      <c r="W127" s="10">
        <f>гр.компен.направ.!EM127</f>
        <v>0</v>
      </c>
      <c r="X127" s="10">
        <f>гр.компен.направ.!EN127</f>
        <v>0</v>
      </c>
      <c r="Y127" s="10">
        <f>гр.компен.направ.!EO127</f>
        <v>0</v>
      </c>
      <c r="Z127" s="10">
        <f>гр.компен.направ.!EP127</f>
        <v>0</v>
      </c>
      <c r="AA127" s="10">
        <f>гр.компен.направ.!EQ127</f>
        <v>0</v>
      </c>
      <c r="AB127" s="10">
        <f>гр.комбинир.напрв.!DN127</f>
        <v>0</v>
      </c>
      <c r="AC127" s="10">
        <f>гр.комбинир.напрв.!DO127</f>
        <v>0</v>
      </c>
      <c r="AD127" s="10">
        <f>гр.комбинир.напрв.!DP127</f>
        <v>0</v>
      </c>
      <c r="AE127" s="10">
        <f>гр.комбинир.напрв.!DQ127</f>
        <v>0</v>
      </c>
      <c r="AF127" s="10">
        <f>гр.комбинир.напрв.!DR127</f>
        <v>0</v>
      </c>
      <c r="AG127" s="10">
        <f>гр.комбинир.напрв.!DS127</f>
        <v>0</v>
      </c>
      <c r="AH127" s="10">
        <f>гр.комбинир.напрв.!DT127</f>
        <v>0</v>
      </c>
      <c r="AI127" s="10">
        <f>гр.комбинир.напрв.!DU127</f>
        <v>0</v>
      </c>
      <c r="AJ127" s="10">
        <f>гр.комбинир.напрв.!DV127</f>
        <v>0</v>
      </c>
      <c r="AK127" s="10">
        <f>гр.комбинир.напрв.!DW127</f>
        <v>0</v>
      </c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</row>
    <row r="128" spans="1:47" ht="20.399999999999999" x14ac:dyDescent="0.25">
      <c r="A128" s="5" t="str">
        <f>гр.общеразв.напрв.!A124</f>
        <v>Всеволожский</v>
      </c>
      <c r="B128" s="5" t="str">
        <f>гр.общеразв.напрв.!B128</f>
        <v>МДОБУ "Муринский ДСКВ № 4", адрес: п.Мурино, ул. Графская, д.8 стр. подр. (40+60 с 01.10.19)</v>
      </c>
      <c r="C128" s="5" t="str">
        <f>гр.общеразв.напрв.!C128</f>
        <v>город</v>
      </c>
      <c r="D128" s="5" t="str">
        <f>гр.общеразв.напрв.!D128</f>
        <v>детей</v>
      </c>
      <c r="E128" s="168">
        <f t="shared" si="16"/>
        <v>0</v>
      </c>
      <c r="F128" s="168">
        <f t="shared" si="17"/>
        <v>0</v>
      </c>
      <c r="G128" s="168">
        <f t="shared" si="17"/>
        <v>0</v>
      </c>
      <c r="H128" s="10">
        <f>гр.общеразв.напрв.!BZ128</f>
        <v>0</v>
      </c>
      <c r="I128" s="10">
        <f>гр.общеразв.напрв.!CA128</f>
        <v>0</v>
      </c>
      <c r="J128" s="10">
        <f>гр.общеразв.напрв.!CB128</f>
        <v>0</v>
      </c>
      <c r="K128" s="10">
        <f>гр.общеразв.напрв.!CC128</f>
        <v>0</v>
      </c>
      <c r="L128" s="10">
        <f>гр.общеразв.напрв.!CD128</f>
        <v>0</v>
      </c>
      <c r="M128" s="10">
        <f>гр.общеразв.напрв.!CE128</f>
        <v>0</v>
      </c>
      <c r="N128" s="10">
        <f>гр.общеразв.напрв.!CF128</f>
        <v>0</v>
      </c>
      <c r="O128" s="10">
        <f>гр.общеразв.напрв.!CG128</f>
        <v>0</v>
      </c>
      <c r="P128" s="10">
        <f>гр.общеразв.напрв.!CH128</f>
        <v>0</v>
      </c>
      <c r="Q128" s="10">
        <f>гр.общеразв.напрв.!CI128</f>
        <v>0</v>
      </c>
      <c r="R128" s="10">
        <f>гр.компен.направ.!EH128</f>
        <v>0</v>
      </c>
      <c r="S128" s="10">
        <f>гр.компен.направ.!EI128</f>
        <v>0</v>
      </c>
      <c r="T128" s="10">
        <f>гр.компен.направ.!EJ128</f>
        <v>0</v>
      </c>
      <c r="U128" s="10">
        <f>гр.компен.направ.!EK128</f>
        <v>0</v>
      </c>
      <c r="V128" s="10">
        <f>гр.компен.направ.!EL128</f>
        <v>0</v>
      </c>
      <c r="W128" s="10">
        <f>гр.компен.направ.!EM128</f>
        <v>0</v>
      </c>
      <c r="X128" s="10">
        <f>гр.компен.направ.!EN128</f>
        <v>0</v>
      </c>
      <c r="Y128" s="10">
        <f>гр.компен.направ.!EO128</f>
        <v>0</v>
      </c>
      <c r="Z128" s="10">
        <f>гр.компен.направ.!EP128</f>
        <v>0</v>
      </c>
      <c r="AA128" s="10">
        <f>гр.компен.направ.!EQ128</f>
        <v>0</v>
      </c>
      <c r="AB128" s="10">
        <f>гр.комбинир.напрв.!DN128</f>
        <v>0</v>
      </c>
      <c r="AC128" s="10">
        <f>гр.комбинир.напрв.!DO128</f>
        <v>0</v>
      </c>
      <c r="AD128" s="10">
        <f>гр.комбинир.напрв.!DP128</f>
        <v>0</v>
      </c>
      <c r="AE128" s="10">
        <f>гр.комбинир.напрв.!DQ128</f>
        <v>0</v>
      </c>
      <c r="AF128" s="10">
        <f>гр.комбинир.напрв.!DR128</f>
        <v>0</v>
      </c>
      <c r="AG128" s="10">
        <f>гр.комбинир.напрв.!DS128</f>
        <v>0</v>
      </c>
      <c r="AH128" s="10">
        <f>гр.комбинир.напрв.!DT128</f>
        <v>0</v>
      </c>
      <c r="AI128" s="10">
        <f>гр.комбинир.напрв.!DU128</f>
        <v>0</v>
      </c>
      <c r="AJ128" s="10">
        <f>гр.комбинир.напрв.!DV128</f>
        <v>0</v>
      </c>
      <c r="AK128" s="10">
        <f>гр.комбинир.напрв.!DW128</f>
        <v>0</v>
      </c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</row>
    <row r="129" spans="1:47" ht="20.399999999999999" x14ac:dyDescent="0.25">
      <c r="A129" s="5" t="str">
        <f>гр.общеразв.напрв.!A125</f>
        <v>Всеволожский</v>
      </c>
      <c r="B129" s="5" t="str">
        <f>гр.общеразв.напрв.!B129</f>
        <v>МДОБУ "Муринский ДСКВ № 4", адрес: п.Мурино, ул. Графская, д.12 стр. подр. (40+60 с 01.10.19)</v>
      </c>
      <c r="C129" s="5" t="str">
        <f>гр.общеразв.напрв.!C129</f>
        <v>город</v>
      </c>
      <c r="D129" s="5" t="str">
        <f>гр.общеразв.напрв.!D129</f>
        <v>детей</v>
      </c>
      <c r="E129" s="168">
        <f t="shared" si="16"/>
        <v>0</v>
      </c>
      <c r="F129" s="168">
        <f t="shared" si="17"/>
        <v>0</v>
      </c>
      <c r="G129" s="168">
        <f t="shared" si="17"/>
        <v>0</v>
      </c>
      <c r="H129" s="10">
        <f>гр.общеразв.напрв.!BZ129</f>
        <v>0</v>
      </c>
      <c r="I129" s="10">
        <f>гр.общеразв.напрв.!CA129</f>
        <v>0</v>
      </c>
      <c r="J129" s="10">
        <f>гр.общеразв.напрв.!CB129</f>
        <v>0</v>
      </c>
      <c r="K129" s="10">
        <f>гр.общеразв.напрв.!CC129</f>
        <v>0</v>
      </c>
      <c r="L129" s="10">
        <f>гр.общеразв.напрв.!CD129</f>
        <v>0</v>
      </c>
      <c r="M129" s="10">
        <f>гр.общеразв.напрв.!CE129</f>
        <v>0</v>
      </c>
      <c r="N129" s="10">
        <f>гр.общеразв.напрв.!CF129</f>
        <v>0</v>
      </c>
      <c r="O129" s="10">
        <f>гр.общеразв.напрв.!CG129</f>
        <v>0</v>
      </c>
      <c r="P129" s="10">
        <f>гр.общеразв.напрв.!CH129</f>
        <v>0</v>
      </c>
      <c r="Q129" s="10">
        <f>гр.общеразв.напрв.!CI129</f>
        <v>0</v>
      </c>
      <c r="R129" s="10">
        <f>гр.компен.направ.!EH129</f>
        <v>0</v>
      </c>
      <c r="S129" s="10">
        <f>гр.компен.направ.!EI129</f>
        <v>0</v>
      </c>
      <c r="T129" s="10">
        <f>гр.компен.направ.!EJ129</f>
        <v>0</v>
      </c>
      <c r="U129" s="10">
        <f>гр.компен.направ.!EK129</f>
        <v>0</v>
      </c>
      <c r="V129" s="10">
        <f>гр.компен.направ.!EL129</f>
        <v>0</v>
      </c>
      <c r="W129" s="10">
        <f>гр.компен.направ.!EM129</f>
        <v>0</v>
      </c>
      <c r="X129" s="10">
        <f>гр.компен.направ.!EN129</f>
        <v>0</v>
      </c>
      <c r="Y129" s="10">
        <f>гр.компен.направ.!EO129</f>
        <v>0</v>
      </c>
      <c r="Z129" s="10">
        <f>гр.компен.направ.!EP129</f>
        <v>0</v>
      </c>
      <c r="AA129" s="10">
        <f>гр.компен.направ.!EQ129</f>
        <v>0</v>
      </c>
      <c r="AB129" s="10">
        <f>гр.комбинир.напрв.!DN129</f>
        <v>0</v>
      </c>
      <c r="AC129" s="10">
        <f>гр.комбинир.напрв.!DO129</f>
        <v>0</v>
      </c>
      <c r="AD129" s="10">
        <f>гр.комбинир.напрв.!DP129</f>
        <v>0</v>
      </c>
      <c r="AE129" s="10">
        <f>гр.комбинир.напрв.!DQ129</f>
        <v>0</v>
      </c>
      <c r="AF129" s="10">
        <f>гр.комбинир.напрв.!DR129</f>
        <v>0</v>
      </c>
      <c r="AG129" s="10">
        <f>гр.комбинир.напрв.!DS129</f>
        <v>0</v>
      </c>
      <c r="AH129" s="10">
        <f>гр.комбинир.напрв.!DT129</f>
        <v>0</v>
      </c>
      <c r="AI129" s="10">
        <f>гр.комбинир.напрв.!DU129</f>
        <v>0</v>
      </c>
      <c r="AJ129" s="10">
        <f>гр.комбинир.напрв.!DV129</f>
        <v>0</v>
      </c>
      <c r="AK129" s="10">
        <f>гр.комбинир.напрв.!DW129</f>
        <v>0</v>
      </c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</row>
    <row r="130" spans="1:47" ht="20.399999999999999" x14ac:dyDescent="0.25">
      <c r="A130" s="5" t="str">
        <f>гр.общеразв.напрв.!A126</f>
        <v>Всеволожский</v>
      </c>
      <c r="B130" s="5" t="str">
        <f>гр.общеразв.напрв.!B130</f>
        <v>МДОБУ "Муринский ДСКВ № 4", Полис Групп стр. подр. (40+60 с 01.11.19)</v>
      </c>
      <c r="C130" s="5" t="str">
        <f>гр.общеразв.напрв.!C130</f>
        <v>город</v>
      </c>
      <c r="D130" s="5" t="str">
        <f>гр.общеразв.напрв.!D130</f>
        <v>детей</v>
      </c>
      <c r="E130" s="168">
        <f t="shared" si="16"/>
        <v>0</v>
      </c>
      <c r="F130" s="168">
        <f t="shared" si="17"/>
        <v>0</v>
      </c>
      <c r="G130" s="168">
        <f t="shared" si="17"/>
        <v>0</v>
      </c>
      <c r="H130" s="10">
        <f>гр.общеразв.напрв.!BZ130</f>
        <v>0</v>
      </c>
      <c r="I130" s="10">
        <f>гр.общеразв.напрв.!CA130</f>
        <v>0</v>
      </c>
      <c r="J130" s="10">
        <f>гр.общеразв.напрв.!CB130</f>
        <v>0</v>
      </c>
      <c r="K130" s="10">
        <f>гр.общеразв.напрв.!CC130</f>
        <v>0</v>
      </c>
      <c r="L130" s="10">
        <f>гр.общеразв.напрв.!CD130</f>
        <v>0</v>
      </c>
      <c r="M130" s="10">
        <f>гр.общеразв.напрв.!CE130</f>
        <v>0</v>
      </c>
      <c r="N130" s="10">
        <f>гр.общеразв.напрв.!CF130</f>
        <v>0</v>
      </c>
      <c r="O130" s="10">
        <f>гр.общеразв.напрв.!CG130</f>
        <v>0</v>
      </c>
      <c r="P130" s="10">
        <f>гр.общеразв.напрв.!CH130</f>
        <v>0</v>
      </c>
      <c r="Q130" s="10">
        <f>гр.общеразв.напрв.!CI130</f>
        <v>0</v>
      </c>
      <c r="R130" s="10">
        <f>гр.компен.направ.!EH130</f>
        <v>0</v>
      </c>
      <c r="S130" s="10">
        <f>гр.компен.направ.!EI130</f>
        <v>0</v>
      </c>
      <c r="T130" s="10">
        <f>гр.компен.направ.!EJ130</f>
        <v>0</v>
      </c>
      <c r="U130" s="10">
        <f>гр.компен.направ.!EK130</f>
        <v>0</v>
      </c>
      <c r="V130" s="10">
        <f>гр.компен.направ.!EL130</f>
        <v>0</v>
      </c>
      <c r="W130" s="10">
        <f>гр.компен.направ.!EM130</f>
        <v>0</v>
      </c>
      <c r="X130" s="10">
        <f>гр.компен.направ.!EN130</f>
        <v>0</v>
      </c>
      <c r="Y130" s="10">
        <f>гр.компен.направ.!EO130</f>
        <v>0</v>
      </c>
      <c r="Z130" s="10">
        <f>гр.компен.направ.!EP130</f>
        <v>0</v>
      </c>
      <c r="AA130" s="10">
        <f>гр.компен.направ.!EQ130</f>
        <v>0</v>
      </c>
      <c r="AB130" s="10">
        <f>гр.комбинир.напрв.!DN130</f>
        <v>0</v>
      </c>
      <c r="AC130" s="10">
        <f>гр.комбинир.напрв.!DO130</f>
        <v>0</v>
      </c>
      <c r="AD130" s="10">
        <f>гр.комбинир.напрв.!DP130</f>
        <v>0</v>
      </c>
      <c r="AE130" s="10">
        <f>гр.комбинир.напрв.!DQ130</f>
        <v>0</v>
      </c>
      <c r="AF130" s="10">
        <f>гр.комбинир.напрв.!DR130</f>
        <v>0</v>
      </c>
      <c r="AG130" s="10">
        <f>гр.комбинир.напрв.!DS130</f>
        <v>0</v>
      </c>
      <c r="AH130" s="10">
        <f>гр.комбинир.напрв.!DT130</f>
        <v>0</v>
      </c>
      <c r="AI130" s="10">
        <f>гр.комбинир.напрв.!DU130</f>
        <v>0</v>
      </c>
      <c r="AJ130" s="10">
        <f>гр.комбинир.напрв.!DV130</f>
        <v>0</v>
      </c>
      <c r="AK130" s="10">
        <f>гр.комбинир.напрв.!DW130</f>
        <v>0</v>
      </c>
      <c r="AL130" s="169">
        <f t="shared" si="19"/>
        <v>0</v>
      </c>
      <c r="AM130" s="169">
        <f t="shared" si="19"/>
        <v>0</v>
      </c>
      <c r="AN130" s="169">
        <f t="shared" si="19"/>
        <v>0</v>
      </c>
      <c r="AO130" s="169">
        <f t="shared" si="19"/>
        <v>0</v>
      </c>
      <c r="AP130" s="169">
        <f t="shared" si="19"/>
        <v>0</v>
      </c>
      <c r="AQ130" s="169">
        <f t="shared" si="18"/>
        <v>0</v>
      </c>
      <c r="AR130" s="169">
        <f t="shared" si="18"/>
        <v>0</v>
      </c>
      <c r="AS130" s="169">
        <f t="shared" si="18"/>
        <v>0</v>
      </c>
      <c r="AT130" s="169">
        <f t="shared" si="18"/>
        <v>0</v>
      </c>
      <c r="AU130" s="169">
        <f t="shared" si="18"/>
        <v>0</v>
      </c>
    </row>
    <row r="131" spans="1:47" ht="20.399999999999999" x14ac:dyDescent="0.25">
      <c r="A131" s="5" t="str">
        <f>гр.общеразв.напрв.!A127</f>
        <v>Всеволожский</v>
      </c>
      <c r="B131" s="5" t="str">
        <f>гр.общеразв.напрв.!B131</f>
        <v>ДС Бугровское сельское поселение уч. Мистолово ООО Карелия Девелопмент (35+60 с 01.11.19)</v>
      </c>
      <c r="C131" s="5" t="str">
        <f>гр.общеразв.напрв.!C131</f>
        <v>село</v>
      </c>
      <c r="D131" s="5" t="str">
        <f>гр.общеразв.напрв.!D131</f>
        <v>детей</v>
      </c>
      <c r="E131" s="168">
        <f t="shared" si="16"/>
        <v>0</v>
      </c>
      <c r="F131" s="168">
        <f t="shared" si="17"/>
        <v>0</v>
      </c>
      <c r="G131" s="168">
        <f t="shared" si="17"/>
        <v>0</v>
      </c>
      <c r="H131" s="10">
        <f>гр.общеразв.напрв.!BZ131</f>
        <v>0</v>
      </c>
      <c r="I131" s="10">
        <f>гр.общеразв.напрв.!CA131</f>
        <v>0</v>
      </c>
      <c r="J131" s="10">
        <f>гр.общеразв.напрв.!CB131</f>
        <v>0</v>
      </c>
      <c r="K131" s="10">
        <f>гр.общеразв.напрв.!CC131</f>
        <v>0</v>
      </c>
      <c r="L131" s="10">
        <f>гр.общеразв.напрв.!CD131</f>
        <v>0</v>
      </c>
      <c r="M131" s="10">
        <f>гр.общеразв.напрв.!CE131</f>
        <v>0</v>
      </c>
      <c r="N131" s="10">
        <f>гр.общеразв.напрв.!CF131</f>
        <v>0</v>
      </c>
      <c r="O131" s="10">
        <f>гр.общеразв.напрв.!CG131</f>
        <v>0</v>
      </c>
      <c r="P131" s="10">
        <f>гр.общеразв.напрв.!CH131</f>
        <v>0</v>
      </c>
      <c r="Q131" s="10">
        <f>гр.общеразв.напрв.!CI131</f>
        <v>0</v>
      </c>
      <c r="R131" s="10">
        <f>гр.компен.направ.!EH131</f>
        <v>0</v>
      </c>
      <c r="S131" s="10">
        <f>гр.компен.направ.!EI131</f>
        <v>0</v>
      </c>
      <c r="T131" s="10">
        <f>гр.компен.направ.!EJ131</f>
        <v>0</v>
      </c>
      <c r="U131" s="10">
        <f>гр.компен.направ.!EK131</f>
        <v>0</v>
      </c>
      <c r="V131" s="10">
        <f>гр.компен.направ.!EL131</f>
        <v>0</v>
      </c>
      <c r="W131" s="10">
        <f>гр.компен.направ.!EM131</f>
        <v>0</v>
      </c>
      <c r="X131" s="10">
        <f>гр.компен.направ.!EN131</f>
        <v>0</v>
      </c>
      <c r="Y131" s="10">
        <f>гр.компен.направ.!EO131</f>
        <v>0</v>
      </c>
      <c r="Z131" s="10">
        <f>гр.компен.направ.!EP131</f>
        <v>0</v>
      </c>
      <c r="AA131" s="10">
        <f>гр.компен.направ.!EQ131</f>
        <v>0</v>
      </c>
      <c r="AB131" s="10">
        <f>гр.комбинир.напрв.!DN131</f>
        <v>0</v>
      </c>
      <c r="AC131" s="10">
        <f>гр.комбинир.напрв.!DO131</f>
        <v>0</v>
      </c>
      <c r="AD131" s="10">
        <f>гр.комбинир.напрв.!DP131</f>
        <v>0</v>
      </c>
      <c r="AE131" s="10">
        <f>гр.комбинир.напрв.!DQ131</f>
        <v>0</v>
      </c>
      <c r="AF131" s="10">
        <f>гр.комбинир.напрв.!DR131</f>
        <v>0</v>
      </c>
      <c r="AG131" s="10">
        <f>гр.комбинир.напрв.!DS131</f>
        <v>0</v>
      </c>
      <c r="AH131" s="10">
        <f>гр.комбинир.напрв.!DT131</f>
        <v>0</v>
      </c>
      <c r="AI131" s="10">
        <f>гр.комбинир.напрв.!DU131</f>
        <v>0</v>
      </c>
      <c r="AJ131" s="10">
        <f>гр.комбинир.напрв.!DV131</f>
        <v>0</v>
      </c>
      <c r="AK131" s="10">
        <f>гр.комбинир.напрв.!DW131</f>
        <v>0</v>
      </c>
      <c r="AL131" s="169">
        <f t="shared" si="19"/>
        <v>0</v>
      </c>
      <c r="AM131" s="169">
        <f t="shared" si="19"/>
        <v>0</v>
      </c>
      <c r="AN131" s="169">
        <f t="shared" si="19"/>
        <v>0</v>
      </c>
      <c r="AO131" s="169">
        <f t="shared" si="19"/>
        <v>0</v>
      </c>
      <c r="AP131" s="169">
        <f t="shared" si="19"/>
        <v>0</v>
      </c>
      <c r="AQ131" s="169">
        <f t="shared" si="18"/>
        <v>0</v>
      </c>
      <c r="AR131" s="169">
        <f t="shared" si="18"/>
        <v>0</v>
      </c>
      <c r="AS131" s="169">
        <f t="shared" si="18"/>
        <v>0</v>
      </c>
      <c r="AT131" s="169">
        <f t="shared" si="18"/>
        <v>0</v>
      </c>
      <c r="AU131" s="169">
        <f t="shared" si="18"/>
        <v>0</v>
      </c>
    </row>
    <row r="132" spans="1:47" ht="30.6" x14ac:dyDescent="0.25">
      <c r="A132" s="5" t="str">
        <f>гр.общеразв.напрв.!A128</f>
        <v>Всеволожский</v>
      </c>
      <c r="B132" s="5" t="str">
        <f>гр.общеразв.напрв.!B132</f>
        <v>ДС Муринское сельское поселение п.Мурино ООО Инвестиционная компания Евроинвест (40+60 с 01.11.19)</v>
      </c>
      <c r="C132" s="5" t="str">
        <f>гр.общеразв.напрв.!C132</f>
        <v>город</v>
      </c>
      <c r="D132" s="5" t="str">
        <f>гр.общеразв.напрв.!D132</f>
        <v>детей</v>
      </c>
      <c r="E132" s="168">
        <f t="shared" si="16"/>
        <v>0</v>
      </c>
      <c r="F132" s="168">
        <f t="shared" si="17"/>
        <v>0</v>
      </c>
      <c r="G132" s="168">
        <f t="shared" si="17"/>
        <v>0</v>
      </c>
      <c r="H132" s="10">
        <f>гр.общеразв.напрв.!BZ132</f>
        <v>0</v>
      </c>
      <c r="I132" s="10">
        <f>гр.общеразв.напрв.!CA132</f>
        <v>0</v>
      </c>
      <c r="J132" s="10">
        <f>гр.общеразв.напрв.!CB132</f>
        <v>0</v>
      </c>
      <c r="K132" s="10">
        <f>гр.общеразв.напрв.!CC132</f>
        <v>0</v>
      </c>
      <c r="L132" s="10">
        <f>гр.общеразв.напрв.!CD132</f>
        <v>0</v>
      </c>
      <c r="M132" s="10">
        <f>гр.общеразв.напрв.!CE132</f>
        <v>0</v>
      </c>
      <c r="N132" s="10">
        <f>гр.общеразв.напрв.!CF132</f>
        <v>0</v>
      </c>
      <c r="O132" s="10">
        <f>гр.общеразв.напрв.!CG132</f>
        <v>0</v>
      </c>
      <c r="P132" s="10">
        <f>гр.общеразв.напрв.!CH132</f>
        <v>0</v>
      </c>
      <c r="Q132" s="10">
        <f>гр.общеразв.напрв.!CI132</f>
        <v>0</v>
      </c>
      <c r="R132" s="10">
        <f>гр.компен.направ.!EH132</f>
        <v>0</v>
      </c>
      <c r="S132" s="10">
        <f>гр.компен.направ.!EI132</f>
        <v>0</v>
      </c>
      <c r="T132" s="10">
        <f>гр.компен.направ.!EJ132</f>
        <v>0</v>
      </c>
      <c r="U132" s="10">
        <f>гр.компен.направ.!EK132</f>
        <v>0</v>
      </c>
      <c r="V132" s="10">
        <f>гр.компен.направ.!EL132</f>
        <v>0</v>
      </c>
      <c r="W132" s="10">
        <f>гр.компен.направ.!EM132</f>
        <v>0</v>
      </c>
      <c r="X132" s="10">
        <f>гр.компен.направ.!EN132</f>
        <v>0</v>
      </c>
      <c r="Y132" s="10">
        <f>гр.компен.направ.!EO132</f>
        <v>0</v>
      </c>
      <c r="Z132" s="10">
        <f>гр.компен.направ.!EP132</f>
        <v>0</v>
      </c>
      <c r="AA132" s="10">
        <f>гр.компен.направ.!EQ132</f>
        <v>0</v>
      </c>
      <c r="AB132" s="10">
        <f>гр.комбинир.напрв.!DN132</f>
        <v>0</v>
      </c>
      <c r="AC132" s="10">
        <f>гр.комбинир.напрв.!DO132</f>
        <v>0</v>
      </c>
      <c r="AD132" s="10">
        <f>гр.комбинир.напрв.!DP132</f>
        <v>0</v>
      </c>
      <c r="AE132" s="10">
        <f>гр.комбинир.напрв.!DQ132</f>
        <v>0</v>
      </c>
      <c r="AF132" s="10">
        <f>гр.комбинир.напрв.!DR132</f>
        <v>0</v>
      </c>
      <c r="AG132" s="10">
        <f>гр.комбинир.напрв.!DS132</f>
        <v>0</v>
      </c>
      <c r="AH132" s="10">
        <f>гр.комбинир.напрв.!DT132</f>
        <v>0</v>
      </c>
      <c r="AI132" s="10">
        <f>гр.комбинир.напрв.!DU132</f>
        <v>0</v>
      </c>
      <c r="AJ132" s="10">
        <f>гр.комбинир.напрв.!DV132</f>
        <v>0</v>
      </c>
      <c r="AK132" s="10">
        <f>гр.комбинир.напрв.!DW132</f>
        <v>0</v>
      </c>
      <c r="AL132" s="169">
        <f t="shared" si="19"/>
        <v>0</v>
      </c>
      <c r="AM132" s="169">
        <f t="shared" si="19"/>
        <v>0</v>
      </c>
      <c r="AN132" s="169">
        <f t="shared" si="19"/>
        <v>0</v>
      </c>
      <c r="AO132" s="169">
        <f t="shared" si="19"/>
        <v>0</v>
      </c>
      <c r="AP132" s="169">
        <f t="shared" si="19"/>
        <v>0</v>
      </c>
      <c r="AQ132" s="169">
        <f t="shared" si="18"/>
        <v>0</v>
      </c>
      <c r="AR132" s="169">
        <f t="shared" si="18"/>
        <v>0</v>
      </c>
      <c r="AS132" s="169">
        <f t="shared" si="18"/>
        <v>0</v>
      </c>
      <c r="AT132" s="169">
        <f t="shared" si="18"/>
        <v>0</v>
      </c>
      <c r="AU132" s="169">
        <f t="shared" si="18"/>
        <v>0</v>
      </c>
    </row>
    <row r="133" spans="1:47" ht="20.399999999999999" x14ac:dyDescent="0.25">
      <c r="A133" s="5" t="str">
        <f>гр.общеразв.напрв.!A129</f>
        <v>Всеволожский</v>
      </c>
      <c r="B133" s="5" t="str">
        <f>гр.общеразв.напрв.!B133</f>
        <v>МДОБУ "Кудровский ДСКВ № 1 стр. подр. (20+140 с 01.04.20)</v>
      </c>
      <c r="C133" s="5" t="str">
        <f>гр.общеразв.напрв.!C133</f>
        <v>город</v>
      </c>
      <c r="D133" s="5" t="str">
        <f>гр.общеразв.напрв.!D133</f>
        <v>детей</v>
      </c>
      <c r="E133" s="168">
        <f t="shared" si="16"/>
        <v>0</v>
      </c>
      <c r="F133" s="168">
        <f t="shared" si="17"/>
        <v>0</v>
      </c>
      <c r="G133" s="168">
        <f t="shared" si="17"/>
        <v>0</v>
      </c>
      <c r="H133" s="10">
        <f>гр.общеразв.напрв.!BZ133</f>
        <v>0</v>
      </c>
      <c r="I133" s="10">
        <f>гр.общеразв.напрв.!CA133</f>
        <v>0</v>
      </c>
      <c r="J133" s="10">
        <f>гр.общеразв.напрв.!CB133</f>
        <v>0</v>
      </c>
      <c r="K133" s="10">
        <f>гр.общеразв.напрв.!CC133</f>
        <v>0</v>
      </c>
      <c r="L133" s="10">
        <f>гр.общеразв.напрв.!CD133</f>
        <v>0</v>
      </c>
      <c r="M133" s="10">
        <f>гр.общеразв.напрв.!CE133</f>
        <v>0</v>
      </c>
      <c r="N133" s="10">
        <f>гр.общеразв.напрв.!CF133</f>
        <v>0</v>
      </c>
      <c r="O133" s="10">
        <f>гр.общеразв.напрв.!CG133</f>
        <v>0</v>
      </c>
      <c r="P133" s="10">
        <f>гр.общеразв.напрв.!CH133</f>
        <v>0</v>
      </c>
      <c r="Q133" s="10">
        <f>гр.общеразв.напрв.!CI133</f>
        <v>0</v>
      </c>
      <c r="R133" s="10">
        <f>гр.компен.направ.!EH133</f>
        <v>0</v>
      </c>
      <c r="S133" s="10">
        <f>гр.компен.направ.!EI133</f>
        <v>0</v>
      </c>
      <c r="T133" s="10">
        <f>гр.компен.направ.!EJ133</f>
        <v>0</v>
      </c>
      <c r="U133" s="10">
        <f>гр.компен.направ.!EK133</f>
        <v>0</v>
      </c>
      <c r="V133" s="10">
        <f>гр.компен.направ.!EL133</f>
        <v>0</v>
      </c>
      <c r="W133" s="10">
        <f>гр.компен.направ.!EM133</f>
        <v>0</v>
      </c>
      <c r="X133" s="10">
        <f>гр.компен.направ.!EN133</f>
        <v>0</v>
      </c>
      <c r="Y133" s="10">
        <f>гр.компен.направ.!EO133</f>
        <v>0</v>
      </c>
      <c r="Z133" s="10">
        <f>гр.компен.направ.!EP133</f>
        <v>0</v>
      </c>
      <c r="AA133" s="10">
        <f>гр.компен.направ.!EQ133</f>
        <v>0</v>
      </c>
      <c r="AB133" s="10">
        <f>гр.комбинир.напрв.!DN133</f>
        <v>0</v>
      </c>
      <c r="AC133" s="10">
        <f>гр.комбинир.напрв.!DO133</f>
        <v>0</v>
      </c>
      <c r="AD133" s="10">
        <f>гр.комбинир.напрв.!DP133</f>
        <v>0</v>
      </c>
      <c r="AE133" s="10">
        <f>гр.комбинир.напрв.!DQ133</f>
        <v>0</v>
      </c>
      <c r="AF133" s="10">
        <f>гр.комбинир.напрв.!DR133</f>
        <v>0</v>
      </c>
      <c r="AG133" s="10">
        <f>гр.комбинир.напрв.!DS133</f>
        <v>0</v>
      </c>
      <c r="AH133" s="10">
        <f>гр.комбинир.напрв.!DT133</f>
        <v>0</v>
      </c>
      <c r="AI133" s="10">
        <f>гр.комбинир.напрв.!DU133</f>
        <v>0</v>
      </c>
      <c r="AJ133" s="10">
        <f>гр.комбинир.напрв.!DV133</f>
        <v>0</v>
      </c>
      <c r="AK133" s="10">
        <f>гр.комбинир.напрв.!DW133</f>
        <v>0</v>
      </c>
      <c r="AL133" s="169">
        <f t="shared" si="19"/>
        <v>0</v>
      </c>
      <c r="AM133" s="169">
        <f t="shared" si="19"/>
        <v>0</v>
      </c>
      <c r="AN133" s="169">
        <f t="shared" si="19"/>
        <v>0</v>
      </c>
      <c r="AO133" s="169">
        <f t="shared" si="19"/>
        <v>0</v>
      </c>
      <c r="AP133" s="169">
        <f t="shared" si="19"/>
        <v>0</v>
      </c>
      <c r="AQ133" s="169">
        <f t="shared" si="18"/>
        <v>0</v>
      </c>
      <c r="AR133" s="169">
        <f t="shared" si="18"/>
        <v>0</v>
      </c>
      <c r="AS133" s="169">
        <f t="shared" si="18"/>
        <v>0</v>
      </c>
      <c r="AT133" s="169">
        <f t="shared" si="18"/>
        <v>0</v>
      </c>
      <c r="AU133" s="169">
        <f t="shared" si="18"/>
        <v>0</v>
      </c>
    </row>
    <row r="134" spans="1:47" ht="20.399999999999999" x14ac:dyDescent="0.25">
      <c r="A134" s="5" t="str">
        <f>гр.общеразв.напрв.!A130</f>
        <v>Всеволожский</v>
      </c>
      <c r="B134" s="5" t="str">
        <f>гр.общеразв.напрв.!B134</f>
        <v>МОБУ "СОШ "ЦО "Кудрово" стр. подр. (20+275 с 01.09.20)</v>
      </c>
      <c r="C134" s="5" t="str">
        <f>гр.общеразв.напрв.!C134</f>
        <v>город</v>
      </c>
      <c r="D134" s="5" t="str">
        <f>гр.общеразв.напрв.!D134</f>
        <v>детей</v>
      </c>
      <c r="E134" s="168">
        <f t="shared" si="16"/>
        <v>0</v>
      </c>
      <c r="F134" s="168">
        <f t="shared" si="17"/>
        <v>0</v>
      </c>
      <c r="G134" s="168">
        <f t="shared" si="17"/>
        <v>0</v>
      </c>
      <c r="H134" s="10">
        <f>гр.общеразв.напрв.!BZ134</f>
        <v>0</v>
      </c>
      <c r="I134" s="10">
        <f>гр.общеразв.напрв.!CA134</f>
        <v>0</v>
      </c>
      <c r="J134" s="10">
        <f>гр.общеразв.напрв.!CB134</f>
        <v>0</v>
      </c>
      <c r="K134" s="10">
        <f>гр.общеразв.напрв.!CC134</f>
        <v>0</v>
      </c>
      <c r="L134" s="10">
        <f>гр.общеразв.напрв.!CD134</f>
        <v>0</v>
      </c>
      <c r="M134" s="10">
        <f>гр.общеразв.напрв.!CE134</f>
        <v>0</v>
      </c>
      <c r="N134" s="10">
        <f>гр.общеразв.напрв.!CF134</f>
        <v>0</v>
      </c>
      <c r="O134" s="10">
        <f>гр.общеразв.напрв.!CG134</f>
        <v>0</v>
      </c>
      <c r="P134" s="10">
        <f>гр.общеразв.напрв.!CH134</f>
        <v>0</v>
      </c>
      <c r="Q134" s="10">
        <f>гр.общеразв.напрв.!CI134</f>
        <v>0</v>
      </c>
      <c r="R134" s="10">
        <f>гр.компен.направ.!EH134</f>
        <v>0</v>
      </c>
      <c r="S134" s="10">
        <f>гр.компен.направ.!EI134</f>
        <v>0</v>
      </c>
      <c r="T134" s="10">
        <f>гр.компен.направ.!EJ134</f>
        <v>0</v>
      </c>
      <c r="U134" s="10">
        <f>гр.компен.направ.!EK134</f>
        <v>0</v>
      </c>
      <c r="V134" s="10">
        <f>гр.компен.направ.!EL134</f>
        <v>0</v>
      </c>
      <c r="W134" s="10">
        <f>гр.компен.направ.!EM134</f>
        <v>0</v>
      </c>
      <c r="X134" s="10">
        <f>гр.компен.направ.!EN134</f>
        <v>0</v>
      </c>
      <c r="Y134" s="10">
        <f>гр.компен.направ.!EO134</f>
        <v>0</v>
      </c>
      <c r="Z134" s="10">
        <f>гр.компен.направ.!EP134</f>
        <v>0</v>
      </c>
      <c r="AA134" s="10">
        <f>гр.компен.направ.!EQ134</f>
        <v>0</v>
      </c>
      <c r="AB134" s="10">
        <f>гр.комбинир.напрв.!DN134</f>
        <v>0</v>
      </c>
      <c r="AC134" s="10">
        <f>гр.комбинир.напрв.!DO134</f>
        <v>0</v>
      </c>
      <c r="AD134" s="10">
        <f>гр.комбинир.напрв.!DP134</f>
        <v>0</v>
      </c>
      <c r="AE134" s="10">
        <f>гр.комбинир.напрв.!DQ134</f>
        <v>0</v>
      </c>
      <c r="AF134" s="10">
        <f>гр.комбинир.напрв.!DR134</f>
        <v>0</v>
      </c>
      <c r="AG134" s="10">
        <f>гр.комбинир.напрв.!DS134</f>
        <v>0</v>
      </c>
      <c r="AH134" s="10">
        <f>гр.комбинир.напрв.!DT134</f>
        <v>0</v>
      </c>
      <c r="AI134" s="10">
        <f>гр.комбинир.напрв.!DU134</f>
        <v>0</v>
      </c>
      <c r="AJ134" s="10">
        <f>гр.комбинир.напрв.!DV134</f>
        <v>0</v>
      </c>
      <c r="AK134" s="10">
        <f>гр.комбинир.напрв.!DW134</f>
        <v>0</v>
      </c>
      <c r="AL134" s="169">
        <f t="shared" si="19"/>
        <v>0</v>
      </c>
      <c r="AM134" s="169">
        <f t="shared" si="19"/>
        <v>0</v>
      </c>
      <c r="AN134" s="169">
        <f t="shared" si="19"/>
        <v>0</v>
      </c>
      <c r="AO134" s="169">
        <f t="shared" si="19"/>
        <v>0</v>
      </c>
      <c r="AP134" s="169">
        <f t="shared" si="19"/>
        <v>0</v>
      </c>
      <c r="AQ134" s="169">
        <f t="shared" si="18"/>
        <v>0</v>
      </c>
      <c r="AR134" s="169">
        <f t="shared" si="18"/>
        <v>0</v>
      </c>
      <c r="AS134" s="169">
        <f t="shared" si="18"/>
        <v>0</v>
      </c>
      <c r="AT134" s="169">
        <f t="shared" si="18"/>
        <v>0</v>
      </c>
      <c r="AU134" s="169">
        <f t="shared" si="18"/>
        <v>0</v>
      </c>
    </row>
    <row r="135" spans="1:47" ht="20.399999999999999" x14ac:dyDescent="0.25">
      <c r="A135" s="5" t="str">
        <f>гр.общеразв.напрв.!A135</f>
        <v>Всеволожский</v>
      </c>
      <c r="B135" s="5" t="str">
        <f>гр.общеразв.напрв.!B135</f>
        <v>МОУ "СОШ № 3", адрес: Всеволожск, ул. Победы, д.17 стр. подр. (20+120 с 01.09.20)</v>
      </c>
      <c r="C135" s="5" t="str">
        <f>гр.общеразв.напрв.!C135</f>
        <v>город</v>
      </c>
      <c r="D135" s="5" t="str">
        <f>гр.общеразв.напрв.!D135</f>
        <v>детей</v>
      </c>
      <c r="E135" s="168">
        <f t="shared" si="16"/>
        <v>0</v>
      </c>
      <c r="F135" s="168">
        <f t="shared" si="17"/>
        <v>0</v>
      </c>
      <c r="G135" s="168">
        <f t="shared" si="17"/>
        <v>0</v>
      </c>
      <c r="H135" s="10">
        <f>гр.общеразв.напрв.!BZ135</f>
        <v>0</v>
      </c>
      <c r="I135" s="10">
        <f>гр.общеразв.напрв.!CA135</f>
        <v>0</v>
      </c>
      <c r="J135" s="10">
        <f>гр.общеразв.напрв.!CB135</f>
        <v>0</v>
      </c>
      <c r="K135" s="10">
        <f>гр.общеразв.напрв.!CC135</f>
        <v>0</v>
      </c>
      <c r="L135" s="10">
        <f>гр.общеразв.напрв.!CD135</f>
        <v>0</v>
      </c>
      <c r="M135" s="10">
        <f>гр.общеразв.напрв.!CE135</f>
        <v>0</v>
      </c>
      <c r="N135" s="10">
        <f>гр.общеразв.напрв.!CF135</f>
        <v>0</v>
      </c>
      <c r="O135" s="10">
        <f>гр.общеразв.напрв.!CG135</f>
        <v>0</v>
      </c>
      <c r="P135" s="10">
        <f>гр.общеразв.напрв.!CH135</f>
        <v>0</v>
      </c>
      <c r="Q135" s="10">
        <f>гр.общеразв.напрв.!CI135</f>
        <v>0</v>
      </c>
      <c r="R135" s="10">
        <f>гр.компен.направ.!EH135</f>
        <v>0</v>
      </c>
      <c r="S135" s="10">
        <f>гр.компен.направ.!EI135</f>
        <v>0</v>
      </c>
      <c r="T135" s="10">
        <f>гр.компен.направ.!EJ135</f>
        <v>0</v>
      </c>
      <c r="U135" s="10">
        <f>гр.компен.направ.!EK135</f>
        <v>0</v>
      </c>
      <c r="V135" s="10">
        <f>гр.компен.направ.!EL135</f>
        <v>0</v>
      </c>
      <c r="W135" s="10">
        <f>гр.компен.направ.!EM135</f>
        <v>0</v>
      </c>
      <c r="X135" s="10">
        <f>гр.компен.направ.!EN135</f>
        <v>0</v>
      </c>
      <c r="Y135" s="10">
        <f>гр.компен.направ.!EO135</f>
        <v>0</v>
      </c>
      <c r="Z135" s="10">
        <f>гр.компен.направ.!EP135</f>
        <v>0</v>
      </c>
      <c r="AA135" s="10">
        <f>гр.компен.направ.!EQ135</f>
        <v>0</v>
      </c>
      <c r="AB135" s="10">
        <f>гр.комбинир.напрв.!DN135</f>
        <v>0</v>
      </c>
      <c r="AC135" s="10">
        <f>гр.комбинир.напрв.!DO135</f>
        <v>0</v>
      </c>
      <c r="AD135" s="10">
        <f>гр.комбинир.напрв.!DP135</f>
        <v>0</v>
      </c>
      <c r="AE135" s="10">
        <f>гр.комбинир.напрв.!DQ135</f>
        <v>0</v>
      </c>
      <c r="AF135" s="10">
        <f>гр.комбинир.напрв.!DR135</f>
        <v>0</v>
      </c>
      <c r="AG135" s="10">
        <f>гр.комбинир.напрв.!DS135</f>
        <v>0</v>
      </c>
      <c r="AH135" s="10">
        <f>гр.комбинир.напрв.!DT135</f>
        <v>0</v>
      </c>
      <c r="AI135" s="10">
        <f>гр.комбинир.напрв.!DU135</f>
        <v>0</v>
      </c>
      <c r="AJ135" s="10">
        <f>гр.комбинир.напрв.!DV135</f>
        <v>0</v>
      </c>
      <c r="AK135" s="10">
        <f>гр.комбинир.напрв.!DW135</f>
        <v>0</v>
      </c>
      <c r="AL135" s="169">
        <f t="shared" si="19"/>
        <v>0</v>
      </c>
      <c r="AM135" s="169">
        <f t="shared" si="19"/>
        <v>0</v>
      </c>
      <c r="AN135" s="169">
        <f t="shared" si="19"/>
        <v>0</v>
      </c>
      <c r="AO135" s="169">
        <f t="shared" si="19"/>
        <v>0</v>
      </c>
      <c r="AP135" s="169">
        <f t="shared" si="19"/>
        <v>0</v>
      </c>
      <c r="AQ135" s="169">
        <f t="shared" si="18"/>
        <v>0</v>
      </c>
      <c r="AR135" s="169">
        <f t="shared" si="18"/>
        <v>0</v>
      </c>
      <c r="AS135" s="169">
        <f t="shared" si="18"/>
        <v>0</v>
      </c>
      <c r="AT135" s="169">
        <f t="shared" si="18"/>
        <v>0</v>
      </c>
      <c r="AU135" s="169">
        <f t="shared" si="18"/>
        <v>0</v>
      </c>
    </row>
    <row r="136" spans="1:47" x14ac:dyDescent="0.25">
      <c r="A136" s="5" t="str">
        <f>гр.общеразв.напрв.!A136</f>
        <v>Всеволожский</v>
      </c>
      <c r="B136" s="5" t="str">
        <f>гр.общеразв.напрв.!B136</f>
        <v>МОУ "Янинская СОШ" стр. подр. (20+85 с 01.09.20)</v>
      </c>
      <c r="C136" s="5" t="str">
        <f>гр.общеразв.напрв.!C136</f>
        <v>пгт</v>
      </c>
      <c r="D136" s="5" t="str">
        <f>гр.общеразв.напрв.!D136</f>
        <v>детей</v>
      </c>
      <c r="E136" s="168">
        <f t="shared" si="16"/>
        <v>0</v>
      </c>
      <c r="F136" s="168">
        <f t="shared" si="17"/>
        <v>0</v>
      </c>
      <c r="G136" s="168">
        <f t="shared" si="17"/>
        <v>0</v>
      </c>
      <c r="H136" s="10">
        <f>гр.общеразв.напрв.!BZ136</f>
        <v>0</v>
      </c>
      <c r="I136" s="10">
        <f>гр.общеразв.напрв.!CA136</f>
        <v>0</v>
      </c>
      <c r="J136" s="10">
        <f>гр.общеразв.напрв.!CB136</f>
        <v>0</v>
      </c>
      <c r="K136" s="10">
        <f>гр.общеразв.напрв.!CC136</f>
        <v>0</v>
      </c>
      <c r="L136" s="10">
        <f>гр.общеразв.напрв.!CD136</f>
        <v>0</v>
      </c>
      <c r="M136" s="10">
        <f>гр.общеразв.напрв.!CE136</f>
        <v>0</v>
      </c>
      <c r="N136" s="10">
        <f>гр.общеразв.напрв.!CF136</f>
        <v>0</v>
      </c>
      <c r="O136" s="10">
        <f>гр.общеразв.напрв.!CG136</f>
        <v>0</v>
      </c>
      <c r="P136" s="10">
        <f>гр.общеразв.напрв.!CH136</f>
        <v>0</v>
      </c>
      <c r="Q136" s="10">
        <f>гр.общеразв.напрв.!CI136</f>
        <v>0</v>
      </c>
      <c r="R136" s="10">
        <f>гр.компен.направ.!EH136</f>
        <v>0</v>
      </c>
      <c r="S136" s="10">
        <f>гр.компен.направ.!EI136</f>
        <v>0</v>
      </c>
      <c r="T136" s="10">
        <f>гр.компен.направ.!EJ136</f>
        <v>0</v>
      </c>
      <c r="U136" s="10">
        <f>гр.компен.направ.!EK136</f>
        <v>0</v>
      </c>
      <c r="V136" s="10">
        <f>гр.компен.направ.!EL136</f>
        <v>0</v>
      </c>
      <c r="W136" s="10">
        <f>гр.компен.направ.!EM136</f>
        <v>0</v>
      </c>
      <c r="X136" s="10">
        <f>гр.компен.направ.!EN136</f>
        <v>0</v>
      </c>
      <c r="Y136" s="10">
        <f>гр.компен.направ.!EO136</f>
        <v>0</v>
      </c>
      <c r="Z136" s="10">
        <f>гр.компен.направ.!EP136</f>
        <v>0</v>
      </c>
      <c r="AA136" s="10">
        <f>гр.компен.направ.!EQ136</f>
        <v>0</v>
      </c>
      <c r="AB136" s="10">
        <f>гр.комбинир.напрв.!DN136</f>
        <v>0</v>
      </c>
      <c r="AC136" s="10">
        <f>гр.комбинир.напрв.!DO136</f>
        <v>0</v>
      </c>
      <c r="AD136" s="10">
        <f>гр.комбинир.напрв.!DP136</f>
        <v>0</v>
      </c>
      <c r="AE136" s="10">
        <f>гр.комбинир.напрв.!DQ136</f>
        <v>0</v>
      </c>
      <c r="AF136" s="10">
        <f>гр.комбинир.напрв.!DR136</f>
        <v>0</v>
      </c>
      <c r="AG136" s="10">
        <f>гр.комбинир.напрв.!DS136</f>
        <v>0</v>
      </c>
      <c r="AH136" s="10">
        <f>гр.комбинир.напрв.!DT136</f>
        <v>0</v>
      </c>
      <c r="AI136" s="10">
        <f>гр.комбинир.напрв.!DU136</f>
        <v>0</v>
      </c>
      <c r="AJ136" s="10">
        <f>гр.комбинир.напрв.!DV136</f>
        <v>0</v>
      </c>
      <c r="AK136" s="10">
        <f>гр.комбинир.напрв.!DW136</f>
        <v>0</v>
      </c>
      <c r="AL136" s="169">
        <f t="shared" si="19"/>
        <v>0</v>
      </c>
      <c r="AM136" s="169">
        <f t="shared" si="19"/>
        <v>0</v>
      </c>
      <c r="AN136" s="169">
        <f t="shared" si="19"/>
        <v>0</v>
      </c>
      <c r="AO136" s="169">
        <f t="shared" si="19"/>
        <v>0</v>
      </c>
      <c r="AP136" s="169">
        <f t="shared" si="19"/>
        <v>0</v>
      </c>
      <c r="AQ136" s="169">
        <f t="shared" si="18"/>
        <v>0</v>
      </c>
      <c r="AR136" s="169">
        <f t="shared" si="18"/>
        <v>0</v>
      </c>
      <c r="AS136" s="169">
        <f t="shared" si="18"/>
        <v>0</v>
      </c>
      <c r="AT136" s="169">
        <f t="shared" si="18"/>
        <v>0</v>
      </c>
      <c r="AU136" s="169">
        <f t="shared" si="18"/>
        <v>0</v>
      </c>
    </row>
    <row r="137" spans="1:47" ht="20.399999999999999" x14ac:dyDescent="0.25">
      <c r="A137" s="5" t="str">
        <f>гр.общеразв.напрв.!A137</f>
        <v>Всеволожский</v>
      </c>
      <c r="B137" s="5" t="str">
        <f>гр.общеразв.напрв.!B137</f>
        <v xml:space="preserve">МДОБУ "Муринский ДСКВ № 5" 5 дошкольных учреждений по 100 мест (100+400 с 01.09.20) </v>
      </c>
      <c r="C137" s="5" t="str">
        <f>гр.общеразв.напрв.!C137</f>
        <v>город</v>
      </c>
      <c r="D137" s="5" t="str">
        <f>гр.общеразв.напрв.!D137</f>
        <v>детей</v>
      </c>
      <c r="E137" s="168">
        <f t="shared" si="16"/>
        <v>0</v>
      </c>
      <c r="F137" s="168">
        <f t="shared" si="17"/>
        <v>0</v>
      </c>
      <c r="G137" s="168">
        <f t="shared" si="17"/>
        <v>0</v>
      </c>
      <c r="H137" s="10">
        <f>гр.общеразв.напрв.!BZ137</f>
        <v>0</v>
      </c>
      <c r="I137" s="10">
        <f>гр.общеразв.напрв.!CA137</f>
        <v>0</v>
      </c>
      <c r="J137" s="10">
        <f>гр.общеразв.напрв.!CB137</f>
        <v>0</v>
      </c>
      <c r="K137" s="10">
        <f>гр.общеразв.напрв.!CC137</f>
        <v>0</v>
      </c>
      <c r="L137" s="10">
        <f>гр.общеразв.напрв.!CD137</f>
        <v>0</v>
      </c>
      <c r="M137" s="10">
        <f>гр.общеразв.напрв.!CE137</f>
        <v>0</v>
      </c>
      <c r="N137" s="10">
        <f>гр.общеразв.напрв.!CF137</f>
        <v>0</v>
      </c>
      <c r="O137" s="10">
        <f>гр.общеразв.напрв.!CG137</f>
        <v>0</v>
      </c>
      <c r="P137" s="10">
        <f>гр.общеразв.напрв.!CH137</f>
        <v>0</v>
      </c>
      <c r="Q137" s="10">
        <f>гр.общеразв.напрв.!CI137</f>
        <v>0</v>
      </c>
      <c r="R137" s="10">
        <f>гр.компен.направ.!EH137</f>
        <v>0</v>
      </c>
      <c r="S137" s="10">
        <f>гр.компен.направ.!EI137</f>
        <v>0</v>
      </c>
      <c r="T137" s="10">
        <f>гр.компен.направ.!EJ137</f>
        <v>0</v>
      </c>
      <c r="U137" s="10">
        <f>гр.компен.направ.!EK137</f>
        <v>0</v>
      </c>
      <c r="V137" s="10">
        <f>гр.компен.направ.!EL137</f>
        <v>0</v>
      </c>
      <c r="W137" s="10">
        <f>гр.компен.направ.!EM137</f>
        <v>0</v>
      </c>
      <c r="X137" s="10">
        <f>гр.компен.направ.!EN137</f>
        <v>0</v>
      </c>
      <c r="Y137" s="10">
        <f>гр.компен.направ.!EO137</f>
        <v>0</v>
      </c>
      <c r="Z137" s="10">
        <f>гр.компен.направ.!EP137</f>
        <v>0</v>
      </c>
      <c r="AA137" s="10">
        <f>гр.компен.направ.!EQ137</f>
        <v>0</v>
      </c>
      <c r="AB137" s="10">
        <f>гр.комбинир.напрв.!DN137</f>
        <v>0</v>
      </c>
      <c r="AC137" s="10">
        <f>гр.комбинир.напрв.!DO137</f>
        <v>0</v>
      </c>
      <c r="AD137" s="10">
        <f>гр.комбинир.напрв.!DP137</f>
        <v>0</v>
      </c>
      <c r="AE137" s="10">
        <f>гр.комбинир.напрв.!DQ137</f>
        <v>0</v>
      </c>
      <c r="AF137" s="10">
        <f>гр.комбинир.напрв.!DR137</f>
        <v>0</v>
      </c>
      <c r="AG137" s="10">
        <f>гр.комбинир.напрв.!DS137</f>
        <v>0</v>
      </c>
      <c r="AH137" s="10">
        <f>гр.комбинир.напрв.!DT137</f>
        <v>0</v>
      </c>
      <c r="AI137" s="10">
        <f>гр.комбинир.напрв.!DU137</f>
        <v>0</v>
      </c>
      <c r="AJ137" s="10">
        <f>гр.комбинир.напрв.!DV137</f>
        <v>0</v>
      </c>
      <c r="AK137" s="10">
        <f>гр.комбинир.напрв.!DW137</f>
        <v>0</v>
      </c>
      <c r="AL137" s="169">
        <f t="shared" si="19"/>
        <v>0</v>
      </c>
      <c r="AM137" s="169">
        <f t="shared" si="19"/>
        <v>0</v>
      </c>
      <c r="AN137" s="169">
        <f t="shared" si="19"/>
        <v>0</v>
      </c>
      <c r="AO137" s="169">
        <f t="shared" si="19"/>
        <v>0</v>
      </c>
      <c r="AP137" s="169">
        <f t="shared" si="19"/>
        <v>0</v>
      </c>
      <c r="AQ137" s="169">
        <f t="shared" si="18"/>
        <v>0</v>
      </c>
      <c r="AR137" s="169">
        <f t="shared" si="18"/>
        <v>0</v>
      </c>
      <c r="AS137" s="169">
        <f t="shared" si="18"/>
        <v>0</v>
      </c>
      <c r="AT137" s="169">
        <f t="shared" si="18"/>
        <v>0</v>
      </c>
      <c r="AU137" s="169">
        <f t="shared" si="18"/>
        <v>0</v>
      </c>
    </row>
    <row r="138" spans="1:47" s="124" customFormat="1" x14ac:dyDescent="0.25">
      <c r="A138" s="170" t="str">
        <f>гр.общеразв.напрв.!A138</f>
        <v>4. Всеволожский</v>
      </c>
      <c r="B138" s="170" t="str">
        <f>гр.общеразв.напрв.!B138</f>
        <v>ИТОГО</v>
      </c>
      <c r="C138" s="170"/>
      <c r="D138" s="170"/>
      <c r="E138" s="168">
        <f>F138+G138</f>
        <v>16168.867</v>
      </c>
      <c r="F138" s="168">
        <f>H138+J138+L138+N138+P138+R138+T138+V138+X138+Z138+AB138+AD138+AF138+AH138+AJ138</f>
        <v>1041</v>
      </c>
      <c r="G138" s="168">
        <f>I138+K138+M138+O138+Q138+S138+U138+W138+Y138+AA138+AC138+AE138+AG138+AI138+AK138</f>
        <v>15127.867</v>
      </c>
      <c r="H138" s="98">
        <f>SUBTOTAL(9,H78:H137)</f>
        <v>149</v>
      </c>
      <c r="I138" s="98">
        <f t="shared" ref="I138:AU138" si="20">SUBTOTAL(9,I78:I137)</f>
        <v>0</v>
      </c>
      <c r="J138" s="98">
        <f t="shared" si="20"/>
        <v>0</v>
      </c>
      <c r="K138" s="98">
        <f t="shared" si="20"/>
        <v>0</v>
      </c>
      <c r="L138" s="98">
        <f t="shared" si="20"/>
        <v>892</v>
      </c>
      <c r="M138" s="98">
        <f>SUBTOTAL(9,M78:M137)</f>
        <v>11624</v>
      </c>
      <c r="N138" s="98">
        <f t="shared" si="20"/>
        <v>0</v>
      </c>
      <c r="O138" s="98">
        <f t="shared" si="20"/>
        <v>0</v>
      </c>
      <c r="P138" s="98">
        <f t="shared" si="20"/>
        <v>0</v>
      </c>
      <c r="Q138" s="98">
        <f t="shared" si="20"/>
        <v>33</v>
      </c>
      <c r="R138" s="98">
        <f t="shared" si="20"/>
        <v>0</v>
      </c>
      <c r="S138" s="98">
        <f t="shared" si="20"/>
        <v>5</v>
      </c>
      <c r="T138" s="98">
        <f t="shared" si="20"/>
        <v>0</v>
      </c>
      <c r="U138" s="98">
        <f t="shared" si="20"/>
        <v>0</v>
      </c>
      <c r="V138" s="98">
        <f t="shared" si="20"/>
        <v>0</v>
      </c>
      <c r="W138" s="98">
        <f t="shared" si="20"/>
        <v>2742.8670000000002</v>
      </c>
      <c r="X138" s="98">
        <f t="shared" si="20"/>
        <v>0</v>
      </c>
      <c r="Y138" s="98">
        <f t="shared" si="20"/>
        <v>0</v>
      </c>
      <c r="Z138" s="98">
        <f t="shared" si="20"/>
        <v>0</v>
      </c>
      <c r="AA138" s="98">
        <f t="shared" si="20"/>
        <v>0</v>
      </c>
      <c r="AB138" s="98">
        <f t="shared" si="20"/>
        <v>0</v>
      </c>
      <c r="AC138" s="98">
        <f t="shared" si="20"/>
        <v>0</v>
      </c>
      <c r="AD138" s="98">
        <f t="shared" si="20"/>
        <v>0</v>
      </c>
      <c r="AE138" s="98">
        <f t="shared" si="20"/>
        <v>0</v>
      </c>
      <c r="AF138" s="98">
        <f t="shared" si="20"/>
        <v>0</v>
      </c>
      <c r="AG138" s="98">
        <f t="shared" si="20"/>
        <v>723</v>
      </c>
      <c r="AH138" s="98">
        <f t="shared" si="20"/>
        <v>0</v>
      </c>
      <c r="AI138" s="98">
        <f t="shared" si="20"/>
        <v>0</v>
      </c>
      <c r="AJ138" s="98">
        <f t="shared" si="20"/>
        <v>0</v>
      </c>
      <c r="AK138" s="98">
        <f t="shared" si="20"/>
        <v>0</v>
      </c>
      <c r="AL138" s="98">
        <f t="shared" si="20"/>
        <v>149</v>
      </c>
      <c r="AM138" s="98">
        <f t="shared" si="20"/>
        <v>5</v>
      </c>
      <c r="AN138" s="98">
        <f t="shared" si="20"/>
        <v>0</v>
      </c>
      <c r="AO138" s="98">
        <f t="shared" si="20"/>
        <v>0</v>
      </c>
      <c r="AP138" s="98">
        <f t="shared" si="20"/>
        <v>772</v>
      </c>
      <c r="AQ138" s="98">
        <f t="shared" si="20"/>
        <v>14559.867</v>
      </c>
      <c r="AR138" s="98">
        <f t="shared" si="20"/>
        <v>0</v>
      </c>
      <c r="AS138" s="98">
        <f t="shared" si="20"/>
        <v>0</v>
      </c>
      <c r="AT138" s="98">
        <f t="shared" si="20"/>
        <v>0</v>
      </c>
      <c r="AU138" s="98">
        <f t="shared" si="20"/>
        <v>33</v>
      </c>
    </row>
    <row r="139" spans="1:47" x14ac:dyDescent="0.25">
      <c r="A139" s="5" t="s">
        <v>220</v>
      </c>
      <c r="B139" s="5" t="str">
        <f>гр.общеразв.напрв.!B139</f>
        <v>МБДОУ "Детский сад №1 г.Выборга"</v>
      </c>
      <c r="C139" s="5" t="str">
        <f>гр.общеразв.напрв.!C139</f>
        <v>город</v>
      </c>
      <c r="D139" s="5" t="str">
        <f>гр.общеразв.напрв.!D139</f>
        <v>детей</v>
      </c>
      <c r="E139" s="168">
        <f>F139+G139</f>
        <v>330</v>
      </c>
      <c r="F139" s="168">
        <f>H139+J139+L139+N139+P139+R139+T139+V139+X139+Z139+AB139+AD139+AF139+AH139+AJ139</f>
        <v>97</v>
      </c>
      <c r="G139" s="168">
        <f>I139+K139+M139+O139+Q139+S139+U139+W139+Y139+AA139+AC139+AE139+AG139+AI139+AK139</f>
        <v>233</v>
      </c>
      <c r="H139" s="10">
        <f>гр.общеразв.напрв.!BZ139</f>
        <v>0</v>
      </c>
      <c r="I139" s="10">
        <f>гр.общеразв.напрв.!CA139</f>
        <v>0</v>
      </c>
      <c r="J139" s="10">
        <f>гр.общеразв.напрв.!CB139</f>
        <v>30</v>
      </c>
      <c r="K139" s="10">
        <f>гр.общеразв.напрв.!CC139</f>
        <v>42</v>
      </c>
      <c r="L139" s="10">
        <f>гр.общеразв.напрв.!CD139</f>
        <v>67</v>
      </c>
      <c r="M139" s="10">
        <f>гр.общеразв.напрв.!CE139</f>
        <v>98</v>
      </c>
      <c r="N139" s="10">
        <f>гр.общеразв.напрв.!CF139</f>
        <v>0</v>
      </c>
      <c r="O139" s="10">
        <f>гр.общеразв.напрв.!CG139</f>
        <v>0</v>
      </c>
      <c r="P139" s="10">
        <f>гр.общеразв.напрв.!CH139</f>
        <v>0</v>
      </c>
      <c r="Q139" s="10">
        <f>гр.общеразв.напрв.!CI139</f>
        <v>0</v>
      </c>
      <c r="R139" s="10">
        <f>гр.компен.направ.!EH139</f>
        <v>0</v>
      </c>
      <c r="S139" s="10">
        <f>гр.компен.направ.!EI139</f>
        <v>0</v>
      </c>
      <c r="T139" s="10">
        <f>гр.компен.направ.!EJ139</f>
        <v>0</v>
      </c>
      <c r="U139" s="10">
        <f>гр.компен.направ.!EK139</f>
        <v>17</v>
      </c>
      <c r="V139" s="10">
        <f>гр.компен.направ.!EL139</f>
        <v>0</v>
      </c>
      <c r="W139" s="10">
        <f>гр.компен.направ.!EM139</f>
        <v>76</v>
      </c>
      <c r="X139" s="10">
        <f>гр.компен.направ.!EN139</f>
        <v>0</v>
      </c>
      <c r="Y139" s="10">
        <f>гр.компен.направ.!EO139</f>
        <v>0</v>
      </c>
      <c r="Z139" s="10">
        <f>гр.компен.направ.!EP139</f>
        <v>0</v>
      </c>
      <c r="AA139" s="10">
        <f>гр.компен.направ.!EQ139</f>
        <v>0</v>
      </c>
      <c r="AB139" s="10">
        <f>гр.комбинир.напрв.!DN194</f>
        <v>0</v>
      </c>
      <c r="AC139" s="10">
        <f>гр.комбинир.напрв.!DO194</f>
        <v>0</v>
      </c>
      <c r="AD139" s="10">
        <f>гр.комбинир.напрв.!DP194</f>
        <v>0</v>
      </c>
      <c r="AE139" s="10">
        <f>гр.комбинир.напрв.!DQ194</f>
        <v>0</v>
      </c>
      <c r="AF139" s="10">
        <f>гр.комбинир.напрв.!DR194</f>
        <v>0</v>
      </c>
      <c r="AG139" s="10">
        <f>гр.комбинир.напрв.!DS194</f>
        <v>0</v>
      </c>
      <c r="AH139" s="10">
        <f>гр.комбинир.напрв.!DT194</f>
        <v>0</v>
      </c>
      <c r="AI139" s="10">
        <f>гр.комбинир.напрв.!DU194</f>
        <v>0</v>
      </c>
      <c r="AJ139" s="10">
        <f>гр.комбинир.напрв.!DV194</f>
        <v>0</v>
      </c>
      <c r="AK139" s="10">
        <f>гр.комбинир.напрв.!DW194</f>
        <v>0</v>
      </c>
      <c r="AL139" s="169">
        <f t="shared" ref="AL139:AU154" si="21">H139+R139+AB139</f>
        <v>0</v>
      </c>
      <c r="AM139" s="169">
        <f t="shared" si="21"/>
        <v>0</v>
      </c>
      <c r="AN139" s="169">
        <f t="shared" si="21"/>
        <v>30</v>
      </c>
      <c r="AO139" s="169">
        <f t="shared" si="21"/>
        <v>59</v>
      </c>
      <c r="AP139" s="169">
        <f t="shared" si="21"/>
        <v>67</v>
      </c>
      <c r="AQ139" s="169">
        <f t="shared" si="21"/>
        <v>174</v>
      </c>
      <c r="AR139" s="169">
        <f t="shared" si="21"/>
        <v>0</v>
      </c>
      <c r="AS139" s="169">
        <f t="shared" si="21"/>
        <v>0</v>
      </c>
      <c r="AT139" s="169">
        <f t="shared" si="21"/>
        <v>0</v>
      </c>
      <c r="AU139" s="169">
        <f t="shared" si="21"/>
        <v>0</v>
      </c>
    </row>
    <row r="140" spans="1:47" x14ac:dyDescent="0.25">
      <c r="A140" s="5" t="s">
        <v>220</v>
      </c>
      <c r="B140" s="5" t="str">
        <f>гр.общеразв.напрв.!B140</f>
        <v>МБДОУ "Детский сад №3 г.Выборга"</v>
      </c>
      <c r="C140" s="5" t="str">
        <f>гр.общеразв.напрв.!C140</f>
        <v>город</v>
      </c>
      <c r="D140" s="5" t="str">
        <f>гр.общеразв.напрв.!D140</f>
        <v>детей</v>
      </c>
      <c r="E140" s="168">
        <f t="shared" ref="E140:E193" si="22">F140+G140</f>
        <v>284</v>
      </c>
      <c r="F140" s="168">
        <f t="shared" ref="F140:G193" si="23">H140+J140+L140+N140+P140+R140+T140+V140+X140+Z140+AB140+AD140+AF140+AH140+AJ140</f>
        <v>48</v>
      </c>
      <c r="G140" s="168">
        <f t="shared" si="23"/>
        <v>236</v>
      </c>
      <c r="H140" s="10">
        <f>гр.общеразв.напрв.!BZ140</f>
        <v>0</v>
      </c>
      <c r="I140" s="10">
        <f>гр.общеразв.напрв.!CA140</f>
        <v>0</v>
      </c>
      <c r="J140" s="10">
        <f>гр.общеразв.напрв.!CB140</f>
        <v>0</v>
      </c>
      <c r="K140" s="10">
        <f>гр.общеразв.напрв.!CC140</f>
        <v>130</v>
      </c>
      <c r="L140" s="10">
        <f>гр.общеразв.напрв.!CD140</f>
        <v>48</v>
      </c>
      <c r="M140" s="10">
        <f>гр.общеразв.напрв.!CE140</f>
        <v>56</v>
      </c>
      <c r="N140" s="10">
        <f>гр.общеразв.напрв.!CF140</f>
        <v>0</v>
      </c>
      <c r="O140" s="10">
        <f>гр.общеразв.напрв.!CG140</f>
        <v>0</v>
      </c>
      <c r="P140" s="10">
        <f>гр.общеразв.напрв.!CH140</f>
        <v>0</v>
      </c>
      <c r="Q140" s="10">
        <f>гр.общеразв.напрв.!CI140</f>
        <v>0</v>
      </c>
      <c r="R140" s="10">
        <f>гр.компен.направ.!EH140</f>
        <v>0</v>
      </c>
      <c r="S140" s="10">
        <f>гр.компен.направ.!EI140</f>
        <v>0</v>
      </c>
      <c r="T140" s="10">
        <f>гр.компен.направ.!EJ140</f>
        <v>0</v>
      </c>
      <c r="U140" s="10">
        <f>гр.компен.направ.!EK140</f>
        <v>50</v>
      </c>
      <c r="V140" s="10">
        <f>гр.компен.направ.!EL140</f>
        <v>0</v>
      </c>
      <c r="W140" s="10">
        <f>гр.компен.направ.!EM140</f>
        <v>0</v>
      </c>
      <c r="X140" s="10">
        <f>гр.компен.направ.!EN140</f>
        <v>0</v>
      </c>
      <c r="Y140" s="10">
        <f>гр.компен.направ.!EO140</f>
        <v>0</v>
      </c>
      <c r="Z140" s="10">
        <f>гр.компен.направ.!EP140</f>
        <v>0</v>
      </c>
      <c r="AA140" s="10">
        <f>гр.компен.направ.!EQ140</f>
        <v>0</v>
      </c>
      <c r="AB140" s="10">
        <f>гр.комбинир.напрв.!DN195</f>
        <v>0</v>
      </c>
      <c r="AC140" s="10">
        <f>гр.комбинир.напрв.!DO195</f>
        <v>0</v>
      </c>
      <c r="AD140" s="10">
        <f>гр.комбинир.напрв.!DP195</f>
        <v>0</v>
      </c>
      <c r="AE140" s="10">
        <f>гр.комбинир.напрв.!DQ195</f>
        <v>0</v>
      </c>
      <c r="AF140" s="10">
        <f>гр.комбинир.напрв.!DR195</f>
        <v>0</v>
      </c>
      <c r="AG140" s="10">
        <f>гр.комбинир.напрв.!DS195</f>
        <v>0</v>
      </c>
      <c r="AH140" s="10">
        <f>гр.комбинир.напрв.!DT195</f>
        <v>0</v>
      </c>
      <c r="AI140" s="10">
        <f>гр.комбинир.напрв.!DU195</f>
        <v>0</v>
      </c>
      <c r="AJ140" s="10">
        <f>гр.комбинир.напрв.!DV195</f>
        <v>0</v>
      </c>
      <c r="AK140" s="10">
        <f>гр.комбинир.напрв.!DW195</f>
        <v>0</v>
      </c>
      <c r="AL140" s="169">
        <f t="shared" si="21"/>
        <v>0</v>
      </c>
      <c r="AM140" s="169">
        <f t="shared" si="21"/>
        <v>0</v>
      </c>
      <c r="AN140" s="169">
        <f t="shared" si="21"/>
        <v>0</v>
      </c>
      <c r="AO140" s="169">
        <f t="shared" si="21"/>
        <v>180</v>
      </c>
      <c r="AP140" s="169">
        <f t="shared" si="21"/>
        <v>48</v>
      </c>
      <c r="AQ140" s="169">
        <f t="shared" si="21"/>
        <v>56</v>
      </c>
      <c r="AR140" s="169">
        <f t="shared" si="21"/>
        <v>0</v>
      </c>
      <c r="AS140" s="169">
        <f t="shared" si="21"/>
        <v>0</v>
      </c>
      <c r="AT140" s="169">
        <f t="shared" si="21"/>
        <v>0</v>
      </c>
      <c r="AU140" s="169">
        <f t="shared" si="21"/>
        <v>0</v>
      </c>
    </row>
    <row r="141" spans="1:47" x14ac:dyDescent="0.25">
      <c r="A141" s="5" t="s">
        <v>220</v>
      </c>
      <c r="B141" s="5" t="str">
        <f>гр.общеразв.напрв.!B141</f>
        <v>МБДОУ "Детский сад №4 г.Выборга"</v>
      </c>
      <c r="C141" s="5" t="str">
        <f>гр.общеразв.напрв.!C141</f>
        <v>город</v>
      </c>
      <c r="D141" s="5" t="str">
        <f>гр.общеразв.напрв.!D141</f>
        <v>детей</v>
      </c>
      <c r="E141" s="168">
        <f t="shared" si="22"/>
        <v>398</v>
      </c>
      <c r="F141" s="168">
        <f t="shared" si="23"/>
        <v>50</v>
      </c>
      <c r="G141" s="168">
        <f t="shared" si="23"/>
        <v>348</v>
      </c>
      <c r="H141" s="10">
        <f>гр.общеразв.напрв.!BZ141</f>
        <v>0</v>
      </c>
      <c r="I141" s="10">
        <f>гр.общеразв.напрв.!CA141</f>
        <v>0</v>
      </c>
      <c r="J141" s="10">
        <f>гр.общеразв.напрв.!CB141</f>
        <v>23</v>
      </c>
      <c r="K141" s="10">
        <f>гр.общеразв.напрв.!CC141</f>
        <v>28</v>
      </c>
      <c r="L141" s="10">
        <f>гр.общеразв.напрв.!CD141</f>
        <v>27</v>
      </c>
      <c r="M141" s="10">
        <f>гр.общеразв.напрв.!CE141</f>
        <v>263</v>
      </c>
      <c r="N141" s="10">
        <f>гр.общеразв.напрв.!CF141</f>
        <v>0</v>
      </c>
      <c r="O141" s="10">
        <f>гр.общеразв.напрв.!CG141</f>
        <v>0</v>
      </c>
      <c r="P141" s="10">
        <f>гр.общеразв.напрв.!CH141</f>
        <v>0</v>
      </c>
      <c r="Q141" s="10">
        <f>гр.общеразв.напрв.!CI141</f>
        <v>0</v>
      </c>
      <c r="R141" s="10">
        <f>гр.компен.направ.!EH141</f>
        <v>0</v>
      </c>
      <c r="S141" s="10">
        <f>гр.компен.направ.!EI141</f>
        <v>0</v>
      </c>
      <c r="T141" s="10">
        <f>гр.компен.направ.!EJ141</f>
        <v>0</v>
      </c>
      <c r="U141" s="10">
        <f>гр.компен.направ.!EK141</f>
        <v>57</v>
      </c>
      <c r="V141" s="10">
        <f>гр.компен.направ.!EL141</f>
        <v>0</v>
      </c>
      <c r="W141" s="10">
        <f>гр.компен.направ.!EM141</f>
        <v>0</v>
      </c>
      <c r="X141" s="10">
        <f>гр.компен.направ.!EN141</f>
        <v>0</v>
      </c>
      <c r="Y141" s="10">
        <f>гр.компен.направ.!EO141</f>
        <v>0</v>
      </c>
      <c r="Z141" s="10">
        <f>гр.компен.направ.!EP141</f>
        <v>0</v>
      </c>
      <c r="AA141" s="10">
        <f>гр.компен.направ.!EQ141</f>
        <v>0</v>
      </c>
      <c r="AB141" s="10">
        <f>гр.комбинир.напрв.!DN196</f>
        <v>0</v>
      </c>
      <c r="AC141" s="10">
        <f>гр.комбинир.напрв.!DO196</f>
        <v>0</v>
      </c>
      <c r="AD141" s="10">
        <f>гр.комбинир.напрв.!DP196</f>
        <v>0</v>
      </c>
      <c r="AE141" s="10">
        <f>гр.комбинир.напрв.!DQ196</f>
        <v>0</v>
      </c>
      <c r="AF141" s="10">
        <f>гр.комбинир.напрв.!DR196</f>
        <v>0</v>
      </c>
      <c r="AG141" s="10">
        <f>гр.комбинир.напрв.!DS196</f>
        <v>0</v>
      </c>
      <c r="AH141" s="10">
        <f>гр.комбинир.напрв.!DT196</f>
        <v>0</v>
      </c>
      <c r="AI141" s="10">
        <f>гр.комбинир.напрв.!DU196</f>
        <v>0</v>
      </c>
      <c r="AJ141" s="10">
        <f>гр.комбинир.напрв.!DV196</f>
        <v>0</v>
      </c>
      <c r="AK141" s="10">
        <f>гр.комбинир.напрв.!DW196</f>
        <v>0</v>
      </c>
      <c r="AL141" s="169">
        <f t="shared" si="21"/>
        <v>0</v>
      </c>
      <c r="AM141" s="169">
        <f t="shared" si="21"/>
        <v>0</v>
      </c>
      <c r="AN141" s="169">
        <f t="shared" si="21"/>
        <v>23</v>
      </c>
      <c r="AO141" s="169">
        <f t="shared" si="21"/>
        <v>85</v>
      </c>
      <c r="AP141" s="169">
        <f t="shared" si="21"/>
        <v>27</v>
      </c>
      <c r="AQ141" s="169">
        <f t="shared" si="21"/>
        <v>263</v>
      </c>
      <c r="AR141" s="169">
        <f t="shared" si="21"/>
        <v>0</v>
      </c>
      <c r="AS141" s="169">
        <f t="shared" si="21"/>
        <v>0</v>
      </c>
      <c r="AT141" s="169">
        <f t="shared" si="21"/>
        <v>0</v>
      </c>
      <c r="AU141" s="169">
        <f t="shared" si="21"/>
        <v>0</v>
      </c>
    </row>
    <row r="142" spans="1:47" ht="20.399999999999999" x14ac:dyDescent="0.25">
      <c r="A142" s="5" t="s">
        <v>220</v>
      </c>
      <c r="B142" s="5" t="str">
        <f>гр.общеразв.напрв.!B142</f>
        <v>МБДОУ "Детский сад №5 г.Выборга" (в т.ч. Харитоново, Калинина,Селезнево)</v>
      </c>
      <c r="C142" s="5" t="str">
        <f>гр.общеразв.напрв.!C142</f>
        <v>город/село</v>
      </c>
      <c r="D142" s="5" t="str">
        <f>гр.общеразв.напрв.!D142</f>
        <v>детей</v>
      </c>
      <c r="E142" s="168">
        <f t="shared" si="22"/>
        <v>297</v>
      </c>
      <c r="F142" s="168">
        <f t="shared" si="23"/>
        <v>87</v>
      </c>
      <c r="G142" s="168">
        <f t="shared" si="23"/>
        <v>210</v>
      </c>
      <c r="H142" s="10">
        <f>гр.общеразв.напрв.!BZ142</f>
        <v>0</v>
      </c>
      <c r="I142" s="10">
        <f>гр.общеразв.напрв.!CA142</f>
        <v>0</v>
      </c>
      <c r="J142" s="10">
        <f>гр.общеразв.напрв.!CB142</f>
        <v>22</v>
      </c>
      <c r="K142" s="10">
        <f>гр.общеразв.напрв.!CC142</f>
        <v>28</v>
      </c>
      <c r="L142" s="10">
        <f>гр.общеразв.напрв.!CD142</f>
        <v>65</v>
      </c>
      <c r="M142" s="10">
        <f>гр.общеразв.напрв.!CE142</f>
        <v>113</v>
      </c>
      <c r="N142" s="10">
        <f>гр.общеразв.напрв.!CF142</f>
        <v>0</v>
      </c>
      <c r="O142" s="10">
        <f>гр.общеразв.напрв.!CG142</f>
        <v>0</v>
      </c>
      <c r="P142" s="10">
        <f>гр.общеразв.напрв.!CH142</f>
        <v>0</v>
      </c>
      <c r="Q142" s="10">
        <f>гр.общеразв.напрв.!CI142</f>
        <v>0</v>
      </c>
      <c r="R142" s="10">
        <f>гр.компен.направ.!EH142</f>
        <v>0</v>
      </c>
      <c r="S142" s="10">
        <f>гр.компен.направ.!EI142</f>
        <v>0</v>
      </c>
      <c r="T142" s="10">
        <f>гр.компен.направ.!EJ142</f>
        <v>0</v>
      </c>
      <c r="U142" s="10">
        <f>гр.компен.направ.!EK142</f>
        <v>69</v>
      </c>
      <c r="V142" s="10">
        <f>гр.компен.направ.!EL142</f>
        <v>0</v>
      </c>
      <c r="W142" s="10">
        <f>гр.компен.направ.!EM142</f>
        <v>0</v>
      </c>
      <c r="X142" s="10">
        <f>гр.компен.направ.!EN142</f>
        <v>0</v>
      </c>
      <c r="Y142" s="10">
        <f>гр.компен.направ.!EO142</f>
        <v>0</v>
      </c>
      <c r="Z142" s="10">
        <f>гр.компен.направ.!EP142</f>
        <v>0</v>
      </c>
      <c r="AA142" s="10">
        <f>гр.компен.направ.!EQ142</f>
        <v>0</v>
      </c>
      <c r="AB142" s="10">
        <f>гр.комбинир.напрв.!DN197</f>
        <v>0</v>
      </c>
      <c r="AC142" s="10">
        <f>гр.комбинир.напрв.!DO197</f>
        <v>0</v>
      </c>
      <c r="AD142" s="10">
        <f>гр.комбинир.напрв.!DP197</f>
        <v>0</v>
      </c>
      <c r="AE142" s="10">
        <f>гр.комбинир.напрв.!DQ197</f>
        <v>0</v>
      </c>
      <c r="AF142" s="10">
        <f>гр.комбинир.напрв.!DR197</f>
        <v>0</v>
      </c>
      <c r="AG142" s="10">
        <f>гр.комбинир.напрв.!DS197</f>
        <v>0</v>
      </c>
      <c r="AH142" s="10">
        <f>гр.комбинир.напрв.!DT197</f>
        <v>0</v>
      </c>
      <c r="AI142" s="10">
        <f>гр.комбинир.напрв.!DU197</f>
        <v>0</v>
      </c>
      <c r="AJ142" s="10">
        <f>гр.комбинир.напрв.!DV197</f>
        <v>0</v>
      </c>
      <c r="AK142" s="10">
        <f>гр.комбинир.напрв.!DW197</f>
        <v>0</v>
      </c>
      <c r="AL142" s="169">
        <f t="shared" si="21"/>
        <v>0</v>
      </c>
      <c r="AM142" s="169">
        <f t="shared" si="21"/>
        <v>0</v>
      </c>
      <c r="AN142" s="169">
        <f t="shared" si="21"/>
        <v>22</v>
      </c>
      <c r="AO142" s="169">
        <f t="shared" si="21"/>
        <v>97</v>
      </c>
      <c r="AP142" s="169">
        <f t="shared" si="21"/>
        <v>65</v>
      </c>
      <c r="AQ142" s="169">
        <f t="shared" si="21"/>
        <v>113</v>
      </c>
      <c r="AR142" s="169">
        <f t="shared" si="21"/>
        <v>0</v>
      </c>
      <c r="AS142" s="169">
        <f t="shared" si="21"/>
        <v>0</v>
      </c>
      <c r="AT142" s="169">
        <f t="shared" si="21"/>
        <v>0</v>
      </c>
      <c r="AU142" s="169">
        <f t="shared" si="21"/>
        <v>0</v>
      </c>
    </row>
    <row r="143" spans="1:47" x14ac:dyDescent="0.25">
      <c r="A143" s="5" t="s">
        <v>220</v>
      </c>
      <c r="B143" s="5" t="str">
        <f>гр.общеразв.напрв.!B143</f>
        <v>МБДОУ "Детский сад №8 г.Выборга"</v>
      </c>
      <c r="C143" s="5" t="str">
        <f>гр.общеразв.напрв.!C143</f>
        <v>город</v>
      </c>
      <c r="D143" s="5" t="str">
        <f>гр.общеразв.напрв.!D143</f>
        <v>детей</v>
      </c>
      <c r="E143" s="168">
        <f t="shared" si="22"/>
        <v>74</v>
      </c>
      <c r="F143" s="168">
        <f t="shared" si="23"/>
        <v>0</v>
      </c>
      <c r="G143" s="168">
        <f t="shared" si="23"/>
        <v>74</v>
      </c>
      <c r="H143" s="10">
        <f>гр.общеразв.напрв.!BZ143</f>
        <v>0</v>
      </c>
      <c r="I143" s="10">
        <f>гр.общеразв.напрв.!CA143</f>
        <v>0</v>
      </c>
      <c r="J143" s="10">
        <f>гр.общеразв.напрв.!CB143</f>
        <v>0</v>
      </c>
      <c r="K143" s="10">
        <f>гр.общеразв.напрв.!CC143</f>
        <v>0</v>
      </c>
      <c r="L143" s="10">
        <f>гр.общеразв.напрв.!CD143</f>
        <v>0</v>
      </c>
      <c r="M143" s="10">
        <f>гр.общеразв.напрв.!CE143</f>
        <v>29</v>
      </c>
      <c r="N143" s="10">
        <f>гр.общеразв.напрв.!CF143</f>
        <v>0</v>
      </c>
      <c r="O143" s="10">
        <f>гр.общеразв.напрв.!CG143</f>
        <v>0</v>
      </c>
      <c r="P143" s="10">
        <f>гр.общеразв.напрв.!CH143</f>
        <v>0</v>
      </c>
      <c r="Q143" s="10">
        <f>гр.общеразв.напрв.!CI143</f>
        <v>0</v>
      </c>
      <c r="R143" s="10">
        <f>гр.компен.направ.!EH143</f>
        <v>0</v>
      </c>
      <c r="S143" s="10">
        <f>гр.компен.направ.!EI143</f>
        <v>0</v>
      </c>
      <c r="T143" s="10">
        <f>гр.компен.направ.!EJ143</f>
        <v>0</v>
      </c>
      <c r="U143" s="10">
        <f>гр.компен.направ.!EK143</f>
        <v>30</v>
      </c>
      <c r="V143" s="10">
        <f>гр.компен.направ.!EL143</f>
        <v>0</v>
      </c>
      <c r="W143" s="10">
        <f>гр.компен.направ.!EM143</f>
        <v>15</v>
      </c>
      <c r="X143" s="10">
        <f>гр.компен.направ.!EN143</f>
        <v>0</v>
      </c>
      <c r="Y143" s="10">
        <f>гр.компен.направ.!EO143</f>
        <v>0</v>
      </c>
      <c r="Z143" s="10">
        <f>гр.компен.направ.!EP143</f>
        <v>0</v>
      </c>
      <c r="AA143" s="10">
        <f>гр.компен.направ.!EQ143</f>
        <v>0</v>
      </c>
      <c r="AB143" s="10">
        <f>гр.комбинир.напрв.!DN198</f>
        <v>0</v>
      </c>
      <c r="AC143" s="10">
        <f>гр.комбинир.напрв.!DO198</f>
        <v>0</v>
      </c>
      <c r="AD143" s="10">
        <f>гр.комбинир.напрв.!DP198</f>
        <v>0</v>
      </c>
      <c r="AE143" s="10">
        <f>гр.комбинир.напрв.!DQ198</f>
        <v>0</v>
      </c>
      <c r="AF143" s="10">
        <f>гр.комбинир.напрв.!DR198</f>
        <v>0</v>
      </c>
      <c r="AG143" s="10">
        <f>гр.комбинир.напрв.!DS198</f>
        <v>0</v>
      </c>
      <c r="AH143" s="10">
        <f>гр.комбинир.напрв.!DT198</f>
        <v>0</v>
      </c>
      <c r="AI143" s="10">
        <f>гр.комбинир.напрв.!DU198</f>
        <v>0</v>
      </c>
      <c r="AJ143" s="10">
        <f>гр.комбинир.напрв.!DV198</f>
        <v>0</v>
      </c>
      <c r="AK143" s="10">
        <f>гр.комбинир.напрв.!DW198</f>
        <v>0</v>
      </c>
      <c r="AL143" s="169">
        <f t="shared" si="21"/>
        <v>0</v>
      </c>
      <c r="AM143" s="169">
        <f t="shared" si="21"/>
        <v>0</v>
      </c>
      <c r="AN143" s="169">
        <f t="shared" si="21"/>
        <v>0</v>
      </c>
      <c r="AO143" s="169">
        <f t="shared" si="21"/>
        <v>30</v>
      </c>
      <c r="AP143" s="169">
        <f t="shared" si="21"/>
        <v>0</v>
      </c>
      <c r="AQ143" s="169">
        <f t="shared" si="21"/>
        <v>44</v>
      </c>
      <c r="AR143" s="169">
        <f t="shared" si="21"/>
        <v>0</v>
      </c>
      <c r="AS143" s="169">
        <f t="shared" si="21"/>
        <v>0</v>
      </c>
      <c r="AT143" s="169">
        <f t="shared" si="21"/>
        <v>0</v>
      </c>
      <c r="AU143" s="169">
        <f t="shared" si="21"/>
        <v>0</v>
      </c>
    </row>
    <row r="144" spans="1:47" x14ac:dyDescent="0.25">
      <c r="A144" s="5" t="s">
        <v>220</v>
      </c>
      <c r="B144" s="5" t="str">
        <f>гр.общеразв.напрв.!B144</f>
        <v>МБДОУ "Детский сад №11 г.Выборга"</v>
      </c>
      <c r="C144" s="5" t="str">
        <f>гр.общеразв.напрв.!C144</f>
        <v>город</v>
      </c>
      <c r="D144" s="5" t="str">
        <f>гр.общеразв.напрв.!D144</f>
        <v>детей</v>
      </c>
      <c r="E144" s="168">
        <f t="shared" si="22"/>
        <v>200</v>
      </c>
      <c r="F144" s="168">
        <f t="shared" si="23"/>
        <v>42</v>
      </c>
      <c r="G144" s="168">
        <f t="shared" si="23"/>
        <v>158</v>
      </c>
      <c r="H144" s="10">
        <f>гр.общеразв.напрв.!BZ144</f>
        <v>0</v>
      </c>
      <c r="I144" s="10">
        <f>гр.общеразв.напрв.!CA144</f>
        <v>0</v>
      </c>
      <c r="J144" s="10">
        <f>гр.общеразв.напрв.!CB144</f>
        <v>21</v>
      </c>
      <c r="K144" s="10">
        <f>гр.общеразв.напрв.!CC144</f>
        <v>43</v>
      </c>
      <c r="L144" s="10">
        <f>гр.общеразв.напрв.!CD144</f>
        <v>21</v>
      </c>
      <c r="M144" s="10">
        <f>гр.общеразв.напрв.!CE144</f>
        <v>62</v>
      </c>
      <c r="N144" s="10">
        <f>гр.общеразв.напрв.!CF144</f>
        <v>0</v>
      </c>
      <c r="O144" s="10">
        <f>гр.общеразв.напрв.!CG144</f>
        <v>0</v>
      </c>
      <c r="P144" s="10">
        <f>гр.общеразв.напрв.!CH144</f>
        <v>0</v>
      </c>
      <c r="Q144" s="10">
        <f>гр.общеразв.напрв.!CI144</f>
        <v>0</v>
      </c>
      <c r="R144" s="10">
        <f>гр.компен.направ.!EH144</f>
        <v>0</v>
      </c>
      <c r="S144" s="10">
        <f>гр.компен.направ.!EI144</f>
        <v>0</v>
      </c>
      <c r="T144" s="10">
        <f>гр.компен.направ.!EJ144</f>
        <v>0</v>
      </c>
      <c r="U144" s="10">
        <f>гр.компен.направ.!EK144</f>
        <v>53</v>
      </c>
      <c r="V144" s="10">
        <f>гр.компен.направ.!EL144</f>
        <v>0</v>
      </c>
      <c r="W144" s="10">
        <f>гр.компен.направ.!EM144</f>
        <v>0</v>
      </c>
      <c r="X144" s="10">
        <f>гр.компен.направ.!EN144</f>
        <v>0</v>
      </c>
      <c r="Y144" s="10">
        <f>гр.компен.направ.!EO144</f>
        <v>0</v>
      </c>
      <c r="Z144" s="10">
        <f>гр.компен.направ.!EP144</f>
        <v>0</v>
      </c>
      <c r="AA144" s="10">
        <f>гр.компен.направ.!EQ144</f>
        <v>0</v>
      </c>
      <c r="AB144" s="10">
        <f>гр.комбинир.напрв.!DN199</f>
        <v>0</v>
      </c>
      <c r="AC144" s="10">
        <f>гр.комбинир.напрв.!DO199</f>
        <v>0</v>
      </c>
      <c r="AD144" s="10">
        <f>гр.комбинир.напрв.!DP199</f>
        <v>0</v>
      </c>
      <c r="AE144" s="10">
        <f>гр.комбинир.напрв.!DQ199</f>
        <v>0</v>
      </c>
      <c r="AF144" s="10">
        <f>гр.комбинир.напрв.!DR199</f>
        <v>0</v>
      </c>
      <c r="AG144" s="10">
        <f>гр.комбинир.напрв.!DS199</f>
        <v>0</v>
      </c>
      <c r="AH144" s="10">
        <f>гр.комбинир.напрв.!DT199</f>
        <v>0</v>
      </c>
      <c r="AI144" s="10">
        <f>гр.комбинир.напрв.!DU199</f>
        <v>0</v>
      </c>
      <c r="AJ144" s="10">
        <f>гр.комбинир.напрв.!DV199</f>
        <v>0</v>
      </c>
      <c r="AK144" s="10">
        <f>гр.комбинир.напрв.!DW199</f>
        <v>0</v>
      </c>
      <c r="AL144" s="169">
        <f t="shared" si="21"/>
        <v>0</v>
      </c>
      <c r="AM144" s="169">
        <f t="shared" si="21"/>
        <v>0</v>
      </c>
      <c r="AN144" s="169">
        <f t="shared" si="21"/>
        <v>21</v>
      </c>
      <c r="AO144" s="169">
        <f t="shared" si="21"/>
        <v>96</v>
      </c>
      <c r="AP144" s="169">
        <f t="shared" si="21"/>
        <v>21</v>
      </c>
      <c r="AQ144" s="169">
        <f t="shared" si="21"/>
        <v>62</v>
      </c>
      <c r="AR144" s="169">
        <f t="shared" si="21"/>
        <v>0</v>
      </c>
      <c r="AS144" s="169">
        <f t="shared" si="21"/>
        <v>0</v>
      </c>
      <c r="AT144" s="169">
        <f t="shared" si="21"/>
        <v>0</v>
      </c>
      <c r="AU144" s="169">
        <f t="shared" si="21"/>
        <v>0</v>
      </c>
    </row>
    <row r="145" spans="1:47" x14ac:dyDescent="0.25">
      <c r="A145" s="5" t="s">
        <v>220</v>
      </c>
      <c r="B145" s="5" t="str">
        <f>гр.общеразв.напрв.!B145</f>
        <v>МБДОУ "Детский сад №13 г.Выборга"</v>
      </c>
      <c r="C145" s="5" t="str">
        <f>гр.общеразв.напрв.!C145</f>
        <v>город</v>
      </c>
      <c r="D145" s="5" t="str">
        <f>гр.общеразв.напрв.!D145</f>
        <v>детей</v>
      </c>
      <c r="E145" s="168">
        <f t="shared" si="22"/>
        <v>275</v>
      </c>
      <c r="F145" s="168">
        <f t="shared" si="23"/>
        <v>65</v>
      </c>
      <c r="G145" s="168">
        <f t="shared" si="23"/>
        <v>210</v>
      </c>
      <c r="H145" s="10">
        <f>гр.общеразв.напрв.!BZ145</f>
        <v>0</v>
      </c>
      <c r="I145" s="10">
        <f>гр.общеразв.напрв.!CA145</f>
        <v>0</v>
      </c>
      <c r="J145" s="10">
        <f>гр.общеразв.напрв.!CB145</f>
        <v>0</v>
      </c>
      <c r="K145" s="10">
        <f>гр.общеразв.напрв.!CC145</f>
        <v>0</v>
      </c>
      <c r="L145" s="10">
        <f>гр.общеразв.напрв.!CD145</f>
        <v>65</v>
      </c>
      <c r="M145" s="10">
        <f>гр.общеразв.напрв.!CE145</f>
        <v>139</v>
      </c>
      <c r="N145" s="10">
        <f>гр.общеразв.напрв.!CF145</f>
        <v>0</v>
      </c>
      <c r="O145" s="10">
        <f>гр.общеразв.напрв.!CG145</f>
        <v>0</v>
      </c>
      <c r="P145" s="10">
        <f>гр.общеразв.напрв.!CH145</f>
        <v>0</v>
      </c>
      <c r="Q145" s="10">
        <f>гр.общеразв.напрв.!CI145</f>
        <v>0</v>
      </c>
      <c r="R145" s="10">
        <f>гр.компен.направ.!EH145</f>
        <v>0</v>
      </c>
      <c r="S145" s="10">
        <f>гр.компен.направ.!EI145</f>
        <v>0</v>
      </c>
      <c r="T145" s="10">
        <f>гр.компен.направ.!EJ145</f>
        <v>0</v>
      </c>
      <c r="U145" s="10">
        <f>гр.компен.направ.!EK145</f>
        <v>71</v>
      </c>
      <c r="V145" s="10">
        <f>гр.компен.направ.!EL145</f>
        <v>0</v>
      </c>
      <c r="W145" s="10">
        <f>гр.компен.направ.!EM145</f>
        <v>0</v>
      </c>
      <c r="X145" s="10">
        <f>гр.компен.направ.!EN145</f>
        <v>0</v>
      </c>
      <c r="Y145" s="10">
        <f>гр.компен.направ.!EO145</f>
        <v>0</v>
      </c>
      <c r="Z145" s="10">
        <f>гр.компен.направ.!EP145</f>
        <v>0</v>
      </c>
      <c r="AA145" s="10">
        <f>гр.компен.направ.!EQ145</f>
        <v>0</v>
      </c>
      <c r="AB145" s="10">
        <f>гр.комбинир.напрв.!DN200</f>
        <v>0</v>
      </c>
      <c r="AC145" s="10">
        <f>гр.комбинир.напрв.!DO200</f>
        <v>0</v>
      </c>
      <c r="AD145" s="10">
        <f>гр.комбинир.напрв.!DP200</f>
        <v>0</v>
      </c>
      <c r="AE145" s="10">
        <f>гр.комбинир.напрв.!DQ200</f>
        <v>0</v>
      </c>
      <c r="AF145" s="10">
        <f>гр.комбинир.напрв.!DR200</f>
        <v>0</v>
      </c>
      <c r="AG145" s="10">
        <f>гр.комбинир.напрв.!DS200</f>
        <v>0</v>
      </c>
      <c r="AH145" s="10">
        <f>гр.комбинир.напрв.!DT200</f>
        <v>0</v>
      </c>
      <c r="AI145" s="10">
        <f>гр.комбинир.напрв.!DU200</f>
        <v>0</v>
      </c>
      <c r="AJ145" s="10">
        <f>гр.комбинир.напрв.!DV200</f>
        <v>0</v>
      </c>
      <c r="AK145" s="10">
        <f>гр.комбинир.напрв.!DW200</f>
        <v>0</v>
      </c>
      <c r="AL145" s="169">
        <f t="shared" si="21"/>
        <v>0</v>
      </c>
      <c r="AM145" s="169">
        <f t="shared" si="21"/>
        <v>0</v>
      </c>
      <c r="AN145" s="169">
        <f t="shared" si="21"/>
        <v>0</v>
      </c>
      <c r="AO145" s="169">
        <f t="shared" si="21"/>
        <v>71</v>
      </c>
      <c r="AP145" s="169">
        <f t="shared" si="21"/>
        <v>65</v>
      </c>
      <c r="AQ145" s="169">
        <f t="shared" si="21"/>
        <v>139</v>
      </c>
      <c r="AR145" s="169">
        <f t="shared" si="21"/>
        <v>0</v>
      </c>
      <c r="AS145" s="169">
        <f t="shared" si="21"/>
        <v>0</v>
      </c>
      <c r="AT145" s="169">
        <f t="shared" si="21"/>
        <v>0</v>
      </c>
      <c r="AU145" s="169">
        <f t="shared" si="21"/>
        <v>0</v>
      </c>
    </row>
    <row r="146" spans="1:47" x14ac:dyDescent="0.25">
      <c r="A146" s="5" t="s">
        <v>220</v>
      </c>
      <c r="B146" s="5" t="str">
        <f>гр.общеразв.напрв.!B146</f>
        <v>МБДОУ "Детский сад №16 г.Выборга"</v>
      </c>
      <c r="C146" s="5" t="str">
        <f>гр.общеразв.напрв.!C146</f>
        <v>город</v>
      </c>
      <c r="D146" s="5" t="str">
        <f>гр.общеразв.напрв.!D146</f>
        <v>детей</v>
      </c>
      <c r="E146" s="168">
        <f t="shared" si="22"/>
        <v>354</v>
      </c>
      <c r="F146" s="168">
        <f t="shared" si="23"/>
        <v>96</v>
      </c>
      <c r="G146" s="168">
        <f t="shared" si="23"/>
        <v>258</v>
      </c>
      <c r="H146" s="10">
        <f>гр.общеразв.напрв.!BZ146</f>
        <v>0</v>
      </c>
      <c r="I146" s="10">
        <f>гр.общеразв.напрв.!CA146</f>
        <v>0</v>
      </c>
      <c r="J146" s="10">
        <f>гр.общеразв.напрв.!CB146</f>
        <v>45</v>
      </c>
      <c r="K146" s="10">
        <f>гр.общеразв.напрв.!CC146</f>
        <v>161</v>
      </c>
      <c r="L146" s="10">
        <f>гр.общеразв.напрв.!CD146</f>
        <v>51</v>
      </c>
      <c r="M146" s="10">
        <f>гр.общеразв.напрв.!CE146</f>
        <v>57</v>
      </c>
      <c r="N146" s="10">
        <f>гр.общеразв.напрв.!CF146</f>
        <v>0</v>
      </c>
      <c r="O146" s="10">
        <f>гр.общеразв.напрв.!CG146</f>
        <v>0</v>
      </c>
      <c r="P146" s="10">
        <f>гр.общеразв.напрв.!CH146</f>
        <v>0</v>
      </c>
      <c r="Q146" s="10">
        <f>гр.общеразв.напрв.!CI146</f>
        <v>0</v>
      </c>
      <c r="R146" s="10">
        <f>гр.компен.направ.!EH146</f>
        <v>0</v>
      </c>
      <c r="S146" s="10">
        <f>гр.компен.направ.!EI146</f>
        <v>0</v>
      </c>
      <c r="T146" s="10">
        <f>гр.компен.направ.!EJ146</f>
        <v>0</v>
      </c>
      <c r="U146" s="10">
        <f>гр.компен.направ.!EK146</f>
        <v>40</v>
      </c>
      <c r="V146" s="10">
        <f>гр.компен.направ.!EL146</f>
        <v>0</v>
      </c>
      <c r="W146" s="10">
        <f>гр.компен.направ.!EM146</f>
        <v>0</v>
      </c>
      <c r="X146" s="10">
        <f>гр.компен.направ.!EN146</f>
        <v>0</v>
      </c>
      <c r="Y146" s="10">
        <f>гр.компен.направ.!EO146</f>
        <v>0</v>
      </c>
      <c r="Z146" s="10">
        <f>гр.компен.направ.!EP146</f>
        <v>0</v>
      </c>
      <c r="AA146" s="10">
        <f>гр.компен.направ.!EQ146</f>
        <v>0</v>
      </c>
      <c r="AB146" s="10">
        <f>гр.комбинир.напрв.!DN201</f>
        <v>0</v>
      </c>
      <c r="AC146" s="10">
        <f>гр.комбинир.напрв.!DO201</f>
        <v>0</v>
      </c>
      <c r="AD146" s="10">
        <f>гр.комбинир.напрв.!DP201</f>
        <v>0</v>
      </c>
      <c r="AE146" s="10">
        <f>гр.комбинир.напрв.!DQ201</f>
        <v>0</v>
      </c>
      <c r="AF146" s="10">
        <f>гр.комбинир.напрв.!DR201</f>
        <v>0</v>
      </c>
      <c r="AG146" s="10">
        <f>гр.комбинир.напрв.!DS201</f>
        <v>0</v>
      </c>
      <c r="AH146" s="10">
        <f>гр.комбинир.напрв.!DT201</f>
        <v>0</v>
      </c>
      <c r="AI146" s="10">
        <f>гр.комбинир.напрв.!DU201</f>
        <v>0</v>
      </c>
      <c r="AJ146" s="10">
        <f>гр.комбинир.напрв.!DV201</f>
        <v>0</v>
      </c>
      <c r="AK146" s="10">
        <f>гр.комбинир.напрв.!DW201</f>
        <v>0</v>
      </c>
      <c r="AL146" s="169">
        <f t="shared" si="21"/>
        <v>0</v>
      </c>
      <c r="AM146" s="169">
        <f t="shared" si="21"/>
        <v>0</v>
      </c>
      <c r="AN146" s="169">
        <f t="shared" si="21"/>
        <v>45</v>
      </c>
      <c r="AO146" s="169">
        <f t="shared" si="21"/>
        <v>201</v>
      </c>
      <c r="AP146" s="169">
        <f t="shared" si="21"/>
        <v>51</v>
      </c>
      <c r="AQ146" s="169">
        <f t="shared" si="21"/>
        <v>57</v>
      </c>
      <c r="AR146" s="169">
        <f t="shared" si="21"/>
        <v>0</v>
      </c>
      <c r="AS146" s="169">
        <f t="shared" si="21"/>
        <v>0</v>
      </c>
      <c r="AT146" s="169">
        <f t="shared" si="21"/>
        <v>0</v>
      </c>
      <c r="AU146" s="169">
        <f t="shared" si="21"/>
        <v>0</v>
      </c>
    </row>
    <row r="147" spans="1:47" x14ac:dyDescent="0.25">
      <c r="A147" s="5" t="s">
        <v>220</v>
      </c>
      <c r="B147" s="5" t="str">
        <f>гр.общеразв.напрв.!B147</f>
        <v>МБДОУ "Детский сад №19 г.Выборга"</v>
      </c>
      <c r="C147" s="5" t="str">
        <f>гр.общеразв.напрв.!C147</f>
        <v>город</v>
      </c>
      <c r="D147" s="5" t="str">
        <f>гр.общеразв.напрв.!D147</f>
        <v>детей</v>
      </c>
      <c r="E147" s="168">
        <f t="shared" si="22"/>
        <v>200</v>
      </c>
      <c r="F147" s="168">
        <f t="shared" si="23"/>
        <v>56</v>
      </c>
      <c r="G147" s="168">
        <f t="shared" si="23"/>
        <v>144</v>
      </c>
      <c r="H147" s="10">
        <f>гр.общеразв.напрв.!BZ147</f>
        <v>0</v>
      </c>
      <c r="I147" s="10">
        <f>гр.общеразв.напрв.!CA147</f>
        <v>0</v>
      </c>
      <c r="J147" s="10">
        <f>гр.общеразв.напрв.!CB147</f>
        <v>28</v>
      </c>
      <c r="K147" s="10">
        <f>гр.общеразв.напрв.!CC147</f>
        <v>74</v>
      </c>
      <c r="L147" s="10">
        <f>гр.общеразв.напрв.!CD147</f>
        <v>28</v>
      </c>
      <c r="M147" s="10">
        <f>гр.общеразв.напрв.!CE147</f>
        <v>30</v>
      </c>
      <c r="N147" s="10">
        <f>гр.общеразв.напрв.!CF147</f>
        <v>0</v>
      </c>
      <c r="O147" s="10">
        <f>гр.общеразв.напрв.!CG147</f>
        <v>0</v>
      </c>
      <c r="P147" s="10">
        <f>гр.общеразв.напрв.!CH147</f>
        <v>0</v>
      </c>
      <c r="Q147" s="10">
        <f>гр.общеразв.напрв.!CI147</f>
        <v>0</v>
      </c>
      <c r="R147" s="10">
        <f>гр.компен.направ.!EH147</f>
        <v>0</v>
      </c>
      <c r="S147" s="10">
        <f>гр.компен.направ.!EI147</f>
        <v>0</v>
      </c>
      <c r="T147" s="10">
        <f>гр.компен.направ.!EJ147</f>
        <v>0</v>
      </c>
      <c r="U147" s="10">
        <f>гр.компен.направ.!EK147</f>
        <v>40</v>
      </c>
      <c r="V147" s="10">
        <f>гр.компен.направ.!EL147</f>
        <v>0</v>
      </c>
      <c r="W147" s="10">
        <f>гр.компен.направ.!EM147</f>
        <v>0</v>
      </c>
      <c r="X147" s="10">
        <f>гр.компен.направ.!EN147</f>
        <v>0</v>
      </c>
      <c r="Y147" s="10">
        <f>гр.компен.направ.!EO147</f>
        <v>0</v>
      </c>
      <c r="Z147" s="10">
        <f>гр.компен.направ.!EP147</f>
        <v>0</v>
      </c>
      <c r="AA147" s="10">
        <f>гр.компен.направ.!EQ147</f>
        <v>0</v>
      </c>
      <c r="AB147" s="10">
        <f>гр.комбинир.напрв.!DN202</f>
        <v>0</v>
      </c>
      <c r="AC147" s="10">
        <f>гр.комбинир.напрв.!DO202</f>
        <v>0</v>
      </c>
      <c r="AD147" s="10">
        <f>гр.комбинир.напрв.!DP202</f>
        <v>0</v>
      </c>
      <c r="AE147" s="10">
        <f>гр.комбинир.напрв.!DQ202</f>
        <v>0</v>
      </c>
      <c r="AF147" s="10">
        <f>гр.комбинир.напрв.!DR202</f>
        <v>0</v>
      </c>
      <c r="AG147" s="10">
        <f>гр.комбинир.напрв.!DS202</f>
        <v>0</v>
      </c>
      <c r="AH147" s="10">
        <f>гр.комбинир.напрв.!DT202</f>
        <v>0</v>
      </c>
      <c r="AI147" s="10">
        <f>гр.комбинир.напрв.!DU202</f>
        <v>0</v>
      </c>
      <c r="AJ147" s="10">
        <f>гр.комбинир.напрв.!DV202</f>
        <v>0</v>
      </c>
      <c r="AK147" s="10">
        <f>гр.комбинир.напрв.!DW202</f>
        <v>0</v>
      </c>
      <c r="AL147" s="169">
        <f t="shared" si="21"/>
        <v>0</v>
      </c>
      <c r="AM147" s="169">
        <f t="shared" si="21"/>
        <v>0</v>
      </c>
      <c r="AN147" s="169">
        <f t="shared" si="21"/>
        <v>28</v>
      </c>
      <c r="AO147" s="169">
        <f t="shared" si="21"/>
        <v>114</v>
      </c>
      <c r="AP147" s="169">
        <f t="shared" si="21"/>
        <v>28</v>
      </c>
      <c r="AQ147" s="169">
        <f t="shared" si="21"/>
        <v>30</v>
      </c>
      <c r="AR147" s="169">
        <f t="shared" si="21"/>
        <v>0</v>
      </c>
      <c r="AS147" s="169">
        <f t="shared" si="21"/>
        <v>0</v>
      </c>
      <c r="AT147" s="169">
        <f t="shared" si="21"/>
        <v>0</v>
      </c>
      <c r="AU147" s="169">
        <f t="shared" si="21"/>
        <v>0</v>
      </c>
    </row>
    <row r="148" spans="1:47" x14ac:dyDescent="0.25">
      <c r="A148" s="5" t="s">
        <v>220</v>
      </c>
      <c r="B148" s="5" t="str">
        <f>гр.общеразв.напрв.!B148</f>
        <v>МБДОУ "Детский сад №20 г.Выборга"</v>
      </c>
      <c r="C148" s="5" t="str">
        <f>гр.общеразв.напрв.!C148</f>
        <v>город</v>
      </c>
      <c r="D148" s="5" t="str">
        <f>гр.общеразв.напрв.!D148</f>
        <v>детей</v>
      </c>
      <c r="E148" s="168">
        <f t="shared" si="22"/>
        <v>216</v>
      </c>
      <c r="F148" s="168">
        <f t="shared" si="23"/>
        <v>29</v>
      </c>
      <c r="G148" s="168">
        <f t="shared" si="23"/>
        <v>187</v>
      </c>
      <c r="H148" s="10">
        <f>гр.общеразв.напрв.!BZ148</f>
        <v>0</v>
      </c>
      <c r="I148" s="10">
        <f>гр.общеразв.напрв.!CA148</f>
        <v>0</v>
      </c>
      <c r="J148" s="10">
        <f>гр.общеразв.напрв.!CB148</f>
        <v>0</v>
      </c>
      <c r="K148" s="10">
        <f>гр.общеразв.напрв.!CC148</f>
        <v>0</v>
      </c>
      <c r="L148" s="10">
        <f>гр.общеразв.напрв.!CD148</f>
        <v>29</v>
      </c>
      <c r="M148" s="10">
        <f>гр.общеразв.напрв.!CE148</f>
        <v>146</v>
      </c>
      <c r="N148" s="10">
        <f>гр.общеразв.напрв.!CF148</f>
        <v>0</v>
      </c>
      <c r="O148" s="10">
        <f>гр.общеразв.напрв.!CG148</f>
        <v>0</v>
      </c>
      <c r="P148" s="10">
        <f>гр.общеразв.напрв.!CH148</f>
        <v>0</v>
      </c>
      <c r="Q148" s="10">
        <f>гр.общеразв.напрв.!CI148</f>
        <v>0</v>
      </c>
      <c r="R148" s="10">
        <f>гр.компен.направ.!EH148</f>
        <v>0</v>
      </c>
      <c r="S148" s="10">
        <f>гр.компен.направ.!EI148</f>
        <v>0</v>
      </c>
      <c r="T148" s="10">
        <f>гр.компен.направ.!EJ148</f>
        <v>0</v>
      </c>
      <c r="U148" s="10">
        <f>гр.компен.направ.!EK148</f>
        <v>41</v>
      </c>
      <c r="V148" s="10">
        <f>гр.компен.направ.!EL148</f>
        <v>0</v>
      </c>
      <c r="W148" s="10">
        <f>гр.компен.направ.!EM148</f>
        <v>0</v>
      </c>
      <c r="X148" s="10">
        <f>гр.компен.направ.!EN148</f>
        <v>0</v>
      </c>
      <c r="Y148" s="10">
        <f>гр.компен.направ.!EO148</f>
        <v>0</v>
      </c>
      <c r="Z148" s="10">
        <f>гр.компен.направ.!EP148</f>
        <v>0</v>
      </c>
      <c r="AA148" s="10">
        <f>гр.компен.направ.!EQ148</f>
        <v>0</v>
      </c>
      <c r="AB148" s="10">
        <f>гр.комбинир.напрв.!DN203</f>
        <v>0</v>
      </c>
      <c r="AC148" s="10">
        <f>гр.комбинир.напрв.!DO203</f>
        <v>0</v>
      </c>
      <c r="AD148" s="10">
        <f>гр.комбинир.напрв.!DP203</f>
        <v>0</v>
      </c>
      <c r="AE148" s="10">
        <f>гр.комбинир.напрв.!DQ203</f>
        <v>0</v>
      </c>
      <c r="AF148" s="10">
        <f>гр.комбинир.напрв.!DR203</f>
        <v>0</v>
      </c>
      <c r="AG148" s="10">
        <f>гр.комбинир.напрв.!DS203</f>
        <v>0</v>
      </c>
      <c r="AH148" s="10">
        <f>гр.комбинир.напрв.!DT203</f>
        <v>0</v>
      </c>
      <c r="AI148" s="10">
        <f>гр.комбинир.напрв.!DU203</f>
        <v>0</v>
      </c>
      <c r="AJ148" s="10">
        <f>гр.комбинир.напрв.!DV203</f>
        <v>0</v>
      </c>
      <c r="AK148" s="10">
        <f>гр.комбинир.напрв.!DW203</f>
        <v>0</v>
      </c>
      <c r="AL148" s="169">
        <f t="shared" si="21"/>
        <v>0</v>
      </c>
      <c r="AM148" s="169">
        <f t="shared" si="21"/>
        <v>0</v>
      </c>
      <c r="AN148" s="169">
        <f t="shared" si="21"/>
        <v>0</v>
      </c>
      <c r="AO148" s="169">
        <f t="shared" si="21"/>
        <v>41</v>
      </c>
      <c r="AP148" s="169">
        <f t="shared" si="21"/>
        <v>29</v>
      </c>
      <c r="AQ148" s="169">
        <f t="shared" si="21"/>
        <v>146</v>
      </c>
      <c r="AR148" s="169">
        <f t="shared" si="21"/>
        <v>0</v>
      </c>
      <c r="AS148" s="169">
        <f t="shared" si="21"/>
        <v>0</v>
      </c>
      <c r="AT148" s="169">
        <f t="shared" si="21"/>
        <v>0</v>
      </c>
      <c r="AU148" s="169">
        <f t="shared" si="21"/>
        <v>0</v>
      </c>
    </row>
    <row r="149" spans="1:47" x14ac:dyDescent="0.25">
      <c r="A149" s="5" t="s">
        <v>220</v>
      </c>
      <c r="B149" s="5" t="str">
        <f>гр.общеразв.напрв.!B149</f>
        <v>МБДОУ "Детский сад №21 г.Выборга"</v>
      </c>
      <c r="C149" s="5" t="str">
        <f>гр.общеразв.напрв.!C149</f>
        <v>город</v>
      </c>
      <c r="D149" s="5" t="str">
        <f>гр.общеразв.напрв.!D149</f>
        <v>детей</v>
      </c>
      <c r="E149" s="168">
        <f t="shared" si="22"/>
        <v>415</v>
      </c>
      <c r="F149" s="168">
        <f t="shared" si="23"/>
        <v>80</v>
      </c>
      <c r="G149" s="168">
        <f t="shared" si="23"/>
        <v>335</v>
      </c>
      <c r="H149" s="10">
        <f>гр.общеразв.напрв.!BZ149</f>
        <v>12</v>
      </c>
      <c r="I149" s="10">
        <f>гр.общеразв.напрв.!CA149</f>
        <v>0</v>
      </c>
      <c r="J149" s="10">
        <f>гр.общеразв.напрв.!CB149</f>
        <v>68</v>
      </c>
      <c r="K149" s="10">
        <f>гр.общеразв.напрв.!CC149</f>
        <v>198</v>
      </c>
      <c r="L149" s="10">
        <f>гр.общеразв.напрв.!CD149</f>
        <v>0</v>
      </c>
      <c r="M149" s="10">
        <f>гр.общеразв.напрв.!CE149</f>
        <v>67</v>
      </c>
      <c r="N149" s="10">
        <f>гр.общеразв.напрв.!CF149</f>
        <v>0</v>
      </c>
      <c r="O149" s="10">
        <f>гр.общеразв.напрв.!CG149</f>
        <v>0</v>
      </c>
      <c r="P149" s="10">
        <f>гр.общеразв.напрв.!CH149</f>
        <v>0</v>
      </c>
      <c r="Q149" s="10">
        <f>гр.общеразв.напрв.!CI149</f>
        <v>0</v>
      </c>
      <c r="R149" s="10">
        <f>гр.компен.направ.!EH149</f>
        <v>0</v>
      </c>
      <c r="S149" s="10">
        <f>гр.компен.направ.!EI149</f>
        <v>0</v>
      </c>
      <c r="T149" s="10">
        <f>гр.компен.направ.!EJ149</f>
        <v>0</v>
      </c>
      <c r="U149" s="10">
        <f>гр.компен.направ.!EK149</f>
        <v>70</v>
      </c>
      <c r="V149" s="10">
        <f>гр.компен.направ.!EL149</f>
        <v>0</v>
      </c>
      <c r="W149" s="10">
        <f>гр.компен.направ.!EM149</f>
        <v>0</v>
      </c>
      <c r="X149" s="10">
        <f>гр.компен.направ.!EN149</f>
        <v>0</v>
      </c>
      <c r="Y149" s="10">
        <f>гр.компен.направ.!EO149</f>
        <v>0</v>
      </c>
      <c r="Z149" s="10">
        <f>гр.компен.направ.!EP149</f>
        <v>0</v>
      </c>
      <c r="AA149" s="10">
        <f>гр.компен.направ.!EQ149</f>
        <v>0</v>
      </c>
      <c r="AB149" s="10">
        <f>гр.комбинир.напрв.!DN204</f>
        <v>0</v>
      </c>
      <c r="AC149" s="10">
        <f>гр.комбинир.напрв.!DO204</f>
        <v>0</v>
      </c>
      <c r="AD149" s="10">
        <f>гр.комбинир.напрв.!DP204</f>
        <v>0</v>
      </c>
      <c r="AE149" s="10">
        <f>гр.комбинир.напрв.!DQ204</f>
        <v>0</v>
      </c>
      <c r="AF149" s="10">
        <f>гр.комбинир.напрв.!DR204</f>
        <v>0</v>
      </c>
      <c r="AG149" s="10">
        <f>гр.комбинир.напрв.!DS204</f>
        <v>0</v>
      </c>
      <c r="AH149" s="10">
        <f>гр.комбинир.напрв.!DT204</f>
        <v>0</v>
      </c>
      <c r="AI149" s="10">
        <f>гр.комбинир.напрв.!DU204</f>
        <v>0</v>
      </c>
      <c r="AJ149" s="10">
        <f>гр.комбинир.напрв.!DV204</f>
        <v>0</v>
      </c>
      <c r="AK149" s="10">
        <f>гр.комбинир.напрв.!DW204</f>
        <v>0</v>
      </c>
      <c r="AL149" s="169">
        <f t="shared" si="21"/>
        <v>12</v>
      </c>
      <c r="AM149" s="169">
        <f t="shared" si="21"/>
        <v>0</v>
      </c>
      <c r="AN149" s="169">
        <f t="shared" si="21"/>
        <v>68</v>
      </c>
      <c r="AO149" s="169">
        <f t="shared" si="21"/>
        <v>268</v>
      </c>
      <c r="AP149" s="169">
        <f t="shared" si="21"/>
        <v>0</v>
      </c>
      <c r="AQ149" s="169">
        <f t="shared" si="21"/>
        <v>67</v>
      </c>
      <c r="AR149" s="169">
        <f t="shared" si="21"/>
        <v>0</v>
      </c>
      <c r="AS149" s="169">
        <f t="shared" si="21"/>
        <v>0</v>
      </c>
      <c r="AT149" s="169">
        <f t="shared" si="21"/>
        <v>0</v>
      </c>
      <c r="AU149" s="169">
        <f t="shared" si="21"/>
        <v>0</v>
      </c>
    </row>
    <row r="150" spans="1:47" x14ac:dyDescent="0.25">
      <c r="A150" s="5" t="s">
        <v>220</v>
      </c>
      <c r="B150" s="5" t="str">
        <f>гр.общеразв.напрв.!B150</f>
        <v>МБДОУ "Детский сад №22 г.Выборга"</v>
      </c>
      <c r="C150" s="5" t="str">
        <f>гр.общеразв.напрв.!C150</f>
        <v>город</v>
      </c>
      <c r="D150" s="5" t="str">
        <f>гр.общеразв.напрв.!D150</f>
        <v>детей</v>
      </c>
      <c r="E150" s="168">
        <f t="shared" si="22"/>
        <v>198</v>
      </c>
      <c r="F150" s="168">
        <f t="shared" si="23"/>
        <v>37</v>
      </c>
      <c r="G150" s="168">
        <f t="shared" si="23"/>
        <v>161</v>
      </c>
      <c r="H150" s="10">
        <f>гр.общеразв.напрв.!BZ150</f>
        <v>0</v>
      </c>
      <c r="I150" s="10">
        <f>гр.общеразв.напрв.!CA150</f>
        <v>0</v>
      </c>
      <c r="J150" s="10">
        <f>гр.общеразв.напрв.!CB150</f>
        <v>0</v>
      </c>
      <c r="K150" s="10">
        <f>гр.общеразв.напрв.!CC150</f>
        <v>15</v>
      </c>
      <c r="L150" s="10">
        <f>гр.общеразв.напрв.!CD150</f>
        <v>37</v>
      </c>
      <c r="M150" s="10">
        <f>гр.общеразв.напрв.!CE150</f>
        <v>77</v>
      </c>
      <c r="N150" s="10">
        <f>гр.общеразв.напрв.!CF150</f>
        <v>0</v>
      </c>
      <c r="O150" s="10">
        <f>гр.общеразв.напрв.!CG150</f>
        <v>0</v>
      </c>
      <c r="P150" s="10">
        <f>гр.общеразв.напрв.!CH150</f>
        <v>0</v>
      </c>
      <c r="Q150" s="10">
        <f>гр.общеразв.напрв.!CI150</f>
        <v>0</v>
      </c>
      <c r="R150" s="10">
        <f>гр.компен.направ.!EH150</f>
        <v>0</v>
      </c>
      <c r="S150" s="10">
        <f>гр.компен.направ.!EI150</f>
        <v>0</v>
      </c>
      <c r="T150" s="10">
        <f>гр.компен.направ.!EJ150</f>
        <v>0</v>
      </c>
      <c r="U150" s="10">
        <f>гр.компен.направ.!EK150</f>
        <v>22</v>
      </c>
      <c r="V150" s="10">
        <f>гр.компен.направ.!EL150</f>
        <v>0</v>
      </c>
      <c r="W150" s="10">
        <f>гр.компен.направ.!EM150</f>
        <v>33</v>
      </c>
      <c r="X150" s="10">
        <f>гр.компен.направ.!EN150</f>
        <v>0</v>
      </c>
      <c r="Y150" s="10">
        <f>гр.компен.направ.!EO150</f>
        <v>0</v>
      </c>
      <c r="Z150" s="10">
        <f>гр.компен.направ.!EP150</f>
        <v>0</v>
      </c>
      <c r="AA150" s="10">
        <f>гр.компен.направ.!EQ150</f>
        <v>14</v>
      </c>
      <c r="AB150" s="10">
        <f>гр.комбинир.напрв.!DN205</f>
        <v>0</v>
      </c>
      <c r="AC150" s="10">
        <f>гр.комбинир.напрв.!DO205</f>
        <v>0</v>
      </c>
      <c r="AD150" s="10">
        <f>гр.комбинир.напрв.!DP205</f>
        <v>0</v>
      </c>
      <c r="AE150" s="10">
        <f>гр.комбинир.напрв.!DQ205</f>
        <v>0</v>
      </c>
      <c r="AF150" s="10">
        <f>гр.комбинир.напрв.!DR205</f>
        <v>0</v>
      </c>
      <c r="AG150" s="10">
        <f>гр.комбинир.напрв.!DS205</f>
        <v>0</v>
      </c>
      <c r="AH150" s="10">
        <f>гр.комбинир.напрв.!DT205</f>
        <v>0</v>
      </c>
      <c r="AI150" s="10">
        <f>гр.комбинир.напрв.!DU205</f>
        <v>0</v>
      </c>
      <c r="AJ150" s="10">
        <f>гр.комбинир.напрв.!DV205</f>
        <v>0</v>
      </c>
      <c r="AK150" s="10">
        <f>гр.комбинир.напрв.!DW205</f>
        <v>0</v>
      </c>
      <c r="AL150" s="169">
        <f t="shared" si="21"/>
        <v>0</v>
      </c>
      <c r="AM150" s="169">
        <f t="shared" si="21"/>
        <v>0</v>
      </c>
      <c r="AN150" s="169">
        <f t="shared" si="21"/>
        <v>0</v>
      </c>
      <c r="AO150" s="169">
        <f t="shared" si="21"/>
        <v>37</v>
      </c>
      <c r="AP150" s="169">
        <f t="shared" si="21"/>
        <v>37</v>
      </c>
      <c r="AQ150" s="169">
        <f t="shared" si="21"/>
        <v>110</v>
      </c>
      <c r="AR150" s="169">
        <f t="shared" si="21"/>
        <v>0</v>
      </c>
      <c r="AS150" s="169">
        <f t="shared" si="21"/>
        <v>0</v>
      </c>
      <c r="AT150" s="169">
        <f t="shared" si="21"/>
        <v>0</v>
      </c>
      <c r="AU150" s="169">
        <f t="shared" si="21"/>
        <v>14</v>
      </c>
    </row>
    <row r="151" spans="1:47" x14ac:dyDescent="0.25">
      <c r="A151" s="5" t="s">
        <v>220</v>
      </c>
      <c r="B151" s="5" t="str">
        <f>гр.общеразв.напрв.!B151</f>
        <v>МБДОУ "Детский сад №23 г.Выборга"</v>
      </c>
      <c r="C151" s="5" t="str">
        <f>гр.общеразв.напрв.!C151</f>
        <v>город</v>
      </c>
      <c r="D151" s="5" t="str">
        <f>гр.общеразв.напрв.!D151</f>
        <v>детей</v>
      </c>
      <c r="E151" s="168">
        <f t="shared" si="22"/>
        <v>168</v>
      </c>
      <c r="F151" s="168">
        <f t="shared" si="23"/>
        <v>50</v>
      </c>
      <c r="G151" s="168">
        <f t="shared" si="23"/>
        <v>118</v>
      </c>
      <c r="H151" s="10">
        <f>гр.общеразв.напрв.!BZ151</f>
        <v>0</v>
      </c>
      <c r="I151" s="10">
        <f>гр.общеразв.напрв.!CA151</f>
        <v>0</v>
      </c>
      <c r="J151" s="10">
        <f>гр.общеразв.напрв.!CB151</f>
        <v>0</v>
      </c>
      <c r="K151" s="10">
        <f>гр.общеразв.напрв.!CC151</f>
        <v>0</v>
      </c>
      <c r="L151" s="10">
        <f>гр.общеразв.напрв.!CD151</f>
        <v>50</v>
      </c>
      <c r="M151" s="10">
        <f>гр.общеразв.напрв.!CE151</f>
        <v>66</v>
      </c>
      <c r="N151" s="10">
        <f>гр.общеразв.напрв.!CF151</f>
        <v>0</v>
      </c>
      <c r="O151" s="10">
        <f>гр.общеразв.напрв.!CG151</f>
        <v>0</v>
      </c>
      <c r="P151" s="10">
        <f>гр.общеразв.напрв.!CH151</f>
        <v>0</v>
      </c>
      <c r="Q151" s="10">
        <f>гр.общеразв.напрв.!CI151</f>
        <v>24</v>
      </c>
      <c r="R151" s="10">
        <f>гр.компен.направ.!EH151</f>
        <v>0</v>
      </c>
      <c r="S151" s="10">
        <f>гр.компен.направ.!EI151</f>
        <v>0</v>
      </c>
      <c r="T151" s="10">
        <f>гр.компен.направ.!EJ151</f>
        <v>0</v>
      </c>
      <c r="U151" s="10">
        <f>гр.компен.направ.!EK151</f>
        <v>28</v>
      </c>
      <c r="V151" s="10">
        <f>гр.компен.направ.!EL151</f>
        <v>0</v>
      </c>
      <c r="W151" s="10">
        <f>гр.компен.направ.!EM151</f>
        <v>0</v>
      </c>
      <c r="X151" s="10">
        <f>гр.компен.направ.!EN151</f>
        <v>0</v>
      </c>
      <c r="Y151" s="10">
        <f>гр.компен.направ.!EO151</f>
        <v>0</v>
      </c>
      <c r="Z151" s="10">
        <f>гр.компен.направ.!EP151</f>
        <v>0</v>
      </c>
      <c r="AA151" s="10">
        <f>гр.компен.направ.!EQ151</f>
        <v>0</v>
      </c>
      <c r="AB151" s="10">
        <f>гр.комбинир.напрв.!DN206</f>
        <v>0</v>
      </c>
      <c r="AC151" s="10">
        <f>гр.комбинир.напрв.!DO206</f>
        <v>0</v>
      </c>
      <c r="AD151" s="10">
        <f>гр.комбинир.напрв.!DP206</f>
        <v>0</v>
      </c>
      <c r="AE151" s="10">
        <f>гр.комбинир.напрв.!DQ206</f>
        <v>0</v>
      </c>
      <c r="AF151" s="10">
        <f>гр.комбинир.напрв.!DR206</f>
        <v>0</v>
      </c>
      <c r="AG151" s="10">
        <f>гр.комбинир.напрв.!DS206</f>
        <v>0</v>
      </c>
      <c r="AH151" s="10">
        <f>гр.комбинир.напрв.!DT206</f>
        <v>0</v>
      </c>
      <c r="AI151" s="10">
        <f>гр.комбинир.напрв.!DU206</f>
        <v>0</v>
      </c>
      <c r="AJ151" s="10">
        <f>гр.комбинир.напрв.!DV206</f>
        <v>0</v>
      </c>
      <c r="AK151" s="10">
        <f>гр.комбинир.напрв.!DW206</f>
        <v>0</v>
      </c>
      <c r="AL151" s="169">
        <f t="shared" si="21"/>
        <v>0</v>
      </c>
      <c r="AM151" s="169">
        <f t="shared" si="21"/>
        <v>0</v>
      </c>
      <c r="AN151" s="169">
        <f t="shared" si="21"/>
        <v>0</v>
      </c>
      <c r="AO151" s="169">
        <f t="shared" si="21"/>
        <v>28</v>
      </c>
      <c r="AP151" s="169">
        <f t="shared" si="21"/>
        <v>50</v>
      </c>
      <c r="AQ151" s="169">
        <f t="shared" si="21"/>
        <v>66</v>
      </c>
      <c r="AR151" s="169">
        <f t="shared" si="21"/>
        <v>0</v>
      </c>
      <c r="AS151" s="169">
        <f t="shared" si="21"/>
        <v>0</v>
      </c>
      <c r="AT151" s="169">
        <f t="shared" si="21"/>
        <v>0</v>
      </c>
      <c r="AU151" s="169">
        <f t="shared" si="21"/>
        <v>24</v>
      </c>
    </row>
    <row r="152" spans="1:47" x14ac:dyDescent="0.25">
      <c r="A152" s="5" t="s">
        <v>220</v>
      </c>
      <c r="B152" s="5" t="str">
        <f>гр.общеразв.напрв.!B152</f>
        <v>МБДОУ "Детский сад №25 г.Выборга"</v>
      </c>
      <c r="C152" s="5" t="str">
        <f>гр.общеразв.напрв.!C152</f>
        <v>город</v>
      </c>
      <c r="D152" s="5" t="str">
        <f>гр.общеразв.напрв.!D152</f>
        <v>детей</v>
      </c>
      <c r="E152" s="168">
        <f t="shared" si="22"/>
        <v>314</v>
      </c>
      <c r="F152" s="168">
        <f t="shared" si="23"/>
        <v>50</v>
      </c>
      <c r="G152" s="168">
        <f t="shared" si="23"/>
        <v>264</v>
      </c>
      <c r="H152" s="10">
        <f>гр.общеразв.напрв.!BZ152</f>
        <v>0</v>
      </c>
      <c r="I152" s="10">
        <f>гр.общеразв.напрв.!CA152</f>
        <v>0</v>
      </c>
      <c r="J152" s="10">
        <f>гр.общеразв.напрв.!CB152</f>
        <v>0</v>
      </c>
      <c r="K152" s="10">
        <f>гр.общеразв.напрв.!CC152</f>
        <v>0</v>
      </c>
      <c r="L152" s="10">
        <f>гр.общеразв.напрв.!CD152</f>
        <v>50</v>
      </c>
      <c r="M152" s="10">
        <f>гр.общеразв.напрв.!CE152</f>
        <v>204</v>
      </c>
      <c r="N152" s="10">
        <f>гр.общеразв.напрв.!CF152</f>
        <v>0</v>
      </c>
      <c r="O152" s="10">
        <f>гр.общеразв.напрв.!CG152</f>
        <v>0</v>
      </c>
      <c r="P152" s="10">
        <f>гр.общеразв.напрв.!CH152</f>
        <v>0</v>
      </c>
      <c r="Q152" s="10">
        <f>гр.общеразв.напрв.!CI152</f>
        <v>0</v>
      </c>
      <c r="R152" s="10">
        <f>гр.компен.направ.!EH152</f>
        <v>0</v>
      </c>
      <c r="S152" s="10">
        <f>гр.компен.направ.!EI152</f>
        <v>0</v>
      </c>
      <c r="T152" s="10">
        <f>гр.компен.направ.!EJ152</f>
        <v>0</v>
      </c>
      <c r="U152" s="10">
        <f>гр.компен.направ.!EK152</f>
        <v>0</v>
      </c>
      <c r="V152" s="10">
        <f>гр.компен.направ.!EL152</f>
        <v>0</v>
      </c>
      <c r="W152" s="10">
        <f>гр.компен.направ.!EM152</f>
        <v>60</v>
      </c>
      <c r="X152" s="10">
        <f>гр.компен.направ.!EN152</f>
        <v>0</v>
      </c>
      <c r="Y152" s="10">
        <f>гр.компен.направ.!EO152</f>
        <v>0</v>
      </c>
      <c r="Z152" s="10">
        <f>гр.компен.направ.!EP152</f>
        <v>0</v>
      </c>
      <c r="AA152" s="10">
        <f>гр.компен.направ.!EQ152</f>
        <v>0</v>
      </c>
      <c r="AB152" s="10">
        <f>гр.комбинир.напрв.!DN207</f>
        <v>0</v>
      </c>
      <c r="AC152" s="10">
        <f>гр.комбинир.напрв.!DO207</f>
        <v>0</v>
      </c>
      <c r="AD152" s="10">
        <f>гр.комбинир.напрв.!DP207</f>
        <v>0</v>
      </c>
      <c r="AE152" s="10">
        <f>гр.комбинир.напрв.!DQ207</f>
        <v>0</v>
      </c>
      <c r="AF152" s="10">
        <f>гр.комбинир.напрв.!DR207</f>
        <v>0</v>
      </c>
      <c r="AG152" s="10">
        <f>гр.комбинир.напрв.!DS207</f>
        <v>0</v>
      </c>
      <c r="AH152" s="10">
        <f>гр.комбинир.напрв.!DT207</f>
        <v>0</v>
      </c>
      <c r="AI152" s="10">
        <f>гр.комбинир.напрв.!DU207</f>
        <v>0</v>
      </c>
      <c r="AJ152" s="10">
        <f>гр.комбинир.напрв.!DV207</f>
        <v>0</v>
      </c>
      <c r="AK152" s="10">
        <f>гр.комбинир.напрв.!DW207</f>
        <v>0</v>
      </c>
      <c r="AL152" s="169">
        <f t="shared" si="21"/>
        <v>0</v>
      </c>
      <c r="AM152" s="169">
        <f t="shared" si="21"/>
        <v>0</v>
      </c>
      <c r="AN152" s="169">
        <f t="shared" si="21"/>
        <v>0</v>
      </c>
      <c r="AO152" s="169">
        <f t="shared" si="21"/>
        <v>0</v>
      </c>
      <c r="AP152" s="169">
        <f t="shared" si="21"/>
        <v>50</v>
      </c>
      <c r="AQ152" s="169">
        <f t="shared" si="21"/>
        <v>264</v>
      </c>
      <c r="AR152" s="169">
        <f t="shared" si="21"/>
        <v>0</v>
      </c>
      <c r="AS152" s="169">
        <f t="shared" si="21"/>
        <v>0</v>
      </c>
      <c r="AT152" s="169">
        <f t="shared" si="21"/>
        <v>0</v>
      </c>
      <c r="AU152" s="169">
        <f t="shared" si="21"/>
        <v>0</v>
      </c>
    </row>
    <row r="153" spans="1:47" x14ac:dyDescent="0.25">
      <c r="A153" s="5" t="s">
        <v>220</v>
      </c>
      <c r="B153" s="5" t="str">
        <f>гр.общеразв.напрв.!B153</f>
        <v>МБДОУ "Детский сад №31 г.Выборга"</v>
      </c>
      <c r="C153" s="5" t="str">
        <f>гр.общеразв.напрв.!C153</f>
        <v>город</v>
      </c>
      <c r="D153" s="5" t="str">
        <f>гр.общеразв.напрв.!D153</f>
        <v>детей</v>
      </c>
      <c r="E153" s="168">
        <f t="shared" si="22"/>
        <v>255</v>
      </c>
      <c r="F153" s="168">
        <f t="shared" si="23"/>
        <v>52</v>
      </c>
      <c r="G153" s="168">
        <f t="shared" si="23"/>
        <v>203</v>
      </c>
      <c r="H153" s="10">
        <f>гр.общеразв.напрв.!BZ153</f>
        <v>0</v>
      </c>
      <c r="I153" s="10">
        <f>гр.общеразв.напрв.!CA153</f>
        <v>0</v>
      </c>
      <c r="J153" s="10">
        <f>гр.общеразв.напрв.!CB153</f>
        <v>0</v>
      </c>
      <c r="K153" s="10">
        <f>гр.общеразв.напрв.!CC153</f>
        <v>0</v>
      </c>
      <c r="L153" s="10">
        <f>гр.общеразв.напрв.!CD153</f>
        <v>52</v>
      </c>
      <c r="M153" s="10">
        <f>гр.общеразв.напрв.!CE153</f>
        <v>138</v>
      </c>
      <c r="N153" s="10">
        <f>гр.общеразв.напрв.!CF153</f>
        <v>0</v>
      </c>
      <c r="O153" s="10">
        <f>гр.общеразв.напрв.!CG153</f>
        <v>0</v>
      </c>
      <c r="P153" s="10">
        <f>гр.общеразв.напрв.!CH153</f>
        <v>0</v>
      </c>
      <c r="Q153" s="10">
        <f>гр.общеразв.напрв.!CI153</f>
        <v>0</v>
      </c>
      <c r="R153" s="10">
        <f>гр.компен.направ.!EH153</f>
        <v>0</v>
      </c>
      <c r="S153" s="10">
        <f>гр.компен.направ.!EI153</f>
        <v>0</v>
      </c>
      <c r="T153" s="10">
        <f>гр.компен.направ.!EJ153</f>
        <v>0</v>
      </c>
      <c r="U153" s="10">
        <f>гр.компен.направ.!EK153</f>
        <v>65</v>
      </c>
      <c r="V153" s="10">
        <f>гр.компен.направ.!EL153</f>
        <v>0</v>
      </c>
      <c r="W153" s="10">
        <f>гр.компен.направ.!EM153</f>
        <v>0</v>
      </c>
      <c r="X153" s="10">
        <f>гр.компен.направ.!EN153</f>
        <v>0</v>
      </c>
      <c r="Y153" s="10">
        <f>гр.компен.направ.!EO153</f>
        <v>0</v>
      </c>
      <c r="Z153" s="10">
        <f>гр.компен.направ.!EP153</f>
        <v>0</v>
      </c>
      <c r="AA153" s="10">
        <f>гр.компен.направ.!EQ153</f>
        <v>0</v>
      </c>
      <c r="AB153" s="10">
        <f>гр.комбинир.напрв.!DN208</f>
        <v>0</v>
      </c>
      <c r="AC153" s="10">
        <f>гр.комбинир.напрв.!DO208</f>
        <v>0</v>
      </c>
      <c r="AD153" s="10">
        <f>гр.комбинир.напрв.!DP208</f>
        <v>0</v>
      </c>
      <c r="AE153" s="10">
        <f>гр.комбинир.напрв.!DQ208</f>
        <v>0</v>
      </c>
      <c r="AF153" s="10">
        <f>гр.комбинир.напрв.!DR208</f>
        <v>0</v>
      </c>
      <c r="AG153" s="10">
        <f>гр.комбинир.напрв.!DS208</f>
        <v>0</v>
      </c>
      <c r="AH153" s="10">
        <f>гр.комбинир.напрв.!DT208</f>
        <v>0</v>
      </c>
      <c r="AI153" s="10">
        <f>гр.комбинир.напрв.!DU208</f>
        <v>0</v>
      </c>
      <c r="AJ153" s="10">
        <f>гр.комбинир.напрв.!DV208</f>
        <v>0</v>
      </c>
      <c r="AK153" s="10">
        <f>гр.комбинир.напрв.!DW208</f>
        <v>0</v>
      </c>
      <c r="AL153" s="169">
        <f t="shared" si="21"/>
        <v>0</v>
      </c>
      <c r="AM153" s="169">
        <f t="shared" si="21"/>
        <v>0</v>
      </c>
      <c r="AN153" s="169">
        <f t="shared" si="21"/>
        <v>0</v>
      </c>
      <c r="AO153" s="169">
        <f t="shared" si="21"/>
        <v>65</v>
      </c>
      <c r="AP153" s="169">
        <f t="shared" si="21"/>
        <v>52</v>
      </c>
      <c r="AQ153" s="169">
        <f t="shared" si="21"/>
        <v>138</v>
      </c>
      <c r="AR153" s="169">
        <f t="shared" si="21"/>
        <v>0</v>
      </c>
      <c r="AS153" s="169">
        <f t="shared" si="21"/>
        <v>0</v>
      </c>
      <c r="AT153" s="169">
        <f t="shared" si="21"/>
        <v>0</v>
      </c>
      <c r="AU153" s="169">
        <f t="shared" si="21"/>
        <v>0</v>
      </c>
    </row>
    <row r="154" spans="1:47" x14ac:dyDescent="0.25">
      <c r="A154" s="5" t="s">
        <v>220</v>
      </c>
      <c r="B154" s="5" t="str">
        <f>гр.общеразв.напрв.!B154</f>
        <v>МБДОУ "Детский сад №32 г.Выборга"</v>
      </c>
      <c r="C154" s="5" t="str">
        <f>гр.общеразв.напрв.!C154</f>
        <v>город</v>
      </c>
      <c r="D154" s="5" t="str">
        <f>гр.общеразв.напрв.!D154</f>
        <v>детей</v>
      </c>
      <c r="E154" s="168">
        <f t="shared" si="22"/>
        <v>340</v>
      </c>
      <c r="F154" s="168">
        <f t="shared" si="23"/>
        <v>77</v>
      </c>
      <c r="G154" s="168">
        <f t="shared" si="23"/>
        <v>263</v>
      </c>
      <c r="H154" s="10">
        <f>гр.общеразв.напрв.!BZ154</f>
        <v>0</v>
      </c>
      <c r="I154" s="10">
        <f>гр.общеразв.напрв.!CA154</f>
        <v>0</v>
      </c>
      <c r="J154" s="10">
        <f>гр.общеразв.напрв.!CB154</f>
        <v>77</v>
      </c>
      <c r="K154" s="10">
        <f>гр.общеразв.напрв.!CC154</f>
        <v>135</v>
      </c>
      <c r="L154" s="10">
        <f>гр.общеразв.напрв.!CD154</f>
        <v>0</v>
      </c>
      <c r="M154" s="10">
        <f>гр.общеразв.напрв.!CE154</f>
        <v>23</v>
      </c>
      <c r="N154" s="10">
        <f>гр.общеразв.напрв.!CF154</f>
        <v>0</v>
      </c>
      <c r="O154" s="10">
        <f>гр.общеразв.напрв.!CG154</f>
        <v>0</v>
      </c>
      <c r="P154" s="10">
        <f>гр.общеразв.напрв.!CH154</f>
        <v>0</v>
      </c>
      <c r="Q154" s="10">
        <f>гр.общеразв.напрв.!CI154</f>
        <v>0</v>
      </c>
      <c r="R154" s="10">
        <f>гр.компен.направ.!EH154</f>
        <v>0</v>
      </c>
      <c r="S154" s="10">
        <f>гр.компен.направ.!EI154</f>
        <v>0</v>
      </c>
      <c r="T154" s="10">
        <f>гр.компен.направ.!EJ154</f>
        <v>0</v>
      </c>
      <c r="U154" s="10">
        <f>гр.компен.направ.!EK154</f>
        <v>105</v>
      </c>
      <c r="V154" s="10">
        <f>гр.компен.направ.!EL154</f>
        <v>0</v>
      </c>
      <c r="W154" s="10">
        <f>гр.компен.направ.!EM154</f>
        <v>0</v>
      </c>
      <c r="X154" s="10">
        <f>гр.компен.направ.!EN154</f>
        <v>0</v>
      </c>
      <c r="Y154" s="10">
        <f>гр.компен.направ.!EO154</f>
        <v>0</v>
      </c>
      <c r="Z154" s="10">
        <f>гр.компен.направ.!EP154</f>
        <v>0</v>
      </c>
      <c r="AA154" s="10">
        <f>гр.компен.направ.!EQ154</f>
        <v>0</v>
      </c>
      <c r="AB154" s="10">
        <f>гр.комбинир.напрв.!DN209</f>
        <v>0</v>
      </c>
      <c r="AC154" s="10">
        <f>гр.комбинир.напрв.!DO209</f>
        <v>0</v>
      </c>
      <c r="AD154" s="10">
        <f>гр.комбинир.напрв.!DP209</f>
        <v>0</v>
      </c>
      <c r="AE154" s="10">
        <f>гр.комбинир.напрв.!DQ209</f>
        <v>0</v>
      </c>
      <c r="AF154" s="10">
        <f>гр.комбинир.напрв.!DR209</f>
        <v>0</v>
      </c>
      <c r="AG154" s="10">
        <f>гр.комбинир.напрв.!DS209</f>
        <v>0</v>
      </c>
      <c r="AH154" s="10">
        <f>гр.комбинир.напрв.!DT209</f>
        <v>0</v>
      </c>
      <c r="AI154" s="10">
        <f>гр.комбинир.напрв.!DU209</f>
        <v>0</v>
      </c>
      <c r="AJ154" s="10">
        <f>гр.комбинир.напрв.!DV209</f>
        <v>0</v>
      </c>
      <c r="AK154" s="10">
        <f>гр.комбинир.напрв.!DW209</f>
        <v>0</v>
      </c>
      <c r="AL154" s="169">
        <f t="shared" si="21"/>
        <v>0</v>
      </c>
      <c r="AM154" s="169">
        <f t="shared" si="21"/>
        <v>0</v>
      </c>
      <c r="AN154" s="169">
        <f t="shared" si="21"/>
        <v>77</v>
      </c>
      <c r="AO154" s="169">
        <f t="shared" si="21"/>
        <v>240</v>
      </c>
      <c r="AP154" s="169">
        <f t="shared" si="21"/>
        <v>0</v>
      </c>
      <c r="AQ154" s="169">
        <f t="shared" si="21"/>
        <v>23</v>
      </c>
      <c r="AR154" s="169">
        <f t="shared" si="21"/>
        <v>0</v>
      </c>
      <c r="AS154" s="169">
        <f t="shared" si="21"/>
        <v>0</v>
      </c>
      <c r="AT154" s="169">
        <f t="shared" si="21"/>
        <v>0</v>
      </c>
      <c r="AU154" s="169">
        <f t="shared" si="21"/>
        <v>0</v>
      </c>
    </row>
    <row r="155" spans="1:47" ht="20.399999999999999" x14ac:dyDescent="0.25">
      <c r="A155" s="5" t="s">
        <v>220</v>
      </c>
      <c r="B155" s="5" t="str">
        <f>гр.общеразв.напрв.!B155</f>
        <v>МБДОУ "Детский сад №35 г.Выборга" (в т.ч. Ул.Горная и ул.Судостроительная, Лен.ш.)</v>
      </c>
      <c r="C155" s="5" t="str">
        <f>гр.общеразв.напрв.!C155</f>
        <v>город</v>
      </c>
      <c r="D155" s="5" t="str">
        <f>гр.общеразв.напрв.!D155</f>
        <v>детей</v>
      </c>
      <c r="E155" s="168">
        <f t="shared" si="22"/>
        <v>415</v>
      </c>
      <c r="F155" s="168">
        <f t="shared" si="23"/>
        <v>100</v>
      </c>
      <c r="G155" s="168">
        <f t="shared" si="23"/>
        <v>315</v>
      </c>
      <c r="H155" s="10">
        <f>гр.общеразв.напрв.!BZ155</f>
        <v>0</v>
      </c>
      <c r="I155" s="10">
        <f>гр.общеразв.напрв.!CA155</f>
        <v>0</v>
      </c>
      <c r="J155" s="10">
        <f>гр.общеразв.напрв.!CB155</f>
        <v>0</v>
      </c>
      <c r="K155" s="10">
        <f>гр.общеразв.напрв.!CC155</f>
        <v>0</v>
      </c>
      <c r="L155" s="10">
        <f>гр.общеразв.напрв.!CD155</f>
        <v>100</v>
      </c>
      <c r="M155" s="10">
        <f>гр.общеразв.напрв.!CE155</f>
        <v>236</v>
      </c>
      <c r="N155" s="10">
        <f>гр.общеразв.напрв.!CF155</f>
        <v>0</v>
      </c>
      <c r="O155" s="10">
        <f>гр.общеразв.напрв.!CG155</f>
        <v>0</v>
      </c>
      <c r="P155" s="10">
        <f>гр.общеразв.напрв.!CH155</f>
        <v>0</v>
      </c>
      <c r="Q155" s="10">
        <f>гр.общеразв.напрв.!CI155</f>
        <v>0</v>
      </c>
      <c r="R155" s="10">
        <f>гр.компен.направ.!EH155</f>
        <v>0</v>
      </c>
      <c r="S155" s="10">
        <f>гр.компен.направ.!EI155</f>
        <v>0</v>
      </c>
      <c r="T155" s="10">
        <f>гр.компен.направ.!EJ155</f>
        <v>0</v>
      </c>
      <c r="U155" s="10">
        <f>гр.компен.направ.!EK155</f>
        <v>0</v>
      </c>
      <c r="V155" s="10">
        <f>гр.компен.направ.!EL155</f>
        <v>0</v>
      </c>
      <c r="W155" s="10">
        <f>гр.компен.направ.!EM155</f>
        <v>79</v>
      </c>
      <c r="X155" s="10">
        <f>гр.компен.направ.!EN155</f>
        <v>0</v>
      </c>
      <c r="Y155" s="10">
        <f>гр.компен.направ.!EO155</f>
        <v>0</v>
      </c>
      <c r="Z155" s="10">
        <f>гр.компен.направ.!EP155</f>
        <v>0</v>
      </c>
      <c r="AA155" s="10">
        <f>гр.компен.направ.!EQ155</f>
        <v>0</v>
      </c>
      <c r="AB155" s="10">
        <f>гр.комбинир.напрв.!DN210</f>
        <v>0</v>
      </c>
      <c r="AC155" s="10">
        <f>гр.комбинир.напрв.!DO210</f>
        <v>0</v>
      </c>
      <c r="AD155" s="10">
        <f>гр.комбинир.напрв.!DP210</f>
        <v>0</v>
      </c>
      <c r="AE155" s="10">
        <f>гр.комбинир.напрв.!DQ210</f>
        <v>0</v>
      </c>
      <c r="AF155" s="10">
        <f>гр.комбинир.напрв.!DR210</f>
        <v>0</v>
      </c>
      <c r="AG155" s="10">
        <f>гр.комбинир.напрв.!DS210</f>
        <v>0</v>
      </c>
      <c r="AH155" s="10">
        <f>гр.комбинир.напрв.!DT210</f>
        <v>0</v>
      </c>
      <c r="AI155" s="10">
        <f>гр.комбинир.напрв.!DU210</f>
        <v>0</v>
      </c>
      <c r="AJ155" s="10">
        <f>гр.комбинир.напрв.!DV210</f>
        <v>0</v>
      </c>
      <c r="AK155" s="10">
        <f>гр.комбинир.напрв.!DW210</f>
        <v>0</v>
      </c>
      <c r="AL155" s="169">
        <f t="shared" ref="AL155:AU180" si="24">H155+R155+AB155</f>
        <v>0</v>
      </c>
      <c r="AM155" s="169">
        <f t="shared" si="24"/>
        <v>0</v>
      </c>
      <c r="AN155" s="169">
        <f t="shared" si="24"/>
        <v>0</v>
      </c>
      <c r="AO155" s="169">
        <f t="shared" si="24"/>
        <v>0</v>
      </c>
      <c r="AP155" s="169">
        <f t="shared" si="24"/>
        <v>100</v>
      </c>
      <c r="AQ155" s="169">
        <f t="shared" si="24"/>
        <v>315</v>
      </c>
      <c r="AR155" s="169">
        <f t="shared" si="24"/>
        <v>0</v>
      </c>
      <c r="AS155" s="169">
        <f t="shared" si="24"/>
        <v>0</v>
      </c>
      <c r="AT155" s="169">
        <f t="shared" si="24"/>
        <v>0</v>
      </c>
      <c r="AU155" s="169">
        <f t="shared" si="24"/>
        <v>0</v>
      </c>
    </row>
    <row r="156" spans="1:47" x14ac:dyDescent="0.25">
      <c r="A156" s="5" t="s">
        <v>220</v>
      </c>
      <c r="B156" s="5" t="str">
        <f>гр.общеразв.напрв.!B156</f>
        <v>МБДОУ "Детский сад г.Приморска"</v>
      </c>
      <c r="C156" s="5" t="str">
        <f>гр.общеразв.напрв.!C156</f>
        <v>город</v>
      </c>
      <c r="D156" s="5" t="str">
        <f>гр.общеразв.напрв.!D156</f>
        <v>детей</v>
      </c>
      <c r="E156" s="168">
        <f t="shared" si="22"/>
        <v>264</v>
      </c>
      <c r="F156" s="168">
        <f t="shared" si="23"/>
        <v>55</v>
      </c>
      <c r="G156" s="168">
        <f t="shared" si="23"/>
        <v>209</v>
      </c>
      <c r="H156" s="10">
        <f>гр.общеразв.напрв.!BZ156</f>
        <v>0</v>
      </c>
      <c r="I156" s="10">
        <f>гр.общеразв.напрв.!CA156</f>
        <v>0</v>
      </c>
      <c r="J156" s="10">
        <f>гр.общеразв.напрв.!CB156</f>
        <v>0</v>
      </c>
      <c r="K156" s="10">
        <f>гр.общеразв.напрв.!CC156</f>
        <v>183</v>
      </c>
      <c r="L156" s="10">
        <f>гр.общеразв.напрв.!CD156</f>
        <v>55</v>
      </c>
      <c r="M156" s="10">
        <f>гр.общеразв.напрв.!CE156</f>
        <v>0</v>
      </c>
      <c r="N156" s="10">
        <f>гр.общеразв.напрв.!CF156</f>
        <v>0</v>
      </c>
      <c r="O156" s="10">
        <f>гр.общеразв.напрв.!CG156</f>
        <v>0</v>
      </c>
      <c r="P156" s="10">
        <f>гр.общеразв.напрв.!CH156</f>
        <v>0</v>
      </c>
      <c r="Q156" s="10">
        <f>гр.общеразв.напрв.!CI156</f>
        <v>0</v>
      </c>
      <c r="R156" s="10">
        <f>гр.компен.направ.!EH156</f>
        <v>0</v>
      </c>
      <c r="S156" s="10">
        <f>гр.компен.направ.!EI156</f>
        <v>0</v>
      </c>
      <c r="T156" s="10">
        <f>гр.компен.направ.!EJ156</f>
        <v>0</v>
      </c>
      <c r="U156" s="10">
        <f>гр.компен.направ.!EK156</f>
        <v>0</v>
      </c>
      <c r="V156" s="10">
        <f>гр.компен.направ.!EL156</f>
        <v>0</v>
      </c>
      <c r="W156" s="10">
        <f>гр.компен.направ.!EM156</f>
        <v>26</v>
      </c>
      <c r="X156" s="10">
        <f>гр.компен.направ.!EN156</f>
        <v>0</v>
      </c>
      <c r="Y156" s="10">
        <f>гр.компен.направ.!EO156</f>
        <v>0</v>
      </c>
      <c r="Z156" s="10">
        <f>гр.компен.направ.!EP156</f>
        <v>0</v>
      </c>
      <c r="AA156" s="10">
        <f>гр.компен.направ.!EQ156</f>
        <v>0</v>
      </c>
      <c r="AB156" s="10">
        <f>гр.комбинир.напрв.!DN211</f>
        <v>0</v>
      </c>
      <c r="AC156" s="10">
        <f>гр.комбинир.напрв.!DO211</f>
        <v>0</v>
      </c>
      <c r="AD156" s="10">
        <f>гр.комбинир.напрв.!DP211</f>
        <v>0</v>
      </c>
      <c r="AE156" s="10">
        <f>гр.комбинир.напрв.!DQ211</f>
        <v>0</v>
      </c>
      <c r="AF156" s="10">
        <f>гр.комбинир.напрв.!DR211</f>
        <v>0</v>
      </c>
      <c r="AG156" s="10">
        <f>гр.комбинир.напрв.!DS211</f>
        <v>0</v>
      </c>
      <c r="AH156" s="10">
        <f>гр.комбинир.напрв.!DT211</f>
        <v>0</v>
      </c>
      <c r="AI156" s="10">
        <f>гр.комбинир.напрв.!DU211</f>
        <v>0</v>
      </c>
      <c r="AJ156" s="10">
        <f>гр.комбинир.напрв.!DV211</f>
        <v>0</v>
      </c>
      <c r="AK156" s="10">
        <f>гр.комбинир.напрв.!DW211</f>
        <v>0</v>
      </c>
      <c r="AL156" s="169">
        <f t="shared" si="24"/>
        <v>0</v>
      </c>
      <c r="AM156" s="169">
        <f t="shared" si="24"/>
        <v>0</v>
      </c>
      <c r="AN156" s="169">
        <f t="shared" si="24"/>
        <v>0</v>
      </c>
      <c r="AO156" s="169">
        <f t="shared" si="24"/>
        <v>183</v>
      </c>
      <c r="AP156" s="169">
        <f t="shared" si="24"/>
        <v>55</v>
      </c>
      <c r="AQ156" s="169">
        <f t="shared" si="24"/>
        <v>26</v>
      </c>
      <c r="AR156" s="169">
        <f t="shared" si="24"/>
        <v>0</v>
      </c>
      <c r="AS156" s="169">
        <f t="shared" si="24"/>
        <v>0</v>
      </c>
      <c r="AT156" s="169">
        <f t="shared" si="24"/>
        <v>0</v>
      </c>
      <c r="AU156" s="169">
        <f t="shared" si="24"/>
        <v>0</v>
      </c>
    </row>
    <row r="157" spans="1:47" x14ac:dyDescent="0.25">
      <c r="A157" s="5" t="s">
        <v>220</v>
      </c>
      <c r="B157" s="5" t="str">
        <f>гр.общеразв.напрв.!B157</f>
        <v>МБДОУ "Детский сад №1 г.Светогорска"</v>
      </c>
      <c r="C157" s="5" t="str">
        <f>гр.общеразв.напрв.!C157</f>
        <v>город</v>
      </c>
      <c r="D157" s="5" t="str">
        <f>гр.общеразв.напрв.!D157</f>
        <v>детей</v>
      </c>
      <c r="E157" s="168">
        <f t="shared" si="22"/>
        <v>240</v>
      </c>
      <c r="F157" s="168">
        <f t="shared" si="23"/>
        <v>56</v>
      </c>
      <c r="G157" s="168">
        <f t="shared" si="23"/>
        <v>184</v>
      </c>
      <c r="H157" s="10">
        <f>гр.общеразв.напрв.!BZ157</f>
        <v>0</v>
      </c>
      <c r="I157" s="10">
        <f>гр.общеразв.напрв.!CA157</f>
        <v>0</v>
      </c>
      <c r="J157" s="10">
        <f>гр.общеразв.напрв.!CB157</f>
        <v>28</v>
      </c>
      <c r="K157" s="10">
        <f>гр.общеразв.напрв.!CC157</f>
        <v>132</v>
      </c>
      <c r="L157" s="10">
        <f>гр.общеразв.напрв.!CD157</f>
        <v>28</v>
      </c>
      <c r="M157" s="10">
        <f>гр.общеразв.напрв.!CE157</f>
        <v>25</v>
      </c>
      <c r="N157" s="10">
        <f>гр.общеразв.напрв.!CF157</f>
        <v>0</v>
      </c>
      <c r="O157" s="10">
        <f>гр.общеразв.напрв.!CG157</f>
        <v>0</v>
      </c>
      <c r="P157" s="10">
        <f>гр.общеразв.напрв.!CH157</f>
        <v>0</v>
      </c>
      <c r="Q157" s="10">
        <f>гр.общеразв.напрв.!CI157</f>
        <v>0</v>
      </c>
      <c r="R157" s="10">
        <f>гр.компен.направ.!EH157</f>
        <v>0</v>
      </c>
      <c r="S157" s="10">
        <f>гр.компен.направ.!EI157</f>
        <v>0</v>
      </c>
      <c r="T157" s="10">
        <f>гр.компен.направ.!EJ157</f>
        <v>0</v>
      </c>
      <c r="U157" s="10">
        <f>гр.компен.направ.!EK157</f>
        <v>27</v>
      </c>
      <c r="V157" s="10">
        <f>гр.компен.направ.!EL157</f>
        <v>0</v>
      </c>
      <c r="W157" s="10">
        <f>гр.компен.направ.!EM157</f>
        <v>0</v>
      </c>
      <c r="X157" s="10">
        <f>гр.компен.направ.!EN157</f>
        <v>0</v>
      </c>
      <c r="Y157" s="10">
        <f>гр.компен.направ.!EO157</f>
        <v>0</v>
      </c>
      <c r="Z157" s="10">
        <f>гр.компен.направ.!EP157</f>
        <v>0</v>
      </c>
      <c r="AA157" s="10">
        <f>гр.компен.направ.!EQ157</f>
        <v>0</v>
      </c>
      <c r="AB157" s="10">
        <f>гр.комбинир.напрв.!DN212</f>
        <v>0</v>
      </c>
      <c r="AC157" s="10">
        <f>гр.комбинир.напрв.!DO212</f>
        <v>0</v>
      </c>
      <c r="AD157" s="10">
        <f>гр.комбинир.напрв.!DP212</f>
        <v>0</v>
      </c>
      <c r="AE157" s="10">
        <f>гр.комбинир.напрв.!DQ212</f>
        <v>0</v>
      </c>
      <c r="AF157" s="10">
        <f>гр.комбинир.напрв.!DR212</f>
        <v>0</v>
      </c>
      <c r="AG157" s="10">
        <f>гр.комбинир.напрв.!DS212</f>
        <v>0</v>
      </c>
      <c r="AH157" s="10">
        <f>гр.комбинир.напрв.!DT212</f>
        <v>0</v>
      </c>
      <c r="AI157" s="10">
        <f>гр.комбинир.напрв.!DU212</f>
        <v>0</v>
      </c>
      <c r="AJ157" s="10">
        <f>гр.комбинир.напрв.!DV212</f>
        <v>0</v>
      </c>
      <c r="AK157" s="10">
        <f>гр.комбинир.напрв.!DW212</f>
        <v>0</v>
      </c>
      <c r="AL157" s="169">
        <f t="shared" si="24"/>
        <v>0</v>
      </c>
      <c r="AM157" s="169">
        <f t="shared" si="24"/>
        <v>0</v>
      </c>
      <c r="AN157" s="169">
        <f t="shared" si="24"/>
        <v>28</v>
      </c>
      <c r="AO157" s="169">
        <f t="shared" si="24"/>
        <v>159</v>
      </c>
      <c r="AP157" s="169">
        <f t="shared" si="24"/>
        <v>28</v>
      </c>
      <c r="AQ157" s="169">
        <f t="shared" si="24"/>
        <v>25</v>
      </c>
      <c r="AR157" s="169">
        <f t="shared" si="24"/>
        <v>0</v>
      </c>
      <c r="AS157" s="169">
        <f t="shared" si="24"/>
        <v>0</v>
      </c>
      <c r="AT157" s="169">
        <f t="shared" si="24"/>
        <v>0</v>
      </c>
      <c r="AU157" s="169">
        <f t="shared" si="24"/>
        <v>0</v>
      </c>
    </row>
    <row r="158" spans="1:47" x14ac:dyDescent="0.25">
      <c r="A158" s="5" t="s">
        <v>220</v>
      </c>
      <c r="B158" s="5" t="str">
        <f>гр.общеразв.напрв.!B158</f>
        <v>МБДОУ "Детский сад №2 г.Светогорска"</v>
      </c>
      <c r="C158" s="5" t="str">
        <f>гр.общеразв.напрв.!C158</f>
        <v>город</v>
      </c>
      <c r="D158" s="5" t="str">
        <f>гр.общеразв.напрв.!D158</f>
        <v>детей</v>
      </c>
      <c r="E158" s="168">
        <f t="shared" si="22"/>
        <v>315</v>
      </c>
      <c r="F158" s="168">
        <f t="shared" si="23"/>
        <v>88</v>
      </c>
      <c r="G158" s="168">
        <f t="shared" si="23"/>
        <v>227</v>
      </c>
      <c r="H158" s="10">
        <f>гр.общеразв.напрв.!BZ158</f>
        <v>0</v>
      </c>
      <c r="I158" s="10">
        <f>гр.общеразв.напрв.!CA158</f>
        <v>0</v>
      </c>
      <c r="J158" s="10">
        <f>гр.общеразв.напрв.!CB158</f>
        <v>0</v>
      </c>
      <c r="K158" s="10">
        <f>гр.общеразв.напрв.!CC158</f>
        <v>0</v>
      </c>
      <c r="L158" s="10">
        <f>гр.общеразв.напрв.!CD158</f>
        <v>88</v>
      </c>
      <c r="M158" s="10">
        <f>гр.общеразв.напрв.!CE158</f>
        <v>169</v>
      </c>
      <c r="N158" s="10">
        <f>гр.общеразв.напрв.!CF158</f>
        <v>0</v>
      </c>
      <c r="O158" s="10">
        <f>гр.общеразв.напрв.!CG158</f>
        <v>0</v>
      </c>
      <c r="P158" s="10">
        <f>гр.общеразв.напрв.!CH158</f>
        <v>0</v>
      </c>
      <c r="Q158" s="10">
        <f>гр.общеразв.напрв.!CI158</f>
        <v>0</v>
      </c>
      <c r="R158" s="10">
        <f>гр.компен.направ.!EH158</f>
        <v>0</v>
      </c>
      <c r="S158" s="10">
        <f>гр.компен.направ.!EI158</f>
        <v>0</v>
      </c>
      <c r="T158" s="10">
        <f>гр.компен.направ.!EJ158</f>
        <v>0</v>
      </c>
      <c r="U158" s="10">
        <f>гр.компен.направ.!EK158</f>
        <v>0</v>
      </c>
      <c r="V158" s="10">
        <f>гр.компен.направ.!EL158</f>
        <v>0</v>
      </c>
      <c r="W158" s="10">
        <f>гр.компен.направ.!EM158</f>
        <v>58</v>
      </c>
      <c r="X158" s="10">
        <f>гр.компен.направ.!EN158</f>
        <v>0</v>
      </c>
      <c r="Y158" s="10">
        <f>гр.компен.направ.!EO158</f>
        <v>0</v>
      </c>
      <c r="Z158" s="10">
        <f>гр.компен.направ.!EP158</f>
        <v>0</v>
      </c>
      <c r="AA158" s="10">
        <f>гр.компен.направ.!EQ158</f>
        <v>0</v>
      </c>
      <c r="AB158" s="10">
        <f>гр.комбинир.напрв.!DN213</f>
        <v>0</v>
      </c>
      <c r="AC158" s="10">
        <f>гр.комбинир.напрв.!DO213</f>
        <v>0</v>
      </c>
      <c r="AD158" s="10">
        <f>гр.комбинир.напрв.!DP213</f>
        <v>0</v>
      </c>
      <c r="AE158" s="10">
        <f>гр.комбинир.напрв.!DQ213</f>
        <v>0</v>
      </c>
      <c r="AF158" s="10">
        <f>гр.комбинир.напрв.!DR213</f>
        <v>0</v>
      </c>
      <c r="AG158" s="10">
        <f>гр.комбинир.напрв.!DS213</f>
        <v>0</v>
      </c>
      <c r="AH158" s="10">
        <f>гр.комбинир.напрв.!DT213</f>
        <v>0</v>
      </c>
      <c r="AI158" s="10">
        <f>гр.комбинир.напрв.!DU213</f>
        <v>0</v>
      </c>
      <c r="AJ158" s="10">
        <f>гр.комбинир.напрв.!DV213</f>
        <v>0</v>
      </c>
      <c r="AK158" s="10">
        <f>гр.комбинир.напрв.!DW213</f>
        <v>0</v>
      </c>
      <c r="AL158" s="169">
        <f t="shared" si="24"/>
        <v>0</v>
      </c>
      <c r="AM158" s="169">
        <f t="shared" si="24"/>
        <v>0</v>
      </c>
      <c r="AN158" s="169">
        <f t="shared" si="24"/>
        <v>0</v>
      </c>
      <c r="AO158" s="169">
        <f t="shared" si="24"/>
        <v>0</v>
      </c>
      <c r="AP158" s="169">
        <f t="shared" si="24"/>
        <v>88</v>
      </c>
      <c r="AQ158" s="169">
        <f t="shared" si="24"/>
        <v>227</v>
      </c>
      <c r="AR158" s="169">
        <f t="shared" si="24"/>
        <v>0</v>
      </c>
      <c r="AS158" s="169">
        <f t="shared" si="24"/>
        <v>0</v>
      </c>
      <c r="AT158" s="169">
        <f t="shared" si="24"/>
        <v>0</v>
      </c>
      <c r="AU158" s="169">
        <f t="shared" si="24"/>
        <v>0</v>
      </c>
    </row>
    <row r="159" spans="1:47" x14ac:dyDescent="0.25">
      <c r="A159" s="5" t="s">
        <v>220</v>
      </c>
      <c r="B159" s="5" t="str">
        <f>гр.общеразв.напрв.!B159</f>
        <v>МБДОУ "Детский сад №3 г.Светогорска"</v>
      </c>
      <c r="C159" s="5" t="str">
        <f>гр.общеразв.напрв.!C159</f>
        <v>город</v>
      </c>
      <c r="D159" s="5" t="str">
        <f>гр.общеразв.напрв.!D159</f>
        <v>детей</v>
      </c>
      <c r="E159" s="168">
        <f t="shared" si="22"/>
        <v>185</v>
      </c>
      <c r="F159" s="168">
        <f t="shared" si="23"/>
        <v>33</v>
      </c>
      <c r="G159" s="168">
        <f t="shared" si="23"/>
        <v>152</v>
      </c>
      <c r="H159" s="10">
        <f>гр.общеразв.напрв.!BZ159</f>
        <v>0</v>
      </c>
      <c r="I159" s="10">
        <f>гр.общеразв.напрв.!CA159</f>
        <v>0</v>
      </c>
      <c r="J159" s="10">
        <f>гр.общеразв.напрв.!CB159</f>
        <v>0</v>
      </c>
      <c r="K159" s="10">
        <f>гр.общеразв.напрв.!CC159</f>
        <v>0</v>
      </c>
      <c r="L159" s="10">
        <f>гр.общеразв.напрв.!CD159</f>
        <v>33</v>
      </c>
      <c r="M159" s="10">
        <f>гр.общеразв.напрв.!CE159</f>
        <v>124</v>
      </c>
      <c r="N159" s="10">
        <f>гр.общеразв.напрв.!CF159</f>
        <v>0</v>
      </c>
      <c r="O159" s="10">
        <f>гр.общеразв.напрв.!CG159</f>
        <v>0</v>
      </c>
      <c r="P159" s="10">
        <f>гр.общеразв.напрв.!CH159</f>
        <v>0</v>
      </c>
      <c r="Q159" s="10">
        <f>гр.общеразв.напрв.!CI159</f>
        <v>0</v>
      </c>
      <c r="R159" s="10">
        <f>гр.компен.направ.!EH159</f>
        <v>0</v>
      </c>
      <c r="S159" s="10">
        <f>гр.компен.направ.!EI159</f>
        <v>0</v>
      </c>
      <c r="T159" s="10">
        <f>гр.компен.направ.!EJ159</f>
        <v>0</v>
      </c>
      <c r="U159" s="10">
        <f>гр.компен.направ.!EK159</f>
        <v>0</v>
      </c>
      <c r="V159" s="10">
        <f>гр.компен.направ.!EL159</f>
        <v>0</v>
      </c>
      <c r="W159" s="10">
        <f>гр.компен.направ.!EM159</f>
        <v>28</v>
      </c>
      <c r="X159" s="10">
        <f>гр.компен.направ.!EN159</f>
        <v>0</v>
      </c>
      <c r="Y159" s="10">
        <f>гр.компен.направ.!EO159</f>
        <v>0</v>
      </c>
      <c r="Z159" s="10">
        <f>гр.компен.направ.!EP159</f>
        <v>0</v>
      </c>
      <c r="AA159" s="10">
        <f>гр.компен.направ.!EQ159</f>
        <v>0</v>
      </c>
      <c r="AB159" s="10">
        <f>гр.комбинир.напрв.!DN214</f>
        <v>0</v>
      </c>
      <c r="AC159" s="10">
        <f>гр.комбинир.напрв.!DO214</f>
        <v>0</v>
      </c>
      <c r="AD159" s="10">
        <f>гр.комбинир.напрв.!DP214</f>
        <v>0</v>
      </c>
      <c r="AE159" s="10">
        <f>гр.комбинир.напрв.!DQ214</f>
        <v>0</v>
      </c>
      <c r="AF159" s="10">
        <f>гр.комбинир.напрв.!DR214</f>
        <v>0</v>
      </c>
      <c r="AG159" s="10">
        <f>гр.комбинир.напрв.!DS214</f>
        <v>0</v>
      </c>
      <c r="AH159" s="10">
        <f>гр.комбинир.напрв.!DT214</f>
        <v>0</v>
      </c>
      <c r="AI159" s="10">
        <f>гр.комбинир.напрв.!DU214</f>
        <v>0</v>
      </c>
      <c r="AJ159" s="10">
        <f>гр.комбинир.напрв.!DV214</f>
        <v>0</v>
      </c>
      <c r="AK159" s="10">
        <f>гр.комбинир.напрв.!DW214</f>
        <v>0</v>
      </c>
      <c r="AL159" s="169">
        <f t="shared" si="24"/>
        <v>0</v>
      </c>
      <c r="AM159" s="169">
        <f t="shared" si="24"/>
        <v>0</v>
      </c>
      <c r="AN159" s="169">
        <f t="shared" si="24"/>
        <v>0</v>
      </c>
      <c r="AO159" s="169">
        <f t="shared" si="24"/>
        <v>0</v>
      </c>
      <c r="AP159" s="169">
        <f t="shared" si="24"/>
        <v>33</v>
      </c>
      <c r="AQ159" s="169">
        <f t="shared" si="24"/>
        <v>152</v>
      </c>
      <c r="AR159" s="169">
        <f t="shared" si="24"/>
        <v>0</v>
      </c>
      <c r="AS159" s="169">
        <f t="shared" si="24"/>
        <v>0</v>
      </c>
      <c r="AT159" s="169">
        <f t="shared" si="24"/>
        <v>0</v>
      </c>
      <c r="AU159" s="169">
        <f t="shared" si="24"/>
        <v>0</v>
      </c>
    </row>
    <row r="160" spans="1:47" ht="20.399999999999999" x14ac:dyDescent="0.25">
      <c r="A160" s="5" t="s">
        <v>220</v>
      </c>
      <c r="B160" s="5" t="str">
        <f>гр.общеразв.напрв.!B160</f>
        <v>МБДОУ "Детский сад гп Рощино" (в т.ч.ул.Детская, Садовый пер., Социалистическая)</v>
      </c>
      <c r="C160" s="5" t="str">
        <f>гр.общеразв.напрв.!C160</f>
        <v>гп</v>
      </c>
      <c r="D160" s="5" t="str">
        <f>гр.общеразв.напрв.!D160</f>
        <v>детей</v>
      </c>
      <c r="E160" s="168">
        <f t="shared" si="22"/>
        <v>580</v>
      </c>
      <c r="F160" s="168">
        <f t="shared" si="23"/>
        <v>84</v>
      </c>
      <c r="G160" s="168">
        <f t="shared" si="23"/>
        <v>496</v>
      </c>
      <c r="H160" s="10">
        <f>гр.общеразв.напрв.!BZ160</f>
        <v>0</v>
      </c>
      <c r="I160" s="10">
        <f>гр.общеразв.напрв.!CA160</f>
        <v>0</v>
      </c>
      <c r="J160" s="10">
        <f>гр.общеразв.напрв.!CB160</f>
        <v>0</v>
      </c>
      <c r="K160" s="10">
        <f>гр.общеразв.напрв.!CC160</f>
        <v>0</v>
      </c>
      <c r="L160" s="10">
        <f>гр.общеразв.напрв.!CD160</f>
        <v>84</v>
      </c>
      <c r="M160" s="10">
        <f>гр.общеразв.напрв.!CE160</f>
        <v>371</v>
      </c>
      <c r="N160" s="10">
        <f>гр.общеразв.напрв.!CF160</f>
        <v>0</v>
      </c>
      <c r="O160" s="10">
        <f>гр.общеразв.напрв.!CG160</f>
        <v>0</v>
      </c>
      <c r="P160" s="10">
        <f>гр.общеразв.напрв.!CH160</f>
        <v>0</v>
      </c>
      <c r="Q160" s="10">
        <f>гр.общеразв.напрв.!CI160</f>
        <v>0</v>
      </c>
      <c r="R160" s="10">
        <f>гр.компен.направ.!EH160</f>
        <v>0</v>
      </c>
      <c r="S160" s="10">
        <f>гр.компен.направ.!EI160</f>
        <v>0</v>
      </c>
      <c r="T160" s="10">
        <f>гр.компен.направ.!EJ160</f>
        <v>0</v>
      </c>
      <c r="U160" s="10">
        <f>гр.компен.направ.!EK160</f>
        <v>0</v>
      </c>
      <c r="V160" s="10">
        <f>гр.компен.направ.!EL160</f>
        <v>0</v>
      </c>
      <c r="W160" s="10">
        <f>гр.компен.направ.!EM160</f>
        <v>125</v>
      </c>
      <c r="X160" s="10">
        <f>гр.компен.направ.!EN160</f>
        <v>0</v>
      </c>
      <c r="Y160" s="10">
        <f>гр.компен.направ.!EO160</f>
        <v>0</v>
      </c>
      <c r="Z160" s="10">
        <f>гр.компен.направ.!EP160</f>
        <v>0</v>
      </c>
      <c r="AA160" s="10">
        <f>гр.компен.направ.!EQ160</f>
        <v>0</v>
      </c>
      <c r="AB160" s="10">
        <f>гр.комбинир.напрв.!DN215</f>
        <v>0</v>
      </c>
      <c r="AC160" s="10">
        <f>гр.комбинир.напрв.!DO215</f>
        <v>0</v>
      </c>
      <c r="AD160" s="10">
        <f>гр.комбинир.напрв.!DP215</f>
        <v>0</v>
      </c>
      <c r="AE160" s="10">
        <f>гр.комбинир.напрв.!DQ215</f>
        <v>0</v>
      </c>
      <c r="AF160" s="10">
        <f>гр.комбинир.напрв.!DR215</f>
        <v>0</v>
      </c>
      <c r="AG160" s="10">
        <f>гр.комбинир.напрв.!DS215</f>
        <v>0</v>
      </c>
      <c r="AH160" s="10">
        <f>гр.комбинир.напрв.!DT215</f>
        <v>0</v>
      </c>
      <c r="AI160" s="10">
        <f>гр.комбинир.напрв.!DU215</f>
        <v>0</v>
      </c>
      <c r="AJ160" s="10">
        <f>гр.комбинир.напрв.!DV215</f>
        <v>0</v>
      </c>
      <c r="AK160" s="10">
        <f>гр.комбинир.напрв.!DW215</f>
        <v>0</v>
      </c>
      <c r="AL160" s="169">
        <f t="shared" si="24"/>
        <v>0</v>
      </c>
      <c r="AM160" s="169">
        <f t="shared" si="24"/>
        <v>0</v>
      </c>
      <c r="AN160" s="169">
        <f t="shared" si="24"/>
        <v>0</v>
      </c>
      <c r="AO160" s="169">
        <f t="shared" si="24"/>
        <v>0</v>
      </c>
      <c r="AP160" s="169">
        <f t="shared" si="24"/>
        <v>84</v>
      </c>
      <c r="AQ160" s="169">
        <f t="shared" si="24"/>
        <v>496</v>
      </c>
      <c r="AR160" s="169">
        <f t="shared" si="24"/>
        <v>0</v>
      </c>
      <c r="AS160" s="169">
        <f t="shared" si="24"/>
        <v>0</v>
      </c>
      <c r="AT160" s="169">
        <f t="shared" si="24"/>
        <v>0</v>
      </c>
      <c r="AU160" s="169">
        <f t="shared" si="24"/>
        <v>0</v>
      </c>
    </row>
    <row r="161" spans="1:47" x14ac:dyDescent="0.25">
      <c r="A161" s="5" t="s">
        <v>220</v>
      </c>
      <c r="B161" s="5" t="str">
        <f>гр.общеразв.напрв.!B161</f>
        <v>МБДОУ "Детский сад п.Глебычево"</v>
      </c>
      <c r="C161" s="5" t="str">
        <f>гр.общеразв.напрв.!C161</f>
        <v>село</v>
      </c>
      <c r="D161" s="5" t="str">
        <f>гр.общеразв.напрв.!D161</f>
        <v>детей</v>
      </c>
      <c r="E161" s="168">
        <f t="shared" si="22"/>
        <v>167</v>
      </c>
      <c r="F161" s="168">
        <f t="shared" si="23"/>
        <v>25</v>
      </c>
      <c r="G161" s="168">
        <f t="shared" si="23"/>
        <v>142</v>
      </c>
      <c r="H161" s="10">
        <f>гр.общеразв.напрв.!BZ161</f>
        <v>0</v>
      </c>
      <c r="I161" s="10">
        <f>гр.общеразв.напрв.!CA161</f>
        <v>0</v>
      </c>
      <c r="J161" s="10">
        <f>гр.общеразв.напрв.!CB161</f>
        <v>25</v>
      </c>
      <c r="K161" s="10">
        <f>гр.общеразв.напрв.!CC161</f>
        <v>92</v>
      </c>
      <c r="L161" s="10">
        <f>гр.общеразв.напрв.!CD161</f>
        <v>0</v>
      </c>
      <c r="M161" s="10">
        <f>гр.общеразв.напрв.!CE161</f>
        <v>28</v>
      </c>
      <c r="N161" s="10">
        <f>гр.общеразв.напрв.!CF161</f>
        <v>0</v>
      </c>
      <c r="O161" s="10">
        <f>гр.общеразв.напрв.!CG161</f>
        <v>0</v>
      </c>
      <c r="P161" s="10">
        <f>гр.общеразв.напрв.!CH161</f>
        <v>0</v>
      </c>
      <c r="Q161" s="10">
        <f>гр.общеразв.напрв.!CI161</f>
        <v>0</v>
      </c>
      <c r="R161" s="10">
        <f>гр.компен.направ.!EH161</f>
        <v>0</v>
      </c>
      <c r="S161" s="10">
        <f>гр.компен.направ.!EI161</f>
        <v>0</v>
      </c>
      <c r="T161" s="10">
        <f>гр.компен.направ.!EJ161</f>
        <v>0</v>
      </c>
      <c r="U161" s="10">
        <f>гр.компен.направ.!EK161</f>
        <v>22</v>
      </c>
      <c r="V161" s="10">
        <f>гр.компен.направ.!EL161</f>
        <v>0</v>
      </c>
      <c r="W161" s="10">
        <f>гр.компен.направ.!EM161</f>
        <v>0</v>
      </c>
      <c r="X161" s="10">
        <f>гр.компен.направ.!EN161</f>
        <v>0</v>
      </c>
      <c r="Y161" s="10">
        <f>гр.компен.направ.!EO161</f>
        <v>0</v>
      </c>
      <c r="Z161" s="10">
        <f>гр.компен.направ.!EP161</f>
        <v>0</v>
      </c>
      <c r="AA161" s="10">
        <f>гр.компен.направ.!EQ161</f>
        <v>0</v>
      </c>
      <c r="AB161" s="10">
        <f>гр.комбинир.напрв.!DN216</f>
        <v>0</v>
      </c>
      <c r="AC161" s="10">
        <f>гр.комбинир.напрв.!DO216</f>
        <v>0</v>
      </c>
      <c r="AD161" s="10">
        <f>гр.комбинир.напрв.!DP216</f>
        <v>0</v>
      </c>
      <c r="AE161" s="10">
        <f>гр.комбинир.напрв.!DQ216</f>
        <v>0</v>
      </c>
      <c r="AF161" s="10">
        <f>гр.комбинир.напрв.!DR216</f>
        <v>0</v>
      </c>
      <c r="AG161" s="10">
        <f>гр.комбинир.напрв.!DS216</f>
        <v>0</v>
      </c>
      <c r="AH161" s="10">
        <f>гр.комбинир.напрв.!DT216</f>
        <v>0</v>
      </c>
      <c r="AI161" s="10">
        <f>гр.комбинир.напрв.!DU216</f>
        <v>0</v>
      </c>
      <c r="AJ161" s="10">
        <f>гр.комбинир.напрв.!DV216</f>
        <v>0</v>
      </c>
      <c r="AK161" s="10">
        <f>гр.комбинир.напрв.!DW216</f>
        <v>0</v>
      </c>
      <c r="AL161" s="169">
        <f t="shared" si="24"/>
        <v>0</v>
      </c>
      <c r="AM161" s="169">
        <f t="shared" si="24"/>
        <v>0</v>
      </c>
      <c r="AN161" s="169">
        <f t="shared" si="24"/>
        <v>25</v>
      </c>
      <c r="AO161" s="169">
        <f t="shared" si="24"/>
        <v>114</v>
      </c>
      <c r="AP161" s="169">
        <f t="shared" si="24"/>
        <v>0</v>
      </c>
      <c r="AQ161" s="169">
        <f t="shared" si="24"/>
        <v>28</v>
      </c>
      <c r="AR161" s="169">
        <f t="shared" si="24"/>
        <v>0</v>
      </c>
      <c r="AS161" s="169">
        <f t="shared" si="24"/>
        <v>0</v>
      </c>
      <c r="AT161" s="169">
        <f t="shared" si="24"/>
        <v>0</v>
      </c>
      <c r="AU161" s="169">
        <f t="shared" si="24"/>
        <v>0</v>
      </c>
    </row>
    <row r="162" spans="1:47" ht="20.399999999999999" x14ac:dyDescent="0.25">
      <c r="A162" s="5" t="s">
        <v>220</v>
      </c>
      <c r="B162" s="5" t="str">
        <f>гр.общеразв.напрв.!B162</f>
        <v>МБОУ "Каменногорский ЦО" (в т.ч. Г.Каменногорск и п.Пруды)</v>
      </c>
      <c r="C162" s="5" t="str">
        <f>гр.общеразв.напрв.!C162</f>
        <v>город/село</v>
      </c>
      <c r="D162" s="5" t="str">
        <f>гр.общеразв.напрв.!D162</f>
        <v>детей</v>
      </c>
      <c r="E162" s="168">
        <f t="shared" si="22"/>
        <v>322</v>
      </c>
      <c r="F162" s="168">
        <f t="shared" si="23"/>
        <v>99</v>
      </c>
      <c r="G162" s="168">
        <f t="shared" si="23"/>
        <v>223</v>
      </c>
      <c r="H162" s="10">
        <f>гр.общеразв.напрв.!BZ162</f>
        <v>0</v>
      </c>
      <c r="I162" s="10">
        <f>гр.общеразв.напрв.!CA162</f>
        <v>0</v>
      </c>
      <c r="J162" s="10">
        <f>гр.общеразв.напрв.!CB162</f>
        <v>32</v>
      </c>
      <c r="K162" s="10">
        <f>гр.общеразв.напрв.!CC162</f>
        <v>74</v>
      </c>
      <c r="L162" s="10">
        <f>гр.общеразв.напрв.!CD162</f>
        <v>67</v>
      </c>
      <c r="M162" s="10">
        <f>гр.общеразв.напрв.!CE162</f>
        <v>92</v>
      </c>
      <c r="N162" s="10">
        <f>гр.общеразв.напрв.!CF162</f>
        <v>0</v>
      </c>
      <c r="O162" s="10">
        <f>гр.общеразв.напрв.!CG162</f>
        <v>0</v>
      </c>
      <c r="P162" s="10">
        <f>гр.общеразв.напрв.!CH162</f>
        <v>0</v>
      </c>
      <c r="Q162" s="10">
        <f>гр.общеразв.напрв.!CI162</f>
        <v>0</v>
      </c>
      <c r="R162" s="10">
        <f>гр.компен.направ.!EH162</f>
        <v>0</v>
      </c>
      <c r="S162" s="10">
        <f>гр.компен.направ.!EI162</f>
        <v>0</v>
      </c>
      <c r="T162" s="10">
        <f>гр.компен.направ.!EJ162</f>
        <v>0</v>
      </c>
      <c r="U162" s="10">
        <f>гр.компен.направ.!EK162</f>
        <v>57</v>
      </c>
      <c r="V162" s="10">
        <f>гр.компен.направ.!EL162</f>
        <v>0</v>
      </c>
      <c r="W162" s="10">
        <f>гр.компен.направ.!EM162</f>
        <v>0</v>
      </c>
      <c r="X162" s="10">
        <f>гр.компен.направ.!EN162</f>
        <v>0</v>
      </c>
      <c r="Y162" s="10">
        <f>гр.компен.направ.!EO162</f>
        <v>0</v>
      </c>
      <c r="Z162" s="10">
        <f>гр.компен.направ.!EP162</f>
        <v>0</v>
      </c>
      <c r="AA162" s="10">
        <f>гр.компен.направ.!EQ162</f>
        <v>0</v>
      </c>
      <c r="AB162" s="10">
        <f>гр.комбинир.напрв.!DN217</f>
        <v>0</v>
      </c>
      <c r="AC162" s="10">
        <f>гр.комбинир.напрв.!DO217</f>
        <v>0</v>
      </c>
      <c r="AD162" s="10">
        <f>гр.комбинир.напрв.!DP217</f>
        <v>0</v>
      </c>
      <c r="AE162" s="10">
        <f>гр.комбинир.напрв.!DQ217</f>
        <v>0</v>
      </c>
      <c r="AF162" s="10">
        <f>гр.комбинир.напрв.!DR217</f>
        <v>0</v>
      </c>
      <c r="AG162" s="10">
        <f>гр.комбинир.напрв.!DS217</f>
        <v>0</v>
      </c>
      <c r="AH162" s="10">
        <f>гр.комбинир.напрв.!DT217</f>
        <v>0</v>
      </c>
      <c r="AI162" s="10">
        <f>гр.комбинир.напрв.!DU217</f>
        <v>0</v>
      </c>
      <c r="AJ162" s="10">
        <f>гр.комбинир.напрв.!DV217</f>
        <v>0</v>
      </c>
      <c r="AK162" s="10">
        <f>гр.комбинир.напрв.!DW217</f>
        <v>0</v>
      </c>
      <c r="AL162" s="169">
        <f t="shared" si="24"/>
        <v>0</v>
      </c>
      <c r="AM162" s="169">
        <f t="shared" si="24"/>
        <v>0</v>
      </c>
      <c r="AN162" s="169">
        <f t="shared" si="24"/>
        <v>32</v>
      </c>
      <c r="AO162" s="169">
        <f t="shared" si="24"/>
        <v>131</v>
      </c>
      <c r="AP162" s="169">
        <f t="shared" si="24"/>
        <v>67</v>
      </c>
      <c r="AQ162" s="169">
        <f t="shared" si="24"/>
        <v>92</v>
      </c>
      <c r="AR162" s="169">
        <f t="shared" si="24"/>
        <v>0</v>
      </c>
      <c r="AS162" s="169">
        <f t="shared" si="24"/>
        <v>0</v>
      </c>
      <c r="AT162" s="169">
        <f t="shared" si="24"/>
        <v>0</v>
      </c>
      <c r="AU162" s="169">
        <f t="shared" si="24"/>
        <v>0</v>
      </c>
    </row>
    <row r="163" spans="1:47" x14ac:dyDescent="0.25">
      <c r="A163" s="5" t="s">
        <v>220</v>
      </c>
      <c r="B163" s="5" t="str">
        <f>гр.общеразв.напрв.!B163</f>
        <v>МБОУ "Семиозерская ООШ" (Семиозерье)</v>
      </c>
      <c r="C163" s="5" t="str">
        <f>гр.общеразв.напрв.!C163</f>
        <v>село</v>
      </c>
      <c r="D163" s="5" t="str">
        <f>гр.общеразв.напрв.!D163</f>
        <v>детей</v>
      </c>
      <c r="E163" s="168">
        <f t="shared" si="22"/>
        <v>56</v>
      </c>
      <c r="F163" s="168">
        <f t="shared" si="23"/>
        <v>20</v>
      </c>
      <c r="G163" s="168">
        <f t="shared" si="23"/>
        <v>36</v>
      </c>
      <c r="H163" s="10">
        <f>гр.общеразв.напрв.!BZ163</f>
        <v>0</v>
      </c>
      <c r="I163" s="10">
        <f>гр.общеразв.напрв.!CA163</f>
        <v>0</v>
      </c>
      <c r="J163" s="10">
        <f>гр.общеразв.напрв.!CB163</f>
        <v>0</v>
      </c>
      <c r="K163" s="10">
        <f>гр.общеразв.напрв.!CC163</f>
        <v>0</v>
      </c>
      <c r="L163" s="10">
        <f>гр.общеразв.напрв.!CD163</f>
        <v>20</v>
      </c>
      <c r="M163" s="10">
        <f>гр.общеразв.напрв.!CE163</f>
        <v>27</v>
      </c>
      <c r="N163" s="10">
        <f>гр.общеразв.напрв.!CF163</f>
        <v>0</v>
      </c>
      <c r="O163" s="10">
        <f>гр.общеразв.напрв.!CG163</f>
        <v>0</v>
      </c>
      <c r="P163" s="10">
        <f>гр.общеразв.напрв.!CH163</f>
        <v>0</v>
      </c>
      <c r="Q163" s="10">
        <f>гр.общеразв.напрв.!CI163</f>
        <v>0</v>
      </c>
      <c r="R163" s="10">
        <f>гр.компен.направ.!EH163</f>
        <v>0</v>
      </c>
      <c r="S163" s="10">
        <f>гр.компен.направ.!EI163</f>
        <v>0</v>
      </c>
      <c r="T163" s="10">
        <f>гр.компен.направ.!EJ163</f>
        <v>0</v>
      </c>
      <c r="U163" s="10">
        <f>гр.компен.направ.!EK163</f>
        <v>0</v>
      </c>
      <c r="V163" s="10">
        <f>гр.компен.направ.!EL163</f>
        <v>0</v>
      </c>
      <c r="W163" s="10">
        <f>гр.компен.направ.!EM163</f>
        <v>9</v>
      </c>
      <c r="X163" s="10">
        <f>гр.компен.направ.!EN163</f>
        <v>0</v>
      </c>
      <c r="Y163" s="10">
        <f>гр.компен.направ.!EO163</f>
        <v>0</v>
      </c>
      <c r="Z163" s="10">
        <f>гр.компен.направ.!EP163</f>
        <v>0</v>
      </c>
      <c r="AA163" s="10">
        <f>гр.компен.направ.!EQ163</f>
        <v>0</v>
      </c>
      <c r="AB163" s="10">
        <f>гр.комбинир.напрв.!DN218</f>
        <v>0</v>
      </c>
      <c r="AC163" s="10">
        <f>гр.комбинир.напрв.!DO218</f>
        <v>0</v>
      </c>
      <c r="AD163" s="10">
        <f>гр.комбинир.напрв.!DP218</f>
        <v>0</v>
      </c>
      <c r="AE163" s="10">
        <f>гр.комбинир.напрв.!DQ218</f>
        <v>0</v>
      </c>
      <c r="AF163" s="10">
        <f>гр.комбинир.напрв.!DR218</f>
        <v>0</v>
      </c>
      <c r="AG163" s="10">
        <f>гр.комбинир.напрв.!DS218</f>
        <v>0</v>
      </c>
      <c r="AH163" s="10">
        <f>гр.комбинир.напрв.!DT218</f>
        <v>0</v>
      </c>
      <c r="AI163" s="10">
        <f>гр.комбинир.напрв.!DU218</f>
        <v>0</v>
      </c>
      <c r="AJ163" s="10">
        <f>гр.комбинир.напрв.!DV218</f>
        <v>0</v>
      </c>
      <c r="AK163" s="10">
        <f>гр.комбинир.напрв.!DW218</f>
        <v>0</v>
      </c>
      <c r="AL163" s="169">
        <f t="shared" si="24"/>
        <v>0</v>
      </c>
      <c r="AM163" s="169">
        <f t="shared" si="24"/>
        <v>0</v>
      </c>
      <c r="AN163" s="169">
        <f t="shared" si="24"/>
        <v>0</v>
      </c>
      <c r="AO163" s="169">
        <f t="shared" si="24"/>
        <v>0</v>
      </c>
      <c r="AP163" s="169">
        <f t="shared" si="24"/>
        <v>20</v>
      </c>
      <c r="AQ163" s="169">
        <f t="shared" si="24"/>
        <v>36</v>
      </c>
      <c r="AR163" s="169">
        <f t="shared" si="24"/>
        <v>0</v>
      </c>
      <c r="AS163" s="169">
        <f t="shared" si="24"/>
        <v>0</v>
      </c>
      <c r="AT163" s="169">
        <f t="shared" si="24"/>
        <v>0</v>
      </c>
      <c r="AU163" s="169">
        <f t="shared" si="24"/>
        <v>0</v>
      </c>
    </row>
    <row r="164" spans="1:47" x14ac:dyDescent="0.25">
      <c r="A164" s="5" t="s">
        <v>220</v>
      </c>
      <c r="B164" s="5" t="str">
        <f>гр.общеразв.напрв.!B164</f>
        <v>МБОУ "Бородинская СОШ" (Михалево)</v>
      </c>
      <c r="C164" s="5" t="str">
        <f>гр.общеразв.напрв.!C164</f>
        <v>село</v>
      </c>
      <c r="D164" s="5" t="str">
        <f>гр.общеразв.напрв.!D164</f>
        <v>детей</v>
      </c>
      <c r="E164" s="168">
        <f t="shared" si="22"/>
        <v>53</v>
      </c>
      <c r="F164" s="168">
        <f t="shared" si="23"/>
        <v>10</v>
      </c>
      <c r="G164" s="168">
        <f t="shared" si="23"/>
        <v>43</v>
      </c>
      <c r="H164" s="10">
        <f>гр.общеразв.напрв.!BZ164</f>
        <v>0</v>
      </c>
      <c r="I164" s="10">
        <f>гр.общеразв.напрв.!CA164</f>
        <v>0</v>
      </c>
      <c r="J164" s="10">
        <f>гр.общеразв.напрв.!CB164</f>
        <v>10</v>
      </c>
      <c r="K164" s="10">
        <f>гр.общеразв.напрв.!CC164</f>
        <v>14</v>
      </c>
      <c r="L164" s="10">
        <f>гр.общеразв.напрв.!CD164</f>
        <v>0</v>
      </c>
      <c r="M164" s="10">
        <f>гр.общеразв.напрв.!CE164</f>
        <v>19</v>
      </c>
      <c r="N164" s="10">
        <f>гр.общеразв.напрв.!CF164</f>
        <v>0</v>
      </c>
      <c r="O164" s="10">
        <f>гр.общеразв.напрв.!CG164</f>
        <v>0</v>
      </c>
      <c r="P164" s="10">
        <f>гр.общеразв.напрв.!CH164</f>
        <v>0</v>
      </c>
      <c r="Q164" s="10">
        <f>гр.общеразв.напрв.!CI164</f>
        <v>0</v>
      </c>
      <c r="R164" s="10">
        <f>гр.компен.направ.!EH164</f>
        <v>0</v>
      </c>
      <c r="S164" s="10">
        <f>гр.компен.направ.!EI164</f>
        <v>0</v>
      </c>
      <c r="T164" s="10">
        <f>гр.компен.направ.!EJ164</f>
        <v>0</v>
      </c>
      <c r="U164" s="10">
        <f>гр.компен.направ.!EK164</f>
        <v>4</v>
      </c>
      <c r="V164" s="10">
        <f>гр.компен.направ.!EL164</f>
        <v>0</v>
      </c>
      <c r="W164" s="10">
        <f>гр.компен.направ.!EM164</f>
        <v>6</v>
      </c>
      <c r="X164" s="10">
        <f>гр.компен.направ.!EN164</f>
        <v>0</v>
      </c>
      <c r="Y164" s="10">
        <f>гр.компен.направ.!EO164</f>
        <v>0</v>
      </c>
      <c r="Z164" s="10">
        <f>гр.компен.направ.!EP164</f>
        <v>0</v>
      </c>
      <c r="AA164" s="10">
        <f>гр.компен.направ.!EQ164</f>
        <v>0</v>
      </c>
      <c r="AB164" s="10">
        <f>гр.комбинир.напрв.!DN219</f>
        <v>0</v>
      </c>
      <c r="AC164" s="10">
        <f>гр.комбинир.напрв.!DO219</f>
        <v>0</v>
      </c>
      <c r="AD164" s="10">
        <f>гр.комбинир.напрв.!DP219</f>
        <v>0</v>
      </c>
      <c r="AE164" s="10">
        <f>гр.комбинир.напрв.!DQ219</f>
        <v>0</v>
      </c>
      <c r="AF164" s="10">
        <f>гр.комбинир.напрв.!DR219</f>
        <v>0</v>
      </c>
      <c r="AG164" s="10">
        <f>гр.комбинир.напрв.!DS219</f>
        <v>0</v>
      </c>
      <c r="AH164" s="10">
        <f>гр.комбинир.напрв.!DT219</f>
        <v>0</v>
      </c>
      <c r="AI164" s="10">
        <f>гр.комбинир.напрв.!DU219</f>
        <v>0</v>
      </c>
      <c r="AJ164" s="10">
        <f>гр.комбинир.напрв.!DV219</f>
        <v>0</v>
      </c>
      <c r="AK164" s="10">
        <f>гр.комбинир.напрв.!DW219</f>
        <v>0</v>
      </c>
      <c r="AL164" s="169">
        <f t="shared" si="24"/>
        <v>0</v>
      </c>
      <c r="AM164" s="169">
        <f t="shared" si="24"/>
        <v>0</v>
      </c>
      <c r="AN164" s="169">
        <f t="shared" si="24"/>
        <v>10</v>
      </c>
      <c r="AO164" s="169">
        <f t="shared" si="24"/>
        <v>18</v>
      </c>
      <c r="AP164" s="169">
        <f t="shared" si="24"/>
        <v>0</v>
      </c>
      <c r="AQ164" s="169">
        <f t="shared" si="24"/>
        <v>25</v>
      </c>
      <c r="AR164" s="169">
        <f t="shared" si="24"/>
        <v>0</v>
      </c>
      <c r="AS164" s="169">
        <f t="shared" si="24"/>
        <v>0</v>
      </c>
      <c r="AT164" s="169">
        <f t="shared" si="24"/>
        <v>0</v>
      </c>
      <c r="AU164" s="169">
        <f t="shared" si="24"/>
        <v>0</v>
      </c>
    </row>
    <row r="165" spans="1:47" x14ac:dyDescent="0.25">
      <c r="A165" s="5" t="s">
        <v>220</v>
      </c>
      <c r="B165" s="5" t="str">
        <f>гр.общеразв.напрв.!B165</f>
        <v>МБОУ "Вещевская ООШ" (Вещево)</v>
      </c>
      <c r="C165" s="5" t="str">
        <f>гр.общеразв.напрв.!C165</f>
        <v>село</v>
      </c>
      <c r="D165" s="5" t="str">
        <f>гр.общеразв.напрв.!D165</f>
        <v>детей</v>
      </c>
      <c r="E165" s="168">
        <f t="shared" si="22"/>
        <v>36</v>
      </c>
      <c r="F165" s="168">
        <f t="shared" si="23"/>
        <v>6</v>
      </c>
      <c r="G165" s="168">
        <f t="shared" si="23"/>
        <v>30</v>
      </c>
      <c r="H165" s="10">
        <f>гр.общеразв.напрв.!BZ165</f>
        <v>0</v>
      </c>
      <c r="I165" s="10">
        <f>гр.общеразв.напрв.!CA165</f>
        <v>0</v>
      </c>
      <c r="J165" s="10">
        <f>гр.общеразв.напрв.!CB165</f>
        <v>6</v>
      </c>
      <c r="K165" s="10">
        <f>гр.общеразв.напрв.!CC165</f>
        <v>13</v>
      </c>
      <c r="L165" s="10">
        <f>гр.общеразв.напрв.!CD165</f>
        <v>0</v>
      </c>
      <c r="M165" s="10">
        <f>гр.общеразв.напрв.!CE165</f>
        <v>8</v>
      </c>
      <c r="N165" s="10">
        <f>гр.общеразв.напрв.!CF165</f>
        <v>0</v>
      </c>
      <c r="O165" s="10">
        <f>гр.общеразв.напрв.!CG165</f>
        <v>0</v>
      </c>
      <c r="P165" s="10">
        <f>гр.общеразв.напрв.!CH165</f>
        <v>0</v>
      </c>
      <c r="Q165" s="10">
        <f>гр.общеразв.напрв.!CI165</f>
        <v>0</v>
      </c>
      <c r="R165" s="10">
        <f>гр.компен.направ.!EH165</f>
        <v>0</v>
      </c>
      <c r="S165" s="10">
        <f>гр.компен.направ.!EI165</f>
        <v>0</v>
      </c>
      <c r="T165" s="10">
        <f>гр.компен.направ.!EJ165</f>
        <v>0</v>
      </c>
      <c r="U165" s="10">
        <f>гр.компен.направ.!EK165</f>
        <v>0</v>
      </c>
      <c r="V165" s="10">
        <f>гр.компен.направ.!EL165</f>
        <v>0</v>
      </c>
      <c r="W165" s="10">
        <f>гр.компен.направ.!EM165</f>
        <v>9</v>
      </c>
      <c r="X165" s="10">
        <f>гр.компен.направ.!EN165</f>
        <v>0</v>
      </c>
      <c r="Y165" s="10">
        <f>гр.компен.направ.!EO165</f>
        <v>0</v>
      </c>
      <c r="Z165" s="10">
        <f>гр.компен.направ.!EP165</f>
        <v>0</v>
      </c>
      <c r="AA165" s="10">
        <f>гр.компен.направ.!EQ165</f>
        <v>0</v>
      </c>
      <c r="AB165" s="10">
        <f>гр.комбинир.напрв.!DN220</f>
        <v>0</v>
      </c>
      <c r="AC165" s="10">
        <f>гр.комбинир.напрв.!DO220</f>
        <v>0</v>
      </c>
      <c r="AD165" s="10">
        <f>гр.комбинир.напрв.!DP220</f>
        <v>0</v>
      </c>
      <c r="AE165" s="10">
        <f>гр.комбинир.напрв.!DQ220</f>
        <v>0</v>
      </c>
      <c r="AF165" s="10">
        <f>гр.комбинир.напрв.!DR220</f>
        <v>0</v>
      </c>
      <c r="AG165" s="10">
        <f>гр.комбинир.напрв.!DS220</f>
        <v>0</v>
      </c>
      <c r="AH165" s="10">
        <f>гр.комбинир.напрв.!DT220</f>
        <v>0</v>
      </c>
      <c r="AI165" s="10">
        <f>гр.комбинир.напрв.!DU220</f>
        <v>0</v>
      </c>
      <c r="AJ165" s="10">
        <f>гр.комбинир.напрв.!DV220</f>
        <v>0</v>
      </c>
      <c r="AK165" s="10">
        <f>гр.комбинир.напрв.!DW220</f>
        <v>0</v>
      </c>
      <c r="AL165" s="169">
        <f t="shared" si="24"/>
        <v>0</v>
      </c>
      <c r="AM165" s="169">
        <f t="shared" si="24"/>
        <v>0</v>
      </c>
      <c r="AN165" s="169">
        <f t="shared" si="24"/>
        <v>6</v>
      </c>
      <c r="AO165" s="169">
        <f t="shared" si="24"/>
        <v>13</v>
      </c>
      <c r="AP165" s="169">
        <f t="shared" si="24"/>
        <v>0</v>
      </c>
      <c r="AQ165" s="169">
        <f t="shared" si="24"/>
        <v>17</v>
      </c>
      <c r="AR165" s="169">
        <f t="shared" si="24"/>
        <v>0</v>
      </c>
      <c r="AS165" s="169">
        <f t="shared" si="24"/>
        <v>0</v>
      </c>
      <c r="AT165" s="169">
        <f t="shared" si="24"/>
        <v>0</v>
      </c>
      <c r="AU165" s="169">
        <f t="shared" si="24"/>
        <v>0</v>
      </c>
    </row>
    <row r="166" spans="1:47" x14ac:dyDescent="0.25">
      <c r="A166" s="5" t="s">
        <v>220</v>
      </c>
      <c r="B166" s="5" t="str">
        <f>гр.общеразв.напрв.!B166</f>
        <v>МБОУ "Высоцкая ООШ" (Высоцк)</v>
      </c>
      <c r="C166" s="5" t="str">
        <f>гр.общеразв.напрв.!C166</f>
        <v>город</v>
      </c>
      <c r="D166" s="5" t="str">
        <f>гр.общеразв.напрв.!D166</f>
        <v>детей</v>
      </c>
      <c r="E166" s="168">
        <f t="shared" si="22"/>
        <v>67</v>
      </c>
      <c r="F166" s="168">
        <f t="shared" si="23"/>
        <v>23</v>
      </c>
      <c r="G166" s="168">
        <f t="shared" si="23"/>
        <v>44</v>
      </c>
      <c r="H166" s="10">
        <f>гр.общеразв.напрв.!BZ166</f>
        <v>0</v>
      </c>
      <c r="I166" s="10">
        <f>гр.общеразв.напрв.!CA166</f>
        <v>0</v>
      </c>
      <c r="J166" s="10">
        <f>гр.общеразв.напрв.!CB166</f>
        <v>0</v>
      </c>
      <c r="K166" s="10">
        <f>гр.общеразв.напрв.!CC166</f>
        <v>22</v>
      </c>
      <c r="L166" s="10">
        <f>гр.общеразв.напрв.!CD166</f>
        <v>23</v>
      </c>
      <c r="M166" s="10">
        <f>гр.общеразв.напрв.!CE166</f>
        <v>22</v>
      </c>
      <c r="N166" s="10">
        <f>гр.общеразв.напрв.!CF166</f>
        <v>0</v>
      </c>
      <c r="O166" s="10">
        <f>гр.общеразв.напрв.!CG166</f>
        <v>0</v>
      </c>
      <c r="P166" s="10">
        <f>гр.общеразв.напрв.!CH166</f>
        <v>0</v>
      </c>
      <c r="Q166" s="10">
        <f>гр.общеразв.напрв.!CI166</f>
        <v>0</v>
      </c>
      <c r="R166" s="10">
        <f>гр.компен.направ.!EH166</f>
        <v>0</v>
      </c>
      <c r="S166" s="10">
        <f>гр.компен.направ.!EI166</f>
        <v>0</v>
      </c>
      <c r="T166" s="10">
        <f>гр.компен.направ.!EJ166</f>
        <v>0</v>
      </c>
      <c r="U166" s="10">
        <f>гр.компен.направ.!EK166</f>
        <v>0</v>
      </c>
      <c r="V166" s="10">
        <f>гр.компен.направ.!EL166</f>
        <v>0</v>
      </c>
      <c r="W166" s="10">
        <f>гр.компен.направ.!EM166</f>
        <v>0</v>
      </c>
      <c r="X166" s="10">
        <f>гр.компен.направ.!EN166</f>
        <v>0</v>
      </c>
      <c r="Y166" s="10">
        <f>гр.компен.направ.!EO166</f>
        <v>0</v>
      </c>
      <c r="Z166" s="10">
        <f>гр.компен.направ.!EP166</f>
        <v>0</v>
      </c>
      <c r="AA166" s="10">
        <f>гр.компен.направ.!EQ166</f>
        <v>0</v>
      </c>
      <c r="AB166" s="10">
        <f>гр.комбинир.напрв.!DN221</f>
        <v>0</v>
      </c>
      <c r="AC166" s="10">
        <f>гр.комбинир.напрв.!DO221</f>
        <v>0</v>
      </c>
      <c r="AD166" s="10">
        <f>гр.комбинир.напрв.!DP221</f>
        <v>0</v>
      </c>
      <c r="AE166" s="10">
        <f>гр.комбинир.напрв.!DQ221</f>
        <v>0</v>
      </c>
      <c r="AF166" s="10">
        <f>гр.комбинир.напрв.!DR221</f>
        <v>0</v>
      </c>
      <c r="AG166" s="10">
        <f>гр.комбинир.напрв.!DS221</f>
        <v>0</v>
      </c>
      <c r="AH166" s="10">
        <f>гр.комбинир.напрв.!DT221</f>
        <v>0</v>
      </c>
      <c r="AI166" s="10">
        <f>гр.комбинир.напрв.!DU221</f>
        <v>0</v>
      </c>
      <c r="AJ166" s="10">
        <f>гр.комбинир.напрв.!DV221</f>
        <v>0</v>
      </c>
      <c r="AK166" s="10">
        <f>гр.комбинир.напрв.!DW221</f>
        <v>0</v>
      </c>
      <c r="AL166" s="169">
        <f t="shared" si="24"/>
        <v>0</v>
      </c>
      <c r="AM166" s="169">
        <f t="shared" si="24"/>
        <v>0</v>
      </c>
      <c r="AN166" s="169">
        <f t="shared" si="24"/>
        <v>0</v>
      </c>
      <c r="AO166" s="169">
        <f t="shared" si="24"/>
        <v>22</v>
      </c>
      <c r="AP166" s="169">
        <f t="shared" si="24"/>
        <v>23</v>
      </c>
      <c r="AQ166" s="169">
        <f t="shared" si="24"/>
        <v>22</v>
      </c>
      <c r="AR166" s="169">
        <f t="shared" si="24"/>
        <v>0</v>
      </c>
      <c r="AS166" s="169">
        <f t="shared" si="24"/>
        <v>0</v>
      </c>
      <c r="AT166" s="169">
        <f t="shared" si="24"/>
        <v>0</v>
      </c>
      <c r="AU166" s="169">
        <f t="shared" si="24"/>
        <v>0</v>
      </c>
    </row>
    <row r="167" spans="1:47" x14ac:dyDescent="0.25">
      <c r="A167" s="5" t="s">
        <v>220</v>
      </c>
      <c r="B167" s="5" t="str">
        <f>гр.общеразв.напрв.!B167</f>
        <v>МБОУ "Гавриловская СОШ" (Гаврилово)</v>
      </c>
      <c r="C167" s="5" t="str">
        <f>гр.общеразв.напрв.!C167</f>
        <v>село</v>
      </c>
      <c r="D167" s="5" t="str">
        <f>гр.общеразв.напрв.!D167</f>
        <v>детей</v>
      </c>
      <c r="E167" s="168">
        <f t="shared" si="22"/>
        <v>86</v>
      </c>
      <c r="F167" s="168">
        <f t="shared" si="23"/>
        <v>29</v>
      </c>
      <c r="G167" s="168">
        <f t="shared" si="23"/>
        <v>57</v>
      </c>
      <c r="H167" s="10">
        <f>гр.общеразв.напрв.!BZ167</f>
        <v>0</v>
      </c>
      <c r="I167" s="10">
        <f>гр.общеразв.напрв.!CA167</f>
        <v>0</v>
      </c>
      <c r="J167" s="10">
        <f>гр.общеразв.напрв.!CB167</f>
        <v>0</v>
      </c>
      <c r="K167" s="10">
        <f>гр.общеразв.напрв.!CC167</f>
        <v>0</v>
      </c>
      <c r="L167" s="10">
        <f>гр.общеразв.напрв.!CD167</f>
        <v>29</v>
      </c>
      <c r="M167" s="10">
        <f>гр.общеразв.напрв.!CE167</f>
        <v>28</v>
      </c>
      <c r="N167" s="10">
        <f>гр.общеразв.напрв.!CF167</f>
        <v>0</v>
      </c>
      <c r="O167" s="10">
        <f>гр.общеразв.напрв.!CG167</f>
        <v>0</v>
      </c>
      <c r="P167" s="10">
        <f>гр.общеразв.напрв.!CH167</f>
        <v>0</v>
      </c>
      <c r="Q167" s="10">
        <f>гр.общеразв.напрв.!CI167</f>
        <v>0</v>
      </c>
      <c r="R167" s="10">
        <f>гр.компен.направ.!EH167</f>
        <v>0</v>
      </c>
      <c r="S167" s="10">
        <f>гр.компен.направ.!EI167</f>
        <v>0</v>
      </c>
      <c r="T167" s="10">
        <f>гр.компен.направ.!EJ167</f>
        <v>0</v>
      </c>
      <c r="U167" s="10">
        <f>гр.компен.направ.!EK167</f>
        <v>29</v>
      </c>
      <c r="V167" s="10">
        <f>гр.компен.направ.!EL167</f>
        <v>0</v>
      </c>
      <c r="W167" s="10">
        <f>гр.компен.направ.!EM167</f>
        <v>0</v>
      </c>
      <c r="X167" s="10">
        <f>гр.компен.направ.!EN167</f>
        <v>0</v>
      </c>
      <c r="Y167" s="10">
        <f>гр.компен.направ.!EO167</f>
        <v>0</v>
      </c>
      <c r="Z167" s="10">
        <f>гр.компен.направ.!EP167</f>
        <v>0</v>
      </c>
      <c r="AA167" s="10">
        <f>гр.компен.направ.!EQ167</f>
        <v>0</v>
      </c>
      <c r="AB167" s="10">
        <f>гр.комбинир.напрв.!DN222</f>
        <v>0</v>
      </c>
      <c r="AC167" s="10">
        <f>гр.комбинир.напрв.!DO222</f>
        <v>0</v>
      </c>
      <c r="AD167" s="10">
        <f>гр.комбинир.напрв.!DP222</f>
        <v>0</v>
      </c>
      <c r="AE167" s="10">
        <f>гр.комбинир.напрв.!DQ222</f>
        <v>0</v>
      </c>
      <c r="AF167" s="10">
        <f>гр.комбинир.напрв.!DR222</f>
        <v>0</v>
      </c>
      <c r="AG167" s="10">
        <f>гр.комбинир.напрв.!DS222</f>
        <v>0</v>
      </c>
      <c r="AH167" s="10">
        <f>гр.комбинир.напрв.!DT222</f>
        <v>0</v>
      </c>
      <c r="AI167" s="10">
        <f>гр.комбинир.напрв.!DU222</f>
        <v>0</v>
      </c>
      <c r="AJ167" s="10">
        <f>гр.комбинир.напрв.!DV222</f>
        <v>0</v>
      </c>
      <c r="AK167" s="10">
        <f>гр.комбинир.напрв.!DW222</f>
        <v>0</v>
      </c>
      <c r="AL167" s="169">
        <f t="shared" si="24"/>
        <v>0</v>
      </c>
      <c r="AM167" s="169">
        <f t="shared" si="24"/>
        <v>0</v>
      </c>
      <c r="AN167" s="169">
        <f t="shared" si="24"/>
        <v>0</v>
      </c>
      <c r="AO167" s="169">
        <f t="shared" si="24"/>
        <v>29</v>
      </c>
      <c r="AP167" s="169">
        <f t="shared" si="24"/>
        <v>29</v>
      </c>
      <c r="AQ167" s="169">
        <f t="shared" si="24"/>
        <v>28</v>
      </c>
      <c r="AR167" s="169">
        <f t="shared" si="24"/>
        <v>0</v>
      </c>
      <c r="AS167" s="169">
        <f t="shared" si="24"/>
        <v>0</v>
      </c>
      <c r="AT167" s="169">
        <f t="shared" si="24"/>
        <v>0</v>
      </c>
      <c r="AU167" s="169">
        <f t="shared" si="24"/>
        <v>0</v>
      </c>
    </row>
    <row r="168" spans="1:47" x14ac:dyDescent="0.25">
      <c r="A168" s="5" t="s">
        <v>220</v>
      </c>
      <c r="B168" s="5" t="str">
        <f>гр.общеразв.напрв.!B168</f>
        <v>МБОУ "Гончаровская СОШ" (Гончарово, Перово)</v>
      </c>
      <c r="C168" s="5" t="str">
        <f>гр.общеразв.напрв.!C168</f>
        <v>село</v>
      </c>
      <c r="D168" s="5" t="str">
        <f>гр.общеразв.напрв.!D168</f>
        <v>детей</v>
      </c>
      <c r="E168" s="168">
        <f t="shared" si="22"/>
        <v>187</v>
      </c>
      <c r="F168" s="168">
        <f t="shared" si="23"/>
        <v>50</v>
      </c>
      <c r="G168" s="168">
        <f t="shared" si="23"/>
        <v>137</v>
      </c>
      <c r="H168" s="10">
        <f>гр.общеразв.напрв.!BZ168</f>
        <v>0</v>
      </c>
      <c r="I168" s="10">
        <f>гр.общеразв.напрв.!CA168</f>
        <v>0</v>
      </c>
      <c r="J168" s="10">
        <f>гр.общеразв.напрв.!CB168</f>
        <v>0</v>
      </c>
      <c r="K168" s="10">
        <f>гр.общеразв.напрв.!CC168</f>
        <v>0</v>
      </c>
      <c r="L168" s="10">
        <f>гр.общеразв.напрв.!CD168</f>
        <v>50</v>
      </c>
      <c r="M168" s="10">
        <f>гр.общеразв.напрв.!CE168</f>
        <v>96</v>
      </c>
      <c r="N168" s="10">
        <f>гр.общеразв.напрв.!CF168</f>
        <v>0</v>
      </c>
      <c r="O168" s="10">
        <f>гр.общеразв.напрв.!CG168</f>
        <v>0</v>
      </c>
      <c r="P168" s="10">
        <f>гр.общеразв.напрв.!CH168</f>
        <v>0</v>
      </c>
      <c r="Q168" s="10">
        <f>гр.общеразв.напрв.!CI168</f>
        <v>0</v>
      </c>
      <c r="R168" s="10">
        <f>гр.компен.направ.!EH168</f>
        <v>0</v>
      </c>
      <c r="S168" s="10">
        <f>гр.компен.направ.!EI168</f>
        <v>0</v>
      </c>
      <c r="T168" s="10">
        <f>гр.компен.направ.!EJ168</f>
        <v>0</v>
      </c>
      <c r="U168" s="10">
        <f>гр.компен.направ.!EK168</f>
        <v>0</v>
      </c>
      <c r="V168" s="10">
        <f>гр.компен.направ.!EL168</f>
        <v>0</v>
      </c>
      <c r="W168" s="10">
        <f>гр.компен.направ.!EM168</f>
        <v>41</v>
      </c>
      <c r="X168" s="10">
        <f>гр.компен.направ.!EN168</f>
        <v>0</v>
      </c>
      <c r="Y168" s="10">
        <f>гр.компен.направ.!EO168</f>
        <v>0</v>
      </c>
      <c r="Z168" s="10">
        <f>гр.компен.направ.!EP168</f>
        <v>0</v>
      </c>
      <c r="AA168" s="10">
        <f>гр.компен.направ.!EQ168</f>
        <v>0</v>
      </c>
      <c r="AB168" s="10">
        <f>гр.комбинир.напрв.!DN223</f>
        <v>0</v>
      </c>
      <c r="AC168" s="10">
        <f>гр.комбинир.напрв.!DO223</f>
        <v>0</v>
      </c>
      <c r="AD168" s="10">
        <f>гр.комбинир.напрв.!DP223</f>
        <v>0</v>
      </c>
      <c r="AE168" s="10">
        <f>гр.комбинир.напрв.!DQ223</f>
        <v>0</v>
      </c>
      <c r="AF168" s="10">
        <f>гр.комбинир.напрв.!DR223</f>
        <v>0</v>
      </c>
      <c r="AG168" s="10">
        <f>гр.комбинир.напрв.!DS223</f>
        <v>0</v>
      </c>
      <c r="AH168" s="10">
        <f>гр.комбинир.напрв.!DT223</f>
        <v>0</v>
      </c>
      <c r="AI168" s="10">
        <f>гр.комбинир.напрв.!DU223</f>
        <v>0</v>
      </c>
      <c r="AJ168" s="10">
        <f>гр.комбинир.напрв.!DV223</f>
        <v>0</v>
      </c>
      <c r="AK168" s="10">
        <f>гр.комбинир.напрв.!DW223</f>
        <v>0</v>
      </c>
      <c r="AL168" s="169">
        <f t="shared" si="24"/>
        <v>0</v>
      </c>
      <c r="AM168" s="169">
        <f t="shared" si="24"/>
        <v>0</v>
      </c>
      <c r="AN168" s="169">
        <f t="shared" si="24"/>
        <v>0</v>
      </c>
      <c r="AO168" s="169">
        <f t="shared" si="24"/>
        <v>0</v>
      </c>
      <c r="AP168" s="169">
        <f t="shared" si="24"/>
        <v>50</v>
      </c>
      <c r="AQ168" s="169">
        <f t="shared" si="24"/>
        <v>137</v>
      </c>
      <c r="AR168" s="169">
        <f t="shared" si="24"/>
        <v>0</v>
      </c>
      <c r="AS168" s="169">
        <f t="shared" si="24"/>
        <v>0</v>
      </c>
      <c r="AT168" s="169">
        <f t="shared" si="24"/>
        <v>0</v>
      </c>
      <c r="AU168" s="169">
        <f t="shared" si="24"/>
        <v>0</v>
      </c>
    </row>
    <row r="169" spans="1:47" ht="20.399999999999999" x14ac:dyDescent="0.25">
      <c r="A169" s="5" t="s">
        <v>220</v>
      </c>
      <c r="B169" s="5" t="str">
        <f>гр.общеразв.напрв.!B169</f>
        <v>МБОУ "Кирилловская СОШ" (Кирилловское, Кирпичное)</v>
      </c>
      <c r="C169" s="5" t="str">
        <f>гр.общеразв.напрв.!C169</f>
        <v>село</v>
      </c>
      <c r="D169" s="5" t="str">
        <f>гр.общеразв.напрв.!D169</f>
        <v>детей</v>
      </c>
      <c r="E169" s="168">
        <f t="shared" si="22"/>
        <v>75</v>
      </c>
      <c r="F169" s="168">
        <f t="shared" si="23"/>
        <v>15</v>
      </c>
      <c r="G169" s="168">
        <f t="shared" si="23"/>
        <v>60</v>
      </c>
      <c r="H169" s="10">
        <f>гр.общеразв.напрв.!BZ169</f>
        <v>0</v>
      </c>
      <c r="I169" s="10">
        <f>гр.общеразв.напрв.!CA169</f>
        <v>0</v>
      </c>
      <c r="J169" s="10">
        <f>гр.общеразв.напрв.!CB169</f>
        <v>15</v>
      </c>
      <c r="K169" s="10">
        <f>гр.общеразв.напрв.!CC169</f>
        <v>19</v>
      </c>
      <c r="L169" s="10">
        <f>гр.общеразв.напрв.!CD169</f>
        <v>0</v>
      </c>
      <c r="M169" s="10">
        <f>гр.общеразв.напрв.!CE169</f>
        <v>22</v>
      </c>
      <c r="N169" s="10">
        <f>гр.общеразв.напрв.!CF169</f>
        <v>0</v>
      </c>
      <c r="O169" s="10">
        <f>гр.общеразв.напрв.!CG169</f>
        <v>0</v>
      </c>
      <c r="P169" s="10">
        <f>гр.общеразв.напрв.!CH169</f>
        <v>0</v>
      </c>
      <c r="Q169" s="10">
        <f>гр.общеразв.напрв.!CI169</f>
        <v>0</v>
      </c>
      <c r="R169" s="10">
        <f>гр.компен.направ.!EH169</f>
        <v>0</v>
      </c>
      <c r="S169" s="10">
        <f>гр.компен.направ.!EI169</f>
        <v>0</v>
      </c>
      <c r="T169" s="10">
        <f>гр.компен.направ.!EJ169</f>
        <v>0</v>
      </c>
      <c r="U169" s="10">
        <f>гр.компен.направ.!EK169</f>
        <v>0</v>
      </c>
      <c r="V169" s="10">
        <f>гр.компен.направ.!EL169</f>
        <v>0</v>
      </c>
      <c r="W169" s="10">
        <f>гр.компен.направ.!EM169</f>
        <v>19</v>
      </c>
      <c r="X169" s="10">
        <f>гр.компен.направ.!EN169</f>
        <v>0</v>
      </c>
      <c r="Y169" s="10">
        <f>гр.компен.направ.!EO169</f>
        <v>0</v>
      </c>
      <c r="Z169" s="10">
        <f>гр.компен.направ.!EP169</f>
        <v>0</v>
      </c>
      <c r="AA169" s="10">
        <f>гр.компен.направ.!EQ169</f>
        <v>0</v>
      </c>
      <c r="AB169" s="10">
        <f>гр.комбинир.напрв.!DN224</f>
        <v>0</v>
      </c>
      <c r="AC169" s="10">
        <f>гр.комбинир.напрв.!DO224</f>
        <v>0</v>
      </c>
      <c r="AD169" s="10">
        <f>гр.комбинир.напрв.!DP224</f>
        <v>0</v>
      </c>
      <c r="AE169" s="10">
        <f>гр.комбинир.напрв.!DQ224</f>
        <v>0</v>
      </c>
      <c r="AF169" s="10">
        <f>гр.комбинир.напрв.!DR224</f>
        <v>0</v>
      </c>
      <c r="AG169" s="10">
        <f>гр.комбинир.напрв.!DS224</f>
        <v>0</v>
      </c>
      <c r="AH169" s="10">
        <f>гр.комбинир.напрв.!DT224</f>
        <v>0</v>
      </c>
      <c r="AI169" s="10">
        <f>гр.комбинир.напрв.!DU224</f>
        <v>0</v>
      </c>
      <c r="AJ169" s="10">
        <f>гр.комбинир.напрв.!DV224</f>
        <v>0</v>
      </c>
      <c r="AK169" s="10">
        <f>гр.комбинир.напрв.!DW224</f>
        <v>0</v>
      </c>
      <c r="AL169" s="169">
        <f t="shared" si="24"/>
        <v>0</v>
      </c>
      <c r="AM169" s="169">
        <f t="shared" si="24"/>
        <v>0</v>
      </c>
      <c r="AN169" s="169">
        <f t="shared" si="24"/>
        <v>15</v>
      </c>
      <c r="AO169" s="169">
        <f t="shared" si="24"/>
        <v>19</v>
      </c>
      <c r="AP169" s="169">
        <f t="shared" si="24"/>
        <v>0</v>
      </c>
      <c r="AQ169" s="169">
        <f t="shared" si="24"/>
        <v>41</v>
      </c>
      <c r="AR169" s="169">
        <f t="shared" si="24"/>
        <v>0</v>
      </c>
      <c r="AS169" s="169">
        <f t="shared" si="24"/>
        <v>0</v>
      </c>
      <c r="AT169" s="169">
        <f t="shared" si="24"/>
        <v>0</v>
      </c>
      <c r="AU169" s="169">
        <f t="shared" si="24"/>
        <v>0</v>
      </c>
    </row>
    <row r="170" spans="1:47" ht="20.399999999999999" x14ac:dyDescent="0.25">
      <c r="A170" s="5" t="s">
        <v>220</v>
      </c>
      <c r="B170" s="5" t="str">
        <f>гр.общеразв.напрв.!B170</f>
        <v>МБОУ "Лесогорская СОШ" (Лосево, Лесогорский - ул.Московская, Летчиков)</v>
      </c>
      <c r="C170" s="5" t="str">
        <f>гр.общеразв.напрв.!C170</f>
        <v>село/пгт</v>
      </c>
      <c r="D170" s="5" t="str">
        <f>гр.общеразв.напрв.!D170</f>
        <v>детей</v>
      </c>
      <c r="E170" s="168">
        <f t="shared" si="22"/>
        <v>173</v>
      </c>
      <c r="F170" s="168">
        <f t="shared" si="23"/>
        <v>51</v>
      </c>
      <c r="G170" s="168">
        <f t="shared" si="23"/>
        <v>122</v>
      </c>
      <c r="H170" s="10">
        <f>гр.общеразв.напрв.!BZ170</f>
        <v>0</v>
      </c>
      <c r="I170" s="10">
        <f>гр.общеразв.напрв.!CA170</f>
        <v>0</v>
      </c>
      <c r="J170" s="10">
        <f>гр.общеразв.напрв.!CB170</f>
        <v>0</v>
      </c>
      <c r="K170" s="10">
        <f>гр.общеразв.напрв.!CC170</f>
        <v>61</v>
      </c>
      <c r="L170" s="10">
        <f>гр.общеразв.напрв.!CD170</f>
        <v>51</v>
      </c>
      <c r="M170" s="10">
        <f>гр.общеразв.напрв.!CE170</f>
        <v>11</v>
      </c>
      <c r="N170" s="10">
        <f>гр.общеразв.напрв.!CF170</f>
        <v>0</v>
      </c>
      <c r="O170" s="10">
        <f>гр.общеразв.напрв.!CG170</f>
        <v>0</v>
      </c>
      <c r="P170" s="10">
        <f>гр.общеразв.напрв.!CH170</f>
        <v>0</v>
      </c>
      <c r="Q170" s="10">
        <f>гр.общеразв.напрв.!CI170</f>
        <v>10</v>
      </c>
      <c r="R170" s="10">
        <f>гр.компен.направ.!EH170</f>
        <v>0</v>
      </c>
      <c r="S170" s="10">
        <f>гр.компен.направ.!EI170</f>
        <v>0</v>
      </c>
      <c r="T170" s="10">
        <f>гр.компен.направ.!EJ170</f>
        <v>0</v>
      </c>
      <c r="U170" s="10">
        <f>гр.компен.направ.!EK170</f>
        <v>40</v>
      </c>
      <c r="V170" s="10">
        <f>гр.компен.направ.!EL170</f>
        <v>0</v>
      </c>
      <c r="W170" s="10">
        <f>гр.компен.направ.!EM170</f>
        <v>0</v>
      </c>
      <c r="X170" s="10">
        <f>гр.компен.направ.!EN170</f>
        <v>0</v>
      </c>
      <c r="Y170" s="10">
        <f>гр.компен.направ.!EO170</f>
        <v>0</v>
      </c>
      <c r="Z170" s="10">
        <f>гр.компен.направ.!EP170</f>
        <v>0</v>
      </c>
      <c r="AA170" s="10">
        <f>гр.компен.направ.!EQ170</f>
        <v>0</v>
      </c>
      <c r="AB170" s="10">
        <f>гр.комбинир.напрв.!DN225</f>
        <v>0</v>
      </c>
      <c r="AC170" s="10">
        <f>гр.комбинир.напрв.!DO225</f>
        <v>0</v>
      </c>
      <c r="AD170" s="10">
        <f>гр.комбинир.напрв.!DP225</f>
        <v>0</v>
      </c>
      <c r="AE170" s="10">
        <f>гр.комбинир.напрв.!DQ225</f>
        <v>0</v>
      </c>
      <c r="AF170" s="10">
        <f>гр.комбинир.напрв.!DR225</f>
        <v>0</v>
      </c>
      <c r="AG170" s="10">
        <f>гр.комбинир.напрв.!DS225</f>
        <v>0</v>
      </c>
      <c r="AH170" s="10">
        <f>гр.комбинир.напрв.!DT225</f>
        <v>0</v>
      </c>
      <c r="AI170" s="10">
        <f>гр.комбинир.напрв.!DU225</f>
        <v>0</v>
      </c>
      <c r="AJ170" s="10">
        <f>гр.комбинир.напрв.!DV225</f>
        <v>0</v>
      </c>
      <c r="AK170" s="10">
        <f>гр.комбинир.напрв.!DW225</f>
        <v>0</v>
      </c>
      <c r="AL170" s="169">
        <f t="shared" si="24"/>
        <v>0</v>
      </c>
      <c r="AM170" s="169">
        <f t="shared" si="24"/>
        <v>0</v>
      </c>
      <c r="AN170" s="169">
        <f t="shared" si="24"/>
        <v>0</v>
      </c>
      <c r="AO170" s="169">
        <f t="shared" si="24"/>
        <v>101</v>
      </c>
      <c r="AP170" s="169">
        <f t="shared" si="24"/>
        <v>51</v>
      </c>
      <c r="AQ170" s="169">
        <f t="shared" si="24"/>
        <v>11</v>
      </c>
      <c r="AR170" s="169">
        <f t="shared" si="24"/>
        <v>0</v>
      </c>
      <c r="AS170" s="169">
        <f t="shared" si="24"/>
        <v>0</v>
      </c>
      <c r="AT170" s="169">
        <f t="shared" si="24"/>
        <v>0</v>
      </c>
      <c r="AU170" s="169">
        <f t="shared" si="24"/>
        <v>10</v>
      </c>
    </row>
    <row r="171" spans="1:47" ht="20.399999999999999" x14ac:dyDescent="0.25">
      <c r="A171" s="5" t="s">
        <v>220</v>
      </c>
      <c r="B171" s="5" t="str">
        <f>гр.общеразв.напрв.!B171</f>
        <v>МБОУ "СОШ гп Советский" (Токарево, п.Советский - ул.Садовая, комсомольская)</v>
      </c>
      <c r="C171" s="5" t="str">
        <f>гр.общеразв.напрв.!C171</f>
        <v>село/гп</v>
      </c>
      <c r="D171" s="5" t="str">
        <f>гр.общеразв.напрв.!D171</f>
        <v>детей</v>
      </c>
      <c r="E171" s="168">
        <f t="shared" si="22"/>
        <v>399</v>
      </c>
      <c r="F171" s="168">
        <f t="shared" si="23"/>
        <v>80</v>
      </c>
      <c r="G171" s="168">
        <f t="shared" si="23"/>
        <v>319</v>
      </c>
      <c r="H171" s="10">
        <f>гр.общеразв.напрв.!BZ171</f>
        <v>0</v>
      </c>
      <c r="I171" s="10">
        <f>гр.общеразв.напрв.!CA171</f>
        <v>0</v>
      </c>
      <c r="J171" s="10">
        <f>гр.общеразв.напрв.!CB171</f>
        <v>0</v>
      </c>
      <c r="K171" s="10">
        <f>гр.общеразв.напрв.!CC171</f>
        <v>0</v>
      </c>
      <c r="L171" s="10">
        <f>гр.общеразв.напрв.!CD171</f>
        <v>80</v>
      </c>
      <c r="M171" s="10">
        <f>гр.общеразв.напрв.!CE171</f>
        <v>268</v>
      </c>
      <c r="N171" s="10">
        <f>гр.общеразв.напрв.!CF171</f>
        <v>0</v>
      </c>
      <c r="O171" s="10">
        <f>гр.общеразв.напрв.!CG171</f>
        <v>0</v>
      </c>
      <c r="P171" s="10">
        <f>гр.общеразв.напрв.!CH171</f>
        <v>0</v>
      </c>
      <c r="Q171" s="10">
        <f>гр.общеразв.напрв.!CI171</f>
        <v>0</v>
      </c>
      <c r="R171" s="10">
        <f>гр.компен.направ.!EH171</f>
        <v>0</v>
      </c>
      <c r="S171" s="10">
        <f>гр.компен.направ.!EI171</f>
        <v>0</v>
      </c>
      <c r="T171" s="10">
        <f>гр.компен.направ.!EJ171</f>
        <v>0</v>
      </c>
      <c r="U171" s="10">
        <f>гр.компен.направ.!EK171</f>
        <v>0</v>
      </c>
      <c r="V171" s="10">
        <f>гр.компен.направ.!EL171</f>
        <v>0</v>
      </c>
      <c r="W171" s="10">
        <f>гр.компен.направ.!EM171</f>
        <v>51</v>
      </c>
      <c r="X171" s="10">
        <f>гр.компен.направ.!EN171</f>
        <v>0</v>
      </c>
      <c r="Y171" s="10">
        <f>гр.компен.направ.!EO171</f>
        <v>0</v>
      </c>
      <c r="Z171" s="10">
        <f>гр.компен.направ.!EP171</f>
        <v>0</v>
      </c>
      <c r="AA171" s="10">
        <f>гр.компен.направ.!EQ171</f>
        <v>0</v>
      </c>
      <c r="AB171" s="10">
        <f>гр.комбинир.напрв.!DN226</f>
        <v>0</v>
      </c>
      <c r="AC171" s="10">
        <f>гр.комбинир.напрв.!DO226</f>
        <v>0</v>
      </c>
      <c r="AD171" s="10">
        <f>гр.комбинир.напрв.!DP226</f>
        <v>0</v>
      </c>
      <c r="AE171" s="10">
        <f>гр.комбинир.напрв.!DQ226</f>
        <v>0</v>
      </c>
      <c r="AF171" s="10">
        <f>гр.комбинир.напрв.!DR226</f>
        <v>0</v>
      </c>
      <c r="AG171" s="10">
        <f>гр.комбинир.напрв.!DS226</f>
        <v>0</v>
      </c>
      <c r="AH171" s="10">
        <f>гр.комбинир.напрв.!DT226</f>
        <v>0</v>
      </c>
      <c r="AI171" s="10">
        <f>гр.комбинир.напрв.!DU226</f>
        <v>0</v>
      </c>
      <c r="AJ171" s="10">
        <f>гр.комбинир.напрв.!DV226</f>
        <v>0</v>
      </c>
      <c r="AK171" s="10">
        <f>гр.комбинир.напрв.!DW226</f>
        <v>0</v>
      </c>
      <c r="AL171" s="169">
        <f t="shared" si="24"/>
        <v>0</v>
      </c>
      <c r="AM171" s="169">
        <f t="shared" si="24"/>
        <v>0</v>
      </c>
      <c r="AN171" s="169">
        <f t="shared" si="24"/>
        <v>0</v>
      </c>
      <c r="AO171" s="169">
        <f t="shared" si="24"/>
        <v>0</v>
      </c>
      <c r="AP171" s="169">
        <f t="shared" si="24"/>
        <v>80</v>
      </c>
      <c r="AQ171" s="169">
        <f t="shared" si="24"/>
        <v>319</v>
      </c>
      <c r="AR171" s="169">
        <f t="shared" si="24"/>
        <v>0</v>
      </c>
      <c r="AS171" s="169">
        <f t="shared" si="24"/>
        <v>0</v>
      </c>
      <c r="AT171" s="169">
        <f t="shared" si="24"/>
        <v>0</v>
      </c>
      <c r="AU171" s="169">
        <f t="shared" si="24"/>
        <v>0</v>
      </c>
    </row>
    <row r="172" spans="1:47" x14ac:dyDescent="0.25">
      <c r="A172" s="5" t="s">
        <v>220</v>
      </c>
      <c r="B172" s="5" t="str">
        <f>гр.общеразв.напрв.!B172</f>
        <v>МБОУ "Возрожденская СОШ" (Возрождение)</v>
      </c>
      <c r="C172" s="5" t="str">
        <f>гр.общеразв.напрв.!C172</f>
        <v>село</v>
      </c>
      <c r="D172" s="5" t="str">
        <f>гр.общеразв.напрв.!D172</f>
        <v>детей</v>
      </c>
      <c r="E172" s="168">
        <f t="shared" si="22"/>
        <v>76</v>
      </c>
      <c r="F172" s="168">
        <f t="shared" si="23"/>
        <v>20</v>
      </c>
      <c r="G172" s="168">
        <f t="shared" si="23"/>
        <v>56</v>
      </c>
      <c r="H172" s="10">
        <f>гр.общеразв.напрв.!BZ172</f>
        <v>0</v>
      </c>
      <c r="I172" s="10">
        <f>гр.общеразв.напрв.!CA172</f>
        <v>0</v>
      </c>
      <c r="J172" s="10">
        <f>гр.общеразв.напрв.!CB172</f>
        <v>0</v>
      </c>
      <c r="K172" s="10">
        <f>гр.общеразв.напрв.!CC172</f>
        <v>0</v>
      </c>
      <c r="L172" s="10">
        <f>гр.общеразв.напрв.!CD172</f>
        <v>20</v>
      </c>
      <c r="M172" s="10">
        <f>гр.общеразв.напрв.!CE172</f>
        <v>41</v>
      </c>
      <c r="N172" s="10">
        <f>гр.общеразв.напрв.!CF172</f>
        <v>0</v>
      </c>
      <c r="O172" s="10">
        <f>гр.общеразв.напрв.!CG172</f>
        <v>0</v>
      </c>
      <c r="P172" s="10">
        <f>гр.общеразв.напрв.!CH172</f>
        <v>0</v>
      </c>
      <c r="Q172" s="10">
        <f>гр.общеразв.напрв.!CI172</f>
        <v>0</v>
      </c>
      <c r="R172" s="10">
        <f>гр.компен.направ.!EH172</f>
        <v>0</v>
      </c>
      <c r="S172" s="10">
        <f>гр.компен.направ.!EI172</f>
        <v>0</v>
      </c>
      <c r="T172" s="10">
        <f>гр.компен.направ.!EJ172</f>
        <v>0</v>
      </c>
      <c r="U172" s="10">
        <f>гр.компен.направ.!EK172</f>
        <v>15</v>
      </c>
      <c r="V172" s="10">
        <f>гр.компен.направ.!EL172</f>
        <v>0</v>
      </c>
      <c r="W172" s="10">
        <f>гр.компен.направ.!EM172</f>
        <v>0</v>
      </c>
      <c r="X172" s="10">
        <f>гр.компен.направ.!EN172</f>
        <v>0</v>
      </c>
      <c r="Y172" s="10">
        <f>гр.компен.направ.!EO172</f>
        <v>0</v>
      </c>
      <c r="Z172" s="10">
        <f>гр.компен.направ.!EP172</f>
        <v>0</v>
      </c>
      <c r="AA172" s="10">
        <f>гр.компен.направ.!EQ172</f>
        <v>0</v>
      </c>
      <c r="AB172" s="10">
        <f>гр.комбинир.напрв.!DN227</f>
        <v>0</v>
      </c>
      <c r="AC172" s="10">
        <f>гр.комбинир.напрв.!DO227</f>
        <v>0</v>
      </c>
      <c r="AD172" s="10">
        <f>гр.комбинир.напрв.!DP227</f>
        <v>0</v>
      </c>
      <c r="AE172" s="10">
        <f>гр.комбинир.напрв.!DQ227</f>
        <v>0</v>
      </c>
      <c r="AF172" s="10">
        <f>гр.комбинир.напрв.!DR227</f>
        <v>0</v>
      </c>
      <c r="AG172" s="10">
        <f>гр.комбинир.напрв.!DS227</f>
        <v>0</v>
      </c>
      <c r="AH172" s="10">
        <f>гр.комбинир.напрв.!DT227</f>
        <v>0</v>
      </c>
      <c r="AI172" s="10">
        <f>гр.комбинир.напрв.!DU227</f>
        <v>0</v>
      </c>
      <c r="AJ172" s="10">
        <f>гр.комбинир.напрв.!DV227</f>
        <v>0</v>
      </c>
      <c r="AK172" s="10">
        <f>гр.комбинир.напрв.!DW227</f>
        <v>0</v>
      </c>
      <c r="AL172" s="169">
        <f t="shared" si="24"/>
        <v>0</v>
      </c>
      <c r="AM172" s="169">
        <f t="shared" si="24"/>
        <v>0</v>
      </c>
      <c r="AN172" s="169">
        <f t="shared" si="24"/>
        <v>0</v>
      </c>
      <c r="AO172" s="169">
        <f t="shared" si="24"/>
        <v>15</v>
      </c>
      <c r="AP172" s="169">
        <f t="shared" si="24"/>
        <v>20</v>
      </c>
      <c r="AQ172" s="169">
        <f t="shared" si="24"/>
        <v>41</v>
      </c>
      <c r="AR172" s="169">
        <f t="shared" si="24"/>
        <v>0</v>
      </c>
      <c r="AS172" s="169">
        <f t="shared" si="24"/>
        <v>0</v>
      </c>
      <c r="AT172" s="169">
        <f t="shared" si="24"/>
        <v>0</v>
      </c>
      <c r="AU172" s="169">
        <f t="shared" si="24"/>
        <v>0</v>
      </c>
    </row>
    <row r="173" spans="1:47" x14ac:dyDescent="0.25">
      <c r="A173" s="5" t="s">
        <v>220</v>
      </c>
      <c r="B173" s="5" t="str">
        <f>гр.общеразв.напрв.!B173</f>
        <v>МБОУ "Житковская СОШ" (Житково)</v>
      </c>
      <c r="C173" s="5" t="str">
        <f>гр.общеразв.напрв.!C173</f>
        <v>село</v>
      </c>
      <c r="D173" s="5" t="str">
        <f>гр.общеразв.напрв.!D173</f>
        <v>детей</v>
      </c>
      <c r="E173" s="168">
        <f t="shared" si="22"/>
        <v>26</v>
      </c>
      <c r="F173" s="168">
        <f t="shared" si="23"/>
        <v>5</v>
      </c>
      <c r="G173" s="168">
        <f t="shared" si="23"/>
        <v>21</v>
      </c>
      <c r="H173" s="10">
        <f>гр.общеразв.напрв.!BZ173</f>
        <v>0</v>
      </c>
      <c r="I173" s="10">
        <f>гр.общеразв.напрв.!CA173</f>
        <v>0</v>
      </c>
      <c r="J173" s="10">
        <f>гр.общеразв.напрв.!CB173</f>
        <v>0</v>
      </c>
      <c r="K173" s="10">
        <f>гр.общеразв.напрв.!CC173</f>
        <v>0</v>
      </c>
      <c r="L173" s="10">
        <f>гр.общеразв.напрв.!CD173</f>
        <v>5</v>
      </c>
      <c r="M173" s="10">
        <f>гр.общеразв.напрв.!CE173</f>
        <v>21</v>
      </c>
      <c r="N173" s="10">
        <f>гр.общеразв.напрв.!CF173</f>
        <v>0</v>
      </c>
      <c r="O173" s="10">
        <f>гр.общеразв.напрв.!CG173</f>
        <v>0</v>
      </c>
      <c r="P173" s="10">
        <f>гр.общеразв.напрв.!CH173</f>
        <v>0</v>
      </c>
      <c r="Q173" s="10">
        <f>гр.общеразв.напрв.!CI173</f>
        <v>0</v>
      </c>
      <c r="R173" s="10">
        <f>гр.компен.направ.!EH173</f>
        <v>0</v>
      </c>
      <c r="S173" s="10">
        <f>гр.компен.направ.!EI173</f>
        <v>0</v>
      </c>
      <c r="T173" s="10">
        <f>гр.компен.направ.!EJ173</f>
        <v>0</v>
      </c>
      <c r="U173" s="10">
        <f>гр.компен.направ.!EK173</f>
        <v>0</v>
      </c>
      <c r="V173" s="10">
        <f>гр.компен.направ.!EL173</f>
        <v>0</v>
      </c>
      <c r="W173" s="10">
        <f>гр.компен.направ.!EM173</f>
        <v>0</v>
      </c>
      <c r="X173" s="10">
        <f>гр.компен.направ.!EN173</f>
        <v>0</v>
      </c>
      <c r="Y173" s="10">
        <f>гр.компен.направ.!EO173</f>
        <v>0</v>
      </c>
      <c r="Z173" s="10">
        <f>гр.компен.направ.!EP173</f>
        <v>0</v>
      </c>
      <c r="AA173" s="10">
        <f>гр.компен.направ.!EQ173</f>
        <v>0</v>
      </c>
      <c r="AB173" s="10">
        <f>гр.комбинир.напрв.!DN228</f>
        <v>0</v>
      </c>
      <c r="AC173" s="10">
        <f>гр.комбинир.напрв.!DO228</f>
        <v>0</v>
      </c>
      <c r="AD173" s="10">
        <f>гр.комбинир.напрв.!DP228</f>
        <v>0</v>
      </c>
      <c r="AE173" s="10">
        <f>гр.комбинир.напрв.!DQ228</f>
        <v>0</v>
      </c>
      <c r="AF173" s="10">
        <f>гр.комбинир.напрв.!DR228</f>
        <v>0</v>
      </c>
      <c r="AG173" s="10">
        <f>гр.комбинир.напрв.!DS228</f>
        <v>0</v>
      </c>
      <c r="AH173" s="10">
        <f>гр.комбинир.напрв.!DT228</f>
        <v>0</v>
      </c>
      <c r="AI173" s="10">
        <f>гр.комбинир.напрв.!DU228</f>
        <v>0</v>
      </c>
      <c r="AJ173" s="10">
        <f>гр.комбинир.напрв.!DV228</f>
        <v>0</v>
      </c>
      <c r="AK173" s="10">
        <f>гр.комбинир.напрв.!DW228</f>
        <v>0</v>
      </c>
      <c r="AL173" s="169">
        <f t="shared" si="24"/>
        <v>0</v>
      </c>
      <c r="AM173" s="169">
        <f t="shared" si="24"/>
        <v>0</v>
      </c>
      <c r="AN173" s="169">
        <f t="shared" si="24"/>
        <v>0</v>
      </c>
      <c r="AO173" s="169">
        <f t="shared" si="24"/>
        <v>0</v>
      </c>
      <c r="AP173" s="169">
        <f t="shared" si="24"/>
        <v>5</v>
      </c>
      <c r="AQ173" s="169">
        <f t="shared" si="24"/>
        <v>21</v>
      </c>
      <c r="AR173" s="169">
        <f t="shared" si="24"/>
        <v>0</v>
      </c>
      <c r="AS173" s="169">
        <f t="shared" si="24"/>
        <v>0</v>
      </c>
      <c r="AT173" s="169">
        <f t="shared" si="24"/>
        <v>0</v>
      </c>
      <c r="AU173" s="169">
        <f t="shared" si="24"/>
        <v>0</v>
      </c>
    </row>
    <row r="174" spans="1:47" x14ac:dyDescent="0.25">
      <c r="A174" s="5" t="s">
        <v>220</v>
      </c>
      <c r="B174" s="5" t="str">
        <f>гр.общеразв.напрв.!B174</f>
        <v>МБОУ "Кондратьевская СОШ" (Кондратьево)</v>
      </c>
      <c r="C174" s="5" t="str">
        <f>гр.общеразв.напрв.!C174</f>
        <v>село</v>
      </c>
      <c r="D174" s="5" t="str">
        <f>гр.общеразв.напрв.!D174</f>
        <v>детей</v>
      </c>
      <c r="E174" s="168">
        <f t="shared" si="22"/>
        <v>52</v>
      </c>
      <c r="F174" s="168">
        <f t="shared" si="23"/>
        <v>8</v>
      </c>
      <c r="G174" s="168">
        <f t="shared" si="23"/>
        <v>44</v>
      </c>
      <c r="H174" s="10">
        <f>гр.общеразв.напрв.!BZ174</f>
        <v>0</v>
      </c>
      <c r="I174" s="10">
        <f>гр.общеразв.напрв.!CA174</f>
        <v>0</v>
      </c>
      <c r="J174" s="10">
        <f>гр.общеразв.напрв.!CB174</f>
        <v>0</v>
      </c>
      <c r="K174" s="10">
        <f>гр.общеразв.напрв.!CC174</f>
        <v>0</v>
      </c>
      <c r="L174" s="10">
        <f>гр.общеразв.напрв.!CD174</f>
        <v>8</v>
      </c>
      <c r="M174" s="10">
        <f>гр.общеразв.напрв.!CE174</f>
        <v>34</v>
      </c>
      <c r="N174" s="10">
        <f>гр.общеразв.напрв.!CF174</f>
        <v>0</v>
      </c>
      <c r="O174" s="10">
        <f>гр.общеразв.напрв.!CG174</f>
        <v>0</v>
      </c>
      <c r="P174" s="10">
        <f>гр.общеразв.напрв.!CH174</f>
        <v>0</v>
      </c>
      <c r="Q174" s="10">
        <f>гр.общеразв.напрв.!CI174</f>
        <v>0</v>
      </c>
      <c r="R174" s="10">
        <f>гр.компен.направ.!EH174</f>
        <v>0</v>
      </c>
      <c r="S174" s="10">
        <f>гр.компен.направ.!EI174</f>
        <v>0</v>
      </c>
      <c r="T174" s="10">
        <f>гр.компен.направ.!EJ174</f>
        <v>0</v>
      </c>
      <c r="U174" s="10">
        <f>гр.компен.направ.!EK174</f>
        <v>0</v>
      </c>
      <c r="V174" s="10">
        <f>гр.компен.направ.!EL174</f>
        <v>0</v>
      </c>
      <c r="W174" s="10">
        <f>гр.компен.направ.!EM174</f>
        <v>10</v>
      </c>
      <c r="X174" s="10">
        <f>гр.компен.направ.!EN174</f>
        <v>0</v>
      </c>
      <c r="Y174" s="10">
        <f>гр.компен.направ.!EO174</f>
        <v>0</v>
      </c>
      <c r="Z174" s="10">
        <f>гр.компен.направ.!EP174</f>
        <v>0</v>
      </c>
      <c r="AA174" s="10">
        <f>гр.компен.направ.!EQ174</f>
        <v>0</v>
      </c>
      <c r="AB174" s="10">
        <f>гр.комбинир.напрв.!DN229</f>
        <v>0</v>
      </c>
      <c r="AC174" s="10">
        <f>гр.комбинир.напрв.!DO229</f>
        <v>0</v>
      </c>
      <c r="AD174" s="10">
        <f>гр.комбинир.напрв.!DP229</f>
        <v>0</v>
      </c>
      <c r="AE174" s="10">
        <f>гр.комбинир.напрв.!DQ229</f>
        <v>0</v>
      </c>
      <c r="AF174" s="10">
        <f>гр.комбинир.напрв.!DR229</f>
        <v>0</v>
      </c>
      <c r="AG174" s="10">
        <f>гр.комбинир.напрв.!DS229</f>
        <v>0</v>
      </c>
      <c r="AH174" s="10">
        <f>гр.комбинир.напрв.!DT229</f>
        <v>0</v>
      </c>
      <c r="AI174" s="10">
        <f>гр.комбинир.напрв.!DU229</f>
        <v>0</v>
      </c>
      <c r="AJ174" s="10">
        <f>гр.комбинир.напрв.!DV229</f>
        <v>0</v>
      </c>
      <c r="AK174" s="10">
        <f>гр.комбинир.напрв.!DW229</f>
        <v>0</v>
      </c>
      <c r="AL174" s="169">
        <f t="shared" si="24"/>
        <v>0</v>
      </c>
      <c r="AM174" s="169">
        <f t="shared" si="24"/>
        <v>0</v>
      </c>
      <c r="AN174" s="169">
        <f t="shared" si="24"/>
        <v>0</v>
      </c>
      <c r="AO174" s="169">
        <f t="shared" si="24"/>
        <v>0</v>
      </c>
      <c r="AP174" s="169">
        <f t="shared" si="24"/>
        <v>8</v>
      </c>
      <c r="AQ174" s="169">
        <f t="shared" si="24"/>
        <v>44</v>
      </c>
      <c r="AR174" s="169">
        <f t="shared" si="24"/>
        <v>0</v>
      </c>
      <c r="AS174" s="169">
        <f t="shared" si="24"/>
        <v>0</v>
      </c>
      <c r="AT174" s="169">
        <f t="shared" si="24"/>
        <v>0</v>
      </c>
      <c r="AU174" s="169">
        <f t="shared" si="24"/>
        <v>0</v>
      </c>
    </row>
    <row r="175" spans="1:47" ht="20.399999999999999" x14ac:dyDescent="0.25">
      <c r="A175" s="5" t="s">
        <v>220</v>
      </c>
      <c r="B175" s="5" t="str">
        <f>гр.общеразв.напрв.!B175</f>
        <v>МБОУ "Коробицынская СОШ" (Коробицыно, Красносельское)</v>
      </c>
      <c r="C175" s="5" t="str">
        <f>гр.общеразв.напрв.!C175</f>
        <v>село</v>
      </c>
      <c r="D175" s="5" t="str">
        <f>гр.общеразв.напрв.!D175</f>
        <v>детей</v>
      </c>
      <c r="E175" s="168">
        <f t="shared" si="22"/>
        <v>123</v>
      </c>
      <c r="F175" s="168">
        <f t="shared" si="23"/>
        <v>25</v>
      </c>
      <c r="G175" s="168">
        <f t="shared" si="23"/>
        <v>98</v>
      </c>
      <c r="H175" s="10">
        <f>гр.общеразв.напрв.!BZ175</f>
        <v>0</v>
      </c>
      <c r="I175" s="10">
        <f>гр.общеразв.напрв.!CA175</f>
        <v>0</v>
      </c>
      <c r="J175" s="10">
        <f>гр.общеразв.напрв.!CB175</f>
        <v>25</v>
      </c>
      <c r="K175" s="10">
        <f>гр.общеразв.напрв.!CC175</f>
        <v>18</v>
      </c>
      <c r="L175" s="10">
        <f>гр.общеразв.напрв.!CD175</f>
        <v>0</v>
      </c>
      <c r="M175" s="10">
        <f>гр.общеразв.напрв.!CE175</f>
        <v>50</v>
      </c>
      <c r="N175" s="10">
        <f>гр.общеразв.напрв.!CF175</f>
        <v>0</v>
      </c>
      <c r="O175" s="10">
        <f>гр.общеразв.напрв.!CG175</f>
        <v>0</v>
      </c>
      <c r="P175" s="10">
        <f>гр.общеразв.напрв.!CH175</f>
        <v>0</v>
      </c>
      <c r="Q175" s="10">
        <f>гр.общеразв.напрв.!CI175</f>
        <v>0</v>
      </c>
      <c r="R175" s="10">
        <f>гр.компен.направ.!EH175</f>
        <v>0</v>
      </c>
      <c r="S175" s="10">
        <f>гр.компен.направ.!EI175</f>
        <v>0</v>
      </c>
      <c r="T175" s="10">
        <f>гр.компен.направ.!EJ175</f>
        <v>0</v>
      </c>
      <c r="U175" s="10">
        <f>гр.компен.направ.!EK175</f>
        <v>30</v>
      </c>
      <c r="V175" s="10">
        <f>гр.компен.направ.!EL175</f>
        <v>0</v>
      </c>
      <c r="W175" s="10">
        <f>гр.компен.направ.!EM175</f>
        <v>0</v>
      </c>
      <c r="X175" s="10">
        <f>гр.компен.направ.!EN175</f>
        <v>0</v>
      </c>
      <c r="Y175" s="10">
        <f>гр.компен.направ.!EO175</f>
        <v>0</v>
      </c>
      <c r="Z175" s="10">
        <f>гр.компен.направ.!EP175</f>
        <v>0</v>
      </c>
      <c r="AA175" s="10">
        <f>гр.компен.направ.!EQ175</f>
        <v>0</v>
      </c>
      <c r="AB175" s="10">
        <f>гр.комбинир.напрв.!DN230</f>
        <v>0</v>
      </c>
      <c r="AC175" s="10">
        <f>гр.комбинир.напрв.!DO230</f>
        <v>0</v>
      </c>
      <c r="AD175" s="10">
        <f>гр.комбинир.напрв.!DP230</f>
        <v>0</v>
      </c>
      <c r="AE175" s="10">
        <f>гр.комбинир.напрв.!DQ230</f>
        <v>0</v>
      </c>
      <c r="AF175" s="10">
        <f>гр.комбинир.напрв.!DR230</f>
        <v>0</v>
      </c>
      <c r="AG175" s="10">
        <f>гр.комбинир.напрв.!DS230</f>
        <v>0</v>
      </c>
      <c r="AH175" s="10">
        <f>гр.комбинир.напрв.!DT230</f>
        <v>0</v>
      </c>
      <c r="AI175" s="10">
        <f>гр.комбинир.напрв.!DU230</f>
        <v>0</v>
      </c>
      <c r="AJ175" s="10">
        <f>гр.комбинир.напрв.!DV230</f>
        <v>0</v>
      </c>
      <c r="AK175" s="10">
        <f>гр.комбинир.напрв.!DW230</f>
        <v>0</v>
      </c>
      <c r="AL175" s="169">
        <f t="shared" si="24"/>
        <v>0</v>
      </c>
      <c r="AM175" s="169">
        <f t="shared" si="24"/>
        <v>0</v>
      </c>
      <c r="AN175" s="169">
        <f t="shared" si="24"/>
        <v>25</v>
      </c>
      <c r="AO175" s="169">
        <f t="shared" si="24"/>
        <v>48</v>
      </c>
      <c r="AP175" s="169">
        <f t="shared" si="24"/>
        <v>0</v>
      </c>
      <c r="AQ175" s="169">
        <f t="shared" si="24"/>
        <v>50</v>
      </c>
      <c r="AR175" s="169">
        <f t="shared" si="24"/>
        <v>0</v>
      </c>
      <c r="AS175" s="169">
        <f t="shared" si="24"/>
        <v>0</v>
      </c>
      <c r="AT175" s="169">
        <f t="shared" si="24"/>
        <v>0</v>
      </c>
      <c r="AU175" s="169">
        <f t="shared" si="24"/>
        <v>0</v>
      </c>
    </row>
    <row r="176" spans="1:47" x14ac:dyDescent="0.25">
      <c r="A176" s="5" t="s">
        <v>220</v>
      </c>
      <c r="B176" s="5" t="str">
        <f>гр.общеразв.напрв.!B176</f>
        <v>МБОУ "Краснодолинская СОШ" (Кр.Долина)</v>
      </c>
      <c r="C176" s="5" t="str">
        <f>гр.общеразв.напрв.!C176</f>
        <v>село</v>
      </c>
      <c r="D176" s="5" t="str">
        <f>гр.общеразв.напрв.!D176</f>
        <v>детей</v>
      </c>
      <c r="E176" s="168">
        <f t="shared" si="22"/>
        <v>85</v>
      </c>
      <c r="F176" s="168">
        <f t="shared" si="23"/>
        <v>16</v>
      </c>
      <c r="G176" s="168">
        <f t="shared" si="23"/>
        <v>69</v>
      </c>
      <c r="H176" s="10">
        <f>гр.общеразв.напрв.!BZ176</f>
        <v>0</v>
      </c>
      <c r="I176" s="10">
        <f>гр.общеразв.напрв.!CA176</f>
        <v>0</v>
      </c>
      <c r="J176" s="10">
        <f>гр.общеразв.напрв.!CB176</f>
        <v>0</v>
      </c>
      <c r="K176" s="10">
        <f>гр.общеразв.напрв.!CC176</f>
        <v>0</v>
      </c>
      <c r="L176" s="10">
        <f>гр.общеразв.напрв.!CD176</f>
        <v>16</v>
      </c>
      <c r="M176" s="10">
        <f>гр.общеразв.напрв.!CE176</f>
        <v>61</v>
      </c>
      <c r="N176" s="10">
        <f>гр.общеразв.напрв.!CF176</f>
        <v>0</v>
      </c>
      <c r="O176" s="10">
        <f>гр.общеразв.напрв.!CG176</f>
        <v>0</v>
      </c>
      <c r="P176" s="10">
        <f>гр.общеразв.напрв.!CH176</f>
        <v>0</v>
      </c>
      <c r="Q176" s="10">
        <f>гр.общеразв.напрв.!CI176</f>
        <v>0</v>
      </c>
      <c r="R176" s="10">
        <f>гр.компен.направ.!EH176</f>
        <v>0</v>
      </c>
      <c r="S176" s="10">
        <f>гр.компен.направ.!EI176</f>
        <v>0</v>
      </c>
      <c r="T176" s="10">
        <f>гр.компен.направ.!EJ176</f>
        <v>0</v>
      </c>
      <c r="U176" s="10">
        <f>гр.компен.направ.!EK176</f>
        <v>0</v>
      </c>
      <c r="V176" s="10">
        <f>гр.компен.направ.!EL176</f>
        <v>0</v>
      </c>
      <c r="W176" s="10">
        <f>гр.компен.направ.!EM176</f>
        <v>8</v>
      </c>
      <c r="X176" s="10">
        <f>гр.компен.направ.!EN176</f>
        <v>0</v>
      </c>
      <c r="Y176" s="10">
        <f>гр.компен.направ.!EO176</f>
        <v>0</v>
      </c>
      <c r="Z176" s="10">
        <f>гр.компен.направ.!EP176</f>
        <v>0</v>
      </c>
      <c r="AA176" s="10">
        <f>гр.компен.направ.!EQ176</f>
        <v>0</v>
      </c>
      <c r="AB176" s="10">
        <f>гр.комбинир.напрв.!DN231</f>
        <v>0</v>
      </c>
      <c r="AC176" s="10">
        <f>гр.комбинир.напрв.!DO231</f>
        <v>0</v>
      </c>
      <c r="AD176" s="10">
        <f>гр.комбинир.напрв.!DP231</f>
        <v>0</v>
      </c>
      <c r="AE176" s="10">
        <f>гр.комбинир.напрв.!DQ231</f>
        <v>0</v>
      </c>
      <c r="AF176" s="10">
        <f>гр.комбинир.напрв.!DR231</f>
        <v>0</v>
      </c>
      <c r="AG176" s="10">
        <f>гр.комбинир.напрв.!DS231</f>
        <v>0</v>
      </c>
      <c r="AH176" s="10">
        <f>гр.комбинир.напрв.!DT231</f>
        <v>0</v>
      </c>
      <c r="AI176" s="10">
        <f>гр.комбинир.напрв.!DU231</f>
        <v>0</v>
      </c>
      <c r="AJ176" s="10">
        <f>гр.комбинир.напрв.!DV231</f>
        <v>0</v>
      </c>
      <c r="AK176" s="10">
        <f>гр.комбинир.напрв.!DW231</f>
        <v>0</v>
      </c>
      <c r="AL176" s="169">
        <f t="shared" si="24"/>
        <v>0</v>
      </c>
      <c r="AM176" s="169">
        <f t="shared" si="24"/>
        <v>0</v>
      </c>
      <c r="AN176" s="169">
        <f t="shared" si="24"/>
        <v>0</v>
      </c>
      <c r="AO176" s="169">
        <f t="shared" si="24"/>
        <v>0</v>
      </c>
      <c r="AP176" s="169">
        <f t="shared" si="24"/>
        <v>16</v>
      </c>
      <c r="AQ176" s="169">
        <f t="shared" si="24"/>
        <v>69</v>
      </c>
      <c r="AR176" s="169">
        <f t="shared" si="24"/>
        <v>0</v>
      </c>
      <c r="AS176" s="169">
        <f t="shared" si="24"/>
        <v>0</v>
      </c>
      <c r="AT176" s="169">
        <f t="shared" si="24"/>
        <v>0</v>
      </c>
      <c r="AU176" s="169">
        <f t="shared" si="24"/>
        <v>0</v>
      </c>
    </row>
    <row r="177" spans="1:47" ht="20.399999999999999" x14ac:dyDescent="0.25">
      <c r="A177" s="5" t="s">
        <v>220</v>
      </c>
      <c r="B177" s="5" t="str">
        <f>гр.общеразв.напрв.!B177</f>
        <v>МБОУ "Первомайский ЦО" (Первомайское, Ильичево, Ленинское)</v>
      </c>
      <c r="C177" s="5" t="str">
        <f>гр.общеразв.напрв.!C177</f>
        <v>село</v>
      </c>
      <c r="D177" s="5" t="str">
        <f>гр.общеразв.напрв.!D177</f>
        <v>детей</v>
      </c>
      <c r="E177" s="168">
        <f t="shared" si="22"/>
        <v>585</v>
      </c>
      <c r="F177" s="168">
        <f t="shared" si="23"/>
        <v>158</v>
      </c>
      <c r="G177" s="168">
        <f t="shared" si="23"/>
        <v>427</v>
      </c>
      <c r="H177" s="10">
        <f>гр.общеразв.напрв.!BZ177</f>
        <v>0</v>
      </c>
      <c r="I177" s="10">
        <f>гр.общеразв.напрв.!CA177</f>
        <v>0</v>
      </c>
      <c r="J177" s="10">
        <f>гр.общеразв.напрв.!CB177</f>
        <v>44</v>
      </c>
      <c r="K177" s="10">
        <f>гр.общеразв.напрв.!CC177</f>
        <v>221</v>
      </c>
      <c r="L177" s="10">
        <f>гр.общеразв.напрв.!CD177</f>
        <v>114</v>
      </c>
      <c r="M177" s="10">
        <f>гр.общеразв.напрв.!CE177</f>
        <v>156</v>
      </c>
      <c r="N177" s="10">
        <f>гр.общеразв.напрв.!CF177</f>
        <v>0</v>
      </c>
      <c r="O177" s="10">
        <f>гр.общеразв.напрв.!CG177</f>
        <v>0</v>
      </c>
      <c r="P177" s="10">
        <f>гр.общеразв.напрв.!CH177</f>
        <v>0</v>
      </c>
      <c r="Q177" s="10">
        <f>гр.общеразв.напрв.!CI177</f>
        <v>0</v>
      </c>
      <c r="R177" s="10">
        <f>гр.компен.направ.!EH177</f>
        <v>0</v>
      </c>
      <c r="S177" s="10">
        <f>гр.компен.направ.!EI177</f>
        <v>0</v>
      </c>
      <c r="T177" s="10">
        <f>гр.компен.направ.!EJ177</f>
        <v>0</v>
      </c>
      <c r="U177" s="10">
        <f>гр.компен.направ.!EK177</f>
        <v>50</v>
      </c>
      <c r="V177" s="10">
        <f>гр.компен.направ.!EL177</f>
        <v>0</v>
      </c>
      <c r="W177" s="10">
        <f>гр.компен.направ.!EM177</f>
        <v>0</v>
      </c>
      <c r="X177" s="10">
        <f>гр.компен.направ.!EN177</f>
        <v>0</v>
      </c>
      <c r="Y177" s="10">
        <f>гр.компен.направ.!EO177</f>
        <v>0</v>
      </c>
      <c r="Z177" s="10">
        <f>гр.компен.направ.!EP177</f>
        <v>0</v>
      </c>
      <c r="AA177" s="10">
        <f>гр.компен.направ.!EQ177</f>
        <v>0</v>
      </c>
      <c r="AB177" s="10">
        <f>гр.комбинир.напрв.!DN232</f>
        <v>0</v>
      </c>
      <c r="AC177" s="10">
        <f>гр.комбинир.напрв.!DO232</f>
        <v>0</v>
      </c>
      <c r="AD177" s="10">
        <f>гр.комбинир.напрв.!DP232</f>
        <v>0</v>
      </c>
      <c r="AE177" s="10">
        <f>гр.комбинир.напрв.!DQ232</f>
        <v>0</v>
      </c>
      <c r="AF177" s="10">
        <f>гр.комбинир.напрв.!DR232</f>
        <v>0</v>
      </c>
      <c r="AG177" s="10">
        <f>гр.комбинир.напрв.!DS232</f>
        <v>0</v>
      </c>
      <c r="AH177" s="10">
        <f>гр.комбинир.напрв.!DT232</f>
        <v>0</v>
      </c>
      <c r="AI177" s="10">
        <f>гр.комбинир.напрв.!DU232</f>
        <v>0</v>
      </c>
      <c r="AJ177" s="10">
        <f>гр.комбинир.напрв.!DV232</f>
        <v>0</v>
      </c>
      <c r="AK177" s="10">
        <f>гр.комбинир.напрв.!DW232</f>
        <v>0</v>
      </c>
      <c r="AL177" s="169">
        <f t="shared" si="24"/>
        <v>0</v>
      </c>
      <c r="AM177" s="169">
        <f t="shared" si="24"/>
        <v>0</v>
      </c>
      <c r="AN177" s="169">
        <f t="shared" si="24"/>
        <v>44</v>
      </c>
      <c r="AO177" s="169">
        <f t="shared" si="24"/>
        <v>271</v>
      </c>
      <c r="AP177" s="169">
        <f t="shared" si="24"/>
        <v>114</v>
      </c>
      <c r="AQ177" s="169">
        <f t="shared" si="24"/>
        <v>156</v>
      </c>
      <c r="AR177" s="169">
        <f t="shared" si="24"/>
        <v>0</v>
      </c>
      <c r="AS177" s="169">
        <f t="shared" si="24"/>
        <v>0</v>
      </c>
      <c r="AT177" s="169">
        <f t="shared" si="24"/>
        <v>0</v>
      </c>
      <c r="AU177" s="169">
        <f t="shared" si="24"/>
        <v>0</v>
      </c>
    </row>
    <row r="178" spans="1:47" x14ac:dyDescent="0.25">
      <c r="A178" s="5" t="s">
        <v>220</v>
      </c>
      <c r="B178" s="5" t="str">
        <f>гр.общеразв.напрв.!B178</f>
        <v>МБОУ "Победовская СОШ" (Победы)</v>
      </c>
      <c r="C178" s="5" t="str">
        <f>гр.общеразв.напрв.!C178</f>
        <v>село</v>
      </c>
      <c r="D178" s="5" t="str">
        <f>гр.общеразв.напрв.!D178</f>
        <v>детей</v>
      </c>
      <c r="E178" s="168">
        <f t="shared" si="22"/>
        <v>78</v>
      </c>
      <c r="F178" s="168">
        <f t="shared" si="23"/>
        <v>18</v>
      </c>
      <c r="G178" s="168">
        <f t="shared" si="23"/>
        <v>60</v>
      </c>
      <c r="H178" s="10">
        <f>гр.общеразв.напрв.!BZ178</f>
        <v>0</v>
      </c>
      <c r="I178" s="10">
        <f>гр.общеразв.напрв.!CA178</f>
        <v>0</v>
      </c>
      <c r="J178" s="10">
        <f>гр.общеразв.напрв.!CB178</f>
        <v>0</v>
      </c>
      <c r="K178" s="10">
        <f>гр.общеразв.напрв.!CC178</f>
        <v>0</v>
      </c>
      <c r="L178" s="10">
        <f>гр.общеразв.напрв.!CD178</f>
        <v>18</v>
      </c>
      <c r="M178" s="10">
        <f>гр.общеразв.напрв.!CE178</f>
        <v>44</v>
      </c>
      <c r="N178" s="10">
        <f>гр.общеразв.напрв.!CF178</f>
        <v>0</v>
      </c>
      <c r="O178" s="10">
        <f>гр.общеразв.напрв.!CG178</f>
        <v>0</v>
      </c>
      <c r="P178" s="10">
        <f>гр.общеразв.напрв.!CH178</f>
        <v>0</v>
      </c>
      <c r="Q178" s="10">
        <f>гр.общеразв.напрв.!CI178</f>
        <v>0</v>
      </c>
      <c r="R178" s="10">
        <f>гр.компен.направ.!EH178</f>
        <v>0</v>
      </c>
      <c r="S178" s="10">
        <f>гр.компен.направ.!EI178</f>
        <v>0</v>
      </c>
      <c r="T178" s="10">
        <f>гр.компен.направ.!EJ178</f>
        <v>0</v>
      </c>
      <c r="U178" s="10">
        <f>гр.компен.направ.!EK178</f>
        <v>16</v>
      </c>
      <c r="V178" s="10">
        <f>гр.компен.направ.!EL178</f>
        <v>0</v>
      </c>
      <c r="W178" s="10">
        <f>гр.компен.направ.!EM178</f>
        <v>0</v>
      </c>
      <c r="X178" s="10">
        <f>гр.компен.направ.!EN178</f>
        <v>0</v>
      </c>
      <c r="Y178" s="10">
        <f>гр.компен.направ.!EO178</f>
        <v>0</v>
      </c>
      <c r="Z178" s="10">
        <f>гр.компен.направ.!EP178</f>
        <v>0</v>
      </c>
      <c r="AA178" s="10">
        <f>гр.компен.направ.!EQ178</f>
        <v>0</v>
      </c>
      <c r="AB178" s="10">
        <f>гр.комбинир.напрв.!DN233</f>
        <v>0</v>
      </c>
      <c r="AC178" s="10">
        <f>гр.комбинир.напрв.!DO233</f>
        <v>0</v>
      </c>
      <c r="AD178" s="10">
        <f>гр.комбинир.напрв.!DP233</f>
        <v>0</v>
      </c>
      <c r="AE178" s="10">
        <f>гр.комбинир.напрв.!DQ233</f>
        <v>0</v>
      </c>
      <c r="AF178" s="10">
        <f>гр.комбинир.напрв.!DR233</f>
        <v>0</v>
      </c>
      <c r="AG178" s="10">
        <f>гр.комбинир.напрв.!DS233</f>
        <v>0</v>
      </c>
      <c r="AH178" s="10">
        <f>гр.комбинир.напрв.!DT233</f>
        <v>0</v>
      </c>
      <c r="AI178" s="10">
        <f>гр.комбинир.напрв.!DU233</f>
        <v>0</v>
      </c>
      <c r="AJ178" s="10">
        <f>гр.комбинир.напрв.!DV233</f>
        <v>0</v>
      </c>
      <c r="AK178" s="10">
        <f>гр.комбинир.напрв.!DW233</f>
        <v>0</v>
      </c>
      <c r="AL178" s="169">
        <f t="shared" si="24"/>
        <v>0</v>
      </c>
      <c r="AM178" s="169">
        <f t="shared" si="24"/>
        <v>0</v>
      </c>
      <c r="AN178" s="169">
        <f t="shared" si="24"/>
        <v>0</v>
      </c>
      <c r="AO178" s="169">
        <f t="shared" si="24"/>
        <v>16</v>
      </c>
      <c r="AP178" s="169">
        <f t="shared" si="24"/>
        <v>18</v>
      </c>
      <c r="AQ178" s="169">
        <f t="shared" si="24"/>
        <v>44</v>
      </c>
      <c r="AR178" s="169">
        <f t="shared" si="24"/>
        <v>0</v>
      </c>
      <c r="AS178" s="169">
        <f t="shared" si="24"/>
        <v>0</v>
      </c>
      <c r="AT178" s="169">
        <f t="shared" si="24"/>
        <v>0</v>
      </c>
      <c r="AU178" s="169">
        <f t="shared" si="24"/>
        <v>0</v>
      </c>
    </row>
    <row r="179" spans="1:47" x14ac:dyDescent="0.25">
      <c r="A179" s="5" t="s">
        <v>220</v>
      </c>
      <c r="B179" s="5" t="str">
        <f>гр.общеразв.напрв.!B179</f>
        <v>МБОУ "Полянская СОШ" (Поляны)</v>
      </c>
      <c r="C179" s="5" t="str">
        <f>гр.общеразв.напрв.!C179</f>
        <v>село</v>
      </c>
      <c r="D179" s="5" t="str">
        <f>гр.общеразв.напрв.!D179</f>
        <v>детей</v>
      </c>
      <c r="E179" s="168">
        <f t="shared" si="22"/>
        <v>90</v>
      </c>
      <c r="F179" s="168">
        <f t="shared" si="23"/>
        <v>20</v>
      </c>
      <c r="G179" s="168">
        <f t="shared" si="23"/>
        <v>70</v>
      </c>
      <c r="H179" s="10">
        <f>гр.общеразв.напрв.!BZ179</f>
        <v>0</v>
      </c>
      <c r="I179" s="10">
        <f>гр.общеразв.напрв.!CA179</f>
        <v>0</v>
      </c>
      <c r="J179" s="10">
        <f>гр.общеразв.напрв.!CB179</f>
        <v>0</v>
      </c>
      <c r="K179" s="10">
        <f>гр.общеразв.напрв.!CC179</f>
        <v>0</v>
      </c>
      <c r="L179" s="10">
        <f>гр.общеразв.напрв.!CD179</f>
        <v>20</v>
      </c>
      <c r="M179" s="10">
        <f>гр.общеразв.напрв.!CE179</f>
        <v>54</v>
      </c>
      <c r="N179" s="10">
        <f>гр.общеразв.напрв.!CF179</f>
        <v>0</v>
      </c>
      <c r="O179" s="10">
        <f>гр.общеразв.напрв.!CG179</f>
        <v>0</v>
      </c>
      <c r="P179" s="10">
        <f>гр.общеразв.напрв.!CH179</f>
        <v>0</v>
      </c>
      <c r="Q179" s="10">
        <f>гр.общеразв.напрв.!CI179</f>
        <v>0</v>
      </c>
      <c r="R179" s="10">
        <f>гр.компен.направ.!EH179</f>
        <v>0</v>
      </c>
      <c r="S179" s="10">
        <f>гр.компен.направ.!EI179</f>
        <v>0</v>
      </c>
      <c r="T179" s="10">
        <f>гр.компен.направ.!EJ179</f>
        <v>0</v>
      </c>
      <c r="U179" s="10">
        <f>гр.компен.направ.!EK179</f>
        <v>16</v>
      </c>
      <c r="V179" s="10">
        <f>гр.компен.направ.!EL179</f>
        <v>0</v>
      </c>
      <c r="W179" s="10">
        <f>гр.компен.направ.!EM179</f>
        <v>0</v>
      </c>
      <c r="X179" s="10">
        <f>гр.компен.направ.!EN179</f>
        <v>0</v>
      </c>
      <c r="Y179" s="10">
        <f>гр.компен.направ.!EO179</f>
        <v>0</v>
      </c>
      <c r="Z179" s="10">
        <f>гр.компен.направ.!EP179</f>
        <v>0</v>
      </c>
      <c r="AA179" s="10">
        <f>гр.компен.направ.!EQ179</f>
        <v>0</v>
      </c>
      <c r="AB179" s="10">
        <f>гр.комбинир.напрв.!DN234</f>
        <v>0</v>
      </c>
      <c r="AC179" s="10">
        <f>гр.комбинир.напрв.!DO234</f>
        <v>0</v>
      </c>
      <c r="AD179" s="10">
        <f>гр.комбинир.напрв.!DP234</f>
        <v>0</v>
      </c>
      <c r="AE179" s="10">
        <f>гр.комбинир.напрв.!DQ234</f>
        <v>0</v>
      </c>
      <c r="AF179" s="10">
        <f>гр.комбинир.напрв.!DR234</f>
        <v>0</v>
      </c>
      <c r="AG179" s="10">
        <f>гр.комбинир.напрв.!DS234</f>
        <v>0</v>
      </c>
      <c r="AH179" s="10">
        <f>гр.комбинир.напрв.!DT234</f>
        <v>0</v>
      </c>
      <c r="AI179" s="10">
        <f>гр.комбинир.напрв.!DU234</f>
        <v>0</v>
      </c>
      <c r="AJ179" s="10">
        <f>гр.комбинир.напрв.!DV234</f>
        <v>0</v>
      </c>
      <c r="AK179" s="10">
        <f>гр.комбинир.напрв.!DW234</f>
        <v>0</v>
      </c>
      <c r="AL179" s="169">
        <f t="shared" si="24"/>
        <v>0</v>
      </c>
      <c r="AM179" s="169">
        <f t="shared" si="24"/>
        <v>0</v>
      </c>
      <c r="AN179" s="169">
        <f t="shared" si="24"/>
        <v>0</v>
      </c>
      <c r="AO179" s="169">
        <f t="shared" si="24"/>
        <v>16</v>
      </c>
      <c r="AP179" s="169">
        <f t="shared" si="24"/>
        <v>20</v>
      </c>
      <c r="AQ179" s="169">
        <f t="shared" si="24"/>
        <v>54</v>
      </c>
      <c r="AR179" s="169">
        <f t="shared" si="24"/>
        <v>0</v>
      </c>
      <c r="AS179" s="169">
        <f t="shared" si="24"/>
        <v>0</v>
      </c>
      <c r="AT179" s="169">
        <f t="shared" si="24"/>
        <v>0</v>
      </c>
      <c r="AU179" s="169">
        <f t="shared" si="24"/>
        <v>0</v>
      </c>
    </row>
    <row r="180" spans="1:47" x14ac:dyDescent="0.25">
      <c r="A180" s="5" t="s">
        <v>220</v>
      </c>
      <c r="B180" s="5" t="str">
        <f>гр.общеразв.напрв.!B180</f>
        <v>МБОУ "Пушновская СОШ" (Пушное)</v>
      </c>
      <c r="C180" s="5" t="str">
        <f>гр.общеразв.напрв.!C180</f>
        <v>село</v>
      </c>
      <c r="D180" s="5" t="str">
        <f>гр.общеразв.напрв.!D180</f>
        <v>детей</v>
      </c>
      <c r="E180" s="168">
        <f t="shared" si="22"/>
        <v>60</v>
      </c>
      <c r="F180" s="168">
        <f t="shared" si="23"/>
        <v>18</v>
      </c>
      <c r="G180" s="168">
        <f t="shared" si="23"/>
        <v>42</v>
      </c>
      <c r="H180" s="10">
        <f>гр.общеразв.напрв.!BZ180</f>
        <v>0</v>
      </c>
      <c r="I180" s="10">
        <f>гр.общеразв.напрв.!CA180</f>
        <v>0</v>
      </c>
      <c r="J180" s="10">
        <f>гр.общеразв.напрв.!CB180</f>
        <v>18</v>
      </c>
      <c r="K180" s="10">
        <f>гр.общеразв.напрв.!CC180</f>
        <v>0</v>
      </c>
      <c r="L180" s="10">
        <f>гр.общеразв.напрв.!CD180</f>
        <v>0</v>
      </c>
      <c r="M180" s="10">
        <f>гр.общеразв.напрв.!CE180</f>
        <v>23</v>
      </c>
      <c r="N180" s="10">
        <f>гр.общеразв.напрв.!CF180</f>
        <v>0</v>
      </c>
      <c r="O180" s="10">
        <f>гр.общеразв.напрв.!CG180</f>
        <v>0</v>
      </c>
      <c r="P180" s="10">
        <f>гр.общеразв.напрв.!CH180</f>
        <v>0</v>
      </c>
      <c r="Q180" s="10">
        <f>гр.общеразв.напрв.!CI180</f>
        <v>0</v>
      </c>
      <c r="R180" s="10">
        <f>гр.компен.направ.!EH180</f>
        <v>0</v>
      </c>
      <c r="S180" s="10">
        <f>гр.компен.направ.!EI180</f>
        <v>0</v>
      </c>
      <c r="T180" s="10">
        <f>гр.компен.направ.!EJ180</f>
        <v>0</v>
      </c>
      <c r="U180" s="10">
        <f>гр.компен.направ.!EK180</f>
        <v>0</v>
      </c>
      <c r="V180" s="10">
        <f>гр.компен.направ.!EL180</f>
        <v>0</v>
      </c>
      <c r="W180" s="10">
        <f>гр.компен.направ.!EM180</f>
        <v>19</v>
      </c>
      <c r="X180" s="10">
        <f>гр.компен.направ.!EN180</f>
        <v>0</v>
      </c>
      <c r="Y180" s="10">
        <f>гр.компен.направ.!EO180</f>
        <v>0</v>
      </c>
      <c r="Z180" s="10">
        <f>гр.компен.направ.!EP180</f>
        <v>0</v>
      </c>
      <c r="AA180" s="10">
        <f>гр.компен.направ.!EQ180</f>
        <v>0</v>
      </c>
      <c r="AB180" s="10">
        <f>гр.комбинир.напрв.!DN235</f>
        <v>0</v>
      </c>
      <c r="AC180" s="10">
        <f>гр.комбинир.напрв.!DO235</f>
        <v>0</v>
      </c>
      <c r="AD180" s="10">
        <f>гр.комбинир.напрв.!DP235</f>
        <v>0</v>
      </c>
      <c r="AE180" s="10">
        <f>гр.комбинир.напрв.!DQ235</f>
        <v>0</v>
      </c>
      <c r="AF180" s="10">
        <f>гр.комбинир.напрв.!DR235</f>
        <v>0</v>
      </c>
      <c r="AG180" s="10">
        <f>гр.комбинир.напрв.!DS235</f>
        <v>0</v>
      </c>
      <c r="AH180" s="10">
        <f>гр.комбинир.напрв.!DT235</f>
        <v>0</v>
      </c>
      <c r="AI180" s="10">
        <f>гр.комбинир.напрв.!DU235</f>
        <v>0</v>
      </c>
      <c r="AJ180" s="10">
        <f>гр.комбинир.напрв.!DV235</f>
        <v>0</v>
      </c>
      <c r="AK180" s="10">
        <f>гр.комбинир.напрв.!DW235</f>
        <v>0</v>
      </c>
      <c r="AL180" s="169">
        <f t="shared" si="24"/>
        <v>0</v>
      </c>
      <c r="AM180" s="169">
        <f t="shared" si="24"/>
        <v>0</v>
      </c>
      <c r="AN180" s="169">
        <f t="shared" si="24"/>
        <v>18</v>
      </c>
      <c r="AO180" s="169">
        <f t="shared" si="24"/>
        <v>0</v>
      </c>
      <c r="AP180" s="169">
        <f t="shared" si="24"/>
        <v>0</v>
      </c>
      <c r="AQ180" s="169">
        <f t="shared" ref="AQ180:AU193" si="25">M180+W180+AG180</f>
        <v>42</v>
      </c>
      <c r="AR180" s="169">
        <f t="shared" si="25"/>
        <v>0</v>
      </c>
      <c r="AS180" s="169">
        <f t="shared" si="25"/>
        <v>0</v>
      </c>
      <c r="AT180" s="169">
        <f t="shared" si="25"/>
        <v>0</v>
      </c>
      <c r="AU180" s="169">
        <f t="shared" si="25"/>
        <v>0</v>
      </c>
    </row>
    <row r="181" spans="1:47" x14ac:dyDescent="0.25">
      <c r="A181" s="5" t="s">
        <v>220</v>
      </c>
      <c r="B181" s="5" t="str">
        <f>гр.общеразв.напрв.!B181</f>
        <v>МБОУ "Цвелодубовская ООШ" (Цвелодубово)</v>
      </c>
      <c r="C181" s="5" t="str">
        <f>гр.общеразв.напрв.!C181</f>
        <v>село</v>
      </c>
      <c r="D181" s="5" t="str">
        <f>гр.общеразв.напрв.!D181</f>
        <v>детей</v>
      </c>
      <c r="E181" s="168">
        <f t="shared" si="22"/>
        <v>50</v>
      </c>
      <c r="F181" s="168">
        <f t="shared" si="23"/>
        <v>12</v>
      </c>
      <c r="G181" s="168">
        <f t="shared" si="23"/>
        <v>38</v>
      </c>
      <c r="H181" s="10">
        <f>гр.общеразв.напрв.!BZ181</f>
        <v>0</v>
      </c>
      <c r="I181" s="10">
        <f>гр.общеразв.напрв.!CA181</f>
        <v>0</v>
      </c>
      <c r="J181" s="10">
        <f>гр.общеразв.напрв.!CB181</f>
        <v>0</v>
      </c>
      <c r="K181" s="10">
        <f>гр.общеразв.напрв.!CC181</f>
        <v>0</v>
      </c>
      <c r="L181" s="10">
        <f>гр.общеразв.напрв.!CD181</f>
        <v>12</v>
      </c>
      <c r="M181" s="10">
        <f>гр.общеразв.напрв.!CE181</f>
        <v>26</v>
      </c>
      <c r="N181" s="10">
        <f>гр.общеразв.напрв.!CF181</f>
        <v>0</v>
      </c>
      <c r="O181" s="10">
        <f>гр.общеразв.напрв.!CG181</f>
        <v>0</v>
      </c>
      <c r="P181" s="10">
        <f>гр.общеразв.напрв.!CH181</f>
        <v>0</v>
      </c>
      <c r="Q181" s="10">
        <f>гр.общеразв.напрв.!CI181</f>
        <v>0</v>
      </c>
      <c r="R181" s="10">
        <f>гр.компен.направ.!EH181</f>
        <v>0</v>
      </c>
      <c r="S181" s="10">
        <f>гр.компен.направ.!EI181</f>
        <v>0</v>
      </c>
      <c r="T181" s="10">
        <f>гр.компен.направ.!EJ181</f>
        <v>0</v>
      </c>
      <c r="U181" s="10">
        <f>гр.компен.направ.!EK181</f>
        <v>0</v>
      </c>
      <c r="V181" s="10">
        <f>гр.компен.направ.!EL181</f>
        <v>0</v>
      </c>
      <c r="W181" s="10">
        <f>гр.компен.направ.!EM181</f>
        <v>12</v>
      </c>
      <c r="X181" s="10">
        <f>гр.компен.направ.!EN181</f>
        <v>0</v>
      </c>
      <c r="Y181" s="10">
        <f>гр.компен.направ.!EO181</f>
        <v>0</v>
      </c>
      <c r="Z181" s="10">
        <f>гр.компен.направ.!EP181</f>
        <v>0</v>
      </c>
      <c r="AA181" s="10">
        <f>гр.компен.направ.!EQ181</f>
        <v>0</v>
      </c>
      <c r="AB181" s="10">
        <f>гр.комбинир.напрв.!DN236</f>
        <v>0</v>
      </c>
      <c r="AC181" s="10">
        <f>гр.комбинир.напрв.!DO236</f>
        <v>0</v>
      </c>
      <c r="AD181" s="10">
        <f>гр.комбинир.напрв.!DP236</f>
        <v>0</v>
      </c>
      <c r="AE181" s="10">
        <f>гр.комбинир.напрв.!DQ236</f>
        <v>0</v>
      </c>
      <c r="AF181" s="10">
        <f>гр.комбинир.напрв.!DR236</f>
        <v>0</v>
      </c>
      <c r="AG181" s="10">
        <f>гр.комбинир.напрв.!DS236</f>
        <v>0</v>
      </c>
      <c r="AH181" s="10">
        <f>гр.комбинир.напрв.!DT236</f>
        <v>0</v>
      </c>
      <c r="AI181" s="10">
        <f>гр.комбинир.напрв.!DU236</f>
        <v>0</v>
      </c>
      <c r="AJ181" s="10">
        <f>гр.комбинир.напрв.!DV236</f>
        <v>0</v>
      </c>
      <c r="AK181" s="10">
        <f>гр.комбинир.напрв.!DW236</f>
        <v>0</v>
      </c>
      <c r="AL181" s="169">
        <f t="shared" ref="AL181:AP193" si="26">H181+R181+AB181</f>
        <v>0</v>
      </c>
      <c r="AM181" s="169">
        <f t="shared" si="26"/>
        <v>0</v>
      </c>
      <c r="AN181" s="169">
        <f t="shared" si="26"/>
        <v>0</v>
      </c>
      <c r="AO181" s="169">
        <f t="shared" si="26"/>
        <v>0</v>
      </c>
      <c r="AP181" s="169">
        <f t="shared" si="26"/>
        <v>12</v>
      </c>
      <c r="AQ181" s="169">
        <f t="shared" si="25"/>
        <v>38</v>
      </c>
      <c r="AR181" s="169">
        <f t="shared" si="25"/>
        <v>0</v>
      </c>
      <c r="AS181" s="169">
        <f t="shared" si="25"/>
        <v>0</v>
      </c>
      <c r="AT181" s="169">
        <f t="shared" si="25"/>
        <v>0</v>
      </c>
      <c r="AU181" s="169">
        <f t="shared" si="25"/>
        <v>0</v>
      </c>
    </row>
    <row r="182" spans="1:47" x14ac:dyDescent="0.25">
      <c r="A182" s="5" t="s">
        <v>220</v>
      </c>
      <c r="B182" s="5" t="str">
        <f>гр.общеразв.напрв.!B182</f>
        <v>МБОУ "Приветненская СОШ" (Песочное)</v>
      </c>
      <c r="C182" s="5" t="str">
        <f>гр.общеразв.напрв.!C182</f>
        <v>село</v>
      </c>
      <c r="D182" s="5" t="str">
        <f>гр.общеразв.напрв.!D182</f>
        <v>детей</v>
      </c>
      <c r="E182" s="168">
        <f t="shared" si="22"/>
        <v>50</v>
      </c>
      <c r="F182" s="168">
        <f t="shared" si="23"/>
        <v>14</v>
      </c>
      <c r="G182" s="168">
        <f t="shared" si="23"/>
        <v>36</v>
      </c>
      <c r="H182" s="10">
        <f>гр.общеразв.напрв.!BZ182</f>
        <v>0</v>
      </c>
      <c r="I182" s="10">
        <f>гр.общеразв.напрв.!CA182</f>
        <v>0</v>
      </c>
      <c r="J182" s="10">
        <f>гр.общеразв.напрв.!CB182</f>
        <v>0</v>
      </c>
      <c r="K182" s="10">
        <f>гр.общеразв.напрв.!CC182</f>
        <v>0</v>
      </c>
      <c r="L182" s="10">
        <f>гр.общеразв.напрв.!CD182</f>
        <v>14</v>
      </c>
      <c r="M182" s="10">
        <f>гр.общеразв.напрв.!CE182</f>
        <v>26</v>
      </c>
      <c r="N182" s="10">
        <f>гр.общеразв.напрв.!CF182</f>
        <v>0</v>
      </c>
      <c r="O182" s="10">
        <f>гр.общеразв.напрв.!CG182</f>
        <v>0</v>
      </c>
      <c r="P182" s="10">
        <f>гр.общеразв.напрв.!CH182</f>
        <v>0</v>
      </c>
      <c r="Q182" s="10">
        <f>гр.общеразв.напрв.!CI182</f>
        <v>0</v>
      </c>
      <c r="R182" s="10">
        <f>гр.компен.направ.!EH182</f>
        <v>0</v>
      </c>
      <c r="S182" s="10">
        <f>гр.компен.направ.!EI182</f>
        <v>0</v>
      </c>
      <c r="T182" s="10">
        <f>гр.компен.направ.!EJ182</f>
        <v>0</v>
      </c>
      <c r="U182" s="10">
        <f>гр.компен.направ.!EK182</f>
        <v>0</v>
      </c>
      <c r="V182" s="10">
        <f>гр.компен.направ.!EL182</f>
        <v>0</v>
      </c>
      <c r="W182" s="10">
        <f>гр.компен.направ.!EM182</f>
        <v>10</v>
      </c>
      <c r="X182" s="10">
        <f>гр.компен.направ.!EN182</f>
        <v>0</v>
      </c>
      <c r="Y182" s="10">
        <f>гр.компен.направ.!EO182</f>
        <v>0</v>
      </c>
      <c r="Z182" s="10">
        <f>гр.компен.направ.!EP182</f>
        <v>0</v>
      </c>
      <c r="AA182" s="10">
        <f>гр.компен.направ.!EQ182</f>
        <v>0</v>
      </c>
      <c r="AB182" s="10">
        <f>гр.комбинир.напрв.!DN237</f>
        <v>0</v>
      </c>
      <c r="AC182" s="10">
        <f>гр.комбинир.напрв.!DO237</f>
        <v>0</v>
      </c>
      <c r="AD182" s="10">
        <f>гр.комбинир.напрв.!DP237</f>
        <v>0</v>
      </c>
      <c r="AE182" s="10">
        <f>гр.комбинир.напрв.!DQ237</f>
        <v>0</v>
      </c>
      <c r="AF182" s="10">
        <f>гр.комбинир.напрв.!DR237</f>
        <v>0</v>
      </c>
      <c r="AG182" s="10">
        <f>гр.комбинир.напрв.!DS237</f>
        <v>0</v>
      </c>
      <c r="AH182" s="10">
        <f>гр.комбинир.напрв.!DT237</f>
        <v>0</v>
      </c>
      <c r="AI182" s="10">
        <f>гр.комбинир.напрв.!DU237</f>
        <v>0</v>
      </c>
      <c r="AJ182" s="10">
        <f>гр.комбинир.напрв.!DV237</f>
        <v>0</v>
      </c>
      <c r="AK182" s="10">
        <f>гр.комбинир.напрв.!DW237</f>
        <v>0</v>
      </c>
      <c r="AL182" s="169">
        <f t="shared" si="26"/>
        <v>0</v>
      </c>
      <c r="AM182" s="169">
        <f t="shared" si="26"/>
        <v>0</v>
      </c>
      <c r="AN182" s="169">
        <f t="shared" si="26"/>
        <v>0</v>
      </c>
      <c r="AO182" s="169">
        <f t="shared" si="26"/>
        <v>0</v>
      </c>
      <c r="AP182" s="169">
        <f t="shared" si="26"/>
        <v>14</v>
      </c>
      <c r="AQ182" s="169">
        <f t="shared" si="25"/>
        <v>36</v>
      </c>
      <c r="AR182" s="169">
        <f t="shared" si="25"/>
        <v>0</v>
      </c>
      <c r="AS182" s="169">
        <f t="shared" si="25"/>
        <v>0</v>
      </c>
      <c r="AT182" s="169">
        <f t="shared" si="25"/>
        <v>0</v>
      </c>
      <c r="AU182" s="169">
        <f t="shared" si="25"/>
        <v>0</v>
      </c>
    </row>
    <row r="183" spans="1:47" x14ac:dyDescent="0.25">
      <c r="A183" s="5" t="s">
        <v>220</v>
      </c>
      <c r="B183" s="5">
        <f>гр.общеразв.напрв.!B183</f>
        <v>0</v>
      </c>
      <c r="C183" s="5">
        <f>гр.общеразв.напрв.!C183</f>
        <v>0</v>
      </c>
      <c r="D183" s="5">
        <f>гр.общеразв.напрв.!D183</f>
        <v>0</v>
      </c>
      <c r="E183" s="168">
        <f t="shared" si="22"/>
        <v>0</v>
      </c>
      <c r="F183" s="168">
        <f t="shared" si="23"/>
        <v>0</v>
      </c>
      <c r="G183" s="168">
        <f t="shared" si="23"/>
        <v>0</v>
      </c>
      <c r="H183" s="10">
        <f>гр.общеразв.напрв.!BZ183</f>
        <v>0</v>
      </c>
      <c r="I183" s="10">
        <f>гр.общеразв.напрв.!CA183</f>
        <v>0</v>
      </c>
      <c r="J183" s="10">
        <f>гр.общеразв.напрв.!CB183</f>
        <v>0</v>
      </c>
      <c r="K183" s="10">
        <f>гр.общеразв.напрв.!CC183</f>
        <v>0</v>
      </c>
      <c r="L183" s="10">
        <f>гр.общеразв.напрв.!CD183</f>
        <v>0</v>
      </c>
      <c r="M183" s="10">
        <f>гр.общеразв.напрв.!CE183</f>
        <v>0</v>
      </c>
      <c r="N183" s="10">
        <f>гр.общеразв.напрв.!CF183</f>
        <v>0</v>
      </c>
      <c r="O183" s="10">
        <f>гр.общеразв.напрв.!CG183</f>
        <v>0</v>
      </c>
      <c r="P183" s="10">
        <f>гр.общеразв.напрв.!CH183</f>
        <v>0</v>
      </c>
      <c r="Q183" s="10">
        <f>гр.общеразв.напрв.!CI183</f>
        <v>0</v>
      </c>
      <c r="R183" s="10">
        <f>гр.компен.направ.!EH183</f>
        <v>0</v>
      </c>
      <c r="S183" s="10">
        <f>гр.компен.направ.!EI183</f>
        <v>0</v>
      </c>
      <c r="T183" s="10">
        <f>гр.компен.направ.!EJ183</f>
        <v>0</v>
      </c>
      <c r="U183" s="10">
        <f>гр.компен.направ.!EK183</f>
        <v>0</v>
      </c>
      <c r="V183" s="10">
        <f>гр.компен.направ.!EL183</f>
        <v>0</v>
      </c>
      <c r="W183" s="10">
        <f>гр.компен.направ.!EM183</f>
        <v>0</v>
      </c>
      <c r="X183" s="10">
        <f>гр.компен.направ.!EN183</f>
        <v>0</v>
      </c>
      <c r="Y183" s="10">
        <f>гр.компен.направ.!EO183</f>
        <v>0</v>
      </c>
      <c r="Z183" s="10">
        <f>гр.компен.направ.!EP183</f>
        <v>0</v>
      </c>
      <c r="AA183" s="10">
        <f>гр.компен.направ.!EQ183</f>
        <v>0</v>
      </c>
      <c r="AB183" s="10">
        <f>гр.комбинир.напрв.!DN238</f>
        <v>0</v>
      </c>
      <c r="AC183" s="10">
        <f>гр.комбинир.напрв.!DO238</f>
        <v>0</v>
      </c>
      <c r="AD183" s="10">
        <f>гр.комбинир.напрв.!DP238</f>
        <v>0</v>
      </c>
      <c r="AE183" s="10">
        <f>гр.комбинир.напрв.!DQ238</f>
        <v>0</v>
      </c>
      <c r="AF183" s="10">
        <f>гр.комбинир.напрв.!DR238</f>
        <v>0</v>
      </c>
      <c r="AG183" s="10">
        <f>гр.комбинир.напрв.!DS238</f>
        <v>0</v>
      </c>
      <c r="AH183" s="10">
        <f>гр.комбинир.напрв.!DT238</f>
        <v>0</v>
      </c>
      <c r="AI183" s="10">
        <f>гр.комбинир.напрв.!DU238</f>
        <v>0</v>
      </c>
      <c r="AJ183" s="10">
        <f>гр.комбинир.напрв.!DV238</f>
        <v>0</v>
      </c>
      <c r="AK183" s="10">
        <f>гр.комбинир.напрв.!DW238</f>
        <v>0</v>
      </c>
      <c r="AL183" s="169">
        <f t="shared" si="26"/>
        <v>0</v>
      </c>
      <c r="AM183" s="169">
        <f t="shared" si="26"/>
        <v>0</v>
      </c>
      <c r="AN183" s="169">
        <f t="shared" si="26"/>
        <v>0</v>
      </c>
      <c r="AO183" s="169">
        <f t="shared" si="26"/>
        <v>0</v>
      </c>
      <c r="AP183" s="169">
        <f t="shared" si="26"/>
        <v>0</v>
      </c>
      <c r="AQ183" s="169">
        <f t="shared" si="25"/>
        <v>0</v>
      </c>
      <c r="AR183" s="169">
        <f t="shared" si="25"/>
        <v>0</v>
      </c>
      <c r="AS183" s="169">
        <f t="shared" si="25"/>
        <v>0</v>
      </c>
      <c r="AT183" s="169">
        <f t="shared" si="25"/>
        <v>0</v>
      </c>
      <c r="AU183" s="169">
        <f t="shared" si="25"/>
        <v>0</v>
      </c>
    </row>
    <row r="184" spans="1:47" x14ac:dyDescent="0.25">
      <c r="A184" s="5" t="s">
        <v>220</v>
      </c>
      <c r="B184" s="5">
        <f>гр.общеразв.напрв.!B184</f>
        <v>0</v>
      </c>
      <c r="C184" s="5">
        <f>гр.общеразв.напрв.!C184</f>
        <v>0</v>
      </c>
      <c r="D184" s="5">
        <f>гр.общеразв.напрв.!D184</f>
        <v>0</v>
      </c>
      <c r="E184" s="168">
        <f t="shared" si="22"/>
        <v>0</v>
      </c>
      <c r="F184" s="168">
        <f t="shared" si="23"/>
        <v>0</v>
      </c>
      <c r="G184" s="168">
        <f t="shared" si="23"/>
        <v>0</v>
      </c>
      <c r="H184" s="10">
        <f>гр.общеразв.напрв.!BZ184</f>
        <v>0</v>
      </c>
      <c r="I184" s="10">
        <f>гр.общеразв.напрв.!CA184</f>
        <v>0</v>
      </c>
      <c r="J184" s="10">
        <f>гр.общеразв.напрв.!CB184</f>
        <v>0</v>
      </c>
      <c r="K184" s="10">
        <f>гр.общеразв.напрв.!CC184</f>
        <v>0</v>
      </c>
      <c r="L184" s="10">
        <f>гр.общеразв.напрв.!CD184</f>
        <v>0</v>
      </c>
      <c r="M184" s="10">
        <f>гр.общеразв.напрв.!CE184</f>
        <v>0</v>
      </c>
      <c r="N184" s="10">
        <f>гр.общеразв.напрв.!CF184</f>
        <v>0</v>
      </c>
      <c r="O184" s="10">
        <f>гр.общеразв.напрв.!CG184</f>
        <v>0</v>
      </c>
      <c r="P184" s="10">
        <f>гр.общеразв.напрв.!CH184</f>
        <v>0</v>
      </c>
      <c r="Q184" s="10">
        <f>гр.общеразв.напрв.!CI184</f>
        <v>0</v>
      </c>
      <c r="R184" s="10">
        <f>гр.компен.направ.!EH184</f>
        <v>0</v>
      </c>
      <c r="S184" s="10">
        <f>гр.компен.направ.!EI184</f>
        <v>0</v>
      </c>
      <c r="T184" s="10">
        <f>гр.компен.направ.!EJ184</f>
        <v>0</v>
      </c>
      <c r="U184" s="10">
        <f>гр.компен.направ.!EK184</f>
        <v>0</v>
      </c>
      <c r="V184" s="10">
        <f>гр.компен.направ.!EL184</f>
        <v>0</v>
      </c>
      <c r="W184" s="10">
        <f>гр.компен.направ.!EM184</f>
        <v>0</v>
      </c>
      <c r="X184" s="10">
        <f>гр.компен.направ.!EN184</f>
        <v>0</v>
      </c>
      <c r="Y184" s="10">
        <f>гр.компен.направ.!EO184</f>
        <v>0</v>
      </c>
      <c r="Z184" s="10">
        <f>гр.компен.направ.!EP184</f>
        <v>0</v>
      </c>
      <c r="AA184" s="10">
        <f>гр.компен.направ.!EQ184</f>
        <v>0</v>
      </c>
      <c r="AB184" s="10">
        <f>гр.комбинир.напрв.!DN239</f>
        <v>0</v>
      </c>
      <c r="AC184" s="10">
        <f>гр.комбинир.напрв.!DO239</f>
        <v>0</v>
      </c>
      <c r="AD184" s="10">
        <f>гр.комбинир.напрв.!DP239</f>
        <v>0</v>
      </c>
      <c r="AE184" s="10">
        <f>гр.комбинир.напрв.!DQ239</f>
        <v>0</v>
      </c>
      <c r="AF184" s="10">
        <f>гр.комбинир.напрв.!DR239</f>
        <v>0</v>
      </c>
      <c r="AG184" s="10">
        <f>гр.комбинир.напрв.!DS239</f>
        <v>0</v>
      </c>
      <c r="AH184" s="10">
        <f>гр.комбинир.напрв.!DT239</f>
        <v>0</v>
      </c>
      <c r="AI184" s="10">
        <f>гр.комбинир.напрв.!DU239</f>
        <v>0</v>
      </c>
      <c r="AJ184" s="10">
        <f>гр.комбинир.напрв.!DV239</f>
        <v>0</v>
      </c>
      <c r="AK184" s="10">
        <f>гр.комбинир.напрв.!DW239</f>
        <v>0</v>
      </c>
      <c r="AL184" s="169">
        <f t="shared" si="26"/>
        <v>0</v>
      </c>
      <c r="AM184" s="169">
        <f t="shared" si="26"/>
        <v>0</v>
      </c>
      <c r="AN184" s="169">
        <f t="shared" si="26"/>
        <v>0</v>
      </c>
      <c r="AO184" s="169">
        <f t="shared" si="26"/>
        <v>0</v>
      </c>
      <c r="AP184" s="169">
        <f t="shared" si="26"/>
        <v>0</v>
      </c>
      <c r="AQ184" s="169">
        <f t="shared" si="25"/>
        <v>0</v>
      </c>
      <c r="AR184" s="169">
        <f t="shared" si="25"/>
        <v>0</v>
      </c>
      <c r="AS184" s="169">
        <f t="shared" si="25"/>
        <v>0</v>
      </c>
      <c r="AT184" s="169">
        <f t="shared" si="25"/>
        <v>0</v>
      </c>
      <c r="AU184" s="169">
        <f t="shared" si="25"/>
        <v>0</v>
      </c>
    </row>
    <row r="185" spans="1:47" x14ac:dyDescent="0.25">
      <c r="A185" s="5" t="s">
        <v>220</v>
      </c>
      <c r="B185" s="5">
        <f>гр.общеразв.напрв.!B185</f>
        <v>0</v>
      </c>
      <c r="C185" s="5">
        <f>гр.общеразв.напрв.!C185</f>
        <v>0</v>
      </c>
      <c r="D185" s="5">
        <f>гр.общеразв.напрв.!D185</f>
        <v>0</v>
      </c>
      <c r="E185" s="168">
        <f t="shared" si="22"/>
        <v>0</v>
      </c>
      <c r="F185" s="168">
        <f t="shared" si="23"/>
        <v>0</v>
      </c>
      <c r="G185" s="168">
        <f t="shared" si="23"/>
        <v>0</v>
      </c>
      <c r="H185" s="10">
        <f>гр.общеразв.напрв.!BZ185</f>
        <v>0</v>
      </c>
      <c r="I185" s="10">
        <f>гр.общеразв.напрв.!CA185</f>
        <v>0</v>
      </c>
      <c r="J185" s="10">
        <f>гр.общеразв.напрв.!CB185</f>
        <v>0</v>
      </c>
      <c r="K185" s="10">
        <f>гр.общеразв.напрв.!CC185</f>
        <v>0</v>
      </c>
      <c r="L185" s="10">
        <f>гр.общеразв.напрв.!CD185</f>
        <v>0</v>
      </c>
      <c r="M185" s="10">
        <f>гр.общеразв.напрв.!CE185</f>
        <v>0</v>
      </c>
      <c r="N185" s="10">
        <f>гр.общеразв.напрв.!CF185</f>
        <v>0</v>
      </c>
      <c r="O185" s="10">
        <f>гр.общеразв.напрв.!CG185</f>
        <v>0</v>
      </c>
      <c r="P185" s="10">
        <f>гр.общеразв.напрв.!CH185</f>
        <v>0</v>
      </c>
      <c r="Q185" s="10">
        <f>гр.общеразв.напрв.!CI185</f>
        <v>0</v>
      </c>
      <c r="R185" s="10">
        <f>гр.компен.направ.!EH185</f>
        <v>0</v>
      </c>
      <c r="S185" s="10">
        <f>гр.компен.направ.!EI185</f>
        <v>0</v>
      </c>
      <c r="T185" s="10">
        <f>гр.компен.направ.!EJ185</f>
        <v>0</v>
      </c>
      <c r="U185" s="10">
        <f>гр.компен.направ.!EK185</f>
        <v>0</v>
      </c>
      <c r="V185" s="10">
        <f>гр.компен.направ.!EL185</f>
        <v>0</v>
      </c>
      <c r="W185" s="10">
        <f>гр.компен.направ.!EM185</f>
        <v>0</v>
      </c>
      <c r="X185" s="10">
        <f>гр.компен.направ.!EN185</f>
        <v>0</v>
      </c>
      <c r="Y185" s="10">
        <f>гр.компен.направ.!EO185</f>
        <v>0</v>
      </c>
      <c r="Z185" s="10">
        <f>гр.компен.направ.!EP185</f>
        <v>0</v>
      </c>
      <c r="AA185" s="10">
        <f>гр.компен.направ.!EQ185</f>
        <v>0</v>
      </c>
      <c r="AB185" s="10">
        <f>гр.комбинир.напрв.!DN240</f>
        <v>0</v>
      </c>
      <c r="AC185" s="10">
        <f>гр.комбинир.напрв.!DO240</f>
        <v>0</v>
      </c>
      <c r="AD185" s="10">
        <f>гр.комбинир.напрв.!DP240</f>
        <v>0</v>
      </c>
      <c r="AE185" s="10">
        <f>гр.комбинир.напрв.!DQ240</f>
        <v>0</v>
      </c>
      <c r="AF185" s="10">
        <f>гр.комбинир.напрв.!DR240</f>
        <v>0</v>
      </c>
      <c r="AG185" s="10">
        <f>гр.комбинир.напрв.!DS240</f>
        <v>0</v>
      </c>
      <c r="AH185" s="10">
        <f>гр.комбинир.напрв.!DT240</f>
        <v>0</v>
      </c>
      <c r="AI185" s="10">
        <f>гр.комбинир.напрв.!DU240</f>
        <v>0</v>
      </c>
      <c r="AJ185" s="10">
        <f>гр.комбинир.напрв.!DV240</f>
        <v>0</v>
      </c>
      <c r="AK185" s="10">
        <f>гр.комбинир.напрв.!DW240</f>
        <v>0</v>
      </c>
      <c r="AL185" s="169">
        <f t="shared" si="26"/>
        <v>0</v>
      </c>
      <c r="AM185" s="169">
        <f t="shared" si="26"/>
        <v>0</v>
      </c>
      <c r="AN185" s="169">
        <f t="shared" si="26"/>
        <v>0</v>
      </c>
      <c r="AO185" s="169">
        <f t="shared" si="26"/>
        <v>0</v>
      </c>
      <c r="AP185" s="169">
        <f t="shared" si="26"/>
        <v>0</v>
      </c>
      <c r="AQ185" s="169">
        <f t="shared" si="25"/>
        <v>0</v>
      </c>
      <c r="AR185" s="169">
        <f t="shared" si="25"/>
        <v>0</v>
      </c>
      <c r="AS185" s="169">
        <f t="shared" si="25"/>
        <v>0</v>
      </c>
      <c r="AT185" s="169">
        <f t="shared" si="25"/>
        <v>0</v>
      </c>
      <c r="AU185" s="169">
        <f t="shared" si="25"/>
        <v>0</v>
      </c>
    </row>
    <row r="186" spans="1:47" x14ac:dyDescent="0.25">
      <c r="A186" s="5" t="s">
        <v>220</v>
      </c>
      <c r="B186" s="5">
        <f>гр.общеразв.напрв.!B186</f>
        <v>0</v>
      </c>
      <c r="C186" s="5">
        <f>гр.общеразв.напрв.!C186</f>
        <v>0</v>
      </c>
      <c r="D186" s="5">
        <f>гр.общеразв.напрв.!D186</f>
        <v>0</v>
      </c>
      <c r="E186" s="168">
        <f t="shared" si="22"/>
        <v>0</v>
      </c>
      <c r="F186" s="168">
        <f t="shared" si="23"/>
        <v>0</v>
      </c>
      <c r="G186" s="168">
        <f t="shared" si="23"/>
        <v>0</v>
      </c>
      <c r="H186" s="10">
        <f>гр.общеразв.напрв.!BZ186</f>
        <v>0</v>
      </c>
      <c r="I186" s="10">
        <f>гр.общеразв.напрв.!CA186</f>
        <v>0</v>
      </c>
      <c r="J186" s="10">
        <f>гр.общеразв.напрв.!CB186</f>
        <v>0</v>
      </c>
      <c r="K186" s="10">
        <f>гр.общеразв.напрв.!CC186</f>
        <v>0</v>
      </c>
      <c r="L186" s="10">
        <f>гр.общеразв.напрв.!CD186</f>
        <v>0</v>
      </c>
      <c r="M186" s="10">
        <f>гр.общеразв.напрв.!CE186</f>
        <v>0</v>
      </c>
      <c r="N186" s="10">
        <f>гр.общеразв.напрв.!CF186</f>
        <v>0</v>
      </c>
      <c r="O186" s="10">
        <f>гр.общеразв.напрв.!CG186</f>
        <v>0</v>
      </c>
      <c r="P186" s="10">
        <f>гр.общеразв.напрв.!CH186</f>
        <v>0</v>
      </c>
      <c r="Q186" s="10">
        <f>гр.общеразв.напрв.!CI186</f>
        <v>0</v>
      </c>
      <c r="R186" s="10">
        <f>гр.компен.направ.!EH186</f>
        <v>0</v>
      </c>
      <c r="S186" s="10">
        <f>гр.компен.направ.!EI186</f>
        <v>0</v>
      </c>
      <c r="T186" s="10">
        <f>гр.компен.направ.!EJ186</f>
        <v>0</v>
      </c>
      <c r="U186" s="10">
        <f>гр.компен.направ.!EK186</f>
        <v>0</v>
      </c>
      <c r="V186" s="10">
        <f>гр.компен.направ.!EL186</f>
        <v>0</v>
      </c>
      <c r="W186" s="10">
        <f>гр.компен.направ.!EM186</f>
        <v>0</v>
      </c>
      <c r="X186" s="10">
        <f>гр.компен.направ.!EN186</f>
        <v>0</v>
      </c>
      <c r="Y186" s="10">
        <f>гр.компен.направ.!EO186</f>
        <v>0</v>
      </c>
      <c r="Z186" s="10">
        <f>гр.компен.направ.!EP186</f>
        <v>0</v>
      </c>
      <c r="AA186" s="10">
        <f>гр.компен.направ.!EQ186</f>
        <v>0</v>
      </c>
      <c r="AB186" s="10">
        <f>гр.комбинир.напрв.!DN241</f>
        <v>0</v>
      </c>
      <c r="AC186" s="10">
        <f>гр.комбинир.напрв.!DO241</f>
        <v>0</v>
      </c>
      <c r="AD186" s="10">
        <f>гр.комбинир.напрв.!DP241</f>
        <v>0</v>
      </c>
      <c r="AE186" s="10">
        <f>гр.комбинир.напрв.!DQ241</f>
        <v>0</v>
      </c>
      <c r="AF186" s="10">
        <f>гр.комбинир.напрв.!DR241</f>
        <v>0</v>
      </c>
      <c r="AG186" s="10">
        <f>гр.комбинир.напрв.!DS241</f>
        <v>0</v>
      </c>
      <c r="AH186" s="10">
        <f>гр.комбинир.напрв.!DT241</f>
        <v>0</v>
      </c>
      <c r="AI186" s="10">
        <f>гр.комбинир.напрв.!DU241</f>
        <v>0</v>
      </c>
      <c r="AJ186" s="10">
        <f>гр.комбинир.напрв.!DV241</f>
        <v>0</v>
      </c>
      <c r="AK186" s="10">
        <f>гр.комбинир.напрв.!DW241</f>
        <v>0</v>
      </c>
      <c r="AL186" s="169">
        <f t="shared" si="26"/>
        <v>0</v>
      </c>
      <c r="AM186" s="169">
        <f t="shared" si="26"/>
        <v>0</v>
      </c>
      <c r="AN186" s="169">
        <f t="shared" si="26"/>
        <v>0</v>
      </c>
      <c r="AO186" s="169">
        <f t="shared" si="26"/>
        <v>0</v>
      </c>
      <c r="AP186" s="169">
        <f t="shared" si="26"/>
        <v>0</v>
      </c>
      <c r="AQ186" s="169">
        <f t="shared" si="25"/>
        <v>0</v>
      </c>
      <c r="AR186" s="169">
        <f t="shared" si="25"/>
        <v>0</v>
      </c>
      <c r="AS186" s="169">
        <f t="shared" si="25"/>
        <v>0</v>
      </c>
      <c r="AT186" s="169">
        <f t="shared" si="25"/>
        <v>0</v>
      </c>
      <c r="AU186" s="169">
        <f t="shared" si="25"/>
        <v>0</v>
      </c>
    </row>
    <row r="187" spans="1:47" x14ac:dyDescent="0.25">
      <c r="A187" s="5" t="s">
        <v>220</v>
      </c>
      <c r="B187" s="5">
        <f>гр.общеразв.напрв.!B187</f>
        <v>0</v>
      </c>
      <c r="C187" s="5">
        <f>гр.общеразв.напрв.!C187</f>
        <v>0</v>
      </c>
      <c r="D187" s="5">
        <f>гр.общеразв.напрв.!D187</f>
        <v>0</v>
      </c>
      <c r="E187" s="168">
        <f t="shared" si="22"/>
        <v>0</v>
      </c>
      <c r="F187" s="168">
        <f t="shared" si="23"/>
        <v>0</v>
      </c>
      <c r="G187" s="168">
        <f t="shared" si="23"/>
        <v>0</v>
      </c>
      <c r="H187" s="10">
        <f>гр.общеразв.напрв.!BZ187</f>
        <v>0</v>
      </c>
      <c r="I187" s="10">
        <f>гр.общеразв.напрв.!CA187</f>
        <v>0</v>
      </c>
      <c r="J187" s="10">
        <f>гр.общеразв.напрв.!CB187</f>
        <v>0</v>
      </c>
      <c r="K187" s="10">
        <f>гр.общеразв.напрв.!CC187</f>
        <v>0</v>
      </c>
      <c r="L187" s="10">
        <f>гр.общеразв.напрв.!CD187</f>
        <v>0</v>
      </c>
      <c r="M187" s="10">
        <f>гр.общеразв.напрв.!CE187</f>
        <v>0</v>
      </c>
      <c r="N187" s="10">
        <f>гр.общеразв.напрв.!CF187</f>
        <v>0</v>
      </c>
      <c r="O187" s="10">
        <f>гр.общеразв.напрв.!CG187</f>
        <v>0</v>
      </c>
      <c r="P187" s="10">
        <f>гр.общеразв.напрв.!CH187</f>
        <v>0</v>
      </c>
      <c r="Q187" s="10">
        <f>гр.общеразв.напрв.!CI187</f>
        <v>0</v>
      </c>
      <c r="R187" s="10">
        <f>гр.компен.направ.!EH187</f>
        <v>0</v>
      </c>
      <c r="S187" s="10">
        <f>гр.компен.направ.!EI187</f>
        <v>0</v>
      </c>
      <c r="T187" s="10">
        <f>гр.компен.направ.!EJ187</f>
        <v>0</v>
      </c>
      <c r="U187" s="10">
        <f>гр.компен.направ.!EK187</f>
        <v>0</v>
      </c>
      <c r="V187" s="10">
        <f>гр.компен.направ.!EL187</f>
        <v>0</v>
      </c>
      <c r="W187" s="10">
        <f>гр.компен.направ.!EM187</f>
        <v>0</v>
      </c>
      <c r="X187" s="10">
        <f>гр.компен.направ.!EN187</f>
        <v>0</v>
      </c>
      <c r="Y187" s="10">
        <f>гр.компен.направ.!EO187</f>
        <v>0</v>
      </c>
      <c r="Z187" s="10">
        <f>гр.компен.направ.!EP187</f>
        <v>0</v>
      </c>
      <c r="AA187" s="10">
        <f>гр.компен.направ.!EQ187</f>
        <v>0</v>
      </c>
      <c r="AB187" s="10">
        <f>гр.комбинир.напрв.!DN242</f>
        <v>0</v>
      </c>
      <c r="AC187" s="10">
        <f>гр.комбинир.напрв.!DO242</f>
        <v>0</v>
      </c>
      <c r="AD187" s="10">
        <f>гр.комбинир.напрв.!DP242</f>
        <v>0</v>
      </c>
      <c r="AE187" s="10">
        <f>гр.комбинир.напрв.!DQ242</f>
        <v>0</v>
      </c>
      <c r="AF187" s="10">
        <f>гр.комбинир.напрв.!DR242</f>
        <v>0</v>
      </c>
      <c r="AG187" s="10">
        <f>гр.комбинир.напрв.!DS242</f>
        <v>0</v>
      </c>
      <c r="AH187" s="10">
        <f>гр.комбинир.напрв.!DT242</f>
        <v>0</v>
      </c>
      <c r="AI187" s="10">
        <f>гр.комбинир.напрв.!DU242</f>
        <v>0</v>
      </c>
      <c r="AJ187" s="10">
        <f>гр.комбинир.напрв.!DV242</f>
        <v>0</v>
      </c>
      <c r="AK187" s="10">
        <f>гр.комбинир.напрв.!DW242</f>
        <v>0</v>
      </c>
      <c r="AL187" s="169">
        <f t="shared" si="26"/>
        <v>0</v>
      </c>
      <c r="AM187" s="169">
        <f t="shared" si="26"/>
        <v>0</v>
      </c>
      <c r="AN187" s="169">
        <f t="shared" si="26"/>
        <v>0</v>
      </c>
      <c r="AO187" s="169">
        <f t="shared" si="26"/>
        <v>0</v>
      </c>
      <c r="AP187" s="169">
        <f t="shared" si="26"/>
        <v>0</v>
      </c>
      <c r="AQ187" s="169">
        <f t="shared" si="25"/>
        <v>0</v>
      </c>
      <c r="AR187" s="169">
        <f t="shared" si="25"/>
        <v>0</v>
      </c>
      <c r="AS187" s="169">
        <f t="shared" si="25"/>
        <v>0</v>
      </c>
      <c r="AT187" s="169">
        <f t="shared" si="25"/>
        <v>0</v>
      </c>
      <c r="AU187" s="169">
        <f t="shared" si="25"/>
        <v>0</v>
      </c>
    </row>
    <row r="188" spans="1:47" x14ac:dyDescent="0.25">
      <c r="A188" s="5" t="s">
        <v>220</v>
      </c>
      <c r="B188" s="5">
        <f>гр.общеразв.напрв.!B188</f>
        <v>0</v>
      </c>
      <c r="C188" s="5">
        <f>гр.общеразв.напрв.!C188</f>
        <v>0</v>
      </c>
      <c r="D188" s="5">
        <f>гр.общеразв.напрв.!D188</f>
        <v>0</v>
      </c>
      <c r="E188" s="168">
        <f t="shared" si="22"/>
        <v>0</v>
      </c>
      <c r="F188" s="168">
        <f t="shared" si="23"/>
        <v>0</v>
      </c>
      <c r="G188" s="168">
        <f t="shared" si="23"/>
        <v>0</v>
      </c>
      <c r="H188" s="10">
        <f>гр.общеразв.напрв.!BZ188</f>
        <v>0</v>
      </c>
      <c r="I188" s="10">
        <f>гр.общеразв.напрв.!CA188</f>
        <v>0</v>
      </c>
      <c r="J188" s="10">
        <f>гр.общеразв.напрв.!CB188</f>
        <v>0</v>
      </c>
      <c r="K188" s="10">
        <f>гр.общеразв.напрв.!CC188</f>
        <v>0</v>
      </c>
      <c r="L188" s="10">
        <f>гр.общеразв.напрв.!CD188</f>
        <v>0</v>
      </c>
      <c r="M188" s="10">
        <f>гр.общеразв.напрв.!CE188</f>
        <v>0</v>
      </c>
      <c r="N188" s="10">
        <f>гр.общеразв.напрв.!CF188</f>
        <v>0</v>
      </c>
      <c r="O188" s="10">
        <f>гр.общеразв.напрв.!CG188</f>
        <v>0</v>
      </c>
      <c r="P188" s="10">
        <f>гр.общеразв.напрв.!CH188</f>
        <v>0</v>
      </c>
      <c r="Q188" s="10">
        <f>гр.общеразв.напрв.!CI188</f>
        <v>0</v>
      </c>
      <c r="R188" s="10">
        <f>гр.компен.направ.!EH188</f>
        <v>0</v>
      </c>
      <c r="S188" s="10">
        <f>гр.компен.направ.!EI188</f>
        <v>0</v>
      </c>
      <c r="T188" s="10">
        <f>гр.компен.направ.!EJ188</f>
        <v>0</v>
      </c>
      <c r="U188" s="10">
        <f>гр.компен.направ.!EK188</f>
        <v>0</v>
      </c>
      <c r="V188" s="10">
        <f>гр.компен.направ.!EL188</f>
        <v>0</v>
      </c>
      <c r="W188" s="10">
        <f>гр.компен.направ.!EM188</f>
        <v>0</v>
      </c>
      <c r="X188" s="10">
        <f>гр.компен.направ.!EN188</f>
        <v>0</v>
      </c>
      <c r="Y188" s="10">
        <f>гр.компен.направ.!EO188</f>
        <v>0</v>
      </c>
      <c r="Z188" s="10">
        <f>гр.компен.направ.!EP188</f>
        <v>0</v>
      </c>
      <c r="AA188" s="10">
        <f>гр.компен.направ.!EQ188</f>
        <v>0</v>
      </c>
      <c r="AB188" s="10">
        <f>гр.комбинир.напрв.!DN243</f>
        <v>0</v>
      </c>
      <c r="AC188" s="10">
        <f>гр.комбинир.напрв.!DO243</f>
        <v>0</v>
      </c>
      <c r="AD188" s="10">
        <f>гр.комбинир.напрв.!DP243</f>
        <v>0</v>
      </c>
      <c r="AE188" s="10">
        <f>гр.комбинир.напрв.!DQ243</f>
        <v>0</v>
      </c>
      <c r="AF188" s="10">
        <f>гр.комбинир.напрв.!DR243</f>
        <v>0</v>
      </c>
      <c r="AG188" s="10">
        <f>гр.комбинир.напрв.!DS243</f>
        <v>0</v>
      </c>
      <c r="AH188" s="10">
        <f>гр.комбинир.напрв.!DT243</f>
        <v>0</v>
      </c>
      <c r="AI188" s="10">
        <f>гр.комбинир.напрв.!DU243</f>
        <v>0</v>
      </c>
      <c r="AJ188" s="10">
        <f>гр.комбинир.напрв.!DV243</f>
        <v>0</v>
      </c>
      <c r="AK188" s="10">
        <f>гр.комбинир.напрв.!DW243</f>
        <v>0</v>
      </c>
      <c r="AL188" s="169">
        <f t="shared" si="26"/>
        <v>0</v>
      </c>
      <c r="AM188" s="169">
        <f t="shared" si="26"/>
        <v>0</v>
      </c>
      <c r="AN188" s="169">
        <f t="shared" si="26"/>
        <v>0</v>
      </c>
      <c r="AO188" s="169">
        <f t="shared" si="26"/>
        <v>0</v>
      </c>
      <c r="AP188" s="169">
        <f t="shared" si="26"/>
        <v>0</v>
      </c>
      <c r="AQ188" s="169">
        <f t="shared" si="25"/>
        <v>0</v>
      </c>
      <c r="AR188" s="169">
        <f t="shared" si="25"/>
        <v>0</v>
      </c>
      <c r="AS188" s="169">
        <f t="shared" si="25"/>
        <v>0</v>
      </c>
      <c r="AT188" s="169">
        <f t="shared" si="25"/>
        <v>0</v>
      </c>
      <c r="AU188" s="169">
        <f t="shared" si="25"/>
        <v>0</v>
      </c>
    </row>
    <row r="189" spans="1:47" x14ac:dyDescent="0.25">
      <c r="A189" s="5" t="s">
        <v>220</v>
      </c>
      <c r="B189" s="5">
        <f>гр.общеразв.напрв.!B189</f>
        <v>0</v>
      </c>
      <c r="C189" s="5">
        <f>гр.общеразв.напрв.!C189</f>
        <v>0</v>
      </c>
      <c r="D189" s="5">
        <f>гр.общеразв.напрв.!D189</f>
        <v>0</v>
      </c>
      <c r="E189" s="168">
        <f t="shared" si="22"/>
        <v>0</v>
      </c>
      <c r="F189" s="168">
        <f t="shared" si="23"/>
        <v>0</v>
      </c>
      <c r="G189" s="168">
        <f t="shared" si="23"/>
        <v>0</v>
      </c>
      <c r="H189" s="10">
        <f>гр.общеразв.напрв.!BZ189</f>
        <v>0</v>
      </c>
      <c r="I189" s="10">
        <f>гр.общеразв.напрв.!CA189</f>
        <v>0</v>
      </c>
      <c r="J189" s="10">
        <f>гр.общеразв.напрв.!CB189</f>
        <v>0</v>
      </c>
      <c r="K189" s="10">
        <f>гр.общеразв.напрв.!CC189</f>
        <v>0</v>
      </c>
      <c r="L189" s="10">
        <f>гр.общеразв.напрв.!CD189</f>
        <v>0</v>
      </c>
      <c r="M189" s="10">
        <f>гр.общеразв.напрв.!CE189</f>
        <v>0</v>
      </c>
      <c r="N189" s="10">
        <f>гр.общеразв.напрв.!CF189</f>
        <v>0</v>
      </c>
      <c r="O189" s="10">
        <f>гр.общеразв.напрв.!CG189</f>
        <v>0</v>
      </c>
      <c r="P189" s="10">
        <f>гр.общеразв.напрв.!CH189</f>
        <v>0</v>
      </c>
      <c r="Q189" s="10">
        <f>гр.общеразв.напрв.!CI189</f>
        <v>0</v>
      </c>
      <c r="R189" s="10">
        <f>гр.компен.направ.!EH189</f>
        <v>0</v>
      </c>
      <c r="S189" s="10">
        <f>гр.компен.направ.!EI189</f>
        <v>0</v>
      </c>
      <c r="T189" s="10">
        <f>гр.компен.направ.!EJ189</f>
        <v>0</v>
      </c>
      <c r="U189" s="10">
        <f>гр.компен.направ.!EK189</f>
        <v>0</v>
      </c>
      <c r="V189" s="10">
        <f>гр.компен.направ.!EL189</f>
        <v>0</v>
      </c>
      <c r="W189" s="10">
        <f>гр.компен.направ.!EM189</f>
        <v>0</v>
      </c>
      <c r="X189" s="10">
        <f>гр.компен.направ.!EN189</f>
        <v>0</v>
      </c>
      <c r="Y189" s="10">
        <f>гр.компен.направ.!EO189</f>
        <v>0</v>
      </c>
      <c r="Z189" s="10">
        <f>гр.компен.направ.!EP189</f>
        <v>0</v>
      </c>
      <c r="AA189" s="10">
        <f>гр.компен.направ.!EQ189</f>
        <v>0</v>
      </c>
      <c r="AB189" s="10">
        <f>гр.комбинир.напрв.!DN244</f>
        <v>0</v>
      </c>
      <c r="AC189" s="10">
        <f>гр.комбинир.напрв.!DO244</f>
        <v>0</v>
      </c>
      <c r="AD189" s="10">
        <f>гр.комбинир.напрв.!DP244</f>
        <v>0</v>
      </c>
      <c r="AE189" s="10">
        <f>гр.комбинир.напрв.!DQ244</f>
        <v>0</v>
      </c>
      <c r="AF189" s="10">
        <f>гр.комбинир.напрв.!DR244</f>
        <v>0</v>
      </c>
      <c r="AG189" s="10">
        <f>гр.комбинир.напрв.!DS244</f>
        <v>0</v>
      </c>
      <c r="AH189" s="10">
        <f>гр.комбинир.напрв.!DT244</f>
        <v>0</v>
      </c>
      <c r="AI189" s="10">
        <f>гр.комбинир.напрв.!DU244</f>
        <v>0</v>
      </c>
      <c r="AJ189" s="10">
        <f>гр.комбинир.напрв.!DV244</f>
        <v>0</v>
      </c>
      <c r="AK189" s="10">
        <f>гр.комбинир.напрв.!DW244</f>
        <v>0</v>
      </c>
      <c r="AL189" s="169">
        <f t="shared" si="26"/>
        <v>0</v>
      </c>
      <c r="AM189" s="169">
        <f t="shared" si="26"/>
        <v>0</v>
      </c>
      <c r="AN189" s="169">
        <f t="shared" si="26"/>
        <v>0</v>
      </c>
      <c r="AO189" s="169">
        <f t="shared" si="26"/>
        <v>0</v>
      </c>
      <c r="AP189" s="169">
        <f t="shared" si="26"/>
        <v>0</v>
      </c>
      <c r="AQ189" s="169">
        <f t="shared" si="25"/>
        <v>0</v>
      </c>
      <c r="AR189" s="169">
        <f t="shared" si="25"/>
        <v>0</v>
      </c>
      <c r="AS189" s="169">
        <f t="shared" si="25"/>
        <v>0</v>
      </c>
      <c r="AT189" s="169">
        <f t="shared" si="25"/>
        <v>0</v>
      </c>
      <c r="AU189" s="169">
        <f t="shared" si="25"/>
        <v>0</v>
      </c>
    </row>
    <row r="190" spans="1:47" x14ac:dyDescent="0.25">
      <c r="A190" s="5" t="s">
        <v>220</v>
      </c>
      <c r="B190" s="5">
        <f>гр.общеразв.напрв.!B190</f>
        <v>0</v>
      </c>
      <c r="C190" s="5">
        <f>гр.общеразв.напрв.!C190</f>
        <v>0</v>
      </c>
      <c r="D190" s="5">
        <f>гр.общеразв.напрв.!D190</f>
        <v>0</v>
      </c>
      <c r="E190" s="168">
        <f t="shared" si="22"/>
        <v>0</v>
      </c>
      <c r="F190" s="168">
        <f t="shared" si="23"/>
        <v>0</v>
      </c>
      <c r="G190" s="168">
        <f t="shared" si="23"/>
        <v>0</v>
      </c>
      <c r="H190" s="10">
        <f>гр.общеразв.напрв.!BZ190</f>
        <v>0</v>
      </c>
      <c r="I190" s="10">
        <f>гр.общеразв.напрв.!CA190</f>
        <v>0</v>
      </c>
      <c r="J190" s="10">
        <f>гр.общеразв.напрв.!CB190</f>
        <v>0</v>
      </c>
      <c r="K190" s="10">
        <f>гр.общеразв.напрв.!CC190</f>
        <v>0</v>
      </c>
      <c r="L190" s="10">
        <f>гр.общеразв.напрв.!CD190</f>
        <v>0</v>
      </c>
      <c r="M190" s="10">
        <f>гр.общеразв.напрв.!CE190</f>
        <v>0</v>
      </c>
      <c r="N190" s="10">
        <f>гр.общеразв.напрв.!CF190</f>
        <v>0</v>
      </c>
      <c r="O190" s="10">
        <f>гр.общеразв.напрв.!CG190</f>
        <v>0</v>
      </c>
      <c r="P190" s="10">
        <f>гр.общеразв.напрв.!CH190</f>
        <v>0</v>
      </c>
      <c r="Q190" s="10">
        <f>гр.общеразв.напрв.!CI190</f>
        <v>0</v>
      </c>
      <c r="R190" s="10">
        <f>гр.компен.направ.!EH190</f>
        <v>0</v>
      </c>
      <c r="S190" s="10">
        <f>гр.компен.направ.!EI190</f>
        <v>0</v>
      </c>
      <c r="T190" s="10">
        <f>гр.компен.направ.!EJ190</f>
        <v>0</v>
      </c>
      <c r="U190" s="10">
        <f>гр.компен.направ.!EK190</f>
        <v>0</v>
      </c>
      <c r="V190" s="10">
        <f>гр.компен.направ.!EL190</f>
        <v>0</v>
      </c>
      <c r="W190" s="10">
        <f>гр.компен.направ.!EM190</f>
        <v>0</v>
      </c>
      <c r="X190" s="10">
        <f>гр.компен.направ.!EN190</f>
        <v>0</v>
      </c>
      <c r="Y190" s="10">
        <f>гр.компен.направ.!EO190</f>
        <v>0</v>
      </c>
      <c r="Z190" s="10">
        <f>гр.компен.направ.!EP190</f>
        <v>0</v>
      </c>
      <c r="AA190" s="10">
        <f>гр.компен.направ.!EQ190</f>
        <v>0</v>
      </c>
      <c r="AB190" s="10">
        <f>гр.комбинир.напрв.!DN245</f>
        <v>0</v>
      </c>
      <c r="AC190" s="10">
        <f>гр.комбинир.напрв.!DO245</f>
        <v>0</v>
      </c>
      <c r="AD190" s="10">
        <f>гр.комбинир.напрв.!DP245</f>
        <v>0</v>
      </c>
      <c r="AE190" s="10">
        <f>гр.комбинир.напрв.!DQ245</f>
        <v>0</v>
      </c>
      <c r="AF190" s="10">
        <f>гр.комбинир.напрв.!DR245</f>
        <v>0</v>
      </c>
      <c r="AG190" s="10">
        <f>гр.комбинир.напрв.!DS245</f>
        <v>0</v>
      </c>
      <c r="AH190" s="10">
        <f>гр.комбинир.напрв.!DT245</f>
        <v>0</v>
      </c>
      <c r="AI190" s="10">
        <f>гр.комбинир.напрв.!DU245</f>
        <v>0</v>
      </c>
      <c r="AJ190" s="10">
        <f>гр.комбинир.напрв.!DV245</f>
        <v>0</v>
      </c>
      <c r="AK190" s="10">
        <f>гр.комбинир.напрв.!DW245</f>
        <v>0</v>
      </c>
      <c r="AL190" s="169">
        <f t="shared" si="26"/>
        <v>0</v>
      </c>
      <c r="AM190" s="169">
        <f t="shared" si="26"/>
        <v>0</v>
      </c>
      <c r="AN190" s="169">
        <f t="shared" si="26"/>
        <v>0</v>
      </c>
      <c r="AO190" s="169">
        <f t="shared" si="26"/>
        <v>0</v>
      </c>
      <c r="AP190" s="169">
        <f t="shared" si="26"/>
        <v>0</v>
      </c>
      <c r="AQ190" s="169">
        <f t="shared" si="25"/>
        <v>0</v>
      </c>
      <c r="AR190" s="169">
        <f t="shared" si="25"/>
        <v>0</v>
      </c>
      <c r="AS190" s="169">
        <f t="shared" si="25"/>
        <v>0</v>
      </c>
      <c r="AT190" s="169">
        <f t="shared" si="25"/>
        <v>0</v>
      </c>
      <c r="AU190" s="169">
        <f t="shared" si="25"/>
        <v>0</v>
      </c>
    </row>
    <row r="191" spans="1:47" x14ac:dyDescent="0.25">
      <c r="A191" s="5" t="s">
        <v>220</v>
      </c>
      <c r="B191" s="5">
        <f>гр.общеразв.напрв.!B191</f>
        <v>0</v>
      </c>
      <c r="C191" s="5">
        <f>гр.общеразв.напрв.!C191</f>
        <v>0</v>
      </c>
      <c r="D191" s="5">
        <f>гр.общеразв.напрв.!D191</f>
        <v>0</v>
      </c>
      <c r="E191" s="168">
        <f t="shared" si="22"/>
        <v>0</v>
      </c>
      <c r="F191" s="168">
        <f t="shared" si="23"/>
        <v>0</v>
      </c>
      <c r="G191" s="168">
        <f t="shared" si="23"/>
        <v>0</v>
      </c>
      <c r="H191" s="10">
        <f>гр.общеразв.напрв.!BZ191</f>
        <v>0</v>
      </c>
      <c r="I191" s="10">
        <f>гр.общеразв.напрв.!CA191</f>
        <v>0</v>
      </c>
      <c r="J191" s="10">
        <f>гр.общеразв.напрв.!CB191</f>
        <v>0</v>
      </c>
      <c r="K191" s="10">
        <f>гр.общеразв.напрв.!CC191</f>
        <v>0</v>
      </c>
      <c r="L191" s="10">
        <f>гр.общеразв.напрв.!CD191</f>
        <v>0</v>
      </c>
      <c r="M191" s="10">
        <f>гр.общеразв.напрв.!CE191</f>
        <v>0</v>
      </c>
      <c r="N191" s="10">
        <f>гр.общеразв.напрв.!CF191</f>
        <v>0</v>
      </c>
      <c r="O191" s="10">
        <f>гр.общеразв.напрв.!CG191</f>
        <v>0</v>
      </c>
      <c r="P191" s="10">
        <f>гр.общеразв.напрв.!CH191</f>
        <v>0</v>
      </c>
      <c r="Q191" s="10">
        <f>гр.общеразв.напрв.!CI191</f>
        <v>0</v>
      </c>
      <c r="R191" s="10">
        <f>гр.компен.направ.!EH191</f>
        <v>0</v>
      </c>
      <c r="S191" s="10">
        <f>гр.компен.направ.!EI191</f>
        <v>0</v>
      </c>
      <c r="T191" s="10">
        <f>гр.компен.направ.!EJ191</f>
        <v>0</v>
      </c>
      <c r="U191" s="10">
        <f>гр.компен.направ.!EK191</f>
        <v>0</v>
      </c>
      <c r="V191" s="10">
        <f>гр.компен.направ.!EL191</f>
        <v>0</v>
      </c>
      <c r="W191" s="10">
        <f>гр.компен.направ.!EM191</f>
        <v>0</v>
      </c>
      <c r="X191" s="10">
        <f>гр.компен.направ.!EN191</f>
        <v>0</v>
      </c>
      <c r="Y191" s="10">
        <f>гр.компен.направ.!EO191</f>
        <v>0</v>
      </c>
      <c r="Z191" s="10">
        <f>гр.компен.направ.!EP191</f>
        <v>0</v>
      </c>
      <c r="AA191" s="10">
        <f>гр.компен.направ.!EQ191</f>
        <v>0</v>
      </c>
      <c r="AB191" s="10">
        <f>гр.комбинир.напрв.!DN246</f>
        <v>0</v>
      </c>
      <c r="AC191" s="10">
        <f>гр.комбинир.напрв.!DO246</f>
        <v>0</v>
      </c>
      <c r="AD191" s="10">
        <f>гр.комбинир.напрв.!DP246</f>
        <v>0</v>
      </c>
      <c r="AE191" s="10">
        <f>гр.комбинир.напрв.!DQ246</f>
        <v>0</v>
      </c>
      <c r="AF191" s="10">
        <f>гр.комбинир.напрв.!DR246</f>
        <v>0</v>
      </c>
      <c r="AG191" s="10">
        <f>гр.комбинир.напрв.!DS246</f>
        <v>0</v>
      </c>
      <c r="AH191" s="10">
        <f>гр.комбинир.напрв.!DT246</f>
        <v>0</v>
      </c>
      <c r="AI191" s="10">
        <f>гр.комбинир.напрв.!DU246</f>
        <v>0</v>
      </c>
      <c r="AJ191" s="10">
        <f>гр.комбинир.напрв.!DV246</f>
        <v>0</v>
      </c>
      <c r="AK191" s="10">
        <f>гр.комбинир.напрв.!DW246</f>
        <v>0</v>
      </c>
      <c r="AL191" s="169">
        <f t="shared" si="26"/>
        <v>0</v>
      </c>
      <c r="AM191" s="169">
        <f t="shared" si="26"/>
        <v>0</v>
      </c>
      <c r="AN191" s="169">
        <f t="shared" si="26"/>
        <v>0</v>
      </c>
      <c r="AO191" s="169">
        <f t="shared" si="26"/>
        <v>0</v>
      </c>
      <c r="AP191" s="169">
        <f t="shared" si="26"/>
        <v>0</v>
      </c>
      <c r="AQ191" s="169">
        <f t="shared" si="25"/>
        <v>0</v>
      </c>
      <c r="AR191" s="169">
        <f t="shared" si="25"/>
        <v>0</v>
      </c>
      <c r="AS191" s="169">
        <f t="shared" si="25"/>
        <v>0</v>
      </c>
      <c r="AT191" s="169">
        <f t="shared" si="25"/>
        <v>0</v>
      </c>
      <c r="AU191" s="169">
        <f t="shared" si="25"/>
        <v>0</v>
      </c>
    </row>
    <row r="192" spans="1:47" x14ac:dyDescent="0.25">
      <c r="A192" s="5" t="s">
        <v>220</v>
      </c>
      <c r="B192" s="5">
        <f>гр.общеразв.напрв.!B192</f>
        <v>0</v>
      </c>
      <c r="C192" s="5">
        <f>гр.общеразв.напрв.!C192</f>
        <v>0</v>
      </c>
      <c r="D192" s="5">
        <f>гр.общеразв.напрв.!D192</f>
        <v>0</v>
      </c>
      <c r="E192" s="168">
        <f t="shared" si="22"/>
        <v>0</v>
      </c>
      <c r="F192" s="168">
        <f t="shared" si="23"/>
        <v>0</v>
      </c>
      <c r="G192" s="168">
        <f t="shared" si="23"/>
        <v>0</v>
      </c>
      <c r="H192" s="10">
        <f>гр.общеразв.напрв.!BZ192</f>
        <v>0</v>
      </c>
      <c r="I192" s="10">
        <f>гр.общеразв.напрв.!CA192</f>
        <v>0</v>
      </c>
      <c r="J192" s="10">
        <f>гр.общеразв.напрв.!CB192</f>
        <v>0</v>
      </c>
      <c r="K192" s="10">
        <f>гр.общеразв.напрв.!CC192</f>
        <v>0</v>
      </c>
      <c r="L192" s="10">
        <f>гр.общеразв.напрв.!CD192</f>
        <v>0</v>
      </c>
      <c r="M192" s="10">
        <f>гр.общеразв.напрв.!CE192</f>
        <v>0</v>
      </c>
      <c r="N192" s="10">
        <f>гр.общеразв.напрв.!CF192</f>
        <v>0</v>
      </c>
      <c r="O192" s="10">
        <f>гр.общеразв.напрв.!CG192</f>
        <v>0</v>
      </c>
      <c r="P192" s="10">
        <f>гр.общеразв.напрв.!CH192</f>
        <v>0</v>
      </c>
      <c r="Q192" s="10">
        <f>гр.общеразв.напрв.!CI192</f>
        <v>0</v>
      </c>
      <c r="R192" s="10">
        <f>гр.компен.направ.!EH192</f>
        <v>0</v>
      </c>
      <c r="S192" s="10">
        <f>гр.компен.направ.!EI192</f>
        <v>0</v>
      </c>
      <c r="T192" s="10">
        <f>гр.компен.направ.!EJ192</f>
        <v>0</v>
      </c>
      <c r="U192" s="10">
        <f>гр.компен.направ.!EK192</f>
        <v>0</v>
      </c>
      <c r="V192" s="10">
        <f>гр.компен.направ.!EL192</f>
        <v>0</v>
      </c>
      <c r="W192" s="10">
        <f>гр.компен.направ.!EM192</f>
        <v>0</v>
      </c>
      <c r="X192" s="10">
        <f>гр.компен.направ.!EN192</f>
        <v>0</v>
      </c>
      <c r="Y192" s="10">
        <f>гр.компен.направ.!EO192</f>
        <v>0</v>
      </c>
      <c r="Z192" s="10">
        <f>гр.компен.направ.!EP192</f>
        <v>0</v>
      </c>
      <c r="AA192" s="10">
        <f>гр.компен.направ.!EQ192</f>
        <v>0</v>
      </c>
      <c r="AB192" s="10">
        <f>гр.комбинир.напрв.!DN247</f>
        <v>0</v>
      </c>
      <c r="AC192" s="10">
        <f>гр.комбинир.напрв.!DO247</f>
        <v>0</v>
      </c>
      <c r="AD192" s="10">
        <f>гр.комбинир.напрв.!DP247</f>
        <v>0</v>
      </c>
      <c r="AE192" s="10">
        <f>гр.комбинир.напрв.!DQ247</f>
        <v>0</v>
      </c>
      <c r="AF192" s="10">
        <f>гр.комбинир.напрв.!DR247</f>
        <v>0</v>
      </c>
      <c r="AG192" s="10">
        <f>гр.комбинир.напрв.!DS247</f>
        <v>0</v>
      </c>
      <c r="AH192" s="10">
        <f>гр.комбинир.напрв.!DT247</f>
        <v>0</v>
      </c>
      <c r="AI192" s="10">
        <f>гр.комбинир.напрв.!DU247</f>
        <v>0</v>
      </c>
      <c r="AJ192" s="10">
        <f>гр.комбинир.напрв.!DV247</f>
        <v>0</v>
      </c>
      <c r="AK192" s="10">
        <f>гр.комбинир.напрв.!DW247</f>
        <v>0</v>
      </c>
      <c r="AL192" s="169">
        <f t="shared" si="26"/>
        <v>0</v>
      </c>
      <c r="AM192" s="169">
        <f t="shared" si="26"/>
        <v>0</v>
      </c>
      <c r="AN192" s="169">
        <f t="shared" si="26"/>
        <v>0</v>
      </c>
      <c r="AO192" s="169">
        <f t="shared" si="26"/>
        <v>0</v>
      </c>
      <c r="AP192" s="169">
        <f t="shared" si="26"/>
        <v>0</v>
      </c>
      <c r="AQ192" s="169">
        <f t="shared" si="25"/>
        <v>0</v>
      </c>
      <c r="AR192" s="169">
        <f t="shared" si="25"/>
        <v>0</v>
      </c>
      <c r="AS192" s="169">
        <f t="shared" si="25"/>
        <v>0</v>
      </c>
      <c r="AT192" s="169">
        <f t="shared" si="25"/>
        <v>0</v>
      </c>
      <c r="AU192" s="169">
        <f t="shared" si="25"/>
        <v>0</v>
      </c>
    </row>
    <row r="193" spans="1:47" x14ac:dyDescent="0.25">
      <c r="A193" s="5" t="s">
        <v>220</v>
      </c>
      <c r="B193" s="5">
        <f>гр.общеразв.напрв.!B193</f>
        <v>0</v>
      </c>
      <c r="C193" s="5">
        <f>гр.общеразв.напрв.!C193</f>
        <v>0</v>
      </c>
      <c r="D193" s="5">
        <f>гр.общеразв.напрв.!D193</f>
        <v>0</v>
      </c>
      <c r="E193" s="168">
        <f t="shared" si="22"/>
        <v>0</v>
      </c>
      <c r="F193" s="168">
        <f t="shared" si="23"/>
        <v>0</v>
      </c>
      <c r="G193" s="168">
        <f t="shared" si="23"/>
        <v>0</v>
      </c>
      <c r="H193" s="10">
        <f>гр.общеразв.напрв.!BZ193</f>
        <v>0</v>
      </c>
      <c r="I193" s="10">
        <f>гр.общеразв.напрв.!CA193</f>
        <v>0</v>
      </c>
      <c r="J193" s="10">
        <f>гр.общеразв.напрв.!CB193</f>
        <v>0</v>
      </c>
      <c r="K193" s="10">
        <f>гр.общеразв.напрв.!CC193</f>
        <v>0</v>
      </c>
      <c r="L193" s="10">
        <f>гр.общеразв.напрв.!CD193</f>
        <v>0</v>
      </c>
      <c r="M193" s="10">
        <f>гр.общеразв.напрв.!CE193</f>
        <v>0</v>
      </c>
      <c r="N193" s="10">
        <f>гр.общеразв.напрв.!CF193</f>
        <v>0</v>
      </c>
      <c r="O193" s="10">
        <f>гр.общеразв.напрв.!CG193</f>
        <v>0</v>
      </c>
      <c r="P193" s="10">
        <f>гр.общеразв.напрв.!CH193</f>
        <v>0</v>
      </c>
      <c r="Q193" s="10">
        <f>гр.общеразв.напрв.!CI193</f>
        <v>0</v>
      </c>
      <c r="R193" s="10">
        <f>гр.компен.направ.!EH193</f>
        <v>0</v>
      </c>
      <c r="S193" s="10">
        <f>гр.компен.направ.!EI193</f>
        <v>0</v>
      </c>
      <c r="T193" s="10">
        <f>гр.компен.направ.!EJ193</f>
        <v>0</v>
      </c>
      <c r="U193" s="10">
        <f>гр.компен.направ.!EK193</f>
        <v>0</v>
      </c>
      <c r="V193" s="10">
        <f>гр.компен.направ.!EL193</f>
        <v>0</v>
      </c>
      <c r="W193" s="10">
        <f>гр.компен.направ.!EM193</f>
        <v>0</v>
      </c>
      <c r="X193" s="10">
        <f>гр.компен.направ.!EN193</f>
        <v>0</v>
      </c>
      <c r="Y193" s="10">
        <f>гр.компен.направ.!EO193</f>
        <v>0</v>
      </c>
      <c r="Z193" s="10">
        <f>гр.компен.направ.!EP193</f>
        <v>0</v>
      </c>
      <c r="AA193" s="10">
        <f>гр.компен.направ.!EQ193</f>
        <v>0</v>
      </c>
      <c r="AB193" s="10">
        <f>гр.комбинир.напрв.!DN248</f>
        <v>0</v>
      </c>
      <c r="AC193" s="10">
        <f>гр.комбинир.напрв.!DO248</f>
        <v>0</v>
      </c>
      <c r="AD193" s="10">
        <f>гр.комбинир.напрв.!DP248</f>
        <v>0</v>
      </c>
      <c r="AE193" s="10">
        <f>гр.комбинир.напрв.!DQ248</f>
        <v>0</v>
      </c>
      <c r="AF193" s="10">
        <f>гр.комбинир.напрв.!DR248</f>
        <v>0</v>
      </c>
      <c r="AG193" s="10">
        <f>гр.комбинир.напрв.!DS248</f>
        <v>0</v>
      </c>
      <c r="AH193" s="10">
        <f>гр.комбинир.напрв.!DT248</f>
        <v>0</v>
      </c>
      <c r="AI193" s="10">
        <f>гр.комбинир.напрв.!DU248</f>
        <v>0</v>
      </c>
      <c r="AJ193" s="10">
        <f>гр.комбинир.напрв.!DV248</f>
        <v>0</v>
      </c>
      <c r="AK193" s="10">
        <f>гр.комбинир.напрв.!DW248</f>
        <v>0</v>
      </c>
      <c r="AL193" s="169">
        <f t="shared" si="26"/>
        <v>0</v>
      </c>
      <c r="AM193" s="169">
        <f t="shared" si="26"/>
        <v>0</v>
      </c>
      <c r="AN193" s="169">
        <f t="shared" si="26"/>
        <v>0</v>
      </c>
      <c r="AO193" s="169">
        <f t="shared" si="26"/>
        <v>0</v>
      </c>
      <c r="AP193" s="169">
        <f t="shared" si="26"/>
        <v>0</v>
      </c>
      <c r="AQ193" s="169">
        <f t="shared" si="25"/>
        <v>0</v>
      </c>
      <c r="AR193" s="169">
        <f t="shared" si="25"/>
        <v>0</v>
      </c>
      <c r="AS193" s="169">
        <f t="shared" si="25"/>
        <v>0</v>
      </c>
      <c r="AT193" s="169">
        <f t="shared" si="25"/>
        <v>0</v>
      </c>
      <c r="AU193" s="169">
        <f t="shared" si="25"/>
        <v>0</v>
      </c>
    </row>
    <row r="194" spans="1:47" s="124" customFormat="1" x14ac:dyDescent="0.25">
      <c r="A194" s="170" t="str">
        <f>гр.общеразв.напрв.!A194</f>
        <v>5. Выборгский</v>
      </c>
      <c r="B194" s="170" t="str">
        <f>гр.общеразв.напрв.!B194</f>
        <v>ИТОГО</v>
      </c>
      <c r="C194" s="170"/>
      <c r="D194" s="170"/>
      <c r="E194" s="98">
        <f t="shared" ref="E194:AU194" si="27">SUBTOTAL(9,E139:E193)</f>
        <v>9213</v>
      </c>
      <c r="F194" s="98">
        <f t="shared" si="27"/>
        <v>2054</v>
      </c>
      <c r="G194" s="98">
        <f t="shared" si="27"/>
        <v>7159</v>
      </c>
      <c r="H194" s="98">
        <f t="shared" si="27"/>
        <v>12</v>
      </c>
      <c r="I194" s="98">
        <f t="shared" si="27"/>
        <v>0</v>
      </c>
      <c r="J194" s="98">
        <f t="shared" si="27"/>
        <v>517</v>
      </c>
      <c r="K194" s="98">
        <f t="shared" si="27"/>
        <v>1703</v>
      </c>
      <c r="L194" s="98">
        <f t="shared" si="27"/>
        <v>1525</v>
      </c>
      <c r="M194" s="98">
        <f t="shared" si="27"/>
        <v>3650</v>
      </c>
      <c r="N194" s="98">
        <f t="shared" si="27"/>
        <v>0</v>
      </c>
      <c r="O194" s="98">
        <f t="shared" si="27"/>
        <v>0</v>
      </c>
      <c r="P194" s="98">
        <f t="shared" si="27"/>
        <v>0</v>
      </c>
      <c r="Q194" s="98">
        <f t="shared" si="27"/>
        <v>34</v>
      </c>
      <c r="R194" s="98">
        <f t="shared" si="27"/>
        <v>0</v>
      </c>
      <c r="S194" s="98">
        <f t="shared" si="27"/>
        <v>0</v>
      </c>
      <c r="T194" s="98">
        <f t="shared" si="27"/>
        <v>0</v>
      </c>
      <c r="U194" s="98">
        <f t="shared" si="27"/>
        <v>1064</v>
      </c>
      <c r="V194" s="98">
        <f t="shared" si="27"/>
        <v>0</v>
      </c>
      <c r="W194" s="98">
        <f t="shared" si="27"/>
        <v>694</v>
      </c>
      <c r="X194" s="98">
        <f t="shared" si="27"/>
        <v>0</v>
      </c>
      <c r="Y194" s="98">
        <f t="shared" si="27"/>
        <v>0</v>
      </c>
      <c r="Z194" s="98">
        <f t="shared" si="27"/>
        <v>0</v>
      </c>
      <c r="AA194" s="98">
        <f t="shared" si="27"/>
        <v>14</v>
      </c>
      <c r="AB194" s="98">
        <f t="shared" si="27"/>
        <v>0</v>
      </c>
      <c r="AC194" s="98">
        <f t="shared" si="27"/>
        <v>0</v>
      </c>
      <c r="AD194" s="98">
        <f t="shared" si="27"/>
        <v>0</v>
      </c>
      <c r="AE194" s="98">
        <f t="shared" si="27"/>
        <v>0</v>
      </c>
      <c r="AF194" s="98">
        <f t="shared" si="27"/>
        <v>0</v>
      </c>
      <c r="AG194" s="98">
        <f t="shared" si="27"/>
        <v>0</v>
      </c>
      <c r="AH194" s="98">
        <f t="shared" si="27"/>
        <v>0</v>
      </c>
      <c r="AI194" s="98">
        <f t="shared" si="27"/>
        <v>0</v>
      </c>
      <c r="AJ194" s="98">
        <f t="shared" si="27"/>
        <v>0</v>
      </c>
      <c r="AK194" s="98">
        <f t="shared" si="27"/>
        <v>0</v>
      </c>
      <c r="AL194" s="98">
        <f t="shared" si="27"/>
        <v>12</v>
      </c>
      <c r="AM194" s="98">
        <f t="shared" si="27"/>
        <v>0</v>
      </c>
      <c r="AN194" s="98">
        <f t="shared" si="27"/>
        <v>517</v>
      </c>
      <c r="AO194" s="98">
        <f t="shared" si="27"/>
        <v>2767</v>
      </c>
      <c r="AP194" s="98">
        <f t="shared" si="27"/>
        <v>1525</v>
      </c>
      <c r="AQ194" s="98">
        <f t="shared" si="27"/>
        <v>4344</v>
      </c>
      <c r="AR194" s="98">
        <f t="shared" si="27"/>
        <v>0</v>
      </c>
      <c r="AS194" s="98">
        <f t="shared" si="27"/>
        <v>0</v>
      </c>
      <c r="AT194" s="98">
        <f t="shared" si="27"/>
        <v>0</v>
      </c>
      <c r="AU194" s="98">
        <f t="shared" si="27"/>
        <v>48</v>
      </c>
    </row>
    <row r="195" spans="1:47" x14ac:dyDescent="0.25">
      <c r="A195" s="5" t="str">
        <f>гр.общеразв.напрв.!A195</f>
        <v>Гатчинский</v>
      </c>
      <c r="B195" s="5" t="str">
        <f>гр.общеразв.напрв.!B195</f>
        <v>МБДОУ "Детский сад №2 комбинированного вида"</v>
      </c>
      <c r="C195" s="5" t="str">
        <f>гр.общеразв.напрв.!C195</f>
        <v>село</v>
      </c>
      <c r="D195" s="5" t="str">
        <f>гр.общеразв.напрв.!D195</f>
        <v>детей</v>
      </c>
      <c r="E195" s="168">
        <f t="shared" ref="E195:E258" si="28">F195+G195</f>
        <v>91</v>
      </c>
      <c r="F195" s="168">
        <f t="shared" ref="F195:G257" si="29">H195+J195+L195+N195+P195+R195+T195+V195+X195+Z195+AB195+AD195+AF195+AH195+AJ195</f>
        <v>29</v>
      </c>
      <c r="G195" s="168">
        <f t="shared" si="29"/>
        <v>62</v>
      </c>
      <c r="H195" s="10">
        <f>гр.общеразв.напрв.!BZ195</f>
        <v>0</v>
      </c>
      <c r="I195" s="10">
        <f>гр.общеразв.напрв.!CA195</f>
        <v>0</v>
      </c>
      <c r="J195" s="10">
        <f>гр.общеразв.напрв.!CB195</f>
        <v>0</v>
      </c>
      <c r="K195" s="10">
        <f>гр.общеразв.напрв.!CC195</f>
        <v>0</v>
      </c>
      <c r="L195" s="10">
        <f>гр.общеразв.напрв.!CD195</f>
        <v>29</v>
      </c>
      <c r="M195" s="10">
        <f>гр.общеразв.напрв.!CE195</f>
        <v>33</v>
      </c>
      <c r="N195" s="10">
        <f>гр.общеразв.напрв.!CF195</f>
        <v>0</v>
      </c>
      <c r="O195" s="10">
        <f>гр.общеразв.напрв.!CG195</f>
        <v>0</v>
      </c>
      <c r="P195" s="10">
        <f>гр.общеразв.напрв.!CH195</f>
        <v>0</v>
      </c>
      <c r="Q195" s="10">
        <f>гр.общеразв.напрв.!CI195</f>
        <v>0</v>
      </c>
      <c r="R195" s="10">
        <f>гр.компен.направ.!EH195</f>
        <v>0</v>
      </c>
      <c r="S195" s="10">
        <f>гр.компен.направ.!EI195</f>
        <v>0</v>
      </c>
      <c r="T195" s="10">
        <f>гр.компен.направ.!EJ195</f>
        <v>0</v>
      </c>
      <c r="U195" s="10">
        <f>гр.компен.направ.!EK195</f>
        <v>29</v>
      </c>
      <c r="V195" s="10">
        <f>гр.компен.направ.!EL195</f>
        <v>0</v>
      </c>
      <c r="W195" s="10">
        <f>гр.компен.направ.!EM195</f>
        <v>0</v>
      </c>
      <c r="X195" s="10">
        <f>гр.компен.направ.!EN195</f>
        <v>0</v>
      </c>
      <c r="Y195" s="10">
        <f>гр.компен.направ.!EO195</f>
        <v>0</v>
      </c>
      <c r="Z195" s="10">
        <f>гр.компен.направ.!EP195</f>
        <v>0</v>
      </c>
      <c r="AA195" s="10">
        <f>гр.компен.направ.!EQ195</f>
        <v>0</v>
      </c>
      <c r="AB195" s="10">
        <f>гр.комбинир.напрв.!DN195</f>
        <v>0</v>
      </c>
      <c r="AC195" s="10">
        <f>гр.комбинир.напрв.!DO195</f>
        <v>0</v>
      </c>
      <c r="AD195" s="10">
        <f>гр.комбинир.напрв.!DP195</f>
        <v>0</v>
      </c>
      <c r="AE195" s="10">
        <f>гр.комбинир.напрв.!DQ195</f>
        <v>0</v>
      </c>
      <c r="AF195" s="10">
        <f>гр.комбинир.напрв.!DR195</f>
        <v>0</v>
      </c>
      <c r="AG195" s="10">
        <f>гр.комбинир.напрв.!DS195</f>
        <v>0</v>
      </c>
      <c r="AH195" s="10">
        <f>гр.комбинир.напрв.!DT195</f>
        <v>0</v>
      </c>
      <c r="AI195" s="10">
        <f>гр.комбинир.напрв.!DU195</f>
        <v>0</v>
      </c>
      <c r="AJ195" s="10">
        <f>гр.комбинир.напрв.!DV195</f>
        <v>0</v>
      </c>
      <c r="AK195" s="10">
        <f>гр.комбинир.напрв.!DW195</f>
        <v>0</v>
      </c>
      <c r="AL195" s="169">
        <f t="shared" ref="AL195:AU220" si="30">H195+R195+AB195</f>
        <v>0</v>
      </c>
      <c r="AM195" s="169">
        <f t="shared" si="30"/>
        <v>0</v>
      </c>
      <c r="AN195" s="169">
        <f t="shared" si="30"/>
        <v>0</v>
      </c>
      <c r="AO195" s="169">
        <f t="shared" si="30"/>
        <v>29</v>
      </c>
      <c r="AP195" s="169">
        <f t="shared" si="30"/>
        <v>29</v>
      </c>
      <c r="AQ195" s="169">
        <f t="shared" si="30"/>
        <v>33</v>
      </c>
      <c r="AR195" s="169">
        <f t="shared" si="30"/>
        <v>0</v>
      </c>
      <c r="AS195" s="169">
        <f t="shared" si="30"/>
        <v>0</v>
      </c>
      <c r="AT195" s="169">
        <f t="shared" si="30"/>
        <v>0</v>
      </c>
      <c r="AU195" s="169">
        <f t="shared" si="30"/>
        <v>0</v>
      </c>
    </row>
    <row r="196" spans="1:47" x14ac:dyDescent="0.25">
      <c r="A196" s="5" t="str">
        <f>гр.общеразв.напрв.!A196</f>
        <v>Гатчинский</v>
      </c>
      <c r="B196" s="5" t="str">
        <f>гр.общеразв.напрв.!B196</f>
        <v>МБДОУ "Детский сад №7 комбинированного вида"</v>
      </c>
      <c r="C196" s="5" t="str">
        <f>гр.общеразв.напрв.!C196</f>
        <v>село</v>
      </c>
      <c r="D196" s="5" t="str">
        <f>гр.общеразв.напрв.!D196</f>
        <v>детей</v>
      </c>
      <c r="E196" s="168">
        <f t="shared" si="28"/>
        <v>499</v>
      </c>
      <c r="F196" s="168">
        <f t="shared" si="29"/>
        <v>126</v>
      </c>
      <c r="G196" s="168">
        <f t="shared" si="29"/>
        <v>373</v>
      </c>
      <c r="H196" s="10">
        <f>гр.общеразв.напрв.!BZ196</f>
        <v>0</v>
      </c>
      <c r="I196" s="10">
        <f>гр.общеразв.напрв.!CA196</f>
        <v>0</v>
      </c>
      <c r="J196" s="10">
        <f>гр.общеразв.напрв.!CB196</f>
        <v>0</v>
      </c>
      <c r="K196" s="10">
        <f>гр.общеразв.напрв.!CC196</f>
        <v>57</v>
      </c>
      <c r="L196" s="10">
        <f>гр.общеразв.напрв.!CD196</f>
        <v>126</v>
      </c>
      <c r="M196" s="10">
        <f>гр.общеразв.напрв.!CE196</f>
        <v>191</v>
      </c>
      <c r="N196" s="10">
        <f>гр.общеразв.напрв.!CF196</f>
        <v>0</v>
      </c>
      <c r="O196" s="10">
        <f>гр.общеразв.напрв.!CG196</f>
        <v>0</v>
      </c>
      <c r="P196" s="10">
        <f>гр.общеразв.напрв.!CH196</f>
        <v>0</v>
      </c>
      <c r="Q196" s="10">
        <f>гр.общеразв.напрв.!CI196</f>
        <v>0</v>
      </c>
      <c r="R196" s="10">
        <f>гр.компен.направ.!EH196</f>
        <v>0</v>
      </c>
      <c r="S196" s="10">
        <f>гр.компен.направ.!EI196</f>
        <v>0</v>
      </c>
      <c r="T196" s="10">
        <f>гр.компен.направ.!EJ196</f>
        <v>0</v>
      </c>
      <c r="U196" s="10">
        <f>гр.компен.направ.!EK196</f>
        <v>125</v>
      </c>
      <c r="V196" s="10">
        <f>гр.компен.направ.!EL196</f>
        <v>0</v>
      </c>
      <c r="W196" s="10">
        <f>гр.компен.направ.!EM196</f>
        <v>0</v>
      </c>
      <c r="X196" s="10">
        <f>гр.компен.направ.!EN196</f>
        <v>0</v>
      </c>
      <c r="Y196" s="10">
        <f>гр.компен.направ.!EO196</f>
        <v>0</v>
      </c>
      <c r="Z196" s="10">
        <f>гр.компен.направ.!EP196</f>
        <v>0</v>
      </c>
      <c r="AA196" s="10">
        <f>гр.компен.направ.!EQ196</f>
        <v>0</v>
      </c>
      <c r="AB196" s="10">
        <f>гр.комбинир.напрв.!DN196</f>
        <v>0</v>
      </c>
      <c r="AC196" s="10">
        <f>гр.комбинир.напрв.!DO196</f>
        <v>0</v>
      </c>
      <c r="AD196" s="10">
        <f>гр.комбинир.напрв.!DP196</f>
        <v>0</v>
      </c>
      <c r="AE196" s="10">
        <f>гр.комбинир.напрв.!DQ196</f>
        <v>0</v>
      </c>
      <c r="AF196" s="10">
        <f>гр.комбинир.напрв.!DR196</f>
        <v>0</v>
      </c>
      <c r="AG196" s="10">
        <f>гр.комбинир.напрв.!DS196</f>
        <v>0</v>
      </c>
      <c r="AH196" s="10">
        <f>гр.комбинир.напрв.!DT196</f>
        <v>0</v>
      </c>
      <c r="AI196" s="10">
        <f>гр.комбинир.напрв.!DU196</f>
        <v>0</v>
      </c>
      <c r="AJ196" s="10">
        <f>гр.комбинир.напрв.!DV196</f>
        <v>0</v>
      </c>
      <c r="AK196" s="10">
        <f>гр.комбинир.напрв.!DW196</f>
        <v>0</v>
      </c>
      <c r="AL196" s="169">
        <f t="shared" si="30"/>
        <v>0</v>
      </c>
      <c r="AM196" s="169">
        <f t="shared" si="30"/>
        <v>0</v>
      </c>
      <c r="AN196" s="169">
        <f t="shared" si="30"/>
        <v>0</v>
      </c>
      <c r="AO196" s="169">
        <f t="shared" si="30"/>
        <v>182</v>
      </c>
      <c r="AP196" s="169">
        <f t="shared" si="30"/>
        <v>126</v>
      </c>
      <c r="AQ196" s="169">
        <f t="shared" si="30"/>
        <v>191</v>
      </c>
      <c r="AR196" s="169">
        <f t="shared" si="30"/>
        <v>0</v>
      </c>
      <c r="AS196" s="169">
        <f t="shared" si="30"/>
        <v>0</v>
      </c>
      <c r="AT196" s="169">
        <f t="shared" si="30"/>
        <v>0</v>
      </c>
      <c r="AU196" s="169">
        <f t="shared" si="30"/>
        <v>0</v>
      </c>
    </row>
    <row r="197" spans="1:47" x14ac:dyDescent="0.25">
      <c r="A197" s="5" t="str">
        <f>гр.общеразв.напрв.!A197</f>
        <v>Гатчинский</v>
      </c>
      <c r="B197" s="5" t="str">
        <f>гр.общеразв.напрв.!B197</f>
        <v>МБДОУ "Детский сад №17 комбинированного вида"</v>
      </c>
      <c r="C197" s="5" t="str">
        <f>гр.общеразв.напрв.!C197</f>
        <v>село</v>
      </c>
      <c r="D197" s="5" t="str">
        <f>гр.общеразв.напрв.!D197</f>
        <v>детей</v>
      </c>
      <c r="E197" s="168">
        <f t="shared" si="28"/>
        <v>302</v>
      </c>
      <c r="F197" s="168">
        <f t="shared" si="29"/>
        <v>47</v>
      </c>
      <c r="G197" s="168">
        <f t="shared" si="29"/>
        <v>255</v>
      </c>
      <c r="H197" s="10">
        <f>гр.общеразв.напрв.!BZ197</f>
        <v>0</v>
      </c>
      <c r="I197" s="10">
        <f>гр.общеразв.напрв.!CA197</f>
        <v>0</v>
      </c>
      <c r="J197" s="10">
        <f>гр.общеразв.напрв.!CB197</f>
        <v>0</v>
      </c>
      <c r="K197" s="10">
        <f>гр.общеразв.напрв.!CC197</f>
        <v>27</v>
      </c>
      <c r="L197" s="10">
        <f>гр.общеразв.напрв.!CD197</f>
        <v>47</v>
      </c>
      <c r="M197" s="10">
        <f>гр.общеразв.напрв.!CE197</f>
        <v>196</v>
      </c>
      <c r="N197" s="10">
        <f>гр.общеразв.напрв.!CF197</f>
        <v>0</v>
      </c>
      <c r="O197" s="10">
        <f>гр.общеразв.напрв.!CG197</f>
        <v>0</v>
      </c>
      <c r="P197" s="10">
        <f>гр.общеразв.напрв.!CH197</f>
        <v>0</v>
      </c>
      <c r="Q197" s="10">
        <f>гр.общеразв.напрв.!CI197</f>
        <v>0</v>
      </c>
      <c r="R197" s="10">
        <f>гр.компен.направ.!EH197</f>
        <v>0</v>
      </c>
      <c r="S197" s="10">
        <f>гр.компен.направ.!EI197</f>
        <v>0</v>
      </c>
      <c r="T197" s="10">
        <f>гр.компен.направ.!EJ197</f>
        <v>0</v>
      </c>
      <c r="U197" s="10">
        <f>гр.компен.направ.!EK197</f>
        <v>32</v>
      </c>
      <c r="V197" s="10">
        <f>гр.компен.направ.!EL197</f>
        <v>0</v>
      </c>
      <c r="W197" s="10">
        <f>гр.компен.направ.!EM197</f>
        <v>0</v>
      </c>
      <c r="X197" s="10">
        <f>гр.компен.направ.!EN197</f>
        <v>0</v>
      </c>
      <c r="Y197" s="10">
        <f>гр.компен.направ.!EO197</f>
        <v>0</v>
      </c>
      <c r="Z197" s="10">
        <f>гр.компен.направ.!EP197</f>
        <v>0</v>
      </c>
      <c r="AA197" s="10">
        <f>гр.компен.направ.!EQ197</f>
        <v>0</v>
      </c>
      <c r="AB197" s="10">
        <f>гр.комбинир.напрв.!DN197</f>
        <v>0</v>
      </c>
      <c r="AC197" s="10">
        <f>гр.комбинир.напрв.!DO197</f>
        <v>0</v>
      </c>
      <c r="AD197" s="10">
        <f>гр.комбинир.напрв.!DP197</f>
        <v>0</v>
      </c>
      <c r="AE197" s="10">
        <f>гр.комбинир.напрв.!DQ197</f>
        <v>0</v>
      </c>
      <c r="AF197" s="10">
        <f>гр.комбинир.напрв.!DR197</f>
        <v>0</v>
      </c>
      <c r="AG197" s="10">
        <f>гр.комбинир.напрв.!DS197</f>
        <v>0</v>
      </c>
      <c r="AH197" s="10">
        <f>гр.комбинир.напрв.!DT197</f>
        <v>0</v>
      </c>
      <c r="AI197" s="10">
        <f>гр.комбинир.напрв.!DU197</f>
        <v>0</v>
      </c>
      <c r="AJ197" s="10">
        <f>гр.комбинир.напрв.!DV197</f>
        <v>0</v>
      </c>
      <c r="AK197" s="10">
        <f>гр.комбинир.напрв.!DW197</f>
        <v>0</v>
      </c>
      <c r="AL197" s="169">
        <f t="shared" si="30"/>
        <v>0</v>
      </c>
      <c r="AM197" s="169">
        <f t="shared" si="30"/>
        <v>0</v>
      </c>
      <c r="AN197" s="169">
        <f t="shared" si="30"/>
        <v>0</v>
      </c>
      <c r="AO197" s="169">
        <f t="shared" si="30"/>
        <v>59</v>
      </c>
      <c r="AP197" s="169">
        <f t="shared" si="30"/>
        <v>47</v>
      </c>
      <c r="AQ197" s="169">
        <f t="shared" si="30"/>
        <v>196</v>
      </c>
      <c r="AR197" s="169">
        <f t="shared" si="30"/>
        <v>0</v>
      </c>
      <c r="AS197" s="169">
        <f t="shared" si="30"/>
        <v>0</v>
      </c>
      <c r="AT197" s="169">
        <f t="shared" si="30"/>
        <v>0</v>
      </c>
      <c r="AU197" s="169">
        <f t="shared" si="30"/>
        <v>0</v>
      </c>
    </row>
    <row r="198" spans="1:47" x14ac:dyDescent="0.25">
      <c r="A198" s="5" t="str">
        <f>гр.общеразв.напрв.!A198</f>
        <v>Гатчинский</v>
      </c>
      <c r="B198" s="5" t="str">
        <f>гр.общеразв.напрв.!B198</f>
        <v>МБДОУ "Детский сад №21 комбинированного вида"</v>
      </c>
      <c r="C198" s="5" t="str">
        <f>гр.общеразв.напрв.!C198</f>
        <v>село</v>
      </c>
      <c r="D198" s="5" t="str">
        <f>гр.общеразв.напрв.!D198</f>
        <v>детей</v>
      </c>
      <c r="E198" s="168">
        <f t="shared" si="28"/>
        <v>108</v>
      </c>
      <c r="F198" s="168">
        <f t="shared" si="29"/>
        <v>20</v>
      </c>
      <c r="G198" s="168">
        <f t="shared" si="29"/>
        <v>88</v>
      </c>
      <c r="H198" s="10">
        <f>гр.общеразв.напрв.!BZ198</f>
        <v>0</v>
      </c>
      <c r="I198" s="10">
        <f>гр.общеразв.напрв.!CA198</f>
        <v>0</v>
      </c>
      <c r="J198" s="10">
        <f>гр.общеразв.напрв.!CB198</f>
        <v>0</v>
      </c>
      <c r="K198" s="10">
        <f>гр.общеразв.напрв.!CC198</f>
        <v>7</v>
      </c>
      <c r="L198" s="10">
        <f>гр.общеразв.напрв.!CD198</f>
        <v>20</v>
      </c>
      <c r="M198" s="10">
        <f>гр.общеразв.напрв.!CE198</f>
        <v>49</v>
      </c>
      <c r="N198" s="10">
        <f>гр.общеразв.напрв.!CF198</f>
        <v>0</v>
      </c>
      <c r="O198" s="10">
        <f>гр.общеразв.напрв.!CG198</f>
        <v>0</v>
      </c>
      <c r="P198" s="10">
        <f>гр.общеразв.напрв.!CH198</f>
        <v>0</v>
      </c>
      <c r="Q198" s="10">
        <f>гр.общеразв.напрв.!CI198</f>
        <v>0</v>
      </c>
      <c r="R198" s="10">
        <f>гр.компен.направ.!EH198</f>
        <v>0</v>
      </c>
      <c r="S198" s="10">
        <f>гр.компен.направ.!EI198</f>
        <v>0</v>
      </c>
      <c r="T198" s="10">
        <f>гр.компен.направ.!EJ198</f>
        <v>0</v>
      </c>
      <c r="U198" s="10">
        <f>гр.компен.направ.!EK198</f>
        <v>32</v>
      </c>
      <c r="V198" s="10">
        <f>гр.компен.направ.!EL198</f>
        <v>0</v>
      </c>
      <c r="W198" s="10">
        <f>гр.компен.направ.!EM198</f>
        <v>0</v>
      </c>
      <c r="X198" s="10">
        <f>гр.компен.направ.!EN198</f>
        <v>0</v>
      </c>
      <c r="Y198" s="10">
        <f>гр.компен.направ.!EO198</f>
        <v>0</v>
      </c>
      <c r="Z198" s="10">
        <f>гр.компен.направ.!EP198</f>
        <v>0</v>
      </c>
      <c r="AA198" s="10">
        <f>гр.компен.направ.!EQ198</f>
        <v>0</v>
      </c>
      <c r="AB198" s="10">
        <f>гр.комбинир.напрв.!DN198</f>
        <v>0</v>
      </c>
      <c r="AC198" s="10">
        <f>гр.комбинир.напрв.!DO198</f>
        <v>0</v>
      </c>
      <c r="AD198" s="10">
        <f>гр.комбинир.напрв.!DP198</f>
        <v>0</v>
      </c>
      <c r="AE198" s="10">
        <f>гр.комбинир.напрв.!DQ198</f>
        <v>0</v>
      </c>
      <c r="AF198" s="10">
        <f>гр.комбинир.напрв.!DR198</f>
        <v>0</v>
      </c>
      <c r="AG198" s="10">
        <f>гр.комбинир.напрв.!DS198</f>
        <v>0</v>
      </c>
      <c r="AH198" s="10">
        <f>гр.комбинир.напрв.!DT198</f>
        <v>0</v>
      </c>
      <c r="AI198" s="10">
        <f>гр.комбинир.напрв.!DU198</f>
        <v>0</v>
      </c>
      <c r="AJ198" s="10">
        <f>гр.комбинир.напрв.!DV198</f>
        <v>0</v>
      </c>
      <c r="AK198" s="10">
        <f>гр.комбинир.напрв.!DW198</f>
        <v>0</v>
      </c>
      <c r="AL198" s="169">
        <f t="shared" si="30"/>
        <v>0</v>
      </c>
      <c r="AM198" s="169">
        <f t="shared" si="30"/>
        <v>0</v>
      </c>
      <c r="AN198" s="169">
        <f t="shared" si="30"/>
        <v>0</v>
      </c>
      <c r="AO198" s="169">
        <f t="shared" si="30"/>
        <v>39</v>
      </c>
      <c r="AP198" s="169">
        <f t="shared" si="30"/>
        <v>20</v>
      </c>
      <c r="AQ198" s="169">
        <f t="shared" si="30"/>
        <v>49</v>
      </c>
      <c r="AR198" s="169">
        <f t="shared" si="30"/>
        <v>0</v>
      </c>
      <c r="AS198" s="169">
        <f t="shared" si="30"/>
        <v>0</v>
      </c>
      <c r="AT198" s="169">
        <f t="shared" si="30"/>
        <v>0</v>
      </c>
      <c r="AU198" s="169">
        <f t="shared" si="30"/>
        <v>0</v>
      </c>
    </row>
    <row r="199" spans="1:47" x14ac:dyDescent="0.25">
      <c r="A199" s="5" t="str">
        <f>гр.общеразв.напрв.!A199</f>
        <v>Гатчинский</v>
      </c>
      <c r="B199" s="5" t="str">
        <f>гр.общеразв.напрв.!B199</f>
        <v>МБДОУ "Детский сад №28 комбинированного вида"</v>
      </c>
      <c r="C199" s="5" t="str">
        <f>гр.общеразв.напрв.!C199</f>
        <v>село</v>
      </c>
      <c r="D199" s="5" t="str">
        <f>гр.общеразв.напрв.!D199</f>
        <v>детей</v>
      </c>
      <c r="E199" s="168">
        <f t="shared" si="28"/>
        <v>77</v>
      </c>
      <c r="F199" s="168">
        <f t="shared" si="29"/>
        <v>13</v>
      </c>
      <c r="G199" s="168">
        <f t="shared" si="29"/>
        <v>64</v>
      </c>
      <c r="H199" s="10">
        <f>гр.общеразв.напрв.!BZ199</f>
        <v>0</v>
      </c>
      <c r="I199" s="10">
        <f>гр.общеразв.напрв.!CA199</f>
        <v>0</v>
      </c>
      <c r="J199" s="10">
        <f>гр.общеразв.напрв.!CB199</f>
        <v>0</v>
      </c>
      <c r="K199" s="10">
        <f>гр.общеразв.напрв.!CC199</f>
        <v>12</v>
      </c>
      <c r="L199" s="10">
        <f>гр.общеразв.напрв.!CD199</f>
        <v>13</v>
      </c>
      <c r="M199" s="10">
        <f>гр.общеразв.напрв.!CE199</f>
        <v>30</v>
      </c>
      <c r="N199" s="10">
        <f>гр.общеразв.напрв.!CF199</f>
        <v>0</v>
      </c>
      <c r="O199" s="10">
        <f>гр.общеразв.напрв.!CG199</f>
        <v>0</v>
      </c>
      <c r="P199" s="10">
        <f>гр.общеразв.напрв.!CH199</f>
        <v>0</v>
      </c>
      <c r="Q199" s="10">
        <f>гр.общеразв.напрв.!CI199</f>
        <v>0</v>
      </c>
      <c r="R199" s="10">
        <f>гр.компен.направ.!EH199</f>
        <v>0</v>
      </c>
      <c r="S199" s="10">
        <f>гр.компен.направ.!EI199</f>
        <v>0</v>
      </c>
      <c r="T199" s="10">
        <f>гр.компен.направ.!EJ199</f>
        <v>0</v>
      </c>
      <c r="U199" s="10">
        <f>гр.компен.направ.!EK199</f>
        <v>22</v>
      </c>
      <c r="V199" s="10">
        <f>гр.компен.направ.!EL199</f>
        <v>0</v>
      </c>
      <c r="W199" s="10">
        <f>гр.компен.направ.!EM199</f>
        <v>0</v>
      </c>
      <c r="X199" s="10">
        <f>гр.компен.направ.!EN199</f>
        <v>0</v>
      </c>
      <c r="Y199" s="10">
        <f>гр.компен.направ.!EO199</f>
        <v>0</v>
      </c>
      <c r="Z199" s="10">
        <f>гр.компен.направ.!EP199</f>
        <v>0</v>
      </c>
      <c r="AA199" s="10">
        <f>гр.компен.направ.!EQ199</f>
        <v>0</v>
      </c>
      <c r="AB199" s="10">
        <f>гр.комбинир.напрв.!DN199</f>
        <v>0</v>
      </c>
      <c r="AC199" s="10">
        <f>гр.комбинир.напрв.!DO199</f>
        <v>0</v>
      </c>
      <c r="AD199" s="10">
        <f>гр.комбинир.напрв.!DP199</f>
        <v>0</v>
      </c>
      <c r="AE199" s="10">
        <f>гр.комбинир.напрв.!DQ199</f>
        <v>0</v>
      </c>
      <c r="AF199" s="10">
        <f>гр.комбинир.напрв.!DR199</f>
        <v>0</v>
      </c>
      <c r="AG199" s="10">
        <f>гр.комбинир.напрв.!DS199</f>
        <v>0</v>
      </c>
      <c r="AH199" s="10">
        <f>гр.комбинир.напрв.!DT199</f>
        <v>0</v>
      </c>
      <c r="AI199" s="10">
        <f>гр.комбинир.напрв.!DU199</f>
        <v>0</v>
      </c>
      <c r="AJ199" s="10">
        <f>гр.комбинир.напрв.!DV199</f>
        <v>0</v>
      </c>
      <c r="AK199" s="10">
        <f>гр.комбинир.напрв.!DW199</f>
        <v>0</v>
      </c>
      <c r="AL199" s="169">
        <f t="shared" si="30"/>
        <v>0</v>
      </c>
      <c r="AM199" s="169">
        <f t="shared" si="30"/>
        <v>0</v>
      </c>
      <c r="AN199" s="169">
        <f t="shared" si="30"/>
        <v>0</v>
      </c>
      <c r="AO199" s="169">
        <f t="shared" si="30"/>
        <v>34</v>
      </c>
      <c r="AP199" s="169">
        <f t="shared" si="30"/>
        <v>13</v>
      </c>
      <c r="AQ199" s="169">
        <f t="shared" si="30"/>
        <v>30</v>
      </c>
      <c r="AR199" s="169">
        <f t="shared" si="30"/>
        <v>0</v>
      </c>
      <c r="AS199" s="169">
        <f t="shared" si="30"/>
        <v>0</v>
      </c>
      <c r="AT199" s="169">
        <f t="shared" si="30"/>
        <v>0</v>
      </c>
      <c r="AU199" s="169">
        <f t="shared" si="30"/>
        <v>0</v>
      </c>
    </row>
    <row r="200" spans="1:47" x14ac:dyDescent="0.25">
      <c r="A200" s="5" t="str">
        <f>гр.общеразв.напрв.!A200</f>
        <v>Гатчинский</v>
      </c>
      <c r="B200" s="5" t="str">
        <f>гр.общеразв.напрв.!B200</f>
        <v>МБДОУ "Детский сад №30 комбинированного вида"</v>
      </c>
      <c r="C200" s="5" t="str">
        <f>гр.общеразв.напрв.!C200</f>
        <v>село</v>
      </c>
      <c r="D200" s="5" t="str">
        <f>гр.общеразв.напрв.!D200</f>
        <v>детей</v>
      </c>
      <c r="E200" s="168">
        <f t="shared" si="28"/>
        <v>152</v>
      </c>
      <c r="F200" s="168">
        <f t="shared" si="29"/>
        <v>37</v>
      </c>
      <c r="G200" s="168">
        <f t="shared" si="29"/>
        <v>115</v>
      </c>
      <c r="H200" s="10">
        <f>гр.общеразв.напрв.!BZ200</f>
        <v>0</v>
      </c>
      <c r="I200" s="10">
        <f>гр.общеразв.напрв.!CA200</f>
        <v>0</v>
      </c>
      <c r="J200" s="10">
        <f>гр.общеразв.напрв.!CB200</f>
        <v>0</v>
      </c>
      <c r="K200" s="10">
        <f>гр.общеразв.напрв.!CC200</f>
        <v>6</v>
      </c>
      <c r="L200" s="10">
        <f>гр.общеразв.напрв.!CD200</f>
        <v>37</v>
      </c>
      <c r="M200" s="10">
        <f>гр.общеразв.напрв.!CE200</f>
        <v>65</v>
      </c>
      <c r="N200" s="10">
        <f>гр.общеразв.напрв.!CF200</f>
        <v>0</v>
      </c>
      <c r="O200" s="10">
        <f>гр.общеразв.напрв.!CG200</f>
        <v>0</v>
      </c>
      <c r="P200" s="10">
        <f>гр.общеразв.напрв.!CH200</f>
        <v>0</v>
      </c>
      <c r="Q200" s="10">
        <f>гр.общеразв.напрв.!CI200</f>
        <v>0</v>
      </c>
      <c r="R200" s="10">
        <f>гр.компен.направ.!EH200</f>
        <v>0</v>
      </c>
      <c r="S200" s="10">
        <f>гр.компен.направ.!EI200</f>
        <v>0</v>
      </c>
      <c r="T200" s="10">
        <f>гр.компен.направ.!EJ200</f>
        <v>0</v>
      </c>
      <c r="U200" s="10">
        <f>гр.компен.направ.!EK200</f>
        <v>44</v>
      </c>
      <c r="V200" s="10">
        <f>гр.компен.направ.!EL200</f>
        <v>0</v>
      </c>
      <c r="W200" s="10">
        <f>гр.компен.направ.!EM200</f>
        <v>0</v>
      </c>
      <c r="X200" s="10">
        <f>гр.компен.направ.!EN200</f>
        <v>0</v>
      </c>
      <c r="Y200" s="10">
        <f>гр.компен.направ.!EO200</f>
        <v>0</v>
      </c>
      <c r="Z200" s="10">
        <f>гр.компен.направ.!EP200</f>
        <v>0</v>
      </c>
      <c r="AA200" s="10">
        <f>гр.компен.направ.!EQ200</f>
        <v>0</v>
      </c>
      <c r="AB200" s="10">
        <f>гр.комбинир.напрв.!DN200</f>
        <v>0</v>
      </c>
      <c r="AC200" s="10">
        <f>гр.комбинир.напрв.!DO200</f>
        <v>0</v>
      </c>
      <c r="AD200" s="10">
        <f>гр.комбинир.напрв.!DP200</f>
        <v>0</v>
      </c>
      <c r="AE200" s="10">
        <f>гр.комбинир.напрв.!DQ200</f>
        <v>0</v>
      </c>
      <c r="AF200" s="10">
        <f>гр.комбинир.напрв.!DR200</f>
        <v>0</v>
      </c>
      <c r="AG200" s="10">
        <f>гр.комбинир.напрв.!DS200</f>
        <v>0</v>
      </c>
      <c r="AH200" s="10">
        <f>гр.комбинир.напрв.!DT200</f>
        <v>0</v>
      </c>
      <c r="AI200" s="10">
        <f>гр.комбинир.напрв.!DU200</f>
        <v>0</v>
      </c>
      <c r="AJ200" s="10">
        <f>гр.комбинир.напрв.!DV200</f>
        <v>0</v>
      </c>
      <c r="AK200" s="10">
        <f>гр.комбинир.напрв.!DW200</f>
        <v>0</v>
      </c>
      <c r="AL200" s="169">
        <f t="shared" si="30"/>
        <v>0</v>
      </c>
      <c r="AM200" s="169">
        <f t="shared" si="30"/>
        <v>0</v>
      </c>
      <c r="AN200" s="169">
        <f t="shared" si="30"/>
        <v>0</v>
      </c>
      <c r="AO200" s="169">
        <f t="shared" si="30"/>
        <v>50</v>
      </c>
      <c r="AP200" s="169">
        <f t="shared" si="30"/>
        <v>37</v>
      </c>
      <c r="AQ200" s="169">
        <f t="shared" si="30"/>
        <v>65</v>
      </c>
      <c r="AR200" s="169">
        <f t="shared" si="30"/>
        <v>0</v>
      </c>
      <c r="AS200" s="169">
        <f t="shared" si="30"/>
        <v>0</v>
      </c>
      <c r="AT200" s="169">
        <f t="shared" si="30"/>
        <v>0</v>
      </c>
      <c r="AU200" s="169">
        <f t="shared" si="30"/>
        <v>0</v>
      </c>
    </row>
    <row r="201" spans="1:47" x14ac:dyDescent="0.25">
      <c r="A201" s="5" t="str">
        <f>гр.общеразв.напрв.!A201</f>
        <v>Гатчинский</v>
      </c>
      <c r="B201" s="5" t="str">
        <f>гр.общеразв.напрв.!B201</f>
        <v>МБДОУ "Детский сад №32 комбинированного вида"</v>
      </c>
      <c r="C201" s="5" t="str">
        <f>гр.общеразв.напрв.!C201</f>
        <v>село</v>
      </c>
      <c r="D201" s="5" t="str">
        <f>гр.общеразв.напрв.!D201</f>
        <v>детей</v>
      </c>
      <c r="E201" s="168">
        <f t="shared" si="28"/>
        <v>260</v>
      </c>
      <c r="F201" s="168">
        <f t="shared" si="29"/>
        <v>54</v>
      </c>
      <c r="G201" s="168">
        <f t="shared" si="29"/>
        <v>206</v>
      </c>
      <c r="H201" s="10">
        <f>гр.общеразв.напрв.!BZ201</f>
        <v>0</v>
      </c>
      <c r="I201" s="10">
        <f>гр.общеразв.напрв.!CA201</f>
        <v>0</v>
      </c>
      <c r="J201" s="10">
        <f>гр.общеразв.напрв.!CB201</f>
        <v>0</v>
      </c>
      <c r="K201" s="10">
        <f>гр.общеразв.напрв.!CC201</f>
        <v>29</v>
      </c>
      <c r="L201" s="10">
        <f>гр.общеразв.напрв.!CD201</f>
        <v>54</v>
      </c>
      <c r="M201" s="10">
        <f>гр.общеразв.напрв.!CE201</f>
        <v>101</v>
      </c>
      <c r="N201" s="10">
        <f>гр.общеразв.напрв.!CF201</f>
        <v>0</v>
      </c>
      <c r="O201" s="10">
        <f>гр.общеразв.напрв.!CG201</f>
        <v>0</v>
      </c>
      <c r="P201" s="10">
        <f>гр.общеразв.напрв.!CH201</f>
        <v>0</v>
      </c>
      <c r="Q201" s="10">
        <f>гр.общеразв.напрв.!CI201</f>
        <v>0</v>
      </c>
      <c r="R201" s="10">
        <f>гр.компен.направ.!EH201</f>
        <v>0</v>
      </c>
      <c r="S201" s="10">
        <f>гр.компен.направ.!EI201</f>
        <v>0</v>
      </c>
      <c r="T201" s="10">
        <f>гр.компен.направ.!EJ201</f>
        <v>0</v>
      </c>
      <c r="U201" s="10">
        <f>гр.компен.направ.!EK201</f>
        <v>76</v>
      </c>
      <c r="V201" s="10">
        <f>гр.компен.направ.!EL201</f>
        <v>0</v>
      </c>
      <c r="W201" s="10">
        <f>гр.компен.направ.!EM201</f>
        <v>0</v>
      </c>
      <c r="X201" s="10">
        <f>гр.компен.направ.!EN201</f>
        <v>0</v>
      </c>
      <c r="Y201" s="10">
        <f>гр.компен.направ.!EO201</f>
        <v>0</v>
      </c>
      <c r="Z201" s="10">
        <f>гр.компен.направ.!EP201</f>
        <v>0</v>
      </c>
      <c r="AA201" s="10">
        <f>гр.компен.направ.!EQ201</f>
        <v>0</v>
      </c>
      <c r="AB201" s="10">
        <f>гр.комбинир.напрв.!DN201</f>
        <v>0</v>
      </c>
      <c r="AC201" s="10">
        <f>гр.комбинир.напрв.!DO201</f>
        <v>0</v>
      </c>
      <c r="AD201" s="10">
        <f>гр.комбинир.напрв.!DP201</f>
        <v>0</v>
      </c>
      <c r="AE201" s="10">
        <f>гр.комбинир.напрв.!DQ201</f>
        <v>0</v>
      </c>
      <c r="AF201" s="10">
        <f>гр.комбинир.напрв.!DR201</f>
        <v>0</v>
      </c>
      <c r="AG201" s="10">
        <f>гр.комбинир.напрв.!DS201</f>
        <v>0</v>
      </c>
      <c r="AH201" s="10">
        <f>гр.комбинир.напрв.!DT201</f>
        <v>0</v>
      </c>
      <c r="AI201" s="10">
        <f>гр.комбинир.напрв.!DU201</f>
        <v>0</v>
      </c>
      <c r="AJ201" s="10">
        <f>гр.комбинир.напрв.!DV201</f>
        <v>0</v>
      </c>
      <c r="AK201" s="10">
        <f>гр.комбинир.напрв.!DW201</f>
        <v>0</v>
      </c>
      <c r="AL201" s="169">
        <f t="shared" si="30"/>
        <v>0</v>
      </c>
      <c r="AM201" s="169">
        <f t="shared" si="30"/>
        <v>0</v>
      </c>
      <c r="AN201" s="169">
        <f t="shared" si="30"/>
        <v>0</v>
      </c>
      <c r="AO201" s="169">
        <f t="shared" si="30"/>
        <v>105</v>
      </c>
      <c r="AP201" s="169">
        <f t="shared" si="30"/>
        <v>54</v>
      </c>
      <c r="AQ201" s="169">
        <f t="shared" si="30"/>
        <v>101</v>
      </c>
      <c r="AR201" s="169">
        <f t="shared" si="30"/>
        <v>0</v>
      </c>
      <c r="AS201" s="169">
        <f t="shared" si="30"/>
        <v>0</v>
      </c>
      <c r="AT201" s="169">
        <f t="shared" si="30"/>
        <v>0</v>
      </c>
      <c r="AU201" s="169">
        <f t="shared" si="30"/>
        <v>0</v>
      </c>
    </row>
    <row r="202" spans="1:47" x14ac:dyDescent="0.25">
      <c r="A202" s="5" t="str">
        <f>гр.общеразв.напрв.!A202</f>
        <v>Гатчинский</v>
      </c>
      <c r="B202" s="5" t="str">
        <f>гр.общеразв.напрв.!B202</f>
        <v>МБДОУ "Детский сад №41 комбинированного вида"</v>
      </c>
      <c r="C202" s="5" t="str">
        <f>гр.общеразв.напрв.!C202</f>
        <v>село</v>
      </c>
      <c r="D202" s="5" t="str">
        <f>гр.общеразв.напрв.!D202</f>
        <v>детей</v>
      </c>
      <c r="E202" s="168">
        <f t="shared" si="28"/>
        <v>215</v>
      </c>
      <c r="F202" s="168">
        <f t="shared" si="29"/>
        <v>60</v>
      </c>
      <c r="G202" s="168">
        <f t="shared" si="29"/>
        <v>155</v>
      </c>
      <c r="H202" s="10">
        <f>гр.общеразв.напрв.!BZ202</f>
        <v>0</v>
      </c>
      <c r="I202" s="10">
        <f>гр.общеразв.напрв.!CA202</f>
        <v>0</v>
      </c>
      <c r="J202" s="10">
        <f>гр.общеразв.напрв.!CB202</f>
        <v>0</v>
      </c>
      <c r="K202" s="10">
        <f>гр.общеразв.напрв.!CC202</f>
        <v>15</v>
      </c>
      <c r="L202" s="10">
        <f>гр.общеразв.напрв.!CD202</f>
        <v>60</v>
      </c>
      <c r="M202" s="10">
        <f>гр.общеразв.напрв.!CE202</f>
        <v>67</v>
      </c>
      <c r="N202" s="10">
        <f>гр.общеразв.напрв.!CF202</f>
        <v>0</v>
      </c>
      <c r="O202" s="10">
        <f>гр.общеразв.напрв.!CG202</f>
        <v>0</v>
      </c>
      <c r="P202" s="10">
        <f>гр.общеразв.напрв.!CH202</f>
        <v>0</v>
      </c>
      <c r="Q202" s="10">
        <f>гр.общеразв.напрв.!CI202</f>
        <v>0</v>
      </c>
      <c r="R202" s="10">
        <f>гр.компен.направ.!EH202</f>
        <v>0</v>
      </c>
      <c r="S202" s="10">
        <f>гр.компен.направ.!EI202</f>
        <v>0</v>
      </c>
      <c r="T202" s="10">
        <f>гр.компен.направ.!EJ202</f>
        <v>0</v>
      </c>
      <c r="U202" s="10">
        <f>гр.компен.направ.!EK202</f>
        <v>73</v>
      </c>
      <c r="V202" s="10">
        <f>гр.компен.направ.!EL202</f>
        <v>0</v>
      </c>
      <c r="W202" s="10">
        <f>гр.компен.направ.!EM202</f>
        <v>0</v>
      </c>
      <c r="X202" s="10">
        <f>гр.компен.направ.!EN202</f>
        <v>0</v>
      </c>
      <c r="Y202" s="10">
        <f>гр.компен.направ.!EO202</f>
        <v>0</v>
      </c>
      <c r="Z202" s="10">
        <f>гр.компен.направ.!EP202</f>
        <v>0</v>
      </c>
      <c r="AA202" s="10">
        <f>гр.компен.направ.!EQ202</f>
        <v>0</v>
      </c>
      <c r="AB202" s="10">
        <f>гр.комбинир.напрв.!DN202</f>
        <v>0</v>
      </c>
      <c r="AC202" s="10">
        <f>гр.комбинир.напрв.!DO202</f>
        <v>0</v>
      </c>
      <c r="AD202" s="10">
        <f>гр.комбинир.напрв.!DP202</f>
        <v>0</v>
      </c>
      <c r="AE202" s="10">
        <f>гр.комбинир.напрв.!DQ202</f>
        <v>0</v>
      </c>
      <c r="AF202" s="10">
        <f>гр.комбинир.напрв.!DR202</f>
        <v>0</v>
      </c>
      <c r="AG202" s="10">
        <f>гр.комбинир.напрв.!DS202</f>
        <v>0</v>
      </c>
      <c r="AH202" s="10">
        <f>гр.комбинир.напрв.!DT202</f>
        <v>0</v>
      </c>
      <c r="AI202" s="10">
        <f>гр.комбинир.напрв.!DU202</f>
        <v>0</v>
      </c>
      <c r="AJ202" s="10">
        <f>гр.комбинир.напрв.!DV202</f>
        <v>0</v>
      </c>
      <c r="AK202" s="10">
        <f>гр.комбинир.напрв.!DW202</f>
        <v>0</v>
      </c>
      <c r="AL202" s="169">
        <f t="shared" si="30"/>
        <v>0</v>
      </c>
      <c r="AM202" s="169">
        <f t="shared" si="30"/>
        <v>0</v>
      </c>
      <c r="AN202" s="169">
        <f t="shared" si="30"/>
        <v>0</v>
      </c>
      <c r="AO202" s="169">
        <f t="shared" si="30"/>
        <v>88</v>
      </c>
      <c r="AP202" s="169">
        <f t="shared" si="30"/>
        <v>60</v>
      </c>
      <c r="AQ202" s="169">
        <f t="shared" si="30"/>
        <v>67</v>
      </c>
      <c r="AR202" s="169">
        <f t="shared" si="30"/>
        <v>0</v>
      </c>
      <c r="AS202" s="169">
        <f t="shared" si="30"/>
        <v>0</v>
      </c>
      <c r="AT202" s="169">
        <f t="shared" si="30"/>
        <v>0</v>
      </c>
      <c r="AU202" s="169">
        <f t="shared" si="30"/>
        <v>0</v>
      </c>
    </row>
    <row r="203" spans="1:47" x14ac:dyDescent="0.25">
      <c r="A203" s="5" t="str">
        <f>гр.общеразв.напрв.!A203</f>
        <v>Гатчинский</v>
      </c>
      <c r="B203" s="5" t="str">
        <f>гр.общеразв.напрв.!B203</f>
        <v>МБДОУ "Детский сад №43 комбинированного вида"</v>
      </c>
      <c r="C203" s="5" t="str">
        <f>гр.общеразв.напрв.!C203</f>
        <v>село</v>
      </c>
      <c r="D203" s="5" t="str">
        <f>гр.общеразв.напрв.!D203</f>
        <v>детей</v>
      </c>
      <c r="E203" s="168">
        <f t="shared" si="28"/>
        <v>212</v>
      </c>
      <c r="F203" s="168">
        <f t="shared" si="29"/>
        <v>28</v>
      </c>
      <c r="G203" s="168">
        <f t="shared" si="29"/>
        <v>184</v>
      </c>
      <c r="H203" s="10">
        <f>гр.общеразв.напрв.!BZ203</f>
        <v>0</v>
      </c>
      <c r="I203" s="10">
        <f>гр.общеразв.напрв.!CA203</f>
        <v>0</v>
      </c>
      <c r="J203" s="10">
        <f>гр.общеразв.напрв.!CB203</f>
        <v>0</v>
      </c>
      <c r="K203" s="10">
        <f>гр.общеразв.напрв.!CC203</f>
        <v>50</v>
      </c>
      <c r="L203" s="10">
        <f>гр.общеразв.напрв.!CD203</f>
        <v>28</v>
      </c>
      <c r="M203" s="10">
        <f>гр.общеразв.напрв.!CE203</f>
        <v>70</v>
      </c>
      <c r="N203" s="10">
        <f>гр.общеразв.напрв.!CF203</f>
        <v>0</v>
      </c>
      <c r="O203" s="10">
        <f>гр.общеразв.напрв.!CG203</f>
        <v>0</v>
      </c>
      <c r="P203" s="10">
        <f>гр.общеразв.напрв.!CH203</f>
        <v>0</v>
      </c>
      <c r="Q203" s="10">
        <f>гр.общеразв.напрв.!CI203</f>
        <v>0</v>
      </c>
      <c r="R203" s="10">
        <f>гр.компен.направ.!EH203</f>
        <v>0</v>
      </c>
      <c r="S203" s="10">
        <f>гр.компен.направ.!EI203</f>
        <v>0</v>
      </c>
      <c r="T203" s="10">
        <f>гр.компен.направ.!EJ203</f>
        <v>0</v>
      </c>
      <c r="U203" s="10">
        <f>гр.компен.направ.!EK203</f>
        <v>64</v>
      </c>
      <c r="V203" s="10">
        <f>гр.компен.направ.!EL203</f>
        <v>0</v>
      </c>
      <c r="W203" s="10">
        <f>гр.компен.направ.!EM203</f>
        <v>0</v>
      </c>
      <c r="X203" s="10">
        <f>гр.компен.направ.!EN203</f>
        <v>0</v>
      </c>
      <c r="Y203" s="10">
        <f>гр.компен.направ.!EO203</f>
        <v>0</v>
      </c>
      <c r="Z203" s="10">
        <f>гр.компен.направ.!EP203</f>
        <v>0</v>
      </c>
      <c r="AA203" s="10">
        <f>гр.компен.направ.!EQ203</f>
        <v>0</v>
      </c>
      <c r="AB203" s="10">
        <f>гр.комбинир.напрв.!DN203</f>
        <v>0</v>
      </c>
      <c r="AC203" s="10">
        <f>гр.комбинир.напрв.!DO203</f>
        <v>0</v>
      </c>
      <c r="AD203" s="10">
        <f>гр.комбинир.напрв.!DP203</f>
        <v>0</v>
      </c>
      <c r="AE203" s="10">
        <f>гр.комбинир.напрв.!DQ203</f>
        <v>0</v>
      </c>
      <c r="AF203" s="10">
        <f>гр.комбинир.напрв.!DR203</f>
        <v>0</v>
      </c>
      <c r="AG203" s="10">
        <f>гр.комбинир.напрв.!DS203</f>
        <v>0</v>
      </c>
      <c r="AH203" s="10">
        <f>гр.комбинир.напрв.!DT203</f>
        <v>0</v>
      </c>
      <c r="AI203" s="10">
        <f>гр.комбинир.напрв.!DU203</f>
        <v>0</v>
      </c>
      <c r="AJ203" s="10">
        <f>гр.комбинир.напрв.!DV203</f>
        <v>0</v>
      </c>
      <c r="AK203" s="10">
        <f>гр.комбинир.напрв.!DW203</f>
        <v>0</v>
      </c>
      <c r="AL203" s="169">
        <f t="shared" si="30"/>
        <v>0</v>
      </c>
      <c r="AM203" s="169">
        <f t="shared" si="30"/>
        <v>0</v>
      </c>
      <c r="AN203" s="169">
        <f t="shared" si="30"/>
        <v>0</v>
      </c>
      <c r="AO203" s="169">
        <f t="shared" si="30"/>
        <v>114</v>
      </c>
      <c r="AP203" s="169">
        <f t="shared" si="30"/>
        <v>28</v>
      </c>
      <c r="AQ203" s="169">
        <f t="shared" si="30"/>
        <v>70</v>
      </c>
      <c r="AR203" s="169">
        <f t="shared" si="30"/>
        <v>0</v>
      </c>
      <c r="AS203" s="169">
        <f t="shared" si="30"/>
        <v>0</v>
      </c>
      <c r="AT203" s="169">
        <f t="shared" si="30"/>
        <v>0</v>
      </c>
      <c r="AU203" s="169">
        <f t="shared" si="30"/>
        <v>0</v>
      </c>
    </row>
    <row r="204" spans="1:47" x14ac:dyDescent="0.25">
      <c r="A204" s="5" t="str">
        <f>гр.общеразв.напрв.!A204</f>
        <v>Гатчинский</v>
      </c>
      <c r="B204" s="5" t="str">
        <f>гр.общеразв.напрв.!B204</f>
        <v>МБДОУ "Детский сад №44 комбинированного вида"</v>
      </c>
      <c r="C204" s="5" t="str">
        <f>гр.общеразв.напрв.!C204</f>
        <v>село</v>
      </c>
      <c r="D204" s="5" t="str">
        <f>гр.общеразв.напрв.!D204</f>
        <v>детей</v>
      </c>
      <c r="E204" s="168">
        <f t="shared" si="28"/>
        <v>123</v>
      </c>
      <c r="F204" s="168">
        <f t="shared" si="29"/>
        <v>37</v>
      </c>
      <c r="G204" s="168">
        <f t="shared" si="29"/>
        <v>86</v>
      </c>
      <c r="H204" s="10">
        <f>гр.общеразв.напрв.!BZ204</f>
        <v>0</v>
      </c>
      <c r="I204" s="10">
        <f>гр.общеразв.напрв.!CA204</f>
        <v>0</v>
      </c>
      <c r="J204" s="10">
        <f>гр.общеразв.напрв.!CB204</f>
        <v>0</v>
      </c>
      <c r="K204" s="10">
        <f>гр.общеразв.напрв.!CC204</f>
        <v>15</v>
      </c>
      <c r="L204" s="10">
        <f>гр.общеразв.напрв.!CD204</f>
        <v>37</v>
      </c>
      <c r="M204" s="10">
        <f>гр.общеразв.напрв.!CE204</f>
        <v>44</v>
      </c>
      <c r="N204" s="10">
        <f>гр.общеразв.напрв.!CF204</f>
        <v>0</v>
      </c>
      <c r="O204" s="10">
        <f>гр.общеразв.напрв.!CG204</f>
        <v>0</v>
      </c>
      <c r="P204" s="10">
        <f>гр.общеразв.напрв.!CH204</f>
        <v>0</v>
      </c>
      <c r="Q204" s="10">
        <f>гр.общеразв.напрв.!CI204</f>
        <v>0</v>
      </c>
      <c r="R204" s="10">
        <f>гр.компен.направ.!EH204</f>
        <v>0</v>
      </c>
      <c r="S204" s="10">
        <f>гр.компен.направ.!EI204</f>
        <v>0</v>
      </c>
      <c r="T204" s="10">
        <f>гр.компен.направ.!EJ204</f>
        <v>0</v>
      </c>
      <c r="U204" s="10">
        <f>гр.компен.направ.!EK204</f>
        <v>27</v>
      </c>
      <c r="V204" s="10">
        <f>гр.компен.направ.!EL204</f>
        <v>0</v>
      </c>
      <c r="W204" s="10">
        <f>гр.компен.направ.!EM204</f>
        <v>0</v>
      </c>
      <c r="X204" s="10">
        <f>гр.компен.направ.!EN204</f>
        <v>0</v>
      </c>
      <c r="Y204" s="10">
        <f>гр.компен.направ.!EO204</f>
        <v>0</v>
      </c>
      <c r="Z204" s="10">
        <f>гр.компен.направ.!EP204</f>
        <v>0</v>
      </c>
      <c r="AA204" s="10">
        <f>гр.компен.направ.!EQ204</f>
        <v>0</v>
      </c>
      <c r="AB204" s="10">
        <f>гр.комбинир.напрв.!DN204</f>
        <v>0</v>
      </c>
      <c r="AC204" s="10">
        <f>гр.комбинир.напрв.!DO204</f>
        <v>0</v>
      </c>
      <c r="AD204" s="10">
        <f>гр.комбинир.напрв.!DP204</f>
        <v>0</v>
      </c>
      <c r="AE204" s="10">
        <f>гр.комбинир.напрв.!DQ204</f>
        <v>0</v>
      </c>
      <c r="AF204" s="10">
        <f>гр.комбинир.напрв.!DR204</f>
        <v>0</v>
      </c>
      <c r="AG204" s="10">
        <f>гр.комбинир.напрв.!DS204</f>
        <v>0</v>
      </c>
      <c r="AH204" s="10">
        <f>гр.комбинир.напрв.!DT204</f>
        <v>0</v>
      </c>
      <c r="AI204" s="10">
        <f>гр.комбинир.напрв.!DU204</f>
        <v>0</v>
      </c>
      <c r="AJ204" s="10">
        <f>гр.комбинир.напрв.!DV204</f>
        <v>0</v>
      </c>
      <c r="AK204" s="10">
        <f>гр.комбинир.напрв.!DW204</f>
        <v>0</v>
      </c>
      <c r="AL204" s="169">
        <f t="shared" si="30"/>
        <v>0</v>
      </c>
      <c r="AM204" s="169">
        <f t="shared" si="30"/>
        <v>0</v>
      </c>
      <c r="AN204" s="169">
        <f t="shared" si="30"/>
        <v>0</v>
      </c>
      <c r="AO204" s="169">
        <f t="shared" si="30"/>
        <v>42</v>
      </c>
      <c r="AP204" s="169">
        <f t="shared" si="30"/>
        <v>37</v>
      </c>
      <c r="AQ204" s="169">
        <f t="shared" si="30"/>
        <v>44</v>
      </c>
      <c r="AR204" s="169">
        <f t="shared" si="30"/>
        <v>0</v>
      </c>
      <c r="AS204" s="169">
        <f t="shared" si="30"/>
        <v>0</v>
      </c>
      <c r="AT204" s="169">
        <f t="shared" si="30"/>
        <v>0</v>
      </c>
      <c r="AU204" s="169">
        <f t="shared" si="30"/>
        <v>0</v>
      </c>
    </row>
    <row r="205" spans="1:47" x14ac:dyDescent="0.25">
      <c r="A205" s="5" t="str">
        <f>гр.общеразв.напрв.!A205</f>
        <v>Гатчинский</v>
      </c>
      <c r="B205" s="5" t="str">
        <f>гр.общеразв.напрв.!B205</f>
        <v>МБДОУ "Детский сад №47"</v>
      </c>
      <c r="C205" s="5" t="str">
        <f>гр.общеразв.напрв.!C205</f>
        <v>село</v>
      </c>
      <c r="D205" s="5" t="str">
        <f>гр.общеразв.напрв.!D205</f>
        <v>детей</v>
      </c>
      <c r="E205" s="168">
        <f t="shared" si="28"/>
        <v>311</v>
      </c>
      <c r="F205" s="168">
        <f t="shared" si="29"/>
        <v>68</v>
      </c>
      <c r="G205" s="168">
        <f t="shared" si="29"/>
        <v>243</v>
      </c>
      <c r="H205" s="10">
        <f>гр.общеразв.напрв.!BZ205</f>
        <v>0</v>
      </c>
      <c r="I205" s="10">
        <f>гр.общеразв.напрв.!CA205</f>
        <v>0</v>
      </c>
      <c r="J205" s="10">
        <f>гр.общеразв.напрв.!CB205</f>
        <v>0</v>
      </c>
      <c r="K205" s="10">
        <f>гр.общеразв.напрв.!CC205</f>
        <v>40</v>
      </c>
      <c r="L205" s="10">
        <f>гр.общеразв.напрв.!CD205</f>
        <v>68</v>
      </c>
      <c r="M205" s="10">
        <f>гр.общеразв.напрв.!CE205</f>
        <v>151</v>
      </c>
      <c r="N205" s="10">
        <f>гр.общеразв.напрв.!CF205</f>
        <v>0</v>
      </c>
      <c r="O205" s="10">
        <f>гр.общеразв.напрв.!CG205</f>
        <v>0</v>
      </c>
      <c r="P205" s="10">
        <f>гр.общеразв.напрв.!CH205</f>
        <v>0</v>
      </c>
      <c r="Q205" s="10">
        <f>гр.общеразв.напрв.!CI205</f>
        <v>0</v>
      </c>
      <c r="R205" s="10">
        <f>гр.компен.направ.!EH205</f>
        <v>0</v>
      </c>
      <c r="S205" s="10">
        <f>гр.компен.направ.!EI205</f>
        <v>0</v>
      </c>
      <c r="T205" s="10">
        <f>гр.компен.направ.!EJ205</f>
        <v>0</v>
      </c>
      <c r="U205" s="10">
        <f>гр.компен.направ.!EK205</f>
        <v>52</v>
      </c>
      <c r="V205" s="10">
        <f>гр.компен.направ.!EL205</f>
        <v>0</v>
      </c>
      <c r="W205" s="10">
        <f>гр.компен.направ.!EM205</f>
        <v>0</v>
      </c>
      <c r="X205" s="10">
        <f>гр.компен.направ.!EN205</f>
        <v>0</v>
      </c>
      <c r="Y205" s="10">
        <f>гр.компен.направ.!EO205</f>
        <v>0</v>
      </c>
      <c r="Z205" s="10">
        <f>гр.компен.направ.!EP205</f>
        <v>0</v>
      </c>
      <c r="AA205" s="10">
        <f>гр.компен.направ.!EQ205</f>
        <v>0</v>
      </c>
      <c r="AB205" s="10">
        <f>гр.комбинир.напрв.!DN205</f>
        <v>0</v>
      </c>
      <c r="AC205" s="10">
        <f>гр.комбинир.напрв.!DO205</f>
        <v>0</v>
      </c>
      <c r="AD205" s="10">
        <f>гр.комбинир.напрв.!DP205</f>
        <v>0</v>
      </c>
      <c r="AE205" s="10">
        <f>гр.комбинир.напрв.!DQ205</f>
        <v>0</v>
      </c>
      <c r="AF205" s="10">
        <f>гр.комбинир.напрв.!DR205</f>
        <v>0</v>
      </c>
      <c r="AG205" s="10">
        <f>гр.комбинир.напрв.!DS205</f>
        <v>0</v>
      </c>
      <c r="AH205" s="10">
        <f>гр.комбинир.напрв.!DT205</f>
        <v>0</v>
      </c>
      <c r="AI205" s="10">
        <f>гр.комбинир.напрв.!DU205</f>
        <v>0</v>
      </c>
      <c r="AJ205" s="10">
        <f>гр.комбинир.напрв.!DV205</f>
        <v>0</v>
      </c>
      <c r="AK205" s="10">
        <f>гр.комбинир.напрв.!DW205</f>
        <v>0</v>
      </c>
      <c r="AL205" s="169">
        <f t="shared" si="30"/>
        <v>0</v>
      </c>
      <c r="AM205" s="169">
        <f t="shared" si="30"/>
        <v>0</v>
      </c>
      <c r="AN205" s="169">
        <f t="shared" si="30"/>
        <v>0</v>
      </c>
      <c r="AO205" s="169">
        <f t="shared" si="30"/>
        <v>92</v>
      </c>
      <c r="AP205" s="169">
        <f t="shared" si="30"/>
        <v>68</v>
      </c>
      <c r="AQ205" s="169">
        <f t="shared" si="30"/>
        <v>151</v>
      </c>
      <c r="AR205" s="169">
        <f t="shared" si="30"/>
        <v>0</v>
      </c>
      <c r="AS205" s="169">
        <f t="shared" si="30"/>
        <v>0</v>
      </c>
      <c r="AT205" s="169">
        <f t="shared" si="30"/>
        <v>0</v>
      </c>
      <c r="AU205" s="169">
        <f t="shared" si="30"/>
        <v>0</v>
      </c>
    </row>
    <row r="206" spans="1:47" x14ac:dyDescent="0.25">
      <c r="A206" s="5" t="str">
        <f>гр.общеразв.напрв.!A206</f>
        <v>Гатчинский</v>
      </c>
      <c r="B206" s="5" t="str">
        <f>гр.общеразв.напрв.!B206</f>
        <v>МБДОУ "Детский сад №49 комбинированного вида"</v>
      </c>
      <c r="C206" s="5" t="str">
        <f>гр.общеразв.напрв.!C206</f>
        <v>село</v>
      </c>
      <c r="D206" s="5" t="str">
        <f>гр.общеразв.напрв.!D206</f>
        <v>детей</v>
      </c>
      <c r="E206" s="168">
        <f t="shared" si="28"/>
        <v>63</v>
      </c>
      <c r="F206" s="168">
        <f t="shared" si="29"/>
        <v>13</v>
      </c>
      <c r="G206" s="168">
        <f t="shared" si="29"/>
        <v>50</v>
      </c>
      <c r="H206" s="10">
        <f>гр.общеразв.напрв.!BZ206</f>
        <v>0</v>
      </c>
      <c r="I206" s="10">
        <f>гр.общеразв.напрв.!CA206</f>
        <v>0</v>
      </c>
      <c r="J206" s="10">
        <f>гр.общеразв.напрв.!CB206</f>
        <v>0</v>
      </c>
      <c r="K206" s="10">
        <f>гр.общеразв.напрв.!CC206</f>
        <v>2</v>
      </c>
      <c r="L206" s="10">
        <f>гр.общеразв.напрв.!CD206</f>
        <v>13</v>
      </c>
      <c r="M206" s="10">
        <f>гр.общеразв.напрв.!CE206</f>
        <v>37</v>
      </c>
      <c r="N206" s="10">
        <f>гр.общеразв.напрв.!CF206</f>
        <v>0</v>
      </c>
      <c r="O206" s="10">
        <f>гр.общеразв.напрв.!CG206</f>
        <v>0</v>
      </c>
      <c r="P206" s="10">
        <f>гр.общеразв.напрв.!CH206</f>
        <v>0</v>
      </c>
      <c r="Q206" s="10">
        <f>гр.общеразв.напрв.!CI206</f>
        <v>0</v>
      </c>
      <c r="R206" s="10">
        <f>гр.компен.направ.!EH206</f>
        <v>0</v>
      </c>
      <c r="S206" s="10">
        <f>гр.компен.направ.!EI206</f>
        <v>0</v>
      </c>
      <c r="T206" s="10">
        <f>гр.компен.направ.!EJ206</f>
        <v>0</v>
      </c>
      <c r="U206" s="10">
        <f>гр.компен.направ.!EK206</f>
        <v>11</v>
      </c>
      <c r="V206" s="10">
        <f>гр.компен.направ.!EL206</f>
        <v>0</v>
      </c>
      <c r="W206" s="10">
        <f>гр.компен.направ.!EM206</f>
        <v>0</v>
      </c>
      <c r="X206" s="10">
        <f>гр.компен.направ.!EN206</f>
        <v>0</v>
      </c>
      <c r="Y206" s="10">
        <f>гр.компен.направ.!EO206</f>
        <v>0</v>
      </c>
      <c r="Z206" s="10">
        <f>гр.компен.направ.!EP206</f>
        <v>0</v>
      </c>
      <c r="AA206" s="10">
        <f>гр.компен.направ.!EQ206</f>
        <v>0</v>
      </c>
      <c r="AB206" s="10">
        <f>гр.комбинир.напрв.!DN206</f>
        <v>0</v>
      </c>
      <c r="AC206" s="10">
        <f>гр.комбинир.напрв.!DO206</f>
        <v>0</v>
      </c>
      <c r="AD206" s="10">
        <f>гр.комбинир.напрв.!DP206</f>
        <v>0</v>
      </c>
      <c r="AE206" s="10">
        <f>гр.комбинир.напрв.!DQ206</f>
        <v>0</v>
      </c>
      <c r="AF206" s="10">
        <f>гр.комбинир.напрв.!DR206</f>
        <v>0</v>
      </c>
      <c r="AG206" s="10">
        <f>гр.комбинир.напрв.!DS206</f>
        <v>0</v>
      </c>
      <c r="AH206" s="10">
        <f>гр.комбинир.напрв.!DT206</f>
        <v>0</v>
      </c>
      <c r="AI206" s="10">
        <f>гр.комбинир.напрв.!DU206</f>
        <v>0</v>
      </c>
      <c r="AJ206" s="10">
        <f>гр.комбинир.напрв.!DV206</f>
        <v>0</v>
      </c>
      <c r="AK206" s="10">
        <f>гр.комбинир.напрв.!DW206</f>
        <v>0</v>
      </c>
      <c r="AL206" s="169">
        <f t="shared" si="30"/>
        <v>0</v>
      </c>
      <c r="AM206" s="169">
        <f t="shared" si="30"/>
        <v>0</v>
      </c>
      <c r="AN206" s="169">
        <f t="shared" si="30"/>
        <v>0</v>
      </c>
      <c r="AO206" s="169">
        <f t="shared" si="30"/>
        <v>13</v>
      </c>
      <c r="AP206" s="169">
        <f t="shared" si="30"/>
        <v>13</v>
      </c>
      <c r="AQ206" s="169">
        <f t="shared" si="30"/>
        <v>37</v>
      </c>
      <c r="AR206" s="169">
        <f t="shared" si="30"/>
        <v>0</v>
      </c>
      <c r="AS206" s="169">
        <f t="shared" si="30"/>
        <v>0</v>
      </c>
      <c r="AT206" s="169">
        <f t="shared" si="30"/>
        <v>0</v>
      </c>
      <c r="AU206" s="169">
        <f t="shared" si="30"/>
        <v>0</v>
      </c>
    </row>
    <row r="207" spans="1:47" x14ac:dyDescent="0.25">
      <c r="A207" s="5" t="str">
        <f>гр.общеразв.напрв.!A207</f>
        <v>Гатчинский</v>
      </c>
      <c r="B207" s="5" t="str">
        <f>гр.общеразв.напрв.!B207</f>
        <v>МБДОУ "Детский сад №50 комбинированного вида"</v>
      </c>
      <c r="C207" s="5" t="str">
        <f>гр.общеразв.напрв.!C207</f>
        <v>ПГТ</v>
      </c>
      <c r="D207" s="5" t="str">
        <f>гр.общеразв.напрв.!D207</f>
        <v>детей</v>
      </c>
      <c r="E207" s="168">
        <f t="shared" si="28"/>
        <v>252</v>
      </c>
      <c r="F207" s="168">
        <f t="shared" si="29"/>
        <v>54</v>
      </c>
      <c r="G207" s="168">
        <f t="shared" si="29"/>
        <v>198</v>
      </c>
      <c r="H207" s="10">
        <f>гр.общеразв.напрв.!BZ207</f>
        <v>0</v>
      </c>
      <c r="I207" s="10">
        <f>гр.общеразв.напрв.!CA207</f>
        <v>0</v>
      </c>
      <c r="J207" s="10">
        <f>гр.общеразв.напрв.!CB207</f>
        <v>0</v>
      </c>
      <c r="K207" s="10">
        <f>гр.общеразв.напрв.!CC207</f>
        <v>21</v>
      </c>
      <c r="L207" s="10">
        <f>гр.общеразв.напрв.!CD207</f>
        <v>54</v>
      </c>
      <c r="M207" s="10">
        <f>гр.общеразв.напрв.!CE207</f>
        <v>120</v>
      </c>
      <c r="N207" s="10">
        <f>гр.общеразв.напрв.!CF207</f>
        <v>0</v>
      </c>
      <c r="O207" s="10">
        <f>гр.общеразв.напрв.!CG207</f>
        <v>0</v>
      </c>
      <c r="P207" s="10">
        <f>гр.общеразв.напрв.!CH207</f>
        <v>0</v>
      </c>
      <c r="Q207" s="10">
        <f>гр.общеразв.напрв.!CI207</f>
        <v>0</v>
      </c>
      <c r="R207" s="10">
        <f>гр.компен.направ.!EH207</f>
        <v>0</v>
      </c>
      <c r="S207" s="10">
        <f>гр.компен.направ.!EI207</f>
        <v>0</v>
      </c>
      <c r="T207" s="10">
        <f>гр.компен.направ.!EJ207</f>
        <v>0</v>
      </c>
      <c r="U207" s="10">
        <f>гр.компен.направ.!EK207</f>
        <v>57</v>
      </c>
      <c r="V207" s="10">
        <f>гр.компен.направ.!EL207</f>
        <v>0</v>
      </c>
      <c r="W207" s="10">
        <f>гр.компен.направ.!EM207</f>
        <v>0</v>
      </c>
      <c r="X207" s="10">
        <f>гр.компен.направ.!EN207</f>
        <v>0</v>
      </c>
      <c r="Y207" s="10">
        <f>гр.компен.направ.!EO207</f>
        <v>0</v>
      </c>
      <c r="Z207" s="10">
        <f>гр.компен.направ.!EP207</f>
        <v>0</v>
      </c>
      <c r="AA207" s="10">
        <f>гр.компен.направ.!EQ207</f>
        <v>0</v>
      </c>
      <c r="AB207" s="10">
        <f>гр.комбинир.напрв.!DN207</f>
        <v>0</v>
      </c>
      <c r="AC207" s="10">
        <f>гр.комбинир.напрв.!DO207</f>
        <v>0</v>
      </c>
      <c r="AD207" s="10">
        <f>гр.комбинир.напрв.!DP207</f>
        <v>0</v>
      </c>
      <c r="AE207" s="10">
        <f>гр.комбинир.напрв.!DQ207</f>
        <v>0</v>
      </c>
      <c r="AF207" s="10">
        <f>гр.комбинир.напрв.!DR207</f>
        <v>0</v>
      </c>
      <c r="AG207" s="10">
        <f>гр.комбинир.напрв.!DS207</f>
        <v>0</v>
      </c>
      <c r="AH207" s="10">
        <f>гр.комбинир.напрв.!DT207</f>
        <v>0</v>
      </c>
      <c r="AI207" s="10">
        <f>гр.комбинир.напрв.!DU207</f>
        <v>0</v>
      </c>
      <c r="AJ207" s="10">
        <f>гр.комбинир.напрв.!DV207</f>
        <v>0</v>
      </c>
      <c r="AK207" s="10">
        <f>гр.комбинир.напрв.!DW207</f>
        <v>0</v>
      </c>
      <c r="AL207" s="169">
        <f t="shared" si="30"/>
        <v>0</v>
      </c>
      <c r="AM207" s="169">
        <f t="shared" si="30"/>
        <v>0</v>
      </c>
      <c r="AN207" s="169">
        <f t="shared" si="30"/>
        <v>0</v>
      </c>
      <c r="AO207" s="169">
        <f t="shared" si="30"/>
        <v>78</v>
      </c>
      <c r="AP207" s="169">
        <f t="shared" si="30"/>
        <v>54</v>
      </c>
      <c r="AQ207" s="169">
        <f t="shared" si="30"/>
        <v>120</v>
      </c>
      <c r="AR207" s="169">
        <f t="shared" si="30"/>
        <v>0</v>
      </c>
      <c r="AS207" s="169">
        <f t="shared" si="30"/>
        <v>0</v>
      </c>
      <c r="AT207" s="169">
        <f t="shared" si="30"/>
        <v>0</v>
      </c>
      <c r="AU207" s="169">
        <f t="shared" si="30"/>
        <v>0</v>
      </c>
    </row>
    <row r="208" spans="1:47" x14ac:dyDescent="0.25">
      <c r="A208" s="5" t="str">
        <f>гр.общеразв.напрв.!A208</f>
        <v>Гатчинский</v>
      </c>
      <c r="B208" s="5" t="str">
        <f>гр.общеразв.напрв.!B208</f>
        <v>МБДОУ "Детский сад №54 комбинированного вида"</v>
      </c>
      <c r="C208" s="5" t="str">
        <f>гр.общеразв.напрв.!C208</f>
        <v>ПГТ</v>
      </c>
      <c r="D208" s="5" t="str">
        <f>гр.общеразв.напрв.!D208</f>
        <v>детей</v>
      </c>
      <c r="E208" s="168">
        <f t="shared" si="28"/>
        <v>173</v>
      </c>
      <c r="F208" s="168">
        <f t="shared" si="29"/>
        <v>47</v>
      </c>
      <c r="G208" s="168">
        <f t="shared" si="29"/>
        <v>126</v>
      </c>
      <c r="H208" s="10">
        <f>гр.общеразв.напрв.!BZ208</f>
        <v>0</v>
      </c>
      <c r="I208" s="10">
        <f>гр.общеразв.напрв.!CA208</f>
        <v>0</v>
      </c>
      <c r="J208" s="10">
        <f>гр.общеразв.напрв.!CB208</f>
        <v>0</v>
      </c>
      <c r="K208" s="10">
        <f>гр.общеразв.напрв.!CC208</f>
        <v>17</v>
      </c>
      <c r="L208" s="10">
        <f>гр.общеразв.напрв.!CD208</f>
        <v>47</v>
      </c>
      <c r="M208" s="10">
        <f>гр.общеразв.напрв.!CE208</f>
        <v>20</v>
      </c>
      <c r="N208" s="10">
        <f>гр.общеразв.напрв.!CF208</f>
        <v>0</v>
      </c>
      <c r="O208" s="10">
        <f>гр.общеразв.напрв.!CG208</f>
        <v>0</v>
      </c>
      <c r="P208" s="10">
        <f>гр.общеразв.напрв.!CH208</f>
        <v>0</v>
      </c>
      <c r="Q208" s="10">
        <f>гр.общеразв.напрв.!CI208</f>
        <v>43</v>
      </c>
      <c r="R208" s="10">
        <f>гр.компен.направ.!EH208</f>
        <v>0</v>
      </c>
      <c r="S208" s="10">
        <f>гр.компен.направ.!EI208</f>
        <v>0</v>
      </c>
      <c r="T208" s="10">
        <f>гр.компен.направ.!EJ208</f>
        <v>0</v>
      </c>
      <c r="U208" s="10">
        <f>гр.компен.направ.!EK208</f>
        <v>46</v>
      </c>
      <c r="V208" s="10">
        <f>гр.компен.направ.!EL208</f>
        <v>0</v>
      </c>
      <c r="W208" s="10">
        <f>гр.компен.направ.!EM208</f>
        <v>0</v>
      </c>
      <c r="X208" s="10">
        <f>гр.компен.направ.!EN208</f>
        <v>0</v>
      </c>
      <c r="Y208" s="10">
        <f>гр.компен.направ.!EO208</f>
        <v>0</v>
      </c>
      <c r="Z208" s="10">
        <f>гр.компен.направ.!EP208</f>
        <v>0</v>
      </c>
      <c r="AA208" s="10">
        <f>гр.компен.направ.!EQ208</f>
        <v>0</v>
      </c>
      <c r="AB208" s="10">
        <f>гр.комбинир.напрв.!DN208</f>
        <v>0</v>
      </c>
      <c r="AC208" s="10">
        <f>гр.комбинир.напрв.!DO208</f>
        <v>0</v>
      </c>
      <c r="AD208" s="10">
        <f>гр.комбинир.напрв.!DP208</f>
        <v>0</v>
      </c>
      <c r="AE208" s="10">
        <f>гр.комбинир.напрв.!DQ208</f>
        <v>0</v>
      </c>
      <c r="AF208" s="10">
        <f>гр.комбинир.напрв.!DR208</f>
        <v>0</v>
      </c>
      <c r="AG208" s="10">
        <f>гр.комбинир.напрв.!DS208</f>
        <v>0</v>
      </c>
      <c r="AH208" s="10">
        <f>гр.комбинир.напрв.!DT208</f>
        <v>0</v>
      </c>
      <c r="AI208" s="10">
        <f>гр.комбинир.напрв.!DU208</f>
        <v>0</v>
      </c>
      <c r="AJ208" s="10">
        <f>гр.комбинир.напрв.!DV208</f>
        <v>0</v>
      </c>
      <c r="AK208" s="10">
        <f>гр.комбинир.напрв.!DW208</f>
        <v>0</v>
      </c>
      <c r="AL208" s="169">
        <f t="shared" si="30"/>
        <v>0</v>
      </c>
      <c r="AM208" s="169">
        <f t="shared" si="30"/>
        <v>0</v>
      </c>
      <c r="AN208" s="169">
        <f t="shared" si="30"/>
        <v>0</v>
      </c>
      <c r="AO208" s="169">
        <f t="shared" si="30"/>
        <v>63</v>
      </c>
      <c r="AP208" s="169">
        <f t="shared" si="30"/>
        <v>47</v>
      </c>
      <c r="AQ208" s="169">
        <f t="shared" si="30"/>
        <v>20</v>
      </c>
      <c r="AR208" s="169">
        <f t="shared" si="30"/>
        <v>0</v>
      </c>
      <c r="AS208" s="169">
        <f t="shared" si="30"/>
        <v>0</v>
      </c>
      <c r="AT208" s="169">
        <f t="shared" si="30"/>
        <v>0</v>
      </c>
      <c r="AU208" s="169">
        <f t="shared" si="30"/>
        <v>43</v>
      </c>
    </row>
    <row r="209" spans="1:47" x14ac:dyDescent="0.25">
      <c r="A209" s="5" t="str">
        <f>гр.общеразв.напрв.!A209</f>
        <v>Гатчинский</v>
      </c>
      <c r="B209" s="5" t="str">
        <f>гр.общеразв.напрв.!B209</f>
        <v>МБДОУ "Детский сад №55 комбинированного вида"</v>
      </c>
      <c r="C209" s="5" t="str">
        <f>гр.общеразв.напрв.!C209</f>
        <v>село</v>
      </c>
      <c r="D209" s="5" t="str">
        <f>гр.общеразв.напрв.!D209</f>
        <v>детей</v>
      </c>
      <c r="E209" s="168">
        <f t="shared" si="28"/>
        <v>132</v>
      </c>
      <c r="F209" s="168">
        <f t="shared" si="29"/>
        <v>43</v>
      </c>
      <c r="G209" s="168">
        <f t="shared" si="29"/>
        <v>89</v>
      </c>
      <c r="H209" s="10">
        <f>гр.общеразв.напрв.!BZ209</f>
        <v>0</v>
      </c>
      <c r="I209" s="10">
        <f>гр.общеразв.напрв.!CA209</f>
        <v>0</v>
      </c>
      <c r="J209" s="10">
        <f>гр.общеразв.напрв.!CB209</f>
        <v>0</v>
      </c>
      <c r="K209" s="10">
        <f>гр.общеразв.напрв.!CC209</f>
        <v>14</v>
      </c>
      <c r="L209" s="10">
        <f>гр.общеразв.напрв.!CD209</f>
        <v>43</v>
      </c>
      <c r="M209" s="10">
        <f>гр.общеразв.напрв.!CE209</f>
        <v>52</v>
      </c>
      <c r="N209" s="10">
        <f>гр.общеразв.напрв.!CF209</f>
        <v>0</v>
      </c>
      <c r="O209" s="10">
        <f>гр.общеразв.напрв.!CG209</f>
        <v>0</v>
      </c>
      <c r="P209" s="10">
        <f>гр.общеразв.напрв.!CH209</f>
        <v>0</v>
      </c>
      <c r="Q209" s="10">
        <f>гр.общеразв.напрв.!CI209</f>
        <v>0</v>
      </c>
      <c r="R209" s="10">
        <f>гр.компен.направ.!EH209</f>
        <v>0</v>
      </c>
      <c r="S209" s="10">
        <f>гр.компен.направ.!EI209</f>
        <v>0</v>
      </c>
      <c r="T209" s="10">
        <f>гр.компен.направ.!EJ209</f>
        <v>0</v>
      </c>
      <c r="U209" s="10">
        <f>гр.компен.направ.!EK209</f>
        <v>23</v>
      </c>
      <c r="V209" s="10">
        <f>гр.компен.направ.!EL209</f>
        <v>0</v>
      </c>
      <c r="W209" s="10">
        <f>гр.компен.направ.!EM209</f>
        <v>0</v>
      </c>
      <c r="X209" s="10">
        <f>гр.компен.направ.!EN209</f>
        <v>0</v>
      </c>
      <c r="Y209" s="10">
        <f>гр.компен.направ.!EO209</f>
        <v>0</v>
      </c>
      <c r="Z209" s="10">
        <f>гр.компен.направ.!EP209</f>
        <v>0</v>
      </c>
      <c r="AA209" s="10">
        <f>гр.компен.направ.!EQ209</f>
        <v>0</v>
      </c>
      <c r="AB209" s="10">
        <f>гр.комбинир.напрв.!DN209</f>
        <v>0</v>
      </c>
      <c r="AC209" s="10">
        <f>гр.комбинир.напрв.!DO209</f>
        <v>0</v>
      </c>
      <c r="AD209" s="10">
        <f>гр.комбинир.напрв.!DP209</f>
        <v>0</v>
      </c>
      <c r="AE209" s="10">
        <f>гр.комбинир.напрв.!DQ209</f>
        <v>0</v>
      </c>
      <c r="AF209" s="10">
        <f>гр.комбинир.напрв.!DR209</f>
        <v>0</v>
      </c>
      <c r="AG209" s="10">
        <f>гр.комбинир.напрв.!DS209</f>
        <v>0</v>
      </c>
      <c r="AH209" s="10">
        <f>гр.комбинир.напрв.!DT209</f>
        <v>0</v>
      </c>
      <c r="AI209" s="10">
        <f>гр.комбинир.напрв.!DU209</f>
        <v>0</v>
      </c>
      <c r="AJ209" s="10">
        <f>гр.комбинир.напрв.!DV209</f>
        <v>0</v>
      </c>
      <c r="AK209" s="10">
        <f>гр.комбинир.напрв.!DW209</f>
        <v>0</v>
      </c>
      <c r="AL209" s="169">
        <f t="shared" si="30"/>
        <v>0</v>
      </c>
      <c r="AM209" s="169">
        <f t="shared" si="30"/>
        <v>0</v>
      </c>
      <c r="AN209" s="169">
        <f t="shared" si="30"/>
        <v>0</v>
      </c>
      <c r="AO209" s="169">
        <f t="shared" si="30"/>
        <v>37</v>
      </c>
      <c r="AP209" s="169">
        <f t="shared" si="30"/>
        <v>43</v>
      </c>
      <c r="AQ209" s="169">
        <f t="shared" si="30"/>
        <v>52</v>
      </c>
      <c r="AR209" s="169">
        <f t="shared" si="30"/>
        <v>0</v>
      </c>
      <c r="AS209" s="169">
        <f t="shared" si="30"/>
        <v>0</v>
      </c>
      <c r="AT209" s="169">
        <f t="shared" si="30"/>
        <v>0</v>
      </c>
      <c r="AU209" s="169">
        <f t="shared" si="30"/>
        <v>0</v>
      </c>
    </row>
    <row r="210" spans="1:47" ht="20.399999999999999" x14ac:dyDescent="0.25">
      <c r="A210" s="5" t="str">
        <f>гр.общеразв.напрв.!A210</f>
        <v>Гатчинский</v>
      </c>
      <c r="B210" s="5" t="str">
        <f>гр.общеразв.напрв.!B210</f>
        <v>МБДОУ "Детский сад №1 общеразвивающего вида вида"</v>
      </c>
      <c r="C210" s="5" t="str">
        <f>гр.общеразв.напрв.!C210</f>
        <v>город</v>
      </c>
      <c r="D210" s="5" t="str">
        <f>гр.общеразв.напрв.!D210</f>
        <v>детей</v>
      </c>
      <c r="E210" s="168">
        <f t="shared" si="28"/>
        <v>341</v>
      </c>
      <c r="F210" s="168">
        <f t="shared" si="29"/>
        <v>22</v>
      </c>
      <c r="G210" s="168">
        <f t="shared" si="29"/>
        <v>319</v>
      </c>
      <c r="H210" s="10">
        <f>гр.общеразв.напрв.!BZ210</f>
        <v>0</v>
      </c>
      <c r="I210" s="10">
        <f>гр.общеразв.напрв.!CA210</f>
        <v>0</v>
      </c>
      <c r="J210" s="10">
        <f>гр.общеразв.напрв.!CB210</f>
        <v>0</v>
      </c>
      <c r="K210" s="10">
        <f>гр.общеразв.напрв.!CC210</f>
        <v>0</v>
      </c>
      <c r="L210" s="10">
        <f>гр.общеразв.напрв.!CD210</f>
        <v>22</v>
      </c>
      <c r="M210" s="10">
        <f>гр.общеразв.напрв.!CE210</f>
        <v>319</v>
      </c>
      <c r="N210" s="10">
        <f>гр.общеразв.напрв.!CF210</f>
        <v>0</v>
      </c>
      <c r="O210" s="10">
        <f>гр.общеразв.напрв.!CG210</f>
        <v>0</v>
      </c>
      <c r="P210" s="10">
        <f>гр.общеразв.напрв.!CH210</f>
        <v>0</v>
      </c>
      <c r="Q210" s="10">
        <f>гр.общеразв.напрв.!CI210</f>
        <v>0</v>
      </c>
      <c r="R210" s="10">
        <f>гр.компен.направ.!EH210</f>
        <v>0</v>
      </c>
      <c r="S210" s="10">
        <f>гр.компен.направ.!EI210</f>
        <v>0</v>
      </c>
      <c r="T210" s="10">
        <f>гр.компен.направ.!EJ210</f>
        <v>0</v>
      </c>
      <c r="U210" s="10">
        <f>гр.компен.направ.!EK210</f>
        <v>0</v>
      </c>
      <c r="V210" s="10">
        <f>гр.компен.направ.!EL210</f>
        <v>0</v>
      </c>
      <c r="W210" s="10">
        <f>гр.компен.направ.!EM210</f>
        <v>0</v>
      </c>
      <c r="X210" s="10">
        <f>гр.компен.направ.!EN210</f>
        <v>0</v>
      </c>
      <c r="Y210" s="10">
        <f>гр.компен.направ.!EO210</f>
        <v>0</v>
      </c>
      <c r="Z210" s="10">
        <f>гр.компен.направ.!EP210</f>
        <v>0</v>
      </c>
      <c r="AA210" s="10">
        <f>гр.компен.направ.!EQ210</f>
        <v>0</v>
      </c>
      <c r="AB210" s="10">
        <f>гр.комбинир.напрв.!DN210</f>
        <v>0</v>
      </c>
      <c r="AC210" s="10">
        <f>гр.комбинир.напрв.!DO210</f>
        <v>0</v>
      </c>
      <c r="AD210" s="10">
        <f>гр.комбинир.напрв.!DP210</f>
        <v>0</v>
      </c>
      <c r="AE210" s="10">
        <f>гр.комбинир.напрв.!DQ210</f>
        <v>0</v>
      </c>
      <c r="AF210" s="10">
        <f>гр.комбинир.напрв.!DR210</f>
        <v>0</v>
      </c>
      <c r="AG210" s="10">
        <f>гр.комбинир.напрв.!DS210</f>
        <v>0</v>
      </c>
      <c r="AH210" s="10">
        <f>гр.комбинир.напрв.!DT210</f>
        <v>0</v>
      </c>
      <c r="AI210" s="10">
        <f>гр.комбинир.напрв.!DU210</f>
        <v>0</v>
      </c>
      <c r="AJ210" s="10">
        <f>гр.комбинир.напрв.!DV210</f>
        <v>0</v>
      </c>
      <c r="AK210" s="10">
        <f>гр.комбинир.напрв.!DW210</f>
        <v>0</v>
      </c>
      <c r="AL210" s="169">
        <f t="shared" si="30"/>
        <v>0</v>
      </c>
      <c r="AM210" s="169">
        <f t="shared" si="30"/>
        <v>0</v>
      </c>
      <c r="AN210" s="169">
        <f t="shared" si="30"/>
        <v>0</v>
      </c>
      <c r="AO210" s="169">
        <f t="shared" si="30"/>
        <v>0</v>
      </c>
      <c r="AP210" s="169">
        <f t="shared" si="30"/>
        <v>22</v>
      </c>
      <c r="AQ210" s="169">
        <f t="shared" si="30"/>
        <v>319</v>
      </c>
      <c r="AR210" s="169">
        <f t="shared" si="30"/>
        <v>0</v>
      </c>
      <c r="AS210" s="169">
        <f t="shared" si="30"/>
        <v>0</v>
      </c>
      <c r="AT210" s="169">
        <f t="shared" si="30"/>
        <v>0</v>
      </c>
      <c r="AU210" s="169">
        <f t="shared" si="30"/>
        <v>0</v>
      </c>
    </row>
    <row r="211" spans="1:47" ht="20.399999999999999" x14ac:dyDescent="0.25">
      <c r="A211" s="5" t="str">
        <f>гр.общеразв.напрв.!A211</f>
        <v>Гатчинский</v>
      </c>
      <c r="B211" s="5" t="str">
        <f>гр.общеразв.напрв.!B211</f>
        <v>МБДОУ "Детский сад №3 общеразвивающего вида вида"</v>
      </c>
      <c r="C211" s="5" t="str">
        <f>гр.общеразв.напрв.!C211</f>
        <v>город</v>
      </c>
      <c r="D211" s="5" t="str">
        <f>гр.общеразв.напрв.!D211</f>
        <v>детей</v>
      </c>
      <c r="E211" s="168">
        <f t="shared" si="28"/>
        <v>151</v>
      </c>
      <c r="F211" s="168">
        <f t="shared" si="29"/>
        <v>0</v>
      </c>
      <c r="G211" s="168">
        <f t="shared" si="29"/>
        <v>151</v>
      </c>
      <c r="H211" s="10">
        <f>гр.общеразв.напрв.!BZ211</f>
        <v>0</v>
      </c>
      <c r="I211" s="10">
        <f>гр.общеразв.напрв.!CA211</f>
        <v>0</v>
      </c>
      <c r="J211" s="10">
        <f>гр.общеразв.напрв.!CB211</f>
        <v>0</v>
      </c>
      <c r="K211" s="10">
        <f>гр.общеразв.напрв.!CC211</f>
        <v>0</v>
      </c>
      <c r="L211" s="10">
        <f>гр.общеразв.напрв.!CD211</f>
        <v>0</v>
      </c>
      <c r="M211" s="10">
        <f>гр.общеразв.напрв.!CE211</f>
        <v>151</v>
      </c>
      <c r="N211" s="10">
        <f>гр.общеразв.напрв.!CF211</f>
        <v>0</v>
      </c>
      <c r="O211" s="10">
        <f>гр.общеразв.напрв.!CG211</f>
        <v>0</v>
      </c>
      <c r="P211" s="10">
        <f>гр.общеразв.напрв.!CH211</f>
        <v>0</v>
      </c>
      <c r="Q211" s="10">
        <f>гр.общеразв.напрв.!CI211</f>
        <v>0</v>
      </c>
      <c r="R211" s="10">
        <f>гр.компен.направ.!EH211</f>
        <v>0</v>
      </c>
      <c r="S211" s="10">
        <f>гр.компен.направ.!EI211</f>
        <v>0</v>
      </c>
      <c r="T211" s="10">
        <f>гр.компен.направ.!EJ211</f>
        <v>0</v>
      </c>
      <c r="U211" s="10">
        <f>гр.компен.направ.!EK211</f>
        <v>0</v>
      </c>
      <c r="V211" s="10">
        <f>гр.компен.направ.!EL211</f>
        <v>0</v>
      </c>
      <c r="W211" s="10">
        <f>гр.компен.направ.!EM211</f>
        <v>0</v>
      </c>
      <c r="X211" s="10">
        <f>гр.компен.направ.!EN211</f>
        <v>0</v>
      </c>
      <c r="Y211" s="10">
        <f>гр.компен.направ.!EO211</f>
        <v>0</v>
      </c>
      <c r="Z211" s="10">
        <f>гр.компен.направ.!EP211</f>
        <v>0</v>
      </c>
      <c r="AA211" s="10">
        <f>гр.компен.направ.!EQ211</f>
        <v>0</v>
      </c>
      <c r="AB211" s="10">
        <f>гр.комбинир.напрв.!DN211</f>
        <v>0</v>
      </c>
      <c r="AC211" s="10">
        <f>гр.комбинир.напрв.!DO211</f>
        <v>0</v>
      </c>
      <c r="AD211" s="10">
        <f>гр.комбинир.напрв.!DP211</f>
        <v>0</v>
      </c>
      <c r="AE211" s="10">
        <f>гр.комбинир.напрв.!DQ211</f>
        <v>0</v>
      </c>
      <c r="AF211" s="10">
        <f>гр.комбинир.напрв.!DR211</f>
        <v>0</v>
      </c>
      <c r="AG211" s="10">
        <f>гр.комбинир.напрв.!DS211</f>
        <v>0</v>
      </c>
      <c r="AH211" s="10">
        <f>гр.комбинир.напрв.!DT211</f>
        <v>0</v>
      </c>
      <c r="AI211" s="10">
        <f>гр.комбинир.напрв.!DU211</f>
        <v>0</v>
      </c>
      <c r="AJ211" s="10">
        <f>гр.комбинир.напрв.!DV211</f>
        <v>0</v>
      </c>
      <c r="AK211" s="10">
        <f>гр.комбинир.напрв.!DW211</f>
        <v>0</v>
      </c>
      <c r="AL211" s="169">
        <f t="shared" si="30"/>
        <v>0</v>
      </c>
      <c r="AM211" s="169">
        <f t="shared" si="30"/>
        <v>0</v>
      </c>
      <c r="AN211" s="169">
        <f t="shared" si="30"/>
        <v>0</v>
      </c>
      <c r="AO211" s="169">
        <f t="shared" si="30"/>
        <v>0</v>
      </c>
      <c r="AP211" s="169">
        <f t="shared" si="30"/>
        <v>0</v>
      </c>
      <c r="AQ211" s="169">
        <f t="shared" si="30"/>
        <v>151</v>
      </c>
      <c r="AR211" s="169">
        <f t="shared" si="30"/>
        <v>0</v>
      </c>
      <c r="AS211" s="169">
        <f t="shared" si="30"/>
        <v>0</v>
      </c>
      <c r="AT211" s="169">
        <f t="shared" si="30"/>
        <v>0</v>
      </c>
      <c r="AU211" s="169">
        <f t="shared" si="30"/>
        <v>0</v>
      </c>
    </row>
    <row r="212" spans="1:47" x14ac:dyDescent="0.25">
      <c r="A212" s="5" t="str">
        <f>гр.общеразв.напрв.!A212</f>
        <v>Гатчинский</v>
      </c>
      <c r="B212" s="5" t="str">
        <f>гр.общеразв.напрв.!B212</f>
        <v>МБДОУ "Детский сад №8 комбинированного вида"</v>
      </c>
      <c r="C212" s="5" t="str">
        <f>гр.общеразв.напрв.!C212</f>
        <v>город</v>
      </c>
      <c r="D212" s="5" t="str">
        <f>гр.общеразв.напрв.!D212</f>
        <v>детей</v>
      </c>
      <c r="E212" s="168">
        <f t="shared" si="28"/>
        <v>181</v>
      </c>
      <c r="F212" s="168">
        <f t="shared" si="29"/>
        <v>37</v>
      </c>
      <c r="G212" s="168">
        <f t="shared" si="29"/>
        <v>144</v>
      </c>
      <c r="H212" s="10">
        <f>гр.общеразв.напрв.!BZ212</f>
        <v>0</v>
      </c>
      <c r="I212" s="10">
        <f>гр.общеразв.напрв.!CA212</f>
        <v>0</v>
      </c>
      <c r="J212" s="10">
        <f>гр.общеразв.напрв.!CB212</f>
        <v>0</v>
      </c>
      <c r="K212" s="10">
        <f>гр.общеразв.напрв.!CC212</f>
        <v>15</v>
      </c>
      <c r="L212" s="10">
        <f>гр.общеразв.напрв.!CD212</f>
        <v>37</v>
      </c>
      <c r="M212" s="10">
        <f>гр.общеразв.напрв.!CE212</f>
        <v>72</v>
      </c>
      <c r="N212" s="10">
        <f>гр.общеразв.напрв.!CF212</f>
        <v>0</v>
      </c>
      <c r="O212" s="10">
        <f>гр.общеразв.напрв.!CG212</f>
        <v>0</v>
      </c>
      <c r="P212" s="10">
        <f>гр.общеразв.напрв.!CH212</f>
        <v>0</v>
      </c>
      <c r="Q212" s="10">
        <f>гр.общеразв.напрв.!CI212</f>
        <v>0</v>
      </c>
      <c r="R212" s="10">
        <f>гр.компен.направ.!EH212</f>
        <v>0</v>
      </c>
      <c r="S212" s="10">
        <f>гр.компен.направ.!EI212</f>
        <v>0</v>
      </c>
      <c r="T212" s="10">
        <f>гр.компен.направ.!EJ212</f>
        <v>0</v>
      </c>
      <c r="U212" s="10">
        <f>гр.компен.направ.!EK212</f>
        <v>57</v>
      </c>
      <c r="V212" s="10">
        <f>гр.компен.направ.!EL212</f>
        <v>0</v>
      </c>
      <c r="W212" s="10">
        <f>гр.компен.направ.!EM212</f>
        <v>0</v>
      </c>
      <c r="X212" s="10">
        <f>гр.компен.направ.!EN212</f>
        <v>0</v>
      </c>
      <c r="Y212" s="10">
        <f>гр.компен.направ.!EO212</f>
        <v>0</v>
      </c>
      <c r="Z212" s="10">
        <f>гр.компен.направ.!EP212</f>
        <v>0</v>
      </c>
      <c r="AA212" s="10">
        <f>гр.компен.направ.!EQ212</f>
        <v>0</v>
      </c>
      <c r="AB212" s="10">
        <f>гр.комбинир.напрв.!DN212</f>
        <v>0</v>
      </c>
      <c r="AC212" s="10">
        <f>гр.комбинир.напрв.!DO212</f>
        <v>0</v>
      </c>
      <c r="AD212" s="10">
        <f>гр.комбинир.напрв.!DP212</f>
        <v>0</v>
      </c>
      <c r="AE212" s="10">
        <f>гр.комбинир.напрв.!DQ212</f>
        <v>0</v>
      </c>
      <c r="AF212" s="10">
        <f>гр.комбинир.напрв.!DR212</f>
        <v>0</v>
      </c>
      <c r="AG212" s="10">
        <f>гр.комбинир.напрв.!DS212</f>
        <v>0</v>
      </c>
      <c r="AH212" s="10">
        <f>гр.комбинир.напрв.!DT212</f>
        <v>0</v>
      </c>
      <c r="AI212" s="10">
        <f>гр.комбинир.напрв.!DU212</f>
        <v>0</v>
      </c>
      <c r="AJ212" s="10">
        <f>гр.комбинир.напрв.!DV212</f>
        <v>0</v>
      </c>
      <c r="AK212" s="10">
        <f>гр.комбинир.напрв.!DW212</f>
        <v>0</v>
      </c>
      <c r="AL212" s="169">
        <f t="shared" si="30"/>
        <v>0</v>
      </c>
      <c r="AM212" s="169">
        <f t="shared" si="30"/>
        <v>0</v>
      </c>
      <c r="AN212" s="169">
        <f t="shared" si="30"/>
        <v>0</v>
      </c>
      <c r="AO212" s="169">
        <f t="shared" si="30"/>
        <v>72</v>
      </c>
      <c r="AP212" s="169">
        <f t="shared" si="30"/>
        <v>37</v>
      </c>
      <c r="AQ212" s="169">
        <f t="shared" si="30"/>
        <v>72</v>
      </c>
      <c r="AR212" s="169">
        <f t="shared" si="30"/>
        <v>0</v>
      </c>
      <c r="AS212" s="169">
        <f t="shared" si="30"/>
        <v>0</v>
      </c>
      <c r="AT212" s="169">
        <f t="shared" si="30"/>
        <v>0</v>
      </c>
      <c r="AU212" s="169">
        <f t="shared" si="30"/>
        <v>0</v>
      </c>
    </row>
    <row r="213" spans="1:47" x14ac:dyDescent="0.25">
      <c r="A213" s="5" t="str">
        <f>гр.общеразв.напрв.!A213</f>
        <v>Гатчинский</v>
      </c>
      <c r="B213" s="5" t="str">
        <f>гр.общеразв.напрв.!B213</f>
        <v>МБДОУ "Центр развития ребенка-детский сад №9 "</v>
      </c>
      <c r="C213" s="5" t="str">
        <f>гр.общеразв.напрв.!C213</f>
        <v>город</v>
      </c>
      <c r="D213" s="5" t="str">
        <f>гр.общеразв.напрв.!D213</f>
        <v>детей</v>
      </c>
      <c r="E213" s="168">
        <f t="shared" si="28"/>
        <v>250</v>
      </c>
      <c r="F213" s="168">
        <f t="shared" si="29"/>
        <v>56</v>
      </c>
      <c r="G213" s="168">
        <f t="shared" si="29"/>
        <v>194</v>
      </c>
      <c r="H213" s="10">
        <f>гр.общеразв.напрв.!BZ213</f>
        <v>0</v>
      </c>
      <c r="I213" s="10">
        <f>гр.общеразв.напрв.!CA213</f>
        <v>0</v>
      </c>
      <c r="J213" s="10">
        <f>гр.общеразв.напрв.!CB213</f>
        <v>0</v>
      </c>
      <c r="K213" s="10">
        <f>гр.общеразв.напрв.!CC213</f>
        <v>0</v>
      </c>
      <c r="L213" s="10">
        <f>гр.общеразв.напрв.!CD213</f>
        <v>56</v>
      </c>
      <c r="M213" s="10">
        <f>гр.общеразв.напрв.!CE213</f>
        <v>152</v>
      </c>
      <c r="N213" s="10">
        <f>гр.общеразв.напрв.!CF213</f>
        <v>0</v>
      </c>
      <c r="O213" s="10">
        <f>гр.общеразв.напрв.!CG213</f>
        <v>0</v>
      </c>
      <c r="P213" s="10">
        <f>гр.общеразв.напрв.!CH213</f>
        <v>0</v>
      </c>
      <c r="Q213" s="10">
        <f>гр.общеразв.напрв.!CI213</f>
        <v>0</v>
      </c>
      <c r="R213" s="10">
        <f>гр.компен.направ.!EH213</f>
        <v>0</v>
      </c>
      <c r="S213" s="10">
        <f>гр.компен.направ.!EI213</f>
        <v>0</v>
      </c>
      <c r="T213" s="10">
        <f>гр.компен.направ.!EJ213</f>
        <v>0</v>
      </c>
      <c r="U213" s="10">
        <f>гр.компен.направ.!EK213</f>
        <v>42</v>
      </c>
      <c r="V213" s="10">
        <f>гр.компен.направ.!EL213</f>
        <v>0</v>
      </c>
      <c r="W213" s="10">
        <f>гр.компен.направ.!EM213</f>
        <v>0</v>
      </c>
      <c r="X213" s="10">
        <f>гр.компен.направ.!EN213</f>
        <v>0</v>
      </c>
      <c r="Y213" s="10">
        <f>гр.компен.направ.!EO213</f>
        <v>0</v>
      </c>
      <c r="Z213" s="10">
        <f>гр.компен.направ.!EP213</f>
        <v>0</v>
      </c>
      <c r="AA213" s="10">
        <f>гр.компен.направ.!EQ213</f>
        <v>0</v>
      </c>
      <c r="AB213" s="10">
        <f>гр.комбинир.напрв.!DN213</f>
        <v>0</v>
      </c>
      <c r="AC213" s="10">
        <f>гр.комбинир.напрв.!DO213</f>
        <v>0</v>
      </c>
      <c r="AD213" s="10">
        <f>гр.комбинир.напрв.!DP213</f>
        <v>0</v>
      </c>
      <c r="AE213" s="10">
        <f>гр.комбинир.напрв.!DQ213</f>
        <v>0</v>
      </c>
      <c r="AF213" s="10">
        <f>гр.комбинир.напрв.!DR213</f>
        <v>0</v>
      </c>
      <c r="AG213" s="10">
        <f>гр.комбинир.напрв.!DS213</f>
        <v>0</v>
      </c>
      <c r="AH213" s="10">
        <f>гр.комбинир.напрв.!DT213</f>
        <v>0</v>
      </c>
      <c r="AI213" s="10">
        <f>гр.комбинир.напрв.!DU213</f>
        <v>0</v>
      </c>
      <c r="AJ213" s="10">
        <f>гр.комбинир.напрв.!DV213</f>
        <v>0</v>
      </c>
      <c r="AK213" s="10">
        <f>гр.комбинир.напрв.!DW213</f>
        <v>0</v>
      </c>
      <c r="AL213" s="169">
        <f t="shared" si="30"/>
        <v>0</v>
      </c>
      <c r="AM213" s="169">
        <f t="shared" si="30"/>
        <v>0</v>
      </c>
      <c r="AN213" s="169">
        <f t="shared" si="30"/>
        <v>0</v>
      </c>
      <c r="AO213" s="169">
        <f t="shared" si="30"/>
        <v>42</v>
      </c>
      <c r="AP213" s="169">
        <f t="shared" si="30"/>
        <v>56</v>
      </c>
      <c r="AQ213" s="169">
        <f t="shared" si="30"/>
        <v>152</v>
      </c>
      <c r="AR213" s="169">
        <f t="shared" si="30"/>
        <v>0</v>
      </c>
      <c r="AS213" s="169">
        <f t="shared" si="30"/>
        <v>0</v>
      </c>
      <c r="AT213" s="169">
        <f t="shared" si="30"/>
        <v>0</v>
      </c>
      <c r="AU213" s="169">
        <f t="shared" si="30"/>
        <v>0</v>
      </c>
    </row>
    <row r="214" spans="1:47" x14ac:dyDescent="0.25">
      <c r="A214" s="5" t="str">
        <f>гр.общеразв.напрв.!A214</f>
        <v>Гатчинский</v>
      </c>
      <c r="B214" s="5" t="str">
        <f>гр.общеразв.напрв.!B214</f>
        <v>МБДОУ "Детский сад №10 комбинированного вида"</v>
      </c>
      <c r="C214" s="5" t="str">
        <f>гр.общеразв.напрв.!C214</f>
        <v>город</v>
      </c>
      <c r="D214" s="5" t="str">
        <f>гр.общеразв.напрв.!D214</f>
        <v>детей</v>
      </c>
      <c r="E214" s="168">
        <f t="shared" si="28"/>
        <v>300</v>
      </c>
      <c r="F214" s="168">
        <f t="shared" si="29"/>
        <v>0</v>
      </c>
      <c r="G214" s="168">
        <f t="shared" si="29"/>
        <v>300</v>
      </c>
      <c r="H214" s="10">
        <f>гр.общеразв.напрв.!BZ214</f>
        <v>0</v>
      </c>
      <c r="I214" s="10">
        <f>гр.общеразв.напрв.!CA214</f>
        <v>0</v>
      </c>
      <c r="J214" s="10">
        <f>гр.общеразв.напрв.!CB214</f>
        <v>0</v>
      </c>
      <c r="K214" s="10">
        <f>гр.общеразв.напрв.!CC214</f>
        <v>0</v>
      </c>
      <c r="L214" s="10">
        <f>гр.общеразв.напрв.!CD214</f>
        <v>0</v>
      </c>
      <c r="M214" s="10">
        <f>гр.общеразв.напрв.!CE214</f>
        <v>256</v>
      </c>
      <c r="N214" s="10">
        <f>гр.общеразв.напрв.!CF214</f>
        <v>0</v>
      </c>
      <c r="O214" s="10">
        <f>гр.общеразв.напрв.!CG214</f>
        <v>0</v>
      </c>
      <c r="P214" s="10">
        <f>гр.общеразв.напрв.!CH214</f>
        <v>0</v>
      </c>
      <c r="Q214" s="10">
        <f>гр.общеразв.напрв.!CI214</f>
        <v>0</v>
      </c>
      <c r="R214" s="10">
        <f>гр.компен.направ.!EH214</f>
        <v>0</v>
      </c>
      <c r="S214" s="10">
        <f>гр.компен.направ.!EI214</f>
        <v>0</v>
      </c>
      <c r="T214" s="10">
        <f>гр.компен.направ.!EJ214</f>
        <v>0</v>
      </c>
      <c r="U214" s="10">
        <f>гр.компен.направ.!EK214</f>
        <v>44</v>
      </c>
      <c r="V214" s="10">
        <f>гр.компен.направ.!EL214</f>
        <v>0</v>
      </c>
      <c r="W214" s="10">
        <f>гр.компен.направ.!EM214</f>
        <v>0</v>
      </c>
      <c r="X214" s="10">
        <f>гр.компен.направ.!EN214</f>
        <v>0</v>
      </c>
      <c r="Y214" s="10">
        <f>гр.компен.направ.!EO214</f>
        <v>0</v>
      </c>
      <c r="Z214" s="10">
        <f>гр.компен.направ.!EP214</f>
        <v>0</v>
      </c>
      <c r="AA214" s="10">
        <f>гр.компен.направ.!EQ214</f>
        <v>0</v>
      </c>
      <c r="AB214" s="10">
        <f>гр.комбинир.напрв.!DN214</f>
        <v>0</v>
      </c>
      <c r="AC214" s="10">
        <f>гр.комбинир.напрв.!DO214</f>
        <v>0</v>
      </c>
      <c r="AD214" s="10">
        <f>гр.комбинир.напрв.!DP214</f>
        <v>0</v>
      </c>
      <c r="AE214" s="10">
        <f>гр.комбинир.напрв.!DQ214</f>
        <v>0</v>
      </c>
      <c r="AF214" s="10">
        <f>гр.комбинир.напрв.!DR214</f>
        <v>0</v>
      </c>
      <c r="AG214" s="10">
        <f>гр.комбинир.напрв.!DS214</f>
        <v>0</v>
      </c>
      <c r="AH214" s="10">
        <f>гр.комбинир.напрв.!DT214</f>
        <v>0</v>
      </c>
      <c r="AI214" s="10">
        <f>гр.комбинир.напрв.!DU214</f>
        <v>0</v>
      </c>
      <c r="AJ214" s="10">
        <f>гр.комбинир.напрв.!DV214</f>
        <v>0</v>
      </c>
      <c r="AK214" s="10">
        <f>гр.комбинир.напрв.!DW214</f>
        <v>0</v>
      </c>
      <c r="AL214" s="169">
        <f t="shared" si="30"/>
        <v>0</v>
      </c>
      <c r="AM214" s="169">
        <f t="shared" si="30"/>
        <v>0</v>
      </c>
      <c r="AN214" s="169">
        <f t="shared" si="30"/>
        <v>0</v>
      </c>
      <c r="AO214" s="169">
        <f t="shared" si="30"/>
        <v>44</v>
      </c>
      <c r="AP214" s="169">
        <f t="shared" si="30"/>
        <v>0</v>
      </c>
      <c r="AQ214" s="169">
        <f t="shared" si="30"/>
        <v>256</v>
      </c>
      <c r="AR214" s="169">
        <f t="shared" si="30"/>
        <v>0</v>
      </c>
      <c r="AS214" s="169">
        <f t="shared" si="30"/>
        <v>0</v>
      </c>
      <c r="AT214" s="169">
        <f t="shared" si="30"/>
        <v>0</v>
      </c>
      <c r="AU214" s="169">
        <f t="shared" si="30"/>
        <v>0</v>
      </c>
    </row>
    <row r="215" spans="1:47" x14ac:dyDescent="0.25">
      <c r="A215" s="5" t="str">
        <f>гр.общеразв.напрв.!A215</f>
        <v>Гатчинский</v>
      </c>
      <c r="B215" s="5" t="str">
        <f>гр.общеразв.напрв.!B215</f>
        <v>МБДОУ "Детский сад №11 комбинированного вида"</v>
      </c>
      <c r="C215" s="5" t="str">
        <f>гр.общеразв.напрв.!C215</f>
        <v>город</v>
      </c>
      <c r="D215" s="5" t="str">
        <f>гр.общеразв.напрв.!D215</f>
        <v>детей</v>
      </c>
      <c r="E215" s="168">
        <f t="shared" si="28"/>
        <v>158</v>
      </c>
      <c r="F215" s="168">
        <f t="shared" si="29"/>
        <v>0</v>
      </c>
      <c r="G215" s="168">
        <f t="shared" si="29"/>
        <v>158</v>
      </c>
      <c r="H215" s="10">
        <f>гр.общеразв.напрв.!BZ215</f>
        <v>0</v>
      </c>
      <c r="I215" s="10">
        <f>гр.общеразв.напрв.!CA215</f>
        <v>0</v>
      </c>
      <c r="J215" s="10">
        <f>гр.общеразв.напрв.!CB215</f>
        <v>0</v>
      </c>
      <c r="K215" s="10">
        <f>гр.общеразв.напрв.!CC215</f>
        <v>12</v>
      </c>
      <c r="L215" s="10">
        <f>гр.общеразв.напрв.!CD215</f>
        <v>0</v>
      </c>
      <c r="M215" s="10">
        <f>гр.общеразв.напрв.!CE215</f>
        <v>108</v>
      </c>
      <c r="N215" s="10">
        <f>гр.общеразв.напрв.!CF215</f>
        <v>0</v>
      </c>
      <c r="O215" s="10">
        <f>гр.общеразв.напрв.!CG215</f>
        <v>0</v>
      </c>
      <c r="P215" s="10">
        <f>гр.общеразв.напрв.!CH215</f>
        <v>0</v>
      </c>
      <c r="Q215" s="10">
        <f>гр.общеразв.напрв.!CI215</f>
        <v>0</v>
      </c>
      <c r="R215" s="10">
        <f>гр.компен.направ.!EH215</f>
        <v>0</v>
      </c>
      <c r="S215" s="10">
        <f>гр.компен.направ.!EI215</f>
        <v>0</v>
      </c>
      <c r="T215" s="10">
        <f>гр.компен.направ.!EJ215</f>
        <v>0</v>
      </c>
      <c r="U215" s="10">
        <f>гр.компен.направ.!EK215</f>
        <v>38</v>
      </c>
      <c r="V215" s="10">
        <f>гр.компен.направ.!EL215</f>
        <v>0</v>
      </c>
      <c r="W215" s="10">
        <f>гр.компен.направ.!EM215</f>
        <v>0</v>
      </c>
      <c r="X215" s="10">
        <f>гр.компен.направ.!EN215</f>
        <v>0</v>
      </c>
      <c r="Y215" s="10">
        <f>гр.компен.направ.!EO215</f>
        <v>0</v>
      </c>
      <c r="Z215" s="10">
        <f>гр.компен.направ.!EP215</f>
        <v>0</v>
      </c>
      <c r="AA215" s="10">
        <f>гр.компен.направ.!EQ215</f>
        <v>0</v>
      </c>
      <c r="AB215" s="10">
        <f>гр.комбинир.напрв.!DN215</f>
        <v>0</v>
      </c>
      <c r="AC215" s="10">
        <f>гр.комбинир.напрв.!DO215</f>
        <v>0</v>
      </c>
      <c r="AD215" s="10">
        <f>гр.комбинир.напрв.!DP215</f>
        <v>0</v>
      </c>
      <c r="AE215" s="10">
        <f>гр.комбинир.напрв.!DQ215</f>
        <v>0</v>
      </c>
      <c r="AF215" s="10">
        <f>гр.комбинир.напрв.!DR215</f>
        <v>0</v>
      </c>
      <c r="AG215" s="10">
        <f>гр.комбинир.напрв.!DS215</f>
        <v>0</v>
      </c>
      <c r="AH215" s="10">
        <f>гр.комбинир.напрв.!DT215</f>
        <v>0</v>
      </c>
      <c r="AI215" s="10">
        <f>гр.комбинир.напрв.!DU215</f>
        <v>0</v>
      </c>
      <c r="AJ215" s="10">
        <f>гр.комбинир.напрв.!DV215</f>
        <v>0</v>
      </c>
      <c r="AK215" s="10">
        <f>гр.комбинир.напрв.!DW215</f>
        <v>0</v>
      </c>
      <c r="AL215" s="169">
        <f t="shared" si="30"/>
        <v>0</v>
      </c>
      <c r="AM215" s="169">
        <f t="shared" si="30"/>
        <v>0</v>
      </c>
      <c r="AN215" s="169">
        <f t="shared" si="30"/>
        <v>0</v>
      </c>
      <c r="AO215" s="169">
        <f t="shared" si="30"/>
        <v>50</v>
      </c>
      <c r="AP215" s="169">
        <f t="shared" si="30"/>
        <v>0</v>
      </c>
      <c r="AQ215" s="169">
        <f t="shared" si="30"/>
        <v>108</v>
      </c>
      <c r="AR215" s="169">
        <f t="shared" si="30"/>
        <v>0</v>
      </c>
      <c r="AS215" s="169">
        <f t="shared" si="30"/>
        <v>0</v>
      </c>
      <c r="AT215" s="169">
        <f t="shared" si="30"/>
        <v>0</v>
      </c>
      <c r="AU215" s="169">
        <f t="shared" si="30"/>
        <v>0</v>
      </c>
    </row>
    <row r="216" spans="1:47" x14ac:dyDescent="0.25">
      <c r="A216" s="5" t="str">
        <f>гр.общеразв.напрв.!A216</f>
        <v>Гатчинский</v>
      </c>
      <c r="B216" s="5" t="str">
        <f>гр.общеразв.напрв.!B216</f>
        <v>МБДОУ "Детский сад №12 компенсирующего вида"</v>
      </c>
      <c r="C216" s="5" t="str">
        <f>гр.общеразв.напрв.!C216</f>
        <v>город</v>
      </c>
      <c r="D216" s="5" t="str">
        <f>гр.общеразв.напрв.!D216</f>
        <v>детей</v>
      </c>
      <c r="E216" s="168">
        <f t="shared" si="28"/>
        <v>193</v>
      </c>
      <c r="F216" s="168">
        <f t="shared" si="29"/>
        <v>0</v>
      </c>
      <c r="G216" s="168">
        <f t="shared" si="29"/>
        <v>193</v>
      </c>
      <c r="H216" s="10">
        <f>гр.общеразв.напрв.!BZ216</f>
        <v>0</v>
      </c>
      <c r="I216" s="10">
        <f>гр.общеразв.напрв.!CA216</f>
        <v>0</v>
      </c>
      <c r="J216" s="10">
        <f>гр.общеразв.напрв.!CB216</f>
        <v>0</v>
      </c>
      <c r="K216" s="10">
        <f>гр.общеразв.напрв.!CC216</f>
        <v>6</v>
      </c>
      <c r="L216" s="10">
        <f>гр.общеразв.напрв.!CD216</f>
        <v>0</v>
      </c>
      <c r="M216" s="10">
        <f>гр.общеразв.напрв.!CE216</f>
        <v>7</v>
      </c>
      <c r="N216" s="10">
        <f>гр.общеразв.напрв.!CF216</f>
        <v>0</v>
      </c>
      <c r="O216" s="10">
        <f>гр.общеразв.напрв.!CG216</f>
        <v>0</v>
      </c>
      <c r="P216" s="10">
        <f>гр.общеразв.напрв.!CH216</f>
        <v>0</v>
      </c>
      <c r="Q216" s="10">
        <f>гр.общеразв.напрв.!CI216</f>
        <v>0</v>
      </c>
      <c r="R216" s="10">
        <f>гр.компен.направ.!EH216</f>
        <v>0</v>
      </c>
      <c r="S216" s="10">
        <f>гр.компен.направ.!EI216</f>
        <v>0</v>
      </c>
      <c r="T216" s="10">
        <f>гр.компен.направ.!EJ216</f>
        <v>0</v>
      </c>
      <c r="U216" s="10">
        <f>гр.компен.направ.!EK216</f>
        <v>172</v>
      </c>
      <c r="V216" s="10">
        <f>гр.компен.направ.!EL216</f>
        <v>0</v>
      </c>
      <c r="W216" s="10">
        <f>гр.компен.направ.!EM216</f>
        <v>8</v>
      </c>
      <c r="X216" s="10">
        <f>гр.компен.направ.!EN216</f>
        <v>0</v>
      </c>
      <c r="Y216" s="10">
        <f>гр.компен.направ.!EO216</f>
        <v>0</v>
      </c>
      <c r="Z216" s="10">
        <f>гр.компен.направ.!EP216</f>
        <v>0</v>
      </c>
      <c r="AA216" s="10">
        <f>гр.компен.направ.!EQ216</f>
        <v>0</v>
      </c>
      <c r="AB216" s="10">
        <f>гр.комбинир.напрв.!DN216</f>
        <v>0</v>
      </c>
      <c r="AC216" s="10">
        <f>гр.комбинир.напрв.!DO216</f>
        <v>0</v>
      </c>
      <c r="AD216" s="10">
        <f>гр.комбинир.напрв.!DP216</f>
        <v>0</v>
      </c>
      <c r="AE216" s="10">
        <f>гр.комбинир.напрв.!DQ216</f>
        <v>0</v>
      </c>
      <c r="AF216" s="10">
        <f>гр.комбинир.напрв.!DR216</f>
        <v>0</v>
      </c>
      <c r="AG216" s="10">
        <f>гр.комбинир.напрв.!DS216</f>
        <v>0</v>
      </c>
      <c r="AH216" s="10">
        <f>гр.комбинир.напрв.!DT216</f>
        <v>0</v>
      </c>
      <c r="AI216" s="10">
        <f>гр.комбинир.напрв.!DU216</f>
        <v>0</v>
      </c>
      <c r="AJ216" s="10">
        <f>гр.комбинир.напрв.!DV216</f>
        <v>0</v>
      </c>
      <c r="AK216" s="10">
        <f>гр.комбинир.напрв.!DW216</f>
        <v>0</v>
      </c>
      <c r="AL216" s="169">
        <f t="shared" si="30"/>
        <v>0</v>
      </c>
      <c r="AM216" s="169">
        <f t="shared" si="30"/>
        <v>0</v>
      </c>
      <c r="AN216" s="169">
        <f t="shared" si="30"/>
        <v>0</v>
      </c>
      <c r="AO216" s="169">
        <f t="shared" si="30"/>
        <v>178</v>
      </c>
      <c r="AP216" s="169">
        <f t="shared" si="30"/>
        <v>0</v>
      </c>
      <c r="AQ216" s="169">
        <f t="shared" si="30"/>
        <v>15</v>
      </c>
      <c r="AR216" s="169">
        <f t="shared" si="30"/>
        <v>0</v>
      </c>
      <c r="AS216" s="169">
        <f t="shared" si="30"/>
        <v>0</v>
      </c>
      <c r="AT216" s="169">
        <f t="shared" si="30"/>
        <v>0</v>
      </c>
      <c r="AU216" s="169">
        <f t="shared" si="30"/>
        <v>0</v>
      </c>
    </row>
    <row r="217" spans="1:47" x14ac:dyDescent="0.25">
      <c r="A217" s="5" t="str">
        <f>гр.общеразв.напрв.!A217</f>
        <v>Гатчинский</v>
      </c>
      <c r="B217" s="5" t="str">
        <f>гр.общеразв.напрв.!B217</f>
        <v>МБДОУ "Детский сад №13 комбинированного вида"</v>
      </c>
      <c r="C217" s="5" t="str">
        <f>гр.общеразв.напрв.!C217</f>
        <v>город</v>
      </c>
      <c r="D217" s="5" t="str">
        <f>гр.общеразв.напрв.!D217</f>
        <v>детей</v>
      </c>
      <c r="E217" s="168">
        <f t="shared" si="28"/>
        <v>227</v>
      </c>
      <c r="F217" s="168">
        <f t="shared" si="29"/>
        <v>54</v>
      </c>
      <c r="G217" s="168">
        <f t="shared" si="29"/>
        <v>173</v>
      </c>
      <c r="H217" s="10">
        <f>гр.общеразв.напрв.!BZ217</f>
        <v>0</v>
      </c>
      <c r="I217" s="10">
        <f>гр.общеразв.напрв.!CA217</f>
        <v>0</v>
      </c>
      <c r="J217" s="10">
        <f>гр.общеразв.напрв.!CB217</f>
        <v>0</v>
      </c>
      <c r="K217" s="10">
        <f>гр.общеразв.напрв.!CC217</f>
        <v>0</v>
      </c>
      <c r="L217" s="10">
        <f>гр.общеразв.напрв.!CD217</f>
        <v>54</v>
      </c>
      <c r="M217" s="10">
        <f>гр.общеразв.напрв.!CE217</f>
        <v>129</v>
      </c>
      <c r="N217" s="10">
        <f>гр.общеразв.напрв.!CF217</f>
        <v>0</v>
      </c>
      <c r="O217" s="10">
        <f>гр.общеразв.напрв.!CG217</f>
        <v>0</v>
      </c>
      <c r="P217" s="10">
        <f>гр.общеразв.напрв.!CH217</f>
        <v>0</v>
      </c>
      <c r="Q217" s="10">
        <f>гр.общеразв.напрв.!CI217</f>
        <v>0</v>
      </c>
      <c r="R217" s="10">
        <f>гр.компен.направ.!EH217</f>
        <v>0</v>
      </c>
      <c r="S217" s="10">
        <f>гр.компен.направ.!EI217</f>
        <v>0</v>
      </c>
      <c r="T217" s="10">
        <f>гр.компен.направ.!EJ217</f>
        <v>0</v>
      </c>
      <c r="U217" s="10">
        <f>гр.компен.направ.!EK217</f>
        <v>44</v>
      </c>
      <c r="V217" s="10">
        <f>гр.компен.направ.!EL217</f>
        <v>0</v>
      </c>
      <c r="W217" s="10">
        <f>гр.компен.направ.!EM217</f>
        <v>0</v>
      </c>
      <c r="X217" s="10">
        <f>гр.компен.направ.!EN217</f>
        <v>0</v>
      </c>
      <c r="Y217" s="10">
        <f>гр.компен.направ.!EO217</f>
        <v>0</v>
      </c>
      <c r="Z217" s="10">
        <f>гр.компен.направ.!EP217</f>
        <v>0</v>
      </c>
      <c r="AA217" s="10">
        <f>гр.компен.направ.!EQ217</f>
        <v>0</v>
      </c>
      <c r="AB217" s="10">
        <f>гр.комбинир.напрв.!DN217</f>
        <v>0</v>
      </c>
      <c r="AC217" s="10">
        <f>гр.комбинир.напрв.!DO217</f>
        <v>0</v>
      </c>
      <c r="AD217" s="10">
        <f>гр.комбинир.напрв.!DP217</f>
        <v>0</v>
      </c>
      <c r="AE217" s="10">
        <f>гр.комбинир.напрв.!DQ217</f>
        <v>0</v>
      </c>
      <c r="AF217" s="10">
        <f>гр.комбинир.напрв.!DR217</f>
        <v>0</v>
      </c>
      <c r="AG217" s="10">
        <f>гр.комбинир.напрв.!DS217</f>
        <v>0</v>
      </c>
      <c r="AH217" s="10">
        <f>гр.комбинир.напрв.!DT217</f>
        <v>0</v>
      </c>
      <c r="AI217" s="10">
        <f>гр.комбинир.напрв.!DU217</f>
        <v>0</v>
      </c>
      <c r="AJ217" s="10">
        <f>гр.комбинир.напрв.!DV217</f>
        <v>0</v>
      </c>
      <c r="AK217" s="10">
        <f>гр.комбинир.напрв.!DW217</f>
        <v>0</v>
      </c>
      <c r="AL217" s="169">
        <f t="shared" si="30"/>
        <v>0</v>
      </c>
      <c r="AM217" s="169">
        <f t="shared" si="30"/>
        <v>0</v>
      </c>
      <c r="AN217" s="169">
        <f t="shared" si="30"/>
        <v>0</v>
      </c>
      <c r="AO217" s="169">
        <f t="shared" si="30"/>
        <v>44</v>
      </c>
      <c r="AP217" s="169">
        <f t="shared" si="30"/>
        <v>54</v>
      </c>
      <c r="AQ217" s="169">
        <f t="shared" si="30"/>
        <v>129</v>
      </c>
      <c r="AR217" s="169">
        <f t="shared" si="30"/>
        <v>0</v>
      </c>
      <c r="AS217" s="169">
        <f t="shared" si="30"/>
        <v>0</v>
      </c>
      <c r="AT217" s="169">
        <f t="shared" si="30"/>
        <v>0</v>
      </c>
      <c r="AU217" s="169">
        <f t="shared" si="30"/>
        <v>0</v>
      </c>
    </row>
    <row r="218" spans="1:47" x14ac:dyDescent="0.25">
      <c r="A218" s="5" t="str">
        <f>гр.общеразв.напрв.!A218</f>
        <v>Гатчинский</v>
      </c>
      <c r="B218" s="5" t="str">
        <f>гр.общеразв.напрв.!B218</f>
        <v>МБДОУ "Детский сад №18 комбинированного вида"</v>
      </c>
      <c r="C218" s="5" t="str">
        <f>гр.общеразв.напрв.!C218</f>
        <v>город</v>
      </c>
      <c r="D218" s="5" t="str">
        <f>гр.общеразв.напрв.!D218</f>
        <v>детей</v>
      </c>
      <c r="E218" s="168">
        <f t="shared" si="28"/>
        <v>320</v>
      </c>
      <c r="F218" s="168">
        <f t="shared" si="29"/>
        <v>26</v>
      </c>
      <c r="G218" s="168">
        <f t="shared" si="29"/>
        <v>294</v>
      </c>
      <c r="H218" s="10">
        <f>гр.общеразв.напрв.!BZ218</f>
        <v>0</v>
      </c>
      <c r="I218" s="10">
        <f>гр.общеразв.напрв.!CA218</f>
        <v>0</v>
      </c>
      <c r="J218" s="10">
        <f>гр.общеразв.напрв.!CB218</f>
        <v>0</v>
      </c>
      <c r="K218" s="10">
        <f>гр.общеразв.напрв.!CC218</f>
        <v>0</v>
      </c>
      <c r="L218" s="10">
        <f>гр.общеразв.напрв.!CD218</f>
        <v>26</v>
      </c>
      <c r="M218" s="10">
        <f>гр.общеразв.напрв.!CE218</f>
        <v>245</v>
      </c>
      <c r="N218" s="10">
        <f>гр.общеразв.напрв.!CF218</f>
        <v>0</v>
      </c>
      <c r="O218" s="10">
        <f>гр.общеразв.напрв.!CG218</f>
        <v>0</v>
      </c>
      <c r="P218" s="10">
        <f>гр.общеразв.напрв.!CH218</f>
        <v>0</v>
      </c>
      <c r="Q218" s="10">
        <f>гр.общеразв.напрв.!CI218</f>
        <v>0</v>
      </c>
      <c r="R218" s="10">
        <f>гр.компен.направ.!EH218</f>
        <v>0</v>
      </c>
      <c r="S218" s="10">
        <f>гр.компен.направ.!EI218</f>
        <v>0</v>
      </c>
      <c r="T218" s="10">
        <f>гр.компен.направ.!EJ218</f>
        <v>0</v>
      </c>
      <c r="U218" s="10">
        <f>гр.компен.направ.!EK218</f>
        <v>49</v>
      </c>
      <c r="V218" s="10">
        <f>гр.компен.направ.!EL218</f>
        <v>0</v>
      </c>
      <c r="W218" s="10">
        <f>гр.компен.направ.!EM218</f>
        <v>0</v>
      </c>
      <c r="X218" s="10">
        <f>гр.компен.направ.!EN218</f>
        <v>0</v>
      </c>
      <c r="Y218" s="10">
        <f>гр.компен.направ.!EO218</f>
        <v>0</v>
      </c>
      <c r="Z218" s="10">
        <f>гр.компен.направ.!EP218</f>
        <v>0</v>
      </c>
      <c r="AA218" s="10">
        <f>гр.компен.направ.!EQ218</f>
        <v>0</v>
      </c>
      <c r="AB218" s="10">
        <f>гр.комбинир.напрв.!DN218</f>
        <v>0</v>
      </c>
      <c r="AC218" s="10">
        <f>гр.комбинир.напрв.!DO218</f>
        <v>0</v>
      </c>
      <c r="AD218" s="10">
        <f>гр.комбинир.напрв.!DP218</f>
        <v>0</v>
      </c>
      <c r="AE218" s="10">
        <f>гр.комбинир.напрв.!DQ218</f>
        <v>0</v>
      </c>
      <c r="AF218" s="10">
        <f>гр.комбинир.напрв.!DR218</f>
        <v>0</v>
      </c>
      <c r="AG218" s="10">
        <f>гр.комбинир.напрв.!DS218</f>
        <v>0</v>
      </c>
      <c r="AH218" s="10">
        <f>гр.комбинир.напрв.!DT218</f>
        <v>0</v>
      </c>
      <c r="AI218" s="10">
        <f>гр.комбинир.напрв.!DU218</f>
        <v>0</v>
      </c>
      <c r="AJ218" s="10">
        <f>гр.комбинир.напрв.!DV218</f>
        <v>0</v>
      </c>
      <c r="AK218" s="10">
        <f>гр.комбинир.напрв.!DW218</f>
        <v>0</v>
      </c>
      <c r="AL218" s="169">
        <f t="shared" si="30"/>
        <v>0</v>
      </c>
      <c r="AM218" s="169">
        <f t="shared" si="30"/>
        <v>0</v>
      </c>
      <c r="AN218" s="169">
        <f t="shared" si="30"/>
        <v>0</v>
      </c>
      <c r="AO218" s="169">
        <f t="shared" si="30"/>
        <v>49</v>
      </c>
      <c r="AP218" s="169">
        <f t="shared" si="30"/>
        <v>26</v>
      </c>
      <c r="AQ218" s="169">
        <f t="shared" si="30"/>
        <v>245</v>
      </c>
      <c r="AR218" s="169">
        <f t="shared" si="30"/>
        <v>0</v>
      </c>
      <c r="AS218" s="169">
        <f t="shared" si="30"/>
        <v>0</v>
      </c>
      <c r="AT218" s="169">
        <f t="shared" si="30"/>
        <v>0</v>
      </c>
      <c r="AU218" s="169">
        <f t="shared" si="30"/>
        <v>0</v>
      </c>
    </row>
    <row r="219" spans="1:47" x14ac:dyDescent="0.25">
      <c r="A219" s="5" t="str">
        <f>гр.общеразв.напрв.!A219</f>
        <v>Гатчинский</v>
      </c>
      <c r="B219" s="5" t="str">
        <f>гр.общеразв.напрв.!B219</f>
        <v>МБДОУ "Детский сад №22"</v>
      </c>
      <c r="C219" s="5" t="str">
        <f>гр.общеразв.напрв.!C219</f>
        <v>город</v>
      </c>
      <c r="D219" s="5" t="str">
        <f>гр.общеразв.напрв.!D219</f>
        <v>детей</v>
      </c>
      <c r="E219" s="168">
        <f t="shared" si="28"/>
        <v>158</v>
      </c>
      <c r="F219" s="168">
        <f t="shared" si="29"/>
        <v>0</v>
      </c>
      <c r="G219" s="168">
        <f t="shared" si="29"/>
        <v>158</v>
      </c>
      <c r="H219" s="10">
        <f>гр.общеразв.напрв.!BZ219</f>
        <v>0</v>
      </c>
      <c r="I219" s="10">
        <f>гр.общеразв.напрв.!CA219</f>
        <v>0</v>
      </c>
      <c r="J219" s="10">
        <f>гр.общеразв.напрв.!CB219</f>
        <v>0</v>
      </c>
      <c r="K219" s="10">
        <f>гр.общеразв.напрв.!CC219</f>
        <v>18</v>
      </c>
      <c r="L219" s="10">
        <f>гр.общеразв.напрв.!CD219</f>
        <v>0</v>
      </c>
      <c r="M219" s="10">
        <f>гр.общеразв.напрв.!CE219</f>
        <v>112</v>
      </c>
      <c r="N219" s="10">
        <f>гр.общеразв.напрв.!CF219</f>
        <v>0</v>
      </c>
      <c r="O219" s="10">
        <f>гр.общеразв.напрв.!CG219</f>
        <v>0</v>
      </c>
      <c r="P219" s="10">
        <f>гр.общеразв.напрв.!CH219</f>
        <v>0</v>
      </c>
      <c r="Q219" s="10">
        <f>гр.общеразв.напрв.!CI219</f>
        <v>0</v>
      </c>
      <c r="R219" s="10">
        <f>гр.компен.направ.!EH219</f>
        <v>0</v>
      </c>
      <c r="S219" s="10">
        <f>гр.компен.направ.!EI219</f>
        <v>0</v>
      </c>
      <c r="T219" s="10">
        <f>гр.компен.направ.!EJ219</f>
        <v>0</v>
      </c>
      <c r="U219" s="10">
        <f>гр.компен.направ.!EK219</f>
        <v>28</v>
      </c>
      <c r="V219" s="10">
        <f>гр.компен.направ.!EL219</f>
        <v>0</v>
      </c>
      <c r="W219" s="10">
        <f>гр.компен.направ.!EM219</f>
        <v>0</v>
      </c>
      <c r="X219" s="10">
        <f>гр.компен.направ.!EN219</f>
        <v>0</v>
      </c>
      <c r="Y219" s="10">
        <f>гр.компен.направ.!EO219</f>
        <v>0</v>
      </c>
      <c r="Z219" s="10">
        <f>гр.компен.направ.!EP219</f>
        <v>0</v>
      </c>
      <c r="AA219" s="10">
        <f>гр.компен.направ.!EQ219</f>
        <v>0</v>
      </c>
      <c r="AB219" s="10">
        <f>гр.комбинир.напрв.!DN219</f>
        <v>0</v>
      </c>
      <c r="AC219" s="10">
        <f>гр.комбинир.напрв.!DO219</f>
        <v>0</v>
      </c>
      <c r="AD219" s="10">
        <f>гр.комбинир.напрв.!DP219</f>
        <v>0</v>
      </c>
      <c r="AE219" s="10">
        <f>гр.комбинир.напрв.!DQ219</f>
        <v>0</v>
      </c>
      <c r="AF219" s="10">
        <f>гр.комбинир.напрв.!DR219</f>
        <v>0</v>
      </c>
      <c r="AG219" s="10">
        <f>гр.комбинир.напрв.!DS219</f>
        <v>0</v>
      </c>
      <c r="AH219" s="10">
        <f>гр.комбинир.напрв.!DT219</f>
        <v>0</v>
      </c>
      <c r="AI219" s="10">
        <f>гр.комбинир.напрв.!DU219</f>
        <v>0</v>
      </c>
      <c r="AJ219" s="10">
        <f>гр.комбинир.напрв.!DV219</f>
        <v>0</v>
      </c>
      <c r="AK219" s="10">
        <f>гр.комбинир.напрв.!DW219</f>
        <v>0</v>
      </c>
      <c r="AL219" s="169">
        <f t="shared" si="30"/>
        <v>0</v>
      </c>
      <c r="AM219" s="169">
        <f t="shared" si="30"/>
        <v>0</v>
      </c>
      <c r="AN219" s="169">
        <f t="shared" si="30"/>
        <v>0</v>
      </c>
      <c r="AO219" s="169">
        <f t="shared" si="30"/>
        <v>46</v>
      </c>
      <c r="AP219" s="169">
        <f t="shared" si="30"/>
        <v>0</v>
      </c>
      <c r="AQ219" s="169">
        <f t="shared" si="30"/>
        <v>112</v>
      </c>
      <c r="AR219" s="169">
        <f t="shared" si="30"/>
        <v>0</v>
      </c>
      <c r="AS219" s="169">
        <f t="shared" si="30"/>
        <v>0</v>
      </c>
      <c r="AT219" s="169">
        <f t="shared" si="30"/>
        <v>0</v>
      </c>
      <c r="AU219" s="169">
        <f t="shared" si="30"/>
        <v>0</v>
      </c>
    </row>
    <row r="220" spans="1:47" x14ac:dyDescent="0.25">
      <c r="A220" s="5" t="str">
        <f>гр.общеразв.напрв.!A220</f>
        <v>Гатчинский</v>
      </c>
      <c r="B220" s="5" t="str">
        <f>гр.общеразв.напрв.!B220</f>
        <v>МБДОУ "Детский сад №23 комбинированного вида"</v>
      </c>
      <c r="C220" s="5" t="str">
        <f>гр.общеразв.напрв.!C220</f>
        <v>город</v>
      </c>
      <c r="D220" s="5" t="str">
        <f>гр.общеразв.напрв.!D220</f>
        <v>детей</v>
      </c>
      <c r="E220" s="168">
        <f t="shared" si="28"/>
        <v>256</v>
      </c>
      <c r="F220" s="168">
        <f t="shared" si="29"/>
        <v>25</v>
      </c>
      <c r="G220" s="168">
        <f t="shared" si="29"/>
        <v>231</v>
      </c>
      <c r="H220" s="10">
        <f>гр.общеразв.напрв.!BZ220</f>
        <v>0</v>
      </c>
      <c r="I220" s="10">
        <f>гр.общеразв.напрв.!CA220</f>
        <v>0</v>
      </c>
      <c r="J220" s="10">
        <f>гр.общеразв.напрв.!CB220</f>
        <v>0</v>
      </c>
      <c r="K220" s="10">
        <f>гр.общеразв.напрв.!CC220</f>
        <v>0</v>
      </c>
      <c r="L220" s="10">
        <f>гр.общеразв.напрв.!CD220</f>
        <v>25</v>
      </c>
      <c r="M220" s="10">
        <f>гр.общеразв.напрв.!CE220</f>
        <v>189</v>
      </c>
      <c r="N220" s="10">
        <f>гр.общеразв.напрв.!CF220</f>
        <v>0</v>
      </c>
      <c r="O220" s="10">
        <f>гр.общеразв.напрв.!CG220</f>
        <v>0</v>
      </c>
      <c r="P220" s="10">
        <f>гр.общеразв.напрв.!CH220</f>
        <v>0</v>
      </c>
      <c r="Q220" s="10">
        <f>гр.общеразв.напрв.!CI220</f>
        <v>0</v>
      </c>
      <c r="R220" s="10">
        <f>гр.компен.направ.!EH220</f>
        <v>0</v>
      </c>
      <c r="S220" s="10">
        <f>гр.компен.направ.!EI220</f>
        <v>0</v>
      </c>
      <c r="T220" s="10">
        <f>гр.компен.направ.!EJ220</f>
        <v>0</v>
      </c>
      <c r="U220" s="10">
        <f>гр.компен.направ.!EK220</f>
        <v>42</v>
      </c>
      <c r="V220" s="10">
        <f>гр.компен.направ.!EL220</f>
        <v>0</v>
      </c>
      <c r="W220" s="10">
        <f>гр.компен.направ.!EM220</f>
        <v>0</v>
      </c>
      <c r="X220" s="10">
        <f>гр.компен.направ.!EN220</f>
        <v>0</v>
      </c>
      <c r="Y220" s="10">
        <f>гр.компен.направ.!EO220</f>
        <v>0</v>
      </c>
      <c r="Z220" s="10">
        <f>гр.компен.направ.!EP220</f>
        <v>0</v>
      </c>
      <c r="AA220" s="10">
        <f>гр.компен.направ.!EQ220</f>
        <v>0</v>
      </c>
      <c r="AB220" s="10">
        <f>гр.комбинир.напрв.!DN220</f>
        <v>0</v>
      </c>
      <c r="AC220" s="10">
        <f>гр.комбинир.напрв.!DO220</f>
        <v>0</v>
      </c>
      <c r="AD220" s="10">
        <f>гр.комбинир.напрв.!DP220</f>
        <v>0</v>
      </c>
      <c r="AE220" s="10">
        <f>гр.комбинир.напрв.!DQ220</f>
        <v>0</v>
      </c>
      <c r="AF220" s="10">
        <f>гр.комбинир.напрв.!DR220</f>
        <v>0</v>
      </c>
      <c r="AG220" s="10">
        <f>гр.комбинир.напрв.!DS220</f>
        <v>0</v>
      </c>
      <c r="AH220" s="10">
        <f>гр.комбинир.напрв.!DT220</f>
        <v>0</v>
      </c>
      <c r="AI220" s="10">
        <f>гр.комбинир.напрв.!DU220</f>
        <v>0</v>
      </c>
      <c r="AJ220" s="10">
        <f>гр.комбинир.напрв.!DV220</f>
        <v>0</v>
      </c>
      <c r="AK220" s="10">
        <f>гр.комбинир.напрв.!DW220</f>
        <v>0</v>
      </c>
      <c r="AL220" s="169">
        <f t="shared" si="30"/>
        <v>0</v>
      </c>
      <c r="AM220" s="169">
        <f t="shared" si="30"/>
        <v>0</v>
      </c>
      <c r="AN220" s="169">
        <f t="shared" si="30"/>
        <v>0</v>
      </c>
      <c r="AO220" s="169">
        <f t="shared" si="30"/>
        <v>42</v>
      </c>
      <c r="AP220" s="169">
        <f t="shared" si="30"/>
        <v>25</v>
      </c>
      <c r="AQ220" s="169">
        <f t="shared" ref="AQ220:AU255" si="31">M220+W220+AG220</f>
        <v>189</v>
      </c>
      <c r="AR220" s="169">
        <f t="shared" si="31"/>
        <v>0</v>
      </c>
      <c r="AS220" s="169">
        <f t="shared" si="31"/>
        <v>0</v>
      </c>
      <c r="AT220" s="169">
        <f t="shared" si="31"/>
        <v>0</v>
      </c>
      <c r="AU220" s="169">
        <f t="shared" si="31"/>
        <v>0</v>
      </c>
    </row>
    <row r="221" spans="1:47" x14ac:dyDescent="0.25">
      <c r="A221" s="5" t="str">
        <f>гр.общеразв.напрв.!A221</f>
        <v>Гатчинский</v>
      </c>
      <c r="B221" s="5" t="str">
        <f>гр.общеразв.напрв.!B221</f>
        <v>МБДОУ "Детский сад №24 комбинированного вида"</v>
      </c>
      <c r="C221" s="5" t="str">
        <f>гр.общеразв.напрв.!C221</f>
        <v>город</v>
      </c>
      <c r="D221" s="5" t="str">
        <f>гр.общеразв.напрв.!D221</f>
        <v>детей</v>
      </c>
      <c r="E221" s="168">
        <f t="shared" si="28"/>
        <v>284</v>
      </c>
      <c r="F221" s="168">
        <f t="shared" si="29"/>
        <v>85</v>
      </c>
      <c r="G221" s="168">
        <f t="shared" si="29"/>
        <v>199</v>
      </c>
      <c r="H221" s="10">
        <f>гр.общеразв.напрв.!BZ221</f>
        <v>0</v>
      </c>
      <c r="I221" s="10">
        <f>гр.общеразв.напрв.!CA221</f>
        <v>0</v>
      </c>
      <c r="J221" s="10">
        <f>гр.общеразв.напрв.!CB221</f>
        <v>0</v>
      </c>
      <c r="K221" s="10">
        <f>гр.общеразв.напрв.!CC221</f>
        <v>0</v>
      </c>
      <c r="L221" s="10">
        <f>гр.общеразв.напрв.!CD221</f>
        <v>85</v>
      </c>
      <c r="M221" s="10">
        <f>гр.общеразв.напрв.!CE221</f>
        <v>161</v>
      </c>
      <c r="N221" s="10">
        <f>гр.общеразв.напрв.!CF221</f>
        <v>0</v>
      </c>
      <c r="O221" s="10">
        <f>гр.общеразв.напрв.!CG221</f>
        <v>0</v>
      </c>
      <c r="P221" s="10">
        <f>гр.общеразв.напрв.!CH221</f>
        <v>0</v>
      </c>
      <c r="Q221" s="10">
        <f>гр.общеразв.напрв.!CI221</f>
        <v>0</v>
      </c>
      <c r="R221" s="10">
        <f>гр.компен.направ.!EH221</f>
        <v>0</v>
      </c>
      <c r="S221" s="10">
        <f>гр.компен.направ.!EI221</f>
        <v>0</v>
      </c>
      <c r="T221" s="10">
        <f>гр.компен.направ.!EJ221</f>
        <v>0</v>
      </c>
      <c r="U221" s="10">
        <f>гр.компен.направ.!EK221</f>
        <v>38</v>
      </c>
      <c r="V221" s="10">
        <f>гр.компен.направ.!EL221</f>
        <v>0</v>
      </c>
      <c r="W221" s="10">
        <f>гр.компен.направ.!EM221</f>
        <v>0</v>
      </c>
      <c r="X221" s="10">
        <f>гр.компен.направ.!EN221</f>
        <v>0</v>
      </c>
      <c r="Y221" s="10">
        <f>гр.компен.направ.!EO221</f>
        <v>0</v>
      </c>
      <c r="Z221" s="10">
        <f>гр.компен.направ.!EP221</f>
        <v>0</v>
      </c>
      <c r="AA221" s="10">
        <f>гр.компен.направ.!EQ221</f>
        <v>0</v>
      </c>
      <c r="AB221" s="10">
        <f>гр.комбинир.напрв.!DN221</f>
        <v>0</v>
      </c>
      <c r="AC221" s="10">
        <f>гр.комбинир.напрв.!DO221</f>
        <v>0</v>
      </c>
      <c r="AD221" s="10">
        <f>гр.комбинир.напрв.!DP221</f>
        <v>0</v>
      </c>
      <c r="AE221" s="10">
        <f>гр.комбинир.напрв.!DQ221</f>
        <v>0</v>
      </c>
      <c r="AF221" s="10">
        <f>гр.комбинир.напрв.!DR221</f>
        <v>0</v>
      </c>
      <c r="AG221" s="10">
        <f>гр.комбинир.напрв.!DS221</f>
        <v>0</v>
      </c>
      <c r="AH221" s="10">
        <f>гр.комбинир.напрв.!DT221</f>
        <v>0</v>
      </c>
      <c r="AI221" s="10">
        <f>гр.комбинир.напрв.!DU221</f>
        <v>0</v>
      </c>
      <c r="AJ221" s="10">
        <f>гр.комбинир.напрв.!DV221</f>
        <v>0</v>
      </c>
      <c r="AK221" s="10">
        <f>гр.комбинир.напрв.!DW221</f>
        <v>0</v>
      </c>
      <c r="AL221" s="169">
        <f t="shared" ref="AL221:AP255" si="32">H221+R221+AB221</f>
        <v>0</v>
      </c>
      <c r="AM221" s="169">
        <f t="shared" si="32"/>
        <v>0</v>
      </c>
      <c r="AN221" s="169">
        <f t="shared" si="32"/>
        <v>0</v>
      </c>
      <c r="AO221" s="169">
        <f t="shared" si="32"/>
        <v>38</v>
      </c>
      <c r="AP221" s="169">
        <f t="shared" si="32"/>
        <v>85</v>
      </c>
      <c r="AQ221" s="169">
        <f t="shared" si="31"/>
        <v>161</v>
      </c>
      <c r="AR221" s="169">
        <f t="shared" si="31"/>
        <v>0</v>
      </c>
      <c r="AS221" s="169">
        <f t="shared" si="31"/>
        <v>0</v>
      </c>
      <c r="AT221" s="169">
        <f t="shared" si="31"/>
        <v>0</v>
      </c>
      <c r="AU221" s="169">
        <f t="shared" si="31"/>
        <v>0</v>
      </c>
    </row>
    <row r="222" spans="1:47" ht="20.399999999999999" x14ac:dyDescent="0.25">
      <c r="A222" s="5" t="str">
        <f>гр.общеразв.напрв.!A222</f>
        <v>Гатчинский</v>
      </c>
      <c r="B222" s="5" t="str">
        <f>гр.общеразв.напрв.!B222</f>
        <v>МБДОУ "Центр развития ребенка-детский сад №26 "</v>
      </c>
      <c r="C222" s="5" t="str">
        <f>гр.общеразв.напрв.!C222</f>
        <v>город</v>
      </c>
      <c r="D222" s="5" t="str">
        <f>гр.общеразв.напрв.!D222</f>
        <v>детей</v>
      </c>
      <c r="E222" s="168">
        <f t="shared" si="28"/>
        <v>315</v>
      </c>
      <c r="F222" s="168">
        <f t="shared" si="29"/>
        <v>0</v>
      </c>
      <c r="G222" s="168">
        <f t="shared" si="29"/>
        <v>315</v>
      </c>
      <c r="H222" s="10">
        <f>гр.общеразв.напрв.!BZ222</f>
        <v>0</v>
      </c>
      <c r="I222" s="10">
        <f>гр.общеразв.напрв.!CA222</f>
        <v>0</v>
      </c>
      <c r="J222" s="10">
        <f>гр.общеразв.напрв.!CB222</f>
        <v>0</v>
      </c>
      <c r="K222" s="10">
        <f>гр.общеразв.напрв.!CC222</f>
        <v>0</v>
      </c>
      <c r="L222" s="10">
        <f>гр.общеразв.напрв.!CD222</f>
        <v>0</v>
      </c>
      <c r="M222" s="10">
        <f>гр.общеразв.напрв.!CE222</f>
        <v>233</v>
      </c>
      <c r="N222" s="10">
        <f>гр.общеразв.напрв.!CF222</f>
        <v>0</v>
      </c>
      <c r="O222" s="10">
        <f>гр.общеразв.напрв.!CG222</f>
        <v>0</v>
      </c>
      <c r="P222" s="10">
        <f>гр.общеразв.напрв.!CH222</f>
        <v>0</v>
      </c>
      <c r="Q222" s="10">
        <f>гр.общеразв.напрв.!CI222</f>
        <v>0</v>
      </c>
      <c r="R222" s="10">
        <f>гр.компен.направ.!EH222</f>
        <v>0</v>
      </c>
      <c r="S222" s="10">
        <f>гр.компен.направ.!EI222</f>
        <v>0</v>
      </c>
      <c r="T222" s="10">
        <f>гр.компен.направ.!EJ222</f>
        <v>0</v>
      </c>
      <c r="U222" s="10">
        <f>гр.компен.направ.!EK222</f>
        <v>82</v>
      </c>
      <c r="V222" s="10">
        <f>гр.компен.направ.!EL222</f>
        <v>0</v>
      </c>
      <c r="W222" s="10">
        <f>гр.компен.направ.!EM222</f>
        <v>0</v>
      </c>
      <c r="X222" s="10">
        <f>гр.компен.направ.!EN222</f>
        <v>0</v>
      </c>
      <c r="Y222" s="10">
        <f>гр.компен.направ.!EO222</f>
        <v>0</v>
      </c>
      <c r="Z222" s="10">
        <f>гр.компен.направ.!EP222</f>
        <v>0</v>
      </c>
      <c r="AA222" s="10">
        <f>гр.компен.направ.!EQ222</f>
        <v>0</v>
      </c>
      <c r="AB222" s="10">
        <f>гр.комбинир.напрв.!DN222</f>
        <v>0</v>
      </c>
      <c r="AC222" s="10">
        <f>гр.комбинир.напрв.!DO222</f>
        <v>0</v>
      </c>
      <c r="AD222" s="10">
        <f>гр.комбинир.напрв.!DP222</f>
        <v>0</v>
      </c>
      <c r="AE222" s="10">
        <f>гр.комбинир.напрв.!DQ222</f>
        <v>0</v>
      </c>
      <c r="AF222" s="10">
        <f>гр.комбинир.напрв.!DR222</f>
        <v>0</v>
      </c>
      <c r="AG222" s="10">
        <f>гр.комбинир.напрв.!DS222</f>
        <v>0</v>
      </c>
      <c r="AH222" s="10">
        <f>гр.комбинир.напрв.!DT222</f>
        <v>0</v>
      </c>
      <c r="AI222" s="10">
        <f>гр.комбинир.напрв.!DU222</f>
        <v>0</v>
      </c>
      <c r="AJ222" s="10">
        <f>гр.комбинир.напрв.!DV222</f>
        <v>0</v>
      </c>
      <c r="AK222" s="10">
        <f>гр.комбинир.напрв.!DW222</f>
        <v>0</v>
      </c>
      <c r="AL222" s="169">
        <f t="shared" si="32"/>
        <v>0</v>
      </c>
      <c r="AM222" s="169">
        <f t="shared" si="32"/>
        <v>0</v>
      </c>
      <c r="AN222" s="169">
        <f t="shared" si="32"/>
        <v>0</v>
      </c>
      <c r="AO222" s="169">
        <f t="shared" si="32"/>
        <v>82</v>
      </c>
      <c r="AP222" s="169">
        <f t="shared" si="32"/>
        <v>0</v>
      </c>
      <c r="AQ222" s="169">
        <f t="shared" si="31"/>
        <v>233</v>
      </c>
      <c r="AR222" s="169">
        <f t="shared" si="31"/>
        <v>0</v>
      </c>
      <c r="AS222" s="169">
        <f t="shared" si="31"/>
        <v>0</v>
      </c>
      <c r="AT222" s="169">
        <f t="shared" si="31"/>
        <v>0</v>
      </c>
      <c r="AU222" s="169">
        <f t="shared" si="31"/>
        <v>0</v>
      </c>
    </row>
    <row r="223" spans="1:47" x14ac:dyDescent="0.25">
      <c r="A223" s="5" t="str">
        <f>гр.общеразв.напрв.!A223</f>
        <v>Гатчинский</v>
      </c>
      <c r="B223" s="5" t="str">
        <f>гр.общеразв.напрв.!B223</f>
        <v>МБДОУ "Детский сад №31 комбинированного вида"</v>
      </c>
      <c r="C223" s="5" t="str">
        <f>гр.общеразв.напрв.!C223</f>
        <v>город</v>
      </c>
      <c r="D223" s="5" t="str">
        <f>гр.общеразв.напрв.!D223</f>
        <v>детей</v>
      </c>
      <c r="E223" s="168">
        <f t="shared" si="28"/>
        <v>272</v>
      </c>
      <c r="F223" s="168">
        <f t="shared" si="29"/>
        <v>93</v>
      </c>
      <c r="G223" s="168">
        <f t="shared" si="29"/>
        <v>179</v>
      </c>
      <c r="H223" s="10">
        <f>гр.общеразв.напрв.!BZ223</f>
        <v>0</v>
      </c>
      <c r="I223" s="10">
        <f>гр.общеразв.напрв.!CA223</f>
        <v>0</v>
      </c>
      <c r="J223" s="10">
        <f>гр.общеразв.напрв.!CB223</f>
        <v>0</v>
      </c>
      <c r="K223" s="10">
        <f>гр.общеразв.напрв.!CC223</f>
        <v>0</v>
      </c>
      <c r="L223" s="10">
        <f>гр.общеразв.напрв.!CD223</f>
        <v>93</v>
      </c>
      <c r="M223" s="10">
        <f>гр.общеразв.напрв.!CE223</f>
        <v>150</v>
      </c>
      <c r="N223" s="10">
        <f>гр.общеразв.напрв.!CF223</f>
        <v>0</v>
      </c>
      <c r="O223" s="10">
        <f>гр.общеразв.напрв.!CG223</f>
        <v>0</v>
      </c>
      <c r="P223" s="10">
        <f>гр.общеразв.напрв.!CH223</f>
        <v>0</v>
      </c>
      <c r="Q223" s="10">
        <f>гр.общеразв.напрв.!CI223</f>
        <v>0</v>
      </c>
      <c r="R223" s="10">
        <f>гр.компен.направ.!EH223</f>
        <v>0</v>
      </c>
      <c r="S223" s="10">
        <f>гр.компен.направ.!EI223</f>
        <v>0</v>
      </c>
      <c r="T223" s="10">
        <f>гр.компен.направ.!EJ223</f>
        <v>0</v>
      </c>
      <c r="U223" s="10">
        <f>гр.компен.направ.!EK223</f>
        <v>29</v>
      </c>
      <c r="V223" s="10">
        <f>гр.компен.направ.!EL223</f>
        <v>0</v>
      </c>
      <c r="W223" s="10">
        <f>гр.компен.направ.!EM223</f>
        <v>0</v>
      </c>
      <c r="X223" s="10">
        <f>гр.компен.направ.!EN223</f>
        <v>0</v>
      </c>
      <c r="Y223" s="10">
        <f>гр.компен.направ.!EO223</f>
        <v>0</v>
      </c>
      <c r="Z223" s="10">
        <f>гр.компен.направ.!EP223</f>
        <v>0</v>
      </c>
      <c r="AA223" s="10">
        <f>гр.компен.направ.!EQ223</f>
        <v>0</v>
      </c>
      <c r="AB223" s="10">
        <f>гр.комбинир.напрв.!DN223</f>
        <v>0</v>
      </c>
      <c r="AC223" s="10">
        <f>гр.комбинир.напрв.!DO223</f>
        <v>0</v>
      </c>
      <c r="AD223" s="10">
        <f>гр.комбинир.напрв.!DP223</f>
        <v>0</v>
      </c>
      <c r="AE223" s="10">
        <f>гр.комбинир.напрв.!DQ223</f>
        <v>0</v>
      </c>
      <c r="AF223" s="10">
        <f>гр.комбинир.напрв.!DR223</f>
        <v>0</v>
      </c>
      <c r="AG223" s="10">
        <f>гр.комбинир.напрв.!DS223</f>
        <v>0</v>
      </c>
      <c r="AH223" s="10">
        <f>гр.комбинир.напрв.!DT223</f>
        <v>0</v>
      </c>
      <c r="AI223" s="10">
        <f>гр.комбинир.напрв.!DU223</f>
        <v>0</v>
      </c>
      <c r="AJ223" s="10">
        <f>гр.комбинир.напрв.!DV223</f>
        <v>0</v>
      </c>
      <c r="AK223" s="10">
        <f>гр.комбинир.напрв.!DW223</f>
        <v>0</v>
      </c>
      <c r="AL223" s="169">
        <f t="shared" si="32"/>
        <v>0</v>
      </c>
      <c r="AM223" s="169">
        <f t="shared" si="32"/>
        <v>0</v>
      </c>
      <c r="AN223" s="169">
        <f t="shared" si="32"/>
        <v>0</v>
      </c>
      <c r="AO223" s="169">
        <f t="shared" si="32"/>
        <v>29</v>
      </c>
      <c r="AP223" s="169">
        <f t="shared" si="32"/>
        <v>93</v>
      </c>
      <c r="AQ223" s="169">
        <f t="shared" si="31"/>
        <v>150</v>
      </c>
      <c r="AR223" s="169">
        <f t="shared" si="31"/>
        <v>0</v>
      </c>
      <c r="AS223" s="169">
        <f t="shared" si="31"/>
        <v>0</v>
      </c>
      <c r="AT223" s="169">
        <f t="shared" si="31"/>
        <v>0</v>
      </c>
      <c r="AU223" s="169">
        <f t="shared" si="31"/>
        <v>0</v>
      </c>
    </row>
    <row r="224" spans="1:47" x14ac:dyDescent="0.25">
      <c r="A224" s="5" t="str">
        <f>гр.общеразв.напрв.!A224</f>
        <v>Гатчинский</v>
      </c>
      <c r="B224" s="5" t="str">
        <f>гр.общеразв.напрв.!B224</f>
        <v>МБДОУ "Детский сад №40 комбинированного вида"</v>
      </c>
      <c r="C224" s="5" t="str">
        <f>гр.общеразв.напрв.!C224</f>
        <v>город</v>
      </c>
      <c r="D224" s="5" t="str">
        <f>гр.общеразв.напрв.!D224</f>
        <v>детей</v>
      </c>
      <c r="E224" s="168">
        <f t="shared" si="28"/>
        <v>347</v>
      </c>
      <c r="F224" s="168">
        <f t="shared" si="29"/>
        <v>164</v>
      </c>
      <c r="G224" s="168">
        <f t="shared" si="29"/>
        <v>183</v>
      </c>
      <c r="H224" s="10">
        <f>гр.общеразв.напрв.!BZ224</f>
        <v>0</v>
      </c>
      <c r="I224" s="10">
        <f>гр.общеразв.напрв.!CA224</f>
        <v>0</v>
      </c>
      <c r="J224" s="10">
        <f>гр.общеразв.напрв.!CB224</f>
        <v>0</v>
      </c>
      <c r="K224" s="10">
        <f>гр.общеразв.напрв.!CC224</f>
        <v>0</v>
      </c>
      <c r="L224" s="10">
        <f>гр.общеразв.напрв.!CD224</f>
        <v>164</v>
      </c>
      <c r="M224" s="10">
        <f>гр.общеразв.напрв.!CE224</f>
        <v>134</v>
      </c>
      <c r="N224" s="10">
        <f>гр.общеразв.напрв.!CF224</f>
        <v>0</v>
      </c>
      <c r="O224" s="10">
        <f>гр.общеразв.напрв.!CG224</f>
        <v>0</v>
      </c>
      <c r="P224" s="10">
        <f>гр.общеразв.напрв.!CH224</f>
        <v>0</v>
      </c>
      <c r="Q224" s="10">
        <f>гр.общеразв.напрв.!CI224</f>
        <v>0</v>
      </c>
      <c r="R224" s="10">
        <f>гр.компен.направ.!EH224</f>
        <v>0</v>
      </c>
      <c r="S224" s="10">
        <f>гр.компен.направ.!EI224</f>
        <v>0</v>
      </c>
      <c r="T224" s="10">
        <f>гр.компен.направ.!EJ224</f>
        <v>0</v>
      </c>
      <c r="U224" s="10">
        <f>гр.компен.направ.!EK224</f>
        <v>49</v>
      </c>
      <c r="V224" s="10">
        <f>гр.компен.направ.!EL224</f>
        <v>0</v>
      </c>
      <c r="W224" s="10">
        <f>гр.компен.направ.!EM224</f>
        <v>0</v>
      </c>
      <c r="X224" s="10">
        <f>гр.компен.направ.!EN224</f>
        <v>0</v>
      </c>
      <c r="Y224" s="10">
        <f>гр.компен.направ.!EO224</f>
        <v>0</v>
      </c>
      <c r="Z224" s="10">
        <f>гр.компен.направ.!EP224</f>
        <v>0</v>
      </c>
      <c r="AA224" s="10">
        <f>гр.компен.направ.!EQ224</f>
        <v>0</v>
      </c>
      <c r="AB224" s="10">
        <f>гр.комбинир.напрв.!DN224</f>
        <v>0</v>
      </c>
      <c r="AC224" s="10">
        <f>гр.комбинир.напрв.!DO224</f>
        <v>0</v>
      </c>
      <c r="AD224" s="10">
        <f>гр.комбинир.напрв.!DP224</f>
        <v>0</v>
      </c>
      <c r="AE224" s="10">
        <f>гр.комбинир.напрв.!DQ224</f>
        <v>0</v>
      </c>
      <c r="AF224" s="10">
        <f>гр.комбинир.напрв.!DR224</f>
        <v>0</v>
      </c>
      <c r="AG224" s="10">
        <f>гр.комбинир.напрв.!DS224</f>
        <v>0</v>
      </c>
      <c r="AH224" s="10">
        <f>гр.комбинир.напрв.!DT224</f>
        <v>0</v>
      </c>
      <c r="AI224" s="10">
        <f>гр.комбинир.напрв.!DU224</f>
        <v>0</v>
      </c>
      <c r="AJ224" s="10">
        <f>гр.комбинир.напрв.!DV224</f>
        <v>0</v>
      </c>
      <c r="AK224" s="10">
        <f>гр.комбинир.напрв.!DW224</f>
        <v>0</v>
      </c>
      <c r="AL224" s="169">
        <f t="shared" si="32"/>
        <v>0</v>
      </c>
      <c r="AM224" s="169">
        <f t="shared" si="32"/>
        <v>0</v>
      </c>
      <c r="AN224" s="169">
        <f t="shared" si="32"/>
        <v>0</v>
      </c>
      <c r="AO224" s="169">
        <f t="shared" si="32"/>
        <v>49</v>
      </c>
      <c r="AP224" s="169">
        <f t="shared" si="32"/>
        <v>164</v>
      </c>
      <c r="AQ224" s="169">
        <f t="shared" si="31"/>
        <v>134</v>
      </c>
      <c r="AR224" s="169">
        <f t="shared" si="31"/>
        <v>0</v>
      </c>
      <c r="AS224" s="169">
        <f t="shared" si="31"/>
        <v>0</v>
      </c>
      <c r="AT224" s="169">
        <f t="shared" si="31"/>
        <v>0</v>
      </c>
      <c r="AU224" s="169">
        <f t="shared" si="31"/>
        <v>0</v>
      </c>
    </row>
    <row r="225" spans="1:47" x14ac:dyDescent="0.25">
      <c r="A225" s="5" t="str">
        <f>гр.общеразв.напрв.!A225</f>
        <v>Гатчинский</v>
      </c>
      <c r="B225" s="5" t="str">
        <f>гр.общеразв.напрв.!B225</f>
        <v>МБДОУ "Детский сад №45 комбинированного вида"</v>
      </c>
      <c r="C225" s="5" t="str">
        <f>гр.общеразв.напрв.!C225</f>
        <v>город</v>
      </c>
      <c r="D225" s="5" t="str">
        <f>гр.общеразв.напрв.!D225</f>
        <v>детей</v>
      </c>
      <c r="E225" s="168">
        <f t="shared" si="28"/>
        <v>161</v>
      </c>
      <c r="F225" s="168">
        <f t="shared" si="29"/>
        <v>0</v>
      </c>
      <c r="G225" s="168">
        <f t="shared" si="29"/>
        <v>161</v>
      </c>
      <c r="H225" s="10">
        <f>гр.общеразв.напрв.!BZ225</f>
        <v>0</v>
      </c>
      <c r="I225" s="10">
        <f>гр.общеразв.напрв.!CA225</f>
        <v>0</v>
      </c>
      <c r="J225" s="10">
        <f>гр.общеразв.напрв.!CB225</f>
        <v>0</v>
      </c>
      <c r="K225" s="10">
        <f>гр.общеразв.напрв.!CC225</f>
        <v>10</v>
      </c>
      <c r="L225" s="10">
        <f>гр.общеразв.напрв.!CD225</f>
        <v>0</v>
      </c>
      <c r="M225" s="10">
        <f>гр.общеразв.напрв.!CE225</f>
        <v>88</v>
      </c>
      <c r="N225" s="10">
        <f>гр.общеразв.напрв.!CF225</f>
        <v>0</v>
      </c>
      <c r="O225" s="10">
        <f>гр.общеразв.напрв.!CG225</f>
        <v>0</v>
      </c>
      <c r="P225" s="10">
        <f>гр.общеразв.напрв.!CH225</f>
        <v>0</v>
      </c>
      <c r="Q225" s="10">
        <f>гр.общеразв.напрв.!CI225</f>
        <v>0</v>
      </c>
      <c r="R225" s="10">
        <f>гр.компен.направ.!EH225</f>
        <v>0</v>
      </c>
      <c r="S225" s="10">
        <f>гр.компен.направ.!EI225</f>
        <v>0</v>
      </c>
      <c r="T225" s="10">
        <f>гр.компен.направ.!EJ225</f>
        <v>0</v>
      </c>
      <c r="U225" s="10">
        <f>гр.компен.направ.!EK225</f>
        <v>63</v>
      </c>
      <c r="V225" s="10">
        <f>гр.компен.направ.!EL225</f>
        <v>0</v>
      </c>
      <c r="W225" s="10">
        <f>гр.компен.направ.!EM225</f>
        <v>0</v>
      </c>
      <c r="X225" s="10">
        <f>гр.компен.направ.!EN225</f>
        <v>0</v>
      </c>
      <c r="Y225" s="10">
        <f>гр.компен.направ.!EO225</f>
        <v>0</v>
      </c>
      <c r="Z225" s="10">
        <f>гр.компен.направ.!EP225</f>
        <v>0</v>
      </c>
      <c r="AA225" s="10">
        <f>гр.компен.направ.!EQ225</f>
        <v>0</v>
      </c>
      <c r="AB225" s="10">
        <f>гр.комбинир.напрв.!DN225</f>
        <v>0</v>
      </c>
      <c r="AC225" s="10">
        <f>гр.комбинир.напрв.!DO225</f>
        <v>0</v>
      </c>
      <c r="AD225" s="10">
        <f>гр.комбинир.напрв.!DP225</f>
        <v>0</v>
      </c>
      <c r="AE225" s="10">
        <f>гр.комбинир.напрв.!DQ225</f>
        <v>0</v>
      </c>
      <c r="AF225" s="10">
        <f>гр.комбинир.напрв.!DR225</f>
        <v>0</v>
      </c>
      <c r="AG225" s="10">
        <f>гр.комбинир.напрв.!DS225</f>
        <v>0</v>
      </c>
      <c r="AH225" s="10">
        <f>гр.комбинир.напрв.!DT225</f>
        <v>0</v>
      </c>
      <c r="AI225" s="10">
        <f>гр.комбинир.напрв.!DU225</f>
        <v>0</v>
      </c>
      <c r="AJ225" s="10">
        <f>гр.комбинир.напрв.!DV225</f>
        <v>0</v>
      </c>
      <c r="AK225" s="10">
        <f>гр.комбинир.напрв.!DW225</f>
        <v>0</v>
      </c>
      <c r="AL225" s="169">
        <f t="shared" si="32"/>
        <v>0</v>
      </c>
      <c r="AM225" s="169">
        <f t="shared" si="32"/>
        <v>0</v>
      </c>
      <c r="AN225" s="169">
        <f t="shared" si="32"/>
        <v>0</v>
      </c>
      <c r="AO225" s="169">
        <f t="shared" si="32"/>
        <v>73</v>
      </c>
      <c r="AP225" s="169">
        <f t="shared" si="32"/>
        <v>0</v>
      </c>
      <c r="AQ225" s="169">
        <f t="shared" si="31"/>
        <v>88</v>
      </c>
      <c r="AR225" s="169">
        <f t="shared" si="31"/>
        <v>0</v>
      </c>
      <c r="AS225" s="169">
        <f t="shared" si="31"/>
        <v>0</v>
      </c>
      <c r="AT225" s="169">
        <f t="shared" si="31"/>
        <v>0</v>
      </c>
      <c r="AU225" s="169">
        <f t="shared" si="31"/>
        <v>0</v>
      </c>
    </row>
    <row r="226" spans="1:47" x14ac:dyDescent="0.25">
      <c r="A226" s="5" t="str">
        <f>гр.общеразв.напрв.!A226</f>
        <v>Гатчинский</v>
      </c>
      <c r="B226" s="5" t="str">
        <f>гр.общеразв.напрв.!B226</f>
        <v>МБДОУ "Детский сад №46 комбинированного вида"</v>
      </c>
      <c r="C226" s="5" t="str">
        <f>гр.общеразв.напрв.!C226</f>
        <v>город</v>
      </c>
      <c r="D226" s="5" t="str">
        <f>гр.общеразв.напрв.!D226</f>
        <v>детей</v>
      </c>
      <c r="E226" s="168">
        <f t="shared" si="28"/>
        <v>260</v>
      </c>
      <c r="F226" s="168">
        <f t="shared" si="29"/>
        <v>75</v>
      </c>
      <c r="G226" s="168">
        <f t="shared" si="29"/>
        <v>185</v>
      </c>
      <c r="H226" s="10">
        <f>гр.общеразв.напрв.!BZ226</f>
        <v>0</v>
      </c>
      <c r="I226" s="10">
        <f>гр.общеразв.напрв.!CA226</f>
        <v>0</v>
      </c>
      <c r="J226" s="10">
        <f>гр.общеразв.напрв.!CB226</f>
        <v>0</v>
      </c>
      <c r="K226" s="10">
        <f>гр.общеразв.напрв.!CC226</f>
        <v>8</v>
      </c>
      <c r="L226" s="10">
        <f>гр.общеразв.напрв.!CD226</f>
        <v>75</v>
      </c>
      <c r="M226" s="10">
        <f>гр.общеразв.напрв.!CE226</f>
        <v>135</v>
      </c>
      <c r="N226" s="10">
        <f>гр.общеразв.напрв.!CF226</f>
        <v>0</v>
      </c>
      <c r="O226" s="10">
        <f>гр.общеразв.напрв.!CG226</f>
        <v>0</v>
      </c>
      <c r="P226" s="10">
        <f>гр.общеразв.напрв.!CH226</f>
        <v>0</v>
      </c>
      <c r="Q226" s="10">
        <f>гр.общеразв.напрв.!CI226</f>
        <v>0</v>
      </c>
      <c r="R226" s="10">
        <f>гр.компен.направ.!EH226</f>
        <v>0</v>
      </c>
      <c r="S226" s="10">
        <f>гр.компен.направ.!EI226</f>
        <v>0</v>
      </c>
      <c r="T226" s="10">
        <f>гр.компен.направ.!EJ226</f>
        <v>0</v>
      </c>
      <c r="U226" s="10">
        <f>гр.компен.направ.!EK226</f>
        <v>42</v>
      </c>
      <c r="V226" s="10">
        <f>гр.компен.направ.!EL226</f>
        <v>0</v>
      </c>
      <c r="W226" s="10">
        <f>гр.компен.направ.!EM226</f>
        <v>0</v>
      </c>
      <c r="X226" s="10">
        <f>гр.компен.направ.!EN226</f>
        <v>0</v>
      </c>
      <c r="Y226" s="10">
        <f>гр.компен.направ.!EO226</f>
        <v>0</v>
      </c>
      <c r="Z226" s="10">
        <f>гр.компен.направ.!EP226</f>
        <v>0</v>
      </c>
      <c r="AA226" s="10">
        <f>гр.компен.направ.!EQ226</f>
        <v>0</v>
      </c>
      <c r="AB226" s="10">
        <f>гр.комбинир.напрв.!DN226</f>
        <v>0</v>
      </c>
      <c r="AC226" s="10">
        <f>гр.комбинир.напрв.!DO226</f>
        <v>0</v>
      </c>
      <c r="AD226" s="10">
        <f>гр.комбинир.напрв.!DP226</f>
        <v>0</v>
      </c>
      <c r="AE226" s="10">
        <f>гр.комбинир.напрв.!DQ226</f>
        <v>0</v>
      </c>
      <c r="AF226" s="10">
        <f>гр.комбинир.напрв.!DR226</f>
        <v>0</v>
      </c>
      <c r="AG226" s="10">
        <f>гр.комбинир.напрв.!DS226</f>
        <v>0</v>
      </c>
      <c r="AH226" s="10">
        <f>гр.комбинир.напрв.!DT226</f>
        <v>0</v>
      </c>
      <c r="AI226" s="10">
        <f>гр.комбинир.напрв.!DU226</f>
        <v>0</v>
      </c>
      <c r="AJ226" s="10">
        <f>гр.комбинир.напрв.!DV226</f>
        <v>0</v>
      </c>
      <c r="AK226" s="10">
        <f>гр.комбинир.напрв.!DW226</f>
        <v>0</v>
      </c>
      <c r="AL226" s="169">
        <f t="shared" si="32"/>
        <v>0</v>
      </c>
      <c r="AM226" s="169">
        <f t="shared" si="32"/>
        <v>0</v>
      </c>
      <c r="AN226" s="169">
        <f t="shared" si="32"/>
        <v>0</v>
      </c>
      <c r="AO226" s="169">
        <f t="shared" si="32"/>
        <v>50</v>
      </c>
      <c r="AP226" s="169">
        <f t="shared" si="32"/>
        <v>75</v>
      </c>
      <c r="AQ226" s="169">
        <f t="shared" si="31"/>
        <v>135</v>
      </c>
      <c r="AR226" s="169">
        <f t="shared" si="31"/>
        <v>0</v>
      </c>
      <c r="AS226" s="169">
        <f t="shared" si="31"/>
        <v>0</v>
      </c>
      <c r="AT226" s="169">
        <f t="shared" si="31"/>
        <v>0</v>
      </c>
      <c r="AU226" s="169">
        <f t="shared" si="31"/>
        <v>0</v>
      </c>
    </row>
    <row r="227" spans="1:47" x14ac:dyDescent="0.25">
      <c r="A227" s="5" t="str">
        <f>гр.общеразв.напрв.!A227</f>
        <v>Гатчинский</v>
      </c>
      <c r="B227" s="5" t="str">
        <f>гр.общеразв.напрв.!B227</f>
        <v>МБДОУ "Детский сад №51 комбинированного вида"</v>
      </c>
      <c r="C227" s="5" t="str">
        <f>гр.общеразв.напрв.!C227</f>
        <v>город</v>
      </c>
      <c r="D227" s="5" t="str">
        <f>гр.общеразв.напрв.!D227</f>
        <v>детей</v>
      </c>
      <c r="E227" s="168">
        <f t="shared" si="28"/>
        <v>239</v>
      </c>
      <c r="F227" s="168">
        <f t="shared" si="29"/>
        <v>77</v>
      </c>
      <c r="G227" s="168">
        <f t="shared" si="29"/>
        <v>162</v>
      </c>
      <c r="H227" s="10">
        <f>гр.общеразв.напрв.!BZ227</f>
        <v>0</v>
      </c>
      <c r="I227" s="10">
        <f>гр.общеразв.напрв.!CA227</f>
        <v>0</v>
      </c>
      <c r="J227" s="10">
        <f>гр.общеразв.напрв.!CB227</f>
        <v>0</v>
      </c>
      <c r="K227" s="10">
        <f>гр.общеразв.напрв.!CC227</f>
        <v>12</v>
      </c>
      <c r="L227" s="10">
        <f>гр.общеразв.напрв.!CD227</f>
        <v>77</v>
      </c>
      <c r="M227" s="10">
        <f>гр.общеразв.напрв.!CE227</f>
        <v>106</v>
      </c>
      <c r="N227" s="10">
        <f>гр.общеразв.напрв.!CF227</f>
        <v>0</v>
      </c>
      <c r="O227" s="10">
        <f>гр.общеразв.напрв.!CG227</f>
        <v>0</v>
      </c>
      <c r="P227" s="10">
        <f>гр.общеразв.напрв.!CH227</f>
        <v>0</v>
      </c>
      <c r="Q227" s="10">
        <f>гр.общеразв.напрв.!CI227</f>
        <v>0</v>
      </c>
      <c r="R227" s="10">
        <f>гр.компен.направ.!EH227</f>
        <v>0</v>
      </c>
      <c r="S227" s="10">
        <f>гр.компен.направ.!EI227</f>
        <v>0</v>
      </c>
      <c r="T227" s="10">
        <f>гр.компен.направ.!EJ227</f>
        <v>0</v>
      </c>
      <c r="U227" s="10">
        <f>гр.компен.направ.!EK227</f>
        <v>44</v>
      </c>
      <c r="V227" s="10">
        <f>гр.компен.направ.!EL227</f>
        <v>0</v>
      </c>
      <c r="W227" s="10">
        <f>гр.компен.направ.!EM227</f>
        <v>0</v>
      </c>
      <c r="X227" s="10">
        <f>гр.компен.направ.!EN227</f>
        <v>0</v>
      </c>
      <c r="Y227" s="10">
        <f>гр.компен.направ.!EO227</f>
        <v>0</v>
      </c>
      <c r="Z227" s="10">
        <f>гр.компен.направ.!EP227</f>
        <v>0</v>
      </c>
      <c r="AA227" s="10">
        <f>гр.компен.направ.!EQ227</f>
        <v>0</v>
      </c>
      <c r="AB227" s="10">
        <f>гр.комбинир.напрв.!DN227</f>
        <v>0</v>
      </c>
      <c r="AC227" s="10">
        <f>гр.комбинир.напрв.!DO227</f>
        <v>0</v>
      </c>
      <c r="AD227" s="10">
        <f>гр.комбинир.напрв.!DP227</f>
        <v>0</v>
      </c>
      <c r="AE227" s="10">
        <f>гр.комбинир.напрв.!DQ227</f>
        <v>0</v>
      </c>
      <c r="AF227" s="10">
        <f>гр.комбинир.напрв.!DR227</f>
        <v>0</v>
      </c>
      <c r="AG227" s="10">
        <f>гр.комбинир.напрв.!DS227</f>
        <v>0</v>
      </c>
      <c r="AH227" s="10">
        <f>гр.комбинир.напрв.!DT227</f>
        <v>0</v>
      </c>
      <c r="AI227" s="10">
        <f>гр.комбинир.напрв.!DU227</f>
        <v>0</v>
      </c>
      <c r="AJ227" s="10">
        <f>гр.комбинир.напрв.!DV227</f>
        <v>0</v>
      </c>
      <c r="AK227" s="10">
        <f>гр.комбинир.напрв.!DW227</f>
        <v>0</v>
      </c>
      <c r="AL227" s="169">
        <f t="shared" si="32"/>
        <v>0</v>
      </c>
      <c r="AM227" s="169">
        <f t="shared" si="32"/>
        <v>0</v>
      </c>
      <c r="AN227" s="169">
        <f t="shared" si="32"/>
        <v>0</v>
      </c>
      <c r="AO227" s="169">
        <f t="shared" si="32"/>
        <v>56</v>
      </c>
      <c r="AP227" s="169">
        <f t="shared" si="32"/>
        <v>77</v>
      </c>
      <c r="AQ227" s="169">
        <f t="shared" si="31"/>
        <v>106</v>
      </c>
      <c r="AR227" s="169">
        <f t="shared" si="31"/>
        <v>0</v>
      </c>
      <c r="AS227" s="169">
        <f t="shared" si="31"/>
        <v>0</v>
      </c>
      <c r="AT227" s="169">
        <f t="shared" si="31"/>
        <v>0</v>
      </c>
      <c r="AU227" s="169">
        <f t="shared" si="31"/>
        <v>0</v>
      </c>
    </row>
    <row r="228" spans="1:47" x14ac:dyDescent="0.25">
      <c r="A228" s="5" t="str">
        <f>гр.общеразв.напрв.!A228</f>
        <v>Гатчинский</v>
      </c>
      <c r="B228" s="5" t="str">
        <f>гр.общеразв.напрв.!B228</f>
        <v>МБДОУ "Детский сад №35 комбинированного вида"</v>
      </c>
      <c r="C228" s="5" t="str">
        <f>гр.общеразв.напрв.!C228</f>
        <v>город</v>
      </c>
      <c r="D228" s="5" t="str">
        <f>гр.общеразв.напрв.!D228</f>
        <v>детей</v>
      </c>
      <c r="E228" s="168">
        <f t="shared" si="28"/>
        <v>439</v>
      </c>
      <c r="F228" s="168">
        <f t="shared" si="29"/>
        <v>27</v>
      </c>
      <c r="G228" s="168">
        <f t="shared" si="29"/>
        <v>412</v>
      </c>
      <c r="H228" s="10">
        <f>гр.общеразв.напрв.!BZ228</f>
        <v>0</v>
      </c>
      <c r="I228" s="10">
        <f>гр.общеразв.напрв.!CA228</f>
        <v>0</v>
      </c>
      <c r="J228" s="10">
        <f>гр.общеразв.напрв.!CB228</f>
        <v>0</v>
      </c>
      <c r="K228" s="10">
        <f>гр.общеразв.напрв.!CC228</f>
        <v>72</v>
      </c>
      <c r="L228" s="10">
        <f>гр.общеразв.напрв.!CD228</f>
        <v>27</v>
      </c>
      <c r="M228" s="10">
        <f>гр.общеразв.напрв.!CE228</f>
        <v>263</v>
      </c>
      <c r="N228" s="10">
        <f>гр.общеразв.напрв.!CF228</f>
        <v>0</v>
      </c>
      <c r="O228" s="10">
        <f>гр.общеразв.напрв.!CG228</f>
        <v>0</v>
      </c>
      <c r="P228" s="10">
        <f>гр.общеразв.напрв.!CH228</f>
        <v>0</v>
      </c>
      <c r="Q228" s="10">
        <f>гр.общеразв.напрв.!CI228</f>
        <v>0</v>
      </c>
      <c r="R228" s="10">
        <f>гр.компен.направ.!EH228</f>
        <v>0</v>
      </c>
      <c r="S228" s="10">
        <f>гр.компен.направ.!EI228</f>
        <v>0</v>
      </c>
      <c r="T228" s="10">
        <f>гр.компен.направ.!EJ228</f>
        <v>0</v>
      </c>
      <c r="U228" s="10">
        <f>гр.компен.направ.!EK228</f>
        <v>77</v>
      </c>
      <c r="V228" s="10">
        <f>гр.компен.направ.!EL228</f>
        <v>0</v>
      </c>
      <c r="W228" s="10">
        <f>гр.компен.направ.!EM228</f>
        <v>0</v>
      </c>
      <c r="X228" s="10">
        <f>гр.компен.направ.!EN228</f>
        <v>0</v>
      </c>
      <c r="Y228" s="10">
        <f>гр.компен.направ.!EO228</f>
        <v>0</v>
      </c>
      <c r="Z228" s="10">
        <f>гр.компен.направ.!EP228</f>
        <v>0</v>
      </c>
      <c r="AA228" s="10">
        <f>гр.компен.направ.!EQ228</f>
        <v>0</v>
      </c>
      <c r="AB228" s="10">
        <f>гр.комбинир.напрв.!DN228</f>
        <v>0</v>
      </c>
      <c r="AC228" s="10">
        <f>гр.комбинир.напрв.!DO228</f>
        <v>0</v>
      </c>
      <c r="AD228" s="10">
        <f>гр.комбинир.напрв.!DP228</f>
        <v>0</v>
      </c>
      <c r="AE228" s="10">
        <f>гр.комбинир.напрв.!DQ228</f>
        <v>0</v>
      </c>
      <c r="AF228" s="10">
        <f>гр.комбинир.напрв.!DR228</f>
        <v>0</v>
      </c>
      <c r="AG228" s="10">
        <f>гр.комбинир.напрв.!DS228</f>
        <v>0</v>
      </c>
      <c r="AH228" s="10">
        <f>гр.комбинир.напрв.!DT228</f>
        <v>0</v>
      </c>
      <c r="AI228" s="10">
        <f>гр.комбинир.напрв.!DU228</f>
        <v>0</v>
      </c>
      <c r="AJ228" s="10">
        <f>гр.комбинир.напрв.!DV228</f>
        <v>0</v>
      </c>
      <c r="AK228" s="10">
        <f>гр.комбинир.напрв.!DW228</f>
        <v>0</v>
      </c>
      <c r="AL228" s="169">
        <f t="shared" si="32"/>
        <v>0</v>
      </c>
      <c r="AM228" s="169">
        <f t="shared" si="32"/>
        <v>0</v>
      </c>
      <c r="AN228" s="169">
        <f t="shared" si="32"/>
        <v>0</v>
      </c>
      <c r="AO228" s="169">
        <f t="shared" si="32"/>
        <v>149</v>
      </c>
      <c r="AP228" s="169">
        <f t="shared" si="32"/>
        <v>27</v>
      </c>
      <c r="AQ228" s="169">
        <f t="shared" si="31"/>
        <v>263</v>
      </c>
      <c r="AR228" s="169">
        <f t="shared" si="31"/>
        <v>0</v>
      </c>
      <c r="AS228" s="169">
        <f t="shared" si="31"/>
        <v>0</v>
      </c>
      <c r="AT228" s="169">
        <f t="shared" si="31"/>
        <v>0</v>
      </c>
      <c r="AU228" s="169">
        <f t="shared" si="31"/>
        <v>0</v>
      </c>
    </row>
    <row r="229" spans="1:47" x14ac:dyDescent="0.25">
      <c r="A229" s="5" t="str">
        <f>гр.общеразв.напрв.!A229</f>
        <v>Гатчинский</v>
      </c>
      <c r="B229" s="5" t="str">
        <f>гр.общеразв.напрв.!B229</f>
        <v>МБДОУ "Детский сад №38 комбинированного вида"</v>
      </c>
      <c r="C229" s="5" t="str">
        <f>гр.общеразв.напрв.!C229</f>
        <v>город</v>
      </c>
      <c r="D229" s="5" t="str">
        <f>гр.общеразв.напрв.!D229</f>
        <v>детей</v>
      </c>
      <c r="E229" s="168">
        <f t="shared" si="28"/>
        <v>320</v>
      </c>
      <c r="F229" s="168">
        <f t="shared" si="29"/>
        <v>52</v>
      </c>
      <c r="G229" s="168">
        <f t="shared" si="29"/>
        <v>268</v>
      </c>
      <c r="H229" s="10">
        <f>гр.общеразв.напрв.!BZ229</f>
        <v>0</v>
      </c>
      <c r="I229" s="10">
        <f>гр.общеразв.напрв.!CA229</f>
        <v>0</v>
      </c>
      <c r="J229" s="10">
        <f>гр.общеразв.напрв.!CB229</f>
        <v>0</v>
      </c>
      <c r="K229" s="10">
        <f>гр.общеразв.напрв.!CC229</f>
        <v>74</v>
      </c>
      <c r="L229" s="10">
        <f>гр.общеразв.напрв.!CD229</f>
        <v>52</v>
      </c>
      <c r="M229" s="10">
        <f>гр.общеразв.напрв.!CE229</f>
        <v>142</v>
      </c>
      <c r="N229" s="10">
        <f>гр.общеразв.напрв.!CF229</f>
        <v>0</v>
      </c>
      <c r="O229" s="10">
        <f>гр.общеразв.напрв.!CG229</f>
        <v>0</v>
      </c>
      <c r="P229" s="10">
        <f>гр.общеразв.напрв.!CH229</f>
        <v>0</v>
      </c>
      <c r="Q229" s="10">
        <f>гр.общеразв.напрв.!CI229</f>
        <v>0</v>
      </c>
      <c r="R229" s="10">
        <f>гр.компен.направ.!EH229</f>
        <v>0</v>
      </c>
      <c r="S229" s="10">
        <f>гр.компен.направ.!EI229</f>
        <v>0</v>
      </c>
      <c r="T229" s="10">
        <f>гр.компен.направ.!EJ229</f>
        <v>0</v>
      </c>
      <c r="U229" s="10">
        <f>гр.компен.направ.!EK229</f>
        <v>52</v>
      </c>
      <c r="V229" s="10">
        <f>гр.компен.направ.!EL229</f>
        <v>0</v>
      </c>
      <c r="W229" s="10">
        <f>гр.компен.направ.!EM229</f>
        <v>0</v>
      </c>
      <c r="X229" s="10">
        <f>гр.компен.направ.!EN229</f>
        <v>0</v>
      </c>
      <c r="Y229" s="10">
        <f>гр.компен.направ.!EO229</f>
        <v>0</v>
      </c>
      <c r="Z229" s="10">
        <f>гр.компен.направ.!EP229</f>
        <v>0</v>
      </c>
      <c r="AA229" s="10">
        <f>гр.компен.направ.!EQ229</f>
        <v>0</v>
      </c>
      <c r="AB229" s="10">
        <f>гр.комбинир.напрв.!DN229</f>
        <v>0</v>
      </c>
      <c r="AC229" s="10">
        <f>гр.комбинир.напрв.!DO229</f>
        <v>0</v>
      </c>
      <c r="AD229" s="10">
        <f>гр.комбинир.напрв.!DP229</f>
        <v>0</v>
      </c>
      <c r="AE229" s="10">
        <f>гр.комбинир.напрв.!DQ229</f>
        <v>0</v>
      </c>
      <c r="AF229" s="10">
        <f>гр.комбинир.напрв.!DR229</f>
        <v>0</v>
      </c>
      <c r="AG229" s="10">
        <f>гр.комбинир.напрв.!DS229</f>
        <v>0</v>
      </c>
      <c r="AH229" s="10">
        <f>гр.комбинир.напрв.!DT229</f>
        <v>0</v>
      </c>
      <c r="AI229" s="10">
        <f>гр.комбинир.напрв.!DU229</f>
        <v>0</v>
      </c>
      <c r="AJ229" s="10">
        <f>гр.комбинир.напрв.!DV229</f>
        <v>0</v>
      </c>
      <c r="AK229" s="10">
        <f>гр.комбинир.напрв.!DW229</f>
        <v>0</v>
      </c>
      <c r="AL229" s="169">
        <f t="shared" si="32"/>
        <v>0</v>
      </c>
      <c r="AM229" s="169">
        <f t="shared" si="32"/>
        <v>0</v>
      </c>
      <c r="AN229" s="169">
        <f t="shared" si="32"/>
        <v>0</v>
      </c>
      <c r="AO229" s="169">
        <f t="shared" si="32"/>
        <v>126</v>
      </c>
      <c r="AP229" s="169">
        <f t="shared" si="32"/>
        <v>52</v>
      </c>
      <c r="AQ229" s="169">
        <f t="shared" si="31"/>
        <v>142</v>
      </c>
      <c r="AR229" s="169">
        <f t="shared" si="31"/>
        <v>0</v>
      </c>
      <c r="AS229" s="169">
        <f t="shared" si="31"/>
        <v>0</v>
      </c>
      <c r="AT229" s="169">
        <f t="shared" si="31"/>
        <v>0</v>
      </c>
      <c r="AU229" s="169">
        <f t="shared" si="31"/>
        <v>0</v>
      </c>
    </row>
    <row r="230" spans="1:47" x14ac:dyDescent="0.25">
      <c r="A230" s="5" t="str">
        <f>гр.общеразв.напрв.!A230</f>
        <v>Гатчинский</v>
      </c>
      <c r="B230" s="5" t="str">
        <f>гр.общеразв.напрв.!B230</f>
        <v>МБДОУ "Детский сад №42"</v>
      </c>
      <c r="C230" s="5" t="str">
        <f>гр.общеразв.напрв.!C230</f>
        <v>город</v>
      </c>
      <c r="D230" s="5" t="str">
        <f>гр.общеразв.напрв.!D230</f>
        <v>детей</v>
      </c>
      <c r="E230" s="168">
        <f t="shared" si="28"/>
        <v>366</v>
      </c>
      <c r="F230" s="168">
        <f t="shared" si="29"/>
        <v>53</v>
      </c>
      <c r="G230" s="168">
        <f t="shared" si="29"/>
        <v>313</v>
      </c>
      <c r="H230" s="10">
        <f>гр.общеразв.напрв.!BZ230</f>
        <v>0</v>
      </c>
      <c r="I230" s="10">
        <f>гр.общеразв.напрв.!CA230</f>
        <v>0</v>
      </c>
      <c r="J230" s="10">
        <f>гр.общеразв.напрв.!CB230</f>
        <v>0</v>
      </c>
      <c r="K230" s="10">
        <f>гр.общеразв.напрв.!CC230</f>
        <v>11</v>
      </c>
      <c r="L230" s="10">
        <f>гр.общеразв.напрв.!CD230</f>
        <v>53</v>
      </c>
      <c r="M230" s="10">
        <f>гр.общеразв.напрв.!CE230</f>
        <v>262</v>
      </c>
      <c r="N230" s="10">
        <f>гр.общеразв.напрв.!CF230</f>
        <v>0</v>
      </c>
      <c r="O230" s="10">
        <f>гр.общеразв.напрв.!CG230</f>
        <v>0</v>
      </c>
      <c r="P230" s="10">
        <f>гр.общеразв.напрв.!CH230</f>
        <v>0</v>
      </c>
      <c r="Q230" s="10">
        <f>гр.общеразв.напрв.!CI230</f>
        <v>0</v>
      </c>
      <c r="R230" s="10">
        <f>гр.компен.направ.!EH230</f>
        <v>0</v>
      </c>
      <c r="S230" s="10">
        <f>гр.компен.направ.!EI230</f>
        <v>0</v>
      </c>
      <c r="T230" s="10">
        <f>гр.компен.направ.!EJ230</f>
        <v>0</v>
      </c>
      <c r="U230" s="10">
        <f>гр.компен.направ.!EK230</f>
        <v>40</v>
      </c>
      <c r="V230" s="10">
        <f>гр.компен.направ.!EL230</f>
        <v>0</v>
      </c>
      <c r="W230" s="10">
        <f>гр.компен.направ.!EM230</f>
        <v>0</v>
      </c>
      <c r="X230" s="10">
        <f>гр.компен.направ.!EN230</f>
        <v>0</v>
      </c>
      <c r="Y230" s="10">
        <f>гр.компен.направ.!EO230</f>
        <v>0</v>
      </c>
      <c r="Z230" s="10">
        <f>гр.компен.направ.!EP230</f>
        <v>0</v>
      </c>
      <c r="AA230" s="10">
        <f>гр.компен.направ.!EQ230</f>
        <v>0</v>
      </c>
      <c r="AB230" s="10">
        <f>гр.комбинир.напрв.!DN230</f>
        <v>0</v>
      </c>
      <c r="AC230" s="10">
        <f>гр.комбинир.напрв.!DO230</f>
        <v>0</v>
      </c>
      <c r="AD230" s="10">
        <f>гр.комбинир.напрв.!DP230</f>
        <v>0</v>
      </c>
      <c r="AE230" s="10">
        <f>гр.комбинир.напрв.!DQ230</f>
        <v>0</v>
      </c>
      <c r="AF230" s="10">
        <f>гр.комбинир.напрв.!DR230</f>
        <v>0</v>
      </c>
      <c r="AG230" s="10">
        <f>гр.комбинир.напрв.!DS230</f>
        <v>0</v>
      </c>
      <c r="AH230" s="10">
        <f>гр.комбинир.напрв.!DT230</f>
        <v>0</v>
      </c>
      <c r="AI230" s="10">
        <f>гр.комбинир.напрв.!DU230</f>
        <v>0</v>
      </c>
      <c r="AJ230" s="10">
        <f>гр.комбинир.напрв.!DV230</f>
        <v>0</v>
      </c>
      <c r="AK230" s="10">
        <f>гр.комбинир.напрв.!DW230</f>
        <v>0</v>
      </c>
      <c r="AL230" s="169">
        <f t="shared" si="32"/>
        <v>0</v>
      </c>
      <c r="AM230" s="169">
        <f t="shared" si="32"/>
        <v>0</v>
      </c>
      <c r="AN230" s="169">
        <f t="shared" si="32"/>
        <v>0</v>
      </c>
      <c r="AO230" s="169">
        <f t="shared" si="32"/>
        <v>51</v>
      </c>
      <c r="AP230" s="169">
        <f t="shared" si="32"/>
        <v>53</v>
      </c>
      <c r="AQ230" s="169">
        <f t="shared" si="31"/>
        <v>262</v>
      </c>
      <c r="AR230" s="169">
        <f t="shared" si="31"/>
        <v>0</v>
      </c>
      <c r="AS230" s="169">
        <f t="shared" si="31"/>
        <v>0</v>
      </c>
      <c r="AT230" s="169">
        <f t="shared" si="31"/>
        <v>0</v>
      </c>
      <c r="AU230" s="169">
        <f t="shared" si="31"/>
        <v>0</v>
      </c>
    </row>
    <row r="231" spans="1:47" x14ac:dyDescent="0.25">
      <c r="A231" s="5" t="str">
        <f>гр.общеразв.напрв.!A231</f>
        <v>Гатчинский</v>
      </c>
      <c r="B231" s="5" t="str">
        <f>гр.общеразв.напрв.!B231</f>
        <v xml:space="preserve">МБОУ "Минкая школа-д/сад" (дошк.группы) </v>
      </c>
      <c r="C231" s="5" t="str">
        <f>гр.общеразв.напрв.!C231</f>
        <v>село</v>
      </c>
      <c r="D231" s="5" t="str">
        <f>гр.общеразв.напрв.!D231</f>
        <v>детей</v>
      </c>
      <c r="E231" s="168">
        <f t="shared" si="28"/>
        <v>165</v>
      </c>
      <c r="F231" s="168">
        <f t="shared" si="29"/>
        <v>35</v>
      </c>
      <c r="G231" s="168">
        <f t="shared" si="29"/>
        <v>130</v>
      </c>
      <c r="H231" s="10">
        <f>гр.общеразв.напрв.!BZ231</f>
        <v>0</v>
      </c>
      <c r="I231" s="10">
        <f>гр.общеразв.напрв.!CA231</f>
        <v>0</v>
      </c>
      <c r="J231" s="10">
        <f>гр.общеразв.напрв.!CB231</f>
        <v>0</v>
      </c>
      <c r="K231" s="10">
        <f>гр.общеразв.напрв.!CC231</f>
        <v>12</v>
      </c>
      <c r="L231" s="10">
        <f>гр.общеразв.напрв.!CD231</f>
        <v>35</v>
      </c>
      <c r="M231" s="10">
        <f>гр.общеразв.напрв.!CE231</f>
        <v>65</v>
      </c>
      <c r="N231" s="10">
        <f>гр.общеразв.напрв.!CF231</f>
        <v>0</v>
      </c>
      <c r="O231" s="10">
        <f>гр.общеразв.напрв.!CG231</f>
        <v>0</v>
      </c>
      <c r="P231" s="10">
        <f>гр.общеразв.напрв.!CH231</f>
        <v>0</v>
      </c>
      <c r="Q231" s="10">
        <f>гр.общеразв.напрв.!CI231</f>
        <v>0</v>
      </c>
      <c r="R231" s="10">
        <f>гр.компен.направ.!EH231</f>
        <v>0</v>
      </c>
      <c r="S231" s="10">
        <f>гр.компен.направ.!EI231</f>
        <v>0</v>
      </c>
      <c r="T231" s="10">
        <f>гр.компен.направ.!EJ231</f>
        <v>0</v>
      </c>
      <c r="U231" s="10">
        <f>гр.компен.направ.!EK231</f>
        <v>53</v>
      </c>
      <c r="V231" s="10">
        <f>гр.компен.направ.!EL231</f>
        <v>0</v>
      </c>
      <c r="W231" s="10">
        <f>гр.компен.направ.!EM231</f>
        <v>0</v>
      </c>
      <c r="X231" s="10">
        <f>гр.компен.направ.!EN231</f>
        <v>0</v>
      </c>
      <c r="Y231" s="10">
        <f>гр.компен.направ.!EO231</f>
        <v>0</v>
      </c>
      <c r="Z231" s="10">
        <f>гр.компен.направ.!EP231</f>
        <v>0</v>
      </c>
      <c r="AA231" s="10">
        <f>гр.компен.направ.!EQ231</f>
        <v>0</v>
      </c>
      <c r="AB231" s="10">
        <f>гр.комбинир.напрв.!DN231</f>
        <v>0</v>
      </c>
      <c r="AC231" s="10">
        <f>гр.комбинир.напрв.!DO231</f>
        <v>0</v>
      </c>
      <c r="AD231" s="10">
        <f>гр.комбинир.напрв.!DP231</f>
        <v>0</v>
      </c>
      <c r="AE231" s="10">
        <f>гр.комбинир.напрв.!DQ231</f>
        <v>0</v>
      </c>
      <c r="AF231" s="10">
        <f>гр.комбинир.напрв.!DR231</f>
        <v>0</v>
      </c>
      <c r="AG231" s="10">
        <f>гр.комбинир.напрв.!DS231</f>
        <v>0</v>
      </c>
      <c r="AH231" s="10">
        <f>гр.комбинир.напрв.!DT231</f>
        <v>0</v>
      </c>
      <c r="AI231" s="10">
        <f>гр.комбинир.напрв.!DU231</f>
        <v>0</v>
      </c>
      <c r="AJ231" s="10">
        <f>гр.комбинир.напрв.!DV231</f>
        <v>0</v>
      </c>
      <c r="AK231" s="10">
        <f>гр.комбинир.напрв.!DW231</f>
        <v>0</v>
      </c>
      <c r="AL231" s="169">
        <f t="shared" si="32"/>
        <v>0</v>
      </c>
      <c r="AM231" s="169">
        <f t="shared" si="32"/>
        <v>0</v>
      </c>
      <c r="AN231" s="169">
        <f t="shared" si="32"/>
        <v>0</v>
      </c>
      <c r="AO231" s="169">
        <f t="shared" si="32"/>
        <v>65</v>
      </c>
      <c r="AP231" s="169">
        <f t="shared" si="32"/>
        <v>35</v>
      </c>
      <c r="AQ231" s="169">
        <f t="shared" si="31"/>
        <v>65</v>
      </c>
      <c r="AR231" s="169">
        <f t="shared" si="31"/>
        <v>0</v>
      </c>
      <c r="AS231" s="169">
        <f t="shared" si="31"/>
        <v>0</v>
      </c>
      <c r="AT231" s="169">
        <f t="shared" si="31"/>
        <v>0</v>
      </c>
      <c r="AU231" s="169">
        <f t="shared" si="31"/>
        <v>0</v>
      </c>
    </row>
    <row r="232" spans="1:47" x14ac:dyDescent="0.25">
      <c r="A232" s="5" t="str">
        <f>гр.общеразв.напрв.!A232</f>
        <v>Гатчинский</v>
      </c>
      <c r="B232" s="5" t="str">
        <f>гр.общеразв.напрв.!B232</f>
        <v xml:space="preserve">МБОУ "Белогорская школа-д/сад" (дошк.группы) </v>
      </c>
      <c r="C232" s="5" t="str">
        <f>гр.общеразв.напрв.!C232</f>
        <v>село</v>
      </c>
      <c r="D232" s="5" t="str">
        <f>гр.общеразв.напрв.!D232</f>
        <v>детей</v>
      </c>
      <c r="E232" s="168">
        <f t="shared" si="28"/>
        <v>86</v>
      </c>
      <c r="F232" s="168">
        <f t="shared" si="29"/>
        <v>12</v>
      </c>
      <c r="G232" s="168">
        <f t="shared" si="29"/>
        <v>74</v>
      </c>
      <c r="H232" s="10">
        <f>гр.общеразв.напрв.!BZ232</f>
        <v>0</v>
      </c>
      <c r="I232" s="10">
        <f>гр.общеразв.напрв.!CA232</f>
        <v>0</v>
      </c>
      <c r="J232" s="10">
        <f>гр.общеразв.напрв.!CB232</f>
        <v>0</v>
      </c>
      <c r="K232" s="10">
        <f>гр.общеразв.напрв.!CC232</f>
        <v>0</v>
      </c>
      <c r="L232" s="10">
        <f>гр.общеразв.напрв.!CD232</f>
        <v>12</v>
      </c>
      <c r="M232" s="10">
        <f>гр.общеразв.напрв.!CE232</f>
        <v>31</v>
      </c>
      <c r="N232" s="10">
        <f>гр.общеразв.напрв.!CF232</f>
        <v>0</v>
      </c>
      <c r="O232" s="10">
        <f>гр.общеразв.напрв.!CG232</f>
        <v>0</v>
      </c>
      <c r="P232" s="10">
        <f>гр.общеразв.напрв.!CH232</f>
        <v>0</v>
      </c>
      <c r="Q232" s="10">
        <f>гр.общеразв.напрв.!CI232</f>
        <v>18</v>
      </c>
      <c r="R232" s="10">
        <f>гр.компен.направ.!EH232</f>
        <v>0</v>
      </c>
      <c r="S232" s="10">
        <f>гр.компен.направ.!EI232</f>
        <v>0</v>
      </c>
      <c r="T232" s="10">
        <f>гр.компен.направ.!EJ232</f>
        <v>0</v>
      </c>
      <c r="U232" s="10">
        <f>гр.компен.направ.!EK232</f>
        <v>25</v>
      </c>
      <c r="V232" s="10">
        <f>гр.компен.направ.!EL232</f>
        <v>0</v>
      </c>
      <c r="W232" s="10">
        <f>гр.компен.направ.!EM232</f>
        <v>0</v>
      </c>
      <c r="X232" s="10">
        <f>гр.компен.направ.!EN232</f>
        <v>0</v>
      </c>
      <c r="Y232" s="10">
        <f>гр.компен.направ.!EO232</f>
        <v>0</v>
      </c>
      <c r="Z232" s="10">
        <f>гр.компен.направ.!EP232</f>
        <v>0</v>
      </c>
      <c r="AA232" s="10">
        <f>гр.компен.направ.!EQ232</f>
        <v>0</v>
      </c>
      <c r="AB232" s="10">
        <f>гр.комбинир.напрв.!DN232</f>
        <v>0</v>
      </c>
      <c r="AC232" s="10">
        <f>гр.комбинир.напрв.!DO232</f>
        <v>0</v>
      </c>
      <c r="AD232" s="10">
        <f>гр.комбинир.напрв.!DP232</f>
        <v>0</v>
      </c>
      <c r="AE232" s="10">
        <f>гр.комбинир.напрв.!DQ232</f>
        <v>0</v>
      </c>
      <c r="AF232" s="10">
        <f>гр.комбинир.напрв.!DR232</f>
        <v>0</v>
      </c>
      <c r="AG232" s="10">
        <f>гр.комбинир.напрв.!DS232</f>
        <v>0</v>
      </c>
      <c r="AH232" s="10">
        <f>гр.комбинир.напрв.!DT232</f>
        <v>0</v>
      </c>
      <c r="AI232" s="10">
        <f>гр.комбинир.напрв.!DU232</f>
        <v>0</v>
      </c>
      <c r="AJ232" s="10">
        <f>гр.комбинир.напрв.!DV232</f>
        <v>0</v>
      </c>
      <c r="AK232" s="10">
        <f>гр.комбинир.напрв.!DW232</f>
        <v>0</v>
      </c>
      <c r="AL232" s="169">
        <f t="shared" si="32"/>
        <v>0</v>
      </c>
      <c r="AM232" s="169">
        <f t="shared" si="32"/>
        <v>0</v>
      </c>
      <c r="AN232" s="169">
        <f t="shared" si="32"/>
        <v>0</v>
      </c>
      <c r="AO232" s="169">
        <f t="shared" si="32"/>
        <v>25</v>
      </c>
      <c r="AP232" s="169">
        <f t="shared" si="32"/>
        <v>12</v>
      </c>
      <c r="AQ232" s="169">
        <f t="shared" si="31"/>
        <v>31</v>
      </c>
      <c r="AR232" s="169">
        <f t="shared" si="31"/>
        <v>0</v>
      </c>
      <c r="AS232" s="169">
        <f t="shared" si="31"/>
        <v>0</v>
      </c>
      <c r="AT232" s="169">
        <f t="shared" si="31"/>
        <v>0</v>
      </c>
      <c r="AU232" s="169">
        <f t="shared" si="31"/>
        <v>18</v>
      </c>
    </row>
    <row r="233" spans="1:47" x14ac:dyDescent="0.25">
      <c r="A233" s="5" t="str">
        <f>гр.общеразв.напрв.!A233</f>
        <v>Гатчинский</v>
      </c>
      <c r="B233" s="5" t="str">
        <f>гр.общеразв.напрв.!B233</f>
        <v>МБОУ "Никольская ООШ" (дошк.группы)</v>
      </c>
      <c r="C233" s="5" t="str">
        <f>гр.общеразв.напрв.!C233</f>
        <v>село</v>
      </c>
      <c r="D233" s="5" t="str">
        <f>гр.общеразв.напрв.!D233</f>
        <v>детей</v>
      </c>
      <c r="E233" s="168">
        <f t="shared" si="28"/>
        <v>68</v>
      </c>
      <c r="F233" s="168">
        <f t="shared" si="29"/>
        <v>17</v>
      </c>
      <c r="G233" s="168">
        <f t="shared" si="29"/>
        <v>51</v>
      </c>
      <c r="H233" s="10">
        <f>гр.общеразв.напрв.!BZ233</f>
        <v>0</v>
      </c>
      <c r="I233" s="10">
        <f>гр.общеразв.напрв.!CA233</f>
        <v>0</v>
      </c>
      <c r="J233" s="10">
        <f>гр.общеразв.напрв.!CB233</f>
        <v>0</v>
      </c>
      <c r="K233" s="10">
        <f>гр.общеразв.напрв.!CC233</f>
        <v>13</v>
      </c>
      <c r="L233" s="10">
        <f>гр.общеразв.напрв.!CD233</f>
        <v>17</v>
      </c>
      <c r="M233" s="10">
        <f>гр.общеразв.напрв.!CE233</f>
        <v>25</v>
      </c>
      <c r="N233" s="10">
        <f>гр.общеразв.напрв.!CF233</f>
        <v>0</v>
      </c>
      <c r="O233" s="10">
        <f>гр.общеразв.напрв.!CG233</f>
        <v>0</v>
      </c>
      <c r="P233" s="10">
        <f>гр.общеразв.напрв.!CH233</f>
        <v>0</v>
      </c>
      <c r="Q233" s="10">
        <f>гр.общеразв.напрв.!CI233</f>
        <v>0</v>
      </c>
      <c r="R233" s="10">
        <f>гр.компен.направ.!EH233</f>
        <v>0</v>
      </c>
      <c r="S233" s="10">
        <f>гр.компен.направ.!EI233</f>
        <v>0</v>
      </c>
      <c r="T233" s="10">
        <f>гр.компен.направ.!EJ233</f>
        <v>0</v>
      </c>
      <c r="U233" s="10">
        <f>гр.компен.направ.!EK233</f>
        <v>13</v>
      </c>
      <c r="V233" s="10">
        <f>гр.компен.направ.!EL233</f>
        <v>0</v>
      </c>
      <c r="W233" s="10">
        <f>гр.компен.направ.!EM233</f>
        <v>0</v>
      </c>
      <c r="X233" s="10">
        <f>гр.компен.направ.!EN233</f>
        <v>0</v>
      </c>
      <c r="Y233" s="10">
        <f>гр.компен.направ.!EO233</f>
        <v>0</v>
      </c>
      <c r="Z233" s="10">
        <f>гр.компен.направ.!EP233</f>
        <v>0</v>
      </c>
      <c r="AA233" s="10">
        <f>гр.компен.направ.!EQ233</f>
        <v>0</v>
      </c>
      <c r="AB233" s="10">
        <f>гр.комбинир.напрв.!DN233</f>
        <v>0</v>
      </c>
      <c r="AC233" s="10">
        <f>гр.комбинир.напрв.!DO233</f>
        <v>0</v>
      </c>
      <c r="AD233" s="10">
        <f>гр.комбинир.напрв.!DP233</f>
        <v>0</v>
      </c>
      <c r="AE233" s="10">
        <f>гр.комбинир.напрв.!DQ233</f>
        <v>0</v>
      </c>
      <c r="AF233" s="10">
        <f>гр.комбинир.напрв.!DR233</f>
        <v>0</v>
      </c>
      <c r="AG233" s="10">
        <f>гр.комбинир.напрв.!DS233</f>
        <v>0</v>
      </c>
      <c r="AH233" s="10">
        <f>гр.комбинир.напрв.!DT233</f>
        <v>0</v>
      </c>
      <c r="AI233" s="10">
        <f>гр.комбинир.напрв.!DU233</f>
        <v>0</v>
      </c>
      <c r="AJ233" s="10">
        <f>гр.комбинир.напрв.!DV233</f>
        <v>0</v>
      </c>
      <c r="AK233" s="10">
        <f>гр.комбинир.напрв.!DW233</f>
        <v>0</v>
      </c>
      <c r="AL233" s="169">
        <f t="shared" si="32"/>
        <v>0</v>
      </c>
      <c r="AM233" s="169">
        <f t="shared" si="32"/>
        <v>0</v>
      </c>
      <c r="AN233" s="169">
        <f t="shared" si="32"/>
        <v>0</v>
      </c>
      <c r="AO233" s="169">
        <f t="shared" si="32"/>
        <v>26</v>
      </c>
      <c r="AP233" s="169">
        <f t="shared" si="32"/>
        <v>17</v>
      </c>
      <c r="AQ233" s="169">
        <f t="shared" si="31"/>
        <v>25</v>
      </c>
      <c r="AR233" s="169">
        <f t="shared" si="31"/>
        <v>0</v>
      </c>
      <c r="AS233" s="169">
        <f t="shared" si="31"/>
        <v>0</v>
      </c>
      <c r="AT233" s="169">
        <f t="shared" si="31"/>
        <v>0</v>
      </c>
      <c r="AU233" s="169">
        <f t="shared" si="31"/>
        <v>0</v>
      </c>
    </row>
    <row r="234" spans="1:47" x14ac:dyDescent="0.25">
      <c r="A234" s="5" t="str">
        <f>гр.общеразв.напрв.!A234</f>
        <v>Гатчинский</v>
      </c>
      <c r="B234" s="5" t="str">
        <f>гр.общеразв.напрв.!B234</f>
        <v>МБОУ "Сусанинская СОШ" (дошк.группы)</v>
      </c>
      <c r="C234" s="5" t="str">
        <f>гр.общеразв.напрв.!C234</f>
        <v>село</v>
      </c>
      <c r="D234" s="5" t="str">
        <f>гр.общеразв.напрв.!D234</f>
        <v>детей</v>
      </c>
      <c r="E234" s="168">
        <f t="shared" si="28"/>
        <v>93</v>
      </c>
      <c r="F234" s="168">
        <f t="shared" si="29"/>
        <v>0</v>
      </c>
      <c r="G234" s="168">
        <f t="shared" si="29"/>
        <v>93</v>
      </c>
      <c r="H234" s="10">
        <f>гр.общеразв.напрв.!BZ234</f>
        <v>0</v>
      </c>
      <c r="I234" s="10">
        <f>гр.общеразв.напрв.!CA234</f>
        <v>0</v>
      </c>
      <c r="J234" s="10">
        <f>гр.общеразв.напрв.!CB234</f>
        <v>0</v>
      </c>
      <c r="K234" s="10">
        <f>гр.общеразв.напрв.!CC234</f>
        <v>21</v>
      </c>
      <c r="L234" s="10">
        <f>гр.общеразв.напрв.!CD234</f>
        <v>0</v>
      </c>
      <c r="M234" s="10">
        <f>гр.общеразв.напрв.!CE234</f>
        <v>39</v>
      </c>
      <c r="N234" s="10">
        <f>гр.общеразв.напрв.!CF234</f>
        <v>0</v>
      </c>
      <c r="O234" s="10">
        <f>гр.общеразв.напрв.!CG234</f>
        <v>0</v>
      </c>
      <c r="P234" s="10">
        <f>гр.общеразв.напрв.!CH234</f>
        <v>0</v>
      </c>
      <c r="Q234" s="10">
        <f>гр.общеразв.напрв.!CI234</f>
        <v>0</v>
      </c>
      <c r="R234" s="10">
        <f>гр.компен.направ.!EH234</f>
        <v>0</v>
      </c>
      <c r="S234" s="10">
        <f>гр.компен.направ.!EI234</f>
        <v>0</v>
      </c>
      <c r="T234" s="10">
        <f>гр.компен.направ.!EJ234</f>
        <v>0</v>
      </c>
      <c r="U234" s="10">
        <f>гр.компен.направ.!EK234</f>
        <v>33</v>
      </c>
      <c r="V234" s="10">
        <f>гр.компен.направ.!EL234</f>
        <v>0</v>
      </c>
      <c r="W234" s="10">
        <f>гр.компен.направ.!EM234</f>
        <v>0</v>
      </c>
      <c r="X234" s="10">
        <f>гр.компен.направ.!EN234</f>
        <v>0</v>
      </c>
      <c r="Y234" s="10">
        <f>гр.компен.направ.!EO234</f>
        <v>0</v>
      </c>
      <c r="Z234" s="10">
        <f>гр.компен.направ.!EP234</f>
        <v>0</v>
      </c>
      <c r="AA234" s="10">
        <f>гр.компен.направ.!EQ234</f>
        <v>0</v>
      </c>
      <c r="AB234" s="10">
        <f>гр.комбинир.напрв.!DN234</f>
        <v>0</v>
      </c>
      <c r="AC234" s="10">
        <f>гр.комбинир.напрв.!DO234</f>
        <v>0</v>
      </c>
      <c r="AD234" s="10">
        <f>гр.комбинир.напрв.!DP234</f>
        <v>0</v>
      </c>
      <c r="AE234" s="10">
        <f>гр.комбинир.напрв.!DQ234</f>
        <v>0</v>
      </c>
      <c r="AF234" s="10">
        <f>гр.комбинир.напрв.!DR234</f>
        <v>0</v>
      </c>
      <c r="AG234" s="10">
        <f>гр.комбинир.напрв.!DS234</f>
        <v>0</v>
      </c>
      <c r="AH234" s="10">
        <f>гр.комбинир.напрв.!DT234</f>
        <v>0</v>
      </c>
      <c r="AI234" s="10">
        <f>гр.комбинир.напрв.!DU234</f>
        <v>0</v>
      </c>
      <c r="AJ234" s="10">
        <f>гр.комбинир.напрв.!DV234</f>
        <v>0</v>
      </c>
      <c r="AK234" s="10">
        <f>гр.комбинир.напрв.!DW234</f>
        <v>0</v>
      </c>
      <c r="AL234" s="169">
        <f t="shared" si="32"/>
        <v>0</v>
      </c>
      <c r="AM234" s="169">
        <f t="shared" si="32"/>
        <v>0</v>
      </c>
      <c r="AN234" s="169">
        <f t="shared" si="32"/>
        <v>0</v>
      </c>
      <c r="AO234" s="169">
        <f t="shared" si="32"/>
        <v>54</v>
      </c>
      <c r="AP234" s="169">
        <f t="shared" si="32"/>
        <v>0</v>
      </c>
      <c r="AQ234" s="169">
        <f t="shared" si="31"/>
        <v>39</v>
      </c>
      <c r="AR234" s="169">
        <f t="shared" si="31"/>
        <v>0</v>
      </c>
      <c r="AS234" s="169">
        <f t="shared" si="31"/>
        <v>0</v>
      </c>
      <c r="AT234" s="169">
        <f t="shared" si="31"/>
        <v>0</v>
      </c>
      <c r="AU234" s="169">
        <f t="shared" si="31"/>
        <v>0</v>
      </c>
    </row>
    <row r="235" spans="1:47" x14ac:dyDescent="0.25">
      <c r="A235" s="5" t="str">
        <f>гр.общеразв.напрв.!A235</f>
        <v>Гатчинский</v>
      </c>
      <c r="B235" s="5" t="str">
        <f>гр.общеразв.напрв.!B235</f>
        <v>МБОУ "Сиверская СОШ №3"(дошк.группы)</v>
      </c>
      <c r="C235" s="5" t="str">
        <f>гр.общеразв.напрв.!C235</f>
        <v>ПГТ</v>
      </c>
      <c r="D235" s="5" t="str">
        <f>гр.общеразв.напрв.!D235</f>
        <v>детей</v>
      </c>
      <c r="E235" s="168">
        <f t="shared" si="28"/>
        <v>176</v>
      </c>
      <c r="F235" s="168">
        <f t="shared" si="29"/>
        <v>35</v>
      </c>
      <c r="G235" s="168">
        <f t="shared" si="29"/>
        <v>141</v>
      </c>
      <c r="H235" s="10">
        <f>гр.общеразв.напрв.!BZ235</f>
        <v>0</v>
      </c>
      <c r="I235" s="10">
        <f>гр.общеразв.напрв.!CA235</f>
        <v>0</v>
      </c>
      <c r="J235" s="10">
        <f>гр.общеразв.напрв.!CB235</f>
        <v>0</v>
      </c>
      <c r="K235" s="10">
        <f>гр.общеразв.напрв.!CC235</f>
        <v>11</v>
      </c>
      <c r="L235" s="10">
        <f>гр.общеразв.напрв.!CD235</f>
        <v>35</v>
      </c>
      <c r="M235" s="10">
        <f>гр.общеразв.напрв.!CE235</f>
        <v>97</v>
      </c>
      <c r="N235" s="10">
        <f>гр.общеразв.напрв.!CF235</f>
        <v>0</v>
      </c>
      <c r="O235" s="10">
        <f>гр.общеразв.напрв.!CG235</f>
        <v>0</v>
      </c>
      <c r="P235" s="10">
        <f>гр.общеразв.напрв.!CH235</f>
        <v>0</v>
      </c>
      <c r="Q235" s="10">
        <f>гр.общеразв.напрв.!CI235</f>
        <v>0</v>
      </c>
      <c r="R235" s="10">
        <f>гр.компен.направ.!EH235</f>
        <v>0</v>
      </c>
      <c r="S235" s="10">
        <f>гр.компен.направ.!EI235</f>
        <v>0</v>
      </c>
      <c r="T235" s="10">
        <f>гр.компен.направ.!EJ235</f>
        <v>0</v>
      </c>
      <c r="U235" s="10">
        <f>гр.компен.направ.!EK235</f>
        <v>33</v>
      </c>
      <c r="V235" s="10">
        <f>гр.компен.направ.!EL235</f>
        <v>0</v>
      </c>
      <c r="W235" s="10">
        <f>гр.компен.направ.!EM235</f>
        <v>0</v>
      </c>
      <c r="X235" s="10">
        <f>гр.компен.направ.!EN235</f>
        <v>0</v>
      </c>
      <c r="Y235" s="10">
        <f>гр.компен.направ.!EO235</f>
        <v>0</v>
      </c>
      <c r="Z235" s="10">
        <f>гр.компен.направ.!EP235</f>
        <v>0</v>
      </c>
      <c r="AA235" s="10">
        <f>гр.компен.направ.!EQ235</f>
        <v>0</v>
      </c>
      <c r="AB235" s="10">
        <f>гр.комбинир.напрв.!DN235</f>
        <v>0</v>
      </c>
      <c r="AC235" s="10">
        <f>гр.комбинир.напрв.!DO235</f>
        <v>0</v>
      </c>
      <c r="AD235" s="10">
        <f>гр.комбинир.напрв.!DP235</f>
        <v>0</v>
      </c>
      <c r="AE235" s="10">
        <f>гр.комбинир.напрв.!DQ235</f>
        <v>0</v>
      </c>
      <c r="AF235" s="10">
        <f>гр.комбинир.напрв.!DR235</f>
        <v>0</v>
      </c>
      <c r="AG235" s="10">
        <f>гр.комбинир.напрв.!DS235</f>
        <v>0</v>
      </c>
      <c r="AH235" s="10">
        <f>гр.комбинир.напрв.!DT235</f>
        <v>0</v>
      </c>
      <c r="AI235" s="10">
        <f>гр.комбинир.напрв.!DU235</f>
        <v>0</v>
      </c>
      <c r="AJ235" s="10">
        <f>гр.комбинир.напрв.!DV235</f>
        <v>0</v>
      </c>
      <c r="AK235" s="10">
        <f>гр.комбинир.напрв.!DW235</f>
        <v>0</v>
      </c>
      <c r="AL235" s="169">
        <f t="shared" si="32"/>
        <v>0</v>
      </c>
      <c r="AM235" s="169">
        <f t="shared" si="32"/>
        <v>0</v>
      </c>
      <c r="AN235" s="169">
        <f t="shared" si="32"/>
        <v>0</v>
      </c>
      <c r="AO235" s="169">
        <f t="shared" si="32"/>
        <v>44</v>
      </c>
      <c r="AP235" s="169">
        <f t="shared" si="32"/>
        <v>35</v>
      </c>
      <c r="AQ235" s="169">
        <f t="shared" si="31"/>
        <v>97</v>
      </c>
      <c r="AR235" s="169">
        <f t="shared" si="31"/>
        <v>0</v>
      </c>
      <c r="AS235" s="169">
        <f t="shared" si="31"/>
        <v>0</v>
      </c>
      <c r="AT235" s="169">
        <f t="shared" si="31"/>
        <v>0</v>
      </c>
      <c r="AU235" s="169">
        <f t="shared" si="31"/>
        <v>0</v>
      </c>
    </row>
    <row r="236" spans="1:47" x14ac:dyDescent="0.25">
      <c r="A236" s="5" t="str">
        <f>гр.общеразв.напрв.!A236</f>
        <v>Гатчинский</v>
      </c>
      <c r="B236" s="5" t="str">
        <f>гр.общеразв.напрв.!B236</f>
        <v>МБОУ "Войсковицкая СОШ №1" (дошк.группы)</v>
      </c>
      <c r="C236" s="5" t="str">
        <f>гр.общеразв.напрв.!C236</f>
        <v>село</v>
      </c>
      <c r="D236" s="5" t="str">
        <f>гр.общеразв.напрв.!D236</f>
        <v>детей</v>
      </c>
      <c r="E236" s="168">
        <f t="shared" si="28"/>
        <v>107</v>
      </c>
      <c r="F236" s="168">
        <f t="shared" si="29"/>
        <v>20</v>
      </c>
      <c r="G236" s="168">
        <f t="shared" si="29"/>
        <v>87</v>
      </c>
      <c r="H236" s="10">
        <f>гр.общеразв.напрв.!BZ236</f>
        <v>0</v>
      </c>
      <c r="I236" s="10">
        <f>гр.общеразв.напрв.!CA236</f>
        <v>0</v>
      </c>
      <c r="J236" s="10">
        <f>гр.общеразв.напрв.!CB236</f>
        <v>0</v>
      </c>
      <c r="K236" s="10">
        <f>гр.общеразв.напрв.!CC236</f>
        <v>15</v>
      </c>
      <c r="L236" s="10">
        <f>гр.общеразв.напрв.!CD236</f>
        <v>20</v>
      </c>
      <c r="M236" s="10">
        <f>гр.общеразв.напрв.!CE236</f>
        <v>39</v>
      </c>
      <c r="N236" s="10">
        <f>гр.общеразв.напрв.!CF236</f>
        <v>0</v>
      </c>
      <c r="O236" s="10">
        <f>гр.общеразв.напрв.!CG236</f>
        <v>0</v>
      </c>
      <c r="P236" s="10">
        <f>гр.общеразв.напрв.!CH236</f>
        <v>0</v>
      </c>
      <c r="Q236" s="10">
        <f>гр.общеразв.напрв.!CI236</f>
        <v>0</v>
      </c>
      <c r="R236" s="10">
        <f>гр.компен.направ.!EH236</f>
        <v>0</v>
      </c>
      <c r="S236" s="10">
        <f>гр.компен.направ.!EI236</f>
        <v>0</v>
      </c>
      <c r="T236" s="10">
        <f>гр.компен.направ.!EJ236</f>
        <v>0</v>
      </c>
      <c r="U236" s="10">
        <f>гр.компен.направ.!EK236</f>
        <v>33</v>
      </c>
      <c r="V236" s="10">
        <f>гр.компен.направ.!EL236</f>
        <v>0</v>
      </c>
      <c r="W236" s="10">
        <f>гр.компен.направ.!EM236</f>
        <v>0</v>
      </c>
      <c r="X236" s="10">
        <f>гр.компен.направ.!EN236</f>
        <v>0</v>
      </c>
      <c r="Y236" s="10">
        <f>гр.компен.направ.!EO236</f>
        <v>0</v>
      </c>
      <c r="Z236" s="10">
        <f>гр.компен.направ.!EP236</f>
        <v>0</v>
      </c>
      <c r="AA236" s="10">
        <f>гр.компен.направ.!EQ236</f>
        <v>0</v>
      </c>
      <c r="AB236" s="10">
        <f>гр.комбинир.напрв.!DN236</f>
        <v>0</v>
      </c>
      <c r="AC236" s="10">
        <f>гр.комбинир.напрв.!DO236</f>
        <v>0</v>
      </c>
      <c r="AD236" s="10">
        <f>гр.комбинир.напрв.!DP236</f>
        <v>0</v>
      </c>
      <c r="AE236" s="10">
        <f>гр.комбинир.напрв.!DQ236</f>
        <v>0</v>
      </c>
      <c r="AF236" s="10">
        <f>гр.комбинир.напрв.!DR236</f>
        <v>0</v>
      </c>
      <c r="AG236" s="10">
        <f>гр.комбинир.напрв.!DS236</f>
        <v>0</v>
      </c>
      <c r="AH236" s="10">
        <f>гр.комбинир.напрв.!DT236</f>
        <v>0</v>
      </c>
      <c r="AI236" s="10">
        <f>гр.комбинир.напрв.!DU236</f>
        <v>0</v>
      </c>
      <c r="AJ236" s="10">
        <f>гр.комбинир.напрв.!DV236</f>
        <v>0</v>
      </c>
      <c r="AK236" s="10">
        <f>гр.комбинир.напрв.!DW236</f>
        <v>0</v>
      </c>
      <c r="AL236" s="169">
        <f t="shared" si="32"/>
        <v>0</v>
      </c>
      <c r="AM236" s="169">
        <f t="shared" si="32"/>
        <v>0</v>
      </c>
      <c r="AN236" s="169">
        <f t="shared" si="32"/>
        <v>0</v>
      </c>
      <c r="AO236" s="169">
        <f t="shared" si="32"/>
        <v>48</v>
      </c>
      <c r="AP236" s="169">
        <f t="shared" si="32"/>
        <v>20</v>
      </c>
      <c r="AQ236" s="169">
        <f t="shared" si="31"/>
        <v>39</v>
      </c>
      <c r="AR236" s="169">
        <f t="shared" si="31"/>
        <v>0</v>
      </c>
      <c r="AS236" s="169">
        <f t="shared" si="31"/>
        <v>0</v>
      </c>
      <c r="AT236" s="169">
        <f t="shared" si="31"/>
        <v>0</v>
      </c>
      <c r="AU236" s="169">
        <f t="shared" si="31"/>
        <v>0</v>
      </c>
    </row>
    <row r="237" spans="1:47" x14ac:dyDescent="0.25">
      <c r="A237" s="5" t="str">
        <f>гр.общеразв.напрв.!A237</f>
        <v>Гатчинский</v>
      </c>
      <c r="B237" s="5" t="str">
        <f>гр.общеразв.напрв.!B237</f>
        <v>МБОУ "Гатчинская СОШ №7" (дошк.группы)</v>
      </c>
      <c r="C237" s="5" t="str">
        <f>гр.общеразв.напрв.!C237</f>
        <v>город</v>
      </c>
      <c r="D237" s="5" t="str">
        <f>гр.общеразв.напрв.!D237</f>
        <v>детей</v>
      </c>
      <c r="E237" s="168">
        <f t="shared" si="28"/>
        <v>60</v>
      </c>
      <c r="F237" s="168">
        <f t="shared" si="29"/>
        <v>18</v>
      </c>
      <c r="G237" s="168">
        <f t="shared" si="29"/>
        <v>42</v>
      </c>
      <c r="H237" s="10">
        <f>гр.общеразв.напрв.!BZ237</f>
        <v>0</v>
      </c>
      <c r="I237" s="10">
        <f>гр.общеразв.напрв.!CA237</f>
        <v>0</v>
      </c>
      <c r="J237" s="10">
        <f>гр.общеразв.напрв.!CB237</f>
        <v>0</v>
      </c>
      <c r="K237" s="10">
        <f>гр.общеразв.напрв.!CC237</f>
        <v>4</v>
      </c>
      <c r="L237" s="10">
        <f>гр.общеразв.напрв.!CD237</f>
        <v>18</v>
      </c>
      <c r="M237" s="10">
        <f>гр.общеразв.напрв.!CE237</f>
        <v>22</v>
      </c>
      <c r="N237" s="10">
        <f>гр.общеразв.напрв.!CF237</f>
        <v>0</v>
      </c>
      <c r="O237" s="10">
        <f>гр.общеразв.напрв.!CG237</f>
        <v>0</v>
      </c>
      <c r="P237" s="10">
        <f>гр.общеразв.напрв.!CH237</f>
        <v>0</v>
      </c>
      <c r="Q237" s="10">
        <f>гр.общеразв.напрв.!CI237</f>
        <v>0</v>
      </c>
      <c r="R237" s="10">
        <f>гр.компен.направ.!EH237</f>
        <v>0</v>
      </c>
      <c r="S237" s="10">
        <f>гр.компен.направ.!EI237</f>
        <v>0</v>
      </c>
      <c r="T237" s="10">
        <f>гр.компен.направ.!EJ237</f>
        <v>0</v>
      </c>
      <c r="U237" s="10">
        <f>гр.компен.направ.!EK237</f>
        <v>16</v>
      </c>
      <c r="V237" s="10">
        <f>гр.компен.направ.!EL237</f>
        <v>0</v>
      </c>
      <c r="W237" s="10">
        <f>гр.компен.направ.!EM237</f>
        <v>0</v>
      </c>
      <c r="X237" s="10">
        <f>гр.компен.направ.!EN237</f>
        <v>0</v>
      </c>
      <c r="Y237" s="10">
        <f>гр.компен.направ.!EO237</f>
        <v>0</v>
      </c>
      <c r="Z237" s="10">
        <f>гр.компен.направ.!EP237</f>
        <v>0</v>
      </c>
      <c r="AA237" s="10">
        <f>гр.компен.направ.!EQ237</f>
        <v>0</v>
      </c>
      <c r="AB237" s="10">
        <f>гр.комбинир.напрв.!DN237</f>
        <v>0</v>
      </c>
      <c r="AC237" s="10">
        <f>гр.комбинир.напрв.!DO237</f>
        <v>0</v>
      </c>
      <c r="AD237" s="10">
        <f>гр.комбинир.напрв.!DP237</f>
        <v>0</v>
      </c>
      <c r="AE237" s="10">
        <f>гр.комбинир.напрв.!DQ237</f>
        <v>0</v>
      </c>
      <c r="AF237" s="10">
        <f>гр.комбинир.напрв.!DR237</f>
        <v>0</v>
      </c>
      <c r="AG237" s="10">
        <f>гр.комбинир.напрв.!DS237</f>
        <v>0</v>
      </c>
      <c r="AH237" s="10">
        <f>гр.комбинир.напрв.!DT237</f>
        <v>0</v>
      </c>
      <c r="AI237" s="10">
        <f>гр.комбинир.напрв.!DU237</f>
        <v>0</v>
      </c>
      <c r="AJ237" s="10">
        <f>гр.комбинир.напрв.!DV237</f>
        <v>0</v>
      </c>
      <c r="AK237" s="10">
        <f>гр.комбинир.напрв.!DW237</f>
        <v>0</v>
      </c>
      <c r="AL237" s="169">
        <f t="shared" si="32"/>
        <v>0</v>
      </c>
      <c r="AM237" s="169">
        <f t="shared" si="32"/>
        <v>0</v>
      </c>
      <c r="AN237" s="169">
        <f t="shared" si="32"/>
        <v>0</v>
      </c>
      <c r="AO237" s="169">
        <f t="shared" si="32"/>
        <v>20</v>
      </c>
      <c r="AP237" s="169">
        <f t="shared" si="32"/>
        <v>18</v>
      </c>
      <c r="AQ237" s="169">
        <f t="shared" si="31"/>
        <v>22</v>
      </c>
      <c r="AR237" s="169">
        <f t="shared" si="31"/>
        <v>0</v>
      </c>
      <c r="AS237" s="169">
        <f t="shared" si="31"/>
        <v>0</v>
      </c>
      <c r="AT237" s="169">
        <f t="shared" si="31"/>
        <v>0</v>
      </c>
      <c r="AU237" s="169">
        <f t="shared" si="31"/>
        <v>0</v>
      </c>
    </row>
    <row r="238" spans="1:47" x14ac:dyDescent="0.25">
      <c r="A238" s="5" t="str">
        <f>гр.общеразв.напрв.!A238</f>
        <v>Гатчинский</v>
      </c>
      <c r="B238" s="5" t="str">
        <f>гр.общеразв.напрв.!B238</f>
        <v>МБОУ "Веревская СОШ" (дошк.группы)</v>
      </c>
      <c r="C238" s="5" t="str">
        <f>гр.общеразв.напрв.!C238</f>
        <v>село</v>
      </c>
      <c r="D238" s="5" t="str">
        <f>гр.общеразв.напрв.!D238</f>
        <v>детей</v>
      </c>
      <c r="E238" s="168">
        <f t="shared" si="28"/>
        <v>175</v>
      </c>
      <c r="F238" s="168">
        <f t="shared" si="29"/>
        <v>0</v>
      </c>
      <c r="G238" s="168">
        <f t="shared" si="29"/>
        <v>175</v>
      </c>
      <c r="H238" s="10">
        <f>гр.общеразв.напрв.!BZ238</f>
        <v>0</v>
      </c>
      <c r="I238" s="10">
        <f>гр.общеразв.напрв.!CA238</f>
        <v>0</v>
      </c>
      <c r="J238" s="10">
        <f>гр.общеразв.напрв.!CB238</f>
        <v>0</v>
      </c>
      <c r="K238" s="10">
        <f>гр.общеразв.напрв.!CC238</f>
        <v>18</v>
      </c>
      <c r="L238" s="10">
        <f>гр.общеразв.напрв.!CD238</f>
        <v>0</v>
      </c>
      <c r="M238" s="10">
        <f>гр.общеразв.напрв.!CE238</f>
        <v>86</v>
      </c>
      <c r="N238" s="10">
        <f>гр.общеразв.напрв.!CF238</f>
        <v>0</v>
      </c>
      <c r="O238" s="10">
        <f>гр.общеразв.напрв.!CG238</f>
        <v>0</v>
      </c>
      <c r="P238" s="10">
        <f>гр.общеразв.напрв.!CH238</f>
        <v>0</v>
      </c>
      <c r="Q238" s="10">
        <f>гр.общеразв.напрв.!CI238</f>
        <v>0</v>
      </c>
      <c r="R238" s="10">
        <f>гр.компен.направ.!EH238</f>
        <v>0</v>
      </c>
      <c r="S238" s="10">
        <f>гр.компен.направ.!EI238</f>
        <v>0</v>
      </c>
      <c r="T238" s="10">
        <f>гр.компен.направ.!EJ238</f>
        <v>0</v>
      </c>
      <c r="U238" s="10">
        <f>гр.компен.направ.!EK238</f>
        <v>71</v>
      </c>
      <c r="V238" s="10">
        <f>гр.компен.направ.!EL238</f>
        <v>0</v>
      </c>
      <c r="W238" s="10">
        <f>гр.компен.направ.!EM238</f>
        <v>0</v>
      </c>
      <c r="X238" s="10">
        <f>гр.компен.направ.!EN238</f>
        <v>0</v>
      </c>
      <c r="Y238" s="10">
        <f>гр.компен.направ.!EO238</f>
        <v>0</v>
      </c>
      <c r="Z238" s="10">
        <f>гр.компен.направ.!EP238</f>
        <v>0</v>
      </c>
      <c r="AA238" s="10">
        <f>гр.компен.направ.!EQ238</f>
        <v>0</v>
      </c>
      <c r="AB238" s="10">
        <f>гр.комбинир.напрв.!DN238</f>
        <v>0</v>
      </c>
      <c r="AC238" s="10">
        <f>гр.комбинир.напрв.!DO238</f>
        <v>0</v>
      </c>
      <c r="AD238" s="10">
        <f>гр.комбинир.напрв.!DP238</f>
        <v>0</v>
      </c>
      <c r="AE238" s="10">
        <f>гр.комбинир.напрв.!DQ238</f>
        <v>0</v>
      </c>
      <c r="AF238" s="10">
        <f>гр.комбинир.напрв.!DR238</f>
        <v>0</v>
      </c>
      <c r="AG238" s="10">
        <f>гр.комбинир.напрв.!DS238</f>
        <v>0</v>
      </c>
      <c r="AH238" s="10">
        <f>гр.комбинир.напрв.!DT238</f>
        <v>0</v>
      </c>
      <c r="AI238" s="10">
        <f>гр.комбинир.напрв.!DU238</f>
        <v>0</v>
      </c>
      <c r="AJ238" s="10">
        <f>гр.комбинир.напрв.!DV238</f>
        <v>0</v>
      </c>
      <c r="AK238" s="10">
        <f>гр.комбинир.напрв.!DW238</f>
        <v>0</v>
      </c>
      <c r="AL238" s="169">
        <f t="shared" si="32"/>
        <v>0</v>
      </c>
      <c r="AM238" s="169">
        <f t="shared" si="32"/>
        <v>0</v>
      </c>
      <c r="AN238" s="169">
        <f t="shared" si="32"/>
        <v>0</v>
      </c>
      <c r="AO238" s="169">
        <f t="shared" si="32"/>
        <v>89</v>
      </c>
      <c r="AP238" s="169">
        <f t="shared" si="32"/>
        <v>0</v>
      </c>
      <c r="AQ238" s="169">
        <f t="shared" si="31"/>
        <v>86</v>
      </c>
      <c r="AR238" s="169">
        <f t="shared" si="31"/>
        <v>0</v>
      </c>
      <c r="AS238" s="169">
        <f t="shared" si="31"/>
        <v>0</v>
      </c>
      <c r="AT238" s="169">
        <f t="shared" si="31"/>
        <v>0</v>
      </c>
      <c r="AU238" s="169">
        <f t="shared" si="31"/>
        <v>0</v>
      </c>
    </row>
    <row r="239" spans="1:47" x14ac:dyDescent="0.25">
      <c r="A239" s="5" t="str">
        <f>гр.общеразв.напрв.!A239</f>
        <v>Гатчинский</v>
      </c>
      <c r="B239" s="5" t="str">
        <f>гр.общеразв.напрв.!B239</f>
        <v>МБОУ "Большеколпанская СОШ" (дошк.группы)</v>
      </c>
      <c r="C239" s="5" t="str">
        <f>гр.общеразв.напрв.!C239</f>
        <v>село</v>
      </c>
      <c r="D239" s="5" t="str">
        <f>гр.общеразв.напрв.!D239</f>
        <v>детей</v>
      </c>
      <c r="E239" s="168">
        <f t="shared" si="28"/>
        <v>153</v>
      </c>
      <c r="F239" s="168">
        <f t="shared" si="29"/>
        <v>0</v>
      </c>
      <c r="G239" s="168">
        <f t="shared" si="29"/>
        <v>153</v>
      </c>
      <c r="H239" s="10">
        <f>гр.общеразв.напрв.!BZ239</f>
        <v>0</v>
      </c>
      <c r="I239" s="10">
        <f>гр.общеразв.напрв.!CA239</f>
        <v>0</v>
      </c>
      <c r="J239" s="10">
        <f>гр.общеразв.напрв.!CB239</f>
        <v>0</v>
      </c>
      <c r="K239" s="10">
        <f>гр.общеразв.напрв.!CC239</f>
        <v>7</v>
      </c>
      <c r="L239" s="10">
        <f>гр.общеразв.напрв.!CD239</f>
        <v>0</v>
      </c>
      <c r="M239" s="10">
        <f>гр.общеразв.напрв.!CE239</f>
        <v>109</v>
      </c>
      <c r="N239" s="10">
        <f>гр.общеразв.напрв.!CF239</f>
        <v>0</v>
      </c>
      <c r="O239" s="10">
        <f>гр.общеразв.напрв.!CG239</f>
        <v>0</v>
      </c>
      <c r="P239" s="10">
        <f>гр.общеразв.напрв.!CH239</f>
        <v>0</v>
      </c>
      <c r="Q239" s="10">
        <f>гр.общеразв.напрв.!CI239</f>
        <v>0</v>
      </c>
      <c r="R239" s="10">
        <f>гр.компен.направ.!EH239</f>
        <v>0</v>
      </c>
      <c r="S239" s="10">
        <f>гр.компен.направ.!EI239</f>
        <v>0</v>
      </c>
      <c r="T239" s="10">
        <f>гр.компен.направ.!EJ239</f>
        <v>0</v>
      </c>
      <c r="U239" s="10">
        <f>гр.компен.направ.!EK239</f>
        <v>37</v>
      </c>
      <c r="V239" s="10">
        <f>гр.компен.направ.!EL239</f>
        <v>0</v>
      </c>
      <c r="W239" s="10">
        <f>гр.компен.направ.!EM239</f>
        <v>0</v>
      </c>
      <c r="X239" s="10">
        <f>гр.компен.направ.!EN239</f>
        <v>0</v>
      </c>
      <c r="Y239" s="10">
        <f>гр.компен.направ.!EO239</f>
        <v>0</v>
      </c>
      <c r="Z239" s="10">
        <f>гр.компен.направ.!EP239</f>
        <v>0</v>
      </c>
      <c r="AA239" s="10">
        <f>гр.компен.направ.!EQ239</f>
        <v>0</v>
      </c>
      <c r="AB239" s="10">
        <f>гр.комбинир.напрв.!DN239</f>
        <v>0</v>
      </c>
      <c r="AC239" s="10">
        <f>гр.комбинир.напрв.!DO239</f>
        <v>0</v>
      </c>
      <c r="AD239" s="10">
        <f>гр.комбинир.напрв.!DP239</f>
        <v>0</v>
      </c>
      <c r="AE239" s="10">
        <f>гр.комбинир.напрв.!DQ239</f>
        <v>0</v>
      </c>
      <c r="AF239" s="10">
        <f>гр.комбинир.напрв.!DR239</f>
        <v>0</v>
      </c>
      <c r="AG239" s="10">
        <f>гр.комбинир.напрв.!DS239</f>
        <v>0</v>
      </c>
      <c r="AH239" s="10">
        <f>гр.комбинир.напрв.!DT239</f>
        <v>0</v>
      </c>
      <c r="AI239" s="10">
        <f>гр.комбинир.напрв.!DU239</f>
        <v>0</v>
      </c>
      <c r="AJ239" s="10">
        <f>гр.комбинир.напрв.!DV239</f>
        <v>0</v>
      </c>
      <c r="AK239" s="10">
        <f>гр.комбинир.напрв.!DW239</f>
        <v>0</v>
      </c>
      <c r="AL239" s="169">
        <f t="shared" si="32"/>
        <v>0</v>
      </c>
      <c r="AM239" s="169">
        <f t="shared" si="32"/>
        <v>0</v>
      </c>
      <c r="AN239" s="169">
        <f t="shared" si="32"/>
        <v>0</v>
      </c>
      <c r="AO239" s="169">
        <f t="shared" si="32"/>
        <v>44</v>
      </c>
      <c r="AP239" s="169">
        <f t="shared" si="32"/>
        <v>0</v>
      </c>
      <c r="AQ239" s="169">
        <f t="shared" si="31"/>
        <v>109</v>
      </c>
      <c r="AR239" s="169">
        <f t="shared" si="31"/>
        <v>0</v>
      </c>
      <c r="AS239" s="169">
        <f t="shared" si="31"/>
        <v>0</v>
      </c>
      <c r="AT239" s="169">
        <f t="shared" si="31"/>
        <v>0</v>
      </c>
      <c r="AU239" s="169">
        <f t="shared" si="31"/>
        <v>0</v>
      </c>
    </row>
    <row r="240" spans="1:47" x14ac:dyDescent="0.25">
      <c r="A240" s="5" t="str">
        <f>гр.общеразв.напрв.!A240</f>
        <v>Гатчинский</v>
      </c>
      <c r="B240" s="5" t="str">
        <f>гр.общеразв.напрв.!B240</f>
        <v>МБОУ "Пламенская СОШ" (дошк.группы)</v>
      </c>
      <c r="C240" s="5" t="str">
        <f>гр.общеразв.напрв.!C240</f>
        <v>село</v>
      </c>
      <c r="D240" s="5" t="str">
        <f>гр.общеразв.напрв.!D240</f>
        <v>детей</v>
      </c>
      <c r="E240" s="168">
        <f t="shared" si="28"/>
        <v>152</v>
      </c>
      <c r="F240" s="168">
        <f t="shared" si="29"/>
        <v>20</v>
      </c>
      <c r="G240" s="168">
        <f t="shared" si="29"/>
        <v>132</v>
      </c>
      <c r="H240" s="10">
        <f>гр.общеразв.напрв.!BZ240</f>
        <v>0</v>
      </c>
      <c r="I240" s="10">
        <f>гр.общеразв.напрв.!CA240</f>
        <v>0</v>
      </c>
      <c r="J240" s="10">
        <f>гр.общеразв.напрв.!CB240</f>
        <v>0</v>
      </c>
      <c r="K240" s="10">
        <f>гр.общеразв.напрв.!CC240</f>
        <v>22</v>
      </c>
      <c r="L240" s="10">
        <f>гр.общеразв.напрв.!CD240</f>
        <v>20</v>
      </c>
      <c r="M240" s="10">
        <f>гр.общеразв.напрв.!CE240</f>
        <v>72</v>
      </c>
      <c r="N240" s="10">
        <f>гр.общеразв.напрв.!CF240</f>
        <v>0</v>
      </c>
      <c r="O240" s="10">
        <f>гр.общеразв.напрв.!CG240</f>
        <v>0</v>
      </c>
      <c r="P240" s="10">
        <f>гр.общеразв.напрв.!CH240</f>
        <v>0</v>
      </c>
      <c r="Q240" s="10">
        <f>гр.общеразв.напрв.!CI240</f>
        <v>0</v>
      </c>
      <c r="R240" s="10">
        <f>гр.компен.направ.!EH240</f>
        <v>0</v>
      </c>
      <c r="S240" s="10">
        <f>гр.компен.направ.!EI240</f>
        <v>0</v>
      </c>
      <c r="T240" s="10">
        <f>гр.компен.направ.!EJ240</f>
        <v>0</v>
      </c>
      <c r="U240" s="10">
        <f>гр.компен.направ.!EK240</f>
        <v>38</v>
      </c>
      <c r="V240" s="10">
        <f>гр.компен.направ.!EL240</f>
        <v>0</v>
      </c>
      <c r="W240" s="10">
        <f>гр.компен.направ.!EM240</f>
        <v>0</v>
      </c>
      <c r="X240" s="10">
        <f>гр.компен.направ.!EN240</f>
        <v>0</v>
      </c>
      <c r="Y240" s="10">
        <f>гр.компен.направ.!EO240</f>
        <v>0</v>
      </c>
      <c r="Z240" s="10">
        <f>гр.компен.направ.!EP240</f>
        <v>0</v>
      </c>
      <c r="AA240" s="10">
        <f>гр.компен.направ.!EQ240</f>
        <v>0</v>
      </c>
      <c r="AB240" s="10">
        <f>гр.комбинир.напрв.!DN240</f>
        <v>0</v>
      </c>
      <c r="AC240" s="10">
        <f>гр.комбинир.напрв.!DO240</f>
        <v>0</v>
      </c>
      <c r="AD240" s="10">
        <f>гр.комбинир.напрв.!DP240</f>
        <v>0</v>
      </c>
      <c r="AE240" s="10">
        <f>гр.комбинир.напрв.!DQ240</f>
        <v>0</v>
      </c>
      <c r="AF240" s="10">
        <f>гр.комбинир.напрв.!DR240</f>
        <v>0</v>
      </c>
      <c r="AG240" s="10">
        <f>гр.комбинир.напрв.!DS240</f>
        <v>0</v>
      </c>
      <c r="AH240" s="10">
        <f>гр.комбинир.напрв.!DT240</f>
        <v>0</v>
      </c>
      <c r="AI240" s="10">
        <f>гр.комбинир.напрв.!DU240</f>
        <v>0</v>
      </c>
      <c r="AJ240" s="10">
        <f>гр.комбинир.напрв.!DV240</f>
        <v>0</v>
      </c>
      <c r="AK240" s="10">
        <f>гр.комбинир.напрв.!DW240</f>
        <v>0</v>
      </c>
      <c r="AL240" s="169">
        <f t="shared" si="32"/>
        <v>0</v>
      </c>
      <c r="AM240" s="169">
        <f t="shared" si="32"/>
        <v>0</v>
      </c>
      <c r="AN240" s="169">
        <f t="shared" si="32"/>
        <v>0</v>
      </c>
      <c r="AO240" s="169">
        <f t="shared" si="32"/>
        <v>60</v>
      </c>
      <c r="AP240" s="169">
        <f t="shared" si="32"/>
        <v>20</v>
      </c>
      <c r="AQ240" s="169">
        <f t="shared" si="31"/>
        <v>72</v>
      </c>
      <c r="AR240" s="169">
        <f t="shared" si="31"/>
        <v>0</v>
      </c>
      <c r="AS240" s="169">
        <f t="shared" si="31"/>
        <v>0</v>
      </c>
      <c r="AT240" s="169">
        <f t="shared" si="31"/>
        <v>0</v>
      </c>
      <c r="AU240" s="169">
        <f t="shared" si="31"/>
        <v>0</v>
      </c>
    </row>
    <row r="241" spans="1:47" x14ac:dyDescent="0.25">
      <c r="A241" s="5" t="str">
        <f>гр.общеразв.напрв.!A241</f>
        <v>Гатчинский</v>
      </c>
      <c r="B241" s="5" t="str">
        <f>гр.общеразв.напрв.!B241</f>
        <v>МБОУ "Терволовская ООШ" (дошк.группы)</v>
      </c>
      <c r="C241" s="5" t="str">
        <f>гр.общеразв.напрв.!C241</f>
        <v>село</v>
      </c>
      <c r="D241" s="5" t="str">
        <f>гр.общеразв.напрв.!D241</f>
        <v>детей</v>
      </c>
      <c r="E241" s="168">
        <f t="shared" si="28"/>
        <v>121</v>
      </c>
      <c r="F241" s="168">
        <f t="shared" si="29"/>
        <v>23</v>
      </c>
      <c r="G241" s="168">
        <f t="shared" si="29"/>
        <v>98</v>
      </c>
      <c r="H241" s="10">
        <f>гр.общеразв.напрв.!BZ241</f>
        <v>0</v>
      </c>
      <c r="I241" s="10">
        <f>гр.общеразв.напрв.!CA241</f>
        <v>0</v>
      </c>
      <c r="J241" s="10">
        <f>гр.общеразв.напрв.!CB241</f>
        <v>0</v>
      </c>
      <c r="K241" s="10">
        <f>гр.общеразв.напрв.!CC241</f>
        <v>9</v>
      </c>
      <c r="L241" s="10">
        <f>гр.общеразв.напрв.!CD241</f>
        <v>23</v>
      </c>
      <c r="M241" s="10">
        <f>гр.общеразв.напрв.!CE241</f>
        <v>60</v>
      </c>
      <c r="N241" s="10">
        <f>гр.общеразв.напрв.!CF241</f>
        <v>0</v>
      </c>
      <c r="O241" s="10">
        <f>гр.общеразв.напрв.!CG241</f>
        <v>0</v>
      </c>
      <c r="P241" s="10">
        <f>гр.общеразв.напрв.!CH241</f>
        <v>0</v>
      </c>
      <c r="Q241" s="10">
        <f>гр.общеразв.напрв.!CI241</f>
        <v>0</v>
      </c>
      <c r="R241" s="10">
        <f>гр.компен.направ.!EH241</f>
        <v>0</v>
      </c>
      <c r="S241" s="10">
        <f>гр.компен.направ.!EI241</f>
        <v>0</v>
      </c>
      <c r="T241" s="10">
        <f>гр.компен.направ.!EJ241</f>
        <v>0</v>
      </c>
      <c r="U241" s="10">
        <f>гр.компен.направ.!EK241</f>
        <v>29</v>
      </c>
      <c r="V241" s="10">
        <f>гр.компен.направ.!EL241</f>
        <v>0</v>
      </c>
      <c r="W241" s="10">
        <f>гр.компен.направ.!EM241</f>
        <v>0</v>
      </c>
      <c r="X241" s="10">
        <f>гр.компен.направ.!EN241</f>
        <v>0</v>
      </c>
      <c r="Y241" s="10">
        <f>гр.компен.направ.!EO241</f>
        <v>0</v>
      </c>
      <c r="Z241" s="10">
        <f>гр.компен.направ.!EP241</f>
        <v>0</v>
      </c>
      <c r="AA241" s="10">
        <f>гр.компен.направ.!EQ241</f>
        <v>0</v>
      </c>
      <c r="AB241" s="10">
        <f>гр.комбинир.напрв.!DN241</f>
        <v>0</v>
      </c>
      <c r="AC241" s="10">
        <f>гр.комбинир.напрв.!DO241</f>
        <v>0</v>
      </c>
      <c r="AD241" s="10">
        <f>гр.комбинир.напрв.!DP241</f>
        <v>0</v>
      </c>
      <c r="AE241" s="10">
        <f>гр.комбинир.напрв.!DQ241</f>
        <v>0</v>
      </c>
      <c r="AF241" s="10">
        <f>гр.комбинир.напрв.!DR241</f>
        <v>0</v>
      </c>
      <c r="AG241" s="10">
        <f>гр.комбинир.напрв.!DS241</f>
        <v>0</v>
      </c>
      <c r="AH241" s="10">
        <f>гр.комбинир.напрв.!DT241</f>
        <v>0</v>
      </c>
      <c r="AI241" s="10">
        <f>гр.комбинир.напрв.!DU241</f>
        <v>0</v>
      </c>
      <c r="AJ241" s="10">
        <f>гр.комбинир.напрв.!DV241</f>
        <v>0</v>
      </c>
      <c r="AK241" s="10">
        <f>гр.комбинир.напрв.!DW241</f>
        <v>0</v>
      </c>
      <c r="AL241" s="169">
        <f t="shared" si="32"/>
        <v>0</v>
      </c>
      <c r="AM241" s="169">
        <f t="shared" si="32"/>
        <v>0</v>
      </c>
      <c r="AN241" s="169">
        <f t="shared" si="32"/>
        <v>0</v>
      </c>
      <c r="AO241" s="169">
        <f t="shared" si="32"/>
        <v>38</v>
      </c>
      <c r="AP241" s="169">
        <f t="shared" si="32"/>
        <v>23</v>
      </c>
      <c r="AQ241" s="169">
        <f t="shared" si="31"/>
        <v>60</v>
      </c>
      <c r="AR241" s="169">
        <f t="shared" si="31"/>
        <v>0</v>
      </c>
      <c r="AS241" s="169">
        <f t="shared" si="31"/>
        <v>0</v>
      </c>
      <c r="AT241" s="169">
        <f t="shared" si="31"/>
        <v>0</v>
      </c>
      <c r="AU241" s="169">
        <f t="shared" si="31"/>
        <v>0</v>
      </c>
    </row>
    <row r="242" spans="1:47" x14ac:dyDescent="0.25">
      <c r="A242" s="5" t="str">
        <f>гр.общеразв.напрв.!A242</f>
        <v>Гатчинский</v>
      </c>
      <c r="B242" s="5" t="str">
        <f>гр.общеразв.напрв.!B242</f>
        <v>МБОУ "Кобраловская ООШ" (дошк.группы)</v>
      </c>
      <c r="C242" s="5" t="str">
        <f>гр.общеразв.напрв.!C242</f>
        <v>село</v>
      </c>
      <c r="D242" s="5" t="str">
        <f>гр.общеразв.напрв.!D242</f>
        <v>детей</v>
      </c>
      <c r="E242" s="168">
        <f t="shared" si="28"/>
        <v>49</v>
      </c>
      <c r="F242" s="168">
        <f t="shared" si="29"/>
        <v>0</v>
      </c>
      <c r="G242" s="168">
        <f t="shared" si="29"/>
        <v>49</v>
      </c>
      <c r="H242" s="10">
        <f>гр.общеразв.напрв.!BZ242</f>
        <v>0</v>
      </c>
      <c r="I242" s="10">
        <f>гр.общеразв.напрв.!CA242</f>
        <v>0</v>
      </c>
      <c r="J242" s="10">
        <f>гр.общеразв.напрв.!CB242</f>
        <v>0</v>
      </c>
      <c r="K242" s="10">
        <f>гр.общеразв.напрв.!CC242</f>
        <v>9</v>
      </c>
      <c r="L242" s="10">
        <f>гр.общеразв.напрв.!CD242</f>
        <v>0</v>
      </c>
      <c r="M242" s="10">
        <f>гр.общеразв.напрв.!CE242</f>
        <v>21</v>
      </c>
      <c r="N242" s="10">
        <f>гр.общеразв.напрв.!CF242</f>
        <v>0</v>
      </c>
      <c r="O242" s="10">
        <f>гр.общеразв.напрв.!CG242</f>
        <v>0</v>
      </c>
      <c r="P242" s="10">
        <f>гр.общеразв.напрв.!CH242</f>
        <v>0</v>
      </c>
      <c r="Q242" s="10">
        <f>гр.общеразв.напрв.!CI242</f>
        <v>0</v>
      </c>
      <c r="R242" s="10">
        <f>гр.компен.направ.!EH242</f>
        <v>0</v>
      </c>
      <c r="S242" s="10">
        <f>гр.компен.направ.!EI242</f>
        <v>0</v>
      </c>
      <c r="T242" s="10">
        <f>гр.компен.направ.!EJ242</f>
        <v>0</v>
      </c>
      <c r="U242" s="10">
        <f>гр.компен.направ.!EK242</f>
        <v>19</v>
      </c>
      <c r="V242" s="10">
        <f>гр.компен.направ.!EL242</f>
        <v>0</v>
      </c>
      <c r="W242" s="10">
        <f>гр.компен.направ.!EM242</f>
        <v>0</v>
      </c>
      <c r="X242" s="10">
        <f>гр.компен.направ.!EN242</f>
        <v>0</v>
      </c>
      <c r="Y242" s="10">
        <f>гр.компен.направ.!EO242</f>
        <v>0</v>
      </c>
      <c r="Z242" s="10">
        <f>гр.компен.направ.!EP242</f>
        <v>0</v>
      </c>
      <c r="AA242" s="10">
        <f>гр.компен.направ.!EQ242</f>
        <v>0</v>
      </c>
      <c r="AB242" s="10">
        <f>гр.комбинир.напрв.!DN242</f>
        <v>0</v>
      </c>
      <c r="AC242" s="10">
        <f>гр.комбинир.напрв.!DO242</f>
        <v>0</v>
      </c>
      <c r="AD242" s="10">
        <f>гр.комбинир.напрв.!DP242</f>
        <v>0</v>
      </c>
      <c r="AE242" s="10">
        <f>гр.комбинир.напрв.!DQ242</f>
        <v>0</v>
      </c>
      <c r="AF242" s="10">
        <f>гр.комбинир.напрв.!DR242</f>
        <v>0</v>
      </c>
      <c r="AG242" s="10">
        <f>гр.комбинир.напрв.!DS242</f>
        <v>0</v>
      </c>
      <c r="AH242" s="10">
        <f>гр.комбинир.напрв.!DT242</f>
        <v>0</v>
      </c>
      <c r="AI242" s="10">
        <f>гр.комбинир.напрв.!DU242</f>
        <v>0</v>
      </c>
      <c r="AJ242" s="10">
        <f>гр.комбинир.напрв.!DV242</f>
        <v>0</v>
      </c>
      <c r="AK242" s="10">
        <f>гр.комбинир.напрв.!DW242</f>
        <v>0</v>
      </c>
      <c r="AL242" s="169">
        <f t="shared" si="32"/>
        <v>0</v>
      </c>
      <c r="AM242" s="169">
        <f t="shared" si="32"/>
        <v>0</v>
      </c>
      <c r="AN242" s="169">
        <f t="shared" si="32"/>
        <v>0</v>
      </c>
      <c r="AO242" s="169">
        <f t="shared" si="32"/>
        <v>28</v>
      </c>
      <c r="AP242" s="169">
        <f t="shared" si="32"/>
        <v>0</v>
      </c>
      <c r="AQ242" s="169">
        <f t="shared" si="31"/>
        <v>21</v>
      </c>
      <c r="AR242" s="169">
        <f t="shared" si="31"/>
        <v>0</v>
      </c>
      <c r="AS242" s="169">
        <f t="shared" si="31"/>
        <v>0</v>
      </c>
      <c r="AT242" s="169">
        <f t="shared" si="31"/>
        <v>0</v>
      </c>
      <c r="AU242" s="169">
        <f t="shared" si="31"/>
        <v>0</v>
      </c>
    </row>
    <row r="243" spans="1:47" x14ac:dyDescent="0.25">
      <c r="A243" s="5" t="str">
        <f>гр.общеразв.напрв.!A243</f>
        <v>Гатчинский</v>
      </c>
      <c r="B243" s="5" t="str">
        <f>гр.общеразв.напрв.!B243</f>
        <v>МБОУ "Кобринская ООШ" (дошк.группы)</v>
      </c>
      <c r="C243" s="5" t="str">
        <f>гр.общеразв.напрв.!C243</f>
        <v>село</v>
      </c>
      <c r="D243" s="5" t="str">
        <f>гр.общеразв.напрв.!D243</f>
        <v>детей</v>
      </c>
      <c r="E243" s="168">
        <f t="shared" si="28"/>
        <v>80</v>
      </c>
      <c r="F243" s="168">
        <f t="shared" si="29"/>
        <v>16</v>
      </c>
      <c r="G243" s="168">
        <f t="shared" si="29"/>
        <v>64</v>
      </c>
      <c r="H243" s="10">
        <f>гр.общеразв.напрв.!BZ243</f>
        <v>0</v>
      </c>
      <c r="I243" s="10">
        <f>гр.общеразв.напрв.!CA243</f>
        <v>0</v>
      </c>
      <c r="J243" s="10">
        <f>гр.общеразв.напрв.!CB243</f>
        <v>0</v>
      </c>
      <c r="K243" s="10">
        <f>гр.общеразв.напрв.!CC243</f>
        <v>17</v>
      </c>
      <c r="L243" s="10">
        <f>гр.общеразв.напрв.!CD243</f>
        <v>16</v>
      </c>
      <c r="M243" s="10">
        <f>гр.общеразв.напрв.!CE243</f>
        <v>22</v>
      </c>
      <c r="N243" s="10">
        <f>гр.общеразв.напрв.!CF243</f>
        <v>0</v>
      </c>
      <c r="O243" s="10">
        <f>гр.общеразв.напрв.!CG243</f>
        <v>0</v>
      </c>
      <c r="P243" s="10">
        <f>гр.общеразв.напрв.!CH243</f>
        <v>0</v>
      </c>
      <c r="Q243" s="10">
        <f>гр.общеразв.напрв.!CI243</f>
        <v>0</v>
      </c>
      <c r="R243" s="10">
        <f>гр.компен.направ.!EH243</f>
        <v>0</v>
      </c>
      <c r="S243" s="10">
        <f>гр.компен.направ.!EI243</f>
        <v>0</v>
      </c>
      <c r="T243" s="10">
        <f>гр.компен.направ.!EJ243</f>
        <v>0</v>
      </c>
      <c r="U243" s="10">
        <f>гр.компен.направ.!EK243</f>
        <v>25</v>
      </c>
      <c r="V243" s="10">
        <f>гр.компен.направ.!EL243</f>
        <v>0</v>
      </c>
      <c r="W243" s="10">
        <f>гр.компен.направ.!EM243</f>
        <v>0</v>
      </c>
      <c r="X243" s="10">
        <f>гр.компен.направ.!EN243</f>
        <v>0</v>
      </c>
      <c r="Y243" s="10">
        <f>гр.компен.направ.!EO243</f>
        <v>0</v>
      </c>
      <c r="Z243" s="10">
        <f>гр.компен.направ.!EP243</f>
        <v>0</v>
      </c>
      <c r="AA243" s="10">
        <f>гр.компен.направ.!EQ243</f>
        <v>0</v>
      </c>
      <c r="AB243" s="10">
        <f>гр.комбинир.напрв.!DN243</f>
        <v>0</v>
      </c>
      <c r="AC243" s="10">
        <f>гр.комбинир.напрв.!DO243</f>
        <v>0</v>
      </c>
      <c r="AD243" s="10">
        <f>гр.комбинир.напрв.!DP243</f>
        <v>0</v>
      </c>
      <c r="AE243" s="10">
        <f>гр.комбинир.напрв.!DQ243</f>
        <v>0</v>
      </c>
      <c r="AF243" s="10">
        <f>гр.комбинир.напрв.!DR243</f>
        <v>0</v>
      </c>
      <c r="AG243" s="10">
        <f>гр.комбинир.напрв.!DS243</f>
        <v>0</v>
      </c>
      <c r="AH243" s="10">
        <f>гр.комбинир.напрв.!DT243</f>
        <v>0</v>
      </c>
      <c r="AI243" s="10">
        <f>гр.комбинир.напрв.!DU243</f>
        <v>0</v>
      </c>
      <c r="AJ243" s="10">
        <f>гр.комбинир.напрв.!DV243</f>
        <v>0</v>
      </c>
      <c r="AK243" s="10">
        <f>гр.комбинир.напрв.!DW243</f>
        <v>0</v>
      </c>
      <c r="AL243" s="169">
        <f t="shared" si="32"/>
        <v>0</v>
      </c>
      <c r="AM243" s="169">
        <f t="shared" si="32"/>
        <v>0</v>
      </c>
      <c r="AN243" s="169">
        <f t="shared" si="32"/>
        <v>0</v>
      </c>
      <c r="AO243" s="169">
        <f t="shared" si="32"/>
        <v>42</v>
      </c>
      <c r="AP243" s="169">
        <f t="shared" si="32"/>
        <v>16</v>
      </c>
      <c r="AQ243" s="169">
        <f t="shared" si="31"/>
        <v>22</v>
      </c>
      <c r="AR243" s="169">
        <f t="shared" si="31"/>
        <v>0</v>
      </c>
      <c r="AS243" s="169">
        <f t="shared" si="31"/>
        <v>0</v>
      </c>
      <c r="AT243" s="169">
        <f t="shared" si="31"/>
        <v>0</v>
      </c>
      <c r="AU243" s="169">
        <f t="shared" si="31"/>
        <v>0</v>
      </c>
    </row>
    <row r="244" spans="1:47" x14ac:dyDescent="0.25">
      <c r="A244" s="5" t="str">
        <f>гр.общеразв.напрв.!A244</f>
        <v>Гатчинский</v>
      </c>
      <c r="B244" s="5" t="str">
        <f>гр.общеразв.напрв.!B244</f>
        <v>МБОУ "Дружногорская СОШ" (дошк.группы)</v>
      </c>
      <c r="C244" s="5" t="str">
        <f>гр.общеразв.напрв.!C244</f>
        <v>ПГТ</v>
      </c>
      <c r="D244" s="5" t="str">
        <f>гр.общеразв.напрв.!D244</f>
        <v>детей</v>
      </c>
      <c r="E244" s="168">
        <f t="shared" si="28"/>
        <v>93</v>
      </c>
      <c r="F244" s="168">
        <f t="shared" si="29"/>
        <v>27</v>
      </c>
      <c r="G244" s="168">
        <f t="shared" si="29"/>
        <v>66</v>
      </c>
      <c r="H244" s="10">
        <f>гр.общеразв.напрв.!BZ244</f>
        <v>0</v>
      </c>
      <c r="I244" s="10">
        <f>гр.общеразв.напрв.!CA244</f>
        <v>0</v>
      </c>
      <c r="J244" s="10">
        <f>гр.общеразв.напрв.!CB244</f>
        <v>0</v>
      </c>
      <c r="K244" s="10">
        <f>гр.общеразв.напрв.!CC244</f>
        <v>2</v>
      </c>
      <c r="L244" s="10">
        <f>гр.общеразв.напрв.!CD244</f>
        <v>27</v>
      </c>
      <c r="M244" s="10">
        <f>гр.общеразв.напрв.!CE244</f>
        <v>38</v>
      </c>
      <c r="N244" s="10">
        <f>гр.общеразв.напрв.!CF244</f>
        <v>0</v>
      </c>
      <c r="O244" s="10">
        <f>гр.общеразв.напрв.!CG244</f>
        <v>0</v>
      </c>
      <c r="P244" s="10">
        <f>гр.общеразв.напрв.!CH244</f>
        <v>0</v>
      </c>
      <c r="Q244" s="10">
        <f>гр.общеразв.напрв.!CI244</f>
        <v>0</v>
      </c>
      <c r="R244" s="10">
        <f>гр.компен.направ.!EH244</f>
        <v>0</v>
      </c>
      <c r="S244" s="10">
        <f>гр.компен.направ.!EI244</f>
        <v>0</v>
      </c>
      <c r="T244" s="10">
        <f>гр.компен.направ.!EJ244</f>
        <v>0</v>
      </c>
      <c r="U244" s="10">
        <f>гр.компен.направ.!EK244</f>
        <v>26</v>
      </c>
      <c r="V244" s="10">
        <f>гр.компен.направ.!EL244</f>
        <v>0</v>
      </c>
      <c r="W244" s="10">
        <f>гр.компен.направ.!EM244</f>
        <v>0</v>
      </c>
      <c r="X244" s="10">
        <f>гр.компен.направ.!EN244</f>
        <v>0</v>
      </c>
      <c r="Y244" s="10">
        <f>гр.компен.направ.!EO244</f>
        <v>0</v>
      </c>
      <c r="Z244" s="10">
        <f>гр.компен.направ.!EP244</f>
        <v>0</v>
      </c>
      <c r="AA244" s="10">
        <f>гр.компен.направ.!EQ244</f>
        <v>0</v>
      </c>
      <c r="AB244" s="10">
        <f>гр.комбинир.напрв.!DN244</f>
        <v>0</v>
      </c>
      <c r="AC244" s="10">
        <f>гр.комбинир.напрв.!DO244</f>
        <v>0</v>
      </c>
      <c r="AD244" s="10">
        <f>гр.комбинир.напрв.!DP244</f>
        <v>0</v>
      </c>
      <c r="AE244" s="10">
        <f>гр.комбинир.напрв.!DQ244</f>
        <v>0</v>
      </c>
      <c r="AF244" s="10">
        <f>гр.комбинир.напрв.!DR244</f>
        <v>0</v>
      </c>
      <c r="AG244" s="10">
        <f>гр.комбинир.напрв.!DS244</f>
        <v>0</v>
      </c>
      <c r="AH244" s="10">
        <f>гр.комбинир.напрв.!DT244</f>
        <v>0</v>
      </c>
      <c r="AI244" s="10">
        <f>гр.комбинир.напрв.!DU244</f>
        <v>0</v>
      </c>
      <c r="AJ244" s="10">
        <f>гр.комбинир.напрв.!DV244</f>
        <v>0</v>
      </c>
      <c r="AK244" s="10">
        <f>гр.комбинир.напрв.!DW244</f>
        <v>0</v>
      </c>
      <c r="AL244" s="169">
        <f t="shared" si="32"/>
        <v>0</v>
      </c>
      <c r="AM244" s="169">
        <f t="shared" si="32"/>
        <v>0</v>
      </c>
      <c r="AN244" s="169">
        <f t="shared" si="32"/>
        <v>0</v>
      </c>
      <c r="AO244" s="169">
        <f t="shared" si="32"/>
        <v>28</v>
      </c>
      <c r="AP244" s="169">
        <f t="shared" si="32"/>
        <v>27</v>
      </c>
      <c r="AQ244" s="169">
        <f t="shared" si="31"/>
        <v>38</v>
      </c>
      <c r="AR244" s="169">
        <f t="shared" si="31"/>
        <v>0</v>
      </c>
      <c r="AS244" s="169">
        <f t="shared" si="31"/>
        <v>0</v>
      </c>
      <c r="AT244" s="169">
        <f t="shared" si="31"/>
        <v>0</v>
      </c>
      <c r="AU244" s="169">
        <f t="shared" si="31"/>
        <v>0</v>
      </c>
    </row>
    <row r="245" spans="1:47" x14ac:dyDescent="0.25">
      <c r="A245" s="5" t="str">
        <f>гр.общеразв.напрв.!A245</f>
        <v>Гатчинский</v>
      </c>
      <c r="B245" s="5" t="str">
        <f>гр.общеразв.напрв.!B245</f>
        <v>МБОУ "Сиверская гимназия" (дошк.группы)</v>
      </c>
      <c r="C245" s="5" t="str">
        <f>гр.общеразв.напрв.!C245</f>
        <v>ПГТ</v>
      </c>
      <c r="D245" s="5" t="str">
        <f>гр.общеразв.напрв.!D245</f>
        <v>детей</v>
      </c>
      <c r="E245" s="168">
        <f t="shared" si="28"/>
        <v>214</v>
      </c>
      <c r="F245" s="168">
        <f t="shared" si="29"/>
        <v>38</v>
      </c>
      <c r="G245" s="168">
        <f t="shared" si="29"/>
        <v>176</v>
      </c>
      <c r="H245" s="10">
        <f>гр.общеразв.напрв.!BZ245</f>
        <v>0</v>
      </c>
      <c r="I245" s="10">
        <f>гр.общеразв.напрв.!CA245</f>
        <v>0</v>
      </c>
      <c r="J245" s="10">
        <f>гр.общеразв.напрв.!CB245</f>
        <v>0</v>
      </c>
      <c r="K245" s="10">
        <f>гр.общеразв.напрв.!CC245</f>
        <v>23</v>
      </c>
      <c r="L245" s="10">
        <f>гр.общеразв.напрв.!CD245</f>
        <v>38</v>
      </c>
      <c r="M245" s="10">
        <f>гр.общеразв.напрв.!CE245</f>
        <v>107</v>
      </c>
      <c r="N245" s="10">
        <f>гр.общеразв.напрв.!CF245</f>
        <v>0</v>
      </c>
      <c r="O245" s="10">
        <f>гр.общеразв.напрв.!CG245</f>
        <v>0</v>
      </c>
      <c r="P245" s="10">
        <f>гр.общеразв.напрв.!CH245</f>
        <v>0</v>
      </c>
      <c r="Q245" s="10">
        <f>гр.общеразв.напрв.!CI245</f>
        <v>0</v>
      </c>
      <c r="R245" s="10">
        <f>гр.компен.направ.!EH245</f>
        <v>0</v>
      </c>
      <c r="S245" s="10">
        <f>гр.компен.направ.!EI245</f>
        <v>0</v>
      </c>
      <c r="T245" s="10">
        <f>гр.компен.направ.!EJ245</f>
        <v>0</v>
      </c>
      <c r="U245" s="10">
        <f>гр.компен.направ.!EK245</f>
        <v>46</v>
      </c>
      <c r="V245" s="10">
        <f>гр.компен.направ.!EL245</f>
        <v>0</v>
      </c>
      <c r="W245" s="10">
        <f>гр.компен.направ.!EM245</f>
        <v>0</v>
      </c>
      <c r="X245" s="10">
        <f>гр.компен.направ.!EN245</f>
        <v>0</v>
      </c>
      <c r="Y245" s="10">
        <f>гр.компен.направ.!EO245</f>
        <v>0</v>
      </c>
      <c r="Z245" s="10">
        <f>гр.компен.направ.!EP245</f>
        <v>0</v>
      </c>
      <c r="AA245" s="10">
        <f>гр.компен.направ.!EQ245</f>
        <v>0</v>
      </c>
      <c r="AB245" s="10">
        <f>гр.комбинир.напрв.!DN245</f>
        <v>0</v>
      </c>
      <c r="AC245" s="10">
        <f>гр.комбинир.напрв.!DO245</f>
        <v>0</v>
      </c>
      <c r="AD245" s="10">
        <f>гр.комбинир.напрв.!DP245</f>
        <v>0</v>
      </c>
      <c r="AE245" s="10">
        <f>гр.комбинир.напрв.!DQ245</f>
        <v>0</v>
      </c>
      <c r="AF245" s="10">
        <f>гр.комбинир.напрв.!DR245</f>
        <v>0</v>
      </c>
      <c r="AG245" s="10">
        <f>гр.комбинир.напрв.!DS245</f>
        <v>0</v>
      </c>
      <c r="AH245" s="10">
        <f>гр.комбинир.напрв.!DT245</f>
        <v>0</v>
      </c>
      <c r="AI245" s="10">
        <f>гр.комбинир.напрв.!DU245</f>
        <v>0</v>
      </c>
      <c r="AJ245" s="10">
        <f>гр.комбинир.напрв.!DV245</f>
        <v>0</v>
      </c>
      <c r="AK245" s="10">
        <f>гр.комбинир.напрв.!DW245</f>
        <v>0</v>
      </c>
      <c r="AL245" s="169">
        <f t="shared" si="32"/>
        <v>0</v>
      </c>
      <c r="AM245" s="169">
        <f t="shared" si="32"/>
        <v>0</v>
      </c>
      <c r="AN245" s="169">
        <f t="shared" si="32"/>
        <v>0</v>
      </c>
      <c r="AO245" s="169">
        <f t="shared" si="32"/>
        <v>69</v>
      </c>
      <c r="AP245" s="169">
        <f t="shared" si="32"/>
        <v>38</v>
      </c>
      <c r="AQ245" s="169">
        <f t="shared" si="31"/>
        <v>107</v>
      </c>
      <c r="AR245" s="169">
        <f t="shared" si="31"/>
        <v>0</v>
      </c>
      <c r="AS245" s="169">
        <f t="shared" si="31"/>
        <v>0</v>
      </c>
      <c r="AT245" s="169">
        <f t="shared" si="31"/>
        <v>0</v>
      </c>
      <c r="AU245" s="169">
        <f t="shared" si="31"/>
        <v>0</v>
      </c>
    </row>
    <row r="246" spans="1:47" x14ac:dyDescent="0.25">
      <c r="A246" s="5">
        <f>гр.общеразв.напрв.!A246</f>
        <v>0</v>
      </c>
      <c r="B246" s="5">
        <f>гр.общеразв.напрв.!B246</f>
        <v>0</v>
      </c>
      <c r="C246" s="5">
        <f>гр.общеразв.напрв.!C246</f>
        <v>0</v>
      </c>
      <c r="D246" s="5">
        <f>гр.общеразв.напрв.!D246</f>
        <v>0</v>
      </c>
      <c r="E246" s="168">
        <f t="shared" si="28"/>
        <v>0</v>
      </c>
      <c r="F246" s="168">
        <f t="shared" si="29"/>
        <v>0</v>
      </c>
      <c r="G246" s="168">
        <f t="shared" si="29"/>
        <v>0</v>
      </c>
      <c r="H246" s="10">
        <f>гр.общеразв.напрв.!BZ246</f>
        <v>0</v>
      </c>
      <c r="I246" s="10">
        <f>гр.общеразв.напрв.!CA246</f>
        <v>0</v>
      </c>
      <c r="J246" s="10">
        <f>гр.общеразв.напрв.!CB246</f>
        <v>0</v>
      </c>
      <c r="K246" s="10">
        <f>гр.общеразв.напрв.!CC246</f>
        <v>0</v>
      </c>
      <c r="L246" s="10">
        <f>гр.общеразв.напрв.!CD246</f>
        <v>0</v>
      </c>
      <c r="M246" s="10">
        <f>гр.общеразв.напрв.!CE246</f>
        <v>0</v>
      </c>
      <c r="N246" s="10">
        <f>гр.общеразв.напрв.!CF246</f>
        <v>0</v>
      </c>
      <c r="O246" s="10">
        <f>гр.общеразв.напрв.!CG246</f>
        <v>0</v>
      </c>
      <c r="P246" s="10">
        <f>гр.общеразв.напрв.!CH246</f>
        <v>0</v>
      </c>
      <c r="Q246" s="10">
        <f>гр.общеразв.напрв.!CI246</f>
        <v>0</v>
      </c>
      <c r="R246" s="10">
        <f>гр.компен.направ.!EH246</f>
        <v>0</v>
      </c>
      <c r="S246" s="10">
        <f>гр.компен.направ.!EI246</f>
        <v>0</v>
      </c>
      <c r="T246" s="10">
        <f>гр.компен.направ.!EJ246</f>
        <v>0</v>
      </c>
      <c r="U246" s="10">
        <f>гр.компен.направ.!EK246</f>
        <v>0</v>
      </c>
      <c r="V246" s="10">
        <f>гр.компен.направ.!EL246</f>
        <v>0</v>
      </c>
      <c r="W246" s="10">
        <f>гр.компен.направ.!EM246</f>
        <v>0</v>
      </c>
      <c r="X246" s="10">
        <f>гр.компен.направ.!EN246</f>
        <v>0</v>
      </c>
      <c r="Y246" s="10">
        <f>гр.компен.направ.!EO246</f>
        <v>0</v>
      </c>
      <c r="Z246" s="10">
        <f>гр.компен.направ.!EP246</f>
        <v>0</v>
      </c>
      <c r="AA246" s="10">
        <f>гр.компен.направ.!EQ246</f>
        <v>0</v>
      </c>
      <c r="AB246" s="10">
        <f>гр.комбинир.напрв.!DN246</f>
        <v>0</v>
      </c>
      <c r="AC246" s="10">
        <f>гр.комбинир.напрв.!DO246</f>
        <v>0</v>
      </c>
      <c r="AD246" s="10">
        <f>гр.комбинир.напрв.!DP246</f>
        <v>0</v>
      </c>
      <c r="AE246" s="10">
        <f>гр.комбинир.напрв.!DQ246</f>
        <v>0</v>
      </c>
      <c r="AF246" s="10">
        <f>гр.комбинир.напрв.!DR246</f>
        <v>0</v>
      </c>
      <c r="AG246" s="10">
        <f>гр.комбинир.напрв.!DS246</f>
        <v>0</v>
      </c>
      <c r="AH246" s="10">
        <f>гр.комбинир.напрв.!DT246</f>
        <v>0</v>
      </c>
      <c r="AI246" s="10">
        <f>гр.комбинир.напрв.!DU246</f>
        <v>0</v>
      </c>
      <c r="AJ246" s="10">
        <f>гр.комбинир.напрв.!DV246</f>
        <v>0</v>
      </c>
      <c r="AK246" s="10">
        <f>гр.комбинир.напрв.!DW246</f>
        <v>0</v>
      </c>
      <c r="AL246" s="169">
        <f t="shared" si="32"/>
        <v>0</v>
      </c>
      <c r="AM246" s="169">
        <f t="shared" si="32"/>
        <v>0</v>
      </c>
      <c r="AN246" s="169">
        <f t="shared" si="32"/>
        <v>0</v>
      </c>
      <c r="AO246" s="169">
        <f t="shared" si="32"/>
        <v>0</v>
      </c>
      <c r="AP246" s="169">
        <f t="shared" si="32"/>
        <v>0</v>
      </c>
      <c r="AQ246" s="169">
        <f t="shared" si="31"/>
        <v>0</v>
      </c>
      <c r="AR246" s="169">
        <f t="shared" si="31"/>
        <v>0</v>
      </c>
      <c r="AS246" s="169">
        <f t="shared" si="31"/>
        <v>0</v>
      </c>
      <c r="AT246" s="169">
        <f t="shared" si="31"/>
        <v>0</v>
      </c>
      <c r="AU246" s="169">
        <f t="shared" si="31"/>
        <v>0</v>
      </c>
    </row>
    <row r="247" spans="1:47" x14ac:dyDescent="0.25">
      <c r="A247" s="5">
        <f>гр.общеразв.напрв.!A247</f>
        <v>0</v>
      </c>
      <c r="B247" s="5">
        <f>гр.общеразв.напрв.!B247</f>
        <v>0</v>
      </c>
      <c r="C247" s="5">
        <f>гр.общеразв.напрв.!C247</f>
        <v>0</v>
      </c>
      <c r="D247" s="5">
        <f>гр.общеразв.напрв.!D247</f>
        <v>0</v>
      </c>
      <c r="E247" s="168">
        <f t="shared" si="28"/>
        <v>0</v>
      </c>
      <c r="F247" s="168">
        <f t="shared" si="29"/>
        <v>0</v>
      </c>
      <c r="G247" s="168">
        <f t="shared" si="29"/>
        <v>0</v>
      </c>
      <c r="H247" s="10">
        <f>гр.общеразв.напрв.!BZ247</f>
        <v>0</v>
      </c>
      <c r="I247" s="10">
        <f>гр.общеразв.напрв.!CA247</f>
        <v>0</v>
      </c>
      <c r="J247" s="10">
        <f>гр.общеразв.напрв.!CB247</f>
        <v>0</v>
      </c>
      <c r="K247" s="10">
        <f>гр.общеразв.напрв.!CC247</f>
        <v>0</v>
      </c>
      <c r="L247" s="10">
        <f>гр.общеразв.напрв.!CD247</f>
        <v>0</v>
      </c>
      <c r="M247" s="10">
        <f>гр.общеразв.напрв.!CE247</f>
        <v>0</v>
      </c>
      <c r="N247" s="10">
        <f>гр.общеразв.напрв.!CF247</f>
        <v>0</v>
      </c>
      <c r="O247" s="10">
        <f>гр.общеразв.напрв.!CG247</f>
        <v>0</v>
      </c>
      <c r="P247" s="10">
        <f>гр.общеразв.напрв.!CH247</f>
        <v>0</v>
      </c>
      <c r="Q247" s="10">
        <f>гр.общеразв.напрв.!CI247</f>
        <v>0</v>
      </c>
      <c r="R247" s="10">
        <f>гр.компен.направ.!EH247</f>
        <v>0</v>
      </c>
      <c r="S247" s="10">
        <f>гр.компен.направ.!EI247</f>
        <v>0</v>
      </c>
      <c r="T247" s="10">
        <f>гр.компен.направ.!EJ247</f>
        <v>0</v>
      </c>
      <c r="U247" s="10">
        <f>гр.компен.направ.!EK247</f>
        <v>0</v>
      </c>
      <c r="V247" s="10">
        <f>гр.компен.направ.!EL247</f>
        <v>0</v>
      </c>
      <c r="W247" s="10">
        <f>гр.компен.направ.!EM247</f>
        <v>0</v>
      </c>
      <c r="X247" s="10">
        <f>гр.компен.направ.!EN247</f>
        <v>0</v>
      </c>
      <c r="Y247" s="10">
        <f>гр.компен.направ.!EO247</f>
        <v>0</v>
      </c>
      <c r="Z247" s="10">
        <f>гр.компен.направ.!EP247</f>
        <v>0</v>
      </c>
      <c r="AA247" s="10">
        <f>гр.компен.направ.!EQ247</f>
        <v>0</v>
      </c>
      <c r="AB247" s="10">
        <f>гр.комбинир.напрв.!DN247</f>
        <v>0</v>
      </c>
      <c r="AC247" s="10">
        <f>гр.комбинир.напрв.!DO247</f>
        <v>0</v>
      </c>
      <c r="AD247" s="10">
        <f>гр.комбинир.напрв.!DP247</f>
        <v>0</v>
      </c>
      <c r="AE247" s="10">
        <f>гр.комбинир.напрв.!DQ247</f>
        <v>0</v>
      </c>
      <c r="AF247" s="10">
        <f>гр.комбинир.напрв.!DR247</f>
        <v>0</v>
      </c>
      <c r="AG247" s="10">
        <f>гр.комбинир.напрв.!DS247</f>
        <v>0</v>
      </c>
      <c r="AH247" s="10">
        <f>гр.комбинир.напрв.!DT247</f>
        <v>0</v>
      </c>
      <c r="AI247" s="10">
        <f>гр.комбинир.напрв.!DU247</f>
        <v>0</v>
      </c>
      <c r="AJ247" s="10">
        <f>гр.комбинир.напрв.!DV247</f>
        <v>0</v>
      </c>
      <c r="AK247" s="10">
        <f>гр.комбинир.напрв.!DW247</f>
        <v>0</v>
      </c>
      <c r="AL247" s="169">
        <f t="shared" si="32"/>
        <v>0</v>
      </c>
      <c r="AM247" s="169">
        <f t="shared" si="32"/>
        <v>0</v>
      </c>
      <c r="AN247" s="169">
        <f t="shared" si="32"/>
        <v>0</v>
      </c>
      <c r="AO247" s="169">
        <f t="shared" si="32"/>
        <v>0</v>
      </c>
      <c r="AP247" s="169">
        <f t="shared" si="32"/>
        <v>0</v>
      </c>
      <c r="AQ247" s="169">
        <f t="shared" si="31"/>
        <v>0</v>
      </c>
      <c r="AR247" s="169">
        <f t="shared" si="31"/>
        <v>0</v>
      </c>
      <c r="AS247" s="169">
        <f t="shared" si="31"/>
        <v>0</v>
      </c>
      <c r="AT247" s="169">
        <f t="shared" si="31"/>
        <v>0</v>
      </c>
      <c r="AU247" s="169">
        <f t="shared" si="31"/>
        <v>0</v>
      </c>
    </row>
    <row r="248" spans="1:47" x14ac:dyDescent="0.25">
      <c r="A248" s="5">
        <f>гр.общеразв.напрв.!A248</f>
        <v>0</v>
      </c>
      <c r="B248" s="5">
        <f>гр.общеразв.напрв.!B248</f>
        <v>0</v>
      </c>
      <c r="C248" s="5">
        <f>гр.общеразв.напрв.!C248</f>
        <v>0</v>
      </c>
      <c r="D248" s="5">
        <f>гр.общеразв.напрв.!D248</f>
        <v>0</v>
      </c>
      <c r="E248" s="168">
        <f t="shared" si="28"/>
        <v>0</v>
      </c>
      <c r="F248" s="168">
        <f t="shared" si="29"/>
        <v>0</v>
      </c>
      <c r="G248" s="168">
        <f t="shared" si="29"/>
        <v>0</v>
      </c>
      <c r="H248" s="10">
        <f>гр.общеразв.напрв.!BZ248</f>
        <v>0</v>
      </c>
      <c r="I248" s="10">
        <f>гр.общеразв.напрв.!CA248</f>
        <v>0</v>
      </c>
      <c r="J248" s="10">
        <f>гр.общеразв.напрв.!CB248</f>
        <v>0</v>
      </c>
      <c r="K248" s="10">
        <f>гр.общеразв.напрв.!CC248</f>
        <v>0</v>
      </c>
      <c r="L248" s="10">
        <f>гр.общеразв.напрв.!CD248</f>
        <v>0</v>
      </c>
      <c r="M248" s="10">
        <f>гр.общеразв.напрв.!CE248</f>
        <v>0</v>
      </c>
      <c r="N248" s="10">
        <f>гр.общеразв.напрв.!CF248</f>
        <v>0</v>
      </c>
      <c r="O248" s="10">
        <f>гр.общеразв.напрв.!CG248</f>
        <v>0</v>
      </c>
      <c r="P248" s="10">
        <f>гр.общеразв.напрв.!CH248</f>
        <v>0</v>
      </c>
      <c r="Q248" s="10">
        <f>гр.общеразв.напрв.!CI248</f>
        <v>0</v>
      </c>
      <c r="R248" s="10">
        <f>гр.компен.направ.!EH248</f>
        <v>0</v>
      </c>
      <c r="S248" s="10">
        <f>гр.компен.направ.!EI248</f>
        <v>0</v>
      </c>
      <c r="T248" s="10">
        <f>гр.компен.направ.!EJ248</f>
        <v>0</v>
      </c>
      <c r="U248" s="10">
        <f>гр.компен.направ.!EK248</f>
        <v>0</v>
      </c>
      <c r="V248" s="10">
        <f>гр.компен.направ.!EL248</f>
        <v>0</v>
      </c>
      <c r="W248" s="10">
        <f>гр.компен.направ.!EM248</f>
        <v>0</v>
      </c>
      <c r="X248" s="10">
        <f>гр.компен.направ.!EN248</f>
        <v>0</v>
      </c>
      <c r="Y248" s="10">
        <f>гр.компен.направ.!EO248</f>
        <v>0</v>
      </c>
      <c r="Z248" s="10">
        <f>гр.компен.направ.!EP248</f>
        <v>0</v>
      </c>
      <c r="AA248" s="10">
        <f>гр.компен.направ.!EQ248</f>
        <v>0</v>
      </c>
      <c r="AB248" s="10">
        <f>гр.комбинир.напрв.!DN248</f>
        <v>0</v>
      </c>
      <c r="AC248" s="10">
        <f>гр.комбинир.напрв.!DO248</f>
        <v>0</v>
      </c>
      <c r="AD248" s="10">
        <f>гр.комбинир.напрв.!DP248</f>
        <v>0</v>
      </c>
      <c r="AE248" s="10">
        <f>гр.комбинир.напрв.!DQ248</f>
        <v>0</v>
      </c>
      <c r="AF248" s="10">
        <f>гр.комбинир.напрв.!DR248</f>
        <v>0</v>
      </c>
      <c r="AG248" s="10">
        <f>гр.комбинир.напрв.!DS248</f>
        <v>0</v>
      </c>
      <c r="AH248" s="10">
        <f>гр.комбинир.напрв.!DT248</f>
        <v>0</v>
      </c>
      <c r="AI248" s="10">
        <f>гр.комбинир.напрв.!DU248</f>
        <v>0</v>
      </c>
      <c r="AJ248" s="10">
        <f>гр.комбинир.напрв.!DV248</f>
        <v>0</v>
      </c>
      <c r="AK248" s="10">
        <f>гр.комбинир.напрв.!DW248</f>
        <v>0</v>
      </c>
      <c r="AL248" s="169">
        <f t="shared" si="32"/>
        <v>0</v>
      </c>
      <c r="AM248" s="169">
        <f t="shared" si="32"/>
        <v>0</v>
      </c>
      <c r="AN248" s="169">
        <f t="shared" si="32"/>
        <v>0</v>
      </c>
      <c r="AO248" s="169">
        <f t="shared" si="32"/>
        <v>0</v>
      </c>
      <c r="AP248" s="169">
        <f t="shared" si="32"/>
        <v>0</v>
      </c>
      <c r="AQ248" s="169">
        <f t="shared" si="31"/>
        <v>0</v>
      </c>
      <c r="AR248" s="169">
        <f t="shared" si="31"/>
        <v>0</v>
      </c>
      <c r="AS248" s="169">
        <f t="shared" si="31"/>
        <v>0</v>
      </c>
      <c r="AT248" s="169">
        <f t="shared" si="31"/>
        <v>0</v>
      </c>
      <c r="AU248" s="169">
        <f t="shared" si="31"/>
        <v>0</v>
      </c>
    </row>
    <row r="249" spans="1:47" x14ac:dyDescent="0.25">
      <c r="A249" s="5">
        <f>гр.общеразв.напрв.!A249</f>
        <v>0</v>
      </c>
      <c r="B249" s="5">
        <f>гр.общеразв.напрв.!B249</f>
        <v>0</v>
      </c>
      <c r="C249" s="5">
        <f>гр.общеразв.напрв.!C249</f>
        <v>0</v>
      </c>
      <c r="D249" s="5">
        <f>гр.общеразв.напрв.!D249</f>
        <v>0</v>
      </c>
      <c r="E249" s="168">
        <f t="shared" si="28"/>
        <v>0</v>
      </c>
      <c r="F249" s="168">
        <f t="shared" si="29"/>
        <v>0</v>
      </c>
      <c r="G249" s="168">
        <f t="shared" si="29"/>
        <v>0</v>
      </c>
      <c r="H249" s="10">
        <f>гр.общеразв.напрв.!BZ249</f>
        <v>0</v>
      </c>
      <c r="I249" s="10">
        <f>гр.общеразв.напрв.!CA249</f>
        <v>0</v>
      </c>
      <c r="J249" s="10">
        <f>гр.общеразв.напрв.!CB249</f>
        <v>0</v>
      </c>
      <c r="K249" s="10">
        <f>гр.общеразв.напрв.!CC249</f>
        <v>0</v>
      </c>
      <c r="L249" s="10">
        <f>гр.общеразв.напрв.!CD249</f>
        <v>0</v>
      </c>
      <c r="M249" s="10">
        <f>гр.общеразв.напрв.!CE249</f>
        <v>0</v>
      </c>
      <c r="N249" s="10">
        <f>гр.общеразв.напрв.!CF249</f>
        <v>0</v>
      </c>
      <c r="O249" s="10">
        <f>гр.общеразв.напрв.!CG249</f>
        <v>0</v>
      </c>
      <c r="P249" s="10">
        <f>гр.общеразв.напрв.!CH249</f>
        <v>0</v>
      </c>
      <c r="Q249" s="10">
        <f>гр.общеразв.напрв.!CI249</f>
        <v>0</v>
      </c>
      <c r="R249" s="10">
        <f>гр.компен.направ.!EH249</f>
        <v>0</v>
      </c>
      <c r="S249" s="10">
        <f>гр.компен.направ.!EI249</f>
        <v>0</v>
      </c>
      <c r="T249" s="10">
        <f>гр.компен.направ.!EJ249</f>
        <v>0</v>
      </c>
      <c r="U249" s="10">
        <f>гр.компен.направ.!EK249</f>
        <v>0</v>
      </c>
      <c r="V249" s="10">
        <f>гр.компен.направ.!EL249</f>
        <v>0</v>
      </c>
      <c r="W249" s="10">
        <f>гр.компен.направ.!EM249</f>
        <v>0</v>
      </c>
      <c r="X249" s="10">
        <f>гр.компен.направ.!EN249</f>
        <v>0</v>
      </c>
      <c r="Y249" s="10">
        <f>гр.компен.направ.!EO249</f>
        <v>0</v>
      </c>
      <c r="Z249" s="10">
        <f>гр.компен.направ.!EP249</f>
        <v>0</v>
      </c>
      <c r="AA249" s="10">
        <f>гр.компен.направ.!EQ249</f>
        <v>0</v>
      </c>
      <c r="AB249" s="10">
        <f>гр.комбинир.напрв.!DN249</f>
        <v>0</v>
      </c>
      <c r="AC249" s="10">
        <f>гр.комбинир.напрв.!DO249</f>
        <v>0</v>
      </c>
      <c r="AD249" s="10">
        <f>гр.комбинир.напрв.!DP249</f>
        <v>0</v>
      </c>
      <c r="AE249" s="10">
        <f>гр.комбинир.напрв.!DQ249</f>
        <v>0</v>
      </c>
      <c r="AF249" s="10">
        <f>гр.комбинир.напрв.!DR249</f>
        <v>0</v>
      </c>
      <c r="AG249" s="10">
        <f>гр.комбинир.напрв.!DS249</f>
        <v>0</v>
      </c>
      <c r="AH249" s="10">
        <f>гр.комбинир.напрв.!DT249</f>
        <v>0</v>
      </c>
      <c r="AI249" s="10">
        <f>гр.комбинир.напрв.!DU249</f>
        <v>0</v>
      </c>
      <c r="AJ249" s="10">
        <f>гр.комбинир.напрв.!DV249</f>
        <v>0</v>
      </c>
      <c r="AK249" s="10">
        <f>гр.комбинир.напрв.!DW249</f>
        <v>0</v>
      </c>
      <c r="AL249" s="169">
        <f t="shared" si="32"/>
        <v>0</v>
      </c>
      <c r="AM249" s="169">
        <f t="shared" si="32"/>
        <v>0</v>
      </c>
      <c r="AN249" s="169">
        <f t="shared" si="32"/>
        <v>0</v>
      </c>
      <c r="AO249" s="169">
        <f t="shared" si="32"/>
        <v>0</v>
      </c>
      <c r="AP249" s="169">
        <f t="shared" si="32"/>
        <v>0</v>
      </c>
      <c r="AQ249" s="169">
        <f t="shared" si="31"/>
        <v>0</v>
      </c>
      <c r="AR249" s="169">
        <f t="shared" si="31"/>
        <v>0</v>
      </c>
      <c r="AS249" s="169">
        <f t="shared" si="31"/>
        <v>0</v>
      </c>
      <c r="AT249" s="169">
        <f t="shared" si="31"/>
        <v>0</v>
      </c>
      <c r="AU249" s="169">
        <f t="shared" si="31"/>
        <v>0</v>
      </c>
    </row>
    <row r="250" spans="1:47" x14ac:dyDescent="0.25">
      <c r="A250" s="5">
        <f>гр.общеразв.напрв.!A250</f>
        <v>0</v>
      </c>
      <c r="B250" s="5">
        <f>гр.общеразв.напрв.!B250</f>
        <v>0</v>
      </c>
      <c r="C250" s="5">
        <f>гр.общеразв.напрв.!C250</f>
        <v>0</v>
      </c>
      <c r="D250" s="5">
        <f>гр.общеразв.напрв.!D250</f>
        <v>0</v>
      </c>
      <c r="E250" s="168">
        <f t="shared" si="28"/>
        <v>0</v>
      </c>
      <c r="F250" s="168">
        <f t="shared" si="29"/>
        <v>0</v>
      </c>
      <c r="G250" s="168">
        <f t="shared" si="29"/>
        <v>0</v>
      </c>
      <c r="H250" s="10">
        <f>гр.общеразв.напрв.!BZ250</f>
        <v>0</v>
      </c>
      <c r="I250" s="10">
        <f>гр.общеразв.напрв.!CA250</f>
        <v>0</v>
      </c>
      <c r="J250" s="10">
        <f>гр.общеразв.напрв.!CB250</f>
        <v>0</v>
      </c>
      <c r="K250" s="10">
        <f>гр.общеразв.напрв.!CC250</f>
        <v>0</v>
      </c>
      <c r="L250" s="10">
        <f>гр.общеразв.напрв.!CD250</f>
        <v>0</v>
      </c>
      <c r="M250" s="10">
        <f>гр.общеразв.напрв.!CE250</f>
        <v>0</v>
      </c>
      <c r="N250" s="10">
        <f>гр.общеразв.напрв.!CF250</f>
        <v>0</v>
      </c>
      <c r="O250" s="10">
        <f>гр.общеразв.напрв.!CG250</f>
        <v>0</v>
      </c>
      <c r="P250" s="10">
        <f>гр.общеразв.напрв.!CH250</f>
        <v>0</v>
      </c>
      <c r="Q250" s="10">
        <f>гр.общеразв.напрв.!CI250</f>
        <v>0</v>
      </c>
      <c r="R250" s="10">
        <f>гр.компен.направ.!EH250</f>
        <v>0</v>
      </c>
      <c r="S250" s="10">
        <f>гр.компен.направ.!EI250</f>
        <v>0</v>
      </c>
      <c r="T250" s="10">
        <f>гр.компен.направ.!EJ250</f>
        <v>0</v>
      </c>
      <c r="U250" s="10">
        <f>гр.компен.направ.!EK250</f>
        <v>0</v>
      </c>
      <c r="V250" s="10">
        <f>гр.компен.направ.!EL250</f>
        <v>0</v>
      </c>
      <c r="W250" s="10">
        <f>гр.компен.направ.!EM250</f>
        <v>0</v>
      </c>
      <c r="X250" s="10">
        <f>гр.компен.направ.!EN250</f>
        <v>0</v>
      </c>
      <c r="Y250" s="10">
        <f>гр.компен.направ.!EO250</f>
        <v>0</v>
      </c>
      <c r="Z250" s="10">
        <f>гр.компен.направ.!EP250</f>
        <v>0</v>
      </c>
      <c r="AA250" s="10">
        <f>гр.компен.направ.!EQ250</f>
        <v>0</v>
      </c>
      <c r="AB250" s="10">
        <f>гр.комбинир.напрв.!DN250</f>
        <v>0</v>
      </c>
      <c r="AC250" s="10">
        <f>гр.комбинир.напрв.!DO250</f>
        <v>0</v>
      </c>
      <c r="AD250" s="10">
        <f>гр.комбинир.напрв.!DP250</f>
        <v>0</v>
      </c>
      <c r="AE250" s="10">
        <f>гр.комбинир.напрв.!DQ250</f>
        <v>0</v>
      </c>
      <c r="AF250" s="10">
        <f>гр.комбинир.напрв.!DR250</f>
        <v>0</v>
      </c>
      <c r="AG250" s="10">
        <f>гр.комбинир.напрв.!DS250</f>
        <v>0</v>
      </c>
      <c r="AH250" s="10">
        <f>гр.комбинир.напрв.!DT250</f>
        <v>0</v>
      </c>
      <c r="AI250" s="10">
        <f>гр.комбинир.напрв.!DU250</f>
        <v>0</v>
      </c>
      <c r="AJ250" s="10">
        <f>гр.комбинир.напрв.!DV250</f>
        <v>0</v>
      </c>
      <c r="AK250" s="10">
        <f>гр.комбинир.напрв.!DW250</f>
        <v>0</v>
      </c>
      <c r="AL250" s="169">
        <f t="shared" si="32"/>
        <v>0</v>
      </c>
      <c r="AM250" s="169">
        <f t="shared" si="32"/>
        <v>0</v>
      </c>
      <c r="AN250" s="169">
        <f t="shared" si="32"/>
        <v>0</v>
      </c>
      <c r="AO250" s="169">
        <f t="shared" si="32"/>
        <v>0</v>
      </c>
      <c r="AP250" s="169">
        <f t="shared" si="32"/>
        <v>0</v>
      </c>
      <c r="AQ250" s="169">
        <f t="shared" si="31"/>
        <v>0</v>
      </c>
      <c r="AR250" s="169">
        <f t="shared" si="31"/>
        <v>0</v>
      </c>
      <c r="AS250" s="169">
        <f t="shared" si="31"/>
        <v>0</v>
      </c>
      <c r="AT250" s="169">
        <f t="shared" si="31"/>
        <v>0</v>
      </c>
      <c r="AU250" s="169">
        <f t="shared" si="31"/>
        <v>0</v>
      </c>
    </row>
    <row r="251" spans="1:47" x14ac:dyDescent="0.25">
      <c r="A251" s="5">
        <f>гр.общеразв.напрв.!A251</f>
        <v>0</v>
      </c>
      <c r="B251" s="5">
        <f>гр.общеразв.напрв.!B251</f>
        <v>0</v>
      </c>
      <c r="C251" s="5">
        <f>гр.общеразв.напрв.!C251</f>
        <v>0</v>
      </c>
      <c r="D251" s="5">
        <f>гр.общеразв.напрв.!D251</f>
        <v>0</v>
      </c>
      <c r="E251" s="168">
        <f t="shared" si="28"/>
        <v>0</v>
      </c>
      <c r="F251" s="168">
        <f t="shared" si="29"/>
        <v>0</v>
      </c>
      <c r="G251" s="168">
        <f t="shared" si="29"/>
        <v>0</v>
      </c>
      <c r="H251" s="10">
        <f>гр.общеразв.напрв.!BZ251</f>
        <v>0</v>
      </c>
      <c r="I251" s="10">
        <f>гр.общеразв.напрв.!CA251</f>
        <v>0</v>
      </c>
      <c r="J251" s="10">
        <f>гр.общеразв.напрв.!CB251</f>
        <v>0</v>
      </c>
      <c r="K251" s="10">
        <f>гр.общеразв.напрв.!CC251</f>
        <v>0</v>
      </c>
      <c r="L251" s="10">
        <f>гр.общеразв.напрв.!CD251</f>
        <v>0</v>
      </c>
      <c r="M251" s="10">
        <f>гр.общеразв.напрв.!CE251</f>
        <v>0</v>
      </c>
      <c r="N251" s="10">
        <f>гр.общеразв.напрв.!CF251</f>
        <v>0</v>
      </c>
      <c r="O251" s="10">
        <f>гр.общеразв.напрв.!CG251</f>
        <v>0</v>
      </c>
      <c r="P251" s="10">
        <f>гр.общеразв.напрв.!CH251</f>
        <v>0</v>
      </c>
      <c r="Q251" s="10">
        <f>гр.общеразв.напрв.!CI251</f>
        <v>0</v>
      </c>
      <c r="R251" s="10">
        <f>гр.компен.направ.!EH251</f>
        <v>0</v>
      </c>
      <c r="S251" s="10">
        <f>гр.компен.направ.!EI251</f>
        <v>0</v>
      </c>
      <c r="T251" s="10">
        <f>гр.компен.направ.!EJ251</f>
        <v>0</v>
      </c>
      <c r="U251" s="10">
        <f>гр.компен.направ.!EK251</f>
        <v>0</v>
      </c>
      <c r="V251" s="10">
        <f>гр.компен.направ.!EL251</f>
        <v>0</v>
      </c>
      <c r="W251" s="10">
        <f>гр.компен.направ.!EM251</f>
        <v>0</v>
      </c>
      <c r="X251" s="10">
        <f>гр.компен.направ.!EN251</f>
        <v>0</v>
      </c>
      <c r="Y251" s="10">
        <f>гр.компен.направ.!EO251</f>
        <v>0</v>
      </c>
      <c r="Z251" s="10">
        <f>гр.компен.направ.!EP251</f>
        <v>0</v>
      </c>
      <c r="AA251" s="10">
        <f>гр.компен.направ.!EQ251</f>
        <v>0</v>
      </c>
      <c r="AB251" s="10">
        <f>гр.комбинир.напрв.!DN251</f>
        <v>0</v>
      </c>
      <c r="AC251" s="10">
        <f>гр.комбинир.напрв.!DO251</f>
        <v>0</v>
      </c>
      <c r="AD251" s="10">
        <f>гр.комбинир.напрв.!DP251</f>
        <v>0</v>
      </c>
      <c r="AE251" s="10">
        <f>гр.комбинир.напрв.!DQ251</f>
        <v>0</v>
      </c>
      <c r="AF251" s="10">
        <f>гр.комбинир.напрв.!DR251</f>
        <v>0</v>
      </c>
      <c r="AG251" s="10">
        <f>гр.комбинир.напрв.!DS251</f>
        <v>0</v>
      </c>
      <c r="AH251" s="10">
        <f>гр.комбинир.напрв.!DT251</f>
        <v>0</v>
      </c>
      <c r="AI251" s="10">
        <f>гр.комбинир.напрв.!DU251</f>
        <v>0</v>
      </c>
      <c r="AJ251" s="10">
        <f>гр.комбинир.напрв.!DV251</f>
        <v>0</v>
      </c>
      <c r="AK251" s="10">
        <f>гр.комбинир.напрв.!DW251</f>
        <v>0</v>
      </c>
      <c r="AL251" s="169">
        <f t="shared" si="32"/>
        <v>0</v>
      </c>
      <c r="AM251" s="169">
        <f t="shared" si="32"/>
        <v>0</v>
      </c>
      <c r="AN251" s="169">
        <f t="shared" si="32"/>
        <v>0</v>
      </c>
      <c r="AO251" s="169">
        <f t="shared" si="32"/>
        <v>0</v>
      </c>
      <c r="AP251" s="169">
        <f t="shared" si="32"/>
        <v>0</v>
      </c>
      <c r="AQ251" s="169">
        <f t="shared" si="31"/>
        <v>0</v>
      </c>
      <c r="AR251" s="169">
        <f t="shared" si="31"/>
        <v>0</v>
      </c>
      <c r="AS251" s="169">
        <f t="shared" si="31"/>
        <v>0</v>
      </c>
      <c r="AT251" s="169">
        <f t="shared" si="31"/>
        <v>0</v>
      </c>
      <c r="AU251" s="169">
        <f t="shared" si="31"/>
        <v>0</v>
      </c>
    </row>
    <row r="252" spans="1:47" x14ac:dyDescent="0.25">
      <c r="A252" s="5">
        <f>гр.общеразв.напрв.!A252</f>
        <v>0</v>
      </c>
      <c r="B252" s="5">
        <f>гр.общеразв.напрв.!B252</f>
        <v>0</v>
      </c>
      <c r="C252" s="5">
        <f>гр.общеразв.напрв.!C252</f>
        <v>0</v>
      </c>
      <c r="D252" s="5">
        <f>гр.общеразв.напрв.!D252</f>
        <v>0</v>
      </c>
      <c r="E252" s="168">
        <f t="shared" si="28"/>
        <v>0</v>
      </c>
      <c r="F252" s="168">
        <f t="shared" si="29"/>
        <v>0</v>
      </c>
      <c r="G252" s="168">
        <f t="shared" si="29"/>
        <v>0</v>
      </c>
      <c r="H252" s="10">
        <f>гр.общеразв.напрв.!BZ252</f>
        <v>0</v>
      </c>
      <c r="I252" s="10">
        <f>гр.общеразв.напрв.!CA252</f>
        <v>0</v>
      </c>
      <c r="J252" s="10">
        <f>гр.общеразв.напрв.!CB252</f>
        <v>0</v>
      </c>
      <c r="K252" s="10">
        <f>гр.общеразв.напрв.!CC252</f>
        <v>0</v>
      </c>
      <c r="L252" s="10">
        <f>гр.общеразв.напрв.!CD252</f>
        <v>0</v>
      </c>
      <c r="M252" s="10">
        <f>гр.общеразв.напрв.!CE252</f>
        <v>0</v>
      </c>
      <c r="N252" s="10">
        <f>гр.общеразв.напрв.!CF252</f>
        <v>0</v>
      </c>
      <c r="O252" s="10">
        <f>гр.общеразв.напрв.!CG252</f>
        <v>0</v>
      </c>
      <c r="P252" s="10">
        <f>гр.общеразв.напрв.!CH252</f>
        <v>0</v>
      </c>
      <c r="Q252" s="10">
        <f>гр.общеразв.напрв.!CI252</f>
        <v>0</v>
      </c>
      <c r="R252" s="10">
        <f>гр.компен.направ.!EH252</f>
        <v>0</v>
      </c>
      <c r="S252" s="10">
        <f>гр.компен.направ.!EI252</f>
        <v>0</v>
      </c>
      <c r="T252" s="10">
        <f>гр.компен.направ.!EJ252</f>
        <v>0</v>
      </c>
      <c r="U252" s="10">
        <f>гр.компен.направ.!EK252</f>
        <v>0</v>
      </c>
      <c r="V252" s="10">
        <f>гр.компен.направ.!EL252</f>
        <v>0</v>
      </c>
      <c r="W252" s="10">
        <f>гр.компен.направ.!EM252</f>
        <v>0</v>
      </c>
      <c r="X252" s="10">
        <f>гр.компен.направ.!EN252</f>
        <v>0</v>
      </c>
      <c r="Y252" s="10">
        <f>гр.компен.направ.!EO252</f>
        <v>0</v>
      </c>
      <c r="Z252" s="10">
        <f>гр.компен.направ.!EP252</f>
        <v>0</v>
      </c>
      <c r="AA252" s="10">
        <f>гр.компен.направ.!EQ252</f>
        <v>0</v>
      </c>
      <c r="AB252" s="10">
        <f>гр.комбинир.напрв.!DN252</f>
        <v>0</v>
      </c>
      <c r="AC252" s="10">
        <f>гр.комбинир.напрв.!DO252</f>
        <v>0</v>
      </c>
      <c r="AD252" s="10">
        <f>гр.комбинир.напрв.!DP252</f>
        <v>0</v>
      </c>
      <c r="AE252" s="10">
        <f>гр.комбинир.напрв.!DQ252</f>
        <v>0</v>
      </c>
      <c r="AF252" s="10">
        <f>гр.комбинир.напрв.!DR252</f>
        <v>0</v>
      </c>
      <c r="AG252" s="10">
        <f>гр.комбинир.напрв.!DS252</f>
        <v>0</v>
      </c>
      <c r="AH252" s="10">
        <f>гр.комбинир.напрв.!DT252</f>
        <v>0</v>
      </c>
      <c r="AI252" s="10">
        <f>гр.комбинир.напрв.!DU252</f>
        <v>0</v>
      </c>
      <c r="AJ252" s="10">
        <f>гр.комбинир.напрв.!DV252</f>
        <v>0</v>
      </c>
      <c r="AK252" s="10">
        <f>гр.комбинир.напрв.!DW252</f>
        <v>0</v>
      </c>
      <c r="AL252" s="169">
        <f t="shared" si="32"/>
        <v>0</v>
      </c>
      <c r="AM252" s="169">
        <f t="shared" si="32"/>
        <v>0</v>
      </c>
      <c r="AN252" s="169">
        <f t="shared" si="32"/>
        <v>0</v>
      </c>
      <c r="AO252" s="169">
        <f t="shared" si="32"/>
        <v>0</v>
      </c>
      <c r="AP252" s="169">
        <f t="shared" si="32"/>
        <v>0</v>
      </c>
      <c r="AQ252" s="169">
        <f t="shared" si="31"/>
        <v>0</v>
      </c>
      <c r="AR252" s="169">
        <f t="shared" si="31"/>
        <v>0</v>
      </c>
      <c r="AS252" s="169">
        <f t="shared" si="31"/>
        <v>0</v>
      </c>
      <c r="AT252" s="169">
        <f t="shared" si="31"/>
        <v>0</v>
      </c>
      <c r="AU252" s="169">
        <f t="shared" si="31"/>
        <v>0</v>
      </c>
    </row>
    <row r="253" spans="1:47" x14ac:dyDescent="0.25">
      <c r="A253" s="5">
        <f>гр.общеразв.напрв.!A253</f>
        <v>0</v>
      </c>
      <c r="B253" s="5">
        <f>гр.общеразв.напрв.!B253</f>
        <v>0</v>
      </c>
      <c r="C253" s="5">
        <f>гр.общеразв.напрв.!C253</f>
        <v>0</v>
      </c>
      <c r="D253" s="5">
        <f>гр.общеразв.напрв.!D253</f>
        <v>0</v>
      </c>
      <c r="E253" s="168">
        <f t="shared" si="28"/>
        <v>0</v>
      </c>
      <c r="F253" s="168">
        <f t="shared" si="29"/>
        <v>0</v>
      </c>
      <c r="G253" s="168">
        <f t="shared" si="29"/>
        <v>0</v>
      </c>
      <c r="H253" s="10">
        <f>гр.общеразв.напрв.!BZ253</f>
        <v>0</v>
      </c>
      <c r="I253" s="10">
        <f>гр.общеразв.напрв.!CA253</f>
        <v>0</v>
      </c>
      <c r="J253" s="10">
        <f>гр.общеразв.напрв.!CB253</f>
        <v>0</v>
      </c>
      <c r="K253" s="10">
        <f>гр.общеразв.напрв.!CC253</f>
        <v>0</v>
      </c>
      <c r="L253" s="10">
        <f>гр.общеразв.напрв.!CD253</f>
        <v>0</v>
      </c>
      <c r="M253" s="10">
        <f>гр.общеразв.напрв.!CE253</f>
        <v>0</v>
      </c>
      <c r="N253" s="10">
        <f>гр.общеразв.напрв.!CF253</f>
        <v>0</v>
      </c>
      <c r="O253" s="10">
        <f>гр.общеразв.напрв.!CG253</f>
        <v>0</v>
      </c>
      <c r="P253" s="10">
        <f>гр.общеразв.напрв.!CH253</f>
        <v>0</v>
      </c>
      <c r="Q253" s="10">
        <f>гр.общеразв.напрв.!CI253</f>
        <v>0</v>
      </c>
      <c r="R253" s="10">
        <f>гр.компен.направ.!EH253</f>
        <v>0</v>
      </c>
      <c r="S253" s="10">
        <f>гр.компен.направ.!EI253</f>
        <v>0</v>
      </c>
      <c r="T253" s="10">
        <f>гр.компен.направ.!EJ253</f>
        <v>0</v>
      </c>
      <c r="U253" s="10">
        <f>гр.компен.направ.!EK253</f>
        <v>0</v>
      </c>
      <c r="V253" s="10">
        <f>гр.компен.направ.!EL253</f>
        <v>0</v>
      </c>
      <c r="W253" s="10">
        <f>гр.компен.направ.!EM253</f>
        <v>0</v>
      </c>
      <c r="X253" s="10">
        <f>гр.компен.направ.!EN253</f>
        <v>0</v>
      </c>
      <c r="Y253" s="10">
        <f>гр.компен.направ.!EO253</f>
        <v>0</v>
      </c>
      <c r="Z253" s="10">
        <f>гр.компен.направ.!EP253</f>
        <v>0</v>
      </c>
      <c r="AA253" s="10">
        <f>гр.компен.направ.!EQ253</f>
        <v>0</v>
      </c>
      <c r="AB253" s="10">
        <f>гр.комбинир.напрв.!DN253</f>
        <v>0</v>
      </c>
      <c r="AC253" s="10">
        <f>гр.комбинир.напрв.!DO253</f>
        <v>0</v>
      </c>
      <c r="AD253" s="10">
        <f>гр.комбинир.напрв.!DP253</f>
        <v>0</v>
      </c>
      <c r="AE253" s="10">
        <f>гр.комбинир.напрв.!DQ253</f>
        <v>0</v>
      </c>
      <c r="AF253" s="10">
        <f>гр.комбинир.напрв.!DR253</f>
        <v>0</v>
      </c>
      <c r="AG253" s="10">
        <f>гр.комбинир.напрв.!DS253</f>
        <v>0</v>
      </c>
      <c r="AH253" s="10">
        <f>гр.комбинир.напрв.!DT253</f>
        <v>0</v>
      </c>
      <c r="AI253" s="10">
        <f>гр.комбинир.напрв.!DU253</f>
        <v>0</v>
      </c>
      <c r="AJ253" s="10">
        <f>гр.комбинир.напрв.!DV253</f>
        <v>0</v>
      </c>
      <c r="AK253" s="10">
        <f>гр.комбинир.напрв.!DW253</f>
        <v>0</v>
      </c>
      <c r="AL253" s="169">
        <f t="shared" si="32"/>
        <v>0</v>
      </c>
      <c r="AM253" s="169">
        <f t="shared" si="32"/>
        <v>0</v>
      </c>
      <c r="AN253" s="169">
        <f t="shared" si="32"/>
        <v>0</v>
      </c>
      <c r="AO253" s="169">
        <f t="shared" si="32"/>
        <v>0</v>
      </c>
      <c r="AP253" s="169">
        <f t="shared" si="32"/>
        <v>0</v>
      </c>
      <c r="AQ253" s="169">
        <f t="shared" si="31"/>
        <v>0</v>
      </c>
      <c r="AR253" s="169">
        <f t="shared" si="31"/>
        <v>0</v>
      </c>
      <c r="AS253" s="169">
        <f t="shared" si="31"/>
        <v>0</v>
      </c>
      <c r="AT253" s="169">
        <f t="shared" si="31"/>
        <v>0</v>
      </c>
      <c r="AU253" s="169">
        <f t="shared" si="31"/>
        <v>0</v>
      </c>
    </row>
    <row r="254" spans="1:47" x14ac:dyDescent="0.25">
      <c r="A254" s="5">
        <f>гр.общеразв.напрв.!A254</f>
        <v>0</v>
      </c>
      <c r="B254" s="5">
        <f>гр.общеразв.напрв.!B254</f>
        <v>0</v>
      </c>
      <c r="C254" s="5">
        <f>гр.общеразв.напрв.!C254</f>
        <v>0</v>
      </c>
      <c r="D254" s="5">
        <f>гр.общеразв.напрв.!D254</f>
        <v>0</v>
      </c>
      <c r="E254" s="168">
        <f>F254+G254</f>
        <v>0</v>
      </c>
      <c r="F254" s="168">
        <f>H254+J254+L254+N254+P254+R254+T254+V254+X254+Z254+AB254+AD254+AF254+AH254+AJ254</f>
        <v>0</v>
      </c>
      <c r="G254" s="168">
        <f>I254+K254+M254+O254+Q254+S254+U254+W254+Y254+AA254+AC254+AE254+AG254+AI254+AK254</f>
        <v>0</v>
      </c>
      <c r="H254" s="10">
        <f>гр.общеразв.напрв.!BZ254</f>
        <v>0</v>
      </c>
      <c r="I254" s="10">
        <f>гр.общеразв.напрв.!CA254</f>
        <v>0</v>
      </c>
      <c r="J254" s="10">
        <f>гр.общеразв.напрв.!CB254</f>
        <v>0</v>
      </c>
      <c r="K254" s="10">
        <f>гр.общеразв.напрв.!CC254</f>
        <v>0</v>
      </c>
      <c r="L254" s="10">
        <f>гр.общеразв.напрв.!CD254</f>
        <v>0</v>
      </c>
      <c r="M254" s="10">
        <f>гр.общеразв.напрв.!CE254</f>
        <v>0</v>
      </c>
      <c r="N254" s="10">
        <f>гр.общеразв.напрв.!CF254</f>
        <v>0</v>
      </c>
      <c r="O254" s="10">
        <f>гр.общеразв.напрв.!CG254</f>
        <v>0</v>
      </c>
      <c r="P254" s="10">
        <f>гр.общеразв.напрв.!CH254</f>
        <v>0</v>
      </c>
      <c r="Q254" s="10">
        <f>гр.общеразв.напрв.!CI254</f>
        <v>0</v>
      </c>
      <c r="R254" s="10">
        <f>гр.компен.направ.!EH254</f>
        <v>0</v>
      </c>
      <c r="S254" s="10">
        <f>гр.компен.направ.!EI254</f>
        <v>0</v>
      </c>
      <c r="T254" s="10">
        <f>гр.компен.направ.!EJ254</f>
        <v>0</v>
      </c>
      <c r="U254" s="10">
        <f>гр.компен.направ.!EK254</f>
        <v>0</v>
      </c>
      <c r="V254" s="10">
        <f>гр.компен.направ.!EL254</f>
        <v>0</v>
      </c>
      <c r="W254" s="10">
        <f>гр.компен.направ.!EM254</f>
        <v>0</v>
      </c>
      <c r="X254" s="10">
        <f>гр.компен.направ.!EN254</f>
        <v>0</v>
      </c>
      <c r="Y254" s="10">
        <f>гр.компен.направ.!EO254</f>
        <v>0</v>
      </c>
      <c r="Z254" s="10">
        <f>гр.компен.направ.!EP254</f>
        <v>0</v>
      </c>
      <c r="AA254" s="10">
        <f>гр.компен.направ.!EQ254</f>
        <v>0</v>
      </c>
      <c r="AB254" s="10">
        <f>гр.комбинир.напрв.!DN254</f>
        <v>0</v>
      </c>
      <c r="AC254" s="10">
        <f>гр.комбинир.напрв.!DO254</f>
        <v>0</v>
      </c>
      <c r="AD254" s="10">
        <f>гр.комбинир.напрв.!DP254</f>
        <v>0</v>
      </c>
      <c r="AE254" s="10">
        <f>гр.комбинир.напрв.!DQ254</f>
        <v>0</v>
      </c>
      <c r="AF254" s="10">
        <f>гр.комбинир.напрв.!DR254</f>
        <v>0</v>
      </c>
      <c r="AG254" s="10">
        <f>гр.комбинир.напрв.!DS254</f>
        <v>0</v>
      </c>
      <c r="AH254" s="10">
        <f>гр.комбинир.напрв.!DT254</f>
        <v>0</v>
      </c>
      <c r="AI254" s="10">
        <f>гр.комбинир.напрв.!DU254</f>
        <v>0</v>
      </c>
      <c r="AJ254" s="10">
        <f>гр.комбинир.напрв.!DV254</f>
        <v>0</v>
      </c>
      <c r="AK254" s="10">
        <f>гр.комбинир.напрв.!DW254</f>
        <v>0</v>
      </c>
      <c r="AL254" s="169">
        <f t="shared" si="32"/>
        <v>0</v>
      </c>
      <c r="AM254" s="169">
        <f t="shared" si="32"/>
        <v>0</v>
      </c>
      <c r="AN254" s="169">
        <f t="shared" si="32"/>
        <v>0</v>
      </c>
      <c r="AO254" s="169">
        <f t="shared" si="32"/>
        <v>0</v>
      </c>
      <c r="AP254" s="169">
        <f t="shared" si="32"/>
        <v>0</v>
      </c>
      <c r="AQ254" s="169">
        <f t="shared" si="31"/>
        <v>0</v>
      </c>
      <c r="AR254" s="169">
        <f t="shared" si="31"/>
        <v>0</v>
      </c>
      <c r="AS254" s="169">
        <f t="shared" si="31"/>
        <v>0</v>
      </c>
      <c r="AT254" s="169">
        <f t="shared" si="31"/>
        <v>0</v>
      </c>
      <c r="AU254" s="169">
        <f t="shared" si="31"/>
        <v>0</v>
      </c>
    </row>
    <row r="255" spans="1:47" x14ac:dyDescent="0.25">
      <c r="A255" s="5">
        <f>гр.общеразв.напрв.!A255</f>
        <v>0</v>
      </c>
      <c r="B255" s="5">
        <f>гр.общеразв.напрв.!B255</f>
        <v>0</v>
      </c>
      <c r="C255" s="5">
        <f>гр.общеразв.напрв.!C255</f>
        <v>0</v>
      </c>
      <c r="D255" s="5">
        <f>гр.общеразв.напрв.!D255</f>
        <v>0</v>
      </c>
      <c r="E255" s="168">
        <f>F255+G255</f>
        <v>0</v>
      </c>
      <c r="F255" s="168">
        <f>H255+J255+L255+N255+P255+R255+T255+V255+X255+Z255+AB255+AD255+AF255+AH255+AJ255</f>
        <v>0</v>
      </c>
      <c r="G255" s="168">
        <f>I255+K255+M255+O255+Q255+S255+U255+W255+Y255+AA255+AC255+AE255+AG255+AI255+AK255</f>
        <v>0</v>
      </c>
      <c r="H255" s="10">
        <f>гр.общеразв.напрв.!BZ255</f>
        <v>0</v>
      </c>
      <c r="I255" s="10">
        <f>гр.общеразв.напрв.!CA255</f>
        <v>0</v>
      </c>
      <c r="J255" s="10">
        <f>гр.общеразв.напрв.!CB255</f>
        <v>0</v>
      </c>
      <c r="K255" s="10">
        <f>гр.общеразв.напрв.!CC255</f>
        <v>0</v>
      </c>
      <c r="L255" s="10">
        <f>гр.общеразв.напрв.!CD255</f>
        <v>0</v>
      </c>
      <c r="M255" s="10">
        <f>гр.общеразв.напрв.!CE255</f>
        <v>0</v>
      </c>
      <c r="N255" s="10">
        <f>гр.общеразв.напрв.!CF255</f>
        <v>0</v>
      </c>
      <c r="O255" s="10">
        <f>гр.общеразв.напрв.!CG255</f>
        <v>0</v>
      </c>
      <c r="P255" s="10">
        <f>гр.общеразв.напрв.!CH255</f>
        <v>0</v>
      </c>
      <c r="Q255" s="10">
        <f>гр.общеразв.напрв.!CI255</f>
        <v>0</v>
      </c>
      <c r="R255" s="10">
        <f>гр.компен.направ.!EH255</f>
        <v>0</v>
      </c>
      <c r="S255" s="10">
        <f>гр.компен.направ.!EI255</f>
        <v>0</v>
      </c>
      <c r="T255" s="10">
        <f>гр.компен.направ.!EJ255</f>
        <v>0</v>
      </c>
      <c r="U255" s="10">
        <f>гр.компен.направ.!EK255</f>
        <v>0</v>
      </c>
      <c r="V255" s="10">
        <f>гр.компен.направ.!EL255</f>
        <v>0</v>
      </c>
      <c r="W255" s="10">
        <f>гр.компен.направ.!EM255</f>
        <v>0</v>
      </c>
      <c r="X255" s="10">
        <f>гр.компен.направ.!EN255</f>
        <v>0</v>
      </c>
      <c r="Y255" s="10">
        <f>гр.компен.направ.!EO255</f>
        <v>0</v>
      </c>
      <c r="Z255" s="10">
        <f>гр.компен.направ.!EP255</f>
        <v>0</v>
      </c>
      <c r="AA255" s="10">
        <f>гр.компен.направ.!EQ255</f>
        <v>0</v>
      </c>
      <c r="AB255" s="10">
        <f>гр.комбинир.напрв.!DN255</f>
        <v>0</v>
      </c>
      <c r="AC255" s="10">
        <f>гр.комбинир.напрв.!DO255</f>
        <v>0</v>
      </c>
      <c r="AD255" s="10">
        <f>гр.комбинир.напрв.!DP255</f>
        <v>0</v>
      </c>
      <c r="AE255" s="10">
        <f>гр.комбинир.напрв.!DQ255</f>
        <v>0</v>
      </c>
      <c r="AF255" s="10">
        <f>гр.комбинир.напрв.!DR255</f>
        <v>0</v>
      </c>
      <c r="AG255" s="10">
        <f>гр.комбинир.напрв.!DS255</f>
        <v>0</v>
      </c>
      <c r="AH255" s="10">
        <f>гр.комбинир.напрв.!DT255</f>
        <v>0</v>
      </c>
      <c r="AI255" s="10">
        <f>гр.комбинир.напрв.!DU255</f>
        <v>0</v>
      </c>
      <c r="AJ255" s="10">
        <f>гр.комбинир.напрв.!DV255</f>
        <v>0</v>
      </c>
      <c r="AK255" s="10">
        <f>гр.комбинир.напрв.!DW255</f>
        <v>0</v>
      </c>
      <c r="AL255" s="169">
        <f t="shared" si="32"/>
        <v>0</v>
      </c>
      <c r="AM255" s="169">
        <f t="shared" si="32"/>
        <v>0</v>
      </c>
      <c r="AN255" s="169">
        <f t="shared" si="32"/>
        <v>0</v>
      </c>
      <c r="AO255" s="169">
        <f t="shared" si="32"/>
        <v>0</v>
      </c>
      <c r="AP255" s="169">
        <f t="shared" si="32"/>
        <v>0</v>
      </c>
      <c r="AQ255" s="169">
        <f t="shared" si="31"/>
        <v>0</v>
      </c>
      <c r="AR255" s="169">
        <f t="shared" si="31"/>
        <v>0</v>
      </c>
      <c r="AS255" s="169">
        <f t="shared" si="31"/>
        <v>0</v>
      </c>
      <c r="AT255" s="169">
        <f t="shared" si="31"/>
        <v>0</v>
      </c>
      <c r="AU255" s="169">
        <f t="shared" si="31"/>
        <v>0</v>
      </c>
    </row>
    <row r="256" spans="1:47" s="124" customFormat="1" x14ac:dyDescent="0.25">
      <c r="A256" s="170" t="str">
        <f>гр.общеразв.напрв.!A256</f>
        <v xml:space="preserve">6. Гатчинский </v>
      </c>
      <c r="B256" s="170" t="str">
        <f>гр.общеразв.напрв.!B256</f>
        <v>ИТОГО</v>
      </c>
      <c r="C256" s="170"/>
      <c r="D256" s="170"/>
      <c r="E256" s="98">
        <f>SUBTOTAL(9,E195:E255)</f>
        <v>10300</v>
      </c>
      <c r="F256" s="98">
        <f t="shared" ref="F256:AU256" si="33">SUBTOTAL(9,F195:F255)</f>
        <v>1783</v>
      </c>
      <c r="G256" s="98">
        <f t="shared" si="33"/>
        <v>8517</v>
      </c>
      <c r="H256" s="98">
        <f>SUBTOTAL(9,H195:H255)</f>
        <v>0</v>
      </c>
      <c r="I256" s="98">
        <f t="shared" si="33"/>
        <v>0</v>
      </c>
      <c r="J256" s="98">
        <f t="shared" si="33"/>
        <v>0</v>
      </c>
      <c r="K256" s="98">
        <f t="shared" si="33"/>
        <v>733</v>
      </c>
      <c r="L256" s="98">
        <f t="shared" si="33"/>
        <v>1783</v>
      </c>
      <c r="M256" s="98">
        <f t="shared" si="33"/>
        <v>5473</v>
      </c>
      <c r="N256" s="98">
        <f t="shared" si="33"/>
        <v>0</v>
      </c>
      <c r="O256" s="98">
        <f t="shared" si="33"/>
        <v>0</v>
      </c>
      <c r="P256" s="98">
        <f t="shared" si="33"/>
        <v>0</v>
      </c>
      <c r="Q256" s="98">
        <f t="shared" si="33"/>
        <v>61</v>
      </c>
      <c r="R256" s="98">
        <f t="shared" si="33"/>
        <v>0</v>
      </c>
      <c r="S256" s="98">
        <f t="shared" si="33"/>
        <v>0</v>
      </c>
      <c r="T256" s="98">
        <f t="shared" si="33"/>
        <v>0</v>
      </c>
      <c r="U256" s="98">
        <f t="shared" si="33"/>
        <v>2242</v>
      </c>
      <c r="V256" s="98">
        <f t="shared" si="33"/>
        <v>0</v>
      </c>
      <c r="W256" s="98">
        <f t="shared" si="33"/>
        <v>8</v>
      </c>
      <c r="X256" s="98">
        <f t="shared" si="33"/>
        <v>0</v>
      </c>
      <c r="Y256" s="98">
        <f t="shared" si="33"/>
        <v>0</v>
      </c>
      <c r="Z256" s="98">
        <f t="shared" si="33"/>
        <v>0</v>
      </c>
      <c r="AA256" s="98">
        <f t="shared" si="33"/>
        <v>0</v>
      </c>
      <c r="AB256" s="98">
        <f t="shared" si="33"/>
        <v>0</v>
      </c>
      <c r="AC256" s="98">
        <f t="shared" si="33"/>
        <v>0</v>
      </c>
      <c r="AD256" s="98">
        <f t="shared" si="33"/>
        <v>0</v>
      </c>
      <c r="AE256" s="98">
        <f t="shared" si="33"/>
        <v>0</v>
      </c>
      <c r="AF256" s="98">
        <f t="shared" si="33"/>
        <v>0</v>
      </c>
      <c r="AG256" s="98">
        <f t="shared" si="33"/>
        <v>0</v>
      </c>
      <c r="AH256" s="98">
        <f t="shared" si="33"/>
        <v>0</v>
      </c>
      <c r="AI256" s="98">
        <f t="shared" si="33"/>
        <v>0</v>
      </c>
      <c r="AJ256" s="98">
        <f t="shared" si="33"/>
        <v>0</v>
      </c>
      <c r="AK256" s="98">
        <f t="shared" si="33"/>
        <v>0</v>
      </c>
      <c r="AL256" s="98">
        <f t="shared" si="33"/>
        <v>0</v>
      </c>
      <c r="AM256" s="98">
        <f t="shared" si="33"/>
        <v>0</v>
      </c>
      <c r="AN256" s="98">
        <f t="shared" si="33"/>
        <v>0</v>
      </c>
      <c r="AO256" s="98">
        <f t="shared" si="33"/>
        <v>2975</v>
      </c>
      <c r="AP256" s="98">
        <f t="shared" si="33"/>
        <v>1783</v>
      </c>
      <c r="AQ256" s="98">
        <f t="shared" si="33"/>
        <v>5481</v>
      </c>
      <c r="AR256" s="98">
        <f t="shared" si="33"/>
        <v>0</v>
      </c>
      <c r="AS256" s="98">
        <f t="shared" si="33"/>
        <v>0</v>
      </c>
      <c r="AT256" s="98">
        <f t="shared" si="33"/>
        <v>0</v>
      </c>
      <c r="AU256" s="98">
        <f t="shared" si="33"/>
        <v>61</v>
      </c>
    </row>
    <row r="257" spans="1:47" x14ac:dyDescent="0.25">
      <c r="A257" s="5" t="str">
        <f>гр.общеразв.напрв.!A257</f>
        <v>Кингисеппский</v>
      </c>
      <c r="B257" s="5" t="str">
        <f>гр.общеразв.напрв.!B257</f>
        <v>МБДОУ №1 "Детский сад" г.Кингисепп</v>
      </c>
      <c r="C257" s="5" t="str">
        <f>гр.общеразв.напрв.!C257</f>
        <v>город</v>
      </c>
      <c r="D257" s="5" t="str">
        <f>гр.общеразв.напрв.!D257</f>
        <v>детей</v>
      </c>
      <c r="E257" s="168">
        <f t="shared" si="28"/>
        <v>153</v>
      </c>
      <c r="F257" s="168">
        <f t="shared" si="29"/>
        <v>38</v>
      </c>
      <c r="G257" s="168">
        <f t="shared" si="29"/>
        <v>115</v>
      </c>
      <c r="H257" s="10">
        <f>гр.общеразв.напрв.!BZ257</f>
        <v>0</v>
      </c>
      <c r="I257" s="10">
        <f>гр.общеразв.напрв.!CA257</f>
        <v>0</v>
      </c>
      <c r="J257" s="10">
        <f>гр.общеразв.напрв.!CB257</f>
        <v>19</v>
      </c>
      <c r="K257" s="10">
        <f>гр.общеразв.напрв.!CC257</f>
        <v>69</v>
      </c>
      <c r="L257" s="10">
        <f>гр.общеразв.напрв.!CD257</f>
        <v>19</v>
      </c>
      <c r="M257" s="10">
        <f>гр.общеразв.напрв.!CE257</f>
        <v>23</v>
      </c>
      <c r="N257" s="10">
        <f>гр.общеразв.напрв.!CF257</f>
        <v>0</v>
      </c>
      <c r="O257" s="10">
        <f>гр.общеразв.напрв.!CG257</f>
        <v>0</v>
      </c>
      <c r="P257" s="10">
        <f>гр.общеразв.напрв.!CH257</f>
        <v>0</v>
      </c>
      <c r="Q257" s="10">
        <f>гр.общеразв.напрв.!CI257</f>
        <v>0</v>
      </c>
      <c r="R257" s="10">
        <f>гр.компен.направ.!EH257</f>
        <v>0</v>
      </c>
      <c r="S257" s="10">
        <f>гр.компен.направ.!EI257</f>
        <v>0</v>
      </c>
      <c r="T257" s="10">
        <f>гр.компен.направ.!EJ257</f>
        <v>0</v>
      </c>
      <c r="U257" s="10">
        <f>гр.компен.направ.!EK257</f>
        <v>23</v>
      </c>
      <c r="V257" s="10">
        <f>гр.компен.направ.!EL257</f>
        <v>0</v>
      </c>
      <c r="W257" s="10">
        <f>гр.компен.направ.!EM257</f>
        <v>0</v>
      </c>
      <c r="X257" s="10">
        <f>гр.компен.направ.!EN257</f>
        <v>0</v>
      </c>
      <c r="Y257" s="10">
        <f>гр.компен.направ.!EO257</f>
        <v>0</v>
      </c>
      <c r="Z257" s="10">
        <f>гр.компен.направ.!EP257</f>
        <v>0</v>
      </c>
      <c r="AA257" s="10">
        <f>гр.компен.направ.!EQ257</f>
        <v>0</v>
      </c>
      <c r="AB257" s="10">
        <f>гр.комбинир.напрв.!DN257</f>
        <v>0</v>
      </c>
      <c r="AC257" s="10">
        <f>гр.комбинир.напрв.!DO257</f>
        <v>0</v>
      </c>
      <c r="AD257" s="10">
        <f>гр.комбинир.напрв.!DP257</f>
        <v>0</v>
      </c>
      <c r="AE257" s="10">
        <f>гр.комбинир.напрв.!DQ257</f>
        <v>0</v>
      </c>
      <c r="AF257" s="10">
        <f>гр.комбинир.напрв.!DR257</f>
        <v>0</v>
      </c>
      <c r="AG257" s="10">
        <f>гр.комбинир.напрв.!DS257</f>
        <v>0</v>
      </c>
      <c r="AH257" s="10">
        <f>гр.комбинир.напрв.!DT257</f>
        <v>0</v>
      </c>
      <c r="AI257" s="10">
        <f>гр.комбинир.напрв.!DU257</f>
        <v>0</v>
      </c>
      <c r="AJ257" s="10">
        <f>гр.комбинир.напрв.!DV257</f>
        <v>0</v>
      </c>
      <c r="AK257" s="10">
        <f>гр.комбинир.напрв.!DW257</f>
        <v>0</v>
      </c>
      <c r="AL257" s="169">
        <f t="shared" ref="AL257:AU279" si="34">H257+R257+AB257</f>
        <v>0</v>
      </c>
      <c r="AM257" s="169">
        <f t="shared" si="34"/>
        <v>0</v>
      </c>
      <c r="AN257" s="169">
        <f t="shared" si="34"/>
        <v>19</v>
      </c>
      <c r="AO257" s="169">
        <f t="shared" si="34"/>
        <v>92</v>
      </c>
      <c r="AP257" s="169">
        <f t="shared" si="34"/>
        <v>19</v>
      </c>
      <c r="AQ257" s="169">
        <f t="shared" si="34"/>
        <v>23</v>
      </c>
      <c r="AR257" s="169">
        <f t="shared" si="34"/>
        <v>0</v>
      </c>
      <c r="AS257" s="169">
        <f t="shared" si="34"/>
        <v>0</v>
      </c>
      <c r="AT257" s="169">
        <f t="shared" si="34"/>
        <v>0</v>
      </c>
      <c r="AU257" s="169">
        <f t="shared" si="34"/>
        <v>0</v>
      </c>
    </row>
    <row r="258" spans="1:47" ht="20.399999999999999" customHeight="1" x14ac:dyDescent="0.25">
      <c r="A258" s="5" t="str">
        <f>гр.общеразв.напрв.!A258</f>
        <v>Кингисеппский</v>
      </c>
      <c r="B258" s="5" t="str">
        <f>гр.общеразв.напрв.!B258</f>
        <v>МБДОУ № 2 "Детский сад общеразвивающего вида с приоритетным осуществлением деятельности по физическому развитию детей" г. Кингисеппа</v>
      </c>
      <c r="C258" s="5" t="str">
        <f>гр.общеразв.напрв.!C258</f>
        <v>город</v>
      </c>
      <c r="D258" s="5" t="str">
        <f>гр.общеразв.напрв.!D258</f>
        <v>детей</v>
      </c>
      <c r="E258" s="168">
        <f t="shared" si="28"/>
        <v>262</v>
      </c>
      <c r="F258" s="168">
        <f t="shared" ref="F258:G279" si="35">H258+J258+L258+N258+P258+R258+T258+V258+X258+Z258+AB258+AD258+AF258+AH258+AJ258</f>
        <v>78</v>
      </c>
      <c r="G258" s="168">
        <f t="shared" si="35"/>
        <v>184</v>
      </c>
      <c r="H258" s="10">
        <f>гр.общеразв.напрв.!BZ258</f>
        <v>0</v>
      </c>
      <c r="I258" s="10">
        <f>гр.общеразв.напрв.!CA258</f>
        <v>0</v>
      </c>
      <c r="J258" s="10">
        <f>гр.общеразв.напрв.!CB258</f>
        <v>39</v>
      </c>
      <c r="K258" s="10">
        <f>гр.общеразв.напрв.!CC258</f>
        <v>45</v>
      </c>
      <c r="L258" s="10">
        <f>гр.общеразв.напрв.!CD258</f>
        <v>39</v>
      </c>
      <c r="M258" s="10">
        <f>гр.общеразв.напрв.!CE258</f>
        <v>139</v>
      </c>
      <c r="N258" s="10">
        <f>гр.общеразв.напрв.!CF258</f>
        <v>0</v>
      </c>
      <c r="O258" s="10">
        <f>гр.общеразв.напрв.!CG258</f>
        <v>0</v>
      </c>
      <c r="P258" s="10">
        <f>гр.общеразв.напрв.!CH258</f>
        <v>0</v>
      </c>
      <c r="Q258" s="10">
        <f>гр.общеразв.напрв.!CI258</f>
        <v>0</v>
      </c>
      <c r="R258" s="10">
        <f>гр.компен.направ.!EH258</f>
        <v>0</v>
      </c>
      <c r="S258" s="10">
        <f>гр.компен.направ.!EI258</f>
        <v>0</v>
      </c>
      <c r="T258" s="10">
        <f>гр.компен.направ.!EJ258</f>
        <v>0</v>
      </c>
      <c r="U258" s="10">
        <f>гр.компен.направ.!EK258</f>
        <v>0</v>
      </c>
      <c r="V258" s="10">
        <f>гр.компен.направ.!EL258</f>
        <v>0</v>
      </c>
      <c r="W258" s="10">
        <f>гр.компен.направ.!EM258</f>
        <v>0</v>
      </c>
      <c r="X258" s="10">
        <f>гр.компен.направ.!EN258</f>
        <v>0</v>
      </c>
      <c r="Y258" s="10">
        <f>гр.компен.направ.!EO258</f>
        <v>0</v>
      </c>
      <c r="Z258" s="10">
        <f>гр.компен.направ.!EP258</f>
        <v>0</v>
      </c>
      <c r="AA258" s="10">
        <f>гр.компен.направ.!EQ258</f>
        <v>0</v>
      </c>
      <c r="AB258" s="10">
        <f>гр.комбинир.напрв.!DN258</f>
        <v>0</v>
      </c>
      <c r="AC258" s="10">
        <f>гр.комбинир.напрв.!DO258</f>
        <v>0</v>
      </c>
      <c r="AD258" s="10">
        <f>гр.комбинир.напрв.!DP258</f>
        <v>0</v>
      </c>
      <c r="AE258" s="10">
        <f>гр.комбинир.напрв.!DQ258</f>
        <v>0</v>
      </c>
      <c r="AF258" s="10">
        <f>гр.комбинир.напрв.!DR258</f>
        <v>0</v>
      </c>
      <c r="AG258" s="10">
        <f>гр.комбинир.напрв.!DS258</f>
        <v>0</v>
      </c>
      <c r="AH258" s="10">
        <f>гр.комбинир.напрв.!DT258</f>
        <v>0</v>
      </c>
      <c r="AI258" s="10">
        <f>гр.комбинир.напрв.!DU258</f>
        <v>0</v>
      </c>
      <c r="AJ258" s="10">
        <f>гр.комбинир.напрв.!DV258</f>
        <v>0</v>
      </c>
      <c r="AK258" s="10">
        <f>гр.комбинир.напрв.!DW258</f>
        <v>0</v>
      </c>
      <c r="AL258" s="169">
        <f t="shared" si="34"/>
        <v>0</v>
      </c>
      <c r="AM258" s="169">
        <f t="shared" si="34"/>
        <v>0</v>
      </c>
      <c r="AN258" s="169">
        <f t="shared" si="34"/>
        <v>39</v>
      </c>
      <c r="AO258" s="169">
        <f t="shared" si="34"/>
        <v>45</v>
      </c>
      <c r="AP258" s="169">
        <f t="shared" si="34"/>
        <v>39</v>
      </c>
      <c r="AQ258" s="169">
        <f t="shared" si="34"/>
        <v>139</v>
      </c>
      <c r="AR258" s="169">
        <f t="shared" si="34"/>
        <v>0</v>
      </c>
      <c r="AS258" s="169">
        <f t="shared" si="34"/>
        <v>0</v>
      </c>
      <c r="AT258" s="169">
        <f t="shared" si="34"/>
        <v>0</v>
      </c>
      <c r="AU258" s="169">
        <f t="shared" si="34"/>
        <v>0</v>
      </c>
    </row>
    <row r="259" spans="1:47" ht="20.399999999999999" customHeight="1" x14ac:dyDescent="0.25">
      <c r="A259" s="5" t="str">
        <f>гр.общеразв.напрв.!A259</f>
        <v>Кингисеппский</v>
      </c>
      <c r="B259" s="5" t="str">
        <f>гр.общеразв.напрв.!B259</f>
        <v>МБДОУ № 3 "Детский сад общеразвивающего вида с приоритетным осуществлением деятельности по физическому развитию детей" г. Кингисеппа</v>
      </c>
      <c r="C259" s="5" t="str">
        <f>гр.общеразв.напрв.!C259</f>
        <v>город</v>
      </c>
      <c r="D259" s="5" t="str">
        <f>гр.общеразв.напрв.!D259</f>
        <v>детей</v>
      </c>
      <c r="E259" s="168">
        <f t="shared" ref="E259:E279" si="36">F259+G259</f>
        <v>278</v>
      </c>
      <c r="F259" s="168">
        <f t="shared" si="35"/>
        <v>77</v>
      </c>
      <c r="G259" s="168">
        <f t="shared" si="35"/>
        <v>201</v>
      </c>
      <c r="H259" s="10">
        <f>гр.общеразв.напрв.!BZ259</f>
        <v>0</v>
      </c>
      <c r="I259" s="10">
        <f>гр.общеразв.напрв.!CA259</f>
        <v>0</v>
      </c>
      <c r="J259" s="10">
        <f>гр.общеразв.напрв.!CB259</f>
        <v>39</v>
      </c>
      <c r="K259" s="10">
        <f>гр.общеразв.напрв.!CC259</f>
        <v>109</v>
      </c>
      <c r="L259" s="10">
        <f>гр.общеразв.напрв.!CD259</f>
        <v>38</v>
      </c>
      <c r="M259" s="10">
        <f>гр.общеразв.напрв.!CE259</f>
        <v>88</v>
      </c>
      <c r="N259" s="10">
        <f>гр.общеразв.напрв.!CF259</f>
        <v>0</v>
      </c>
      <c r="O259" s="10">
        <f>гр.общеразв.напрв.!CG259</f>
        <v>0</v>
      </c>
      <c r="P259" s="10">
        <f>гр.общеразв.напрв.!CH259</f>
        <v>0</v>
      </c>
      <c r="Q259" s="10">
        <f>гр.общеразв.напрв.!CI259</f>
        <v>0</v>
      </c>
      <c r="R259" s="10">
        <f>гр.компен.направ.!EH259</f>
        <v>0</v>
      </c>
      <c r="S259" s="10">
        <f>гр.компен.направ.!EI259</f>
        <v>0</v>
      </c>
      <c r="T259" s="10">
        <f>гр.компен.направ.!EJ259</f>
        <v>0</v>
      </c>
      <c r="U259" s="10">
        <f>гр.компен.направ.!EK259</f>
        <v>4</v>
      </c>
      <c r="V259" s="10">
        <f>гр.компен.направ.!EL259</f>
        <v>0</v>
      </c>
      <c r="W259" s="10">
        <f>гр.компен.направ.!EM259</f>
        <v>0</v>
      </c>
      <c r="X259" s="10">
        <f>гр.компен.направ.!EN259</f>
        <v>0</v>
      </c>
      <c r="Y259" s="10">
        <f>гр.компен.направ.!EO259</f>
        <v>0</v>
      </c>
      <c r="Z259" s="10">
        <f>гр.компен.направ.!EP259</f>
        <v>0</v>
      </c>
      <c r="AA259" s="10">
        <f>гр.компен.направ.!EQ259</f>
        <v>0</v>
      </c>
      <c r="AB259" s="10">
        <f>гр.комбинир.напрв.!DN259</f>
        <v>0</v>
      </c>
      <c r="AC259" s="10">
        <f>гр.комбинир.напрв.!DO259</f>
        <v>0</v>
      </c>
      <c r="AD259" s="10">
        <f>гр.комбинир.напрв.!DP259</f>
        <v>0</v>
      </c>
      <c r="AE259" s="10">
        <f>гр.комбинир.напрв.!DQ259</f>
        <v>0</v>
      </c>
      <c r="AF259" s="10">
        <f>гр.комбинир.напрв.!DR259</f>
        <v>0</v>
      </c>
      <c r="AG259" s="10">
        <f>гр.комбинир.напрв.!DS259</f>
        <v>0</v>
      </c>
      <c r="AH259" s="10">
        <f>гр.комбинир.напрв.!DT259</f>
        <v>0</v>
      </c>
      <c r="AI259" s="10">
        <f>гр.комбинир.напрв.!DU259</f>
        <v>0</v>
      </c>
      <c r="AJ259" s="10">
        <f>гр.комбинир.напрв.!DV259</f>
        <v>0</v>
      </c>
      <c r="AK259" s="10">
        <f>гр.комбинир.напрв.!DW259</f>
        <v>0</v>
      </c>
      <c r="AL259" s="169">
        <f t="shared" si="34"/>
        <v>0</v>
      </c>
      <c r="AM259" s="169">
        <f t="shared" si="34"/>
        <v>0</v>
      </c>
      <c r="AN259" s="169">
        <f t="shared" si="34"/>
        <v>39</v>
      </c>
      <c r="AO259" s="169">
        <f t="shared" si="34"/>
        <v>113</v>
      </c>
      <c r="AP259" s="169">
        <f t="shared" si="34"/>
        <v>38</v>
      </c>
      <c r="AQ259" s="169">
        <f t="shared" si="34"/>
        <v>88</v>
      </c>
      <c r="AR259" s="169">
        <f t="shared" si="34"/>
        <v>0</v>
      </c>
      <c r="AS259" s="169">
        <f t="shared" si="34"/>
        <v>0</v>
      </c>
      <c r="AT259" s="169">
        <f t="shared" si="34"/>
        <v>0</v>
      </c>
      <c r="AU259" s="169">
        <f t="shared" si="34"/>
        <v>0</v>
      </c>
    </row>
    <row r="260" spans="1:47" ht="20.399999999999999" customHeight="1" x14ac:dyDescent="0.25">
      <c r="A260" s="5" t="str">
        <f>гр.общеразв.напрв.!A260</f>
        <v>Кингисеппский</v>
      </c>
      <c r="B260" s="5" t="str">
        <f>гр.общеразв.напрв.!B260</f>
        <v>МБДОУ № 6 "Центр развития ребенка - детский сад" г.Кингисеппа</v>
      </c>
      <c r="C260" s="5" t="str">
        <f>гр.общеразв.напрв.!C260</f>
        <v>город</v>
      </c>
      <c r="D260" s="5" t="str">
        <f>гр.общеразв.напрв.!D260</f>
        <v>детей</v>
      </c>
      <c r="E260" s="168">
        <f t="shared" si="36"/>
        <v>263</v>
      </c>
      <c r="F260" s="168">
        <f t="shared" si="35"/>
        <v>63</v>
      </c>
      <c r="G260" s="168">
        <f t="shared" si="35"/>
        <v>200</v>
      </c>
      <c r="H260" s="10">
        <f>гр.общеразв.напрв.!BZ260</f>
        <v>0</v>
      </c>
      <c r="I260" s="10">
        <f>гр.общеразв.напрв.!CA260</f>
        <v>0</v>
      </c>
      <c r="J260" s="10">
        <f>гр.общеразв.напрв.!CB260</f>
        <v>19</v>
      </c>
      <c r="K260" s="10">
        <f>гр.общеразв.напрв.!CC260</f>
        <v>124</v>
      </c>
      <c r="L260" s="10">
        <f>гр.общеразв.напрв.!CD260</f>
        <v>44</v>
      </c>
      <c r="M260" s="10">
        <f>гр.общеразв.напрв.!CE260</f>
        <v>76</v>
      </c>
      <c r="N260" s="10">
        <f>гр.общеразв.напрв.!CF260</f>
        <v>0</v>
      </c>
      <c r="O260" s="10">
        <f>гр.общеразв.напрв.!CG260</f>
        <v>0</v>
      </c>
      <c r="P260" s="10">
        <f>гр.общеразв.напрв.!CH260</f>
        <v>0</v>
      </c>
      <c r="Q260" s="10">
        <f>гр.общеразв.напрв.!CI260</f>
        <v>0</v>
      </c>
      <c r="R260" s="10">
        <f>гр.компен.направ.!EH260</f>
        <v>0</v>
      </c>
      <c r="S260" s="10">
        <f>гр.компен.направ.!EI260</f>
        <v>0</v>
      </c>
      <c r="T260" s="10">
        <f>гр.компен.направ.!EJ260</f>
        <v>0</v>
      </c>
      <c r="U260" s="10">
        <f>гр.компен.направ.!EK260</f>
        <v>0</v>
      </c>
      <c r="V260" s="10">
        <f>гр.компен.направ.!EL260</f>
        <v>0</v>
      </c>
      <c r="W260" s="10">
        <f>гр.компен.направ.!EM260</f>
        <v>0</v>
      </c>
      <c r="X260" s="10">
        <f>гр.компен.направ.!EN260</f>
        <v>0</v>
      </c>
      <c r="Y260" s="10">
        <f>гр.компен.направ.!EO260</f>
        <v>0</v>
      </c>
      <c r="Z260" s="10">
        <f>гр.компен.направ.!EP260</f>
        <v>0</v>
      </c>
      <c r="AA260" s="10">
        <f>гр.компен.направ.!EQ260</f>
        <v>0</v>
      </c>
      <c r="AB260" s="10">
        <f>гр.комбинир.напрв.!DN260</f>
        <v>0</v>
      </c>
      <c r="AC260" s="10">
        <f>гр.комбинир.напрв.!DO260</f>
        <v>0</v>
      </c>
      <c r="AD260" s="10">
        <f>гр.комбинир.напрв.!DP260</f>
        <v>0</v>
      </c>
      <c r="AE260" s="10">
        <f>гр.комбинир.напрв.!DQ260</f>
        <v>0</v>
      </c>
      <c r="AF260" s="10">
        <f>гр.комбинир.напрв.!DR260</f>
        <v>0</v>
      </c>
      <c r="AG260" s="10">
        <f>гр.комбинир.напрв.!DS260</f>
        <v>0</v>
      </c>
      <c r="AH260" s="10">
        <f>гр.комбинир.напрв.!DT260</f>
        <v>0</v>
      </c>
      <c r="AI260" s="10">
        <f>гр.комбинир.напрв.!DU260</f>
        <v>0</v>
      </c>
      <c r="AJ260" s="10">
        <f>гр.комбинир.напрв.!DV260</f>
        <v>0</v>
      </c>
      <c r="AK260" s="10">
        <f>гр.комбинир.напрв.!DW260</f>
        <v>0</v>
      </c>
      <c r="AL260" s="169">
        <f t="shared" si="34"/>
        <v>0</v>
      </c>
      <c r="AM260" s="169">
        <f t="shared" si="34"/>
        <v>0</v>
      </c>
      <c r="AN260" s="169">
        <f t="shared" si="34"/>
        <v>19</v>
      </c>
      <c r="AO260" s="169">
        <f t="shared" si="34"/>
        <v>124</v>
      </c>
      <c r="AP260" s="169">
        <f t="shared" si="34"/>
        <v>44</v>
      </c>
      <c r="AQ260" s="169">
        <f t="shared" si="34"/>
        <v>76</v>
      </c>
      <c r="AR260" s="169">
        <f t="shared" si="34"/>
        <v>0</v>
      </c>
      <c r="AS260" s="169">
        <f t="shared" si="34"/>
        <v>0</v>
      </c>
      <c r="AT260" s="169">
        <f t="shared" si="34"/>
        <v>0</v>
      </c>
      <c r="AU260" s="169">
        <f t="shared" si="34"/>
        <v>0</v>
      </c>
    </row>
    <row r="261" spans="1:47" ht="20.399999999999999" customHeight="1" x14ac:dyDescent="0.25">
      <c r="A261" s="5" t="str">
        <f>гр.общеразв.напрв.!A261</f>
        <v>Кингисеппский</v>
      </c>
      <c r="B261" s="5" t="str">
        <f>гр.общеразв.напрв.!B261</f>
        <v>МБДОУ № 10 "Детский сад общеразвивающего вида с приоритетным осуществлением деятельности по социально-личностному развитию детей" г.Кингисеппа</v>
      </c>
      <c r="C261" s="5" t="str">
        <f>гр.общеразв.напрв.!C261</f>
        <v>город</v>
      </c>
      <c r="D261" s="5" t="str">
        <f>гр.общеразв.напрв.!D261</f>
        <v>детей</v>
      </c>
      <c r="E261" s="168">
        <f t="shared" si="36"/>
        <v>162</v>
      </c>
      <c r="F261" s="168">
        <f t="shared" si="35"/>
        <v>41</v>
      </c>
      <c r="G261" s="168">
        <f t="shared" si="35"/>
        <v>121</v>
      </c>
      <c r="H261" s="10">
        <f>гр.общеразв.напрв.!BZ261</f>
        <v>0</v>
      </c>
      <c r="I261" s="10">
        <f>гр.общеразв.напрв.!CA261</f>
        <v>0</v>
      </c>
      <c r="J261" s="10">
        <f>гр.общеразв.напрв.!CB261</f>
        <v>23</v>
      </c>
      <c r="K261" s="10">
        <f>гр.общеразв.напрв.!CC261</f>
        <v>57</v>
      </c>
      <c r="L261" s="10">
        <f>гр.общеразв.напрв.!CD261</f>
        <v>18</v>
      </c>
      <c r="M261" s="10">
        <f>гр.общеразв.напрв.!CE261</f>
        <v>64</v>
      </c>
      <c r="N261" s="10">
        <f>гр.общеразв.напрв.!CF261</f>
        <v>0</v>
      </c>
      <c r="O261" s="10">
        <f>гр.общеразв.напрв.!CG261</f>
        <v>0</v>
      </c>
      <c r="P261" s="10">
        <f>гр.общеразв.напрв.!CH261</f>
        <v>0</v>
      </c>
      <c r="Q261" s="10">
        <f>гр.общеразв.напрв.!CI261</f>
        <v>0</v>
      </c>
      <c r="R261" s="10">
        <f>гр.компен.направ.!EH261</f>
        <v>0</v>
      </c>
      <c r="S261" s="10">
        <f>гр.компен.направ.!EI261</f>
        <v>0</v>
      </c>
      <c r="T261" s="10">
        <f>гр.компен.направ.!EJ261</f>
        <v>0</v>
      </c>
      <c r="U261" s="10">
        <f>гр.компен.направ.!EK261</f>
        <v>0</v>
      </c>
      <c r="V261" s="10">
        <f>гр.компен.направ.!EL261</f>
        <v>0</v>
      </c>
      <c r="W261" s="10">
        <f>гр.компен.направ.!EM261</f>
        <v>0</v>
      </c>
      <c r="X261" s="10">
        <f>гр.компен.направ.!EN261</f>
        <v>0</v>
      </c>
      <c r="Y261" s="10">
        <f>гр.компен.направ.!EO261</f>
        <v>0</v>
      </c>
      <c r="Z261" s="10">
        <f>гр.компен.направ.!EP261</f>
        <v>0</v>
      </c>
      <c r="AA261" s="10">
        <f>гр.компен.направ.!EQ261</f>
        <v>0</v>
      </c>
      <c r="AB261" s="10">
        <f>гр.комбинир.напрв.!DN261</f>
        <v>0</v>
      </c>
      <c r="AC261" s="10">
        <f>гр.комбинир.напрв.!DO261</f>
        <v>0</v>
      </c>
      <c r="AD261" s="10">
        <f>гр.комбинир.напрв.!DP261</f>
        <v>0</v>
      </c>
      <c r="AE261" s="10">
        <f>гр.комбинир.напрв.!DQ261</f>
        <v>0</v>
      </c>
      <c r="AF261" s="10">
        <f>гр.комбинир.напрв.!DR261</f>
        <v>0</v>
      </c>
      <c r="AG261" s="10">
        <f>гр.комбинир.напрв.!DS261</f>
        <v>0</v>
      </c>
      <c r="AH261" s="10">
        <f>гр.комбинир.напрв.!DT261</f>
        <v>0</v>
      </c>
      <c r="AI261" s="10">
        <f>гр.комбинир.напрв.!DU261</f>
        <v>0</v>
      </c>
      <c r="AJ261" s="10">
        <f>гр.комбинир.напрв.!DV261</f>
        <v>0</v>
      </c>
      <c r="AK261" s="10">
        <f>гр.комбинир.напрв.!DW261</f>
        <v>0</v>
      </c>
      <c r="AL261" s="169">
        <f t="shared" si="34"/>
        <v>0</v>
      </c>
      <c r="AM261" s="169">
        <f t="shared" si="34"/>
        <v>0</v>
      </c>
      <c r="AN261" s="169">
        <f t="shared" si="34"/>
        <v>23</v>
      </c>
      <c r="AO261" s="169">
        <f t="shared" si="34"/>
        <v>57</v>
      </c>
      <c r="AP261" s="169">
        <f t="shared" si="34"/>
        <v>18</v>
      </c>
      <c r="AQ261" s="169">
        <f t="shared" si="34"/>
        <v>64</v>
      </c>
      <c r="AR261" s="169">
        <f t="shared" si="34"/>
        <v>0</v>
      </c>
      <c r="AS261" s="169">
        <f t="shared" si="34"/>
        <v>0</v>
      </c>
      <c r="AT261" s="169">
        <f t="shared" si="34"/>
        <v>0</v>
      </c>
      <c r="AU261" s="169">
        <f t="shared" si="34"/>
        <v>0</v>
      </c>
    </row>
    <row r="262" spans="1:47" ht="20.399999999999999" customHeight="1" x14ac:dyDescent="0.25">
      <c r="A262" s="5" t="str">
        <f>гр.общеразв.напрв.!A262</f>
        <v>Кингисеппский</v>
      </c>
      <c r="B262" s="5" t="str">
        <f>гр.общеразв.напрв.!B262</f>
        <v>МБДОУ № 12 "Детский сад общеразвивающего вида с приоритетным осуществлением деятельности по физическому развитию детей" г.Кингисеппа</v>
      </c>
      <c r="C262" s="5" t="str">
        <f>гр.общеразв.напрв.!C262</f>
        <v>город</v>
      </c>
      <c r="D262" s="5" t="str">
        <f>гр.общеразв.напрв.!D262</f>
        <v>детей</v>
      </c>
      <c r="E262" s="168">
        <f t="shared" si="36"/>
        <v>265</v>
      </c>
      <c r="F262" s="168">
        <f t="shared" si="35"/>
        <v>85</v>
      </c>
      <c r="G262" s="168">
        <f t="shared" si="35"/>
        <v>180</v>
      </c>
      <c r="H262" s="10">
        <f>гр.общеразв.напрв.!BZ262</f>
        <v>0</v>
      </c>
      <c r="I262" s="10">
        <f>гр.общеразв.напрв.!CA262</f>
        <v>0</v>
      </c>
      <c r="J262" s="10">
        <f>гр.общеразв.напрв.!CB262</f>
        <v>48</v>
      </c>
      <c r="K262" s="10">
        <f>гр.общеразв.напрв.!CC262</f>
        <v>122</v>
      </c>
      <c r="L262" s="10">
        <f>гр.общеразв.напрв.!CD262</f>
        <v>37</v>
      </c>
      <c r="M262" s="10">
        <f>гр.общеразв.напрв.!CE262</f>
        <v>55</v>
      </c>
      <c r="N262" s="10">
        <f>гр.общеразв.напрв.!CF262</f>
        <v>0</v>
      </c>
      <c r="O262" s="10">
        <f>гр.общеразв.напрв.!CG262</f>
        <v>0</v>
      </c>
      <c r="P262" s="10">
        <f>гр.общеразв.напрв.!CH262</f>
        <v>0</v>
      </c>
      <c r="Q262" s="10">
        <f>гр.общеразв.напрв.!CI262</f>
        <v>0</v>
      </c>
      <c r="R262" s="10">
        <f>гр.компен.направ.!EH262</f>
        <v>0</v>
      </c>
      <c r="S262" s="10">
        <f>гр.компен.направ.!EI262</f>
        <v>0</v>
      </c>
      <c r="T262" s="10">
        <f>гр.компен.направ.!EJ262</f>
        <v>0</v>
      </c>
      <c r="U262" s="10">
        <f>гр.компен.направ.!EK262</f>
        <v>3</v>
      </c>
      <c r="V262" s="10">
        <f>гр.компен.направ.!EL262</f>
        <v>0</v>
      </c>
      <c r="W262" s="10">
        <f>гр.компен.направ.!EM262</f>
        <v>0</v>
      </c>
      <c r="X262" s="10">
        <f>гр.компен.направ.!EN262</f>
        <v>0</v>
      </c>
      <c r="Y262" s="10">
        <f>гр.компен.направ.!EO262</f>
        <v>0</v>
      </c>
      <c r="Z262" s="10">
        <f>гр.компен.направ.!EP262</f>
        <v>0</v>
      </c>
      <c r="AA262" s="10">
        <f>гр.компен.направ.!EQ262</f>
        <v>0</v>
      </c>
      <c r="AB262" s="10">
        <f>гр.комбинир.напрв.!DN262</f>
        <v>0</v>
      </c>
      <c r="AC262" s="10">
        <f>гр.комбинир.напрв.!DO262</f>
        <v>0</v>
      </c>
      <c r="AD262" s="10">
        <f>гр.комбинир.напрв.!DP262</f>
        <v>0</v>
      </c>
      <c r="AE262" s="10">
        <f>гр.комбинир.напрв.!DQ262</f>
        <v>0</v>
      </c>
      <c r="AF262" s="10">
        <f>гр.комбинир.напрв.!DR262</f>
        <v>0</v>
      </c>
      <c r="AG262" s="10">
        <f>гр.комбинир.напрв.!DS262</f>
        <v>0</v>
      </c>
      <c r="AH262" s="10">
        <f>гр.комбинир.напрв.!DT262</f>
        <v>0</v>
      </c>
      <c r="AI262" s="10">
        <f>гр.комбинир.напрв.!DU262</f>
        <v>0</v>
      </c>
      <c r="AJ262" s="10">
        <f>гр.комбинир.напрв.!DV262</f>
        <v>0</v>
      </c>
      <c r="AK262" s="10">
        <f>гр.комбинир.напрв.!DW262</f>
        <v>0</v>
      </c>
      <c r="AL262" s="169">
        <f t="shared" si="34"/>
        <v>0</v>
      </c>
      <c r="AM262" s="169">
        <f t="shared" si="34"/>
        <v>0</v>
      </c>
      <c r="AN262" s="169">
        <f t="shared" si="34"/>
        <v>48</v>
      </c>
      <c r="AO262" s="169">
        <f t="shared" si="34"/>
        <v>125</v>
      </c>
      <c r="AP262" s="169">
        <f t="shared" si="34"/>
        <v>37</v>
      </c>
      <c r="AQ262" s="169">
        <f t="shared" si="34"/>
        <v>55</v>
      </c>
      <c r="AR262" s="169">
        <f t="shared" si="34"/>
        <v>0</v>
      </c>
      <c r="AS262" s="169">
        <f t="shared" si="34"/>
        <v>0</v>
      </c>
      <c r="AT262" s="169">
        <f t="shared" si="34"/>
        <v>0</v>
      </c>
      <c r="AU262" s="169">
        <f t="shared" si="34"/>
        <v>0</v>
      </c>
    </row>
    <row r="263" spans="1:47" ht="20.399999999999999" customHeight="1" x14ac:dyDescent="0.25">
      <c r="A263" s="5" t="str">
        <f>гр.общеразв.напрв.!A263</f>
        <v>Кингисеппский</v>
      </c>
      <c r="B263" s="5" t="str">
        <f>гр.общеразв.напрв.!B263</f>
        <v>МБДОУ № 13 "Центр развития ребенка - детский сад" г.Кингисеппа</v>
      </c>
      <c r="C263" s="5" t="str">
        <f>гр.общеразв.напрв.!C263</f>
        <v>город</v>
      </c>
      <c r="D263" s="5" t="str">
        <f>гр.общеразв.напрв.!D263</f>
        <v>детей</v>
      </c>
      <c r="E263" s="168">
        <f t="shared" si="36"/>
        <v>276</v>
      </c>
      <c r="F263" s="168">
        <f t="shared" si="35"/>
        <v>60</v>
      </c>
      <c r="G263" s="168">
        <f t="shared" si="35"/>
        <v>216</v>
      </c>
      <c r="H263" s="10">
        <f>гр.общеразв.напрв.!BZ263</f>
        <v>0</v>
      </c>
      <c r="I263" s="10">
        <f>гр.общеразв.напрв.!CA263</f>
        <v>0</v>
      </c>
      <c r="J263" s="10">
        <f>гр.общеразв.напрв.!CB263</f>
        <v>27</v>
      </c>
      <c r="K263" s="10">
        <f>гр.общеразв.напрв.!CC263</f>
        <v>123</v>
      </c>
      <c r="L263" s="10">
        <f>гр.общеразв.напрв.!CD263</f>
        <v>33</v>
      </c>
      <c r="M263" s="10">
        <f>гр.общеразв.напрв.!CE263</f>
        <v>93</v>
      </c>
      <c r="N263" s="10">
        <f>гр.общеразв.напрв.!CF263</f>
        <v>0</v>
      </c>
      <c r="O263" s="10">
        <f>гр.общеразв.напрв.!CG263</f>
        <v>0</v>
      </c>
      <c r="P263" s="10">
        <f>гр.общеразв.напрв.!CH263</f>
        <v>0</v>
      </c>
      <c r="Q263" s="10">
        <f>гр.общеразв.напрв.!CI263</f>
        <v>0</v>
      </c>
      <c r="R263" s="10">
        <f>гр.компен.направ.!EH263</f>
        <v>0</v>
      </c>
      <c r="S263" s="10">
        <f>гр.компен.направ.!EI263</f>
        <v>0</v>
      </c>
      <c r="T263" s="10">
        <f>гр.компен.направ.!EJ263</f>
        <v>0</v>
      </c>
      <c r="U263" s="10">
        <f>гр.компен.направ.!EK263</f>
        <v>0</v>
      </c>
      <c r="V263" s="10">
        <f>гр.компен.направ.!EL263</f>
        <v>0</v>
      </c>
      <c r="W263" s="10">
        <f>гр.компен.направ.!EM263</f>
        <v>0</v>
      </c>
      <c r="X263" s="10">
        <f>гр.компен.направ.!EN263</f>
        <v>0</v>
      </c>
      <c r="Y263" s="10">
        <f>гр.компен.направ.!EO263</f>
        <v>0</v>
      </c>
      <c r="Z263" s="10">
        <f>гр.компен.направ.!EP263</f>
        <v>0</v>
      </c>
      <c r="AA263" s="10">
        <f>гр.компен.направ.!EQ263</f>
        <v>0</v>
      </c>
      <c r="AB263" s="10">
        <f>гр.комбинир.напрв.!DN263</f>
        <v>0</v>
      </c>
      <c r="AC263" s="10">
        <f>гр.комбинир.напрв.!DO263</f>
        <v>0</v>
      </c>
      <c r="AD263" s="10">
        <f>гр.комбинир.напрв.!DP263</f>
        <v>0</v>
      </c>
      <c r="AE263" s="10">
        <f>гр.комбинир.напрв.!DQ263</f>
        <v>0</v>
      </c>
      <c r="AF263" s="10">
        <f>гр.комбинир.напрв.!DR263</f>
        <v>0</v>
      </c>
      <c r="AG263" s="10">
        <f>гр.комбинир.напрв.!DS263</f>
        <v>0</v>
      </c>
      <c r="AH263" s="10">
        <f>гр.комбинир.напрв.!DT263</f>
        <v>0</v>
      </c>
      <c r="AI263" s="10">
        <f>гр.комбинир.напрв.!DU263</f>
        <v>0</v>
      </c>
      <c r="AJ263" s="10">
        <f>гр.комбинир.напрв.!DV263</f>
        <v>0</v>
      </c>
      <c r="AK263" s="10">
        <f>гр.комбинир.напрв.!DW263</f>
        <v>0</v>
      </c>
      <c r="AL263" s="169">
        <f t="shared" si="34"/>
        <v>0</v>
      </c>
      <c r="AM263" s="169">
        <f t="shared" si="34"/>
        <v>0</v>
      </c>
      <c r="AN263" s="169">
        <f t="shared" si="34"/>
        <v>27</v>
      </c>
      <c r="AO263" s="169">
        <f t="shared" si="34"/>
        <v>123</v>
      </c>
      <c r="AP263" s="169">
        <f t="shared" si="34"/>
        <v>33</v>
      </c>
      <c r="AQ263" s="169">
        <f t="shared" si="34"/>
        <v>93</v>
      </c>
      <c r="AR263" s="169">
        <f t="shared" si="34"/>
        <v>0</v>
      </c>
      <c r="AS263" s="169">
        <f t="shared" si="34"/>
        <v>0</v>
      </c>
      <c r="AT263" s="169">
        <f t="shared" si="34"/>
        <v>0</v>
      </c>
      <c r="AU263" s="169">
        <f t="shared" si="34"/>
        <v>0</v>
      </c>
    </row>
    <row r="264" spans="1:47" ht="20.399999999999999" customHeight="1" x14ac:dyDescent="0.25">
      <c r="A264" s="5" t="str">
        <f>гр.общеразв.напрв.!A264</f>
        <v>Кингисеппский</v>
      </c>
      <c r="B264" s="5" t="str">
        <f>гр.общеразв.напрв.!B264</f>
        <v>МБДОУ № 14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4" s="5" t="str">
        <f>гр.общеразв.напрв.!C264</f>
        <v>город</v>
      </c>
      <c r="D264" s="5" t="str">
        <f>гр.общеразв.напрв.!D264</f>
        <v>детей</v>
      </c>
      <c r="E264" s="168">
        <f t="shared" si="36"/>
        <v>256</v>
      </c>
      <c r="F264" s="168">
        <f t="shared" si="35"/>
        <v>55</v>
      </c>
      <c r="G264" s="168">
        <f t="shared" si="35"/>
        <v>201</v>
      </c>
      <c r="H264" s="10">
        <f>гр.общеразв.напрв.!BZ264</f>
        <v>0</v>
      </c>
      <c r="I264" s="10">
        <f>гр.общеразв.напрв.!CA264</f>
        <v>0</v>
      </c>
      <c r="J264" s="10">
        <f>гр.общеразв.напрв.!CB264</f>
        <v>37</v>
      </c>
      <c r="K264" s="10">
        <f>гр.общеразв.напрв.!CC264</f>
        <v>95</v>
      </c>
      <c r="L264" s="10">
        <f>гр.общеразв.напрв.!CD264</f>
        <v>18</v>
      </c>
      <c r="M264" s="10">
        <f>гр.общеразв.напрв.!CE264</f>
        <v>91</v>
      </c>
      <c r="N264" s="10">
        <f>гр.общеразв.напрв.!CF264</f>
        <v>0</v>
      </c>
      <c r="O264" s="10">
        <f>гр.общеразв.напрв.!CG264</f>
        <v>0</v>
      </c>
      <c r="P264" s="10">
        <f>гр.общеразв.напрв.!CH264</f>
        <v>0</v>
      </c>
      <c r="Q264" s="10">
        <f>гр.общеразв.напрв.!CI264</f>
        <v>15</v>
      </c>
      <c r="R264" s="10">
        <f>гр.компен.направ.!EH264</f>
        <v>0</v>
      </c>
      <c r="S264" s="10">
        <f>гр.компен.направ.!EI264</f>
        <v>0</v>
      </c>
      <c r="T264" s="10">
        <f>гр.компен.направ.!EJ264</f>
        <v>0</v>
      </c>
      <c r="U264" s="10">
        <f>гр.компен.направ.!EK264</f>
        <v>0</v>
      </c>
      <c r="V264" s="10">
        <f>гр.компен.направ.!EL264</f>
        <v>0</v>
      </c>
      <c r="W264" s="10">
        <f>гр.компен.направ.!EM264</f>
        <v>0</v>
      </c>
      <c r="X264" s="10">
        <f>гр.компен.направ.!EN264</f>
        <v>0</v>
      </c>
      <c r="Y264" s="10">
        <f>гр.компен.направ.!EO264</f>
        <v>0</v>
      </c>
      <c r="Z264" s="10">
        <f>гр.компен.направ.!EP264</f>
        <v>0</v>
      </c>
      <c r="AA264" s="10">
        <f>гр.компен.направ.!EQ264</f>
        <v>0</v>
      </c>
      <c r="AB264" s="10">
        <f>гр.комбинир.напрв.!DN264</f>
        <v>0</v>
      </c>
      <c r="AC264" s="10">
        <f>гр.комбинир.напрв.!DO264</f>
        <v>0</v>
      </c>
      <c r="AD264" s="10">
        <f>гр.комбинир.напрв.!DP264</f>
        <v>0</v>
      </c>
      <c r="AE264" s="10">
        <f>гр.комбинир.напрв.!DQ264</f>
        <v>0</v>
      </c>
      <c r="AF264" s="10">
        <f>гр.комбинир.напрв.!DR264</f>
        <v>0</v>
      </c>
      <c r="AG264" s="10">
        <f>гр.комбинир.напрв.!DS264</f>
        <v>0</v>
      </c>
      <c r="AH264" s="10">
        <f>гр.комбинир.напрв.!DT264</f>
        <v>0</v>
      </c>
      <c r="AI264" s="10">
        <f>гр.комбинир.напрв.!DU264</f>
        <v>0</v>
      </c>
      <c r="AJ264" s="10">
        <f>гр.комбинир.напрв.!DV264</f>
        <v>0</v>
      </c>
      <c r="AK264" s="10">
        <f>гр.комбинир.напрв.!DW264</f>
        <v>0</v>
      </c>
      <c r="AL264" s="169">
        <f t="shared" si="34"/>
        <v>0</v>
      </c>
      <c r="AM264" s="169">
        <f t="shared" si="34"/>
        <v>0</v>
      </c>
      <c r="AN264" s="169">
        <f t="shared" si="34"/>
        <v>37</v>
      </c>
      <c r="AO264" s="169">
        <f t="shared" si="34"/>
        <v>95</v>
      </c>
      <c r="AP264" s="169">
        <f t="shared" si="34"/>
        <v>18</v>
      </c>
      <c r="AQ264" s="169">
        <f t="shared" si="34"/>
        <v>91</v>
      </c>
      <c r="AR264" s="169">
        <f t="shared" si="34"/>
        <v>0</v>
      </c>
      <c r="AS264" s="169">
        <f t="shared" si="34"/>
        <v>0</v>
      </c>
      <c r="AT264" s="169">
        <f t="shared" si="34"/>
        <v>0</v>
      </c>
      <c r="AU264" s="169">
        <f t="shared" si="34"/>
        <v>15</v>
      </c>
    </row>
    <row r="265" spans="1:47" ht="20.399999999999999" customHeight="1" x14ac:dyDescent="0.25">
      <c r="A265" s="5" t="str">
        <f>гр.общеразв.напрв.!A265</f>
        <v>Кингисеппский</v>
      </c>
      <c r="B265" s="5" t="str">
        <f>гр.общеразв.напрв.!B265</f>
        <v>МБДОУ № 15 "Детский сад общеразвивающего вида с приоритетным осуществлением деятельности по познавательно-речевому развитию детей" г.Кингисеппа</v>
      </c>
      <c r="C265" s="5" t="str">
        <f>гр.общеразв.напрв.!C265</f>
        <v>город</v>
      </c>
      <c r="D265" s="5" t="str">
        <f>гр.общеразв.напрв.!D265</f>
        <v>детей</v>
      </c>
      <c r="E265" s="168">
        <f t="shared" si="36"/>
        <v>215</v>
      </c>
      <c r="F265" s="168">
        <f t="shared" si="35"/>
        <v>55</v>
      </c>
      <c r="G265" s="168">
        <f t="shared" si="35"/>
        <v>160</v>
      </c>
      <c r="H265" s="10">
        <f>гр.общеразв.напрв.!BZ265</f>
        <v>0</v>
      </c>
      <c r="I265" s="10">
        <f>гр.общеразв.напрв.!CA265</f>
        <v>0</v>
      </c>
      <c r="J265" s="10">
        <f>гр.общеразв.напрв.!CB265</f>
        <v>36</v>
      </c>
      <c r="K265" s="10">
        <f>гр.общеразв.напрв.!CC265</f>
        <v>69</v>
      </c>
      <c r="L265" s="10">
        <f>гр.общеразв.напрв.!CD265</f>
        <v>19</v>
      </c>
      <c r="M265" s="10">
        <f>гр.общеразв.напрв.!CE265</f>
        <v>65</v>
      </c>
      <c r="N265" s="10">
        <f>гр.общеразв.напрв.!CF265</f>
        <v>0</v>
      </c>
      <c r="O265" s="10">
        <f>гр.общеразв.напрв.!CG265</f>
        <v>0</v>
      </c>
      <c r="P265" s="10">
        <f>гр.общеразв.напрв.!CH265</f>
        <v>0</v>
      </c>
      <c r="Q265" s="10">
        <f>гр.общеразв.напрв.!CI265</f>
        <v>0</v>
      </c>
      <c r="R265" s="10">
        <f>гр.компен.направ.!EH265</f>
        <v>0</v>
      </c>
      <c r="S265" s="10">
        <f>гр.компен.направ.!EI265</f>
        <v>0</v>
      </c>
      <c r="T265" s="10">
        <f>гр.компен.направ.!EJ265</f>
        <v>0</v>
      </c>
      <c r="U265" s="10">
        <f>гр.компен.направ.!EK265</f>
        <v>26</v>
      </c>
      <c r="V265" s="10">
        <f>гр.компен.направ.!EL265</f>
        <v>0</v>
      </c>
      <c r="W265" s="10">
        <f>гр.компен.направ.!EM265</f>
        <v>0</v>
      </c>
      <c r="X265" s="10">
        <f>гр.компен.направ.!EN265</f>
        <v>0</v>
      </c>
      <c r="Y265" s="10">
        <f>гр.компен.направ.!EO265</f>
        <v>0</v>
      </c>
      <c r="Z265" s="10">
        <f>гр.компен.направ.!EP265</f>
        <v>0</v>
      </c>
      <c r="AA265" s="10">
        <f>гр.компен.направ.!EQ265</f>
        <v>0</v>
      </c>
      <c r="AB265" s="10">
        <f>гр.комбинир.напрв.!DN265</f>
        <v>0</v>
      </c>
      <c r="AC265" s="10">
        <f>гр.комбинир.напрв.!DO265</f>
        <v>0</v>
      </c>
      <c r="AD265" s="10">
        <f>гр.комбинир.напрв.!DP265</f>
        <v>0</v>
      </c>
      <c r="AE265" s="10">
        <f>гр.комбинир.напрв.!DQ265</f>
        <v>0</v>
      </c>
      <c r="AF265" s="10">
        <f>гр.комбинир.напрв.!DR265</f>
        <v>0</v>
      </c>
      <c r="AG265" s="10">
        <f>гр.комбинир.напрв.!DS265</f>
        <v>0</v>
      </c>
      <c r="AH265" s="10">
        <f>гр.комбинир.напрв.!DT265</f>
        <v>0</v>
      </c>
      <c r="AI265" s="10">
        <f>гр.комбинир.напрв.!DU265</f>
        <v>0</v>
      </c>
      <c r="AJ265" s="10">
        <f>гр.комбинир.напрв.!DV265</f>
        <v>0</v>
      </c>
      <c r="AK265" s="10">
        <f>гр.комбинир.напрв.!DW265</f>
        <v>0</v>
      </c>
      <c r="AL265" s="169">
        <f t="shared" si="34"/>
        <v>0</v>
      </c>
      <c r="AM265" s="169">
        <f t="shared" si="34"/>
        <v>0</v>
      </c>
      <c r="AN265" s="169">
        <f t="shared" si="34"/>
        <v>36</v>
      </c>
      <c r="AO265" s="169">
        <f t="shared" si="34"/>
        <v>95</v>
      </c>
      <c r="AP265" s="169">
        <f t="shared" si="34"/>
        <v>19</v>
      </c>
      <c r="AQ265" s="169">
        <f t="shared" si="34"/>
        <v>65</v>
      </c>
      <c r="AR265" s="169">
        <f t="shared" si="34"/>
        <v>0</v>
      </c>
      <c r="AS265" s="169">
        <f t="shared" si="34"/>
        <v>0</v>
      </c>
      <c r="AT265" s="169">
        <f t="shared" si="34"/>
        <v>0</v>
      </c>
      <c r="AU265" s="169">
        <f t="shared" si="34"/>
        <v>0</v>
      </c>
    </row>
    <row r="266" spans="1:47" ht="20.399999999999999" customHeight="1" x14ac:dyDescent="0.25">
      <c r="A266" s="5" t="str">
        <f>гр.общеразв.напрв.!A266</f>
        <v>Кингисеппский</v>
      </c>
      <c r="B266" s="5" t="str">
        <f>гр.общеразв.напрв.!B266</f>
        <v>МБДОУ № 16 "Детский сад" г.Кингисеппа</v>
      </c>
      <c r="C266" s="5" t="str">
        <f>гр.общеразв.напрв.!C266</f>
        <v>город</v>
      </c>
      <c r="D266" s="5" t="str">
        <f>гр.общеразв.напрв.!D266</f>
        <v>детей</v>
      </c>
      <c r="E266" s="168">
        <f t="shared" si="36"/>
        <v>140</v>
      </c>
      <c r="F266" s="168">
        <f t="shared" si="35"/>
        <v>0</v>
      </c>
      <c r="G266" s="168">
        <f t="shared" si="35"/>
        <v>140</v>
      </c>
      <c r="H266" s="10">
        <f>гр.общеразв.напрв.!BZ266</f>
        <v>0</v>
      </c>
      <c r="I266" s="10">
        <f>гр.общеразв.напрв.!CA266</f>
        <v>0</v>
      </c>
      <c r="J266" s="10">
        <f>гр.общеразв.напрв.!CB266</f>
        <v>0</v>
      </c>
      <c r="K266" s="10">
        <f>гр.общеразв.напрв.!CC266</f>
        <v>0</v>
      </c>
      <c r="L266" s="10">
        <f>гр.общеразв.напрв.!CD266</f>
        <v>0</v>
      </c>
      <c r="M266" s="10">
        <f>гр.общеразв.напрв.!CE266</f>
        <v>0</v>
      </c>
      <c r="N266" s="10">
        <f>гр.общеразв.напрв.!CF266</f>
        <v>0</v>
      </c>
      <c r="O266" s="10">
        <f>гр.общеразв.напрв.!CG266</f>
        <v>0</v>
      </c>
      <c r="P266" s="10">
        <f>гр.общеразв.напрв.!CH266</f>
        <v>0</v>
      </c>
      <c r="Q266" s="10">
        <f>гр.общеразв.напрв.!CI266</f>
        <v>0</v>
      </c>
      <c r="R266" s="10">
        <f>гр.компен.направ.!EH266</f>
        <v>0</v>
      </c>
      <c r="S266" s="10">
        <f>гр.компен.направ.!EI266</f>
        <v>0</v>
      </c>
      <c r="T266" s="10">
        <f>гр.компен.направ.!EJ266</f>
        <v>0</v>
      </c>
      <c r="U266" s="10">
        <f>гр.компен.направ.!EK266</f>
        <v>109</v>
      </c>
      <c r="V266" s="10">
        <f>гр.компен.направ.!EL266</f>
        <v>0</v>
      </c>
      <c r="W266" s="10">
        <f>гр.компен.направ.!EM266</f>
        <v>23</v>
      </c>
      <c r="X266" s="10">
        <f>гр.компен.направ.!EN266</f>
        <v>0</v>
      </c>
      <c r="Y266" s="10">
        <f>гр.компен.направ.!EO266</f>
        <v>0</v>
      </c>
      <c r="Z266" s="10">
        <f>гр.компен.направ.!EP266</f>
        <v>0</v>
      </c>
      <c r="AA266" s="10">
        <f>гр.компен.направ.!EQ266</f>
        <v>0</v>
      </c>
      <c r="AB266" s="10">
        <f>гр.комбинир.напрв.!DN266</f>
        <v>0</v>
      </c>
      <c r="AC266" s="10">
        <f>гр.комбинир.напрв.!DO266</f>
        <v>0</v>
      </c>
      <c r="AD266" s="10">
        <f>гр.комбинир.напрв.!DP266</f>
        <v>0</v>
      </c>
      <c r="AE266" s="10">
        <f>гр.комбинир.напрв.!DQ266</f>
        <v>0</v>
      </c>
      <c r="AF266" s="10">
        <f>гр.комбинир.напрв.!DR266</f>
        <v>0</v>
      </c>
      <c r="AG266" s="10">
        <f>гр.комбинир.напрв.!DS266</f>
        <v>8</v>
      </c>
      <c r="AH266" s="10">
        <f>гр.комбинир.напрв.!DT266</f>
        <v>0</v>
      </c>
      <c r="AI266" s="10">
        <f>гр.комбинир.напрв.!DU266</f>
        <v>0</v>
      </c>
      <c r="AJ266" s="10">
        <f>гр.комбинир.напрв.!DV266</f>
        <v>0</v>
      </c>
      <c r="AK266" s="10">
        <f>гр.комбинир.напрв.!DW266</f>
        <v>0</v>
      </c>
      <c r="AL266" s="169">
        <f t="shared" si="34"/>
        <v>0</v>
      </c>
      <c r="AM266" s="169">
        <f t="shared" si="34"/>
        <v>0</v>
      </c>
      <c r="AN266" s="169">
        <f t="shared" si="34"/>
        <v>0</v>
      </c>
      <c r="AO266" s="169">
        <f t="shared" si="34"/>
        <v>109</v>
      </c>
      <c r="AP266" s="169">
        <f t="shared" si="34"/>
        <v>0</v>
      </c>
      <c r="AQ266" s="169">
        <f t="shared" si="34"/>
        <v>31</v>
      </c>
      <c r="AR266" s="169">
        <f t="shared" si="34"/>
        <v>0</v>
      </c>
      <c r="AS266" s="169">
        <f t="shared" si="34"/>
        <v>0</v>
      </c>
      <c r="AT266" s="169">
        <f t="shared" si="34"/>
        <v>0</v>
      </c>
      <c r="AU266" s="169">
        <f t="shared" si="34"/>
        <v>0</v>
      </c>
    </row>
    <row r="267" spans="1:47" ht="20.399999999999999" customHeight="1" x14ac:dyDescent="0.25">
      <c r="A267" s="5" t="str">
        <f>гр.общеразв.напрв.!A267</f>
        <v>Кингисеппский</v>
      </c>
      <c r="B267" s="5" t="str">
        <f>гр.общеразв.напрв.!B267</f>
        <v>МБДОУ № 18 "Детский сад общеразвивающего вида с приоритетным осуществлением деятельности по художественно-эстетическому развитию детей" г.Кингисеппа</v>
      </c>
      <c r="C267" s="5" t="str">
        <f>гр.общеразв.напрв.!C267</f>
        <v>город</v>
      </c>
      <c r="D267" s="5" t="str">
        <f>гр.общеразв.напрв.!D267</f>
        <v>детей</v>
      </c>
      <c r="E267" s="168">
        <f t="shared" si="36"/>
        <v>273</v>
      </c>
      <c r="F267" s="168">
        <f t="shared" si="35"/>
        <v>90</v>
      </c>
      <c r="G267" s="168">
        <f t="shared" si="35"/>
        <v>183</v>
      </c>
      <c r="H267" s="10">
        <f>гр.общеразв.напрв.!BZ267</f>
        <v>0</v>
      </c>
      <c r="I267" s="10">
        <f>гр.общеразв.напрв.!CA267</f>
        <v>0</v>
      </c>
      <c r="J267" s="10">
        <f>гр.общеразв.напрв.!CB267</f>
        <v>71</v>
      </c>
      <c r="K267" s="10">
        <f>гр.общеразв.напрв.!CC267</f>
        <v>73</v>
      </c>
      <c r="L267" s="10">
        <f>гр.общеразв.напрв.!CD267</f>
        <v>19</v>
      </c>
      <c r="M267" s="10">
        <f>гр.общеразв.напрв.!CE267</f>
        <v>110</v>
      </c>
      <c r="N267" s="10">
        <f>гр.общеразв.напрв.!CF267</f>
        <v>0</v>
      </c>
      <c r="O267" s="10">
        <f>гр.общеразв.напрв.!CG267</f>
        <v>0</v>
      </c>
      <c r="P267" s="10">
        <f>гр.общеразв.напрв.!CH267</f>
        <v>0</v>
      </c>
      <c r="Q267" s="10">
        <f>гр.общеразв.напрв.!CI267</f>
        <v>0</v>
      </c>
      <c r="R267" s="10">
        <f>гр.компен.направ.!EH267</f>
        <v>0</v>
      </c>
      <c r="S267" s="10">
        <f>гр.компен.направ.!EI267</f>
        <v>0</v>
      </c>
      <c r="T267" s="10">
        <f>гр.компен.направ.!EJ267</f>
        <v>0</v>
      </c>
      <c r="U267" s="10">
        <f>гр.компен.направ.!EK267</f>
        <v>0</v>
      </c>
      <c r="V267" s="10">
        <f>гр.компен.направ.!EL267</f>
        <v>0</v>
      </c>
      <c r="W267" s="10">
        <f>гр.компен.направ.!EM267</f>
        <v>0</v>
      </c>
      <c r="X267" s="10">
        <f>гр.компен.направ.!EN267</f>
        <v>0</v>
      </c>
      <c r="Y267" s="10">
        <f>гр.компен.направ.!EO267</f>
        <v>0</v>
      </c>
      <c r="Z267" s="10">
        <f>гр.компен.направ.!EP267</f>
        <v>0</v>
      </c>
      <c r="AA267" s="10">
        <f>гр.компен.направ.!EQ267</f>
        <v>0</v>
      </c>
      <c r="AB267" s="10">
        <f>гр.комбинир.напрв.!DN267</f>
        <v>0</v>
      </c>
      <c r="AC267" s="10">
        <f>гр.комбинир.напрв.!DO267</f>
        <v>0</v>
      </c>
      <c r="AD267" s="10">
        <f>гр.комбинир.напрв.!DP267</f>
        <v>0</v>
      </c>
      <c r="AE267" s="10">
        <f>гр.комбинир.напрв.!DQ267</f>
        <v>0</v>
      </c>
      <c r="AF267" s="10">
        <f>гр.комбинир.напрв.!DR267</f>
        <v>0</v>
      </c>
      <c r="AG267" s="10">
        <f>гр.комбинир.напрв.!DS267</f>
        <v>0</v>
      </c>
      <c r="AH267" s="10">
        <f>гр.комбинир.напрв.!DT267</f>
        <v>0</v>
      </c>
      <c r="AI267" s="10">
        <f>гр.комбинир.напрв.!DU267</f>
        <v>0</v>
      </c>
      <c r="AJ267" s="10">
        <f>гр.комбинир.напрв.!DV267</f>
        <v>0</v>
      </c>
      <c r="AK267" s="10">
        <f>гр.комбинир.напрв.!DW267</f>
        <v>0</v>
      </c>
      <c r="AL267" s="169">
        <f t="shared" si="34"/>
        <v>0</v>
      </c>
      <c r="AM267" s="169">
        <f t="shared" si="34"/>
        <v>0</v>
      </c>
      <c r="AN267" s="169">
        <f t="shared" si="34"/>
        <v>71</v>
      </c>
      <c r="AO267" s="169">
        <f t="shared" si="34"/>
        <v>73</v>
      </c>
      <c r="AP267" s="169">
        <f t="shared" si="34"/>
        <v>19</v>
      </c>
      <c r="AQ267" s="169">
        <f t="shared" si="34"/>
        <v>110</v>
      </c>
      <c r="AR267" s="169">
        <f t="shared" si="34"/>
        <v>0</v>
      </c>
      <c r="AS267" s="169">
        <f t="shared" si="34"/>
        <v>0</v>
      </c>
      <c r="AT267" s="169">
        <f t="shared" si="34"/>
        <v>0</v>
      </c>
      <c r="AU267" s="169">
        <f t="shared" si="34"/>
        <v>0</v>
      </c>
    </row>
    <row r="268" spans="1:47" ht="20.399999999999999" customHeight="1" x14ac:dyDescent="0.25">
      <c r="A268" s="5" t="str">
        <f>гр.общеразв.напрв.!A268</f>
        <v>Кингисеппский</v>
      </c>
      <c r="B268" s="5" t="str">
        <f>гр.общеразв.напрв.!B268</f>
        <v>МБДОУ № 19 "Детский сад общеразвивающего вида с приоритетным осуществлением деятельности по художественно-эстетическому развитию детей" г. Кингисеппа</v>
      </c>
      <c r="C268" s="5" t="str">
        <f>гр.общеразв.напрв.!C268</f>
        <v>город</v>
      </c>
      <c r="D268" s="5" t="str">
        <f>гр.общеразв.напрв.!D268</f>
        <v>детей</v>
      </c>
      <c r="E268" s="168">
        <f t="shared" si="36"/>
        <v>237</v>
      </c>
      <c r="F268" s="168">
        <f t="shared" si="35"/>
        <v>78</v>
      </c>
      <c r="G268" s="168">
        <f t="shared" si="35"/>
        <v>159</v>
      </c>
      <c r="H268" s="10">
        <f>гр.общеразв.напрв.!BZ268</f>
        <v>0</v>
      </c>
      <c r="I268" s="10">
        <f>гр.общеразв.напрв.!CA268</f>
        <v>0</v>
      </c>
      <c r="J268" s="10">
        <f>гр.общеразв.напрв.!CB268</f>
        <v>39</v>
      </c>
      <c r="K268" s="10">
        <f>гр.общеразв.напрв.!CC268</f>
        <v>69</v>
      </c>
      <c r="L268" s="10">
        <f>гр.общеразв.напрв.!CD268</f>
        <v>39</v>
      </c>
      <c r="M268" s="10">
        <f>гр.общеразв.напрв.!CE268</f>
        <v>90</v>
      </c>
      <c r="N268" s="10">
        <f>гр.общеразв.напрв.!CF268</f>
        <v>0</v>
      </c>
      <c r="O268" s="10">
        <f>гр.общеразв.напрв.!CG268</f>
        <v>0</v>
      </c>
      <c r="P268" s="10">
        <f>гр.общеразв.напрв.!CH268</f>
        <v>0</v>
      </c>
      <c r="Q268" s="10">
        <f>гр.общеразв.напрв.!CI268</f>
        <v>0</v>
      </c>
      <c r="R268" s="10">
        <f>гр.компен.направ.!EH268</f>
        <v>0</v>
      </c>
      <c r="S268" s="10">
        <f>гр.компен.направ.!EI268</f>
        <v>0</v>
      </c>
      <c r="T268" s="10">
        <f>гр.компен.направ.!EJ268</f>
        <v>0</v>
      </c>
      <c r="U268" s="10">
        <f>гр.компен.направ.!EK268</f>
        <v>0</v>
      </c>
      <c r="V268" s="10">
        <f>гр.компен.направ.!EL268</f>
        <v>0</v>
      </c>
      <c r="W268" s="10">
        <f>гр.компен.направ.!EM268</f>
        <v>0</v>
      </c>
      <c r="X268" s="10">
        <f>гр.компен.направ.!EN268</f>
        <v>0</v>
      </c>
      <c r="Y268" s="10">
        <f>гр.компен.направ.!EO268</f>
        <v>0</v>
      </c>
      <c r="Z268" s="10">
        <f>гр.компен.направ.!EP268</f>
        <v>0</v>
      </c>
      <c r="AA268" s="10">
        <f>гр.компен.направ.!EQ268</f>
        <v>0</v>
      </c>
      <c r="AB268" s="10">
        <f>гр.комбинир.напрв.!DN268</f>
        <v>0</v>
      </c>
      <c r="AC268" s="10">
        <f>гр.комбинир.напрв.!DO268</f>
        <v>0</v>
      </c>
      <c r="AD268" s="10">
        <f>гр.комбинир.напрв.!DP268</f>
        <v>0</v>
      </c>
      <c r="AE268" s="10">
        <f>гр.комбинир.напрв.!DQ268</f>
        <v>0</v>
      </c>
      <c r="AF268" s="10">
        <f>гр.комбинир.напрв.!DR268</f>
        <v>0</v>
      </c>
      <c r="AG268" s="10">
        <f>гр.комбинир.напрв.!DS268</f>
        <v>0</v>
      </c>
      <c r="AH268" s="10">
        <f>гр.комбинир.напрв.!DT268</f>
        <v>0</v>
      </c>
      <c r="AI268" s="10">
        <f>гр.комбинир.напрв.!DU268</f>
        <v>0</v>
      </c>
      <c r="AJ268" s="10">
        <f>гр.комбинир.напрв.!DV268</f>
        <v>0</v>
      </c>
      <c r="AK268" s="10">
        <f>гр.комбинир.напрв.!DW268</f>
        <v>0</v>
      </c>
      <c r="AL268" s="169">
        <f t="shared" si="34"/>
        <v>0</v>
      </c>
      <c r="AM268" s="169">
        <f t="shared" si="34"/>
        <v>0</v>
      </c>
      <c r="AN268" s="169">
        <f t="shared" si="34"/>
        <v>39</v>
      </c>
      <c r="AO268" s="169">
        <f t="shared" si="34"/>
        <v>69</v>
      </c>
      <c r="AP268" s="169">
        <f t="shared" si="34"/>
        <v>39</v>
      </c>
      <c r="AQ268" s="169">
        <f t="shared" si="34"/>
        <v>90</v>
      </c>
      <c r="AR268" s="169">
        <f t="shared" si="34"/>
        <v>0</v>
      </c>
      <c r="AS268" s="169">
        <f t="shared" si="34"/>
        <v>0</v>
      </c>
      <c r="AT268" s="169">
        <f t="shared" si="34"/>
        <v>0</v>
      </c>
      <c r="AU268" s="169">
        <f t="shared" si="34"/>
        <v>0</v>
      </c>
    </row>
    <row r="269" spans="1:47" ht="20.399999999999999" customHeight="1" x14ac:dyDescent="0.25">
      <c r="A269" s="5" t="str">
        <f>гр.общеразв.напрв.!A269</f>
        <v>Кингисеппский</v>
      </c>
      <c r="B269" s="5" t="str">
        <f>гр.общеразв.напрв.!B269</f>
        <v>МБДОУ № 21 "Детский сад" г.Кингисеппа</v>
      </c>
      <c r="C269" s="5" t="str">
        <f>гр.общеразв.напрв.!C269</f>
        <v>город</v>
      </c>
      <c r="D269" s="5" t="str">
        <f>гр.общеразв.напрв.!D269</f>
        <v>детей</v>
      </c>
      <c r="E269" s="168">
        <f t="shared" si="36"/>
        <v>173</v>
      </c>
      <c r="F269" s="168">
        <f t="shared" si="35"/>
        <v>43</v>
      </c>
      <c r="G269" s="168">
        <f t="shared" si="35"/>
        <v>130</v>
      </c>
      <c r="H269" s="10">
        <f>гр.общеразв.напрв.!BZ269</f>
        <v>0</v>
      </c>
      <c r="I269" s="10">
        <f>гр.общеразв.напрв.!CA269</f>
        <v>0</v>
      </c>
      <c r="J269" s="10">
        <f>гр.общеразв.напрв.!CB269</f>
        <v>43</v>
      </c>
      <c r="K269" s="10">
        <f>гр.общеразв.напрв.!CC269</f>
        <v>44</v>
      </c>
      <c r="L269" s="10">
        <f>гр.общеразв.напрв.!CD269</f>
        <v>0</v>
      </c>
      <c r="M269" s="10">
        <f>гр.общеразв.напрв.!CE269</f>
        <v>86</v>
      </c>
      <c r="N269" s="10">
        <f>гр.общеразв.напрв.!CF269</f>
        <v>0</v>
      </c>
      <c r="O269" s="10">
        <f>гр.общеразв.напрв.!CG269</f>
        <v>0</v>
      </c>
      <c r="P269" s="10">
        <f>гр.общеразв.напрв.!CH269</f>
        <v>0</v>
      </c>
      <c r="Q269" s="10">
        <f>гр.общеразв.напрв.!CI269</f>
        <v>0</v>
      </c>
      <c r="R269" s="10">
        <f>гр.компен.направ.!EH269</f>
        <v>0</v>
      </c>
      <c r="S269" s="10">
        <f>гр.компен.направ.!EI269</f>
        <v>0</v>
      </c>
      <c r="T269" s="10">
        <f>гр.компен.направ.!EJ269</f>
        <v>0</v>
      </c>
      <c r="U269" s="10">
        <f>гр.компен.направ.!EK269</f>
        <v>0</v>
      </c>
      <c r="V269" s="10">
        <f>гр.компен.направ.!EL269</f>
        <v>0</v>
      </c>
      <c r="W269" s="10">
        <f>гр.компен.направ.!EM269</f>
        <v>0</v>
      </c>
      <c r="X269" s="10">
        <f>гр.компен.направ.!EN269</f>
        <v>0</v>
      </c>
      <c r="Y269" s="10">
        <f>гр.компен.направ.!EO269</f>
        <v>0</v>
      </c>
      <c r="Z269" s="10">
        <f>гр.компен.направ.!EP269</f>
        <v>0</v>
      </c>
      <c r="AA269" s="10">
        <f>гр.компен.направ.!EQ269</f>
        <v>0</v>
      </c>
      <c r="AB269" s="10">
        <f>гр.комбинир.напрв.!DN269</f>
        <v>0</v>
      </c>
      <c r="AC269" s="10">
        <f>гр.комбинир.напрв.!DO269</f>
        <v>0</v>
      </c>
      <c r="AD269" s="10">
        <f>гр.комбинир.напрв.!DP269</f>
        <v>0</v>
      </c>
      <c r="AE269" s="10">
        <f>гр.комбинир.напрв.!DQ269</f>
        <v>0</v>
      </c>
      <c r="AF269" s="10">
        <f>гр.комбинир.напрв.!DR269</f>
        <v>0</v>
      </c>
      <c r="AG269" s="10">
        <f>гр.комбинир.напрв.!DS269</f>
        <v>0</v>
      </c>
      <c r="AH269" s="10">
        <f>гр.комбинир.напрв.!DT269</f>
        <v>0</v>
      </c>
      <c r="AI269" s="10">
        <f>гр.комбинир.напрв.!DU269</f>
        <v>0</v>
      </c>
      <c r="AJ269" s="10">
        <f>гр.комбинир.напрв.!DV269</f>
        <v>0</v>
      </c>
      <c r="AK269" s="10">
        <f>гр.комбинир.напрв.!DW269</f>
        <v>0</v>
      </c>
      <c r="AL269" s="169">
        <f t="shared" si="34"/>
        <v>0</v>
      </c>
      <c r="AM269" s="169">
        <f t="shared" si="34"/>
        <v>0</v>
      </c>
      <c r="AN269" s="169">
        <f t="shared" si="34"/>
        <v>43</v>
      </c>
      <c r="AO269" s="169">
        <f t="shared" si="34"/>
        <v>44</v>
      </c>
      <c r="AP269" s="169">
        <f t="shared" si="34"/>
        <v>0</v>
      </c>
      <c r="AQ269" s="169">
        <f t="shared" si="34"/>
        <v>86</v>
      </c>
      <c r="AR269" s="169">
        <f t="shared" si="34"/>
        <v>0</v>
      </c>
      <c r="AS269" s="169">
        <f t="shared" si="34"/>
        <v>0</v>
      </c>
      <c r="AT269" s="169">
        <f t="shared" si="34"/>
        <v>0</v>
      </c>
      <c r="AU269" s="169">
        <f t="shared" si="34"/>
        <v>0</v>
      </c>
    </row>
    <row r="270" spans="1:47" ht="20.399999999999999" customHeight="1" x14ac:dyDescent="0.25">
      <c r="A270" s="5" t="str">
        <f>гр.общеразв.напрв.!A270</f>
        <v>Кингисеппский</v>
      </c>
      <c r="B270" s="5" t="str">
        <f>гр.общеразв.напрв.!B270</f>
        <v>МБДОУ "Детский сад №1 комбинированного вида" г.Ивангорода</v>
      </c>
      <c r="C270" s="5" t="str">
        <f>гр.общеразв.напрв.!C270</f>
        <v>город</v>
      </c>
      <c r="D270" s="5" t="str">
        <f>гр.общеразв.напрв.!D270</f>
        <v>детей</v>
      </c>
      <c r="E270" s="168">
        <f t="shared" si="36"/>
        <v>346</v>
      </c>
      <c r="F270" s="168">
        <f t="shared" si="35"/>
        <v>78</v>
      </c>
      <c r="G270" s="168">
        <f t="shared" si="35"/>
        <v>268</v>
      </c>
      <c r="H270" s="10">
        <f>гр.общеразв.напрв.!BZ270</f>
        <v>0</v>
      </c>
      <c r="I270" s="10">
        <f>гр.общеразв.напрв.!CA270</f>
        <v>0</v>
      </c>
      <c r="J270" s="10">
        <f>гр.общеразв.напрв.!CB270</f>
        <v>78</v>
      </c>
      <c r="K270" s="10">
        <f>гр.общеразв.напрв.!CC270</f>
        <v>193</v>
      </c>
      <c r="L270" s="10">
        <f>гр.общеразв.напрв.!CD270</f>
        <v>0</v>
      </c>
      <c r="M270" s="10">
        <f>гр.общеразв.напрв.!CE270</f>
        <v>58</v>
      </c>
      <c r="N270" s="10">
        <f>гр.общеразв.напрв.!CF270</f>
        <v>0</v>
      </c>
      <c r="O270" s="10">
        <f>гр.общеразв.напрв.!CG270</f>
        <v>0</v>
      </c>
      <c r="P270" s="10">
        <f>гр.общеразв.напрв.!CH270</f>
        <v>0</v>
      </c>
      <c r="Q270" s="10">
        <f>гр.общеразв.напрв.!CI270</f>
        <v>0</v>
      </c>
      <c r="R270" s="10">
        <f>гр.компен.направ.!EH270</f>
        <v>0</v>
      </c>
      <c r="S270" s="10">
        <f>гр.компен.направ.!EI270</f>
        <v>0</v>
      </c>
      <c r="T270" s="10">
        <f>гр.компен.направ.!EJ270</f>
        <v>0</v>
      </c>
      <c r="U270" s="10">
        <f>гр.компен.направ.!EK270</f>
        <v>17</v>
      </c>
      <c r="V270" s="10">
        <f>гр.компен.направ.!EL270</f>
        <v>0</v>
      </c>
      <c r="W270" s="10">
        <f>гр.компен.направ.!EM270</f>
        <v>0</v>
      </c>
      <c r="X270" s="10">
        <f>гр.компен.направ.!EN270</f>
        <v>0</v>
      </c>
      <c r="Y270" s="10">
        <f>гр.компен.направ.!EO270</f>
        <v>0</v>
      </c>
      <c r="Z270" s="10">
        <f>гр.компен.направ.!EP270</f>
        <v>0</v>
      </c>
      <c r="AA270" s="10">
        <f>гр.компен.направ.!EQ270</f>
        <v>0</v>
      </c>
      <c r="AB270" s="10">
        <f>гр.комбинир.напрв.!DN270</f>
        <v>0</v>
      </c>
      <c r="AC270" s="10">
        <f>гр.комбинир.напрв.!DO270</f>
        <v>0</v>
      </c>
      <c r="AD270" s="10">
        <f>гр.комбинир.напрв.!DP270</f>
        <v>0</v>
      </c>
      <c r="AE270" s="10">
        <f>гр.комбинир.напрв.!DQ270</f>
        <v>0</v>
      </c>
      <c r="AF270" s="10">
        <f>гр.комбинир.напрв.!DR270</f>
        <v>0</v>
      </c>
      <c r="AG270" s="10">
        <f>гр.комбинир.напрв.!DS270</f>
        <v>0</v>
      </c>
      <c r="AH270" s="10">
        <f>гр.комбинир.напрв.!DT270</f>
        <v>0</v>
      </c>
      <c r="AI270" s="10">
        <f>гр.комбинир.напрв.!DU270</f>
        <v>0</v>
      </c>
      <c r="AJ270" s="10">
        <f>гр.комбинир.напрв.!DV270</f>
        <v>0</v>
      </c>
      <c r="AK270" s="10">
        <f>гр.комбинир.напрв.!DW270</f>
        <v>0</v>
      </c>
      <c r="AL270" s="169">
        <f t="shared" si="34"/>
        <v>0</v>
      </c>
      <c r="AM270" s="169">
        <f t="shared" si="34"/>
        <v>0</v>
      </c>
      <c r="AN270" s="169">
        <f t="shared" si="34"/>
        <v>78</v>
      </c>
      <c r="AO270" s="169">
        <f t="shared" si="34"/>
        <v>210</v>
      </c>
      <c r="AP270" s="169">
        <f t="shared" si="34"/>
        <v>0</v>
      </c>
      <c r="AQ270" s="169">
        <f t="shared" si="34"/>
        <v>58</v>
      </c>
      <c r="AR270" s="169">
        <f t="shared" si="34"/>
        <v>0</v>
      </c>
      <c r="AS270" s="169">
        <f t="shared" si="34"/>
        <v>0</v>
      </c>
      <c r="AT270" s="169">
        <f t="shared" si="34"/>
        <v>0</v>
      </c>
      <c r="AU270" s="169">
        <f t="shared" si="34"/>
        <v>0</v>
      </c>
    </row>
    <row r="271" spans="1:47" ht="20.399999999999999" customHeight="1" x14ac:dyDescent="0.25">
      <c r="A271" s="5" t="str">
        <f>гр.общеразв.напрв.!A271</f>
        <v>Кингисеппский</v>
      </c>
      <c r="B271" s="5" t="str">
        <f>гр.общеразв.напрв.!B271</f>
        <v>МБДОУ "Детский сад № 2" г.Ивангорода</v>
      </c>
      <c r="C271" s="5" t="str">
        <f>гр.общеразв.напрв.!C271</f>
        <v>город</v>
      </c>
      <c r="D271" s="5" t="str">
        <f>гр.общеразв.напрв.!D271</f>
        <v>детей</v>
      </c>
      <c r="E271" s="168">
        <f t="shared" si="36"/>
        <v>131</v>
      </c>
      <c r="F271" s="168">
        <f t="shared" si="35"/>
        <v>38</v>
      </c>
      <c r="G271" s="168">
        <f t="shared" si="35"/>
        <v>93</v>
      </c>
      <c r="H271" s="10">
        <f>гр.общеразв.напрв.!BZ271</f>
        <v>0</v>
      </c>
      <c r="I271" s="10">
        <f>гр.общеразв.напрв.!CA271</f>
        <v>0</v>
      </c>
      <c r="J271" s="10">
        <f>гр.общеразв.напрв.!CB271</f>
        <v>33</v>
      </c>
      <c r="K271" s="10">
        <f>гр.общеразв.напрв.!CC271</f>
        <v>86</v>
      </c>
      <c r="L271" s="10">
        <f>гр.общеразв.напрв.!CD271</f>
        <v>5</v>
      </c>
      <c r="M271" s="10">
        <f>гр.общеразв.напрв.!CE271</f>
        <v>7</v>
      </c>
      <c r="N271" s="10">
        <f>гр.общеразв.напрв.!CF271</f>
        <v>0</v>
      </c>
      <c r="O271" s="10">
        <f>гр.общеразв.напрв.!CG271</f>
        <v>0</v>
      </c>
      <c r="P271" s="10">
        <f>гр.общеразв.напрв.!CH271</f>
        <v>0</v>
      </c>
      <c r="Q271" s="10">
        <f>гр.общеразв.напрв.!CI271</f>
        <v>0</v>
      </c>
      <c r="R271" s="10">
        <f>гр.компен.направ.!EH271</f>
        <v>0</v>
      </c>
      <c r="S271" s="10">
        <f>гр.компен.направ.!EI271</f>
        <v>0</v>
      </c>
      <c r="T271" s="10">
        <f>гр.компен.направ.!EJ271</f>
        <v>0</v>
      </c>
      <c r="U271" s="10">
        <f>гр.компен.направ.!EK271</f>
        <v>0</v>
      </c>
      <c r="V271" s="10">
        <f>гр.компен.направ.!EL271</f>
        <v>0</v>
      </c>
      <c r="W271" s="10">
        <f>гр.компен.направ.!EM271</f>
        <v>0</v>
      </c>
      <c r="X271" s="10">
        <f>гр.компен.направ.!EN271</f>
        <v>0</v>
      </c>
      <c r="Y271" s="10">
        <f>гр.компен.направ.!EO271</f>
        <v>0</v>
      </c>
      <c r="Z271" s="10">
        <f>гр.компен.направ.!EP271</f>
        <v>0</v>
      </c>
      <c r="AA271" s="10">
        <f>гр.компен.направ.!EQ271</f>
        <v>0</v>
      </c>
      <c r="AB271" s="10">
        <f>гр.комбинир.напрв.!DN271</f>
        <v>0</v>
      </c>
      <c r="AC271" s="10">
        <f>гр.комбинир.напрв.!DO271</f>
        <v>0</v>
      </c>
      <c r="AD271" s="10">
        <f>гр.комбинир.напрв.!DP271</f>
        <v>0</v>
      </c>
      <c r="AE271" s="10">
        <f>гр.комбинир.напрв.!DQ271</f>
        <v>0</v>
      </c>
      <c r="AF271" s="10">
        <f>гр.комбинир.напрв.!DR271</f>
        <v>0</v>
      </c>
      <c r="AG271" s="10">
        <f>гр.комбинир.напрв.!DS271</f>
        <v>0</v>
      </c>
      <c r="AH271" s="10">
        <f>гр.комбинир.напрв.!DT271</f>
        <v>0</v>
      </c>
      <c r="AI271" s="10">
        <f>гр.комбинир.напрв.!DU271</f>
        <v>0</v>
      </c>
      <c r="AJ271" s="10">
        <f>гр.комбинир.напрв.!DV271</f>
        <v>0</v>
      </c>
      <c r="AK271" s="10">
        <f>гр.комбинир.напрв.!DW271</f>
        <v>0</v>
      </c>
      <c r="AL271" s="169">
        <f t="shared" si="34"/>
        <v>0</v>
      </c>
      <c r="AM271" s="169">
        <f t="shared" si="34"/>
        <v>0</v>
      </c>
      <c r="AN271" s="169">
        <f t="shared" si="34"/>
        <v>33</v>
      </c>
      <c r="AO271" s="169">
        <f t="shared" si="34"/>
        <v>86</v>
      </c>
      <c r="AP271" s="169">
        <f t="shared" si="34"/>
        <v>5</v>
      </c>
      <c r="AQ271" s="169">
        <f t="shared" si="34"/>
        <v>7</v>
      </c>
      <c r="AR271" s="169">
        <f t="shared" si="34"/>
        <v>0</v>
      </c>
      <c r="AS271" s="169">
        <f t="shared" si="34"/>
        <v>0</v>
      </c>
      <c r="AT271" s="169">
        <f t="shared" si="34"/>
        <v>0</v>
      </c>
      <c r="AU271" s="169">
        <f t="shared" si="34"/>
        <v>0</v>
      </c>
    </row>
    <row r="272" spans="1:47" ht="20.399999999999999" customHeight="1" x14ac:dyDescent="0.25">
      <c r="A272" s="5" t="str">
        <f>гр.общеразв.напрв.!A272</f>
        <v>Кингисеппский</v>
      </c>
      <c r="B272" s="5" t="str">
        <f>гр.общеразв.напрв.!B272</f>
        <v>МБДОУ "Детский сад" д.Б.Куземкино</v>
      </c>
      <c r="C272" s="5" t="str">
        <f>гр.общеразв.напрв.!C272</f>
        <v>село</v>
      </c>
      <c r="D272" s="5" t="str">
        <f>гр.общеразв.напрв.!D272</f>
        <v>детей</v>
      </c>
      <c r="E272" s="168">
        <f t="shared" si="36"/>
        <v>56</v>
      </c>
      <c r="F272" s="168">
        <f t="shared" si="35"/>
        <v>17</v>
      </c>
      <c r="G272" s="168">
        <f t="shared" si="35"/>
        <v>39</v>
      </c>
      <c r="H272" s="10">
        <f>гр.общеразв.напрв.!BZ272</f>
        <v>0</v>
      </c>
      <c r="I272" s="10">
        <f>гр.общеразв.напрв.!CA272</f>
        <v>0</v>
      </c>
      <c r="J272" s="10">
        <f>гр.общеразв.напрв.!CB272</f>
        <v>17</v>
      </c>
      <c r="K272" s="10">
        <f>гр.общеразв.напрв.!CC272</f>
        <v>39</v>
      </c>
      <c r="L272" s="10">
        <f>гр.общеразв.напрв.!CD272</f>
        <v>0</v>
      </c>
      <c r="M272" s="10">
        <f>гр.общеразв.напрв.!CE272</f>
        <v>0</v>
      </c>
      <c r="N272" s="10">
        <f>гр.общеразв.напрв.!CF272</f>
        <v>0</v>
      </c>
      <c r="O272" s="10">
        <f>гр.общеразв.напрв.!CG272</f>
        <v>0</v>
      </c>
      <c r="P272" s="10">
        <f>гр.общеразв.напрв.!CH272</f>
        <v>0</v>
      </c>
      <c r="Q272" s="10">
        <f>гр.общеразв.напрв.!CI272</f>
        <v>0</v>
      </c>
      <c r="R272" s="10">
        <f>гр.компен.направ.!EH272</f>
        <v>0</v>
      </c>
      <c r="S272" s="10">
        <f>гр.компен.направ.!EI272</f>
        <v>0</v>
      </c>
      <c r="T272" s="10">
        <f>гр.компен.направ.!EJ272</f>
        <v>0</v>
      </c>
      <c r="U272" s="10">
        <f>гр.компен.направ.!EK272</f>
        <v>0</v>
      </c>
      <c r="V272" s="10">
        <f>гр.компен.направ.!EL272</f>
        <v>0</v>
      </c>
      <c r="W272" s="10">
        <f>гр.компен.направ.!EM272</f>
        <v>0</v>
      </c>
      <c r="X272" s="10">
        <f>гр.компен.направ.!EN272</f>
        <v>0</v>
      </c>
      <c r="Y272" s="10">
        <f>гр.компен.направ.!EO272</f>
        <v>0</v>
      </c>
      <c r="Z272" s="10">
        <f>гр.компен.направ.!EP272</f>
        <v>0</v>
      </c>
      <c r="AA272" s="10">
        <f>гр.компен.направ.!EQ272</f>
        <v>0</v>
      </c>
      <c r="AB272" s="10">
        <f>гр.комбинир.напрв.!DN272</f>
        <v>0</v>
      </c>
      <c r="AC272" s="10">
        <f>гр.комбинир.напрв.!DO272</f>
        <v>0</v>
      </c>
      <c r="AD272" s="10">
        <f>гр.комбинир.напрв.!DP272</f>
        <v>0</v>
      </c>
      <c r="AE272" s="10">
        <f>гр.комбинир.напрв.!DQ272</f>
        <v>0</v>
      </c>
      <c r="AF272" s="10">
        <f>гр.комбинир.напрв.!DR272</f>
        <v>0</v>
      </c>
      <c r="AG272" s="10">
        <f>гр.комбинир.напрв.!DS272</f>
        <v>0</v>
      </c>
      <c r="AH272" s="10">
        <f>гр.комбинир.напрв.!DT272</f>
        <v>0</v>
      </c>
      <c r="AI272" s="10">
        <f>гр.комбинир.напрв.!DU272</f>
        <v>0</v>
      </c>
      <c r="AJ272" s="10">
        <f>гр.комбинир.напрв.!DV272</f>
        <v>0</v>
      </c>
      <c r="AK272" s="10">
        <f>гр.комбинир.напрв.!DW272</f>
        <v>0</v>
      </c>
      <c r="AL272" s="169">
        <f t="shared" si="34"/>
        <v>0</v>
      </c>
      <c r="AM272" s="169">
        <f t="shared" si="34"/>
        <v>0</v>
      </c>
      <c r="AN272" s="169">
        <f t="shared" si="34"/>
        <v>17</v>
      </c>
      <c r="AO272" s="169">
        <f t="shared" si="34"/>
        <v>39</v>
      </c>
      <c r="AP272" s="169">
        <f t="shared" si="34"/>
        <v>0</v>
      </c>
      <c r="AQ272" s="169">
        <f t="shared" si="34"/>
        <v>0</v>
      </c>
      <c r="AR272" s="169">
        <f t="shared" si="34"/>
        <v>0</v>
      </c>
      <c r="AS272" s="169">
        <f t="shared" si="34"/>
        <v>0</v>
      </c>
      <c r="AT272" s="169">
        <f t="shared" si="34"/>
        <v>0</v>
      </c>
      <c r="AU272" s="169">
        <f t="shared" si="34"/>
        <v>0</v>
      </c>
    </row>
    <row r="273" spans="1:47" ht="20.399999999999999" customHeight="1" x14ac:dyDescent="0.25">
      <c r="A273" s="5" t="str">
        <f>гр.общеразв.напрв.!A273</f>
        <v>Кингисеппский</v>
      </c>
      <c r="B273" s="5" t="str">
        <f>гр.общеразв.напрв.!B273</f>
        <v>МБДОУ "Детский сад" д. Вистино</v>
      </c>
      <c r="C273" s="5" t="str">
        <f>гр.общеразв.напрв.!C273</f>
        <v>село</v>
      </c>
      <c r="D273" s="5" t="str">
        <f>гр.общеразв.напрв.!D273</f>
        <v>детей</v>
      </c>
      <c r="E273" s="168">
        <f t="shared" si="36"/>
        <v>62</v>
      </c>
      <c r="F273" s="168">
        <f t="shared" si="35"/>
        <v>16</v>
      </c>
      <c r="G273" s="168">
        <f t="shared" si="35"/>
        <v>46</v>
      </c>
      <c r="H273" s="10">
        <f>гр.общеразв.напрв.!BZ273</f>
        <v>0</v>
      </c>
      <c r="I273" s="10">
        <f>гр.общеразв.напрв.!CA273</f>
        <v>0</v>
      </c>
      <c r="J273" s="10">
        <f>гр.общеразв.напрв.!CB273</f>
        <v>16</v>
      </c>
      <c r="K273" s="10">
        <f>гр.общеразв.напрв.!CC273</f>
        <v>23</v>
      </c>
      <c r="L273" s="10">
        <f>гр.общеразв.напрв.!CD273</f>
        <v>0</v>
      </c>
      <c r="M273" s="10">
        <f>гр.общеразв.напрв.!CE273</f>
        <v>23</v>
      </c>
      <c r="N273" s="10">
        <f>гр.общеразв.напрв.!CF273</f>
        <v>0</v>
      </c>
      <c r="O273" s="10">
        <f>гр.общеразв.напрв.!CG273</f>
        <v>0</v>
      </c>
      <c r="P273" s="10">
        <f>гр.общеразв.напрв.!CH273</f>
        <v>0</v>
      </c>
      <c r="Q273" s="10">
        <f>гр.общеразв.напрв.!CI273</f>
        <v>0</v>
      </c>
      <c r="R273" s="10">
        <f>гр.компен.направ.!EH273</f>
        <v>0</v>
      </c>
      <c r="S273" s="10">
        <f>гр.компен.направ.!EI273</f>
        <v>0</v>
      </c>
      <c r="T273" s="10">
        <f>гр.компен.направ.!EJ273</f>
        <v>0</v>
      </c>
      <c r="U273" s="10">
        <f>гр.компен.направ.!EK273</f>
        <v>0</v>
      </c>
      <c r="V273" s="10">
        <f>гр.компен.направ.!EL273</f>
        <v>0</v>
      </c>
      <c r="W273" s="10">
        <f>гр.компен.направ.!EM273</f>
        <v>0</v>
      </c>
      <c r="X273" s="10">
        <f>гр.компен.направ.!EN273</f>
        <v>0</v>
      </c>
      <c r="Y273" s="10">
        <f>гр.компен.направ.!EO273</f>
        <v>0</v>
      </c>
      <c r="Z273" s="10">
        <f>гр.компен.направ.!EP273</f>
        <v>0</v>
      </c>
      <c r="AA273" s="10">
        <f>гр.компен.направ.!EQ273</f>
        <v>0</v>
      </c>
      <c r="AB273" s="10">
        <f>гр.комбинир.напрв.!DN273</f>
        <v>0</v>
      </c>
      <c r="AC273" s="10">
        <f>гр.комбинир.напрв.!DO273</f>
        <v>0</v>
      </c>
      <c r="AD273" s="10">
        <f>гр.комбинир.напрв.!DP273</f>
        <v>0</v>
      </c>
      <c r="AE273" s="10">
        <f>гр.комбинир.напрв.!DQ273</f>
        <v>0</v>
      </c>
      <c r="AF273" s="10">
        <f>гр.комбинир.напрв.!DR273</f>
        <v>0</v>
      </c>
      <c r="AG273" s="10">
        <f>гр.комбинир.напрв.!DS273</f>
        <v>0</v>
      </c>
      <c r="AH273" s="10">
        <f>гр.комбинир.напрв.!DT273</f>
        <v>0</v>
      </c>
      <c r="AI273" s="10">
        <f>гр.комбинир.напрв.!DU273</f>
        <v>0</v>
      </c>
      <c r="AJ273" s="10">
        <f>гр.комбинир.напрв.!DV273</f>
        <v>0</v>
      </c>
      <c r="AK273" s="10">
        <f>гр.комбинир.напрв.!DW273</f>
        <v>0</v>
      </c>
      <c r="AL273" s="169">
        <f t="shared" si="34"/>
        <v>0</v>
      </c>
      <c r="AM273" s="169">
        <f t="shared" si="34"/>
        <v>0</v>
      </c>
      <c r="AN273" s="169">
        <f t="shared" si="34"/>
        <v>16</v>
      </c>
      <c r="AO273" s="169">
        <f t="shared" si="34"/>
        <v>23</v>
      </c>
      <c r="AP273" s="169">
        <f t="shared" si="34"/>
        <v>0</v>
      </c>
      <c r="AQ273" s="169">
        <f t="shared" si="34"/>
        <v>23</v>
      </c>
      <c r="AR273" s="169">
        <f t="shared" si="34"/>
        <v>0</v>
      </c>
      <c r="AS273" s="169">
        <f t="shared" si="34"/>
        <v>0</v>
      </c>
      <c r="AT273" s="169">
        <f t="shared" si="34"/>
        <v>0</v>
      </c>
      <c r="AU273" s="169">
        <f t="shared" si="34"/>
        <v>0</v>
      </c>
    </row>
    <row r="274" spans="1:47" ht="20.399999999999999" customHeight="1" x14ac:dyDescent="0.25">
      <c r="A274" s="5" t="str">
        <f>гр.общеразв.напрв.!A274</f>
        <v>Кингисеппский</v>
      </c>
      <c r="B274" s="5" t="str">
        <f>гр.общеразв.напрв.!B274</f>
        <v>МБДОУ "Детский сад комбинированного вида" п.Кингисеппский</v>
      </c>
      <c r="C274" s="5" t="str">
        <f>гр.общеразв.напрв.!C274</f>
        <v>село</v>
      </c>
      <c r="D274" s="5" t="str">
        <f>гр.общеразв.напрв.!D274</f>
        <v>детей</v>
      </c>
      <c r="E274" s="168">
        <f t="shared" si="36"/>
        <v>101</v>
      </c>
      <c r="F274" s="168">
        <f t="shared" si="35"/>
        <v>26</v>
      </c>
      <c r="G274" s="168">
        <f t="shared" si="35"/>
        <v>75</v>
      </c>
      <c r="H274" s="10">
        <f>гр.общеразв.напрв.!BZ274</f>
        <v>0</v>
      </c>
      <c r="I274" s="10">
        <f>гр.общеразв.напрв.!CA274</f>
        <v>0</v>
      </c>
      <c r="J274" s="10">
        <f>гр.общеразв.напрв.!CB274</f>
        <v>26</v>
      </c>
      <c r="K274" s="10">
        <f>гр.общеразв.напрв.!CC274</f>
        <v>43</v>
      </c>
      <c r="L274" s="10">
        <f>гр.общеразв.напрв.!CD274</f>
        <v>0</v>
      </c>
      <c r="M274" s="10">
        <f>гр.общеразв.напрв.!CE274</f>
        <v>18</v>
      </c>
      <c r="N274" s="10">
        <f>гр.общеразв.напрв.!CF274</f>
        <v>0</v>
      </c>
      <c r="O274" s="10">
        <f>гр.общеразв.напрв.!CG274</f>
        <v>0</v>
      </c>
      <c r="P274" s="10">
        <f>гр.общеразв.напрв.!CH274</f>
        <v>0</v>
      </c>
      <c r="Q274" s="10">
        <f>гр.общеразв.напрв.!CI274</f>
        <v>0</v>
      </c>
      <c r="R274" s="10">
        <f>гр.компен.направ.!EH274</f>
        <v>0</v>
      </c>
      <c r="S274" s="10">
        <f>гр.компен.направ.!EI274</f>
        <v>0</v>
      </c>
      <c r="T274" s="10">
        <f>гр.компен.направ.!EJ274</f>
        <v>0</v>
      </c>
      <c r="U274" s="10">
        <f>гр.компен.направ.!EK274</f>
        <v>14</v>
      </c>
      <c r="V274" s="10">
        <f>гр.компен.направ.!EL274</f>
        <v>0</v>
      </c>
      <c r="W274" s="10">
        <f>гр.компен.направ.!EM274</f>
        <v>0</v>
      </c>
      <c r="X274" s="10">
        <f>гр.компен.направ.!EN274</f>
        <v>0</v>
      </c>
      <c r="Y274" s="10">
        <f>гр.компен.направ.!EO274</f>
        <v>0</v>
      </c>
      <c r="Z274" s="10">
        <f>гр.компен.направ.!EP274</f>
        <v>0</v>
      </c>
      <c r="AA274" s="10">
        <f>гр.компен.направ.!EQ274</f>
        <v>0</v>
      </c>
      <c r="AB274" s="10">
        <f>гр.комбинир.напрв.!DN274</f>
        <v>0</v>
      </c>
      <c r="AC274" s="10">
        <f>гр.комбинир.напрв.!DO274</f>
        <v>0</v>
      </c>
      <c r="AD274" s="10">
        <f>гр.комбинир.напрв.!DP274</f>
        <v>0</v>
      </c>
      <c r="AE274" s="10">
        <f>гр.комбинир.напрв.!DQ274</f>
        <v>0</v>
      </c>
      <c r="AF274" s="10">
        <f>гр.комбинир.напрв.!DR274</f>
        <v>0</v>
      </c>
      <c r="AG274" s="10">
        <f>гр.комбинир.напрв.!DS274</f>
        <v>0</v>
      </c>
      <c r="AH274" s="10">
        <f>гр.комбинир.напрв.!DT274</f>
        <v>0</v>
      </c>
      <c r="AI274" s="10">
        <f>гр.комбинир.напрв.!DU274</f>
        <v>0</v>
      </c>
      <c r="AJ274" s="10">
        <f>гр.комбинир.напрв.!DV274</f>
        <v>0</v>
      </c>
      <c r="AK274" s="10">
        <f>гр.комбинир.напрв.!DW274</f>
        <v>0</v>
      </c>
      <c r="AL274" s="169">
        <f t="shared" si="34"/>
        <v>0</v>
      </c>
      <c r="AM274" s="169">
        <f t="shared" si="34"/>
        <v>0</v>
      </c>
      <c r="AN274" s="169">
        <f t="shared" si="34"/>
        <v>26</v>
      </c>
      <c r="AO274" s="169">
        <f t="shared" si="34"/>
        <v>57</v>
      </c>
      <c r="AP274" s="169">
        <f t="shared" si="34"/>
        <v>0</v>
      </c>
      <c r="AQ274" s="169">
        <f t="shared" si="34"/>
        <v>18</v>
      </c>
      <c r="AR274" s="169">
        <f t="shared" si="34"/>
        <v>0</v>
      </c>
      <c r="AS274" s="169">
        <f t="shared" si="34"/>
        <v>0</v>
      </c>
      <c r="AT274" s="169">
        <f t="shared" si="34"/>
        <v>0</v>
      </c>
      <c r="AU274" s="169">
        <f t="shared" si="34"/>
        <v>0</v>
      </c>
    </row>
    <row r="275" spans="1:47" ht="20.399999999999999" customHeight="1" x14ac:dyDescent="0.25">
      <c r="A275" s="5" t="str">
        <f>гр.общеразв.напрв.!A275</f>
        <v>Кингисеппский</v>
      </c>
      <c r="B275" s="5" t="str">
        <f>гр.общеразв.напрв.!B275</f>
        <v>МБДОУ "Детский сад" п.Котельский</v>
      </c>
      <c r="C275" s="5" t="str">
        <f>гр.общеразв.напрв.!C275</f>
        <v>село</v>
      </c>
      <c r="D275" s="5" t="str">
        <f>гр.общеразв.напрв.!D275</f>
        <v>детей</v>
      </c>
      <c r="E275" s="168">
        <f t="shared" si="36"/>
        <v>154</v>
      </c>
      <c r="F275" s="168">
        <f t="shared" si="35"/>
        <v>40</v>
      </c>
      <c r="G275" s="168">
        <f t="shared" si="35"/>
        <v>114</v>
      </c>
      <c r="H275" s="10">
        <f>гр.общеразв.напрв.!BZ275</f>
        <v>0</v>
      </c>
      <c r="I275" s="10">
        <f>гр.общеразв.напрв.!CA275</f>
        <v>0</v>
      </c>
      <c r="J275" s="10">
        <f>гр.общеразв.напрв.!CB275</f>
        <v>40</v>
      </c>
      <c r="K275" s="10">
        <f>гр.общеразв.напрв.!CC275</f>
        <v>92</v>
      </c>
      <c r="L275" s="10">
        <f>гр.общеразв.напрв.!CD275</f>
        <v>0</v>
      </c>
      <c r="M275" s="10">
        <f>гр.общеразв.напрв.!CE275</f>
        <v>18</v>
      </c>
      <c r="N275" s="10">
        <f>гр.общеразв.напрв.!CF275</f>
        <v>0</v>
      </c>
      <c r="O275" s="10">
        <f>гр.общеразв.напрв.!CG275</f>
        <v>0</v>
      </c>
      <c r="P275" s="10">
        <f>гр.общеразв.напрв.!CH275</f>
        <v>0</v>
      </c>
      <c r="Q275" s="10">
        <f>гр.общеразв.напрв.!CI275</f>
        <v>0</v>
      </c>
      <c r="R275" s="10">
        <f>гр.компен.направ.!EH275</f>
        <v>0</v>
      </c>
      <c r="S275" s="10">
        <f>гр.компен.направ.!EI275</f>
        <v>0</v>
      </c>
      <c r="T275" s="10">
        <f>гр.компен.направ.!EJ275</f>
        <v>0</v>
      </c>
      <c r="U275" s="10">
        <f>гр.компен.направ.!EK275</f>
        <v>4</v>
      </c>
      <c r="V275" s="10">
        <f>гр.компен.направ.!EL275</f>
        <v>0</v>
      </c>
      <c r="W275" s="10">
        <f>гр.компен.направ.!EM275</f>
        <v>0</v>
      </c>
      <c r="X275" s="10">
        <f>гр.компен.направ.!EN275</f>
        <v>0</v>
      </c>
      <c r="Y275" s="10">
        <f>гр.компен.направ.!EO275</f>
        <v>0</v>
      </c>
      <c r="Z275" s="10">
        <f>гр.компен.направ.!EP275</f>
        <v>0</v>
      </c>
      <c r="AA275" s="10">
        <f>гр.компен.направ.!EQ275</f>
        <v>0</v>
      </c>
      <c r="AB275" s="10">
        <f>гр.комбинир.напрв.!DN275</f>
        <v>0</v>
      </c>
      <c r="AC275" s="10">
        <f>гр.комбинир.напрв.!DO275</f>
        <v>0</v>
      </c>
      <c r="AD275" s="10">
        <f>гр.комбинир.напрв.!DP275</f>
        <v>0</v>
      </c>
      <c r="AE275" s="10">
        <f>гр.комбинир.напрв.!DQ275</f>
        <v>0</v>
      </c>
      <c r="AF275" s="10">
        <f>гр.комбинир.напрв.!DR275</f>
        <v>0</v>
      </c>
      <c r="AG275" s="10">
        <f>гр.комбинир.напрв.!DS275</f>
        <v>0</v>
      </c>
      <c r="AH275" s="10">
        <f>гр.комбинир.напрв.!DT275</f>
        <v>0</v>
      </c>
      <c r="AI275" s="10">
        <f>гр.комбинир.напрв.!DU275</f>
        <v>0</v>
      </c>
      <c r="AJ275" s="10">
        <f>гр.комбинир.напрв.!DV275</f>
        <v>0</v>
      </c>
      <c r="AK275" s="10">
        <f>гр.комбинир.напрв.!DW275</f>
        <v>0</v>
      </c>
      <c r="AL275" s="169">
        <f t="shared" si="34"/>
        <v>0</v>
      </c>
      <c r="AM275" s="169">
        <f t="shared" si="34"/>
        <v>0</v>
      </c>
      <c r="AN275" s="169">
        <f t="shared" si="34"/>
        <v>40</v>
      </c>
      <c r="AO275" s="169">
        <f t="shared" si="34"/>
        <v>96</v>
      </c>
      <c r="AP275" s="169">
        <f t="shared" si="34"/>
        <v>0</v>
      </c>
      <c r="AQ275" s="169">
        <f t="shared" si="34"/>
        <v>18</v>
      </c>
      <c r="AR275" s="169">
        <f t="shared" si="34"/>
        <v>0</v>
      </c>
      <c r="AS275" s="169">
        <f t="shared" si="34"/>
        <v>0</v>
      </c>
      <c r="AT275" s="169">
        <f t="shared" si="34"/>
        <v>0</v>
      </c>
      <c r="AU275" s="169">
        <f t="shared" si="34"/>
        <v>0</v>
      </c>
    </row>
    <row r="276" spans="1:47" ht="20.399999999999999" customHeight="1" x14ac:dyDescent="0.25">
      <c r="A276" s="5" t="str">
        <f>гр.общеразв.напрв.!A276</f>
        <v>Кингисеппский</v>
      </c>
      <c r="B276" s="5" t="str">
        <f>гр.общеразв.напрв.!B276</f>
        <v>МБДОУ "Детский сад" д. Ополье</v>
      </c>
      <c r="C276" s="5" t="str">
        <f>гр.общеразв.напрв.!C276</f>
        <v>село</v>
      </c>
      <c r="D276" s="5" t="str">
        <f>гр.общеразв.напрв.!D276</f>
        <v>детей</v>
      </c>
      <c r="E276" s="168">
        <f t="shared" si="36"/>
        <v>81</v>
      </c>
      <c r="F276" s="168">
        <f t="shared" si="35"/>
        <v>27</v>
      </c>
      <c r="G276" s="168">
        <f t="shared" si="35"/>
        <v>54</v>
      </c>
      <c r="H276" s="10">
        <f>гр.общеразв.напрв.!BZ276</f>
        <v>0</v>
      </c>
      <c r="I276" s="10">
        <f>гр.общеразв.напрв.!CA276</f>
        <v>0</v>
      </c>
      <c r="J276" s="10">
        <f>гр.общеразв.напрв.!CB276</f>
        <v>15</v>
      </c>
      <c r="K276" s="10">
        <f>гр.общеразв.напрв.!CC276</f>
        <v>30</v>
      </c>
      <c r="L276" s="10">
        <f>гр.общеразв.напрв.!CD276</f>
        <v>12</v>
      </c>
      <c r="M276" s="10">
        <f>гр.общеразв.напрв.!CE276</f>
        <v>24</v>
      </c>
      <c r="N276" s="10">
        <f>гр.общеразв.напрв.!CF276</f>
        <v>0</v>
      </c>
      <c r="O276" s="10">
        <f>гр.общеразв.напрв.!CG276</f>
        <v>0</v>
      </c>
      <c r="P276" s="10">
        <f>гр.общеразв.напрв.!CH276</f>
        <v>0</v>
      </c>
      <c r="Q276" s="10">
        <f>гр.общеразв.напрв.!CI276</f>
        <v>0</v>
      </c>
      <c r="R276" s="10">
        <f>гр.компен.направ.!EH276</f>
        <v>0</v>
      </c>
      <c r="S276" s="10">
        <f>гр.компен.направ.!EI276</f>
        <v>0</v>
      </c>
      <c r="T276" s="10">
        <f>гр.компен.направ.!EJ276</f>
        <v>0</v>
      </c>
      <c r="U276" s="10">
        <f>гр.компен.направ.!EK276</f>
        <v>0</v>
      </c>
      <c r="V276" s="10">
        <f>гр.компен.направ.!EL276</f>
        <v>0</v>
      </c>
      <c r="W276" s="10">
        <f>гр.компен.направ.!EM276</f>
        <v>0</v>
      </c>
      <c r="X276" s="10">
        <f>гр.компен.направ.!EN276</f>
        <v>0</v>
      </c>
      <c r="Y276" s="10">
        <f>гр.компен.направ.!EO276</f>
        <v>0</v>
      </c>
      <c r="Z276" s="10">
        <f>гр.компен.направ.!EP276</f>
        <v>0</v>
      </c>
      <c r="AA276" s="10">
        <f>гр.компен.направ.!EQ276</f>
        <v>0</v>
      </c>
      <c r="AB276" s="10">
        <f>гр.комбинир.напрв.!DN276</f>
        <v>0</v>
      </c>
      <c r="AC276" s="10">
        <f>гр.комбинир.напрв.!DO276</f>
        <v>0</v>
      </c>
      <c r="AD276" s="10">
        <f>гр.комбинир.напрв.!DP276</f>
        <v>0</v>
      </c>
      <c r="AE276" s="10">
        <f>гр.комбинир.напрв.!DQ276</f>
        <v>0</v>
      </c>
      <c r="AF276" s="10">
        <f>гр.комбинир.напрв.!DR276</f>
        <v>0</v>
      </c>
      <c r="AG276" s="10">
        <f>гр.комбинир.напрв.!DS276</f>
        <v>0</v>
      </c>
      <c r="AH276" s="10">
        <f>гр.комбинир.напрв.!DT276</f>
        <v>0</v>
      </c>
      <c r="AI276" s="10">
        <f>гр.комбинир.напрв.!DU276</f>
        <v>0</v>
      </c>
      <c r="AJ276" s="10">
        <f>гр.комбинир.напрв.!DV276</f>
        <v>0</v>
      </c>
      <c r="AK276" s="10">
        <f>гр.комбинир.напрв.!DW276</f>
        <v>0</v>
      </c>
      <c r="AL276" s="169">
        <f t="shared" si="34"/>
        <v>0</v>
      </c>
      <c r="AM276" s="169">
        <f t="shared" si="34"/>
        <v>0</v>
      </c>
      <c r="AN276" s="169">
        <f t="shared" si="34"/>
        <v>15</v>
      </c>
      <c r="AO276" s="169">
        <f t="shared" si="34"/>
        <v>30</v>
      </c>
      <c r="AP276" s="169">
        <f t="shared" si="34"/>
        <v>12</v>
      </c>
      <c r="AQ276" s="169">
        <f t="shared" si="34"/>
        <v>24</v>
      </c>
      <c r="AR276" s="169">
        <f t="shared" si="34"/>
        <v>0</v>
      </c>
      <c r="AS276" s="169">
        <f t="shared" si="34"/>
        <v>0</v>
      </c>
      <c r="AT276" s="169">
        <f t="shared" si="34"/>
        <v>0</v>
      </c>
      <c r="AU276" s="169">
        <f t="shared" si="34"/>
        <v>0</v>
      </c>
    </row>
    <row r="277" spans="1:47" ht="20.399999999999999" customHeight="1" x14ac:dyDescent="0.25">
      <c r="A277" s="5" t="str">
        <f>гр.общеразв.напрв.!A277</f>
        <v>Кингисеппский</v>
      </c>
      <c r="B277" s="5" t="str">
        <f>гр.общеразв.напрв.!B277</f>
        <v>МБДОУ "Детский сад" д.Пустомержа</v>
      </c>
      <c r="C277" s="5" t="str">
        <f>гр.общеразв.напрв.!C277</f>
        <v>село</v>
      </c>
      <c r="D277" s="5" t="str">
        <f>гр.общеразв.напрв.!D277</f>
        <v>детей</v>
      </c>
      <c r="E277" s="168">
        <f t="shared" si="36"/>
        <v>101</v>
      </c>
      <c r="F277" s="168">
        <f t="shared" si="35"/>
        <v>33</v>
      </c>
      <c r="G277" s="168">
        <f t="shared" si="35"/>
        <v>68</v>
      </c>
      <c r="H277" s="10">
        <f>гр.общеразв.напрв.!BZ277</f>
        <v>0</v>
      </c>
      <c r="I277" s="10">
        <f>гр.общеразв.напрв.!CA277</f>
        <v>0</v>
      </c>
      <c r="J277" s="10">
        <f>гр.общеразв.напрв.!CB277</f>
        <v>33</v>
      </c>
      <c r="K277" s="10">
        <f>гр.общеразв.напрв.!CC277</f>
        <v>44</v>
      </c>
      <c r="L277" s="10">
        <f>гр.общеразв.напрв.!CD277</f>
        <v>0</v>
      </c>
      <c r="M277" s="10">
        <f>гр.общеразв.напрв.!CE277</f>
        <v>24</v>
      </c>
      <c r="N277" s="10">
        <f>гр.общеразв.напрв.!CF277</f>
        <v>0</v>
      </c>
      <c r="O277" s="10">
        <f>гр.общеразв.напрв.!CG277</f>
        <v>0</v>
      </c>
      <c r="P277" s="10">
        <f>гр.общеразв.напрв.!CH277</f>
        <v>0</v>
      </c>
      <c r="Q277" s="10">
        <f>гр.общеразв.напрв.!CI277</f>
        <v>0</v>
      </c>
      <c r="R277" s="10">
        <f>гр.компен.направ.!EH277</f>
        <v>0</v>
      </c>
      <c r="S277" s="10">
        <f>гр.компен.направ.!EI277</f>
        <v>0</v>
      </c>
      <c r="T277" s="10">
        <f>гр.компен.направ.!EJ277</f>
        <v>0</v>
      </c>
      <c r="U277" s="10">
        <f>гр.компен.направ.!EK277</f>
        <v>0</v>
      </c>
      <c r="V277" s="10">
        <f>гр.компен.направ.!EL277</f>
        <v>0</v>
      </c>
      <c r="W277" s="10">
        <f>гр.компен.направ.!EM277</f>
        <v>0</v>
      </c>
      <c r="X277" s="10">
        <f>гр.компен.направ.!EN277</f>
        <v>0</v>
      </c>
      <c r="Y277" s="10">
        <f>гр.компен.направ.!EO277</f>
        <v>0</v>
      </c>
      <c r="Z277" s="10">
        <f>гр.компен.направ.!EP277</f>
        <v>0</v>
      </c>
      <c r="AA277" s="10">
        <f>гр.компен.направ.!EQ277</f>
        <v>0</v>
      </c>
      <c r="AB277" s="10">
        <f>гр.комбинир.напрв.!DN277</f>
        <v>0</v>
      </c>
      <c r="AC277" s="10">
        <f>гр.комбинир.напрв.!DO277</f>
        <v>0</v>
      </c>
      <c r="AD277" s="10">
        <f>гр.комбинир.напрв.!DP277</f>
        <v>0</v>
      </c>
      <c r="AE277" s="10">
        <f>гр.комбинир.напрв.!DQ277</f>
        <v>0</v>
      </c>
      <c r="AF277" s="10">
        <f>гр.комбинир.напрв.!DR277</f>
        <v>0</v>
      </c>
      <c r="AG277" s="10">
        <f>гр.комбинир.напрв.!DS277</f>
        <v>0</v>
      </c>
      <c r="AH277" s="10">
        <f>гр.комбинир.напрв.!DT277</f>
        <v>0</v>
      </c>
      <c r="AI277" s="10">
        <f>гр.комбинир.напрв.!DU277</f>
        <v>0</v>
      </c>
      <c r="AJ277" s="10">
        <f>гр.комбинир.напрв.!DV277</f>
        <v>0</v>
      </c>
      <c r="AK277" s="10">
        <f>гр.комбинир.напрв.!DW277</f>
        <v>0</v>
      </c>
      <c r="AL277" s="169">
        <f t="shared" si="34"/>
        <v>0</v>
      </c>
      <c r="AM277" s="169">
        <f t="shared" si="34"/>
        <v>0</v>
      </c>
      <c r="AN277" s="169">
        <f t="shared" si="34"/>
        <v>33</v>
      </c>
      <c r="AO277" s="169">
        <f t="shared" si="34"/>
        <v>44</v>
      </c>
      <c r="AP277" s="169">
        <f t="shared" si="34"/>
        <v>0</v>
      </c>
      <c r="AQ277" s="169">
        <f t="shared" si="34"/>
        <v>24</v>
      </c>
      <c r="AR277" s="169">
        <f t="shared" si="34"/>
        <v>0</v>
      </c>
      <c r="AS277" s="169">
        <f t="shared" si="34"/>
        <v>0</v>
      </c>
      <c r="AT277" s="169">
        <f t="shared" si="34"/>
        <v>0</v>
      </c>
      <c r="AU277" s="169">
        <f t="shared" si="34"/>
        <v>0</v>
      </c>
    </row>
    <row r="278" spans="1:47" ht="20.399999999999999" customHeight="1" x14ac:dyDescent="0.25">
      <c r="A278" s="5" t="str">
        <f>гр.общеразв.напрв.!A278</f>
        <v>Кингисеппский</v>
      </c>
      <c r="B278" s="5" t="str">
        <f>гр.общеразв.напрв.!B278</f>
        <v>МБДОУ "Детский сад" п. Усть-Луга</v>
      </c>
      <c r="C278" s="5" t="str">
        <f>гр.общеразв.напрв.!C278</f>
        <v>село</v>
      </c>
      <c r="D278" s="5" t="str">
        <f>гр.общеразв.напрв.!D278</f>
        <v>детей</v>
      </c>
      <c r="E278" s="168">
        <f t="shared" si="36"/>
        <v>156</v>
      </c>
      <c r="F278" s="168">
        <f t="shared" si="35"/>
        <v>22</v>
      </c>
      <c r="G278" s="168">
        <f t="shared" si="35"/>
        <v>134</v>
      </c>
      <c r="H278" s="10">
        <f>гр.общеразв.напрв.!BZ278</f>
        <v>0</v>
      </c>
      <c r="I278" s="10">
        <f>гр.общеразв.напрв.!CA278</f>
        <v>0</v>
      </c>
      <c r="J278" s="10">
        <f>гр.общеразв.напрв.!CB278</f>
        <v>22</v>
      </c>
      <c r="K278" s="10">
        <f>гр.общеразв.напрв.!CC278</f>
        <v>106</v>
      </c>
      <c r="L278" s="10">
        <f>гр.общеразв.напрв.!CD278</f>
        <v>0</v>
      </c>
      <c r="M278" s="10">
        <f>гр.общеразв.напрв.!CE278</f>
        <v>28</v>
      </c>
      <c r="N278" s="10">
        <f>гр.общеразв.напрв.!CF278</f>
        <v>0</v>
      </c>
      <c r="O278" s="10">
        <f>гр.общеразв.напрв.!CG278</f>
        <v>0</v>
      </c>
      <c r="P278" s="10">
        <f>гр.общеразв.напрв.!CH278</f>
        <v>0</v>
      </c>
      <c r="Q278" s="10">
        <f>гр.общеразв.напрв.!CI278</f>
        <v>0</v>
      </c>
      <c r="R278" s="10">
        <f>гр.компен.направ.!EH278</f>
        <v>0</v>
      </c>
      <c r="S278" s="10">
        <f>гр.компен.направ.!EI278</f>
        <v>0</v>
      </c>
      <c r="T278" s="10">
        <f>гр.компен.направ.!EJ278</f>
        <v>0</v>
      </c>
      <c r="U278" s="10">
        <f>гр.компен.направ.!EK278</f>
        <v>0</v>
      </c>
      <c r="V278" s="10">
        <f>гр.компен.направ.!EL278</f>
        <v>0</v>
      </c>
      <c r="W278" s="10">
        <f>гр.компен.направ.!EM278</f>
        <v>0</v>
      </c>
      <c r="X278" s="10">
        <f>гр.компен.направ.!EN278</f>
        <v>0</v>
      </c>
      <c r="Y278" s="10">
        <f>гр.компен.направ.!EO278</f>
        <v>0</v>
      </c>
      <c r="Z278" s="10">
        <f>гр.компен.направ.!EP278</f>
        <v>0</v>
      </c>
      <c r="AA278" s="10">
        <f>гр.компен.направ.!EQ278</f>
        <v>0</v>
      </c>
      <c r="AB278" s="10">
        <f>гр.комбинир.напрв.!DN278</f>
        <v>0</v>
      </c>
      <c r="AC278" s="10">
        <f>гр.комбинир.напрв.!DO278</f>
        <v>0</v>
      </c>
      <c r="AD278" s="10">
        <f>гр.комбинир.напрв.!DP278</f>
        <v>0</v>
      </c>
      <c r="AE278" s="10">
        <f>гр.комбинир.напрв.!DQ278</f>
        <v>0</v>
      </c>
      <c r="AF278" s="10">
        <f>гр.комбинир.напрв.!DR278</f>
        <v>0</v>
      </c>
      <c r="AG278" s="10">
        <f>гр.комбинир.напрв.!DS278</f>
        <v>0</v>
      </c>
      <c r="AH278" s="10">
        <f>гр.комбинир.напрв.!DT278</f>
        <v>0</v>
      </c>
      <c r="AI278" s="10">
        <f>гр.комбинир.напрв.!DU278</f>
        <v>0</v>
      </c>
      <c r="AJ278" s="10">
        <f>гр.комбинир.напрв.!DV278</f>
        <v>0</v>
      </c>
      <c r="AK278" s="10">
        <f>гр.комбинир.напрв.!DW278</f>
        <v>0</v>
      </c>
      <c r="AL278" s="169">
        <f t="shared" si="34"/>
        <v>0</v>
      </c>
      <c r="AM278" s="169">
        <f t="shared" si="34"/>
        <v>0</v>
      </c>
      <c r="AN278" s="169">
        <f t="shared" si="34"/>
        <v>22</v>
      </c>
      <c r="AO278" s="169">
        <f t="shared" si="34"/>
        <v>106</v>
      </c>
      <c r="AP278" s="169">
        <f t="shared" si="34"/>
        <v>0</v>
      </c>
      <c r="AQ278" s="169">
        <f t="shared" si="34"/>
        <v>28</v>
      </c>
      <c r="AR278" s="169">
        <f t="shared" si="34"/>
        <v>0</v>
      </c>
      <c r="AS278" s="169">
        <f t="shared" si="34"/>
        <v>0</v>
      </c>
      <c r="AT278" s="169">
        <f t="shared" si="34"/>
        <v>0</v>
      </c>
      <c r="AU278" s="169">
        <f t="shared" si="34"/>
        <v>0</v>
      </c>
    </row>
    <row r="279" spans="1:47" ht="20.399999999999999" customHeight="1" x14ac:dyDescent="0.25">
      <c r="A279" s="5" t="str">
        <f>гр.общеразв.напрв.!A279</f>
        <v>Кингисеппский</v>
      </c>
      <c r="B279" s="5" t="str">
        <f>гр.общеразв.напрв.!B279</f>
        <v>МБДОУ "Детский сад" д.Фалилеево</v>
      </c>
      <c r="C279" s="5" t="str">
        <f>гр.общеразв.напрв.!C279</f>
        <v>село</v>
      </c>
      <c r="D279" s="5" t="str">
        <f>гр.общеразв.напрв.!D279</f>
        <v>детей</v>
      </c>
      <c r="E279" s="168">
        <f t="shared" si="36"/>
        <v>49</v>
      </c>
      <c r="F279" s="168">
        <f t="shared" si="35"/>
        <v>9</v>
      </c>
      <c r="G279" s="168">
        <f t="shared" si="35"/>
        <v>40</v>
      </c>
      <c r="H279" s="10">
        <f>гр.общеразв.напрв.!BZ279</f>
        <v>0</v>
      </c>
      <c r="I279" s="10">
        <f>гр.общеразв.напрв.!CA279</f>
        <v>0</v>
      </c>
      <c r="J279" s="10">
        <f>гр.общеразв.напрв.!CB279</f>
        <v>9</v>
      </c>
      <c r="K279" s="10">
        <f>гр.общеразв.напрв.!CC279</f>
        <v>0</v>
      </c>
      <c r="L279" s="10">
        <f>гр.общеразв.напрв.!CD279</f>
        <v>0</v>
      </c>
      <c r="M279" s="10">
        <f>гр.общеразв.напрв.!CE279</f>
        <v>40</v>
      </c>
      <c r="N279" s="10">
        <f>гр.общеразв.напрв.!CF279</f>
        <v>0</v>
      </c>
      <c r="O279" s="10">
        <f>гр.общеразв.напрв.!CG279</f>
        <v>0</v>
      </c>
      <c r="P279" s="10">
        <f>гр.общеразв.напрв.!CH279</f>
        <v>0</v>
      </c>
      <c r="Q279" s="10">
        <f>гр.общеразв.напрв.!CI279</f>
        <v>0</v>
      </c>
      <c r="R279" s="10">
        <f>гр.компен.направ.!EH279</f>
        <v>0</v>
      </c>
      <c r="S279" s="10">
        <f>гр.компен.направ.!EI279</f>
        <v>0</v>
      </c>
      <c r="T279" s="10">
        <f>гр.компен.направ.!EJ279</f>
        <v>0</v>
      </c>
      <c r="U279" s="10">
        <f>гр.компен.направ.!EK279</f>
        <v>0</v>
      </c>
      <c r="V279" s="10">
        <f>гр.компен.направ.!EL279</f>
        <v>0</v>
      </c>
      <c r="W279" s="10">
        <f>гр.компен.направ.!EM279</f>
        <v>0</v>
      </c>
      <c r="X279" s="10">
        <f>гр.компен.направ.!EN279</f>
        <v>0</v>
      </c>
      <c r="Y279" s="10">
        <f>гр.компен.направ.!EO279</f>
        <v>0</v>
      </c>
      <c r="Z279" s="10">
        <f>гр.компен.направ.!EP279</f>
        <v>0</v>
      </c>
      <c r="AA279" s="10">
        <f>гр.компен.направ.!EQ279</f>
        <v>0</v>
      </c>
      <c r="AB279" s="10">
        <f>гр.комбинир.напрв.!DN279</f>
        <v>0</v>
      </c>
      <c r="AC279" s="10">
        <f>гр.комбинир.напрв.!DO279</f>
        <v>0</v>
      </c>
      <c r="AD279" s="10">
        <f>гр.комбинир.напрв.!DP279</f>
        <v>0</v>
      </c>
      <c r="AE279" s="10">
        <f>гр.комбинир.напрв.!DQ279</f>
        <v>0</v>
      </c>
      <c r="AF279" s="10">
        <f>гр.комбинир.напрв.!DR279</f>
        <v>0</v>
      </c>
      <c r="AG279" s="10">
        <f>гр.комбинир.напрв.!DS279</f>
        <v>0</v>
      </c>
      <c r="AH279" s="10">
        <f>гр.комбинир.напрв.!DT279</f>
        <v>0</v>
      </c>
      <c r="AI279" s="10">
        <f>гр.комбинир.напрв.!DU279</f>
        <v>0</v>
      </c>
      <c r="AJ279" s="10">
        <f>гр.комбинир.напрв.!DV279</f>
        <v>0</v>
      </c>
      <c r="AK279" s="10">
        <f>гр.комбинир.напрв.!DW279</f>
        <v>0</v>
      </c>
      <c r="AL279" s="169">
        <f t="shared" si="34"/>
        <v>0</v>
      </c>
      <c r="AM279" s="169">
        <f t="shared" si="34"/>
        <v>0</v>
      </c>
      <c r="AN279" s="169">
        <f t="shared" si="34"/>
        <v>9</v>
      </c>
      <c r="AO279" s="169">
        <f t="shared" si="34"/>
        <v>0</v>
      </c>
      <c r="AP279" s="169">
        <f t="shared" si="34"/>
        <v>0</v>
      </c>
      <c r="AQ279" s="169">
        <f t="shared" si="34"/>
        <v>40</v>
      </c>
      <c r="AR279" s="169">
        <f t="shared" si="34"/>
        <v>0</v>
      </c>
      <c r="AS279" s="169">
        <f t="shared" si="34"/>
        <v>0</v>
      </c>
      <c r="AT279" s="169">
        <f t="shared" si="34"/>
        <v>0</v>
      </c>
      <c r="AU279" s="169">
        <f t="shared" si="34"/>
        <v>0</v>
      </c>
    </row>
    <row r="280" spans="1:47" s="124" customFormat="1" x14ac:dyDescent="0.25">
      <c r="A280" s="170" t="str">
        <f>гр.общеразв.напрв.!A280</f>
        <v>7. Кингисеппский</v>
      </c>
      <c r="B280" s="170" t="str">
        <f>гр.общеразв.напрв.!B280</f>
        <v>ИТОГО</v>
      </c>
      <c r="C280" s="170"/>
      <c r="D280" s="170"/>
      <c r="E280" s="98">
        <f>SUBTOTAL(9,E257:E279)</f>
        <v>4190</v>
      </c>
      <c r="F280" s="98">
        <f t="shared" ref="F280:AU280" si="37">SUBTOTAL(9,F257:F279)</f>
        <v>1069</v>
      </c>
      <c r="G280" s="98">
        <f t="shared" si="37"/>
        <v>3121</v>
      </c>
      <c r="H280" s="98">
        <f>SUBTOTAL(9,H257:H279)</f>
        <v>0</v>
      </c>
      <c r="I280" s="98">
        <f t="shared" si="37"/>
        <v>0</v>
      </c>
      <c r="J280" s="98">
        <f t="shared" si="37"/>
        <v>729</v>
      </c>
      <c r="K280" s="98">
        <f t="shared" si="37"/>
        <v>1655</v>
      </c>
      <c r="L280" s="98">
        <f t="shared" si="37"/>
        <v>340</v>
      </c>
      <c r="M280" s="98">
        <f t="shared" si="37"/>
        <v>1220</v>
      </c>
      <c r="N280" s="98">
        <f t="shared" si="37"/>
        <v>0</v>
      </c>
      <c r="O280" s="98">
        <f t="shared" si="37"/>
        <v>0</v>
      </c>
      <c r="P280" s="98">
        <f t="shared" si="37"/>
        <v>0</v>
      </c>
      <c r="Q280" s="98">
        <f t="shared" si="37"/>
        <v>15</v>
      </c>
      <c r="R280" s="98">
        <f t="shared" si="37"/>
        <v>0</v>
      </c>
      <c r="S280" s="98">
        <f t="shared" si="37"/>
        <v>0</v>
      </c>
      <c r="T280" s="98">
        <f t="shared" si="37"/>
        <v>0</v>
      </c>
      <c r="U280" s="98">
        <f t="shared" si="37"/>
        <v>200</v>
      </c>
      <c r="V280" s="98">
        <f>SUBTOTAL(9,V257:V279)</f>
        <v>0</v>
      </c>
      <c r="W280" s="98">
        <f t="shared" si="37"/>
        <v>23</v>
      </c>
      <c r="X280" s="98">
        <f t="shared" si="37"/>
        <v>0</v>
      </c>
      <c r="Y280" s="98">
        <f t="shared" si="37"/>
        <v>0</v>
      </c>
      <c r="Z280" s="98">
        <f t="shared" si="37"/>
        <v>0</v>
      </c>
      <c r="AA280" s="98">
        <f t="shared" si="37"/>
        <v>0</v>
      </c>
      <c r="AB280" s="98">
        <f t="shared" si="37"/>
        <v>0</v>
      </c>
      <c r="AC280" s="98">
        <f t="shared" si="37"/>
        <v>0</v>
      </c>
      <c r="AD280" s="98">
        <f t="shared" si="37"/>
        <v>0</v>
      </c>
      <c r="AE280" s="98">
        <f t="shared" si="37"/>
        <v>0</v>
      </c>
      <c r="AF280" s="98">
        <f t="shared" si="37"/>
        <v>0</v>
      </c>
      <c r="AG280" s="98">
        <f t="shared" si="37"/>
        <v>8</v>
      </c>
      <c r="AH280" s="98">
        <f t="shared" si="37"/>
        <v>0</v>
      </c>
      <c r="AI280" s="98">
        <f t="shared" si="37"/>
        <v>0</v>
      </c>
      <c r="AJ280" s="98">
        <f t="shared" si="37"/>
        <v>0</v>
      </c>
      <c r="AK280" s="98">
        <f t="shared" si="37"/>
        <v>0</v>
      </c>
      <c r="AL280" s="98">
        <f t="shared" si="37"/>
        <v>0</v>
      </c>
      <c r="AM280" s="98">
        <f t="shared" si="37"/>
        <v>0</v>
      </c>
      <c r="AN280" s="98">
        <f t="shared" si="37"/>
        <v>729</v>
      </c>
      <c r="AO280" s="98">
        <f t="shared" si="37"/>
        <v>1855</v>
      </c>
      <c r="AP280" s="98">
        <f t="shared" si="37"/>
        <v>340</v>
      </c>
      <c r="AQ280" s="98">
        <f t="shared" si="37"/>
        <v>1251</v>
      </c>
      <c r="AR280" s="98">
        <f t="shared" si="37"/>
        <v>0</v>
      </c>
      <c r="AS280" s="98">
        <f t="shared" si="37"/>
        <v>0</v>
      </c>
      <c r="AT280" s="98">
        <f t="shared" si="37"/>
        <v>0</v>
      </c>
      <c r="AU280" s="98">
        <f t="shared" si="37"/>
        <v>15</v>
      </c>
    </row>
    <row r="281" spans="1:47" x14ac:dyDescent="0.25">
      <c r="A281" s="5" t="str">
        <f>гр.общеразв.напрв.!A281</f>
        <v>Киришский</v>
      </c>
      <c r="B281" s="5" t="str">
        <f>гр.общеразв.напрв.!B281</f>
        <v>МДОУ "Детский сад №1"</v>
      </c>
      <c r="C281" s="5" t="str">
        <f>гр.общеразв.напрв.!C281</f>
        <v>город</v>
      </c>
      <c r="D281" s="5" t="str">
        <f>гр.общеразв.напрв.!D281</f>
        <v>детей</v>
      </c>
      <c r="E281" s="168">
        <f t="shared" ref="E281:E303" si="38">F281+G281</f>
        <v>153</v>
      </c>
      <c r="F281" s="168">
        <f t="shared" ref="F281:G303" si="39">H281+J281+L281+N281+P281+R281+T281+V281+X281+Z281+AB281+AD281+AF281+AH281+AJ281</f>
        <v>38</v>
      </c>
      <c r="G281" s="168">
        <f t="shared" si="39"/>
        <v>115</v>
      </c>
      <c r="H281" s="10">
        <f>гр.общеразв.напрв.!BZ281</f>
        <v>0</v>
      </c>
      <c r="I281" s="10">
        <f>гр.общеразв.напрв.!CA281</f>
        <v>0</v>
      </c>
      <c r="J281" s="10">
        <f>гр.общеразв.напрв.!CB281</f>
        <v>38</v>
      </c>
      <c r="K281" s="10">
        <f>гр.общеразв.напрв.!CC281</f>
        <v>90</v>
      </c>
      <c r="L281" s="10">
        <f>гр.общеразв.напрв.!CD281</f>
        <v>0</v>
      </c>
      <c r="M281" s="10">
        <f>гр.общеразв.напрв.!CE281</f>
        <v>25</v>
      </c>
      <c r="N281" s="10">
        <f>гр.общеразв.напрв.!CF281</f>
        <v>0</v>
      </c>
      <c r="O281" s="10">
        <f>гр.общеразв.напрв.!CG281</f>
        <v>0</v>
      </c>
      <c r="P281" s="10">
        <f>гр.общеразв.напрв.!CH281</f>
        <v>0</v>
      </c>
      <c r="Q281" s="10">
        <f>гр.общеразв.напрв.!CI281</f>
        <v>0</v>
      </c>
      <c r="R281" s="10">
        <f>гр.компен.направ.!EH281</f>
        <v>0</v>
      </c>
      <c r="S281" s="10">
        <f>гр.компен.направ.!EI281</f>
        <v>0</v>
      </c>
      <c r="T281" s="10">
        <f>гр.компен.направ.!EJ281</f>
        <v>0</v>
      </c>
      <c r="U281" s="10">
        <f>гр.компен.направ.!EK281</f>
        <v>0</v>
      </c>
      <c r="V281" s="10">
        <f>гр.компен.направ.!EL281</f>
        <v>0</v>
      </c>
      <c r="W281" s="10">
        <f>гр.компен.направ.!EM281</f>
        <v>0</v>
      </c>
      <c r="X281" s="10">
        <f>гр.компен.направ.!EN281</f>
        <v>0</v>
      </c>
      <c r="Y281" s="10">
        <f>гр.компен.направ.!EO281</f>
        <v>0</v>
      </c>
      <c r="Z281" s="10">
        <f>гр.компен.направ.!EP281</f>
        <v>0</v>
      </c>
      <c r="AA281" s="10">
        <f>гр.компен.направ.!EQ281</f>
        <v>0</v>
      </c>
      <c r="AB281" s="10">
        <f>гр.комбинир.напрв.!DN281</f>
        <v>0</v>
      </c>
      <c r="AC281" s="10">
        <f>гр.комбинир.напрв.!DO281</f>
        <v>0</v>
      </c>
      <c r="AD281" s="10">
        <f>гр.комбинир.напрв.!DP281</f>
        <v>0</v>
      </c>
      <c r="AE281" s="10">
        <f>гр.комбинир.напрв.!DQ281</f>
        <v>0</v>
      </c>
      <c r="AF281" s="10">
        <f>гр.комбинир.напрв.!DR281</f>
        <v>0</v>
      </c>
      <c r="AG281" s="10">
        <f>гр.комбинир.напрв.!DS281</f>
        <v>0</v>
      </c>
      <c r="AH281" s="10">
        <f>гр.комбинир.напрв.!DT281</f>
        <v>0</v>
      </c>
      <c r="AI281" s="10">
        <f>гр.комбинир.напрв.!DU281</f>
        <v>0</v>
      </c>
      <c r="AJ281" s="10">
        <f>гр.комбинир.напрв.!DV281</f>
        <v>0</v>
      </c>
      <c r="AK281" s="10">
        <f>гр.комбинир.напрв.!DW281</f>
        <v>0</v>
      </c>
      <c r="AL281" s="169">
        <f t="shared" ref="AL281:AU303" si="40">H281+R281+AB281</f>
        <v>0</v>
      </c>
      <c r="AM281" s="169">
        <f t="shared" si="40"/>
        <v>0</v>
      </c>
      <c r="AN281" s="169">
        <f t="shared" si="40"/>
        <v>38</v>
      </c>
      <c r="AO281" s="169">
        <f t="shared" si="40"/>
        <v>90</v>
      </c>
      <c r="AP281" s="169">
        <f t="shared" si="40"/>
        <v>0</v>
      </c>
      <c r="AQ281" s="169">
        <f t="shared" si="40"/>
        <v>25</v>
      </c>
      <c r="AR281" s="169">
        <f t="shared" si="40"/>
        <v>0</v>
      </c>
      <c r="AS281" s="169">
        <f t="shared" si="40"/>
        <v>0</v>
      </c>
      <c r="AT281" s="169">
        <f t="shared" si="40"/>
        <v>0</v>
      </c>
      <c r="AU281" s="169">
        <f t="shared" si="40"/>
        <v>0</v>
      </c>
    </row>
    <row r="282" spans="1:47" x14ac:dyDescent="0.25">
      <c r="A282" s="5" t="str">
        <f>гр.общеразв.напрв.!A282</f>
        <v>Киришский</v>
      </c>
      <c r="B282" s="5" t="str">
        <f>гр.общеразв.напрв.!B282</f>
        <v>МДОУ "Детский сад № 3"</v>
      </c>
      <c r="C282" s="5" t="str">
        <f>гр.общеразв.напрв.!C282</f>
        <v>город</v>
      </c>
      <c r="D282" s="5" t="str">
        <f>гр.общеразв.напрв.!D282</f>
        <v>детей</v>
      </c>
      <c r="E282" s="168">
        <f t="shared" si="38"/>
        <v>220</v>
      </c>
      <c r="F282" s="168">
        <f t="shared" si="39"/>
        <v>44</v>
      </c>
      <c r="G282" s="168">
        <f t="shared" si="39"/>
        <v>176</v>
      </c>
      <c r="H282" s="10">
        <f>гр.общеразв.напрв.!BZ282</f>
        <v>0</v>
      </c>
      <c r="I282" s="10">
        <f>гр.общеразв.напрв.!CA282</f>
        <v>0</v>
      </c>
      <c r="J282" s="10">
        <f>гр.общеразв.напрв.!CB282</f>
        <v>25</v>
      </c>
      <c r="K282" s="10">
        <f>гр.общеразв.напрв.!CC282</f>
        <v>153</v>
      </c>
      <c r="L282" s="10">
        <f>гр.общеразв.напрв.!CD282</f>
        <v>19</v>
      </c>
      <c r="M282" s="10">
        <f>гр.общеразв.напрв.!CE282</f>
        <v>23</v>
      </c>
      <c r="N282" s="10">
        <f>гр.общеразв.напрв.!CF282</f>
        <v>0</v>
      </c>
      <c r="O282" s="10">
        <f>гр.общеразв.напрв.!CG282</f>
        <v>0</v>
      </c>
      <c r="P282" s="10">
        <f>гр.общеразв.напрв.!CH282</f>
        <v>0</v>
      </c>
      <c r="Q282" s="10">
        <f>гр.общеразв.напрв.!CI282</f>
        <v>0</v>
      </c>
      <c r="R282" s="10">
        <f>гр.компен.направ.!EH282</f>
        <v>0</v>
      </c>
      <c r="S282" s="10">
        <f>гр.компен.направ.!EI282</f>
        <v>0</v>
      </c>
      <c r="T282" s="10">
        <f>гр.компен.направ.!EJ282</f>
        <v>0</v>
      </c>
      <c r="U282" s="10">
        <f>гр.компен.направ.!EK282</f>
        <v>0</v>
      </c>
      <c r="V282" s="10">
        <f>гр.компен.направ.!EL282</f>
        <v>0</v>
      </c>
      <c r="W282" s="10">
        <f>гр.компен.направ.!EM282</f>
        <v>0</v>
      </c>
      <c r="X282" s="10">
        <f>гр.компен.направ.!EN282</f>
        <v>0</v>
      </c>
      <c r="Y282" s="10">
        <f>гр.компен.направ.!EO282</f>
        <v>0</v>
      </c>
      <c r="Z282" s="10">
        <f>гр.компен.направ.!EP282</f>
        <v>0</v>
      </c>
      <c r="AA282" s="10">
        <f>гр.компен.направ.!EQ282</f>
        <v>0</v>
      </c>
      <c r="AB282" s="10">
        <f>гр.комбинир.напрв.!DN282</f>
        <v>0</v>
      </c>
      <c r="AC282" s="10">
        <f>гр.комбинир.напрв.!DO282</f>
        <v>0</v>
      </c>
      <c r="AD282" s="10">
        <f>гр.комбинир.напрв.!DP282</f>
        <v>0</v>
      </c>
      <c r="AE282" s="10">
        <f>гр.комбинир.напрв.!DQ282</f>
        <v>0</v>
      </c>
      <c r="AF282" s="10">
        <f>гр.комбинир.напрв.!DR282</f>
        <v>0</v>
      </c>
      <c r="AG282" s="10">
        <f>гр.комбинир.напрв.!DS282</f>
        <v>0</v>
      </c>
      <c r="AH282" s="10">
        <f>гр.комбинир.напрв.!DT282</f>
        <v>0</v>
      </c>
      <c r="AI282" s="10">
        <f>гр.комбинир.напрв.!DU282</f>
        <v>0</v>
      </c>
      <c r="AJ282" s="10">
        <f>гр.комбинир.напрв.!DV282</f>
        <v>0</v>
      </c>
      <c r="AK282" s="10">
        <f>гр.комбинир.напрв.!DW282</f>
        <v>0</v>
      </c>
      <c r="AL282" s="169">
        <f t="shared" si="40"/>
        <v>0</v>
      </c>
      <c r="AM282" s="169">
        <f t="shared" si="40"/>
        <v>0</v>
      </c>
      <c r="AN282" s="169">
        <f t="shared" si="40"/>
        <v>25</v>
      </c>
      <c r="AO282" s="169">
        <f t="shared" si="40"/>
        <v>153</v>
      </c>
      <c r="AP282" s="169">
        <f t="shared" si="40"/>
        <v>19</v>
      </c>
      <c r="AQ282" s="169">
        <f t="shared" si="40"/>
        <v>23</v>
      </c>
      <c r="AR282" s="169">
        <f t="shared" si="40"/>
        <v>0</v>
      </c>
      <c r="AS282" s="169">
        <f t="shared" si="40"/>
        <v>0</v>
      </c>
      <c r="AT282" s="169">
        <f t="shared" si="40"/>
        <v>0</v>
      </c>
      <c r="AU282" s="169">
        <f t="shared" si="40"/>
        <v>0</v>
      </c>
    </row>
    <row r="283" spans="1:47" x14ac:dyDescent="0.25">
      <c r="A283" s="5" t="str">
        <f>гр.общеразв.напрв.!A283</f>
        <v>Киришский</v>
      </c>
      <c r="B283" s="5" t="str">
        <f>гр.общеразв.напрв.!B283</f>
        <v>МДОУ "Детский сад № 4"</v>
      </c>
      <c r="C283" s="5" t="str">
        <f>гр.общеразв.напрв.!C283</f>
        <v>город</v>
      </c>
      <c r="D283" s="5" t="str">
        <f>гр.общеразв.напрв.!D283</f>
        <v>детей</v>
      </c>
      <c r="E283" s="168">
        <f t="shared" si="38"/>
        <v>265</v>
      </c>
      <c r="F283" s="168">
        <f t="shared" si="39"/>
        <v>59</v>
      </c>
      <c r="G283" s="168">
        <f t="shared" si="39"/>
        <v>206</v>
      </c>
      <c r="H283" s="10">
        <f>гр.общеразв.напрв.!BZ283</f>
        <v>0</v>
      </c>
      <c r="I283" s="10">
        <f>гр.общеразв.напрв.!CA283</f>
        <v>0</v>
      </c>
      <c r="J283" s="10">
        <f>гр.общеразв.напрв.!CB283</f>
        <v>59</v>
      </c>
      <c r="K283" s="10">
        <f>гр.общеразв.напрв.!CC283</f>
        <v>159</v>
      </c>
      <c r="L283" s="10">
        <f>гр.общеразв.напрв.!CD283</f>
        <v>0</v>
      </c>
      <c r="M283" s="10">
        <f>гр.общеразв.напрв.!CE283</f>
        <v>47</v>
      </c>
      <c r="N283" s="10">
        <f>гр.общеразв.напрв.!CF283</f>
        <v>0</v>
      </c>
      <c r="O283" s="10">
        <f>гр.общеразв.напрв.!CG283</f>
        <v>0</v>
      </c>
      <c r="P283" s="10">
        <f>гр.общеразв.напрв.!CH283</f>
        <v>0</v>
      </c>
      <c r="Q283" s="10">
        <f>гр.общеразв.напрв.!CI283</f>
        <v>0</v>
      </c>
      <c r="R283" s="10">
        <f>гр.компен.направ.!EH283</f>
        <v>0</v>
      </c>
      <c r="S283" s="10">
        <f>гр.компен.направ.!EI283</f>
        <v>0</v>
      </c>
      <c r="T283" s="10">
        <f>гр.компен.направ.!EJ283</f>
        <v>0</v>
      </c>
      <c r="U283" s="10">
        <f>гр.компен.направ.!EK283</f>
        <v>0</v>
      </c>
      <c r="V283" s="10">
        <f>гр.компен.направ.!EL283</f>
        <v>0</v>
      </c>
      <c r="W283" s="10">
        <f>гр.компен.направ.!EM283</f>
        <v>0</v>
      </c>
      <c r="X283" s="10">
        <f>гр.компен.направ.!EN283</f>
        <v>0</v>
      </c>
      <c r="Y283" s="10">
        <f>гр.компен.направ.!EO283</f>
        <v>0</v>
      </c>
      <c r="Z283" s="10">
        <f>гр.компен.направ.!EP283</f>
        <v>0</v>
      </c>
      <c r="AA283" s="10">
        <f>гр.компен.направ.!EQ283</f>
        <v>0</v>
      </c>
      <c r="AB283" s="10">
        <f>гр.комбинир.напрв.!DN283</f>
        <v>0</v>
      </c>
      <c r="AC283" s="10">
        <f>гр.комбинир.напрв.!DO283</f>
        <v>0</v>
      </c>
      <c r="AD283" s="10">
        <f>гр.комбинир.напрв.!DP283</f>
        <v>0</v>
      </c>
      <c r="AE283" s="10">
        <f>гр.комбинир.напрв.!DQ283</f>
        <v>0</v>
      </c>
      <c r="AF283" s="10">
        <f>гр.комбинир.напрв.!DR283</f>
        <v>0</v>
      </c>
      <c r="AG283" s="10">
        <f>гр.комбинир.напрв.!DS283</f>
        <v>0</v>
      </c>
      <c r="AH283" s="10">
        <f>гр.комбинир.напрв.!DT283</f>
        <v>0</v>
      </c>
      <c r="AI283" s="10">
        <f>гр.комбинир.напрв.!DU283</f>
        <v>0</v>
      </c>
      <c r="AJ283" s="10">
        <f>гр.комбинир.напрв.!DV283</f>
        <v>0</v>
      </c>
      <c r="AK283" s="10">
        <f>гр.комбинир.напрв.!DW283</f>
        <v>0</v>
      </c>
      <c r="AL283" s="169">
        <f t="shared" si="40"/>
        <v>0</v>
      </c>
      <c r="AM283" s="169">
        <f t="shared" si="40"/>
        <v>0</v>
      </c>
      <c r="AN283" s="169">
        <f t="shared" si="40"/>
        <v>59</v>
      </c>
      <c r="AO283" s="169">
        <f t="shared" si="40"/>
        <v>159</v>
      </c>
      <c r="AP283" s="169">
        <f t="shared" si="40"/>
        <v>0</v>
      </c>
      <c r="AQ283" s="169">
        <f t="shared" si="40"/>
        <v>47</v>
      </c>
      <c r="AR283" s="169">
        <f t="shared" si="40"/>
        <v>0</v>
      </c>
      <c r="AS283" s="169">
        <f t="shared" si="40"/>
        <v>0</v>
      </c>
      <c r="AT283" s="169">
        <f t="shared" si="40"/>
        <v>0</v>
      </c>
      <c r="AU283" s="169">
        <f t="shared" si="40"/>
        <v>0</v>
      </c>
    </row>
    <row r="284" spans="1:47" x14ac:dyDescent="0.25">
      <c r="A284" s="5" t="str">
        <f>гр.общеразв.напрв.!A284</f>
        <v>Киришский</v>
      </c>
      <c r="B284" s="5" t="str">
        <f>гр.общеразв.напрв.!B284</f>
        <v>МДОУ "Детский сад № 5"</v>
      </c>
      <c r="C284" s="5" t="str">
        <f>гр.общеразв.напрв.!C284</f>
        <v>город</v>
      </c>
      <c r="D284" s="5" t="str">
        <f>гр.общеразв.напрв.!D284</f>
        <v>детей</v>
      </c>
      <c r="E284" s="168">
        <f t="shared" si="38"/>
        <v>237</v>
      </c>
      <c r="F284" s="168">
        <f t="shared" si="39"/>
        <v>76</v>
      </c>
      <c r="G284" s="168">
        <f t="shared" si="39"/>
        <v>161</v>
      </c>
      <c r="H284" s="10">
        <f>гр.общеразв.напрв.!BZ284</f>
        <v>0</v>
      </c>
      <c r="I284" s="10">
        <f>гр.общеразв.напрв.!CA284</f>
        <v>0</v>
      </c>
      <c r="J284" s="10">
        <f>гр.общеразв.напрв.!CB284</f>
        <v>57</v>
      </c>
      <c r="K284" s="10">
        <f>гр.общеразв.напрв.!CC284</f>
        <v>115</v>
      </c>
      <c r="L284" s="10">
        <f>гр.общеразв.напрв.!CD284</f>
        <v>19</v>
      </c>
      <c r="M284" s="10">
        <f>гр.общеразв.напрв.!CE284</f>
        <v>46</v>
      </c>
      <c r="N284" s="10">
        <f>гр.общеразв.напрв.!CF284</f>
        <v>0</v>
      </c>
      <c r="O284" s="10">
        <f>гр.общеразв.напрв.!CG284</f>
        <v>0</v>
      </c>
      <c r="P284" s="10">
        <f>гр.общеразв.напрв.!CH284</f>
        <v>0</v>
      </c>
      <c r="Q284" s="10">
        <f>гр.общеразв.напрв.!CI284</f>
        <v>0</v>
      </c>
      <c r="R284" s="10">
        <f>гр.компен.направ.!EH284</f>
        <v>0</v>
      </c>
      <c r="S284" s="10">
        <f>гр.компен.направ.!EI284</f>
        <v>0</v>
      </c>
      <c r="T284" s="10">
        <f>гр.компен.направ.!EJ284</f>
        <v>0</v>
      </c>
      <c r="U284" s="10">
        <f>гр.компен.направ.!EK284</f>
        <v>0</v>
      </c>
      <c r="V284" s="10">
        <f>гр.компен.направ.!EL284</f>
        <v>0</v>
      </c>
      <c r="W284" s="10">
        <f>гр.компен.направ.!EM284</f>
        <v>0</v>
      </c>
      <c r="X284" s="10">
        <f>гр.компен.направ.!EN284</f>
        <v>0</v>
      </c>
      <c r="Y284" s="10">
        <f>гр.компен.направ.!EO284</f>
        <v>0</v>
      </c>
      <c r="Z284" s="10">
        <f>гр.компен.направ.!EP284</f>
        <v>0</v>
      </c>
      <c r="AA284" s="10">
        <f>гр.компен.направ.!EQ284</f>
        <v>0</v>
      </c>
      <c r="AB284" s="10">
        <f>гр.комбинир.напрв.!DN284</f>
        <v>0</v>
      </c>
      <c r="AC284" s="10">
        <f>гр.комбинир.напрв.!DO284</f>
        <v>0</v>
      </c>
      <c r="AD284" s="10">
        <f>гр.комбинир.напрв.!DP284</f>
        <v>0</v>
      </c>
      <c r="AE284" s="10">
        <f>гр.комбинир.напрв.!DQ284</f>
        <v>0</v>
      </c>
      <c r="AF284" s="10">
        <f>гр.комбинир.напрв.!DR284</f>
        <v>0</v>
      </c>
      <c r="AG284" s="10">
        <f>гр.комбинир.напрв.!DS284</f>
        <v>0</v>
      </c>
      <c r="AH284" s="10">
        <f>гр.комбинир.напрв.!DT284</f>
        <v>0</v>
      </c>
      <c r="AI284" s="10">
        <f>гр.комбинир.напрв.!DU284</f>
        <v>0</v>
      </c>
      <c r="AJ284" s="10">
        <f>гр.комбинир.напрв.!DV284</f>
        <v>0</v>
      </c>
      <c r="AK284" s="10">
        <f>гр.комбинир.напрв.!DW284</f>
        <v>0</v>
      </c>
      <c r="AL284" s="169">
        <f t="shared" si="40"/>
        <v>0</v>
      </c>
      <c r="AM284" s="169">
        <f t="shared" si="40"/>
        <v>0</v>
      </c>
      <c r="AN284" s="169">
        <f t="shared" si="40"/>
        <v>57</v>
      </c>
      <c r="AO284" s="169">
        <f t="shared" si="40"/>
        <v>115</v>
      </c>
      <c r="AP284" s="169">
        <f t="shared" si="40"/>
        <v>19</v>
      </c>
      <c r="AQ284" s="169">
        <f t="shared" si="40"/>
        <v>46</v>
      </c>
      <c r="AR284" s="169">
        <f t="shared" si="40"/>
        <v>0</v>
      </c>
      <c r="AS284" s="169">
        <f t="shared" si="40"/>
        <v>0</v>
      </c>
      <c r="AT284" s="169">
        <f t="shared" si="40"/>
        <v>0</v>
      </c>
      <c r="AU284" s="169">
        <f t="shared" si="40"/>
        <v>0</v>
      </c>
    </row>
    <row r="285" spans="1:47" x14ac:dyDescent="0.25">
      <c r="A285" s="5" t="str">
        <f>гр.общеразв.напрв.!A285</f>
        <v>Киришский</v>
      </c>
      <c r="B285" s="5" t="str">
        <f>гр.общеразв.напрв.!B285</f>
        <v>МДОУ "Детский сад № 6"</v>
      </c>
      <c r="C285" s="5" t="str">
        <f>гр.общеразв.напрв.!C285</f>
        <v>город</v>
      </c>
      <c r="D285" s="5" t="str">
        <f>гр.общеразв.напрв.!D285</f>
        <v>детей</v>
      </c>
      <c r="E285" s="168">
        <f t="shared" si="38"/>
        <v>215</v>
      </c>
      <c r="F285" s="168">
        <f t="shared" si="39"/>
        <v>69</v>
      </c>
      <c r="G285" s="168">
        <f t="shared" si="39"/>
        <v>146</v>
      </c>
      <c r="H285" s="10">
        <f>гр.общеразв.напрв.!BZ285</f>
        <v>0</v>
      </c>
      <c r="I285" s="10">
        <f>гр.общеразв.напрв.!CA285</f>
        <v>0</v>
      </c>
      <c r="J285" s="10">
        <f>гр.общеразв.напрв.!CB285</f>
        <v>50</v>
      </c>
      <c r="K285" s="10">
        <f>гр.общеразв.напрв.!CC285</f>
        <v>123</v>
      </c>
      <c r="L285" s="10">
        <f>гр.общеразв.напрв.!CD285</f>
        <v>19</v>
      </c>
      <c r="M285" s="10">
        <f>гр.общеразв.напрв.!CE285</f>
        <v>23</v>
      </c>
      <c r="N285" s="10">
        <f>гр.общеразв.напрв.!CF285</f>
        <v>0</v>
      </c>
      <c r="O285" s="10">
        <f>гр.общеразв.напрв.!CG285</f>
        <v>0</v>
      </c>
      <c r="P285" s="10">
        <f>гр.общеразв.напрв.!CH285</f>
        <v>0</v>
      </c>
      <c r="Q285" s="10">
        <f>гр.общеразв.напрв.!CI285</f>
        <v>0</v>
      </c>
      <c r="R285" s="10">
        <f>гр.компен.направ.!EH285</f>
        <v>0</v>
      </c>
      <c r="S285" s="10">
        <f>гр.компен.направ.!EI285</f>
        <v>0</v>
      </c>
      <c r="T285" s="10">
        <f>гр.компен.направ.!EJ285</f>
        <v>0</v>
      </c>
      <c r="U285" s="10">
        <f>гр.компен.направ.!EK285</f>
        <v>0</v>
      </c>
      <c r="V285" s="10">
        <f>гр.компен.направ.!EL285</f>
        <v>0</v>
      </c>
      <c r="W285" s="10">
        <f>гр.компен.направ.!EM285</f>
        <v>0</v>
      </c>
      <c r="X285" s="10">
        <f>гр.компен.направ.!EN285</f>
        <v>0</v>
      </c>
      <c r="Y285" s="10">
        <f>гр.компен.направ.!EO285</f>
        <v>0</v>
      </c>
      <c r="Z285" s="10">
        <f>гр.компен.направ.!EP285</f>
        <v>0</v>
      </c>
      <c r="AA285" s="10">
        <f>гр.компен.направ.!EQ285</f>
        <v>0</v>
      </c>
      <c r="AB285" s="10">
        <f>гр.комбинир.напрв.!DN285</f>
        <v>0</v>
      </c>
      <c r="AC285" s="10">
        <f>гр.комбинир.напрв.!DO285</f>
        <v>0</v>
      </c>
      <c r="AD285" s="10">
        <f>гр.комбинир.напрв.!DP285</f>
        <v>0</v>
      </c>
      <c r="AE285" s="10">
        <f>гр.комбинир.напрв.!DQ285</f>
        <v>0</v>
      </c>
      <c r="AF285" s="10">
        <f>гр.комбинир.напрв.!DR285</f>
        <v>0</v>
      </c>
      <c r="AG285" s="10">
        <f>гр.комбинир.напрв.!DS285</f>
        <v>0</v>
      </c>
      <c r="AH285" s="10">
        <f>гр.комбинир.напрв.!DT285</f>
        <v>0</v>
      </c>
      <c r="AI285" s="10">
        <f>гр.комбинир.напрв.!DU285</f>
        <v>0</v>
      </c>
      <c r="AJ285" s="10">
        <f>гр.комбинир.напрв.!DV285</f>
        <v>0</v>
      </c>
      <c r="AK285" s="10">
        <f>гр.комбинир.напрв.!DW285</f>
        <v>0</v>
      </c>
      <c r="AL285" s="169">
        <f t="shared" si="40"/>
        <v>0</v>
      </c>
      <c r="AM285" s="169">
        <f t="shared" si="40"/>
        <v>0</v>
      </c>
      <c r="AN285" s="169">
        <f t="shared" si="40"/>
        <v>50</v>
      </c>
      <c r="AO285" s="169">
        <f t="shared" si="40"/>
        <v>123</v>
      </c>
      <c r="AP285" s="169">
        <f t="shared" si="40"/>
        <v>19</v>
      </c>
      <c r="AQ285" s="169">
        <f t="shared" si="40"/>
        <v>23</v>
      </c>
      <c r="AR285" s="169">
        <f t="shared" si="40"/>
        <v>0</v>
      </c>
      <c r="AS285" s="169">
        <f t="shared" si="40"/>
        <v>0</v>
      </c>
      <c r="AT285" s="169">
        <f t="shared" si="40"/>
        <v>0</v>
      </c>
      <c r="AU285" s="169">
        <f t="shared" si="40"/>
        <v>0</v>
      </c>
    </row>
    <row r="286" spans="1:47" x14ac:dyDescent="0.25">
      <c r="A286" s="5" t="str">
        <f>гр.общеразв.напрв.!A286</f>
        <v>Киришский</v>
      </c>
      <c r="B286" s="5" t="str">
        <f>гр.общеразв.напрв.!B286</f>
        <v>МДОУ "Детский сад № 11"</v>
      </c>
      <c r="C286" s="5" t="str">
        <f>гр.общеразв.напрв.!C286</f>
        <v>село</v>
      </c>
      <c r="D286" s="5" t="str">
        <f>гр.общеразв.напрв.!D286</f>
        <v>детей</v>
      </c>
      <c r="E286" s="168">
        <f t="shared" si="38"/>
        <v>47</v>
      </c>
      <c r="F286" s="168">
        <f t="shared" si="39"/>
        <v>9</v>
      </c>
      <c r="G286" s="168">
        <f t="shared" si="39"/>
        <v>38</v>
      </c>
      <c r="H286" s="10">
        <f>гр.общеразв.напрв.!BZ286</f>
        <v>0</v>
      </c>
      <c r="I286" s="10">
        <f>гр.общеразв.напрв.!CA286</f>
        <v>0</v>
      </c>
      <c r="J286" s="10">
        <f>гр.общеразв.напрв.!CB286</f>
        <v>9</v>
      </c>
      <c r="K286" s="10">
        <f>гр.общеразв.напрв.!CC286</f>
        <v>23</v>
      </c>
      <c r="L286" s="10">
        <f>гр.общеразв.напрв.!CD286</f>
        <v>0</v>
      </c>
      <c r="M286" s="10">
        <f>гр.общеразв.напрв.!CE286</f>
        <v>15</v>
      </c>
      <c r="N286" s="10">
        <f>гр.общеразв.напрв.!CF286</f>
        <v>0</v>
      </c>
      <c r="O286" s="10">
        <f>гр.общеразв.напрв.!CG286</f>
        <v>0</v>
      </c>
      <c r="P286" s="10">
        <f>гр.общеразв.напрв.!CH286</f>
        <v>0</v>
      </c>
      <c r="Q286" s="10">
        <f>гр.общеразв.напрв.!CI286</f>
        <v>0</v>
      </c>
      <c r="R286" s="10">
        <f>гр.компен.направ.!EH286</f>
        <v>0</v>
      </c>
      <c r="S286" s="10">
        <f>гр.компен.направ.!EI286</f>
        <v>0</v>
      </c>
      <c r="T286" s="10">
        <f>гр.компен.направ.!EJ286</f>
        <v>0</v>
      </c>
      <c r="U286" s="10">
        <f>гр.компен.направ.!EK286</f>
        <v>0</v>
      </c>
      <c r="V286" s="10">
        <f>гр.компен.направ.!EL286</f>
        <v>0</v>
      </c>
      <c r="W286" s="10">
        <f>гр.компен.направ.!EM286</f>
        <v>0</v>
      </c>
      <c r="X286" s="10">
        <f>гр.компен.направ.!EN286</f>
        <v>0</v>
      </c>
      <c r="Y286" s="10">
        <f>гр.компен.направ.!EO286</f>
        <v>0</v>
      </c>
      <c r="Z286" s="10">
        <f>гр.компен.направ.!EP286</f>
        <v>0</v>
      </c>
      <c r="AA286" s="10">
        <f>гр.компен.направ.!EQ286</f>
        <v>0</v>
      </c>
      <c r="AB286" s="10">
        <f>гр.комбинир.напрв.!DN286</f>
        <v>0</v>
      </c>
      <c r="AC286" s="10">
        <f>гр.комбинир.напрв.!DO286</f>
        <v>0</v>
      </c>
      <c r="AD286" s="10">
        <f>гр.комбинир.напрв.!DP286</f>
        <v>0</v>
      </c>
      <c r="AE286" s="10">
        <f>гр.комбинир.напрв.!DQ286</f>
        <v>0</v>
      </c>
      <c r="AF286" s="10">
        <f>гр.комбинир.напрв.!DR286</f>
        <v>0</v>
      </c>
      <c r="AG286" s="10">
        <f>гр.комбинир.напрв.!DS286</f>
        <v>0</v>
      </c>
      <c r="AH286" s="10">
        <f>гр.комбинир.напрв.!DT286</f>
        <v>0</v>
      </c>
      <c r="AI286" s="10">
        <f>гр.комбинир.напрв.!DU286</f>
        <v>0</v>
      </c>
      <c r="AJ286" s="10">
        <f>гр.комбинир.напрв.!DV286</f>
        <v>0</v>
      </c>
      <c r="AK286" s="10">
        <f>гр.комбинир.напрв.!DW286</f>
        <v>0</v>
      </c>
      <c r="AL286" s="169">
        <f t="shared" si="40"/>
        <v>0</v>
      </c>
      <c r="AM286" s="169">
        <f t="shared" si="40"/>
        <v>0</v>
      </c>
      <c r="AN286" s="169">
        <f t="shared" si="40"/>
        <v>9</v>
      </c>
      <c r="AO286" s="169">
        <f t="shared" si="40"/>
        <v>23</v>
      </c>
      <c r="AP286" s="169">
        <f t="shared" si="40"/>
        <v>0</v>
      </c>
      <c r="AQ286" s="169">
        <f t="shared" si="40"/>
        <v>15</v>
      </c>
      <c r="AR286" s="169">
        <f t="shared" si="40"/>
        <v>0</v>
      </c>
      <c r="AS286" s="169">
        <f t="shared" si="40"/>
        <v>0</v>
      </c>
      <c r="AT286" s="169">
        <f t="shared" si="40"/>
        <v>0</v>
      </c>
      <c r="AU286" s="169">
        <f t="shared" si="40"/>
        <v>0</v>
      </c>
    </row>
    <row r="287" spans="1:47" x14ac:dyDescent="0.25">
      <c r="A287" s="5" t="str">
        <f>гр.общеразв.напрв.!A287</f>
        <v>Киришский</v>
      </c>
      <c r="B287" s="5" t="str">
        <f>гр.общеразв.напрв.!B287</f>
        <v>МДОУ "Детский сад № 12"</v>
      </c>
      <c r="C287" s="5" t="str">
        <f>гр.общеразв.напрв.!C287</f>
        <v>ПГТ</v>
      </c>
      <c r="D287" s="5" t="str">
        <f>гр.общеразв.напрв.!D287</f>
        <v>детей</v>
      </c>
      <c r="E287" s="168">
        <f t="shared" si="38"/>
        <v>170</v>
      </c>
      <c r="F287" s="168">
        <f t="shared" si="39"/>
        <v>51</v>
      </c>
      <c r="G287" s="168">
        <f t="shared" si="39"/>
        <v>119</v>
      </c>
      <c r="H287" s="10">
        <f>гр.общеразв.напрв.!BZ287</f>
        <v>0</v>
      </c>
      <c r="I287" s="10">
        <f>гр.общеразв.напрв.!CA287</f>
        <v>0</v>
      </c>
      <c r="J287" s="10">
        <f>гр.общеразв.напрв.!CB287</f>
        <v>51</v>
      </c>
      <c r="K287" s="10">
        <f>гр.общеразв.напрв.!CC287</f>
        <v>49</v>
      </c>
      <c r="L287" s="10">
        <f>гр.общеразв.напрв.!CD287</f>
        <v>0</v>
      </c>
      <c r="M287" s="10">
        <f>гр.общеразв.напрв.!CE287</f>
        <v>46</v>
      </c>
      <c r="N287" s="10">
        <f>гр.общеразв.напрв.!CF287</f>
        <v>0</v>
      </c>
      <c r="O287" s="10">
        <f>гр.общеразв.напрв.!CG287</f>
        <v>0</v>
      </c>
      <c r="P287" s="10">
        <f>гр.общеразв.напрв.!CH287</f>
        <v>0</v>
      </c>
      <c r="Q287" s="10">
        <f>гр.общеразв.напрв.!CI287</f>
        <v>0</v>
      </c>
      <c r="R287" s="10">
        <f>гр.компен.направ.!EH287</f>
        <v>0</v>
      </c>
      <c r="S287" s="10">
        <f>гр.компен.направ.!EI287</f>
        <v>0</v>
      </c>
      <c r="T287" s="10">
        <f>гр.компен.направ.!EJ287</f>
        <v>0</v>
      </c>
      <c r="U287" s="10">
        <f>гр.компен.направ.!EK287</f>
        <v>24</v>
      </c>
      <c r="V287" s="10">
        <f>гр.компен.направ.!EL287</f>
        <v>0</v>
      </c>
      <c r="W287" s="10">
        <f>гр.компен.направ.!EM287</f>
        <v>0</v>
      </c>
      <c r="X287" s="10">
        <f>гр.компен.направ.!EN287</f>
        <v>0</v>
      </c>
      <c r="Y287" s="10">
        <f>гр.компен.направ.!EO287</f>
        <v>0</v>
      </c>
      <c r="Z287" s="10">
        <f>гр.компен.направ.!EP287</f>
        <v>0</v>
      </c>
      <c r="AA287" s="10">
        <f>гр.компен.направ.!EQ287</f>
        <v>0</v>
      </c>
      <c r="AB287" s="10">
        <f>гр.комбинир.напрв.!DN287</f>
        <v>0</v>
      </c>
      <c r="AC287" s="10">
        <f>гр.комбинир.напрв.!DO287</f>
        <v>0</v>
      </c>
      <c r="AD287" s="10">
        <f>гр.комбинир.напрв.!DP287</f>
        <v>0</v>
      </c>
      <c r="AE287" s="10">
        <f>гр.комбинир.напрв.!DQ287</f>
        <v>0</v>
      </c>
      <c r="AF287" s="10">
        <f>гр.комбинир.напрв.!DR287</f>
        <v>0</v>
      </c>
      <c r="AG287" s="10">
        <f>гр.комбинир.напрв.!DS287</f>
        <v>0</v>
      </c>
      <c r="AH287" s="10">
        <f>гр.комбинир.напрв.!DT287</f>
        <v>0</v>
      </c>
      <c r="AI287" s="10">
        <f>гр.комбинир.напрв.!DU287</f>
        <v>0</v>
      </c>
      <c r="AJ287" s="10">
        <f>гр.комбинир.напрв.!DV287</f>
        <v>0</v>
      </c>
      <c r="AK287" s="10">
        <f>гр.комбинир.напрв.!DW287</f>
        <v>0</v>
      </c>
      <c r="AL287" s="169">
        <f t="shared" si="40"/>
        <v>0</v>
      </c>
      <c r="AM287" s="169">
        <f t="shared" si="40"/>
        <v>0</v>
      </c>
      <c r="AN287" s="169">
        <f t="shared" si="40"/>
        <v>51</v>
      </c>
      <c r="AO287" s="169">
        <f t="shared" si="40"/>
        <v>73</v>
      </c>
      <c r="AP287" s="169">
        <f t="shared" si="40"/>
        <v>0</v>
      </c>
      <c r="AQ287" s="169">
        <f t="shared" si="40"/>
        <v>46</v>
      </c>
      <c r="AR287" s="169">
        <f t="shared" si="40"/>
        <v>0</v>
      </c>
      <c r="AS287" s="169">
        <f t="shared" si="40"/>
        <v>0</v>
      </c>
      <c r="AT287" s="169">
        <f t="shared" si="40"/>
        <v>0</v>
      </c>
      <c r="AU287" s="169">
        <f t="shared" si="40"/>
        <v>0</v>
      </c>
    </row>
    <row r="288" spans="1:47" x14ac:dyDescent="0.25">
      <c r="A288" s="5" t="str">
        <f>гр.общеразв.напрв.!A288</f>
        <v>Киришский</v>
      </c>
      <c r="B288" s="5" t="str">
        <f>гр.общеразв.напрв.!B288</f>
        <v>МДОУ "Детский сад № 14"</v>
      </c>
      <c r="C288" s="5" t="str">
        <f>гр.общеразв.напрв.!C288</f>
        <v>село</v>
      </c>
      <c r="D288" s="5" t="str">
        <f>гр.общеразв.напрв.!D288</f>
        <v>детей</v>
      </c>
      <c r="E288" s="168">
        <f t="shared" si="38"/>
        <v>135</v>
      </c>
      <c r="F288" s="168">
        <f t="shared" si="39"/>
        <v>55</v>
      </c>
      <c r="G288" s="168">
        <f t="shared" si="39"/>
        <v>80</v>
      </c>
      <c r="H288" s="10">
        <f>гр.общеразв.напрв.!BZ288</f>
        <v>0</v>
      </c>
      <c r="I288" s="10">
        <f>гр.общеразв.напрв.!CA288</f>
        <v>0</v>
      </c>
      <c r="J288" s="10">
        <f>гр.общеразв.напрв.!CB288</f>
        <v>55</v>
      </c>
      <c r="K288" s="10">
        <f>гр.общеразв.напрв.!CC288</f>
        <v>55</v>
      </c>
      <c r="L288" s="10">
        <f>гр.общеразв.напрв.!CD288</f>
        <v>0</v>
      </c>
      <c r="M288" s="10">
        <f>гр.общеразв.напрв.!CE288</f>
        <v>15</v>
      </c>
      <c r="N288" s="10">
        <f>гр.общеразв.напрв.!CF288</f>
        <v>0</v>
      </c>
      <c r="O288" s="10">
        <f>гр.общеразв.напрв.!CG288</f>
        <v>0</v>
      </c>
      <c r="P288" s="10">
        <f>гр.общеразв.напрв.!CH288</f>
        <v>0</v>
      </c>
      <c r="Q288" s="10">
        <f>гр.общеразв.напрв.!CI288</f>
        <v>0</v>
      </c>
      <c r="R288" s="10">
        <f>гр.компен.направ.!EH288</f>
        <v>0</v>
      </c>
      <c r="S288" s="10">
        <f>гр.компен.направ.!EI288</f>
        <v>0</v>
      </c>
      <c r="T288" s="10">
        <f>гр.компен.направ.!EJ288</f>
        <v>0</v>
      </c>
      <c r="U288" s="10">
        <f>гр.компен.направ.!EK288</f>
        <v>10</v>
      </c>
      <c r="V288" s="10">
        <f>гр.компен.направ.!EL288</f>
        <v>0</v>
      </c>
      <c r="W288" s="10">
        <f>гр.компен.направ.!EM288</f>
        <v>0</v>
      </c>
      <c r="X288" s="10">
        <f>гр.компен.направ.!EN288</f>
        <v>0</v>
      </c>
      <c r="Y288" s="10">
        <f>гр.компен.направ.!EO288</f>
        <v>0</v>
      </c>
      <c r="Z288" s="10">
        <f>гр.компен.направ.!EP288</f>
        <v>0</v>
      </c>
      <c r="AA288" s="10">
        <f>гр.компен.направ.!EQ288</f>
        <v>0</v>
      </c>
      <c r="AB288" s="10">
        <f>гр.комбинир.напрв.!DN288</f>
        <v>0</v>
      </c>
      <c r="AC288" s="10">
        <f>гр.комбинир.напрв.!DO288</f>
        <v>0</v>
      </c>
      <c r="AD288" s="10">
        <f>гр.комбинир.напрв.!DP288</f>
        <v>0</v>
      </c>
      <c r="AE288" s="10">
        <f>гр.комбинир.напрв.!DQ288</f>
        <v>0</v>
      </c>
      <c r="AF288" s="10">
        <f>гр.комбинир.напрв.!DR288</f>
        <v>0</v>
      </c>
      <c r="AG288" s="10">
        <f>гр.комбинир.напрв.!DS288</f>
        <v>0</v>
      </c>
      <c r="AH288" s="10">
        <f>гр.комбинир.напрв.!DT288</f>
        <v>0</v>
      </c>
      <c r="AI288" s="10">
        <f>гр.комбинир.напрв.!DU288</f>
        <v>0</v>
      </c>
      <c r="AJ288" s="10">
        <f>гр.комбинир.напрв.!DV288</f>
        <v>0</v>
      </c>
      <c r="AK288" s="10">
        <f>гр.комбинир.напрв.!DW288</f>
        <v>0</v>
      </c>
      <c r="AL288" s="169">
        <f t="shared" si="40"/>
        <v>0</v>
      </c>
      <c r="AM288" s="169">
        <f t="shared" si="40"/>
        <v>0</v>
      </c>
      <c r="AN288" s="169">
        <f t="shared" si="40"/>
        <v>55</v>
      </c>
      <c r="AO288" s="169">
        <f t="shared" si="40"/>
        <v>65</v>
      </c>
      <c r="AP288" s="169">
        <f t="shared" si="40"/>
        <v>0</v>
      </c>
      <c r="AQ288" s="169">
        <f t="shared" si="40"/>
        <v>15</v>
      </c>
      <c r="AR288" s="169">
        <f t="shared" si="40"/>
        <v>0</v>
      </c>
      <c r="AS288" s="169">
        <f t="shared" si="40"/>
        <v>0</v>
      </c>
      <c r="AT288" s="169">
        <f t="shared" si="40"/>
        <v>0</v>
      </c>
      <c r="AU288" s="169">
        <f t="shared" si="40"/>
        <v>0</v>
      </c>
    </row>
    <row r="289" spans="1:47" x14ac:dyDescent="0.25">
      <c r="A289" s="5" t="str">
        <f>гр.общеразв.напрв.!A289</f>
        <v>Киришский</v>
      </c>
      <c r="B289" s="5" t="str">
        <f>гр.общеразв.напрв.!B289</f>
        <v>МДОУ "Детский сад № 15"</v>
      </c>
      <c r="C289" s="5" t="str">
        <f>гр.общеразв.напрв.!C289</f>
        <v>село</v>
      </c>
      <c r="D289" s="5" t="str">
        <f>гр.общеразв.напрв.!D289</f>
        <v>детей</v>
      </c>
      <c r="E289" s="168">
        <f t="shared" si="38"/>
        <v>60</v>
      </c>
      <c r="F289" s="168">
        <f t="shared" si="39"/>
        <v>18</v>
      </c>
      <c r="G289" s="168">
        <f t="shared" si="39"/>
        <v>42</v>
      </c>
      <c r="H289" s="10">
        <f>гр.общеразв.напрв.!BZ289</f>
        <v>0</v>
      </c>
      <c r="I289" s="10">
        <f>гр.общеразв.напрв.!CA289</f>
        <v>0</v>
      </c>
      <c r="J289" s="10">
        <f>гр.общеразв.напрв.!CB289</f>
        <v>18</v>
      </c>
      <c r="K289" s="10">
        <f>гр.общеразв.напрв.!CC289</f>
        <v>22</v>
      </c>
      <c r="L289" s="10">
        <f>гр.общеразв.напрв.!CD289</f>
        <v>0</v>
      </c>
      <c r="M289" s="10">
        <f>гр.общеразв.напрв.!CE289</f>
        <v>20</v>
      </c>
      <c r="N289" s="10">
        <f>гр.общеразв.напрв.!CF289</f>
        <v>0</v>
      </c>
      <c r="O289" s="10">
        <f>гр.общеразв.напрв.!CG289</f>
        <v>0</v>
      </c>
      <c r="P289" s="10">
        <f>гр.общеразв.напрв.!CH289</f>
        <v>0</v>
      </c>
      <c r="Q289" s="10">
        <f>гр.общеразв.напрв.!CI289</f>
        <v>0</v>
      </c>
      <c r="R289" s="10">
        <f>гр.компен.направ.!EH289</f>
        <v>0</v>
      </c>
      <c r="S289" s="10">
        <f>гр.компен.направ.!EI289</f>
        <v>0</v>
      </c>
      <c r="T289" s="10">
        <f>гр.компен.направ.!EJ289</f>
        <v>0</v>
      </c>
      <c r="U289" s="10">
        <f>гр.компен.направ.!EK289</f>
        <v>0</v>
      </c>
      <c r="V289" s="10">
        <f>гр.компен.направ.!EL289</f>
        <v>0</v>
      </c>
      <c r="W289" s="10">
        <f>гр.компен.направ.!EM289</f>
        <v>0</v>
      </c>
      <c r="X289" s="10">
        <f>гр.компен.направ.!EN289</f>
        <v>0</v>
      </c>
      <c r="Y289" s="10">
        <f>гр.компен.направ.!EO289</f>
        <v>0</v>
      </c>
      <c r="Z289" s="10">
        <f>гр.компен.направ.!EP289</f>
        <v>0</v>
      </c>
      <c r="AA289" s="10">
        <f>гр.компен.направ.!EQ289</f>
        <v>0</v>
      </c>
      <c r="AB289" s="10">
        <f>гр.комбинир.напрв.!DN289</f>
        <v>0</v>
      </c>
      <c r="AC289" s="10">
        <f>гр.комбинир.напрв.!DO289</f>
        <v>0</v>
      </c>
      <c r="AD289" s="10">
        <f>гр.комбинир.напрв.!DP289</f>
        <v>0</v>
      </c>
      <c r="AE289" s="10">
        <f>гр.комбинир.напрв.!DQ289</f>
        <v>0</v>
      </c>
      <c r="AF289" s="10">
        <f>гр.комбинир.напрв.!DR289</f>
        <v>0</v>
      </c>
      <c r="AG289" s="10">
        <f>гр.комбинир.напрв.!DS289</f>
        <v>0</v>
      </c>
      <c r="AH289" s="10">
        <f>гр.комбинир.напрв.!DT289</f>
        <v>0</v>
      </c>
      <c r="AI289" s="10">
        <f>гр.комбинир.напрв.!DU289</f>
        <v>0</v>
      </c>
      <c r="AJ289" s="10">
        <f>гр.комбинир.напрв.!DV289</f>
        <v>0</v>
      </c>
      <c r="AK289" s="10">
        <f>гр.комбинир.напрв.!DW289</f>
        <v>0</v>
      </c>
      <c r="AL289" s="169">
        <f t="shared" si="40"/>
        <v>0</v>
      </c>
      <c r="AM289" s="169">
        <f t="shared" si="40"/>
        <v>0</v>
      </c>
      <c r="AN289" s="169">
        <f t="shared" si="40"/>
        <v>18</v>
      </c>
      <c r="AO289" s="169">
        <f t="shared" si="40"/>
        <v>22</v>
      </c>
      <c r="AP289" s="169">
        <f t="shared" si="40"/>
        <v>0</v>
      </c>
      <c r="AQ289" s="169">
        <f t="shared" si="40"/>
        <v>20</v>
      </c>
      <c r="AR289" s="169">
        <f t="shared" si="40"/>
        <v>0</v>
      </c>
      <c r="AS289" s="169">
        <f t="shared" si="40"/>
        <v>0</v>
      </c>
      <c r="AT289" s="169">
        <f t="shared" si="40"/>
        <v>0</v>
      </c>
      <c r="AU289" s="169">
        <f t="shared" si="40"/>
        <v>0</v>
      </c>
    </row>
    <row r="290" spans="1:47" x14ac:dyDescent="0.25">
      <c r="A290" s="5" t="str">
        <f>гр.общеразв.напрв.!A290</f>
        <v>Киришский</v>
      </c>
      <c r="B290" s="5" t="str">
        <f>гр.общеразв.напрв.!B290</f>
        <v>МДОУ "Детский сад № 16"</v>
      </c>
      <c r="C290" s="5" t="str">
        <f>гр.общеразв.напрв.!C290</f>
        <v>село</v>
      </c>
      <c r="D290" s="5" t="str">
        <f>гр.общеразв.напрв.!D290</f>
        <v>детей</v>
      </c>
      <c r="E290" s="168">
        <f>F290+G290</f>
        <v>114</v>
      </c>
      <c r="F290" s="168">
        <f t="shared" si="39"/>
        <v>20</v>
      </c>
      <c r="G290" s="168">
        <f t="shared" si="39"/>
        <v>94</v>
      </c>
      <c r="H290" s="10">
        <f>гр.общеразв.напрв.!BZ290</f>
        <v>0</v>
      </c>
      <c r="I290" s="10">
        <f>гр.общеразв.напрв.!CA290</f>
        <v>0</v>
      </c>
      <c r="J290" s="10">
        <f>гр.общеразв.напрв.!CB290</f>
        <v>0</v>
      </c>
      <c r="K290" s="10">
        <f>гр.общеразв.напрв.!CC290</f>
        <v>0</v>
      </c>
      <c r="L290" s="10">
        <f>гр.общеразв.напрв.!CD290</f>
        <v>0</v>
      </c>
      <c r="M290" s="10">
        <f>гр.общеразв.напрв.!CE290</f>
        <v>0</v>
      </c>
      <c r="N290" s="10">
        <f>гр.общеразв.напрв.!CF290</f>
        <v>0</v>
      </c>
      <c r="O290" s="10">
        <f>гр.общеразв.напрв.!CG290</f>
        <v>0</v>
      </c>
      <c r="P290" s="10">
        <f>гр.общеразв.напрв.!CH290</f>
        <v>0</v>
      </c>
      <c r="Q290" s="10">
        <f>гр.общеразв.напрв.!CI290</f>
        <v>0</v>
      </c>
      <c r="R290" s="10">
        <f>гр.компен.направ.!EH290</f>
        <v>0</v>
      </c>
      <c r="S290" s="10">
        <f>гр.компен.направ.!EI290</f>
        <v>0</v>
      </c>
      <c r="T290" s="10">
        <f>гр.компен.направ.!EJ290</f>
        <v>20</v>
      </c>
      <c r="U290" s="10">
        <f>гр.компен.направ.!EK290</f>
        <v>79</v>
      </c>
      <c r="V290" s="10">
        <f>гр.компен.направ.!EL290</f>
        <v>0</v>
      </c>
      <c r="W290" s="10">
        <f>гр.компен.направ.!EM290</f>
        <v>15</v>
      </c>
      <c r="X290" s="10">
        <f>гр.компен.направ.!EN290</f>
        <v>0</v>
      </c>
      <c r="Y290" s="10">
        <f>гр.компен.направ.!EO290</f>
        <v>0</v>
      </c>
      <c r="Z290" s="10">
        <f>гр.компен.направ.!EP290</f>
        <v>0</v>
      </c>
      <c r="AA290" s="10">
        <f>гр.компен.направ.!EQ290</f>
        <v>0</v>
      </c>
      <c r="AB290" s="10">
        <f>гр.комбинир.напрв.!DN290</f>
        <v>0</v>
      </c>
      <c r="AC290" s="10">
        <f>гр.комбинир.напрв.!DO290</f>
        <v>0</v>
      </c>
      <c r="AD290" s="10">
        <f>гр.комбинир.напрв.!DP290</f>
        <v>0</v>
      </c>
      <c r="AE290" s="10">
        <f>гр.комбинир.напрв.!DQ290</f>
        <v>0</v>
      </c>
      <c r="AF290" s="10">
        <f>гр.комбинир.напрв.!DR290</f>
        <v>0</v>
      </c>
      <c r="AG290" s="10">
        <f>гр.комбинир.напрв.!DS290</f>
        <v>0</v>
      </c>
      <c r="AH290" s="10">
        <f>гр.комбинир.напрв.!DT290</f>
        <v>0</v>
      </c>
      <c r="AI290" s="10">
        <f>гр.комбинир.напрв.!DU290</f>
        <v>0</v>
      </c>
      <c r="AJ290" s="10">
        <f>гр.комбинир.напрв.!DV290</f>
        <v>0</v>
      </c>
      <c r="AK290" s="10">
        <f>гр.комбинир.напрв.!DW290</f>
        <v>0</v>
      </c>
      <c r="AL290" s="169">
        <f t="shared" si="40"/>
        <v>0</v>
      </c>
      <c r="AM290" s="169">
        <f t="shared" si="40"/>
        <v>0</v>
      </c>
      <c r="AN290" s="169">
        <f t="shared" si="40"/>
        <v>20</v>
      </c>
      <c r="AO290" s="169">
        <f t="shared" si="40"/>
        <v>79</v>
      </c>
      <c r="AP290" s="169">
        <f t="shared" si="40"/>
        <v>0</v>
      </c>
      <c r="AQ290" s="169">
        <f t="shared" si="40"/>
        <v>15</v>
      </c>
      <c r="AR290" s="169">
        <f t="shared" si="40"/>
        <v>0</v>
      </c>
      <c r="AS290" s="169">
        <f t="shared" si="40"/>
        <v>0</v>
      </c>
      <c r="AT290" s="169">
        <f t="shared" si="40"/>
        <v>0</v>
      </c>
      <c r="AU290" s="169">
        <f t="shared" si="40"/>
        <v>0</v>
      </c>
    </row>
    <row r="291" spans="1:47" x14ac:dyDescent="0.25">
      <c r="A291" s="5" t="str">
        <f>гр.общеразв.напрв.!A291</f>
        <v>Киришский</v>
      </c>
      <c r="B291" s="5" t="str">
        <f>гр.общеразв.напрв.!B291</f>
        <v>МДОУ "Детский сад № 17"</v>
      </c>
      <c r="C291" s="5" t="str">
        <f>гр.общеразв.напрв.!C291</f>
        <v>село</v>
      </c>
      <c r="D291" s="5" t="str">
        <f>гр.общеразв.напрв.!D291</f>
        <v>детей</v>
      </c>
      <c r="E291" s="168">
        <f>F291+G291</f>
        <v>135</v>
      </c>
      <c r="F291" s="168">
        <f t="shared" si="39"/>
        <v>0</v>
      </c>
      <c r="G291" s="168">
        <f t="shared" si="39"/>
        <v>135</v>
      </c>
      <c r="H291" s="10">
        <f>гр.общеразв.напрв.!BZ291</f>
        <v>0</v>
      </c>
      <c r="I291" s="10">
        <f>гр.общеразв.напрв.!CA291</f>
        <v>0</v>
      </c>
      <c r="J291" s="10">
        <f>гр.общеразв.напрв.!CB291</f>
        <v>0</v>
      </c>
      <c r="K291" s="10">
        <f>гр.общеразв.напрв.!CC291</f>
        <v>0</v>
      </c>
      <c r="L291" s="10">
        <f>гр.общеразв.напрв.!CD291</f>
        <v>0</v>
      </c>
      <c r="M291" s="10">
        <f>гр.общеразв.напрв.!CE291</f>
        <v>0</v>
      </c>
      <c r="N291" s="10">
        <f>гр.общеразв.напрв.!CF291</f>
        <v>0</v>
      </c>
      <c r="O291" s="10">
        <f>гр.общеразв.напрв.!CG291</f>
        <v>0</v>
      </c>
      <c r="P291" s="10">
        <f>гр.общеразв.напрв.!CH291</f>
        <v>0</v>
      </c>
      <c r="Q291" s="10">
        <f>гр.общеразв.напрв.!CI291</f>
        <v>0</v>
      </c>
      <c r="R291" s="10">
        <f>гр.компен.направ.!EH291</f>
        <v>0</v>
      </c>
      <c r="S291" s="10">
        <f>гр.компен.направ.!EI291</f>
        <v>0</v>
      </c>
      <c r="T291" s="10">
        <f>гр.компен.направ.!EJ291</f>
        <v>0</v>
      </c>
      <c r="U291" s="10">
        <f>гр.компен.направ.!EK291</f>
        <v>97</v>
      </c>
      <c r="V291" s="10">
        <f>гр.компен.направ.!EL291</f>
        <v>0</v>
      </c>
      <c r="W291" s="10">
        <f>гр.компен.направ.!EM291</f>
        <v>38</v>
      </c>
      <c r="X291" s="10">
        <f>гр.компен.направ.!EN291</f>
        <v>0</v>
      </c>
      <c r="Y291" s="10">
        <f>гр.компен.направ.!EO291</f>
        <v>0</v>
      </c>
      <c r="Z291" s="10">
        <f>гр.компен.направ.!EP291</f>
        <v>0</v>
      </c>
      <c r="AA291" s="10">
        <f>гр.компен.направ.!EQ291</f>
        <v>0</v>
      </c>
      <c r="AB291" s="10">
        <f>гр.комбинир.напрв.!DN291</f>
        <v>0</v>
      </c>
      <c r="AC291" s="10">
        <f>гр.комбинир.напрв.!DO291</f>
        <v>0</v>
      </c>
      <c r="AD291" s="10">
        <f>гр.комбинир.напрв.!DP291</f>
        <v>0</v>
      </c>
      <c r="AE291" s="10">
        <f>гр.комбинир.напрв.!DQ291</f>
        <v>0</v>
      </c>
      <c r="AF291" s="10">
        <f>гр.комбинир.напрв.!DR291</f>
        <v>0</v>
      </c>
      <c r="AG291" s="10">
        <f>гр.комбинир.напрв.!DS291</f>
        <v>0</v>
      </c>
      <c r="AH291" s="10">
        <f>гр.комбинир.напрв.!DT291</f>
        <v>0</v>
      </c>
      <c r="AI291" s="10">
        <f>гр.комбинир.напрв.!DU291</f>
        <v>0</v>
      </c>
      <c r="AJ291" s="10">
        <f>гр.комбинир.напрв.!DV291</f>
        <v>0</v>
      </c>
      <c r="AK291" s="10">
        <f>гр.комбинир.напрв.!DW291</f>
        <v>0</v>
      </c>
      <c r="AL291" s="169">
        <f t="shared" si="40"/>
        <v>0</v>
      </c>
      <c r="AM291" s="169">
        <f t="shared" si="40"/>
        <v>0</v>
      </c>
      <c r="AN291" s="169">
        <f t="shared" si="40"/>
        <v>0</v>
      </c>
      <c r="AO291" s="169">
        <f t="shared" si="40"/>
        <v>97</v>
      </c>
      <c r="AP291" s="169">
        <f t="shared" si="40"/>
        <v>0</v>
      </c>
      <c r="AQ291" s="169">
        <f t="shared" si="40"/>
        <v>38</v>
      </c>
      <c r="AR291" s="169">
        <f t="shared" si="40"/>
        <v>0</v>
      </c>
      <c r="AS291" s="169">
        <f t="shared" si="40"/>
        <v>0</v>
      </c>
      <c r="AT291" s="169">
        <f t="shared" si="40"/>
        <v>0</v>
      </c>
      <c r="AU291" s="169">
        <f t="shared" si="40"/>
        <v>0</v>
      </c>
    </row>
    <row r="292" spans="1:47" x14ac:dyDescent="0.25">
      <c r="A292" s="5" t="str">
        <f>гр.общеразв.напрв.!A292</f>
        <v>Киришский</v>
      </c>
      <c r="B292" s="5" t="str">
        <f>гр.общеразв.напрв.!B292</f>
        <v>МДОУ "Детский сад № 19"</v>
      </c>
      <c r="C292" s="5" t="str">
        <f>гр.общеразв.напрв.!C292</f>
        <v>город</v>
      </c>
      <c r="D292" s="5" t="str">
        <f>гр.общеразв.напрв.!D292</f>
        <v>детей</v>
      </c>
      <c r="E292" s="168">
        <f>F292+G292</f>
        <v>227</v>
      </c>
      <c r="F292" s="168">
        <f t="shared" si="39"/>
        <v>43</v>
      </c>
      <c r="G292" s="168">
        <f t="shared" si="39"/>
        <v>184</v>
      </c>
      <c r="H292" s="10">
        <f>гр.общеразв.напрв.!BZ292</f>
        <v>1</v>
      </c>
      <c r="I292" s="10">
        <f>гр.общеразв.напрв.!CA292</f>
        <v>0</v>
      </c>
      <c r="J292" s="10">
        <f>гр.общеразв.напрв.!CB292</f>
        <v>23</v>
      </c>
      <c r="K292" s="10">
        <f>гр.общеразв.напрв.!CC292</f>
        <v>161</v>
      </c>
      <c r="L292" s="10">
        <f>гр.общеразв.напрв.!CD292</f>
        <v>19</v>
      </c>
      <c r="M292" s="10">
        <f>гр.общеразв.напрв.!CE292</f>
        <v>23</v>
      </c>
      <c r="N292" s="10">
        <f>гр.общеразв.напрв.!CF292</f>
        <v>0</v>
      </c>
      <c r="O292" s="10">
        <f>гр.общеразв.напрв.!CG292</f>
        <v>0</v>
      </c>
      <c r="P292" s="10">
        <f>гр.общеразв.напрв.!CH292</f>
        <v>0</v>
      </c>
      <c r="Q292" s="10">
        <f>гр.общеразв.напрв.!CI292</f>
        <v>0</v>
      </c>
      <c r="R292" s="10">
        <f>гр.компен.направ.!EH292</f>
        <v>0</v>
      </c>
      <c r="S292" s="10">
        <f>гр.компен.направ.!EI292</f>
        <v>0</v>
      </c>
      <c r="T292" s="10">
        <f>гр.компен.направ.!EJ292</f>
        <v>0</v>
      </c>
      <c r="U292" s="10">
        <f>гр.компен.направ.!EK292</f>
        <v>0</v>
      </c>
      <c r="V292" s="10">
        <f>гр.компен.направ.!EL292</f>
        <v>0</v>
      </c>
      <c r="W292" s="10">
        <f>гр.компен.направ.!EM292</f>
        <v>0</v>
      </c>
      <c r="X292" s="10">
        <f>гр.компен.направ.!EN292</f>
        <v>0</v>
      </c>
      <c r="Y292" s="10">
        <f>гр.компен.направ.!EO292</f>
        <v>0</v>
      </c>
      <c r="Z292" s="10">
        <f>гр.компен.направ.!EP292</f>
        <v>0</v>
      </c>
      <c r="AA292" s="10">
        <f>гр.компен.направ.!EQ292</f>
        <v>0</v>
      </c>
      <c r="AB292" s="10">
        <f>гр.комбинир.напрв.!DN292</f>
        <v>0</v>
      </c>
      <c r="AC292" s="10">
        <f>гр.комбинир.напрв.!DO292</f>
        <v>0</v>
      </c>
      <c r="AD292" s="10">
        <f>гр.комбинир.напрв.!DP292</f>
        <v>0</v>
      </c>
      <c r="AE292" s="10">
        <f>гр.комбинир.напрв.!DQ292</f>
        <v>0</v>
      </c>
      <c r="AF292" s="10">
        <f>гр.комбинир.напрв.!DR292</f>
        <v>0</v>
      </c>
      <c r="AG292" s="10">
        <f>гр.комбинир.напрв.!DS292</f>
        <v>0</v>
      </c>
      <c r="AH292" s="10">
        <f>гр.комбинир.напрв.!DT292</f>
        <v>0</v>
      </c>
      <c r="AI292" s="10">
        <f>гр.комбинир.напрв.!DU292</f>
        <v>0</v>
      </c>
      <c r="AJ292" s="10">
        <f>гр.комбинир.напрв.!DV292</f>
        <v>0</v>
      </c>
      <c r="AK292" s="10">
        <f>гр.комбинир.напрв.!DW292</f>
        <v>0</v>
      </c>
      <c r="AL292" s="169">
        <f t="shared" si="40"/>
        <v>1</v>
      </c>
      <c r="AM292" s="169">
        <f t="shared" si="40"/>
        <v>0</v>
      </c>
      <c r="AN292" s="169">
        <f t="shared" si="40"/>
        <v>23</v>
      </c>
      <c r="AO292" s="169">
        <f t="shared" si="40"/>
        <v>161</v>
      </c>
      <c r="AP292" s="169">
        <f t="shared" si="40"/>
        <v>19</v>
      </c>
      <c r="AQ292" s="169">
        <f t="shared" si="40"/>
        <v>23</v>
      </c>
      <c r="AR292" s="169">
        <f t="shared" si="40"/>
        <v>0</v>
      </c>
      <c r="AS292" s="169">
        <f t="shared" si="40"/>
        <v>0</v>
      </c>
      <c r="AT292" s="169">
        <f t="shared" si="40"/>
        <v>0</v>
      </c>
      <c r="AU292" s="169">
        <f t="shared" si="40"/>
        <v>0</v>
      </c>
    </row>
    <row r="293" spans="1:47" x14ac:dyDescent="0.25">
      <c r="A293" s="5" t="str">
        <f>гр.общеразв.напрв.!A293</f>
        <v>Киришский</v>
      </c>
      <c r="B293" s="5" t="str">
        <f>гр.общеразв.напрв.!B293</f>
        <v>МДОУ "Детский сад № 20"</v>
      </c>
      <c r="C293" s="5" t="str">
        <f>гр.общеразв.напрв.!C293</f>
        <v>село</v>
      </c>
      <c r="D293" s="5" t="str">
        <f>гр.общеразв.напрв.!D293</f>
        <v>детей</v>
      </c>
      <c r="E293" s="168">
        <f t="shared" si="38"/>
        <v>39</v>
      </c>
      <c r="F293" s="168">
        <f t="shared" si="39"/>
        <v>12</v>
      </c>
      <c r="G293" s="168">
        <f t="shared" si="39"/>
        <v>27</v>
      </c>
      <c r="H293" s="10">
        <f>гр.общеразв.напрв.!BZ293</f>
        <v>0</v>
      </c>
      <c r="I293" s="10">
        <f>гр.общеразв.напрв.!CA293</f>
        <v>0</v>
      </c>
      <c r="J293" s="10">
        <f>гр.общеразв.напрв.!CB293</f>
        <v>12</v>
      </c>
      <c r="K293" s="10">
        <f>гр.общеразв.напрв.!CC293</f>
        <v>5</v>
      </c>
      <c r="L293" s="10">
        <f>гр.общеразв.напрв.!CD293</f>
        <v>0</v>
      </c>
      <c r="M293" s="10">
        <f>гр.общеразв.напрв.!CE293</f>
        <v>22</v>
      </c>
      <c r="N293" s="10">
        <f>гр.общеразв.напрв.!CF293</f>
        <v>0</v>
      </c>
      <c r="O293" s="10">
        <f>гр.общеразв.напрв.!CG293</f>
        <v>0</v>
      </c>
      <c r="P293" s="10">
        <f>гр.общеразв.напрв.!CH293</f>
        <v>0</v>
      </c>
      <c r="Q293" s="10">
        <f>гр.общеразв.напрв.!CI293</f>
        <v>0</v>
      </c>
      <c r="R293" s="10">
        <f>гр.компен.направ.!EH293</f>
        <v>0</v>
      </c>
      <c r="S293" s="10">
        <f>гр.компен.направ.!EI293</f>
        <v>0</v>
      </c>
      <c r="T293" s="10">
        <f>гр.компен.направ.!EJ293</f>
        <v>0</v>
      </c>
      <c r="U293" s="10">
        <f>гр.компен.направ.!EK293</f>
        <v>0</v>
      </c>
      <c r="V293" s="10">
        <f>гр.компен.направ.!EL293</f>
        <v>0</v>
      </c>
      <c r="W293" s="10">
        <f>гр.компен.направ.!EM293</f>
        <v>0</v>
      </c>
      <c r="X293" s="10">
        <f>гр.компен.направ.!EN293</f>
        <v>0</v>
      </c>
      <c r="Y293" s="10">
        <f>гр.компен.направ.!EO293</f>
        <v>0</v>
      </c>
      <c r="Z293" s="10">
        <f>гр.компен.направ.!EP293</f>
        <v>0</v>
      </c>
      <c r="AA293" s="10">
        <f>гр.компен.направ.!EQ293</f>
        <v>0</v>
      </c>
      <c r="AB293" s="10">
        <f>гр.комбинир.напрв.!DN290</f>
        <v>0</v>
      </c>
      <c r="AC293" s="10">
        <f>гр.комбинир.напрв.!DO290</f>
        <v>0</v>
      </c>
      <c r="AD293" s="10">
        <f>гр.комбинир.напрв.!DP290</f>
        <v>0</v>
      </c>
      <c r="AE293" s="10">
        <f>гр.комбинир.напрв.!DQ290</f>
        <v>0</v>
      </c>
      <c r="AF293" s="10">
        <f>гр.комбинир.напрв.!DR290</f>
        <v>0</v>
      </c>
      <c r="AG293" s="10">
        <f>гр.комбинир.напрв.!DS290</f>
        <v>0</v>
      </c>
      <c r="AH293" s="10">
        <f>гр.комбинир.напрв.!DT290</f>
        <v>0</v>
      </c>
      <c r="AI293" s="10">
        <f>гр.комбинир.напрв.!DU290</f>
        <v>0</v>
      </c>
      <c r="AJ293" s="10">
        <f>гр.комбинир.напрв.!DV290</f>
        <v>0</v>
      </c>
      <c r="AK293" s="10">
        <f>гр.комбинир.напрв.!DW290</f>
        <v>0</v>
      </c>
      <c r="AL293" s="169">
        <f t="shared" si="40"/>
        <v>0</v>
      </c>
      <c r="AM293" s="169">
        <f t="shared" si="40"/>
        <v>0</v>
      </c>
      <c r="AN293" s="169">
        <f t="shared" si="40"/>
        <v>12</v>
      </c>
      <c r="AO293" s="169">
        <f t="shared" si="40"/>
        <v>5</v>
      </c>
      <c r="AP293" s="169">
        <f t="shared" si="40"/>
        <v>0</v>
      </c>
      <c r="AQ293" s="169">
        <f t="shared" si="40"/>
        <v>22</v>
      </c>
      <c r="AR293" s="169">
        <f t="shared" si="40"/>
        <v>0</v>
      </c>
      <c r="AS293" s="169">
        <f t="shared" si="40"/>
        <v>0</v>
      </c>
      <c r="AT293" s="169">
        <f t="shared" si="40"/>
        <v>0</v>
      </c>
      <c r="AU293" s="169">
        <f t="shared" si="40"/>
        <v>0</v>
      </c>
    </row>
    <row r="294" spans="1:47" x14ac:dyDescent="0.25">
      <c r="A294" s="5" t="str">
        <f>гр.общеразв.напрв.!A294</f>
        <v>Киришский</v>
      </c>
      <c r="B294" s="5" t="str">
        <f>гр.общеразв.напрв.!B294</f>
        <v>МДОУ "Детский сад № 21"</v>
      </c>
      <c r="C294" s="5" t="str">
        <f>гр.общеразв.напрв.!C294</f>
        <v>город</v>
      </c>
      <c r="D294" s="5" t="str">
        <f>гр.общеразв.напрв.!D294</f>
        <v>детей</v>
      </c>
      <c r="E294" s="168">
        <f t="shared" si="38"/>
        <v>220</v>
      </c>
      <c r="F294" s="168">
        <f t="shared" si="39"/>
        <v>51</v>
      </c>
      <c r="G294" s="168">
        <f t="shared" si="39"/>
        <v>169</v>
      </c>
      <c r="H294" s="10">
        <f>гр.общеразв.напрв.!BZ294</f>
        <v>0</v>
      </c>
      <c r="I294" s="10">
        <f>гр.общеразв.напрв.!CA294</f>
        <v>0</v>
      </c>
      <c r="J294" s="10">
        <f>гр.общеразв.напрв.!CB294</f>
        <v>32</v>
      </c>
      <c r="K294" s="10">
        <f>гр.общеразв.напрв.!CC294</f>
        <v>137</v>
      </c>
      <c r="L294" s="10">
        <f>гр.общеразв.напрв.!CD294</f>
        <v>19</v>
      </c>
      <c r="M294" s="10">
        <f>гр.общеразв.напрв.!CE294</f>
        <v>23</v>
      </c>
      <c r="N294" s="10">
        <f>гр.общеразв.напрв.!CF294</f>
        <v>0</v>
      </c>
      <c r="O294" s="10">
        <f>гр.общеразв.напрв.!CG294</f>
        <v>0</v>
      </c>
      <c r="P294" s="10">
        <f>гр.общеразв.напрв.!CH294</f>
        <v>0</v>
      </c>
      <c r="Q294" s="10">
        <f>гр.общеразв.напрв.!CI294</f>
        <v>0</v>
      </c>
      <c r="R294" s="10">
        <f>гр.компен.направ.!EH294</f>
        <v>0</v>
      </c>
      <c r="S294" s="10">
        <f>гр.компен.направ.!EI294</f>
        <v>0</v>
      </c>
      <c r="T294" s="10">
        <f>гр.компен.направ.!EJ294</f>
        <v>0</v>
      </c>
      <c r="U294" s="10">
        <f>гр.компен.направ.!EK294</f>
        <v>9</v>
      </c>
      <c r="V294" s="10">
        <f>гр.компен.направ.!EL294</f>
        <v>0</v>
      </c>
      <c r="W294" s="10">
        <f>гр.компен.направ.!EM294</f>
        <v>0</v>
      </c>
      <c r="X294" s="10">
        <f>гр.компен.направ.!EN294</f>
        <v>0</v>
      </c>
      <c r="Y294" s="10">
        <f>гр.компен.направ.!EO294</f>
        <v>0</v>
      </c>
      <c r="Z294" s="10">
        <f>гр.компен.направ.!EP294</f>
        <v>0</v>
      </c>
      <c r="AA294" s="10">
        <f>гр.компен.направ.!EQ294</f>
        <v>0</v>
      </c>
      <c r="AB294" s="10">
        <f>гр.комбинир.напрв.!DN291</f>
        <v>0</v>
      </c>
      <c r="AC294" s="10">
        <f>гр.комбинир.напрв.!DO291</f>
        <v>0</v>
      </c>
      <c r="AD294" s="10">
        <f>гр.комбинир.напрв.!DP291</f>
        <v>0</v>
      </c>
      <c r="AE294" s="10">
        <f>гр.комбинир.напрв.!DQ291</f>
        <v>0</v>
      </c>
      <c r="AF294" s="10">
        <f>гр.комбинир.напрв.!DR291</f>
        <v>0</v>
      </c>
      <c r="AG294" s="10">
        <f>гр.комбинир.напрв.!DS291</f>
        <v>0</v>
      </c>
      <c r="AH294" s="10">
        <f>гр.комбинир.напрв.!DT291</f>
        <v>0</v>
      </c>
      <c r="AI294" s="10">
        <f>гр.комбинир.напрв.!DU291</f>
        <v>0</v>
      </c>
      <c r="AJ294" s="10">
        <f>гр.комбинир.напрв.!DV291</f>
        <v>0</v>
      </c>
      <c r="AK294" s="10">
        <f>гр.комбинир.напрв.!DW291</f>
        <v>0</v>
      </c>
      <c r="AL294" s="169">
        <f t="shared" si="40"/>
        <v>0</v>
      </c>
      <c r="AM294" s="169">
        <f t="shared" si="40"/>
        <v>0</v>
      </c>
      <c r="AN294" s="169">
        <f t="shared" si="40"/>
        <v>32</v>
      </c>
      <c r="AO294" s="169">
        <f t="shared" si="40"/>
        <v>146</v>
      </c>
      <c r="AP294" s="169">
        <f t="shared" si="40"/>
        <v>19</v>
      </c>
      <c r="AQ294" s="169">
        <f t="shared" si="40"/>
        <v>23</v>
      </c>
      <c r="AR294" s="169">
        <f t="shared" si="40"/>
        <v>0</v>
      </c>
      <c r="AS294" s="169">
        <f t="shared" si="40"/>
        <v>0</v>
      </c>
      <c r="AT294" s="169">
        <f t="shared" si="40"/>
        <v>0</v>
      </c>
      <c r="AU294" s="169">
        <f t="shared" si="40"/>
        <v>0</v>
      </c>
    </row>
    <row r="295" spans="1:47" x14ac:dyDescent="0.25">
      <c r="A295" s="5" t="str">
        <f>гр.общеразв.напрв.!A295</f>
        <v>Киришский</v>
      </c>
      <c r="B295" s="5" t="str">
        <f>гр.общеразв.напрв.!B295</f>
        <v>МДОУ "Детский сад № 22"</v>
      </c>
      <c r="C295" s="5" t="str">
        <f>гр.общеразв.напрв.!C295</f>
        <v>город</v>
      </c>
      <c r="D295" s="5" t="str">
        <f>гр.общеразв.напрв.!D295</f>
        <v>детей</v>
      </c>
      <c r="E295" s="168">
        <f t="shared" si="38"/>
        <v>201</v>
      </c>
      <c r="F295" s="168">
        <f t="shared" si="39"/>
        <v>64</v>
      </c>
      <c r="G295" s="168">
        <f t="shared" si="39"/>
        <v>137</v>
      </c>
      <c r="H295" s="10">
        <f>гр.общеразв.напрв.!BZ295</f>
        <v>0</v>
      </c>
      <c r="I295" s="10">
        <f>гр.общеразв.напрв.!CA295</f>
        <v>0</v>
      </c>
      <c r="J295" s="10">
        <f>гр.общеразв.напрв.!CB295</f>
        <v>41</v>
      </c>
      <c r="K295" s="10">
        <f>гр.общеразв.напрв.!CC295</f>
        <v>112</v>
      </c>
      <c r="L295" s="10">
        <f>гр.общеразв.напрв.!CD295</f>
        <v>23</v>
      </c>
      <c r="M295" s="10">
        <f>гр.общеразв.напрв.!CE295</f>
        <v>25</v>
      </c>
      <c r="N295" s="10">
        <f>гр.общеразв.напрв.!CF295</f>
        <v>0</v>
      </c>
      <c r="O295" s="10">
        <f>гр.общеразв.напрв.!CG295</f>
        <v>0</v>
      </c>
      <c r="P295" s="10">
        <f>гр.общеразв.напрв.!CH295</f>
        <v>0</v>
      </c>
      <c r="Q295" s="10">
        <f>гр.общеразв.напрв.!CI295</f>
        <v>0</v>
      </c>
      <c r="R295" s="10">
        <f>гр.компен.направ.!EH295</f>
        <v>0</v>
      </c>
      <c r="S295" s="10">
        <f>гр.компен.направ.!EI295</f>
        <v>0</v>
      </c>
      <c r="T295" s="10">
        <f>гр.компен.направ.!EJ295</f>
        <v>0</v>
      </c>
      <c r="U295" s="10">
        <f>гр.компен.направ.!EK295</f>
        <v>0</v>
      </c>
      <c r="V295" s="10">
        <f>гр.компен.направ.!EL295</f>
        <v>0</v>
      </c>
      <c r="W295" s="10">
        <f>гр.компен.направ.!EM295</f>
        <v>0</v>
      </c>
      <c r="X295" s="10">
        <f>гр.компен.направ.!EN295</f>
        <v>0</v>
      </c>
      <c r="Y295" s="10">
        <f>гр.компен.направ.!EO295</f>
        <v>0</v>
      </c>
      <c r="Z295" s="10">
        <f>гр.компен.направ.!EP295</f>
        <v>0</v>
      </c>
      <c r="AA295" s="10">
        <f>гр.компен.направ.!EQ295</f>
        <v>0</v>
      </c>
      <c r="AB295" s="10">
        <f>гр.комбинир.напрв.!DN292</f>
        <v>0</v>
      </c>
      <c r="AC295" s="10">
        <f>гр.комбинир.напрв.!DO292</f>
        <v>0</v>
      </c>
      <c r="AD295" s="10">
        <f>гр.комбинир.напрв.!DP292</f>
        <v>0</v>
      </c>
      <c r="AE295" s="10">
        <f>гр.комбинир.напрв.!DQ292</f>
        <v>0</v>
      </c>
      <c r="AF295" s="10">
        <f>гр.комбинир.напрв.!DR292</f>
        <v>0</v>
      </c>
      <c r="AG295" s="10">
        <f>гр.комбинир.напрв.!DS292</f>
        <v>0</v>
      </c>
      <c r="AH295" s="10">
        <f>гр.комбинир.напрв.!DT292</f>
        <v>0</v>
      </c>
      <c r="AI295" s="10">
        <f>гр.комбинир.напрв.!DU292</f>
        <v>0</v>
      </c>
      <c r="AJ295" s="10">
        <f>гр.комбинир.напрв.!DV292</f>
        <v>0</v>
      </c>
      <c r="AK295" s="10">
        <f>гр.комбинир.напрв.!DW292</f>
        <v>0</v>
      </c>
      <c r="AL295" s="169">
        <f t="shared" si="40"/>
        <v>0</v>
      </c>
      <c r="AM295" s="169">
        <f t="shared" si="40"/>
        <v>0</v>
      </c>
      <c r="AN295" s="169">
        <f t="shared" si="40"/>
        <v>41</v>
      </c>
      <c r="AO295" s="169">
        <f t="shared" si="40"/>
        <v>112</v>
      </c>
      <c r="AP295" s="169">
        <f t="shared" si="40"/>
        <v>23</v>
      </c>
      <c r="AQ295" s="169">
        <f t="shared" si="40"/>
        <v>25</v>
      </c>
      <c r="AR295" s="169">
        <f t="shared" si="40"/>
        <v>0</v>
      </c>
      <c r="AS295" s="169">
        <f t="shared" si="40"/>
        <v>0</v>
      </c>
      <c r="AT295" s="169">
        <f t="shared" si="40"/>
        <v>0</v>
      </c>
      <c r="AU295" s="169">
        <f t="shared" si="40"/>
        <v>0</v>
      </c>
    </row>
    <row r="296" spans="1:47" x14ac:dyDescent="0.25">
      <c r="A296" s="5" t="str">
        <f>гр.общеразв.напрв.!A296</f>
        <v>Киришский</v>
      </c>
      <c r="B296" s="5" t="str">
        <f>гр.общеразв.напрв.!B296</f>
        <v>МДОУ "Детский сад № 23"</v>
      </c>
      <c r="C296" s="5" t="str">
        <f>гр.общеразв.напрв.!C296</f>
        <v>город</v>
      </c>
      <c r="D296" s="5" t="str">
        <f>гр.общеразв.напрв.!D296</f>
        <v>детей</v>
      </c>
      <c r="E296" s="168">
        <f t="shared" si="38"/>
        <v>227</v>
      </c>
      <c r="F296" s="168">
        <f t="shared" si="39"/>
        <v>43</v>
      </c>
      <c r="G296" s="168">
        <f t="shared" si="39"/>
        <v>184</v>
      </c>
      <c r="H296" s="10">
        <f>гр.общеразв.напрв.!BZ296</f>
        <v>0</v>
      </c>
      <c r="I296" s="10">
        <f>гр.общеразв.напрв.!CA296</f>
        <v>0</v>
      </c>
      <c r="J296" s="10">
        <f>гр.общеразв.напрв.!CB296</f>
        <v>24</v>
      </c>
      <c r="K296" s="10">
        <f>гр.общеразв.напрв.!CC296</f>
        <v>161</v>
      </c>
      <c r="L296" s="10">
        <f>гр.общеразв.напрв.!CD296</f>
        <v>19</v>
      </c>
      <c r="M296" s="10">
        <f>гр.общеразв.напрв.!CE296</f>
        <v>23</v>
      </c>
      <c r="N296" s="10">
        <f>гр.общеразв.напрв.!CF296</f>
        <v>0</v>
      </c>
      <c r="O296" s="10">
        <f>гр.общеразв.напрв.!CG296</f>
        <v>0</v>
      </c>
      <c r="P296" s="10">
        <f>гр.общеразв.напрв.!CH296</f>
        <v>0</v>
      </c>
      <c r="Q296" s="10">
        <f>гр.общеразв.напрв.!CI296</f>
        <v>0</v>
      </c>
      <c r="R296" s="10">
        <f>гр.компен.направ.!EH296</f>
        <v>0</v>
      </c>
      <c r="S296" s="10">
        <f>гр.компен.направ.!EI296</f>
        <v>0</v>
      </c>
      <c r="T296" s="10">
        <f>гр.компен.направ.!EJ296</f>
        <v>0</v>
      </c>
      <c r="U296" s="10">
        <f>гр.компен.направ.!EK296</f>
        <v>0</v>
      </c>
      <c r="V296" s="10">
        <f>гр.компен.направ.!EL296</f>
        <v>0</v>
      </c>
      <c r="W296" s="10">
        <f>гр.компен.направ.!EM296</f>
        <v>0</v>
      </c>
      <c r="X296" s="10">
        <f>гр.компен.направ.!EN296</f>
        <v>0</v>
      </c>
      <c r="Y296" s="10">
        <f>гр.компен.направ.!EO296</f>
        <v>0</v>
      </c>
      <c r="Z296" s="10">
        <f>гр.компен.направ.!EP296</f>
        <v>0</v>
      </c>
      <c r="AA296" s="10">
        <f>гр.компен.направ.!EQ296</f>
        <v>0</v>
      </c>
      <c r="AB296" s="10">
        <f>гр.комбинир.напрв.!DN293</f>
        <v>0</v>
      </c>
      <c r="AC296" s="10">
        <f>гр.комбинир.напрв.!DO293</f>
        <v>0</v>
      </c>
      <c r="AD296" s="10">
        <f>гр.комбинир.напрв.!DP293</f>
        <v>0</v>
      </c>
      <c r="AE296" s="10">
        <f>гр.комбинир.напрв.!DQ293</f>
        <v>0</v>
      </c>
      <c r="AF296" s="10">
        <f>гр.комбинир.напрв.!DR293</f>
        <v>0</v>
      </c>
      <c r="AG296" s="10">
        <f>гр.комбинир.напрв.!DS293</f>
        <v>0</v>
      </c>
      <c r="AH296" s="10">
        <f>гр.комбинир.напрв.!DT293</f>
        <v>0</v>
      </c>
      <c r="AI296" s="10">
        <f>гр.комбинир.напрв.!DU293</f>
        <v>0</v>
      </c>
      <c r="AJ296" s="10">
        <f>гр.комбинир.напрв.!DV293</f>
        <v>0</v>
      </c>
      <c r="AK296" s="10">
        <f>гр.комбинир.напрв.!DW293</f>
        <v>0</v>
      </c>
      <c r="AL296" s="169">
        <f t="shared" si="40"/>
        <v>0</v>
      </c>
      <c r="AM296" s="169">
        <f t="shared" si="40"/>
        <v>0</v>
      </c>
      <c r="AN296" s="169">
        <f t="shared" si="40"/>
        <v>24</v>
      </c>
      <c r="AO296" s="169">
        <f t="shared" si="40"/>
        <v>161</v>
      </c>
      <c r="AP296" s="169">
        <f t="shared" si="40"/>
        <v>19</v>
      </c>
      <c r="AQ296" s="169">
        <f t="shared" si="40"/>
        <v>23</v>
      </c>
      <c r="AR296" s="169">
        <f t="shared" si="40"/>
        <v>0</v>
      </c>
      <c r="AS296" s="169">
        <f t="shared" si="40"/>
        <v>0</v>
      </c>
      <c r="AT296" s="169">
        <f t="shared" si="40"/>
        <v>0</v>
      </c>
      <c r="AU296" s="169">
        <f t="shared" si="40"/>
        <v>0</v>
      </c>
    </row>
    <row r="297" spans="1:47" x14ac:dyDescent="0.25">
      <c r="A297" s="5" t="str">
        <f>гр.общеразв.напрв.!A297</f>
        <v>Киришский</v>
      </c>
      <c r="B297" s="5" t="str">
        <f>гр.общеразв.напрв.!B297</f>
        <v>МДОУ "Детский сад № 24"</v>
      </c>
      <c r="C297" s="5" t="str">
        <f>гр.общеразв.напрв.!C297</f>
        <v>город</v>
      </c>
      <c r="D297" s="5" t="str">
        <f>гр.общеразв.напрв.!D297</f>
        <v>детей</v>
      </c>
      <c r="E297" s="168">
        <f t="shared" si="38"/>
        <v>202</v>
      </c>
      <c r="F297" s="168">
        <f t="shared" si="39"/>
        <v>47</v>
      </c>
      <c r="G297" s="168">
        <f t="shared" si="39"/>
        <v>155</v>
      </c>
      <c r="H297" s="10">
        <f>гр.общеразв.напрв.!BZ297</f>
        <v>0</v>
      </c>
      <c r="I297" s="10">
        <f>гр.общеразв.напрв.!CA297</f>
        <v>0</v>
      </c>
      <c r="J297" s="10">
        <f>гр.общеразв.напрв.!CB297</f>
        <v>28</v>
      </c>
      <c r="K297" s="10">
        <f>гр.общеразв.напрв.!CC297</f>
        <v>132</v>
      </c>
      <c r="L297" s="10">
        <f>гр.общеразв.напрв.!CD297</f>
        <v>19</v>
      </c>
      <c r="M297" s="10">
        <f>гр.общеразв.напрв.!CE297</f>
        <v>23</v>
      </c>
      <c r="N297" s="10">
        <f>гр.общеразв.напрв.!CF297</f>
        <v>0</v>
      </c>
      <c r="O297" s="10">
        <f>гр.общеразв.напрв.!CG297</f>
        <v>0</v>
      </c>
      <c r="P297" s="10">
        <f>гр.общеразв.напрв.!CH297</f>
        <v>0</v>
      </c>
      <c r="Q297" s="10">
        <f>гр.общеразв.напрв.!CI297</f>
        <v>0</v>
      </c>
      <c r="R297" s="10">
        <f>гр.компен.направ.!EH297</f>
        <v>0</v>
      </c>
      <c r="S297" s="10">
        <f>гр.компен.направ.!EI297</f>
        <v>0</v>
      </c>
      <c r="T297" s="10">
        <f>гр.компен.направ.!EJ297</f>
        <v>0</v>
      </c>
      <c r="U297" s="10">
        <f>гр.компен.направ.!EK297</f>
        <v>0</v>
      </c>
      <c r="V297" s="10">
        <f>гр.компен.направ.!EL297</f>
        <v>0</v>
      </c>
      <c r="W297" s="10">
        <f>гр.компен.направ.!EM297</f>
        <v>0</v>
      </c>
      <c r="X297" s="10">
        <f>гр.компен.направ.!EN297</f>
        <v>0</v>
      </c>
      <c r="Y297" s="10">
        <f>гр.компен.направ.!EO297</f>
        <v>0</v>
      </c>
      <c r="Z297" s="10">
        <f>гр.компен.направ.!EP297</f>
        <v>0</v>
      </c>
      <c r="AA297" s="10">
        <f>гр.компен.направ.!EQ297</f>
        <v>0</v>
      </c>
      <c r="AB297" s="10">
        <f>гр.комбинир.напрв.!DN294</f>
        <v>0</v>
      </c>
      <c r="AC297" s="10">
        <f>гр.комбинир.напрв.!DO294</f>
        <v>0</v>
      </c>
      <c r="AD297" s="10">
        <f>гр.комбинир.напрв.!DP294</f>
        <v>0</v>
      </c>
      <c r="AE297" s="10">
        <f>гр.комбинир.напрв.!DQ294</f>
        <v>0</v>
      </c>
      <c r="AF297" s="10">
        <f>гр.комбинир.напрв.!DR294</f>
        <v>0</v>
      </c>
      <c r="AG297" s="10">
        <f>гр.комбинир.напрв.!DS294</f>
        <v>0</v>
      </c>
      <c r="AH297" s="10">
        <f>гр.комбинир.напрв.!DT294</f>
        <v>0</v>
      </c>
      <c r="AI297" s="10">
        <f>гр.комбинир.напрв.!DU294</f>
        <v>0</v>
      </c>
      <c r="AJ297" s="10">
        <f>гр.комбинир.напрв.!DV294</f>
        <v>0</v>
      </c>
      <c r="AK297" s="10">
        <f>гр.комбинир.напрв.!DW294</f>
        <v>0</v>
      </c>
      <c r="AL297" s="169">
        <f t="shared" si="40"/>
        <v>0</v>
      </c>
      <c r="AM297" s="169">
        <f t="shared" si="40"/>
        <v>0</v>
      </c>
      <c r="AN297" s="169">
        <f t="shared" si="40"/>
        <v>28</v>
      </c>
      <c r="AO297" s="169">
        <f t="shared" si="40"/>
        <v>132</v>
      </c>
      <c r="AP297" s="169">
        <f t="shared" si="40"/>
        <v>19</v>
      </c>
      <c r="AQ297" s="169">
        <f t="shared" si="40"/>
        <v>23</v>
      </c>
      <c r="AR297" s="169">
        <f t="shared" si="40"/>
        <v>0</v>
      </c>
      <c r="AS297" s="169">
        <f t="shared" si="40"/>
        <v>0</v>
      </c>
      <c r="AT297" s="169">
        <f t="shared" si="40"/>
        <v>0</v>
      </c>
      <c r="AU297" s="169">
        <f t="shared" si="40"/>
        <v>0</v>
      </c>
    </row>
    <row r="298" spans="1:47" x14ac:dyDescent="0.25">
      <c r="A298" s="5" t="str">
        <f>гр.общеразв.напрв.!A298</f>
        <v>Киришский</v>
      </c>
      <c r="B298" s="5" t="str">
        <f>гр.общеразв.напрв.!B298</f>
        <v>МДОУ "Детский сад № 25"</v>
      </c>
      <c r="C298" s="5" t="str">
        <f>гр.общеразв.напрв.!C298</f>
        <v>город</v>
      </c>
      <c r="D298" s="5" t="str">
        <f>гр.общеразв.напрв.!D298</f>
        <v>детей</v>
      </c>
      <c r="E298" s="168">
        <f t="shared" si="38"/>
        <v>236</v>
      </c>
      <c r="F298" s="168">
        <f t="shared" si="39"/>
        <v>40</v>
      </c>
      <c r="G298" s="168">
        <f t="shared" si="39"/>
        <v>196</v>
      </c>
      <c r="H298" s="10">
        <f>гр.общеразв.напрв.!BZ298</f>
        <v>0</v>
      </c>
      <c r="I298" s="10">
        <f>гр.общеразв.напрв.!CA298</f>
        <v>0</v>
      </c>
      <c r="J298" s="10">
        <f>гр.общеразв.напрв.!CB298</f>
        <v>20</v>
      </c>
      <c r="K298" s="10">
        <f>гр.общеразв.напрв.!CC298</f>
        <v>149</v>
      </c>
      <c r="L298" s="10">
        <f>гр.общеразв.напрв.!CD298</f>
        <v>20</v>
      </c>
      <c r="M298" s="10">
        <f>гр.общеразв.напрв.!CE298</f>
        <v>47</v>
      </c>
      <c r="N298" s="10">
        <f>гр.общеразв.напрв.!CF298</f>
        <v>0</v>
      </c>
      <c r="O298" s="10">
        <f>гр.общеразв.напрв.!CG298</f>
        <v>0</v>
      </c>
      <c r="P298" s="10">
        <f>гр.общеразв.напрв.!CH298</f>
        <v>0</v>
      </c>
      <c r="Q298" s="10">
        <f>гр.общеразв.напрв.!CI298</f>
        <v>0</v>
      </c>
      <c r="R298" s="10">
        <f>гр.компен.направ.!EH298</f>
        <v>0</v>
      </c>
      <c r="S298" s="10">
        <f>гр.компен.направ.!EI298</f>
        <v>0</v>
      </c>
      <c r="T298" s="10">
        <f>гр.компен.направ.!EJ298</f>
        <v>0</v>
      </c>
      <c r="U298" s="10">
        <f>гр.компен.направ.!EK298</f>
        <v>0</v>
      </c>
      <c r="V298" s="10">
        <f>гр.компен.направ.!EL298</f>
        <v>0</v>
      </c>
      <c r="W298" s="10">
        <f>гр.компен.направ.!EM298</f>
        <v>0</v>
      </c>
      <c r="X298" s="10">
        <f>гр.компен.направ.!EN298</f>
        <v>0</v>
      </c>
      <c r="Y298" s="10">
        <f>гр.компен.направ.!EO298</f>
        <v>0</v>
      </c>
      <c r="Z298" s="10">
        <f>гр.компен.направ.!EP298</f>
        <v>0</v>
      </c>
      <c r="AA298" s="10">
        <f>гр.компен.направ.!EQ298</f>
        <v>0</v>
      </c>
      <c r="AB298" s="10">
        <f>гр.комбинир.напрв.!DN295</f>
        <v>0</v>
      </c>
      <c r="AC298" s="10">
        <f>гр.комбинир.напрв.!DO295</f>
        <v>0</v>
      </c>
      <c r="AD298" s="10">
        <f>гр.комбинир.напрв.!DP295</f>
        <v>0</v>
      </c>
      <c r="AE298" s="10">
        <f>гр.комбинир.напрв.!DQ295</f>
        <v>0</v>
      </c>
      <c r="AF298" s="10">
        <f>гр.комбинир.напрв.!DR295</f>
        <v>0</v>
      </c>
      <c r="AG298" s="10">
        <f>гр.комбинир.напрв.!DS295</f>
        <v>0</v>
      </c>
      <c r="AH298" s="10">
        <f>гр.комбинир.напрв.!DT295</f>
        <v>0</v>
      </c>
      <c r="AI298" s="10">
        <f>гр.комбинир.напрв.!DU295</f>
        <v>0</v>
      </c>
      <c r="AJ298" s="10">
        <f>гр.комбинир.напрв.!DV295</f>
        <v>0</v>
      </c>
      <c r="AK298" s="10">
        <f>гр.комбинир.напрв.!DW295</f>
        <v>0</v>
      </c>
      <c r="AL298" s="169">
        <f t="shared" si="40"/>
        <v>0</v>
      </c>
      <c r="AM298" s="169">
        <f t="shared" si="40"/>
        <v>0</v>
      </c>
      <c r="AN298" s="169">
        <f t="shared" si="40"/>
        <v>20</v>
      </c>
      <c r="AO298" s="169">
        <f t="shared" si="40"/>
        <v>149</v>
      </c>
      <c r="AP298" s="169">
        <f t="shared" si="40"/>
        <v>20</v>
      </c>
      <c r="AQ298" s="169">
        <f t="shared" si="40"/>
        <v>47</v>
      </c>
      <c r="AR298" s="169">
        <f t="shared" si="40"/>
        <v>0</v>
      </c>
      <c r="AS298" s="169">
        <f t="shared" si="40"/>
        <v>0</v>
      </c>
      <c r="AT298" s="169">
        <f t="shared" si="40"/>
        <v>0</v>
      </c>
      <c r="AU298" s="169">
        <f t="shared" si="40"/>
        <v>0</v>
      </c>
    </row>
    <row r="299" spans="1:47" x14ac:dyDescent="0.25">
      <c r="A299" s="5" t="str">
        <f>гр.общеразв.напрв.!A299</f>
        <v>Киришский</v>
      </c>
      <c r="B299" s="5" t="str">
        <f>гр.общеразв.напрв.!B299</f>
        <v>МДОУ "Детский сад № 26"</v>
      </c>
      <c r="C299" s="5" t="str">
        <f>гр.общеразв.напрв.!C299</f>
        <v>город</v>
      </c>
      <c r="D299" s="5" t="str">
        <f>гр.общеразв.напрв.!D299</f>
        <v>детей</v>
      </c>
      <c r="E299" s="168">
        <f t="shared" si="38"/>
        <v>215</v>
      </c>
      <c r="F299" s="168">
        <f t="shared" si="39"/>
        <v>38</v>
      </c>
      <c r="G299" s="168">
        <f t="shared" si="39"/>
        <v>177</v>
      </c>
      <c r="H299" s="10">
        <f>гр.общеразв.напрв.!BZ299</f>
        <v>0</v>
      </c>
      <c r="I299" s="10">
        <f>гр.общеразв.напрв.!CA299</f>
        <v>0</v>
      </c>
      <c r="J299" s="10">
        <f>гр.общеразв.напрв.!CB299</f>
        <v>19</v>
      </c>
      <c r="K299" s="10">
        <f>гр.общеразв.напрв.!CC299</f>
        <v>154</v>
      </c>
      <c r="L299" s="10">
        <f>гр.общеразв.напрв.!CD299</f>
        <v>19</v>
      </c>
      <c r="M299" s="10">
        <f>гр.общеразв.напрв.!CE299</f>
        <v>23</v>
      </c>
      <c r="N299" s="10">
        <f>гр.общеразв.напрв.!CF299</f>
        <v>0</v>
      </c>
      <c r="O299" s="10">
        <f>гр.общеразв.напрв.!CG299</f>
        <v>0</v>
      </c>
      <c r="P299" s="10">
        <f>гр.общеразв.напрв.!CH299</f>
        <v>0</v>
      </c>
      <c r="Q299" s="10">
        <f>гр.общеразв.напрв.!CI299</f>
        <v>0</v>
      </c>
      <c r="R299" s="10">
        <f>гр.компен.направ.!EH299</f>
        <v>0</v>
      </c>
      <c r="S299" s="10">
        <f>гр.компен.направ.!EI299</f>
        <v>0</v>
      </c>
      <c r="T299" s="10">
        <f>гр.компен.направ.!EJ299</f>
        <v>0</v>
      </c>
      <c r="U299" s="10">
        <f>гр.компен.направ.!EK299</f>
        <v>0</v>
      </c>
      <c r="V299" s="10">
        <f>гр.компен.направ.!EL299</f>
        <v>0</v>
      </c>
      <c r="W299" s="10">
        <f>гр.компен.направ.!EM299</f>
        <v>0</v>
      </c>
      <c r="X299" s="10">
        <f>гр.компен.направ.!EN299</f>
        <v>0</v>
      </c>
      <c r="Y299" s="10">
        <f>гр.компен.направ.!EO299</f>
        <v>0</v>
      </c>
      <c r="Z299" s="10">
        <f>гр.компен.направ.!EP299</f>
        <v>0</v>
      </c>
      <c r="AA299" s="10">
        <f>гр.компен.направ.!EQ299</f>
        <v>0</v>
      </c>
      <c r="AB299" s="10">
        <f>гр.комбинир.напрв.!DN296</f>
        <v>0</v>
      </c>
      <c r="AC299" s="10">
        <f>гр.комбинир.напрв.!DO296</f>
        <v>0</v>
      </c>
      <c r="AD299" s="10">
        <f>гр.комбинир.напрв.!DP296</f>
        <v>0</v>
      </c>
      <c r="AE299" s="10">
        <f>гр.комбинир.напрв.!DQ296</f>
        <v>0</v>
      </c>
      <c r="AF299" s="10">
        <f>гр.комбинир.напрв.!DR296</f>
        <v>0</v>
      </c>
      <c r="AG299" s="10">
        <f>гр.комбинир.напрв.!DS296</f>
        <v>0</v>
      </c>
      <c r="AH299" s="10">
        <f>гр.комбинир.напрв.!DT296</f>
        <v>0</v>
      </c>
      <c r="AI299" s="10">
        <f>гр.комбинир.напрв.!DU296</f>
        <v>0</v>
      </c>
      <c r="AJ299" s="10">
        <f>гр.комбинир.напрв.!DV296</f>
        <v>0</v>
      </c>
      <c r="AK299" s="10">
        <f>гр.комбинир.напрв.!DW296</f>
        <v>0</v>
      </c>
      <c r="AL299" s="169">
        <f t="shared" si="40"/>
        <v>0</v>
      </c>
      <c r="AM299" s="169">
        <f t="shared" si="40"/>
        <v>0</v>
      </c>
      <c r="AN299" s="169">
        <f t="shared" si="40"/>
        <v>19</v>
      </c>
      <c r="AO299" s="169">
        <f t="shared" si="40"/>
        <v>154</v>
      </c>
      <c r="AP299" s="169">
        <f t="shared" si="40"/>
        <v>19</v>
      </c>
      <c r="AQ299" s="169">
        <f t="shared" si="40"/>
        <v>23</v>
      </c>
      <c r="AR299" s="169">
        <f t="shared" si="40"/>
        <v>0</v>
      </c>
      <c r="AS299" s="169">
        <f t="shared" si="40"/>
        <v>0</v>
      </c>
      <c r="AT299" s="169">
        <f t="shared" si="40"/>
        <v>0</v>
      </c>
      <c r="AU299" s="169">
        <f t="shared" si="40"/>
        <v>0</v>
      </c>
    </row>
    <row r="300" spans="1:47" x14ac:dyDescent="0.25">
      <c r="A300" s="5" t="str">
        <f>гр.общеразв.напрв.!A300</f>
        <v>Киришский</v>
      </c>
      <c r="B300" s="5" t="str">
        <f>гр.общеразв.напрв.!B300</f>
        <v>МДОУ "Детский сад № 27"</v>
      </c>
      <c r="C300" s="5" t="str">
        <f>гр.общеразв.напрв.!C300</f>
        <v>город</v>
      </c>
      <c r="D300" s="5" t="str">
        <f>гр.общеразв.напрв.!D300</f>
        <v>детей</v>
      </c>
      <c r="E300" s="168">
        <f t="shared" si="38"/>
        <v>219</v>
      </c>
      <c r="F300" s="168">
        <f t="shared" si="39"/>
        <v>65</v>
      </c>
      <c r="G300" s="168">
        <f t="shared" si="39"/>
        <v>154</v>
      </c>
      <c r="H300" s="10">
        <f>гр.общеразв.напрв.!BZ300</f>
        <v>0</v>
      </c>
      <c r="I300" s="10">
        <f>гр.общеразв.напрв.!CA300</f>
        <v>0</v>
      </c>
      <c r="J300" s="10">
        <f>гр.общеразв.напрв.!CB300</f>
        <v>46</v>
      </c>
      <c r="K300" s="10">
        <f>гр.общеразв.напрв.!CC300</f>
        <v>131</v>
      </c>
      <c r="L300" s="10">
        <f>гр.общеразв.напрв.!CD300</f>
        <v>19</v>
      </c>
      <c r="M300" s="10">
        <f>гр.общеразв.напрв.!CE300</f>
        <v>23</v>
      </c>
      <c r="N300" s="10">
        <f>гр.общеразв.напрв.!CF300</f>
        <v>0</v>
      </c>
      <c r="O300" s="10">
        <f>гр.общеразв.напрв.!CG300</f>
        <v>0</v>
      </c>
      <c r="P300" s="10">
        <f>гр.общеразв.напрв.!CH300</f>
        <v>0</v>
      </c>
      <c r="Q300" s="10">
        <f>гр.общеразв.напрв.!CI300</f>
        <v>0</v>
      </c>
      <c r="R300" s="10">
        <f>гр.компен.направ.!EH300</f>
        <v>0</v>
      </c>
      <c r="S300" s="10">
        <f>гр.компен.направ.!EI300</f>
        <v>0</v>
      </c>
      <c r="T300" s="10">
        <f>гр.компен.направ.!EJ300</f>
        <v>0</v>
      </c>
      <c r="U300" s="10">
        <f>гр.компен.направ.!EK300</f>
        <v>0</v>
      </c>
      <c r="V300" s="10">
        <f>гр.компен.направ.!EL300</f>
        <v>0</v>
      </c>
      <c r="W300" s="10">
        <f>гр.компен.направ.!EM300</f>
        <v>0</v>
      </c>
      <c r="X300" s="10">
        <f>гр.компен.направ.!EN300</f>
        <v>0</v>
      </c>
      <c r="Y300" s="10">
        <f>гр.компен.направ.!EO300</f>
        <v>0</v>
      </c>
      <c r="Z300" s="10">
        <f>гр.компен.направ.!EP300</f>
        <v>0</v>
      </c>
      <c r="AA300" s="10">
        <f>гр.компен.направ.!EQ300</f>
        <v>0</v>
      </c>
      <c r="AB300" s="10">
        <f>гр.комбинир.напрв.!DN297</f>
        <v>0</v>
      </c>
      <c r="AC300" s="10">
        <f>гр.комбинир.напрв.!DO297</f>
        <v>0</v>
      </c>
      <c r="AD300" s="10">
        <f>гр.комбинир.напрв.!DP297</f>
        <v>0</v>
      </c>
      <c r="AE300" s="10">
        <f>гр.комбинир.напрв.!DQ297</f>
        <v>0</v>
      </c>
      <c r="AF300" s="10">
        <f>гр.комбинир.напрв.!DR297</f>
        <v>0</v>
      </c>
      <c r="AG300" s="10">
        <f>гр.комбинир.напрв.!DS297</f>
        <v>0</v>
      </c>
      <c r="AH300" s="10">
        <f>гр.комбинир.напрв.!DT297</f>
        <v>0</v>
      </c>
      <c r="AI300" s="10">
        <f>гр.комбинир.напрв.!DU297</f>
        <v>0</v>
      </c>
      <c r="AJ300" s="10">
        <f>гр.комбинир.напрв.!DV297</f>
        <v>0</v>
      </c>
      <c r="AK300" s="10">
        <f>гр.комбинир.напрв.!DW297</f>
        <v>0</v>
      </c>
      <c r="AL300" s="169">
        <f t="shared" si="40"/>
        <v>0</v>
      </c>
      <c r="AM300" s="169">
        <f t="shared" si="40"/>
        <v>0</v>
      </c>
      <c r="AN300" s="169">
        <f t="shared" si="40"/>
        <v>46</v>
      </c>
      <c r="AO300" s="169">
        <f t="shared" si="40"/>
        <v>131</v>
      </c>
      <c r="AP300" s="169">
        <f t="shared" si="40"/>
        <v>19</v>
      </c>
      <c r="AQ300" s="169">
        <f t="shared" si="40"/>
        <v>23</v>
      </c>
      <c r="AR300" s="169">
        <f t="shared" si="40"/>
        <v>0</v>
      </c>
      <c r="AS300" s="169">
        <f t="shared" si="40"/>
        <v>0</v>
      </c>
      <c r="AT300" s="169">
        <f t="shared" si="40"/>
        <v>0</v>
      </c>
      <c r="AU300" s="169">
        <f t="shared" si="40"/>
        <v>0</v>
      </c>
    </row>
    <row r="301" spans="1:47" x14ac:dyDescent="0.25">
      <c r="A301" s="5" t="str">
        <f>гр.общеразв.напрв.!A301</f>
        <v>Киришский</v>
      </c>
      <c r="B301" s="5" t="str">
        <f>гр.общеразв.напрв.!B301</f>
        <v>МДОУ "Детский сад № 28"</v>
      </c>
      <c r="C301" s="5" t="str">
        <f>гр.общеразв.напрв.!C301</f>
        <v>город</v>
      </c>
      <c r="D301" s="5" t="str">
        <f>гр.общеразв.напрв.!D301</f>
        <v>детей</v>
      </c>
      <c r="E301" s="168">
        <f t="shared" si="38"/>
        <v>240</v>
      </c>
      <c r="F301" s="168">
        <f t="shared" si="39"/>
        <v>79</v>
      </c>
      <c r="G301" s="168">
        <f t="shared" si="39"/>
        <v>161</v>
      </c>
      <c r="H301" s="10">
        <f>гр.общеразв.напрв.!BZ301</f>
        <v>0</v>
      </c>
      <c r="I301" s="10">
        <f>гр.общеразв.напрв.!CA301</f>
        <v>0</v>
      </c>
      <c r="J301" s="10">
        <f>гр.общеразв.напрв.!CB301</f>
        <v>59</v>
      </c>
      <c r="K301" s="10">
        <f>гр.общеразв.напрв.!CC301</f>
        <v>115</v>
      </c>
      <c r="L301" s="10">
        <f>гр.общеразв.напрв.!CD301</f>
        <v>20</v>
      </c>
      <c r="M301" s="10">
        <f>гр.общеразв.напрв.!CE301</f>
        <v>46</v>
      </c>
      <c r="N301" s="10">
        <f>гр.общеразв.напрв.!CF301</f>
        <v>0</v>
      </c>
      <c r="O301" s="10">
        <f>гр.общеразв.напрв.!CG301</f>
        <v>0</v>
      </c>
      <c r="P301" s="10">
        <f>гр.общеразв.напрв.!CH301</f>
        <v>0</v>
      </c>
      <c r="Q301" s="10">
        <f>гр.общеразв.напрв.!CI301</f>
        <v>0</v>
      </c>
      <c r="R301" s="10">
        <f>гр.компен.направ.!EH301</f>
        <v>0</v>
      </c>
      <c r="S301" s="10">
        <f>гр.компен.направ.!EI301</f>
        <v>0</v>
      </c>
      <c r="T301" s="10">
        <f>гр.компен.направ.!EJ301</f>
        <v>0</v>
      </c>
      <c r="U301" s="10">
        <f>гр.компен.направ.!EK301</f>
        <v>0</v>
      </c>
      <c r="V301" s="10">
        <f>гр.компен.направ.!EL301</f>
        <v>0</v>
      </c>
      <c r="W301" s="10">
        <f>гр.компен.направ.!EM301</f>
        <v>0</v>
      </c>
      <c r="X301" s="10">
        <f>гр.компен.направ.!EN301</f>
        <v>0</v>
      </c>
      <c r="Y301" s="10">
        <f>гр.компен.направ.!EO301</f>
        <v>0</v>
      </c>
      <c r="Z301" s="10">
        <f>гр.компен.направ.!EP301</f>
        <v>0</v>
      </c>
      <c r="AA301" s="10">
        <f>гр.компен.направ.!EQ301</f>
        <v>0</v>
      </c>
      <c r="AB301" s="10">
        <f>гр.комбинир.напрв.!DN299</f>
        <v>0</v>
      </c>
      <c r="AC301" s="10">
        <f>гр.комбинир.напрв.!DO299</f>
        <v>0</v>
      </c>
      <c r="AD301" s="10">
        <f>гр.комбинир.напрв.!DP299</f>
        <v>0</v>
      </c>
      <c r="AE301" s="10">
        <f>гр.комбинир.напрв.!DQ299</f>
        <v>0</v>
      </c>
      <c r="AF301" s="10">
        <f>гр.комбинир.напрв.!DR299</f>
        <v>0</v>
      </c>
      <c r="AG301" s="10">
        <f>гр.комбинир.напрв.!DS299</f>
        <v>0</v>
      </c>
      <c r="AH301" s="10">
        <f>гр.комбинир.напрв.!DT299</f>
        <v>0</v>
      </c>
      <c r="AI301" s="10">
        <f>гр.комбинир.напрв.!DU299</f>
        <v>0</v>
      </c>
      <c r="AJ301" s="10">
        <f>гр.комбинир.напрв.!DV299</f>
        <v>0</v>
      </c>
      <c r="AK301" s="10">
        <f>гр.комбинир.напрв.!DW299</f>
        <v>0</v>
      </c>
      <c r="AL301" s="169">
        <f t="shared" si="40"/>
        <v>0</v>
      </c>
      <c r="AM301" s="169">
        <f t="shared" si="40"/>
        <v>0</v>
      </c>
      <c r="AN301" s="169">
        <f t="shared" si="40"/>
        <v>59</v>
      </c>
      <c r="AO301" s="169">
        <f t="shared" si="40"/>
        <v>115</v>
      </c>
      <c r="AP301" s="169">
        <f t="shared" si="40"/>
        <v>20</v>
      </c>
      <c r="AQ301" s="169">
        <f t="shared" si="40"/>
        <v>46</v>
      </c>
      <c r="AR301" s="169">
        <f t="shared" si="40"/>
        <v>0</v>
      </c>
      <c r="AS301" s="169">
        <f t="shared" si="40"/>
        <v>0</v>
      </c>
      <c r="AT301" s="169">
        <f t="shared" si="40"/>
        <v>0</v>
      </c>
      <c r="AU301" s="169">
        <f t="shared" si="40"/>
        <v>0</v>
      </c>
    </row>
    <row r="302" spans="1:47" x14ac:dyDescent="0.25">
      <c r="A302" s="5" t="str">
        <f>гр.общеразв.напрв.!A302</f>
        <v>Киришский</v>
      </c>
      <c r="B302" s="5" t="str">
        <f>гр.общеразв.напрв.!B302</f>
        <v>МДОУ "Детский сад № 29"</v>
      </c>
      <c r="C302" s="5" t="str">
        <f>гр.общеразв.напрв.!C302</f>
        <v>село</v>
      </c>
      <c r="D302" s="5" t="str">
        <f>гр.общеразв.напрв.!D302</f>
        <v>детей</v>
      </c>
      <c r="E302" s="168">
        <f t="shared" si="38"/>
        <v>120</v>
      </c>
      <c r="F302" s="168">
        <f t="shared" si="39"/>
        <v>0</v>
      </c>
      <c r="G302" s="168">
        <f t="shared" si="39"/>
        <v>120</v>
      </c>
      <c r="H302" s="10">
        <f>гр.общеразв.напрв.!BZ302</f>
        <v>0</v>
      </c>
      <c r="I302" s="10">
        <f>гр.общеразв.напрв.!CA302</f>
        <v>0</v>
      </c>
      <c r="J302" s="10">
        <f>гр.общеразв.напрв.!CB302</f>
        <v>0</v>
      </c>
      <c r="K302" s="10">
        <f>гр.общеразв.напрв.!CC302</f>
        <v>0</v>
      </c>
      <c r="L302" s="10">
        <f>гр.общеразв.напрв.!CD302</f>
        <v>0</v>
      </c>
      <c r="M302" s="10">
        <f>гр.общеразв.напрв.!CE302</f>
        <v>0</v>
      </c>
      <c r="N302" s="10">
        <f>гр.общеразв.напрв.!CF302</f>
        <v>0</v>
      </c>
      <c r="O302" s="10">
        <f>гр.общеразв.напрв.!CG302</f>
        <v>0</v>
      </c>
      <c r="P302" s="10">
        <f>гр.общеразв.напрв.!CH302</f>
        <v>0</v>
      </c>
      <c r="Q302" s="10">
        <f>гр.общеразв.напрв.!CI302</f>
        <v>0</v>
      </c>
      <c r="R302" s="10">
        <f>гр.компен.направ.!EH302</f>
        <v>0</v>
      </c>
      <c r="S302" s="10">
        <f>гр.компен.направ.!EI302</f>
        <v>0</v>
      </c>
      <c r="T302" s="10">
        <f>гр.компен.направ.!EJ302</f>
        <v>0</v>
      </c>
      <c r="U302" s="10">
        <f>гр.компен.направ.!EK302</f>
        <v>110</v>
      </c>
      <c r="V302" s="10">
        <f>гр.компен.направ.!EL302</f>
        <v>0</v>
      </c>
      <c r="W302" s="10">
        <f>гр.компен.направ.!EM302</f>
        <v>10</v>
      </c>
      <c r="X302" s="10">
        <f>гр.компен.направ.!EN302</f>
        <v>0</v>
      </c>
      <c r="Y302" s="10">
        <f>гр.компен.направ.!EO302</f>
        <v>0</v>
      </c>
      <c r="Z302" s="10">
        <f>гр.компен.направ.!EP302</f>
        <v>0</v>
      </c>
      <c r="AA302" s="10">
        <f>гр.компен.направ.!EQ302</f>
        <v>0</v>
      </c>
      <c r="AB302" s="10">
        <f>гр.комбинир.напрв.!DN302</f>
        <v>0</v>
      </c>
      <c r="AC302" s="10">
        <f>гр.комбинир.напрв.!DO302</f>
        <v>0</v>
      </c>
      <c r="AD302" s="10">
        <f>гр.комбинир.напрв.!DP302</f>
        <v>0</v>
      </c>
      <c r="AE302" s="10">
        <f>гр.комбинир.напрв.!DQ302</f>
        <v>0</v>
      </c>
      <c r="AF302" s="10">
        <f>гр.комбинир.напрв.!DR302</f>
        <v>0</v>
      </c>
      <c r="AG302" s="10">
        <f>гр.комбинир.напрв.!DS302</f>
        <v>0</v>
      </c>
      <c r="AH302" s="10">
        <f>гр.комбинир.напрв.!DT302</f>
        <v>0</v>
      </c>
      <c r="AI302" s="10">
        <f>гр.комбинир.напрв.!DU302</f>
        <v>0</v>
      </c>
      <c r="AJ302" s="10">
        <f>гр.комбинир.напрв.!DV302</f>
        <v>0</v>
      </c>
      <c r="AK302" s="10">
        <f>гр.комбинир.напрв.!DW302</f>
        <v>0</v>
      </c>
      <c r="AL302" s="169">
        <f t="shared" si="40"/>
        <v>0</v>
      </c>
      <c r="AM302" s="169">
        <f t="shared" si="40"/>
        <v>0</v>
      </c>
      <c r="AN302" s="169">
        <f t="shared" si="40"/>
        <v>0</v>
      </c>
      <c r="AO302" s="169">
        <f t="shared" si="40"/>
        <v>110</v>
      </c>
      <c r="AP302" s="169">
        <f t="shared" si="40"/>
        <v>0</v>
      </c>
      <c r="AQ302" s="169">
        <f t="shared" si="40"/>
        <v>10</v>
      </c>
      <c r="AR302" s="169">
        <f t="shared" si="40"/>
        <v>0</v>
      </c>
      <c r="AS302" s="169">
        <f t="shared" si="40"/>
        <v>0</v>
      </c>
      <c r="AT302" s="169">
        <f t="shared" si="40"/>
        <v>0</v>
      </c>
      <c r="AU302" s="169">
        <f t="shared" si="40"/>
        <v>0</v>
      </c>
    </row>
    <row r="303" spans="1:47" x14ac:dyDescent="0.25">
      <c r="A303" s="5" t="str">
        <f>гр.общеразв.напрв.!A303</f>
        <v>Киришский</v>
      </c>
      <c r="B303" s="5">
        <f>гр.общеразв.напрв.!B303</f>
        <v>0</v>
      </c>
      <c r="C303" s="5">
        <f>гр.общеразв.напрв.!C303</f>
        <v>0</v>
      </c>
      <c r="D303" s="5">
        <f>гр.общеразв.напрв.!D303</f>
        <v>0</v>
      </c>
      <c r="E303" s="168">
        <f t="shared" si="38"/>
        <v>0</v>
      </c>
      <c r="F303" s="168">
        <f t="shared" si="39"/>
        <v>0</v>
      </c>
      <c r="G303" s="168">
        <f t="shared" si="39"/>
        <v>0</v>
      </c>
      <c r="H303" s="10">
        <f>гр.общеразв.напрв.!BZ303</f>
        <v>0</v>
      </c>
      <c r="I303" s="10">
        <f>гр.общеразв.напрв.!CA303</f>
        <v>0</v>
      </c>
      <c r="J303" s="10">
        <f>гр.общеразв.напрв.!CB303</f>
        <v>0</v>
      </c>
      <c r="K303" s="10">
        <f>гр.общеразв.напрв.!CC303</f>
        <v>0</v>
      </c>
      <c r="L303" s="10">
        <f>гр.общеразв.напрв.!CD303</f>
        <v>0</v>
      </c>
      <c r="M303" s="10">
        <f>гр.общеразв.напрв.!CE303</f>
        <v>0</v>
      </c>
      <c r="N303" s="10">
        <f>гр.общеразв.напрв.!CF303</f>
        <v>0</v>
      </c>
      <c r="O303" s="10">
        <f>гр.общеразв.напрв.!CG303</f>
        <v>0</v>
      </c>
      <c r="P303" s="10">
        <f>гр.общеразв.напрв.!CH303</f>
        <v>0</v>
      </c>
      <c r="Q303" s="10">
        <f>гр.общеразв.напрв.!CI303</f>
        <v>0</v>
      </c>
      <c r="R303" s="10">
        <f>гр.компен.направ.!EH303</f>
        <v>0</v>
      </c>
      <c r="S303" s="10">
        <f>гр.компен.направ.!EI303</f>
        <v>0</v>
      </c>
      <c r="T303" s="10">
        <f>гр.компен.направ.!EJ303</f>
        <v>0</v>
      </c>
      <c r="U303" s="10">
        <f>гр.компен.направ.!EK303</f>
        <v>0</v>
      </c>
      <c r="V303" s="10">
        <f>гр.компен.направ.!EL303</f>
        <v>0</v>
      </c>
      <c r="W303" s="10">
        <f>гр.компен.направ.!EM303</f>
        <v>0</v>
      </c>
      <c r="X303" s="10">
        <f>гр.компен.направ.!EN303</f>
        <v>0</v>
      </c>
      <c r="Y303" s="10">
        <f>гр.компен.направ.!EO303</f>
        <v>0</v>
      </c>
      <c r="Z303" s="10">
        <f>гр.компен.направ.!EP303</f>
        <v>0</v>
      </c>
      <c r="AA303" s="10">
        <f>гр.компен.направ.!EQ303</f>
        <v>0</v>
      </c>
      <c r="AB303" s="10">
        <f>гр.комбинир.напрв.!DN303</f>
        <v>0</v>
      </c>
      <c r="AC303" s="10">
        <f>гр.комбинир.напрв.!DO303</f>
        <v>0</v>
      </c>
      <c r="AD303" s="10">
        <f>гр.комбинир.напрв.!DP303</f>
        <v>0</v>
      </c>
      <c r="AE303" s="10">
        <f>гр.комбинир.напрв.!DQ303</f>
        <v>0</v>
      </c>
      <c r="AF303" s="10">
        <f>гр.комбинир.напрв.!DR303</f>
        <v>0</v>
      </c>
      <c r="AG303" s="10">
        <f>гр.комбинир.напрв.!DS303</f>
        <v>0</v>
      </c>
      <c r="AH303" s="10">
        <f>гр.комбинир.напрв.!DT303</f>
        <v>0</v>
      </c>
      <c r="AI303" s="10">
        <f>гр.комбинир.напрв.!DU303</f>
        <v>0</v>
      </c>
      <c r="AJ303" s="10">
        <f>гр.комбинир.напрв.!DV303</f>
        <v>0</v>
      </c>
      <c r="AK303" s="10">
        <f>гр.комбинир.напрв.!DW303</f>
        <v>0</v>
      </c>
      <c r="AL303" s="169">
        <f t="shared" si="40"/>
        <v>0</v>
      </c>
      <c r="AM303" s="169">
        <f t="shared" si="40"/>
        <v>0</v>
      </c>
      <c r="AN303" s="169">
        <f t="shared" si="40"/>
        <v>0</v>
      </c>
      <c r="AO303" s="169">
        <f t="shared" si="40"/>
        <v>0</v>
      </c>
      <c r="AP303" s="169">
        <f t="shared" si="40"/>
        <v>0</v>
      </c>
      <c r="AQ303" s="169">
        <f t="shared" si="40"/>
        <v>0</v>
      </c>
      <c r="AR303" s="169">
        <f t="shared" si="40"/>
        <v>0</v>
      </c>
      <c r="AS303" s="169">
        <f t="shared" si="40"/>
        <v>0</v>
      </c>
      <c r="AT303" s="169">
        <f t="shared" si="40"/>
        <v>0</v>
      </c>
      <c r="AU303" s="169">
        <f t="shared" si="40"/>
        <v>0</v>
      </c>
    </row>
    <row r="304" spans="1:47" s="124" customFormat="1" x14ac:dyDescent="0.25">
      <c r="A304" s="170" t="str">
        <f>гр.общеразв.напрв.!A304</f>
        <v>8. Киришский</v>
      </c>
      <c r="B304" s="170" t="str">
        <f>гр.общеразв.напрв.!B304</f>
        <v>ИТОГО</v>
      </c>
      <c r="C304" s="170"/>
      <c r="D304" s="170"/>
      <c r="E304" s="98">
        <f t="shared" ref="E304:AK304" si="41">SUBTOTAL(9,E281:E303)</f>
        <v>3897</v>
      </c>
      <c r="F304" s="98">
        <f t="shared" si="41"/>
        <v>921</v>
      </c>
      <c r="G304" s="98">
        <f t="shared" si="41"/>
        <v>2976</v>
      </c>
      <c r="H304" s="98">
        <f>SUBTOTAL(9,H281:H303)</f>
        <v>1</v>
      </c>
      <c r="I304" s="98">
        <f t="shared" si="41"/>
        <v>0</v>
      </c>
      <c r="J304" s="98">
        <f t="shared" si="41"/>
        <v>666</v>
      </c>
      <c r="K304" s="98">
        <f t="shared" si="41"/>
        <v>2046</v>
      </c>
      <c r="L304" s="98">
        <f t="shared" si="41"/>
        <v>234</v>
      </c>
      <c r="M304" s="98">
        <f t="shared" si="41"/>
        <v>538</v>
      </c>
      <c r="N304" s="98">
        <f t="shared" si="41"/>
        <v>0</v>
      </c>
      <c r="O304" s="98">
        <f t="shared" si="41"/>
        <v>0</v>
      </c>
      <c r="P304" s="98">
        <f t="shared" si="41"/>
        <v>0</v>
      </c>
      <c r="Q304" s="98">
        <f t="shared" si="41"/>
        <v>0</v>
      </c>
      <c r="R304" s="98">
        <f t="shared" si="41"/>
        <v>0</v>
      </c>
      <c r="S304" s="98">
        <f t="shared" si="41"/>
        <v>0</v>
      </c>
      <c r="T304" s="98">
        <f t="shared" si="41"/>
        <v>20</v>
      </c>
      <c r="U304" s="98">
        <f t="shared" si="41"/>
        <v>329</v>
      </c>
      <c r="V304" s="98">
        <f t="shared" si="41"/>
        <v>0</v>
      </c>
      <c r="W304" s="98">
        <f t="shared" si="41"/>
        <v>63</v>
      </c>
      <c r="X304" s="98">
        <f t="shared" si="41"/>
        <v>0</v>
      </c>
      <c r="Y304" s="98">
        <f t="shared" si="41"/>
        <v>0</v>
      </c>
      <c r="Z304" s="98">
        <f t="shared" si="41"/>
        <v>0</v>
      </c>
      <c r="AA304" s="98">
        <f t="shared" si="41"/>
        <v>0</v>
      </c>
      <c r="AB304" s="98">
        <f t="shared" si="41"/>
        <v>0</v>
      </c>
      <c r="AC304" s="98">
        <f t="shared" si="41"/>
        <v>0</v>
      </c>
      <c r="AD304" s="98">
        <f t="shared" si="41"/>
        <v>0</v>
      </c>
      <c r="AE304" s="98">
        <f t="shared" si="41"/>
        <v>0</v>
      </c>
      <c r="AF304" s="98">
        <f t="shared" si="41"/>
        <v>0</v>
      </c>
      <c r="AG304" s="98">
        <f t="shared" si="41"/>
        <v>0</v>
      </c>
      <c r="AH304" s="98">
        <f t="shared" si="41"/>
        <v>0</v>
      </c>
      <c r="AI304" s="98">
        <f t="shared" si="41"/>
        <v>0</v>
      </c>
      <c r="AJ304" s="98">
        <f t="shared" si="41"/>
        <v>0</v>
      </c>
      <c r="AK304" s="98">
        <f t="shared" si="41"/>
        <v>0</v>
      </c>
      <c r="AL304" s="98">
        <f>SUBTOTAL(9,AL281:AL303)</f>
        <v>1</v>
      </c>
      <c r="AM304" s="98">
        <f t="shared" ref="AM304:AU304" si="42">SUBTOTAL(9,AM281:AM303)</f>
        <v>0</v>
      </c>
      <c r="AN304" s="98">
        <f t="shared" si="42"/>
        <v>686</v>
      </c>
      <c r="AO304" s="98">
        <f t="shared" si="42"/>
        <v>2375</v>
      </c>
      <c r="AP304" s="98">
        <f t="shared" si="42"/>
        <v>234</v>
      </c>
      <c r="AQ304" s="98">
        <f t="shared" si="42"/>
        <v>601</v>
      </c>
      <c r="AR304" s="98">
        <f t="shared" si="42"/>
        <v>0</v>
      </c>
      <c r="AS304" s="98">
        <f t="shared" si="42"/>
        <v>0</v>
      </c>
      <c r="AT304" s="98">
        <f t="shared" si="42"/>
        <v>0</v>
      </c>
      <c r="AU304" s="98">
        <f t="shared" si="42"/>
        <v>0</v>
      </c>
    </row>
    <row r="305" spans="1:47" x14ac:dyDescent="0.25">
      <c r="A305" s="5" t="str">
        <f>гр.общеразв.напрв.!A305</f>
        <v>Кировский</v>
      </c>
      <c r="B305" s="5" t="str">
        <f>гр.общеразв.напрв.!B305</f>
        <v>МБДОУ "Детский сад №1 "Березка"</v>
      </c>
      <c r="C305" s="5" t="str">
        <f>гр.общеразв.напрв.!C305</f>
        <v>город</v>
      </c>
      <c r="D305" s="5" t="str">
        <f>гр.общеразв.напрв.!D305</f>
        <v>детей</v>
      </c>
      <c r="E305" s="168">
        <f>F305+G305</f>
        <v>151</v>
      </c>
      <c r="F305" s="168">
        <f>H305+J305+L305+N305+P305+R305+T305+V305+X305+Z305+AB305+AD305+AF305+AH305+AJ305</f>
        <v>40</v>
      </c>
      <c r="G305" s="168">
        <f>I305+K305+M305+O305+Q305+S305+U305+W305+Y305+AA305+AC305+AE305+AG305+AI305+AK305</f>
        <v>111</v>
      </c>
      <c r="H305" s="10">
        <f>гр.общеразв.напрв.!BZ305</f>
        <v>0</v>
      </c>
      <c r="I305" s="10">
        <f>гр.общеразв.напрв.!CA305</f>
        <v>0</v>
      </c>
      <c r="J305" s="10">
        <f>гр.общеразв.напрв.!CB305</f>
        <v>0</v>
      </c>
      <c r="K305" s="10">
        <f>гр.общеразв.напрв.!CC305</f>
        <v>0</v>
      </c>
      <c r="L305" s="10">
        <f>гр.общеразв.напрв.!CD305</f>
        <v>40</v>
      </c>
      <c r="M305" s="10">
        <f>гр.общеразв.напрв.!CE305</f>
        <v>111</v>
      </c>
      <c r="N305" s="10">
        <f>гр.общеразв.напрв.!CF305</f>
        <v>0</v>
      </c>
      <c r="O305" s="10">
        <f>гр.общеразв.напрв.!CG305</f>
        <v>0</v>
      </c>
      <c r="P305" s="10">
        <f>гр.общеразв.напрв.!CH305</f>
        <v>0</v>
      </c>
      <c r="Q305" s="10">
        <f>гр.общеразв.напрв.!CI305</f>
        <v>0</v>
      </c>
      <c r="R305" s="10">
        <f>гр.компен.направ.!EH305</f>
        <v>0</v>
      </c>
      <c r="S305" s="10">
        <f>гр.компен.направ.!EI305</f>
        <v>0</v>
      </c>
      <c r="T305" s="10">
        <f>гр.компен.направ.!EJ305</f>
        <v>0</v>
      </c>
      <c r="U305" s="10">
        <f>гр.компен.направ.!EK305</f>
        <v>0</v>
      </c>
      <c r="V305" s="10">
        <f>гр.компен.направ.!EL305</f>
        <v>0</v>
      </c>
      <c r="W305" s="10">
        <f>гр.компен.направ.!EM305</f>
        <v>0</v>
      </c>
      <c r="X305" s="10">
        <f>гр.компен.направ.!EN305</f>
        <v>0</v>
      </c>
      <c r="Y305" s="10">
        <f>гр.компен.направ.!EO305</f>
        <v>0</v>
      </c>
      <c r="Z305" s="10">
        <f>гр.компен.направ.!EP305</f>
        <v>0</v>
      </c>
      <c r="AA305" s="10">
        <f>гр.компен.направ.!EQ305</f>
        <v>0</v>
      </c>
      <c r="AB305" s="10">
        <f>гр.комбинир.напрв.!DN305</f>
        <v>0</v>
      </c>
      <c r="AC305" s="10">
        <f>гр.комбинир.напрв.!DO305</f>
        <v>0</v>
      </c>
      <c r="AD305" s="10">
        <f>гр.комбинир.напрв.!DP305</f>
        <v>0</v>
      </c>
      <c r="AE305" s="10">
        <f>гр.комбинир.напрв.!DQ305</f>
        <v>0</v>
      </c>
      <c r="AF305" s="10">
        <f>гр.комбинир.напрв.!DR305</f>
        <v>0</v>
      </c>
      <c r="AG305" s="10">
        <f>гр.комбинир.напрв.!DS305</f>
        <v>0</v>
      </c>
      <c r="AH305" s="10">
        <f>гр.комбинир.напрв.!DT305</f>
        <v>0</v>
      </c>
      <c r="AI305" s="10">
        <f>гр.комбинир.напрв.!DU305</f>
        <v>0</v>
      </c>
      <c r="AJ305" s="10">
        <f>гр.комбинир.напрв.!DV305</f>
        <v>0</v>
      </c>
      <c r="AK305" s="10">
        <f>гр.комбинир.напрв.!DW305</f>
        <v>0</v>
      </c>
      <c r="AL305" s="169">
        <f t="shared" ref="AL305:AU330" si="43">H305+R305+AB305</f>
        <v>0</v>
      </c>
      <c r="AM305" s="169">
        <f t="shared" si="43"/>
        <v>0</v>
      </c>
      <c r="AN305" s="169">
        <f t="shared" si="43"/>
        <v>0</v>
      </c>
      <c r="AO305" s="169">
        <f t="shared" si="43"/>
        <v>0</v>
      </c>
      <c r="AP305" s="169">
        <f t="shared" si="43"/>
        <v>40</v>
      </c>
      <c r="AQ305" s="169">
        <f t="shared" si="43"/>
        <v>111</v>
      </c>
      <c r="AR305" s="169">
        <f t="shared" si="43"/>
        <v>0</v>
      </c>
      <c r="AS305" s="169">
        <f t="shared" si="43"/>
        <v>0</v>
      </c>
      <c r="AT305" s="169">
        <f t="shared" si="43"/>
        <v>0</v>
      </c>
      <c r="AU305" s="169">
        <f t="shared" si="43"/>
        <v>0</v>
      </c>
    </row>
    <row r="306" spans="1:47" x14ac:dyDescent="0.25">
      <c r="A306" s="5" t="str">
        <f>гр.общеразв.напрв.!A306</f>
        <v>Кировский</v>
      </c>
      <c r="B306" s="5" t="str">
        <f>гр.общеразв.напрв.!B306</f>
        <v>МБДОУ "Детский сад комбинированного вида №2"</v>
      </c>
      <c r="C306" s="5" t="str">
        <f>гр.общеразв.напрв.!C306</f>
        <v>город</v>
      </c>
      <c r="D306" s="5" t="str">
        <f>гр.общеразв.напрв.!D306</f>
        <v>детей</v>
      </c>
      <c r="E306" s="168">
        <f t="shared" ref="E306:E331" si="44">F306+G306</f>
        <v>269</v>
      </c>
      <c r="F306" s="168">
        <f t="shared" ref="F306:G331" si="45">H306+J306+L306+N306+P306+R306+T306+V306+X306+Z306+AB306+AD306+AF306+AH306+AJ306</f>
        <v>49</v>
      </c>
      <c r="G306" s="168">
        <f t="shared" si="45"/>
        <v>220</v>
      </c>
      <c r="H306" s="10">
        <f>гр.общеразв.напрв.!BZ306</f>
        <v>0</v>
      </c>
      <c r="I306" s="10">
        <f>гр.общеразв.напрв.!CA306</f>
        <v>0</v>
      </c>
      <c r="J306" s="10">
        <f>гр.общеразв.напрв.!CB306</f>
        <v>0</v>
      </c>
      <c r="K306" s="10">
        <f>гр.общеразв.напрв.!CC306</f>
        <v>0</v>
      </c>
      <c r="L306" s="10">
        <f>гр.общеразв.напрв.!CD306</f>
        <v>49</v>
      </c>
      <c r="M306" s="10">
        <f>гр.общеразв.напрв.!CE306</f>
        <v>184</v>
      </c>
      <c r="N306" s="10">
        <f>гр.общеразв.напрв.!CF306</f>
        <v>0</v>
      </c>
      <c r="O306" s="10">
        <f>гр.общеразв.напрв.!CG306</f>
        <v>0</v>
      </c>
      <c r="P306" s="10">
        <f>гр.общеразв.напрв.!CH306</f>
        <v>0</v>
      </c>
      <c r="Q306" s="10">
        <f>гр.общеразв.напрв.!CI306</f>
        <v>0</v>
      </c>
      <c r="R306" s="10">
        <f>гр.компен.направ.!EH306</f>
        <v>0</v>
      </c>
      <c r="S306" s="10">
        <f>гр.компен.направ.!EI306</f>
        <v>0</v>
      </c>
      <c r="T306" s="10">
        <f>гр.компен.направ.!EJ306</f>
        <v>0</v>
      </c>
      <c r="U306" s="10">
        <f>гр.компен.направ.!EK306</f>
        <v>0</v>
      </c>
      <c r="V306" s="10">
        <f>гр.компен.направ.!EL306</f>
        <v>0</v>
      </c>
      <c r="W306" s="10">
        <f>гр.компен.направ.!EM306</f>
        <v>36</v>
      </c>
      <c r="X306" s="10">
        <f>гр.компен.направ.!EN306</f>
        <v>0</v>
      </c>
      <c r="Y306" s="10">
        <f>гр.компен.направ.!EO306</f>
        <v>0</v>
      </c>
      <c r="Z306" s="10">
        <f>гр.компен.направ.!EP306</f>
        <v>0</v>
      </c>
      <c r="AA306" s="10">
        <f>гр.компен.направ.!EQ306</f>
        <v>0</v>
      </c>
      <c r="AB306" s="10">
        <f>гр.комбинир.напрв.!DN306</f>
        <v>0</v>
      </c>
      <c r="AC306" s="10">
        <f>гр.комбинир.напрв.!DO306</f>
        <v>0</v>
      </c>
      <c r="AD306" s="10">
        <f>гр.комбинир.напрв.!DP306</f>
        <v>0</v>
      </c>
      <c r="AE306" s="10">
        <f>гр.комбинир.напрв.!DQ306</f>
        <v>0</v>
      </c>
      <c r="AF306" s="10">
        <f>гр.комбинир.напрв.!DR306</f>
        <v>0</v>
      </c>
      <c r="AG306" s="10">
        <f>гр.комбинир.напрв.!DS306</f>
        <v>0</v>
      </c>
      <c r="AH306" s="10">
        <f>гр.комбинир.напрв.!DT306</f>
        <v>0</v>
      </c>
      <c r="AI306" s="10">
        <f>гр.комбинир.напрв.!DU306</f>
        <v>0</v>
      </c>
      <c r="AJ306" s="10">
        <f>гр.комбинир.напрв.!DV306</f>
        <v>0</v>
      </c>
      <c r="AK306" s="10">
        <f>гр.комбинир.напрв.!DW306</f>
        <v>0</v>
      </c>
      <c r="AL306" s="169">
        <f t="shared" si="43"/>
        <v>0</v>
      </c>
      <c r="AM306" s="169">
        <f t="shared" si="43"/>
        <v>0</v>
      </c>
      <c r="AN306" s="169">
        <f t="shared" si="43"/>
        <v>0</v>
      </c>
      <c r="AO306" s="169">
        <f t="shared" si="43"/>
        <v>0</v>
      </c>
      <c r="AP306" s="169">
        <f t="shared" si="43"/>
        <v>49</v>
      </c>
      <c r="AQ306" s="169">
        <f t="shared" si="43"/>
        <v>220</v>
      </c>
      <c r="AR306" s="169">
        <f t="shared" si="43"/>
        <v>0</v>
      </c>
      <c r="AS306" s="169">
        <f t="shared" si="43"/>
        <v>0</v>
      </c>
      <c r="AT306" s="169">
        <f t="shared" si="43"/>
        <v>0</v>
      </c>
      <c r="AU306" s="169">
        <f t="shared" si="43"/>
        <v>0</v>
      </c>
    </row>
    <row r="307" spans="1:47" x14ac:dyDescent="0.25">
      <c r="A307" s="5" t="str">
        <f>гр.общеразв.напрв.!A307</f>
        <v>Кировский</v>
      </c>
      <c r="B307" s="5" t="str">
        <f>гр.общеразв.напрв.!B307</f>
        <v>МБДОУ "Детский сад №3 "Лучик"</v>
      </c>
      <c r="C307" s="5" t="str">
        <f>гр.общеразв.напрв.!C307</f>
        <v>город</v>
      </c>
      <c r="D307" s="5" t="str">
        <f>гр.общеразв.напрв.!D307</f>
        <v>детей</v>
      </c>
      <c r="E307" s="168">
        <f t="shared" si="44"/>
        <v>182</v>
      </c>
      <c r="F307" s="168">
        <f t="shared" si="45"/>
        <v>47</v>
      </c>
      <c r="G307" s="168">
        <f t="shared" si="45"/>
        <v>135</v>
      </c>
      <c r="H307" s="10">
        <f>гр.общеразв.напрв.!BZ307</f>
        <v>0</v>
      </c>
      <c r="I307" s="10">
        <f>гр.общеразв.напрв.!CA307</f>
        <v>0</v>
      </c>
      <c r="J307" s="10">
        <f>гр.общеразв.напрв.!CB307</f>
        <v>0</v>
      </c>
      <c r="K307" s="10">
        <f>гр.общеразв.напрв.!CC307</f>
        <v>0</v>
      </c>
      <c r="L307" s="10">
        <f>гр.общеразв.напрв.!CD307</f>
        <v>47</v>
      </c>
      <c r="M307" s="10">
        <f>гр.общеразв.напрв.!CE307</f>
        <v>135</v>
      </c>
      <c r="N307" s="10">
        <f>гр.общеразв.напрв.!CF307</f>
        <v>0</v>
      </c>
      <c r="O307" s="10">
        <f>гр.общеразв.напрв.!CG307</f>
        <v>0</v>
      </c>
      <c r="P307" s="10">
        <f>гр.общеразв.напрв.!CH307</f>
        <v>0</v>
      </c>
      <c r="Q307" s="10">
        <f>гр.общеразв.напрв.!CI307</f>
        <v>0</v>
      </c>
      <c r="R307" s="10">
        <f>гр.компен.направ.!EH307</f>
        <v>0</v>
      </c>
      <c r="S307" s="10">
        <f>гр.компен.направ.!EI307</f>
        <v>0</v>
      </c>
      <c r="T307" s="10">
        <f>гр.компен.направ.!EJ307</f>
        <v>0</v>
      </c>
      <c r="U307" s="10">
        <f>гр.компен.направ.!EK307</f>
        <v>0</v>
      </c>
      <c r="V307" s="10">
        <f>гр.компен.направ.!EL307</f>
        <v>0</v>
      </c>
      <c r="W307" s="10">
        <f>гр.компен.направ.!EM307</f>
        <v>0</v>
      </c>
      <c r="X307" s="10">
        <f>гр.компен.направ.!EN307</f>
        <v>0</v>
      </c>
      <c r="Y307" s="10">
        <f>гр.компен.направ.!EO307</f>
        <v>0</v>
      </c>
      <c r="Z307" s="10">
        <f>гр.компен.направ.!EP307</f>
        <v>0</v>
      </c>
      <c r="AA307" s="10">
        <f>гр.компен.направ.!EQ307</f>
        <v>0</v>
      </c>
      <c r="AB307" s="10">
        <f>гр.комбинир.напрв.!DN307</f>
        <v>0</v>
      </c>
      <c r="AC307" s="10">
        <f>гр.комбинир.напрв.!DO307</f>
        <v>0</v>
      </c>
      <c r="AD307" s="10">
        <f>гр.комбинир.напрв.!DP307</f>
        <v>0</v>
      </c>
      <c r="AE307" s="10">
        <f>гр.комбинир.напрв.!DQ307</f>
        <v>0</v>
      </c>
      <c r="AF307" s="10">
        <f>гр.комбинир.напрв.!DR307</f>
        <v>0</v>
      </c>
      <c r="AG307" s="10">
        <f>гр.комбинир.напрв.!DS307</f>
        <v>0</v>
      </c>
      <c r="AH307" s="10">
        <f>гр.комбинир.напрв.!DT307</f>
        <v>0</v>
      </c>
      <c r="AI307" s="10">
        <f>гр.комбинир.напрв.!DU307</f>
        <v>0</v>
      </c>
      <c r="AJ307" s="10">
        <f>гр.комбинир.напрв.!DV307</f>
        <v>0</v>
      </c>
      <c r="AK307" s="10">
        <f>гр.комбинир.напрв.!DW307</f>
        <v>0</v>
      </c>
      <c r="AL307" s="169">
        <f t="shared" si="43"/>
        <v>0</v>
      </c>
      <c r="AM307" s="169">
        <f t="shared" si="43"/>
        <v>0</v>
      </c>
      <c r="AN307" s="169">
        <f t="shared" si="43"/>
        <v>0</v>
      </c>
      <c r="AO307" s="169">
        <f t="shared" si="43"/>
        <v>0</v>
      </c>
      <c r="AP307" s="169">
        <f t="shared" si="43"/>
        <v>47</v>
      </c>
      <c r="AQ307" s="169">
        <f t="shared" si="43"/>
        <v>135</v>
      </c>
      <c r="AR307" s="169">
        <f t="shared" si="43"/>
        <v>0</v>
      </c>
      <c r="AS307" s="169">
        <f t="shared" si="43"/>
        <v>0</v>
      </c>
      <c r="AT307" s="169">
        <f t="shared" si="43"/>
        <v>0</v>
      </c>
      <c r="AU307" s="169">
        <f t="shared" si="43"/>
        <v>0</v>
      </c>
    </row>
    <row r="308" spans="1:47" ht="20.399999999999999" x14ac:dyDescent="0.25">
      <c r="A308" s="5" t="str">
        <f>гр.общеразв.напрв.!A308</f>
        <v>Кировский</v>
      </c>
      <c r="B308" s="5" t="str">
        <f>гр.общеразв.напрв.!B308</f>
        <v>МБДОУ "Детский сад комбинированного вида №4 "Семицветик"</v>
      </c>
      <c r="C308" s="5" t="str">
        <f>гр.общеразв.напрв.!C308</f>
        <v>город</v>
      </c>
      <c r="D308" s="5" t="str">
        <f>гр.общеразв.напрв.!D308</f>
        <v>детей</v>
      </c>
      <c r="E308" s="168">
        <f t="shared" si="44"/>
        <v>196</v>
      </c>
      <c r="F308" s="168">
        <f t="shared" si="45"/>
        <v>25</v>
      </c>
      <c r="G308" s="168">
        <f t="shared" si="45"/>
        <v>171</v>
      </c>
      <c r="H308" s="10">
        <f>гр.общеразв.напрв.!BZ308</f>
        <v>0</v>
      </c>
      <c r="I308" s="10">
        <f>гр.общеразв.напрв.!CA308</f>
        <v>0</v>
      </c>
      <c r="J308" s="10">
        <f>гр.общеразв.напрв.!CB308</f>
        <v>0</v>
      </c>
      <c r="K308" s="10">
        <f>гр.общеразв.напрв.!CC308</f>
        <v>0</v>
      </c>
      <c r="L308" s="10">
        <f>гр.общеразв.напрв.!CD308</f>
        <v>25</v>
      </c>
      <c r="M308" s="10">
        <f>гр.общеразв.напрв.!CE308</f>
        <v>111</v>
      </c>
      <c r="N308" s="10">
        <f>гр.общеразв.напрв.!CF308</f>
        <v>0</v>
      </c>
      <c r="O308" s="10">
        <f>гр.общеразв.напрв.!CG308</f>
        <v>0</v>
      </c>
      <c r="P308" s="10">
        <f>гр.общеразв.напрв.!CH308</f>
        <v>0</v>
      </c>
      <c r="Q308" s="10">
        <f>гр.общеразв.напрв.!CI308</f>
        <v>0</v>
      </c>
      <c r="R308" s="10">
        <f>гр.компен.направ.!EH308</f>
        <v>0</v>
      </c>
      <c r="S308" s="10">
        <f>гр.компен.направ.!EI308</f>
        <v>0</v>
      </c>
      <c r="T308" s="10">
        <f>гр.компен.направ.!EJ308</f>
        <v>0</v>
      </c>
      <c r="U308" s="10">
        <f>гр.компен.направ.!EK308</f>
        <v>0</v>
      </c>
      <c r="V308" s="10">
        <f>гр.компен.направ.!EL308</f>
        <v>0</v>
      </c>
      <c r="W308" s="10">
        <f>гр.компен.направ.!EM308</f>
        <v>60</v>
      </c>
      <c r="X308" s="10">
        <f>гр.компен.направ.!EN308</f>
        <v>0</v>
      </c>
      <c r="Y308" s="10">
        <f>гр.компен.направ.!EO308</f>
        <v>0</v>
      </c>
      <c r="Z308" s="10">
        <f>гр.компен.направ.!EP308</f>
        <v>0</v>
      </c>
      <c r="AA308" s="10">
        <f>гр.компен.направ.!EQ308</f>
        <v>0</v>
      </c>
      <c r="AB308" s="10">
        <f>гр.комбинир.напрв.!DN308</f>
        <v>0</v>
      </c>
      <c r="AC308" s="10">
        <f>гр.комбинир.напрв.!DO308</f>
        <v>0</v>
      </c>
      <c r="AD308" s="10">
        <f>гр.комбинир.напрв.!DP308</f>
        <v>0</v>
      </c>
      <c r="AE308" s="10">
        <f>гр.комбинир.напрв.!DQ308</f>
        <v>0</v>
      </c>
      <c r="AF308" s="10">
        <f>гр.комбинир.напрв.!DR308</f>
        <v>0</v>
      </c>
      <c r="AG308" s="10">
        <f>гр.комбинир.напрв.!DS308</f>
        <v>0</v>
      </c>
      <c r="AH308" s="10">
        <f>гр.комбинир.напрв.!DT308</f>
        <v>0</v>
      </c>
      <c r="AI308" s="10">
        <f>гр.комбинир.напрв.!DU308</f>
        <v>0</v>
      </c>
      <c r="AJ308" s="10">
        <f>гр.комбинир.напрв.!DV308</f>
        <v>0</v>
      </c>
      <c r="AK308" s="10">
        <f>гр.комбинир.напрв.!DW308</f>
        <v>0</v>
      </c>
      <c r="AL308" s="169">
        <f t="shared" si="43"/>
        <v>0</v>
      </c>
      <c r="AM308" s="169">
        <f t="shared" si="43"/>
        <v>0</v>
      </c>
      <c r="AN308" s="169">
        <f t="shared" si="43"/>
        <v>0</v>
      </c>
      <c r="AO308" s="169">
        <f t="shared" si="43"/>
        <v>0</v>
      </c>
      <c r="AP308" s="169">
        <f t="shared" si="43"/>
        <v>25</v>
      </c>
      <c r="AQ308" s="169">
        <f t="shared" si="43"/>
        <v>171</v>
      </c>
      <c r="AR308" s="169">
        <f t="shared" si="43"/>
        <v>0</v>
      </c>
      <c r="AS308" s="169">
        <f t="shared" si="43"/>
        <v>0</v>
      </c>
      <c r="AT308" s="169">
        <f t="shared" si="43"/>
        <v>0</v>
      </c>
      <c r="AU308" s="169">
        <f t="shared" si="43"/>
        <v>0</v>
      </c>
    </row>
    <row r="309" spans="1:47" x14ac:dyDescent="0.25">
      <c r="A309" s="5" t="str">
        <f>гр.общеразв.напрв.!A309</f>
        <v>Кировский</v>
      </c>
      <c r="B309" s="5" t="str">
        <f>гр.общеразв.напрв.!B309</f>
        <v>МКДОУ "Детский сад комбинированного вида №5"</v>
      </c>
      <c r="C309" s="5" t="str">
        <f>гр.общеразв.напрв.!C309</f>
        <v>ПГТ</v>
      </c>
      <c r="D309" s="5" t="str">
        <f>гр.общеразв.напрв.!D309</f>
        <v>детей</v>
      </c>
      <c r="E309" s="168">
        <f t="shared" si="44"/>
        <v>237</v>
      </c>
      <c r="F309" s="168">
        <f t="shared" si="45"/>
        <v>0</v>
      </c>
      <c r="G309" s="168">
        <f t="shared" si="45"/>
        <v>237</v>
      </c>
      <c r="H309" s="10">
        <f>гр.общеразв.напрв.!BZ309</f>
        <v>0</v>
      </c>
      <c r="I309" s="10">
        <f>гр.общеразв.напрв.!CA309</f>
        <v>0</v>
      </c>
      <c r="J309" s="10">
        <f>гр.общеразв.напрв.!CB309</f>
        <v>0</v>
      </c>
      <c r="K309" s="10">
        <f>гр.общеразв.напрв.!CC309</f>
        <v>0</v>
      </c>
      <c r="L309" s="10">
        <f>гр.общеразв.напрв.!CD309</f>
        <v>0</v>
      </c>
      <c r="M309" s="10">
        <f>гр.общеразв.напрв.!CE309</f>
        <v>210</v>
      </c>
      <c r="N309" s="10">
        <f>гр.общеразв.напрв.!CF309</f>
        <v>0</v>
      </c>
      <c r="O309" s="10">
        <f>гр.общеразв.напрв.!CG309</f>
        <v>0</v>
      </c>
      <c r="P309" s="10">
        <f>гр.общеразв.напрв.!CH309</f>
        <v>0</v>
      </c>
      <c r="Q309" s="10">
        <f>гр.общеразв.напрв.!CI309</f>
        <v>0</v>
      </c>
      <c r="R309" s="10">
        <f>гр.компен.направ.!EH309</f>
        <v>0</v>
      </c>
      <c r="S309" s="10">
        <f>гр.компен.направ.!EI309</f>
        <v>0</v>
      </c>
      <c r="T309" s="10">
        <f>гр.компен.направ.!EJ309</f>
        <v>0</v>
      </c>
      <c r="U309" s="10">
        <f>гр.компен.направ.!EK309</f>
        <v>0</v>
      </c>
      <c r="V309" s="10">
        <f>гр.компен.направ.!EL309</f>
        <v>0</v>
      </c>
      <c r="W309" s="10">
        <f>гр.компен.направ.!EM309</f>
        <v>27</v>
      </c>
      <c r="X309" s="10">
        <f>гр.компен.направ.!EN309</f>
        <v>0</v>
      </c>
      <c r="Y309" s="10">
        <f>гр.компен.направ.!EO309</f>
        <v>0</v>
      </c>
      <c r="Z309" s="10">
        <f>гр.компен.направ.!EP309</f>
        <v>0</v>
      </c>
      <c r="AA309" s="10">
        <f>гр.компен.направ.!EQ309</f>
        <v>0</v>
      </c>
      <c r="AB309" s="10">
        <f>гр.комбинир.напрв.!DN309</f>
        <v>0</v>
      </c>
      <c r="AC309" s="10">
        <f>гр.комбинир.напрв.!DO309</f>
        <v>0</v>
      </c>
      <c r="AD309" s="10">
        <f>гр.комбинир.напрв.!DP309</f>
        <v>0</v>
      </c>
      <c r="AE309" s="10">
        <f>гр.комбинир.напрв.!DQ309</f>
        <v>0</v>
      </c>
      <c r="AF309" s="10">
        <f>гр.комбинир.напрв.!DR309</f>
        <v>0</v>
      </c>
      <c r="AG309" s="10">
        <f>гр.комбинир.напрв.!DS309</f>
        <v>0</v>
      </c>
      <c r="AH309" s="10">
        <f>гр.комбинир.напрв.!DT309</f>
        <v>0</v>
      </c>
      <c r="AI309" s="10">
        <f>гр.комбинир.напрв.!DU309</f>
        <v>0</v>
      </c>
      <c r="AJ309" s="10">
        <f>гр.комбинир.напрв.!DV309</f>
        <v>0</v>
      </c>
      <c r="AK309" s="10">
        <f>гр.комбинир.напрв.!DW309</f>
        <v>0</v>
      </c>
      <c r="AL309" s="169">
        <f t="shared" si="43"/>
        <v>0</v>
      </c>
      <c r="AM309" s="169">
        <f t="shared" si="43"/>
        <v>0</v>
      </c>
      <c r="AN309" s="169">
        <f t="shared" si="43"/>
        <v>0</v>
      </c>
      <c r="AO309" s="169">
        <f t="shared" si="43"/>
        <v>0</v>
      </c>
      <c r="AP309" s="169">
        <f t="shared" si="43"/>
        <v>0</v>
      </c>
      <c r="AQ309" s="169">
        <f t="shared" si="43"/>
        <v>237</v>
      </c>
      <c r="AR309" s="169">
        <f t="shared" si="43"/>
        <v>0</v>
      </c>
      <c r="AS309" s="169">
        <f t="shared" si="43"/>
        <v>0</v>
      </c>
      <c r="AT309" s="169">
        <f t="shared" si="43"/>
        <v>0</v>
      </c>
      <c r="AU309" s="169">
        <f t="shared" si="43"/>
        <v>0</v>
      </c>
    </row>
    <row r="310" spans="1:47" x14ac:dyDescent="0.25">
      <c r="A310" s="5" t="str">
        <f>гр.общеразв.напрв.!A310</f>
        <v>Кировский</v>
      </c>
      <c r="B310" s="5" t="str">
        <f>гр.общеразв.напрв.!B310</f>
        <v>МКДОУ "Детский сад компенсирующего вида №13"</v>
      </c>
      <c r="C310" s="5" t="str">
        <f>гр.общеразв.напрв.!C310</f>
        <v>село</v>
      </c>
      <c r="D310" s="5" t="str">
        <f>гр.общеразв.напрв.!D310</f>
        <v>детей</v>
      </c>
      <c r="E310" s="168">
        <f t="shared" si="44"/>
        <v>214</v>
      </c>
      <c r="F310" s="168">
        <f t="shared" si="45"/>
        <v>0</v>
      </c>
      <c r="G310" s="168">
        <f t="shared" si="45"/>
        <v>214</v>
      </c>
      <c r="H310" s="10">
        <f>гр.общеразв.напрв.!BZ310</f>
        <v>0</v>
      </c>
      <c r="I310" s="10">
        <f>гр.общеразв.напрв.!CA310</f>
        <v>0</v>
      </c>
      <c r="J310" s="10">
        <f>гр.общеразв.напрв.!CB310</f>
        <v>0</v>
      </c>
      <c r="K310" s="10">
        <f>гр.общеразв.напрв.!CC310</f>
        <v>0</v>
      </c>
      <c r="L310" s="10">
        <f>гр.общеразв.напрв.!CD310</f>
        <v>0</v>
      </c>
      <c r="M310" s="10">
        <f>гр.общеразв.напрв.!CE310</f>
        <v>0</v>
      </c>
      <c r="N310" s="10">
        <f>гр.общеразв.напрв.!CF310</f>
        <v>0</v>
      </c>
      <c r="O310" s="10">
        <f>гр.общеразв.напрв.!CG310</f>
        <v>0</v>
      </c>
      <c r="P310" s="10">
        <f>гр.общеразв.напрв.!CH310</f>
        <v>0</v>
      </c>
      <c r="Q310" s="10">
        <f>гр.общеразв.напрв.!CI310</f>
        <v>0</v>
      </c>
      <c r="R310" s="10">
        <f>гр.компен.направ.!EH310</f>
        <v>0</v>
      </c>
      <c r="S310" s="10">
        <f>гр.компен.направ.!EI310</f>
        <v>0</v>
      </c>
      <c r="T310" s="10">
        <f>гр.компен.направ.!EJ310</f>
        <v>0</v>
      </c>
      <c r="U310" s="10">
        <f>гр.компен.направ.!EK310</f>
        <v>0</v>
      </c>
      <c r="V310" s="10">
        <f>гр.компен.направ.!EL310</f>
        <v>0</v>
      </c>
      <c r="W310" s="10">
        <f>гр.компен.направ.!EM310</f>
        <v>214</v>
      </c>
      <c r="X310" s="10">
        <f>гр.компен.направ.!EN310</f>
        <v>0</v>
      </c>
      <c r="Y310" s="10">
        <f>гр.компен.направ.!EO310</f>
        <v>0</v>
      </c>
      <c r="Z310" s="10">
        <f>гр.компен.направ.!EP310</f>
        <v>0</v>
      </c>
      <c r="AA310" s="10">
        <f>гр.компен.направ.!EQ310</f>
        <v>0</v>
      </c>
      <c r="AB310" s="10">
        <f>гр.комбинир.напрв.!DN310</f>
        <v>0</v>
      </c>
      <c r="AC310" s="10">
        <f>гр.комбинир.напрв.!DO310</f>
        <v>0</v>
      </c>
      <c r="AD310" s="10">
        <f>гр.комбинир.напрв.!DP310</f>
        <v>0</v>
      </c>
      <c r="AE310" s="10">
        <f>гр.комбинир.напрв.!DQ310</f>
        <v>0</v>
      </c>
      <c r="AF310" s="10">
        <f>гр.комбинир.напрв.!DR310</f>
        <v>0</v>
      </c>
      <c r="AG310" s="10">
        <f>гр.комбинир.напрв.!DS310</f>
        <v>0</v>
      </c>
      <c r="AH310" s="10">
        <f>гр.комбинир.напрв.!DT310</f>
        <v>0</v>
      </c>
      <c r="AI310" s="10">
        <f>гр.комбинир.напрв.!DU310</f>
        <v>0</v>
      </c>
      <c r="AJ310" s="10">
        <f>гр.комбинир.напрв.!DV310</f>
        <v>0</v>
      </c>
      <c r="AK310" s="10">
        <f>гр.комбинир.напрв.!DW310</f>
        <v>0</v>
      </c>
      <c r="AL310" s="169">
        <f t="shared" si="43"/>
        <v>0</v>
      </c>
      <c r="AM310" s="169">
        <f t="shared" si="43"/>
        <v>0</v>
      </c>
      <c r="AN310" s="169">
        <f t="shared" si="43"/>
        <v>0</v>
      </c>
      <c r="AO310" s="169">
        <f t="shared" si="43"/>
        <v>0</v>
      </c>
      <c r="AP310" s="169">
        <f t="shared" si="43"/>
        <v>0</v>
      </c>
      <c r="AQ310" s="169">
        <f t="shared" si="43"/>
        <v>214</v>
      </c>
      <c r="AR310" s="169">
        <f t="shared" si="43"/>
        <v>0</v>
      </c>
      <c r="AS310" s="169">
        <f t="shared" si="43"/>
        <v>0</v>
      </c>
      <c r="AT310" s="169">
        <f t="shared" si="43"/>
        <v>0</v>
      </c>
      <c r="AU310" s="169">
        <f t="shared" si="43"/>
        <v>0</v>
      </c>
    </row>
    <row r="311" spans="1:47" ht="20.399999999999999" x14ac:dyDescent="0.25">
      <c r="A311" s="5" t="str">
        <f>гр.общеразв.напрв.!A311</f>
        <v>Кировский</v>
      </c>
      <c r="B311" s="5" t="str">
        <f>гр.общеразв.напрв.!B311</f>
        <v>МКДОУ "Детский сад №24" (село, но больше 100 детей, вместе  с детьми с ТНР)</v>
      </c>
      <c r="C311" s="5" t="str">
        <f>гр.общеразв.напрв.!C311</f>
        <v>село</v>
      </c>
      <c r="D311" s="5" t="str">
        <f>гр.общеразв.напрв.!D311</f>
        <v>детей</v>
      </c>
      <c r="E311" s="168">
        <f t="shared" si="44"/>
        <v>107</v>
      </c>
      <c r="F311" s="168">
        <f t="shared" si="45"/>
        <v>21</v>
      </c>
      <c r="G311" s="168">
        <f t="shared" si="45"/>
        <v>86</v>
      </c>
      <c r="H311" s="10">
        <f>гр.общеразв.напрв.!BZ311</f>
        <v>0</v>
      </c>
      <c r="I311" s="10">
        <f>гр.общеразв.напрв.!CA311</f>
        <v>0</v>
      </c>
      <c r="J311" s="10">
        <f>гр.общеразв.напрв.!CB311</f>
        <v>0</v>
      </c>
      <c r="K311" s="10">
        <f>гр.общеразв.напрв.!CC311</f>
        <v>0</v>
      </c>
      <c r="L311" s="10">
        <f>гр.общеразв.напрв.!CD311</f>
        <v>21</v>
      </c>
      <c r="M311" s="10">
        <f>гр.общеразв.напрв.!CE311</f>
        <v>64</v>
      </c>
      <c r="N311" s="10">
        <f>гр.общеразв.напрв.!CF311</f>
        <v>0</v>
      </c>
      <c r="O311" s="10">
        <f>гр.общеразв.напрв.!CG311</f>
        <v>0</v>
      </c>
      <c r="P311" s="10">
        <f>гр.общеразв.напрв.!CH311</f>
        <v>0</v>
      </c>
      <c r="Q311" s="10">
        <f>гр.общеразв.напрв.!CI311</f>
        <v>0</v>
      </c>
      <c r="R311" s="10">
        <f>гр.компен.направ.!EH311</f>
        <v>0</v>
      </c>
      <c r="S311" s="10">
        <f>гр.компен.направ.!EI311</f>
        <v>0</v>
      </c>
      <c r="T311" s="10">
        <f>гр.компен.направ.!EJ311</f>
        <v>0</v>
      </c>
      <c r="U311" s="10">
        <f>гр.компен.направ.!EK311</f>
        <v>0</v>
      </c>
      <c r="V311" s="10">
        <f>гр.компен.направ.!EL311</f>
        <v>0</v>
      </c>
      <c r="W311" s="10">
        <f>гр.компен.направ.!EM311</f>
        <v>22</v>
      </c>
      <c r="X311" s="10">
        <f>гр.компен.направ.!EN311</f>
        <v>0</v>
      </c>
      <c r="Y311" s="10">
        <f>гр.компен.направ.!EO311</f>
        <v>0</v>
      </c>
      <c r="Z311" s="10">
        <f>гр.компен.направ.!EP311</f>
        <v>0</v>
      </c>
      <c r="AA311" s="10">
        <f>гр.компен.направ.!EQ311</f>
        <v>0</v>
      </c>
      <c r="AB311" s="10">
        <f>гр.комбинир.напрв.!DN311</f>
        <v>0</v>
      </c>
      <c r="AC311" s="10">
        <f>гр.комбинир.напрв.!DO311</f>
        <v>0</v>
      </c>
      <c r="AD311" s="10">
        <f>гр.комбинир.напрв.!DP311</f>
        <v>0</v>
      </c>
      <c r="AE311" s="10">
        <f>гр.комбинир.напрв.!DQ311</f>
        <v>0</v>
      </c>
      <c r="AF311" s="10">
        <f>гр.комбинир.напрв.!DR311</f>
        <v>0</v>
      </c>
      <c r="AG311" s="10">
        <f>гр.комбинир.напрв.!DS311</f>
        <v>0</v>
      </c>
      <c r="AH311" s="10">
        <f>гр.комбинир.напрв.!DT311</f>
        <v>0</v>
      </c>
      <c r="AI311" s="10">
        <f>гр.комбинир.напрв.!DU311</f>
        <v>0</v>
      </c>
      <c r="AJ311" s="10">
        <f>гр.комбинир.напрв.!DV311</f>
        <v>0</v>
      </c>
      <c r="AK311" s="10">
        <f>гр.комбинир.напрв.!DW311</f>
        <v>0</v>
      </c>
      <c r="AL311" s="169">
        <f t="shared" si="43"/>
        <v>0</v>
      </c>
      <c r="AM311" s="169">
        <f t="shared" si="43"/>
        <v>0</v>
      </c>
      <c r="AN311" s="169">
        <f t="shared" si="43"/>
        <v>0</v>
      </c>
      <c r="AO311" s="169">
        <f t="shared" si="43"/>
        <v>0</v>
      </c>
      <c r="AP311" s="169">
        <f t="shared" si="43"/>
        <v>21</v>
      </c>
      <c r="AQ311" s="169">
        <f t="shared" si="43"/>
        <v>86</v>
      </c>
      <c r="AR311" s="169">
        <f t="shared" si="43"/>
        <v>0</v>
      </c>
      <c r="AS311" s="169">
        <f t="shared" si="43"/>
        <v>0</v>
      </c>
      <c r="AT311" s="169">
        <f t="shared" si="43"/>
        <v>0</v>
      </c>
      <c r="AU311" s="169">
        <f t="shared" si="43"/>
        <v>0</v>
      </c>
    </row>
    <row r="312" spans="1:47" x14ac:dyDescent="0.25">
      <c r="A312" s="5" t="str">
        <f>гр.общеразв.напрв.!A312</f>
        <v>Кировский</v>
      </c>
      <c r="B312" s="5" t="str">
        <f>гр.общеразв.напрв.!B312</f>
        <v>МКДОУ "Детский сад №26"</v>
      </c>
      <c r="C312" s="5" t="str">
        <f>гр.общеразв.напрв.!C312</f>
        <v>ПГТ</v>
      </c>
      <c r="D312" s="5" t="str">
        <f>гр.общеразв.напрв.!D312</f>
        <v>детей</v>
      </c>
      <c r="E312" s="168">
        <f t="shared" si="44"/>
        <v>194</v>
      </c>
      <c r="F312" s="168">
        <f t="shared" si="45"/>
        <v>41</v>
      </c>
      <c r="G312" s="168">
        <f t="shared" si="45"/>
        <v>153</v>
      </c>
      <c r="H312" s="10">
        <f>гр.общеразв.напрв.!BZ312</f>
        <v>0</v>
      </c>
      <c r="I312" s="10">
        <f>гр.общеразв.напрв.!CA312</f>
        <v>0</v>
      </c>
      <c r="J312" s="10">
        <f>гр.общеразв.напрв.!CB312</f>
        <v>0</v>
      </c>
      <c r="K312" s="10">
        <f>гр.общеразв.напрв.!CC312</f>
        <v>0</v>
      </c>
      <c r="L312" s="10">
        <f>гр.общеразв.напрв.!CD312</f>
        <v>41</v>
      </c>
      <c r="M312" s="10">
        <f>гр.общеразв.напрв.!CE312</f>
        <v>96</v>
      </c>
      <c r="N312" s="10">
        <f>гр.общеразв.напрв.!CF312</f>
        <v>0</v>
      </c>
      <c r="O312" s="10">
        <f>гр.общеразв.напрв.!CG312</f>
        <v>0</v>
      </c>
      <c r="P312" s="10">
        <f>гр.общеразв.напрв.!CH312</f>
        <v>0</v>
      </c>
      <c r="Q312" s="10">
        <f>гр.общеразв.напрв.!CI312</f>
        <v>0</v>
      </c>
      <c r="R312" s="10">
        <f>гр.компен.направ.!EH312</f>
        <v>0</v>
      </c>
      <c r="S312" s="10">
        <f>гр.компен.направ.!EI312</f>
        <v>0</v>
      </c>
      <c r="T312" s="10">
        <f>гр.компен.направ.!EJ312</f>
        <v>0</v>
      </c>
      <c r="U312" s="10">
        <f>гр.компен.направ.!EK312</f>
        <v>0</v>
      </c>
      <c r="V312" s="10">
        <f>гр.компен.направ.!EL312</f>
        <v>0</v>
      </c>
      <c r="W312" s="10">
        <f>гр.компен.направ.!EM312</f>
        <v>57</v>
      </c>
      <c r="X312" s="10">
        <f>гр.компен.направ.!EN312</f>
        <v>0</v>
      </c>
      <c r="Y312" s="10">
        <f>гр.компен.направ.!EO312</f>
        <v>0</v>
      </c>
      <c r="Z312" s="10">
        <f>гр.компен.направ.!EP312</f>
        <v>0</v>
      </c>
      <c r="AA312" s="10">
        <f>гр.компен.направ.!EQ312</f>
        <v>0</v>
      </c>
      <c r="AB312" s="10">
        <f>гр.комбинир.напрв.!DN312</f>
        <v>0</v>
      </c>
      <c r="AC312" s="10">
        <f>гр.комбинир.напрв.!DO312</f>
        <v>0</v>
      </c>
      <c r="AD312" s="10">
        <f>гр.комбинир.напрв.!DP312</f>
        <v>0</v>
      </c>
      <c r="AE312" s="10">
        <f>гр.комбинир.напрв.!DQ312</f>
        <v>0</v>
      </c>
      <c r="AF312" s="10">
        <f>гр.комбинир.напрв.!DR312</f>
        <v>0</v>
      </c>
      <c r="AG312" s="10">
        <f>гр.комбинир.напрв.!DS312</f>
        <v>0</v>
      </c>
      <c r="AH312" s="10">
        <f>гр.комбинир.напрв.!DT312</f>
        <v>0</v>
      </c>
      <c r="AI312" s="10">
        <f>гр.комбинир.напрв.!DU312</f>
        <v>0</v>
      </c>
      <c r="AJ312" s="10">
        <f>гр.комбинир.напрв.!DV312</f>
        <v>0</v>
      </c>
      <c r="AK312" s="10">
        <f>гр.комбинир.напрв.!DW312</f>
        <v>0</v>
      </c>
      <c r="AL312" s="169">
        <f t="shared" si="43"/>
        <v>0</v>
      </c>
      <c r="AM312" s="169">
        <f t="shared" si="43"/>
        <v>0</v>
      </c>
      <c r="AN312" s="169">
        <f t="shared" si="43"/>
        <v>0</v>
      </c>
      <c r="AO312" s="169">
        <f t="shared" si="43"/>
        <v>0</v>
      </c>
      <c r="AP312" s="169">
        <f t="shared" si="43"/>
        <v>41</v>
      </c>
      <c r="AQ312" s="169">
        <f t="shared" si="43"/>
        <v>153</v>
      </c>
      <c r="AR312" s="169">
        <f t="shared" si="43"/>
        <v>0</v>
      </c>
      <c r="AS312" s="169">
        <f t="shared" si="43"/>
        <v>0</v>
      </c>
      <c r="AT312" s="169">
        <f t="shared" si="43"/>
        <v>0</v>
      </c>
      <c r="AU312" s="169">
        <f t="shared" si="43"/>
        <v>0</v>
      </c>
    </row>
    <row r="313" spans="1:47" x14ac:dyDescent="0.25">
      <c r="A313" s="5" t="str">
        <f>гр.общеразв.напрв.!A313</f>
        <v>Кировский</v>
      </c>
      <c r="B313" s="5" t="str">
        <f>гр.общеразв.напрв.!B313</f>
        <v>МКДОУ "Детский сад комбинированного вида №29"</v>
      </c>
      <c r="C313" s="5" t="str">
        <f>гр.общеразв.напрв.!C313</f>
        <v>ПГТ</v>
      </c>
      <c r="D313" s="5" t="str">
        <f>гр.общеразв.напрв.!D313</f>
        <v>детей</v>
      </c>
      <c r="E313" s="168">
        <f t="shared" si="44"/>
        <v>143</v>
      </c>
      <c r="F313" s="168">
        <f t="shared" si="45"/>
        <v>43</v>
      </c>
      <c r="G313" s="168">
        <f t="shared" si="45"/>
        <v>100</v>
      </c>
      <c r="H313" s="10">
        <f>гр.общеразв.напрв.!BZ313</f>
        <v>0</v>
      </c>
      <c r="I313" s="10">
        <f>гр.общеразв.напрв.!CA313</f>
        <v>0</v>
      </c>
      <c r="J313" s="10">
        <f>гр.общеразв.напрв.!CB313</f>
        <v>0</v>
      </c>
      <c r="K313" s="10">
        <f>гр.общеразв.напрв.!CC313</f>
        <v>0</v>
      </c>
      <c r="L313" s="10">
        <f>гр.общеразв.напрв.!CD313</f>
        <v>43</v>
      </c>
      <c r="M313" s="10">
        <f>гр.общеразв.напрв.!CE313</f>
        <v>50</v>
      </c>
      <c r="N313" s="10">
        <f>гр.общеразв.напрв.!CF313</f>
        <v>0</v>
      </c>
      <c r="O313" s="10">
        <f>гр.общеразв.напрв.!CG313</f>
        <v>0</v>
      </c>
      <c r="P313" s="10">
        <f>гр.общеразв.напрв.!CH313</f>
        <v>0</v>
      </c>
      <c r="Q313" s="10">
        <f>гр.общеразв.напрв.!CI313</f>
        <v>0</v>
      </c>
      <c r="R313" s="10">
        <f>гр.компен.направ.!EH313</f>
        <v>0</v>
      </c>
      <c r="S313" s="10">
        <f>гр.компен.направ.!EI313</f>
        <v>0</v>
      </c>
      <c r="T313" s="10">
        <f>гр.компен.направ.!EJ313</f>
        <v>0</v>
      </c>
      <c r="U313" s="10">
        <f>гр.компен.направ.!EK313</f>
        <v>0</v>
      </c>
      <c r="V313" s="10">
        <f>гр.компен.направ.!EL313</f>
        <v>0</v>
      </c>
      <c r="W313" s="10">
        <f>гр.компен.направ.!EM313</f>
        <v>50</v>
      </c>
      <c r="X313" s="10">
        <f>гр.компен.направ.!EN313</f>
        <v>0</v>
      </c>
      <c r="Y313" s="10">
        <f>гр.компен.направ.!EO313</f>
        <v>0</v>
      </c>
      <c r="Z313" s="10">
        <f>гр.компен.направ.!EP313</f>
        <v>0</v>
      </c>
      <c r="AA313" s="10">
        <f>гр.компен.направ.!EQ313</f>
        <v>0</v>
      </c>
      <c r="AB313" s="10">
        <f>гр.комбинир.напрв.!DN313</f>
        <v>0</v>
      </c>
      <c r="AC313" s="10">
        <f>гр.комбинир.напрв.!DO313</f>
        <v>0</v>
      </c>
      <c r="AD313" s="10">
        <f>гр.комбинир.напрв.!DP313</f>
        <v>0</v>
      </c>
      <c r="AE313" s="10">
        <f>гр.комбинир.напрв.!DQ313</f>
        <v>0</v>
      </c>
      <c r="AF313" s="10">
        <f>гр.комбинир.напрв.!DR313</f>
        <v>0</v>
      </c>
      <c r="AG313" s="10">
        <f>гр.комбинир.напрв.!DS313</f>
        <v>0</v>
      </c>
      <c r="AH313" s="10">
        <f>гр.комбинир.напрв.!DT313</f>
        <v>0</v>
      </c>
      <c r="AI313" s="10">
        <f>гр.комбинир.напрв.!DU313</f>
        <v>0</v>
      </c>
      <c r="AJ313" s="10">
        <f>гр.комбинир.напрв.!DV313</f>
        <v>0</v>
      </c>
      <c r="AK313" s="10">
        <f>гр.комбинир.напрв.!DW313</f>
        <v>0</v>
      </c>
      <c r="AL313" s="169">
        <f t="shared" si="43"/>
        <v>0</v>
      </c>
      <c r="AM313" s="169">
        <f t="shared" si="43"/>
        <v>0</v>
      </c>
      <c r="AN313" s="169">
        <f t="shared" si="43"/>
        <v>0</v>
      </c>
      <c r="AO313" s="169">
        <f t="shared" si="43"/>
        <v>0</v>
      </c>
      <c r="AP313" s="169">
        <f t="shared" si="43"/>
        <v>43</v>
      </c>
      <c r="AQ313" s="169">
        <f t="shared" si="43"/>
        <v>100</v>
      </c>
      <c r="AR313" s="169">
        <f t="shared" si="43"/>
        <v>0</v>
      </c>
      <c r="AS313" s="169">
        <f t="shared" si="43"/>
        <v>0</v>
      </c>
      <c r="AT313" s="169">
        <f t="shared" si="43"/>
        <v>0</v>
      </c>
      <c r="AU313" s="169">
        <f t="shared" si="43"/>
        <v>0</v>
      </c>
    </row>
    <row r="314" spans="1:47" x14ac:dyDescent="0.25">
      <c r="A314" s="5" t="str">
        <f>гр.общеразв.напрв.!A314</f>
        <v>Кировский</v>
      </c>
      <c r="B314" s="5" t="str">
        <f>гр.общеразв.напрв.!B314</f>
        <v>МБДОУ "Детский сад комбинированного вида №32"</v>
      </c>
      <c r="C314" s="5" t="str">
        <f>гр.общеразв.напрв.!C314</f>
        <v>город</v>
      </c>
      <c r="D314" s="5" t="str">
        <f>гр.общеразв.напрв.!D314</f>
        <v>детей</v>
      </c>
      <c r="E314" s="168">
        <f t="shared" si="44"/>
        <v>293</v>
      </c>
      <c r="F314" s="168">
        <f t="shared" si="45"/>
        <v>49</v>
      </c>
      <c r="G314" s="168">
        <f t="shared" si="45"/>
        <v>244</v>
      </c>
      <c r="H314" s="10">
        <f>гр.общеразв.напрв.!BZ314</f>
        <v>0</v>
      </c>
      <c r="I314" s="10">
        <f>гр.общеразв.напрв.!CA314</f>
        <v>0</v>
      </c>
      <c r="J314" s="10">
        <f>гр.общеразв.напрв.!CB314</f>
        <v>0</v>
      </c>
      <c r="K314" s="10">
        <f>гр.общеразв.напрв.!CC314</f>
        <v>0</v>
      </c>
      <c r="L314" s="10">
        <f>гр.общеразв.напрв.!CD314</f>
        <v>49</v>
      </c>
      <c r="M314" s="10">
        <f>гр.общеразв.напрв.!CE314</f>
        <v>167</v>
      </c>
      <c r="N314" s="10">
        <f>гр.общеразв.напрв.!CF314</f>
        <v>0</v>
      </c>
      <c r="O314" s="10">
        <f>гр.общеразв.напрв.!CG314</f>
        <v>0</v>
      </c>
      <c r="P314" s="10">
        <f>гр.общеразв.напрв.!CH314</f>
        <v>0</v>
      </c>
      <c r="Q314" s="10">
        <f>гр.общеразв.напрв.!CI314</f>
        <v>0</v>
      </c>
      <c r="R314" s="10">
        <f>гр.компен.направ.!EH314</f>
        <v>0</v>
      </c>
      <c r="S314" s="10">
        <f>гр.компен.направ.!EI314</f>
        <v>0</v>
      </c>
      <c r="T314" s="10">
        <f>гр.компен.направ.!EJ314</f>
        <v>0</v>
      </c>
      <c r="U314" s="10">
        <f>гр.компен.направ.!EK314</f>
        <v>0</v>
      </c>
      <c r="V314" s="10">
        <f>гр.компен.направ.!EL314</f>
        <v>0</v>
      </c>
      <c r="W314" s="10">
        <f>гр.компен.направ.!EM314</f>
        <v>77</v>
      </c>
      <c r="X314" s="10">
        <f>гр.компен.направ.!EN314</f>
        <v>0</v>
      </c>
      <c r="Y314" s="10">
        <f>гр.компен.направ.!EO314</f>
        <v>0</v>
      </c>
      <c r="Z314" s="10">
        <f>гр.компен.направ.!EP314</f>
        <v>0</v>
      </c>
      <c r="AA314" s="10">
        <f>гр.компен.направ.!EQ314</f>
        <v>0</v>
      </c>
      <c r="AB314" s="10">
        <f>гр.комбинир.напрв.!DN314</f>
        <v>0</v>
      </c>
      <c r="AC314" s="10">
        <f>гр.комбинир.напрв.!DO314</f>
        <v>0</v>
      </c>
      <c r="AD314" s="10">
        <f>гр.комбинир.напрв.!DP314</f>
        <v>0</v>
      </c>
      <c r="AE314" s="10">
        <f>гр.комбинир.напрв.!DQ314</f>
        <v>0</v>
      </c>
      <c r="AF314" s="10">
        <f>гр.комбинир.напрв.!DR314</f>
        <v>0</v>
      </c>
      <c r="AG314" s="10">
        <f>гр.комбинир.напрв.!DS314</f>
        <v>0</v>
      </c>
      <c r="AH314" s="10">
        <f>гр.комбинир.напрв.!DT314</f>
        <v>0</v>
      </c>
      <c r="AI314" s="10">
        <f>гр.комбинир.напрв.!DU314</f>
        <v>0</v>
      </c>
      <c r="AJ314" s="10">
        <f>гр.комбинир.напрв.!DV314</f>
        <v>0</v>
      </c>
      <c r="AK314" s="10">
        <f>гр.комбинир.напрв.!DW314</f>
        <v>0</v>
      </c>
      <c r="AL314" s="169">
        <f t="shared" si="43"/>
        <v>0</v>
      </c>
      <c r="AM314" s="169">
        <f t="shared" si="43"/>
        <v>0</v>
      </c>
      <c r="AN314" s="169">
        <f t="shared" si="43"/>
        <v>0</v>
      </c>
      <c r="AO314" s="169">
        <f t="shared" si="43"/>
        <v>0</v>
      </c>
      <c r="AP314" s="169">
        <f t="shared" si="43"/>
        <v>49</v>
      </c>
      <c r="AQ314" s="169">
        <f t="shared" si="43"/>
        <v>244</v>
      </c>
      <c r="AR314" s="169">
        <f t="shared" si="43"/>
        <v>0</v>
      </c>
      <c r="AS314" s="169">
        <f t="shared" si="43"/>
        <v>0</v>
      </c>
      <c r="AT314" s="169">
        <f t="shared" si="43"/>
        <v>0</v>
      </c>
      <c r="AU314" s="169">
        <f t="shared" si="43"/>
        <v>0</v>
      </c>
    </row>
    <row r="315" spans="1:47" x14ac:dyDescent="0.25">
      <c r="A315" s="5" t="str">
        <f>гр.общеразв.напрв.!A315</f>
        <v>Кировский</v>
      </c>
      <c r="B315" s="5" t="str">
        <f>гр.общеразв.напрв.!B315</f>
        <v>МБДОУ "Детский сад комбинированного вида №33"</v>
      </c>
      <c r="C315" s="5" t="str">
        <f>гр.общеразв.напрв.!C315</f>
        <v>город</v>
      </c>
      <c r="D315" s="5" t="str">
        <f>гр.общеразв.напрв.!D315</f>
        <v>детей</v>
      </c>
      <c r="E315" s="168">
        <f t="shared" si="44"/>
        <v>273</v>
      </c>
      <c r="F315" s="168">
        <f t="shared" si="45"/>
        <v>36</v>
      </c>
      <c r="G315" s="168">
        <f t="shared" si="45"/>
        <v>237</v>
      </c>
      <c r="H315" s="10">
        <f>гр.общеразв.напрв.!BZ315</f>
        <v>0</v>
      </c>
      <c r="I315" s="10">
        <f>гр.общеразв.напрв.!CA315</f>
        <v>0</v>
      </c>
      <c r="J315" s="10">
        <f>гр.общеразв.напрв.!CB315</f>
        <v>0</v>
      </c>
      <c r="K315" s="10">
        <f>гр.общеразв.напрв.!CC315</f>
        <v>0</v>
      </c>
      <c r="L315" s="10">
        <f>гр.общеразв.напрв.!CD315</f>
        <v>36</v>
      </c>
      <c r="M315" s="10">
        <f>гр.общеразв.напрв.!CE315</f>
        <v>204</v>
      </c>
      <c r="N315" s="10">
        <f>гр.общеразв.напрв.!CF315</f>
        <v>0</v>
      </c>
      <c r="O315" s="10">
        <f>гр.общеразв.напрв.!CG315</f>
        <v>0</v>
      </c>
      <c r="P315" s="10">
        <f>гр.общеразв.напрв.!CH315</f>
        <v>0</v>
      </c>
      <c r="Q315" s="10">
        <f>гр.общеразв.напрв.!CI315</f>
        <v>0</v>
      </c>
      <c r="R315" s="10">
        <f>гр.компен.направ.!EH315</f>
        <v>0</v>
      </c>
      <c r="S315" s="10">
        <f>гр.компен.направ.!EI315</f>
        <v>0</v>
      </c>
      <c r="T315" s="10">
        <f>гр.компен.направ.!EJ315</f>
        <v>0</v>
      </c>
      <c r="U315" s="10">
        <f>гр.компен.направ.!EK315</f>
        <v>0</v>
      </c>
      <c r="V315" s="10">
        <f>гр.компен.направ.!EL315</f>
        <v>0</v>
      </c>
      <c r="W315" s="10">
        <f>гр.компен.направ.!EM315</f>
        <v>33</v>
      </c>
      <c r="X315" s="10">
        <f>гр.компен.направ.!EN315</f>
        <v>0</v>
      </c>
      <c r="Y315" s="10">
        <f>гр.компен.направ.!EO315</f>
        <v>0</v>
      </c>
      <c r="Z315" s="10">
        <f>гр.компен.направ.!EP315</f>
        <v>0</v>
      </c>
      <c r="AA315" s="10">
        <f>гр.компен.направ.!EQ315</f>
        <v>0</v>
      </c>
      <c r="AB315" s="10">
        <f>гр.комбинир.напрв.!DN315</f>
        <v>0</v>
      </c>
      <c r="AC315" s="10">
        <f>гр.комбинир.напрв.!DO315</f>
        <v>0</v>
      </c>
      <c r="AD315" s="10">
        <f>гр.комбинир.напрв.!DP315</f>
        <v>0</v>
      </c>
      <c r="AE315" s="10">
        <f>гр.комбинир.напрв.!DQ315</f>
        <v>0</v>
      </c>
      <c r="AF315" s="10">
        <f>гр.комбинир.напрв.!DR315</f>
        <v>0</v>
      </c>
      <c r="AG315" s="10">
        <f>гр.комбинир.напрв.!DS315</f>
        <v>0</v>
      </c>
      <c r="AH315" s="10">
        <f>гр.комбинир.напрв.!DT315</f>
        <v>0</v>
      </c>
      <c r="AI315" s="10">
        <f>гр.комбинир.напрв.!DU315</f>
        <v>0</v>
      </c>
      <c r="AJ315" s="10">
        <f>гр.комбинир.напрв.!DV315</f>
        <v>0</v>
      </c>
      <c r="AK315" s="10">
        <f>гр.комбинир.напрв.!DW315</f>
        <v>0</v>
      </c>
      <c r="AL315" s="169">
        <f t="shared" si="43"/>
        <v>0</v>
      </c>
      <c r="AM315" s="169">
        <f t="shared" si="43"/>
        <v>0</v>
      </c>
      <c r="AN315" s="169">
        <f t="shared" si="43"/>
        <v>0</v>
      </c>
      <c r="AO315" s="169">
        <f t="shared" si="43"/>
        <v>0</v>
      </c>
      <c r="AP315" s="169">
        <f t="shared" si="43"/>
        <v>36</v>
      </c>
      <c r="AQ315" s="169">
        <f t="shared" si="43"/>
        <v>237</v>
      </c>
      <c r="AR315" s="169">
        <f t="shared" si="43"/>
        <v>0</v>
      </c>
      <c r="AS315" s="169">
        <f t="shared" si="43"/>
        <v>0</v>
      </c>
      <c r="AT315" s="169">
        <f t="shared" si="43"/>
        <v>0</v>
      </c>
      <c r="AU315" s="169">
        <f t="shared" si="43"/>
        <v>0</v>
      </c>
    </row>
    <row r="316" spans="1:47" x14ac:dyDescent="0.25">
      <c r="A316" s="5" t="str">
        <f>гр.общеразв.напрв.!A316</f>
        <v>Кировский</v>
      </c>
      <c r="B316" s="5" t="str">
        <f>гр.общеразв.напрв.!B316</f>
        <v>МБДОУ "Детский сад комбинированного вида №34"</v>
      </c>
      <c r="C316" s="5" t="str">
        <f>гр.общеразв.напрв.!C316</f>
        <v>город</v>
      </c>
      <c r="D316" s="5" t="str">
        <f>гр.общеразв.напрв.!D316</f>
        <v>детей</v>
      </c>
      <c r="E316" s="168">
        <f t="shared" si="44"/>
        <v>275</v>
      </c>
      <c r="F316" s="168">
        <f t="shared" si="45"/>
        <v>47</v>
      </c>
      <c r="G316" s="168">
        <f t="shared" si="45"/>
        <v>228</v>
      </c>
      <c r="H316" s="10">
        <f>гр.общеразв.напрв.!BZ316</f>
        <v>0</v>
      </c>
      <c r="I316" s="10">
        <f>гр.общеразв.напрв.!CA316</f>
        <v>0</v>
      </c>
      <c r="J316" s="10">
        <f>гр.общеразв.напрв.!CB316</f>
        <v>0</v>
      </c>
      <c r="K316" s="10">
        <f>гр.общеразв.напрв.!CC316</f>
        <v>0</v>
      </c>
      <c r="L316" s="10">
        <f>гр.общеразв.напрв.!CD316</f>
        <v>47</v>
      </c>
      <c r="M316" s="10">
        <f>гр.общеразв.напрв.!CE316</f>
        <v>183</v>
      </c>
      <c r="N316" s="10">
        <f>гр.общеразв.напрв.!CF316</f>
        <v>0</v>
      </c>
      <c r="O316" s="10">
        <f>гр.общеразв.напрв.!CG316</f>
        <v>0</v>
      </c>
      <c r="P316" s="10">
        <f>гр.общеразв.напрв.!CH316</f>
        <v>0</v>
      </c>
      <c r="Q316" s="10">
        <f>гр.общеразв.напрв.!CI316</f>
        <v>0</v>
      </c>
      <c r="R316" s="10">
        <f>гр.компен.направ.!EH316</f>
        <v>0</v>
      </c>
      <c r="S316" s="10">
        <f>гр.компен.направ.!EI316</f>
        <v>0</v>
      </c>
      <c r="T316" s="10">
        <f>гр.компен.направ.!EJ316</f>
        <v>0</v>
      </c>
      <c r="U316" s="10">
        <f>гр.компен.направ.!EK316</f>
        <v>0</v>
      </c>
      <c r="V316" s="10">
        <f>гр.компен.направ.!EL316</f>
        <v>0</v>
      </c>
      <c r="W316" s="10">
        <f>гр.компен.направ.!EM316</f>
        <v>45</v>
      </c>
      <c r="X316" s="10">
        <f>гр.компен.направ.!EN316</f>
        <v>0</v>
      </c>
      <c r="Y316" s="10">
        <f>гр.компен.направ.!EO316</f>
        <v>0</v>
      </c>
      <c r="Z316" s="10">
        <f>гр.компен.направ.!EP316</f>
        <v>0</v>
      </c>
      <c r="AA316" s="10">
        <f>гр.компен.направ.!EQ316</f>
        <v>0</v>
      </c>
      <c r="AB316" s="10">
        <f>гр.комбинир.напрв.!DN316</f>
        <v>0</v>
      </c>
      <c r="AC316" s="10">
        <f>гр.комбинир.напрв.!DO316</f>
        <v>0</v>
      </c>
      <c r="AD316" s="10">
        <f>гр.комбинир.напрв.!DP316</f>
        <v>0</v>
      </c>
      <c r="AE316" s="10">
        <f>гр.комбинир.напрв.!DQ316</f>
        <v>0</v>
      </c>
      <c r="AF316" s="10">
        <f>гр.комбинир.напрв.!DR316</f>
        <v>0</v>
      </c>
      <c r="AG316" s="10">
        <f>гр.комбинир.напрв.!DS316</f>
        <v>0</v>
      </c>
      <c r="AH316" s="10">
        <f>гр.комбинир.напрв.!DT316</f>
        <v>0</v>
      </c>
      <c r="AI316" s="10">
        <f>гр.комбинир.напрв.!DU316</f>
        <v>0</v>
      </c>
      <c r="AJ316" s="10">
        <f>гр.комбинир.напрв.!DV316</f>
        <v>0</v>
      </c>
      <c r="AK316" s="10">
        <f>гр.комбинир.напрв.!DW316</f>
        <v>0</v>
      </c>
      <c r="AL316" s="169">
        <f t="shared" si="43"/>
        <v>0</v>
      </c>
      <c r="AM316" s="169">
        <f t="shared" si="43"/>
        <v>0</v>
      </c>
      <c r="AN316" s="169">
        <f t="shared" si="43"/>
        <v>0</v>
      </c>
      <c r="AO316" s="169">
        <f t="shared" si="43"/>
        <v>0</v>
      </c>
      <c r="AP316" s="169">
        <f t="shared" si="43"/>
        <v>47</v>
      </c>
      <c r="AQ316" s="169">
        <f t="shared" si="43"/>
        <v>228</v>
      </c>
      <c r="AR316" s="169">
        <f t="shared" si="43"/>
        <v>0</v>
      </c>
      <c r="AS316" s="169">
        <f t="shared" si="43"/>
        <v>0</v>
      </c>
      <c r="AT316" s="169">
        <f t="shared" si="43"/>
        <v>0</v>
      </c>
      <c r="AU316" s="169">
        <f t="shared" si="43"/>
        <v>0</v>
      </c>
    </row>
    <row r="317" spans="1:47" x14ac:dyDescent="0.25">
      <c r="A317" s="5" t="str">
        <f>гр.общеразв.напрв.!A317</f>
        <v>Кировский</v>
      </c>
      <c r="B317" s="5" t="str">
        <f>гр.общеразв.напрв.!B317</f>
        <v>МКДОУ "Детский сад комбинированного вида №35"</v>
      </c>
      <c r="C317" s="5" t="str">
        <f>гр.общеразв.напрв.!C317</f>
        <v>ПГТ</v>
      </c>
      <c r="D317" s="5" t="str">
        <f>гр.общеразв.напрв.!D317</f>
        <v>детей</v>
      </c>
      <c r="E317" s="168">
        <f t="shared" si="44"/>
        <v>142</v>
      </c>
      <c r="F317" s="168">
        <f t="shared" si="45"/>
        <v>38</v>
      </c>
      <c r="G317" s="168">
        <f t="shared" si="45"/>
        <v>104</v>
      </c>
      <c r="H317" s="10">
        <f>гр.общеразв.напрв.!BZ317</f>
        <v>0</v>
      </c>
      <c r="I317" s="10">
        <f>гр.общеразв.напрв.!CA317</f>
        <v>0</v>
      </c>
      <c r="J317" s="10">
        <f>гр.общеразв.напрв.!CB317</f>
        <v>0</v>
      </c>
      <c r="K317" s="10">
        <f>гр.общеразв.напрв.!CC317</f>
        <v>0</v>
      </c>
      <c r="L317" s="10">
        <f>гр.общеразв.напрв.!CD317</f>
        <v>38</v>
      </c>
      <c r="M317" s="10">
        <f>гр.общеразв.напрв.!CE317</f>
        <v>51</v>
      </c>
      <c r="N317" s="10">
        <f>гр.общеразв.напрв.!CF317</f>
        <v>0</v>
      </c>
      <c r="O317" s="10">
        <f>гр.общеразв.напрв.!CG317</f>
        <v>0</v>
      </c>
      <c r="P317" s="10">
        <f>гр.общеразв.напрв.!CH317</f>
        <v>0</v>
      </c>
      <c r="Q317" s="10">
        <f>гр.общеразв.напрв.!CI317</f>
        <v>0</v>
      </c>
      <c r="R317" s="10">
        <f>гр.компен.направ.!EH317</f>
        <v>0</v>
      </c>
      <c r="S317" s="10">
        <f>гр.компен.направ.!EI317</f>
        <v>0</v>
      </c>
      <c r="T317" s="10">
        <f>гр.компен.направ.!EJ317</f>
        <v>0</v>
      </c>
      <c r="U317" s="10">
        <f>гр.компен.направ.!EK317</f>
        <v>0</v>
      </c>
      <c r="V317" s="10">
        <f>гр.компен.направ.!EL317</f>
        <v>0</v>
      </c>
      <c r="W317" s="10">
        <f>гр.компен.направ.!EM317</f>
        <v>53</v>
      </c>
      <c r="X317" s="10">
        <f>гр.компен.направ.!EN317</f>
        <v>0</v>
      </c>
      <c r="Y317" s="10">
        <f>гр.компен.направ.!EO317</f>
        <v>0</v>
      </c>
      <c r="Z317" s="10">
        <f>гр.компен.направ.!EP317</f>
        <v>0</v>
      </c>
      <c r="AA317" s="10">
        <f>гр.компен.направ.!EQ317</f>
        <v>0</v>
      </c>
      <c r="AB317" s="10">
        <f>гр.комбинир.напрв.!DN317</f>
        <v>0</v>
      </c>
      <c r="AC317" s="10">
        <f>гр.комбинир.напрв.!DO317</f>
        <v>0</v>
      </c>
      <c r="AD317" s="10">
        <f>гр.комбинир.напрв.!DP317</f>
        <v>0</v>
      </c>
      <c r="AE317" s="10">
        <f>гр.комбинир.напрв.!DQ317</f>
        <v>0</v>
      </c>
      <c r="AF317" s="10">
        <f>гр.комбинир.напрв.!DR317</f>
        <v>0</v>
      </c>
      <c r="AG317" s="10">
        <f>гр.комбинир.напрв.!DS317</f>
        <v>0</v>
      </c>
      <c r="AH317" s="10">
        <f>гр.комбинир.напрв.!DT317</f>
        <v>0</v>
      </c>
      <c r="AI317" s="10">
        <f>гр.комбинир.напрв.!DU317</f>
        <v>0</v>
      </c>
      <c r="AJ317" s="10">
        <f>гр.комбинир.напрв.!DV317</f>
        <v>0</v>
      </c>
      <c r="AK317" s="10">
        <f>гр.комбинир.напрв.!DW317</f>
        <v>0</v>
      </c>
      <c r="AL317" s="169">
        <f t="shared" si="43"/>
        <v>0</v>
      </c>
      <c r="AM317" s="169">
        <f t="shared" si="43"/>
        <v>0</v>
      </c>
      <c r="AN317" s="169">
        <f t="shared" si="43"/>
        <v>0</v>
      </c>
      <c r="AO317" s="169">
        <f t="shared" si="43"/>
        <v>0</v>
      </c>
      <c r="AP317" s="169">
        <f t="shared" si="43"/>
        <v>38</v>
      </c>
      <c r="AQ317" s="169">
        <f t="shared" si="43"/>
        <v>104</v>
      </c>
      <c r="AR317" s="169">
        <f t="shared" si="43"/>
        <v>0</v>
      </c>
      <c r="AS317" s="169">
        <f t="shared" si="43"/>
        <v>0</v>
      </c>
      <c r="AT317" s="169">
        <f t="shared" si="43"/>
        <v>0</v>
      </c>
      <c r="AU317" s="169">
        <f t="shared" si="43"/>
        <v>0</v>
      </c>
    </row>
    <row r="318" spans="1:47" x14ac:dyDescent="0.25">
      <c r="A318" s="5" t="str">
        <f>гр.общеразв.напрв.!A318</f>
        <v>Кировский</v>
      </c>
      <c r="B318" s="5" t="str">
        <f>гр.общеразв.напрв.!B318</f>
        <v>МБДОУ "Детский сад комбинированного вида №36"</v>
      </c>
      <c r="C318" s="5" t="str">
        <f>гр.общеразв.напрв.!C318</f>
        <v>город</v>
      </c>
      <c r="D318" s="5" t="str">
        <f>гр.общеразв.напрв.!D318</f>
        <v>детей</v>
      </c>
      <c r="E318" s="168">
        <f t="shared" si="44"/>
        <v>309</v>
      </c>
      <c r="F318" s="168">
        <f t="shared" si="45"/>
        <v>46</v>
      </c>
      <c r="G318" s="168">
        <f t="shared" si="45"/>
        <v>263</v>
      </c>
      <c r="H318" s="10">
        <f>гр.общеразв.напрв.!BZ318</f>
        <v>0</v>
      </c>
      <c r="I318" s="10">
        <f>гр.общеразв.напрв.!CA318</f>
        <v>0</v>
      </c>
      <c r="J318" s="10">
        <f>гр.общеразв.напрв.!CB318</f>
        <v>0</v>
      </c>
      <c r="K318" s="10">
        <f>гр.общеразв.напрв.!CC318</f>
        <v>0</v>
      </c>
      <c r="L318" s="10">
        <f>гр.общеразв.напрв.!CD318</f>
        <v>46</v>
      </c>
      <c r="M318" s="10">
        <f>гр.общеразв.напрв.!CE318</f>
        <v>203</v>
      </c>
      <c r="N318" s="10">
        <f>гр.общеразв.напрв.!CF318</f>
        <v>0</v>
      </c>
      <c r="O318" s="10">
        <f>гр.общеразв.напрв.!CG318</f>
        <v>0</v>
      </c>
      <c r="P318" s="10">
        <f>гр.общеразв.напрв.!CH318</f>
        <v>0</v>
      </c>
      <c r="Q318" s="10">
        <f>гр.общеразв.напрв.!CI318</f>
        <v>0</v>
      </c>
      <c r="R318" s="10">
        <f>гр.компен.направ.!EH318</f>
        <v>0</v>
      </c>
      <c r="S318" s="10">
        <f>гр.компен.направ.!EI318</f>
        <v>0</v>
      </c>
      <c r="T318" s="10">
        <f>гр.компен.направ.!EJ318</f>
        <v>0</v>
      </c>
      <c r="U318" s="10">
        <f>гр.компен.направ.!EK318</f>
        <v>0</v>
      </c>
      <c r="V318" s="10">
        <f>гр.компен.направ.!EL318</f>
        <v>0</v>
      </c>
      <c r="W318" s="10">
        <f>гр.компен.направ.!EM318</f>
        <v>60</v>
      </c>
      <c r="X318" s="10">
        <f>гр.компен.направ.!EN318</f>
        <v>0</v>
      </c>
      <c r="Y318" s="10">
        <f>гр.компен.направ.!EO318</f>
        <v>0</v>
      </c>
      <c r="Z318" s="10">
        <f>гр.компен.направ.!EP318</f>
        <v>0</v>
      </c>
      <c r="AA318" s="10">
        <f>гр.компен.направ.!EQ318</f>
        <v>0</v>
      </c>
      <c r="AB318" s="10">
        <f>гр.комбинир.напрв.!DN318</f>
        <v>0</v>
      </c>
      <c r="AC318" s="10">
        <f>гр.комбинир.напрв.!DO318</f>
        <v>0</v>
      </c>
      <c r="AD318" s="10">
        <f>гр.комбинир.напрв.!DP318</f>
        <v>0</v>
      </c>
      <c r="AE318" s="10">
        <f>гр.комбинир.напрв.!DQ318</f>
        <v>0</v>
      </c>
      <c r="AF318" s="10">
        <f>гр.комбинир.напрв.!DR318</f>
        <v>0</v>
      </c>
      <c r="AG318" s="10">
        <f>гр.комбинир.напрв.!DS318</f>
        <v>0</v>
      </c>
      <c r="AH318" s="10">
        <f>гр.комбинир.напрв.!DT318</f>
        <v>0</v>
      </c>
      <c r="AI318" s="10">
        <f>гр.комбинир.напрв.!DU318</f>
        <v>0</v>
      </c>
      <c r="AJ318" s="10">
        <f>гр.комбинир.напрв.!DV318</f>
        <v>0</v>
      </c>
      <c r="AK318" s="10">
        <f>гр.комбинир.напрв.!DW318</f>
        <v>0</v>
      </c>
      <c r="AL318" s="169">
        <f t="shared" si="43"/>
        <v>0</v>
      </c>
      <c r="AM318" s="169">
        <f t="shared" si="43"/>
        <v>0</v>
      </c>
      <c r="AN318" s="169">
        <f t="shared" si="43"/>
        <v>0</v>
      </c>
      <c r="AO318" s="169">
        <f t="shared" si="43"/>
        <v>0</v>
      </c>
      <c r="AP318" s="169">
        <f t="shared" si="43"/>
        <v>46</v>
      </c>
      <c r="AQ318" s="169">
        <f t="shared" si="43"/>
        <v>263</v>
      </c>
      <c r="AR318" s="169">
        <f t="shared" si="43"/>
        <v>0</v>
      </c>
      <c r="AS318" s="169">
        <f t="shared" si="43"/>
        <v>0</v>
      </c>
      <c r="AT318" s="169">
        <f t="shared" si="43"/>
        <v>0</v>
      </c>
      <c r="AU318" s="169">
        <f t="shared" si="43"/>
        <v>0</v>
      </c>
    </row>
    <row r="319" spans="1:47" x14ac:dyDescent="0.25">
      <c r="A319" s="5" t="str">
        <f>гр.общеразв.напрв.!A319</f>
        <v>Кировский</v>
      </c>
      <c r="B319" s="5" t="str">
        <f>гр.общеразв.напрв.!B319</f>
        <v>МБДОУ "Детский сад комбинированного вида №37"</v>
      </c>
      <c r="C319" s="5" t="str">
        <f>гр.общеразв.напрв.!C319</f>
        <v>город</v>
      </c>
      <c r="D319" s="5" t="str">
        <f>гр.общеразв.напрв.!D319</f>
        <v>детей</v>
      </c>
      <c r="E319" s="168">
        <f t="shared" si="44"/>
        <v>252</v>
      </c>
      <c r="F319" s="168">
        <f t="shared" si="45"/>
        <v>43</v>
      </c>
      <c r="G319" s="168">
        <f t="shared" si="45"/>
        <v>209</v>
      </c>
      <c r="H319" s="10">
        <f>гр.общеразв.напрв.!BZ319</f>
        <v>0</v>
      </c>
      <c r="I319" s="10">
        <f>гр.общеразв.напрв.!CA319</f>
        <v>0</v>
      </c>
      <c r="J319" s="10">
        <f>гр.общеразв.напрв.!CB319</f>
        <v>0</v>
      </c>
      <c r="K319" s="10">
        <f>гр.общеразв.напрв.!CC319</f>
        <v>0</v>
      </c>
      <c r="L319" s="10">
        <f>гр.общеразв.напрв.!CD319</f>
        <v>43</v>
      </c>
      <c r="M319" s="10">
        <f>гр.общеразв.напрв.!CE319</f>
        <v>93</v>
      </c>
      <c r="N319" s="10">
        <f>гр.общеразв.напрв.!CF319</f>
        <v>0</v>
      </c>
      <c r="O319" s="10">
        <f>гр.общеразв.напрв.!CG319</f>
        <v>0</v>
      </c>
      <c r="P319" s="10">
        <f>гр.общеразв.напрв.!CH319</f>
        <v>0</v>
      </c>
      <c r="Q319" s="10">
        <f>гр.общеразв.напрв.!CI319</f>
        <v>0</v>
      </c>
      <c r="R319" s="10">
        <f>гр.компен.направ.!EH319</f>
        <v>0</v>
      </c>
      <c r="S319" s="10">
        <f>гр.компен.направ.!EI319</f>
        <v>0</v>
      </c>
      <c r="T319" s="10">
        <f>гр.компен.направ.!EJ319</f>
        <v>0</v>
      </c>
      <c r="U319" s="10">
        <f>гр.компен.направ.!EK319</f>
        <v>0</v>
      </c>
      <c r="V319" s="10">
        <f>гр.компен.направ.!EL319</f>
        <v>0</v>
      </c>
      <c r="W319" s="10">
        <f>гр.компен.направ.!EM319</f>
        <v>116</v>
      </c>
      <c r="X319" s="10">
        <f>гр.компен.направ.!EN319</f>
        <v>0</v>
      </c>
      <c r="Y319" s="10">
        <f>гр.компен.направ.!EO319</f>
        <v>0</v>
      </c>
      <c r="Z319" s="10">
        <f>гр.компен.направ.!EP319</f>
        <v>0</v>
      </c>
      <c r="AA319" s="10">
        <f>гр.компен.направ.!EQ319</f>
        <v>0</v>
      </c>
      <c r="AB319" s="10">
        <f>гр.комбинир.напрв.!DN319</f>
        <v>0</v>
      </c>
      <c r="AC319" s="10">
        <f>гр.комбинир.напрв.!DO319</f>
        <v>0</v>
      </c>
      <c r="AD319" s="10">
        <f>гр.комбинир.напрв.!DP319</f>
        <v>0</v>
      </c>
      <c r="AE319" s="10">
        <f>гр.комбинир.напрв.!DQ319</f>
        <v>0</v>
      </c>
      <c r="AF319" s="10">
        <f>гр.комбинир.напрв.!DR319</f>
        <v>0</v>
      </c>
      <c r="AG319" s="10">
        <f>гр.комбинир.напрв.!DS319</f>
        <v>0</v>
      </c>
      <c r="AH319" s="10">
        <f>гр.комбинир.напрв.!DT319</f>
        <v>0</v>
      </c>
      <c r="AI319" s="10">
        <f>гр.комбинир.напрв.!DU319</f>
        <v>0</v>
      </c>
      <c r="AJ319" s="10">
        <f>гр.комбинир.напрв.!DV319</f>
        <v>0</v>
      </c>
      <c r="AK319" s="10">
        <f>гр.комбинир.напрв.!DW319</f>
        <v>0</v>
      </c>
      <c r="AL319" s="169">
        <f t="shared" si="43"/>
        <v>0</v>
      </c>
      <c r="AM319" s="169">
        <f t="shared" si="43"/>
        <v>0</v>
      </c>
      <c r="AN319" s="169">
        <f t="shared" si="43"/>
        <v>0</v>
      </c>
      <c r="AO319" s="169">
        <f t="shared" si="43"/>
        <v>0</v>
      </c>
      <c r="AP319" s="169">
        <f t="shared" si="43"/>
        <v>43</v>
      </c>
      <c r="AQ319" s="169">
        <f t="shared" si="43"/>
        <v>209</v>
      </c>
      <c r="AR319" s="169">
        <f t="shared" si="43"/>
        <v>0</v>
      </c>
      <c r="AS319" s="169">
        <f t="shared" si="43"/>
        <v>0</v>
      </c>
      <c r="AT319" s="169">
        <f t="shared" si="43"/>
        <v>0</v>
      </c>
      <c r="AU319" s="169">
        <f t="shared" si="43"/>
        <v>0</v>
      </c>
    </row>
    <row r="320" spans="1:47" ht="40.799999999999997" x14ac:dyDescent="0.25">
      <c r="A320" s="5" t="str">
        <f>гр.общеразв.напрв.!A320</f>
        <v>Кировский</v>
      </c>
      <c r="B320" s="5" t="str">
        <f>гр.общеразв.напрв.!B320</f>
        <v>МБДОУ "Детский сад общеразвивающего вида с приоритетным осуществлением деятельности по художественно-эстетическому развитию детей №44 "Андрейка"</v>
      </c>
      <c r="C320" s="5" t="str">
        <f>гр.общеразв.напрв.!C320</f>
        <v>город</v>
      </c>
      <c r="D320" s="5" t="str">
        <f>гр.общеразв.напрв.!D320</f>
        <v>детей</v>
      </c>
      <c r="E320" s="168">
        <f t="shared" si="44"/>
        <v>280</v>
      </c>
      <c r="F320" s="168">
        <f t="shared" si="45"/>
        <v>40</v>
      </c>
      <c r="G320" s="168">
        <f t="shared" si="45"/>
        <v>240</v>
      </c>
      <c r="H320" s="10">
        <f>гр.общеразв.напрв.!BZ320</f>
        <v>0</v>
      </c>
      <c r="I320" s="10">
        <f>гр.общеразв.напрв.!CA320</f>
        <v>29</v>
      </c>
      <c r="J320" s="10">
        <f>гр.общеразв.напрв.!CB320</f>
        <v>0</v>
      </c>
      <c r="K320" s="10">
        <f>гр.общеразв.напрв.!CC320</f>
        <v>0</v>
      </c>
      <c r="L320" s="10">
        <f>гр.общеразв.напрв.!CD320</f>
        <v>40</v>
      </c>
      <c r="M320" s="10">
        <f>гр.общеразв.напрв.!CE320</f>
        <v>168</v>
      </c>
      <c r="N320" s="10">
        <f>гр.общеразв.напрв.!CF320</f>
        <v>0</v>
      </c>
      <c r="O320" s="10">
        <f>гр.общеразв.напрв.!CG320</f>
        <v>0</v>
      </c>
      <c r="P320" s="10">
        <f>гр.общеразв.напрв.!CH320</f>
        <v>0</v>
      </c>
      <c r="Q320" s="10">
        <f>гр.общеразв.напрв.!CI320</f>
        <v>0</v>
      </c>
      <c r="R320" s="10">
        <f>гр.компен.направ.!EH320</f>
        <v>0</v>
      </c>
      <c r="S320" s="10">
        <f>гр.компен.направ.!EI320</f>
        <v>0</v>
      </c>
      <c r="T320" s="10">
        <f>гр.компен.направ.!EJ320</f>
        <v>0</v>
      </c>
      <c r="U320" s="10">
        <f>гр.компен.направ.!EK320</f>
        <v>0</v>
      </c>
      <c r="V320" s="10">
        <f>гр.компен.направ.!EL320</f>
        <v>0</v>
      </c>
      <c r="W320" s="10">
        <f>гр.компен.направ.!EM320</f>
        <v>43</v>
      </c>
      <c r="X320" s="10">
        <f>гр.компен.направ.!EN320</f>
        <v>0</v>
      </c>
      <c r="Y320" s="10">
        <f>гр.компен.направ.!EO320</f>
        <v>0</v>
      </c>
      <c r="Z320" s="10">
        <f>гр.компен.направ.!EP320</f>
        <v>0</v>
      </c>
      <c r="AA320" s="10">
        <f>гр.компен.направ.!EQ320</f>
        <v>0</v>
      </c>
      <c r="AB320" s="10">
        <f>гр.комбинир.напрв.!DN320</f>
        <v>0</v>
      </c>
      <c r="AC320" s="10">
        <f>гр.комбинир.напрв.!DO320</f>
        <v>0</v>
      </c>
      <c r="AD320" s="10">
        <f>гр.комбинир.напрв.!DP320</f>
        <v>0</v>
      </c>
      <c r="AE320" s="10">
        <f>гр.комбинир.напрв.!DQ320</f>
        <v>0</v>
      </c>
      <c r="AF320" s="10">
        <f>гр.комбинир.напрв.!DR320</f>
        <v>0</v>
      </c>
      <c r="AG320" s="10">
        <f>гр.комбинир.напрв.!DS320</f>
        <v>0</v>
      </c>
      <c r="AH320" s="10">
        <f>гр.комбинир.напрв.!DT320</f>
        <v>0</v>
      </c>
      <c r="AI320" s="10">
        <f>гр.комбинир.напрв.!DU320</f>
        <v>0</v>
      </c>
      <c r="AJ320" s="10">
        <f>гр.комбинир.напрв.!DV320</f>
        <v>0</v>
      </c>
      <c r="AK320" s="10">
        <f>гр.комбинир.напрв.!DW320</f>
        <v>0</v>
      </c>
      <c r="AL320" s="169">
        <f t="shared" si="43"/>
        <v>0</v>
      </c>
      <c r="AM320" s="169">
        <f t="shared" si="43"/>
        <v>29</v>
      </c>
      <c r="AN320" s="169">
        <f t="shared" si="43"/>
        <v>0</v>
      </c>
      <c r="AO320" s="169">
        <f t="shared" si="43"/>
        <v>0</v>
      </c>
      <c r="AP320" s="169">
        <f t="shared" si="43"/>
        <v>40</v>
      </c>
      <c r="AQ320" s="169">
        <f t="shared" si="43"/>
        <v>211</v>
      </c>
      <c r="AR320" s="169">
        <f t="shared" si="43"/>
        <v>0</v>
      </c>
      <c r="AS320" s="169">
        <f t="shared" si="43"/>
        <v>0</v>
      </c>
      <c r="AT320" s="169">
        <f t="shared" si="43"/>
        <v>0</v>
      </c>
      <c r="AU320" s="169">
        <f t="shared" si="43"/>
        <v>0</v>
      </c>
    </row>
    <row r="321" spans="1:47" ht="20.399999999999999" x14ac:dyDescent="0.25">
      <c r="A321" s="5" t="str">
        <f>гр.общеразв.напрв.!A321</f>
        <v>Кировский</v>
      </c>
      <c r="B321" s="5" t="str">
        <f>гр.общеразв.напрв.!B321</f>
        <v>МБДОУ "Детский сад комбинированного вида "Орешек"</v>
      </c>
      <c r="C321" s="5" t="str">
        <f>гр.общеразв.напрв.!C321</f>
        <v>город</v>
      </c>
      <c r="D321" s="5" t="str">
        <f>гр.общеразв.напрв.!D321</f>
        <v>детей</v>
      </c>
      <c r="E321" s="168">
        <f t="shared" si="44"/>
        <v>230</v>
      </c>
      <c r="F321" s="168">
        <f t="shared" si="45"/>
        <v>49</v>
      </c>
      <c r="G321" s="168">
        <f t="shared" si="45"/>
        <v>181</v>
      </c>
      <c r="H321" s="10">
        <f>гр.общеразв.напрв.!BZ321</f>
        <v>0</v>
      </c>
      <c r="I321" s="10">
        <f>гр.общеразв.напрв.!CA321</f>
        <v>0</v>
      </c>
      <c r="J321" s="10">
        <f>гр.общеразв.напрв.!CB321</f>
        <v>0</v>
      </c>
      <c r="K321" s="10">
        <f>гр.общеразв.напрв.!CC321</f>
        <v>0</v>
      </c>
      <c r="L321" s="10">
        <f>гр.общеразв.напрв.!CD321</f>
        <v>49</v>
      </c>
      <c r="M321" s="10">
        <f>гр.общеразв.напрв.!CE321</f>
        <v>121</v>
      </c>
      <c r="N321" s="10">
        <f>гр.общеразв.напрв.!CF321</f>
        <v>0</v>
      </c>
      <c r="O321" s="10">
        <f>гр.общеразв.напрв.!CG321</f>
        <v>0</v>
      </c>
      <c r="P321" s="10">
        <f>гр.общеразв.напрв.!CH321</f>
        <v>0</v>
      </c>
      <c r="Q321" s="10">
        <f>гр.общеразв.напрв.!CI321</f>
        <v>0</v>
      </c>
      <c r="R321" s="10">
        <f>гр.компен.направ.!EH321</f>
        <v>0</v>
      </c>
      <c r="S321" s="10">
        <f>гр.компен.направ.!EI321</f>
        <v>0</v>
      </c>
      <c r="T321" s="10">
        <f>гр.компен.направ.!EJ321</f>
        <v>0</v>
      </c>
      <c r="U321" s="10">
        <f>гр.компен.направ.!EK321</f>
        <v>0</v>
      </c>
      <c r="V321" s="10">
        <f>гр.компен.направ.!EL321</f>
        <v>0</v>
      </c>
      <c r="W321" s="10">
        <f>гр.компен.направ.!EM321</f>
        <v>60</v>
      </c>
      <c r="X321" s="10">
        <f>гр.компен.направ.!EN321</f>
        <v>0</v>
      </c>
      <c r="Y321" s="10">
        <f>гр.компен.направ.!EO321</f>
        <v>0</v>
      </c>
      <c r="Z321" s="10">
        <f>гр.компен.направ.!EP321</f>
        <v>0</v>
      </c>
      <c r="AA321" s="10">
        <f>гр.компен.направ.!EQ321</f>
        <v>0</v>
      </c>
      <c r="AB321" s="10">
        <f>гр.комбинир.напрв.!DN321</f>
        <v>0</v>
      </c>
      <c r="AC321" s="10">
        <f>гр.комбинир.напрв.!DO321</f>
        <v>0</v>
      </c>
      <c r="AD321" s="10">
        <f>гр.комбинир.напрв.!DP321</f>
        <v>0</v>
      </c>
      <c r="AE321" s="10">
        <f>гр.комбинир.напрв.!DQ321</f>
        <v>0</v>
      </c>
      <c r="AF321" s="10">
        <f>гр.комбинир.напрв.!DR321</f>
        <v>0</v>
      </c>
      <c r="AG321" s="10">
        <f>гр.комбинир.напрв.!DS321</f>
        <v>0</v>
      </c>
      <c r="AH321" s="10">
        <f>гр.комбинир.напрв.!DT321</f>
        <v>0</v>
      </c>
      <c r="AI321" s="10">
        <f>гр.комбинир.напрв.!DU321</f>
        <v>0</v>
      </c>
      <c r="AJ321" s="10">
        <f>гр.комбинир.напрв.!DV321</f>
        <v>0</v>
      </c>
      <c r="AK321" s="10">
        <f>гр.комбинир.напрв.!DW321</f>
        <v>0</v>
      </c>
      <c r="AL321" s="169">
        <f t="shared" si="43"/>
        <v>0</v>
      </c>
      <c r="AM321" s="169">
        <f t="shared" si="43"/>
        <v>0</v>
      </c>
      <c r="AN321" s="169">
        <f t="shared" si="43"/>
        <v>0</v>
      </c>
      <c r="AO321" s="169">
        <f t="shared" si="43"/>
        <v>0</v>
      </c>
      <c r="AP321" s="169">
        <f t="shared" si="43"/>
        <v>49</v>
      </c>
      <c r="AQ321" s="169">
        <f t="shared" si="43"/>
        <v>181</v>
      </c>
      <c r="AR321" s="169">
        <f t="shared" si="43"/>
        <v>0</v>
      </c>
      <c r="AS321" s="169">
        <f t="shared" si="43"/>
        <v>0</v>
      </c>
      <c r="AT321" s="169">
        <f t="shared" si="43"/>
        <v>0</v>
      </c>
      <c r="AU321" s="169">
        <f t="shared" si="43"/>
        <v>0</v>
      </c>
    </row>
    <row r="322" spans="1:47" ht="20.399999999999999" x14ac:dyDescent="0.25">
      <c r="A322" s="5" t="str">
        <f>гр.общеразв.напрв.!A322</f>
        <v>Кировский</v>
      </c>
      <c r="B322" s="5" t="str">
        <f>гр.общеразв.напрв.!B322</f>
        <v>МБДОУ "Детский сад комбинированного вида "Теремок"</v>
      </c>
      <c r="C322" s="5" t="str">
        <f>гр.общеразв.напрв.!C322</f>
        <v>город</v>
      </c>
      <c r="D322" s="5" t="str">
        <f>гр.общеразв.напрв.!D322</f>
        <v>детей</v>
      </c>
      <c r="E322" s="168">
        <f t="shared" si="44"/>
        <v>309</v>
      </c>
      <c r="F322" s="168">
        <f t="shared" si="45"/>
        <v>44</v>
      </c>
      <c r="G322" s="168">
        <f t="shared" si="45"/>
        <v>265</v>
      </c>
      <c r="H322" s="10">
        <f>гр.общеразв.напрв.!BZ322</f>
        <v>0</v>
      </c>
      <c r="I322" s="10">
        <f>гр.общеразв.напрв.!CA322</f>
        <v>0</v>
      </c>
      <c r="J322" s="10">
        <f>гр.общеразв.напрв.!CB322</f>
        <v>0</v>
      </c>
      <c r="K322" s="10">
        <f>гр.общеразв.напрв.!CC322</f>
        <v>0</v>
      </c>
      <c r="L322" s="10">
        <f>гр.общеразв.напрв.!CD322</f>
        <v>44</v>
      </c>
      <c r="M322" s="10">
        <f>гр.общеразв.напрв.!CE322</f>
        <v>181</v>
      </c>
      <c r="N322" s="10">
        <f>гр.общеразв.напрв.!CF322</f>
        <v>0</v>
      </c>
      <c r="O322" s="10">
        <f>гр.общеразв.напрв.!CG322</f>
        <v>0</v>
      </c>
      <c r="P322" s="10">
        <f>гр.общеразв.напрв.!CH322</f>
        <v>0</v>
      </c>
      <c r="Q322" s="10">
        <f>гр.общеразв.напрв.!CI322</f>
        <v>0</v>
      </c>
      <c r="R322" s="10">
        <f>гр.компен.направ.!EH322</f>
        <v>0</v>
      </c>
      <c r="S322" s="10">
        <f>гр.компен.направ.!EI322</f>
        <v>0</v>
      </c>
      <c r="T322" s="10">
        <f>гр.компен.направ.!EJ322</f>
        <v>0</v>
      </c>
      <c r="U322" s="10">
        <f>гр.компен.направ.!EK322</f>
        <v>0</v>
      </c>
      <c r="V322" s="10">
        <f>гр.компен.направ.!EL322</f>
        <v>0</v>
      </c>
      <c r="W322" s="10">
        <f>гр.компен.направ.!EM322</f>
        <v>84</v>
      </c>
      <c r="X322" s="10">
        <f>гр.компен.направ.!EN322</f>
        <v>0</v>
      </c>
      <c r="Y322" s="10">
        <f>гр.компен.направ.!EO322</f>
        <v>0</v>
      </c>
      <c r="Z322" s="10">
        <f>гр.компен.направ.!EP322</f>
        <v>0</v>
      </c>
      <c r="AA322" s="10">
        <f>гр.компен.направ.!EQ322</f>
        <v>0</v>
      </c>
      <c r="AB322" s="10">
        <f>гр.комбинир.напрв.!DN322</f>
        <v>0</v>
      </c>
      <c r="AC322" s="10">
        <f>гр.комбинир.напрв.!DO322</f>
        <v>0</v>
      </c>
      <c r="AD322" s="10">
        <f>гр.комбинир.напрв.!DP322</f>
        <v>0</v>
      </c>
      <c r="AE322" s="10">
        <f>гр.комбинир.напрв.!DQ322</f>
        <v>0</v>
      </c>
      <c r="AF322" s="10">
        <f>гр.комбинир.напрв.!DR322</f>
        <v>0</v>
      </c>
      <c r="AG322" s="10">
        <f>гр.комбинир.напрв.!DS322</f>
        <v>0</v>
      </c>
      <c r="AH322" s="10">
        <f>гр.комбинир.напрв.!DT322</f>
        <v>0</v>
      </c>
      <c r="AI322" s="10">
        <f>гр.комбинир.напрв.!DU322</f>
        <v>0</v>
      </c>
      <c r="AJ322" s="10">
        <f>гр.комбинир.напрв.!DV322</f>
        <v>0</v>
      </c>
      <c r="AK322" s="10">
        <f>гр.комбинир.напрв.!DW322</f>
        <v>0</v>
      </c>
      <c r="AL322" s="169">
        <f t="shared" si="43"/>
        <v>0</v>
      </c>
      <c r="AM322" s="169">
        <f t="shared" si="43"/>
        <v>0</v>
      </c>
      <c r="AN322" s="169">
        <f t="shared" si="43"/>
        <v>0</v>
      </c>
      <c r="AO322" s="169">
        <f t="shared" si="43"/>
        <v>0</v>
      </c>
      <c r="AP322" s="169">
        <f t="shared" si="43"/>
        <v>44</v>
      </c>
      <c r="AQ322" s="169">
        <f t="shared" si="43"/>
        <v>265</v>
      </c>
      <c r="AR322" s="169">
        <f t="shared" si="43"/>
        <v>0</v>
      </c>
      <c r="AS322" s="169">
        <f t="shared" si="43"/>
        <v>0</v>
      </c>
      <c r="AT322" s="169">
        <f t="shared" si="43"/>
        <v>0</v>
      </c>
      <c r="AU322" s="169">
        <f t="shared" si="43"/>
        <v>0</v>
      </c>
    </row>
    <row r="323" spans="1:47" ht="20.399999999999999" x14ac:dyDescent="0.25">
      <c r="A323" s="5" t="str">
        <f>гр.общеразв.напрв.!A323</f>
        <v>Кировский</v>
      </c>
      <c r="B323" s="5" t="str">
        <f>гр.общеразв.напрв.!B323</f>
        <v>МБДОУ "Детский сад комбинированного вида "Золотой ключик"</v>
      </c>
      <c r="C323" s="5" t="str">
        <f>гр.общеразв.напрв.!C323</f>
        <v>город</v>
      </c>
      <c r="D323" s="5" t="str">
        <f>гр.общеразв.напрв.!D323</f>
        <v>детей</v>
      </c>
      <c r="E323" s="168">
        <f t="shared" si="44"/>
        <v>348</v>
      </c>
      <c r="F323" s="168">
        <f t="shared" si="45"/>
        <v>71</v>
      </c>
      <c r="G323" s="168">
        <f t="shared" si="45"/>
        <v>277</v>
      </c>
      <c r="H323" s="10">
        <f>гр.общеразв.напрв.!BZ323</f>
        <v>0</v>
      </c>
      <c r="I323" s="10">
        <f>гр.общеразв.напрв.!CA323</f>
        <v>0</v>
      </c>
      <c r="J323" s="10">
        <f>гр.общеразв.напрв.!CB323</f>
        <v>0</v>
      </c>
      <c r="K323" s="10">
        <f>гр.общеразв.напрв.!CC323</f>
        <v>0</v>
      </c>
      <c r="L323" s="10">
        <f>гр.общеразв.напрв.!CD323</f>
        <v>71</v>
      </c>
      <c r="M323" s="10">
        <f>гр.общеразв.напрв.!CE323</f>
        <v>163</v>
      </c>
      <c r="N323" s="10">
        <f>гр.общеразв.напрв.!CF323</f>
        <v>0</v>
      </c>
      <c r="O323" s="10">
        <f>гр.общеразв.напрв.!CG323</f>
        <v>0</v>
      </c>
      <c r="P323" s="10">
        <f>гр.общеразв.напрв.!CH323</f>
        <v>0</v>
      </c>
      <c r="Q323" s="10">
        <f>гр.общеразв.напрв.!CI323</f>
        <v>0</v>
      </c>
      <c r="R323" s="10">
        <f>гр.компен.направ.!EH323</f>
        <v>0</v>
      </c>
      <c r="S323" s="10">
        <f>гр.компен.направ.!EI323</f>
        <v>0</v>
      </c>
      <c r="T323" s="10">
        <f>гр.компен.направ.!EJ323</f>
        <v>0</v>
      </c>
      <c r="U323" s="10">
        <f>гр.компен.направ.!EK323</f>
        <v>0</v>
      </c>
      <c r="V323" s="10">
        <f>гр.компен.направ.!EL323</f>
        <v>0</v>
      </c>
      <c r="W323" s="10">
        <f>гр.компен.направ.!EM323</f>
        <v>114</v>
      </c>
      <c r="X323" s="10">
        <f>гр.компен.направ.!EN323</f>
        <v>0</v>
      </c>
      <c r="Y323" s="10">
        <f>гр.компен.направ.!EO323</f>
        <v>0</v>
      </c>
      <c r="Z323" s="10">
        <f>гр.компен.направ.!EP323</f>
        <v>0</v>
      </c>
      <c r="AA323" s="10">
        <f>гр.компен.направ.!EQ323</f>
        <v>0</v>
      </c>
      <c r="AB323" s="10">
        <f>гр.комбинир.напрв.!DN323</f>
        <v>0</v>
      </c>
      <c r="AC323" s="10">
        <f>гр.комбинир.напрв.!DO323</f>
        <v>0</v>
      </c>
      <c r="AD323" s="10">
        <f>гр.комбинир.напрв.!DP323</f>
        <v>0</v>
      </c>
      <c r="AE323" s="10">
        <f>гр.комбинир.напрв.!DQ323</f>
        <v>0</v>
      </c>
      <c r="AF323" s="10">
        <f>гр.комбинир.напрв.!DR323</f>
        <v>0</v>
      </c>
      <c r="AG323" s="10">
        <f>гр.комбинир.напрв.!DS323</f>
        <v>0</v>
      </c>
      <c r="AH323" s="10">
        <f>гр.комбинир.напрв.!DT323</f>
        <v>0</v>
      </c>
      <c r="AI323" s="10">
        <f>гр.комбинир.напрв.!DU323</f>
        <v>0</v>
      </c>
      <c r="AJ323" s="10">
        <f>гр.комбинир.напрв.!DV323</f>
        <v>0</v>
      </c>
      <c r="AK323" s="10">
        <f>гр.комбинир.напрв.!DW323</f>
        <v>0</v>
      </c>
      <c r="AL323" s="169">
        <f t="shared" si="43"/>
        <v>0</v>
      </c>
      <c r="AM323" s="169">
        <f t="shared" si="43"/>
        <v>0</v>
      </c>
      <c r="AN323" s="169">
        <f t="shared" si="43"/>
        <v>0</v>
      </c>
      <c r="AO323" s="169">
        <f t="shared" si="43"/>
        <v>0</v>
      </c>
      <c r="AP323" s="169">
        <f t="shared" si="43"/>
        <v>71</v>
      </c>
      <c r="AQ323" s="169">
        <f t="shared" si="43"/>
        <v>277</v>
      </c>
      <c r="AR323" s="169">
        <f t="shared" si="43"/>
        <v>0</v>
      </c>
      <c r="AS323" s="169">
        <f t="shared" si="43"/>
        <v>0</v>
      </c>
      <c r="AT323" s="169">
        <f t="shared" si="43"/>
        <v>0</v>
      </c>
      <c r="AU323" s="169">
        <f t="shared" si="43"/>
        <v>0</v>
      </c>
    </row>
    <row r="324" spans="1:47" ht="20.399999999999999" x14ac:dyDescent="0.25">
      <c r="A324" s="5" t="str">
        <f>гр.общеразв.напрв.!A324</f>
        <v>Кировский</v>
      </c>
      <c r="B324" s="5" t="str">
        <f>гр.общеразв.напрв.!B324</f>
        <v>МБОУ "Кировская СОШ №2" Молодцовский филиал дошкольное отделение</v>
      </c>
      <c r="C324" s="5" t="str">
        <f>гр.общеразв.напрв.!C324</f>
        <v>село</v>
      </c>
      <c r="D324" s="5" t="str">
        <f>гр.общеразв.напрв.!D324</f>
        <v>детей</v>
      </c>
      <c r="E324" s="168">
        <f t="shared" si="44"/>
        <v>43</v>
      </c>
      <c r="F324" s="168">
        <f t="shared" si="45"/>
        <v>0</v>
      </c>
      <c r="G324" s="168">
        <f t="shared" si="45"/>
        <v>43</v>
      </c>
      <c r="H324" s="10">
        <f>гр.общеразв.напрв.!BZ324</f>
        <v>0</v>
      </c>
      <c r="I324" s="10">
        <f>гр.общеразв.напрв.!CA324</f>
        <v>0</v>
      </c>
      <c r="J324" s="10">
        <f>гр.общеразв.напрв.!CB324</f>
        <v>0</v>
      </c>
      <c r="K324" s="10">
        <f>гр.общеразв.напрв.!CC324</f>
        <v>43</v>
      </c>
      <c r="L324" s="10">
        <f>гр.общеразв.напрв.!CD324</f>
        <v>0</v>
      </c>
      <c r="M324" s="10">
        <f>гр.общеразв.напрв.!CE324</f>
        <v>0</v>
      </c>
      <c r="N324" s="10">
        <f>гр.общеразв.напрв.!CF324</f>
        <v>0</v>
      </c>
      <c r="O324" s="10">
        <f>гр.общеразв.напрв.!CG324</f>
        <v>0</v>
      </c>
      <c r="P324" s="10">
        <f>гр.общеразв.напрв.!CH324</f>
        <v>0</v>
      </c>
      <c r="Q324" s="10">
        <f>гр.общеразв.напрв.!CI324</f>
        <v>0</v>
      </c>
      <c r="R324" s="10">
        <f>гр.компен.направ.!EH324</f>
        <v>0</v>
      </c>
      <c r="S324" s="10">
        <f>гр.компен.направ.!EI324</f>
        <v>0</v>
      </c>
      <c r="T324" s="10">
        <f>гр.компен.направ.!EJ324</f>
        <v>0</v>
      </c>
      <c r="U324" s="10">
        <f>гр.компен.направ.!EK324</f>
        <v>0</v>
      </c>
      <c r="V324" s="10">
        <f>гр.компен.направ.!EL324</f>
        <v>0</v>
      </c>
      <c r="W324" s="10">
        <f>гр.компен.направ.!EM324</f>
        <v>0</v>
      </c>
      <c r="X324" s="10">
        <f>гр.компен.направ.!EN324</f>
        <v>0</v>
      </c>
      <c r="Y324" s="10">
        <f>гр.компен.направ.!EO324</f>
        <v>0</v>
      </c>
      <c r="Z324" s="10">
        <f>гр.компен.направ.!EP324</f>
        <v>0</v>
      </c>
      <c r="AA324" s="10">
        <f>гр.компен.направ.!EQ324</f>
        <v>0</v>
      </c>
      <c r="AB324" s="10">
        <f>гр.комбинир.напрв.!DN324</f>
        <v>0</v>
      </c>
      <c r="AC324" s="10">
        <f>гр.комбинир.напрв.!DO324</f>
        <v>0</v>
      </c>
      <c r="AD324" s="10">
        <f>гр.комбинир.напрв.!DP324</f>
        <v>0</v>
      </c>
      <c r="AE324" s="10">
        <f>гр.комбинир.напрв.!DQ324</f>
        <v>0</v>
      </c>
      <c r="AF324" s="10">
        <f>гр.комбинир.напрв.!DR324</f>
        <v>0</v>
      </c>
      <c r="AG324" s="10">
        <f>гр.комбинир.напрв.!DS324</f>
        <v>0</v>
      </c>
      <c r="AH324" s="10">
        <f>гр.комбинир.напрв.!DT324</f>
        <v>0</v>
      </c>
      <c r="AI324" s="10">
        <f>гр.комбинир.напрв.!DU324</f>
        <v>0</v>
      </c>
      <c r="AJ324" s="10">
        <f>гр.комбинир.напрв.!DV324</f>
        <v>0</v>
      </c>
      <c r="AK324" s="10">
        <f>гр.комбинир.напрв.!DW324</f>
        <v>0</v>
      </c>
      <c r="AL324" s="169">
        <f t="shared" si="43"/>
        <v>0</v>
      </c>
      <c r="AM324" s="169">
        <f t="shared" si="43"/>
        <v>0</v>
      </c>
      <c r="AN324" s="169">
        <f t="shared" si="43"/>
        <v>0</v>
      </c>
      <c r="AO324" s="169">
        <f t="shared" si="43"/>
        <v>43</v>
      </c>
      <c r="AP324" s="169">
        <f t="shared" si="43"/>
        <v>0</v>
      </c>
      <c r="AQ324" s="169">
        <f t="shared" si="43"/>
        <v>0</v>
      </c>
      <c r="AR324" s="169">
        <f t="shared" si="43"/>
        <v>0</v>
      </c>
      <c r="AS324" s="169">
        <f t="shared" si="43"/>
        <v>0</v>
      </c>
      <c r="AT324" s="169">
        <f t="shared" si="43"/>
        <v>0</v>
      </c>
      <c r="AU324" s="169">
        <f t="shared" si="43"/>
        <v>0</v>
      </c>
    </row>
    <row r="325" spans="1:47" x14ac:dyDescent="0.25">
      <c r="A325" s="5" t="str">
        <f>гр.общеразв.напрв.!A325</f>
        <v>Кировский</v>
      </c>
      <c r="B325" s="5" t="str">
        <f>гр.общеразв.напрв.!B325</f>
        <v>МБОУ "Кировская гимназия"</v>
      </c>
      <c r="C325" s="5" t="str">
        <f>гр.общеразв.напрв.!C325</f>
        <v>город</v>
      </c>
      <c r="D325" s="5" t="str">
        <f>гр.общеразв.напрв.!D325</f>
        <v>детей</v>
      </c>
      <c r="E325" s="168">
        <f t="shared" si="44"/>
        <v>35</v>
      </c>
      <c r="F325" s="168">
        <f t="shared" si="45"/>
        <v>0</v>
      </c>
      <c r="G325" s="168">
        <f t="shared" si="45"/>
        <v>35</v>
      </c>
      <c r="H325" s="10">
        <f>гр.общеразв.напрв.!BZ325</f>
        <v>0</v>
      </c>
      <c r="I325" s="10">
        <f>гр.общеразв.напрв.!CA325</f>
        <v>35</v>
      </c>
      <c r="J325" s="10">
        <f>гр.общеразв.напрв.!CB325</f>
        <v>0</v>
      </c>
      <c r="K325" s="10">
        <f>гр.общеразв.напрв.!CC325</f>
        <v>0</v>
      </c>
      <c r="L325" s="10">
        <f>гр.общеразв.напрв.!CD325</f>
        <v>0</v>
      </c>
      <c r="M325" s="10">
        <f>гр.общеразв.напрв.!CE325</f>
        <v>0</v>
      </c>
      <c r="N325" s="10">
        <f>гр.общеразв.напрв.!CF325</f>
        <v>0</v>
      </c>
      <c r="O325" s="10">
        <f>гр.общеразв.напрв.!CG325</f>
        <v>0</v>
      </c>
      <c r="P325" s="10">
        <f>гр.общеразв.напрв.!CH325</f>
        <v>0</v>
      </c>
      <c r="Q325" s="10">
        <f>гр.общеразв.напрв.!CI325</f>
        <v>0</v>
      </c>
      <c r="R325" s="10">
        <f>гр.компен.направ.!EH325</f>
        <v>0</v>
      </c>
      <c r="S325" s="10">
        <f>гр.компен.направ.!EI325</f>
        <v>0</v>
      </c>
      <c r="T325" s="10">
        <f>гр.компен.направ.!EJ325</f>
        <v>0</v>
      </c>
      <c r="U325" s="10">
        <f>гр.компен.направ.!EK325</f>
        <v>0</v>
      </c>
      <c r="V325" s="10">
        <f>гр.компен.направ.!EL325</f>
        <v>0</v>
      </c>
      <c r="W325" s="10">
        <f>гр.компен.направ.!EM325</f>
        <v>0</v>
      </c>
      <c r="X325" s="10">
        <f>гр.компен.направ.!EN325</f>
        <v>0</v>
      </c>
      <c r="Y325" s="10">
        <f>гр.компен.направ.!EO325</f>
        <v>0</v>
      </c>
      <c r="Z325" s="10">
        <f>гр.компен.направ.!EP325</f>
        <v>0</v>
      </c>
      <c r="AA325" s="10">
        <f>гр.компен.направ.!EQ325</f>
        <v>0</v>
      </c>
      <c r="AB325" s="10">
        <f>гр.комбинир.напрв.!DN325</f>
        <v>0</v>
      </c>
      <c r="AC325" s="10">
        <f>гр.комбинир.напрв.!DO325</f>
        <v>0</v>
      </c>
      <c r="AD325" s="10">
        <f>гр.комбинир.напрв.!DP325</f>
        <v>0</v>
      </c>
      <c r="AE325" s="10">
        <f>гр.комбинир.напрв.!DQ325</f>
        <v>0</v>
      </c>
      <c r="AF325" s="10">
        <f>гр.комбинир.напрв.!DR325</f>
        <v>0</v>
      </c>
      <c r="AG325" s="10">
        <f>гр.комбинир.напрв.!DS325</f>
        <v>0</v>
      </c>
      <c r="AH325" s="10">
        <f>гр.комбинир.напрв.!DT325</f>
        <v>0</v>
      </c>
      <c r="AI325" s="10">
        <f>гр.комбинир.напрв.!DU325</f>
        <v>0</v>
      </c>
      <c r="AJ325" s="10">
        <f>гр.комбинир.напрв.!DV325</f>
        <v>0</v>
      </c>
      <c r="AK325" s="10">
        <f>гр.комбинир.напрв.!DW325</f>
        <v>0</v>
      </c>
      <c r="AL325" s="169">
        <f t="shared" si="43"/>
        <v>0</v>
      </c>
      <c r="AM325" s="169">
        <f t="shared" si="43"/>
        <v>35</v>
      </c>
      <c r="AN325" s="169">
        <f t="shared" si="43"/>
        <v>0</v>
      </c>
      <c r="AO325" s="169">
        <f t="shared" si="43"/>
        <v>0</v>
      </c>
      <c r="AP325" s="169">
        <f t="shared" si="43"/>
        <v>0</v>
      </c>
      <c r="AQ325" s="169">
        <f t="shared" si="43"/>
        <v>0</v>
      </c>
      <c r="AR325" s="169">
        <f t="shared" si="43"/>
        <v>0</v>
      </c>
      <c r="AS325" s="169">
        <f t="shared" si="43"/>
        <v>0</v>
      </c>
      <c r="AT325" s="169">
        <f t="shared" si="43"/>
        <v>0</v>
      </c>
      <c r="AU325" s="169">
        <f t="shared" si="43"/>
        <v>0</v>
      </c>
    </row>
    <row r="326" spans="1:47" x14ac:dyDescent="0.25">
      <c r="A326" s="5" t="str">
        <f>гр.общеразв.напрв.!A328</f>
        <v>Кировский</v>
      </c>
      <c r="B326" s="5" t="str">
        <f>гр.общеразв.напрв.!B326</f>
        <v>МБОУ "Отрадненская СОШ №3"</v>
      </c>
      <c r="C326" s="5" t="str">
        <f>гр.общеразв.напрв.!C326</f>
        <v>город</v>
      </c>
      <c r="D326" s="5" t="str">
        <f>гр.общеразв.напрв.!D326</f>
        <v>детей</v>
      </c>
      <c r="E326" s="168">
        <f t="shared" si="44"/>
        <v>47</v>
      </c>
      <c r="F326" s="168">
        <f t="shared" si="45"/>
        <v>0</v>
      </c>
      <c r="G326" s="168">
        <f t="shared" si="45"/>
        <v>47</v>
      </c>
      <c r="H326" s="10">
        <f>гр.общеразв.напрв.!BZ326</f>
        <v>0</v>
      </c>
      <c r="I326" s="10">
        <f>гр.общеразв.напрв.!CA326</f>
        <v>0</v>
      </c>
      <c r="J326" s="10">
        <f>гр.общеразв.напрв.!CB326</f>
        <v>0</v>
      </c>
      <c r="K326" s="10">
        <f>гр.общеразв.напрв.!CC326</f>
        <v>0</v>
      </c>
      <c r="L326" s="10">
        <f>гр.общеразв.напрв.!CD326</f>
        <v>0</v>
      </c>
      <c r="M326" s="10">
        <f>гр.общеразв.напрв.!CE326</f>
        <v>47</v>
      </c>
      <c r="N326" s="10">
        <f>гр.общеразв.напрв.!CF326</f>
        <v>0</v>
      </c>
      <c r="O326" s="10">
        <f>гр.общеразв.напрв.!CG326</f>
        <v>0</v>
      </c>
      <c r="P326" s="10">
        <f>гр.общеразв.напрв.!CH326</f>
        <v>0</v>
      </c>
      <c r="Q326" s="10">
        <f>гр.общеразв.напрв.!CI326</f>
        <v>0</v>
      </c>
      <c r="R326" s="10">
        <f>гр.компен.направ.!EH326</f>
        <v>0</v>
      </c>
      <c r="S326" s="10">
        <f>гр.компен.направ.!EI326</f>
        <v>0</v>
      </c>
      <c r="T326" s="10">
        <f>гр.компен.направ.!EJ326</f>
        <v>0</v>
      </c>
      <c r="U326" s="10">
        <f>гр.компен.направ.!EK326</f>
        <v>0</v>
      </c>
      <c r="V326" s="10">
        <f>гр.компен.направ.!EL326</f>
        <v>0</v>
      </c>
      <c r="W326" s="10">
        <f>гр.компен.направ.!EM326</f>
        <v>0</v>
      </c>
      <c r="X326" s="10">
        <f>гр.компен.направ.!EN326</f>
        <v>0</v>
      </c>
      <c r="Y326" s="10">
        <f>гр.компен.направ.!EO326</f>
        <v>0</v>
      </c>
      <c r="Z326" s="10">
        <f>гр.компен.направ.!EP326</f>
        <v>0</v>
      </c>
      <c r="AA326" s="10">
        <f>гр.компен.направ.!EQ326</f>
        <v>0</v>
      </c>
      <c r="AB326" s="10">
        <f>гр.комбинир.напрв.!DN326</f>
        <v>0</v>
      </c>
      <c r="AC326" s="10">
        <f>гр.комбинир.напрв.!DO326</f>
        <v>0</v>
      </c>
      <c r="AD326" s="10">
        <f>гр.комбинир.напрв.!DP326</f>
        <v>0</v>
      </c>
      <c r="AE326" s="10">
        <f>гр.комбинир.напрв.!DQ326</f>
        <v>0</v>
      </c>
      <c r="AF326" s="10">
        <f>гр.комбинир.напрв.!DR326</f>
        <v>0</v>
      </c>
      <c r="AG326" s="10">
        <f>гр.комбинир.напрв.!DS326</f>
        <v>0</v>
      </c>
      <c r="AH326" s="10">
        <f>гр.комбинир.напрв.!DT326</f>
        <v>0</v>
      </c>
      <c r="AI326" s="10">
        <f>гр.комбинир.напрв.!DU326</f>
        <v>0</v>
      </c>
      <c r="AJ326" s="10">
        <f>гр.комбинир.напрв.!DV326</f>
        <v>0</v>
      </c>
      <c r="AK326" s="10">
        <f>гр.комбинир.напрв.!DW326</f>
        <v>0</v>
      </c>
      <c r="AL326" s="169">
        <f t="shared" si="43"/>
        <v>0</v>
      </c>
      <c r="AM326" s="169">
        <f t="shared" si="43"/>
        <v>0</v>
      </c>
      <c r="AN326" s="169">
        <f t="shared" si="43"/>
        <v>0</v>
      </c>
      <c r="AO326" s="169">
        <f t="shared" si="43"/>
        <v>0</v>
      </c>
      <c r="AP326" s="169">
        <f t="shared" si="43"/>
        <v>0</v>
      </c>
      <c r="AQ326" s="169">
        <f t="shared" si="43"/>
        <v>47</v>
      </c>
      <c r="AR326" s="169">
        <f t="shared" si="43"/>
        <v>0</v>
      </c>
      <c r="AS326" s="169">
        <f t="shared" si="43"/>
        <v>0</v>
      </c>
      <c r="AT326" s="169">
        <f t="shared" si="43"/>
        <v>0</v>
      </c>
      <c r="AU326" s="169">
        <f t="shared" si="43"/>
        <v>0</v>
      </c>
    </row>
    <row r="327" spans="1:47" x14ac:dyDescent="0.25">
      <c r="A327" s="5" t="str">
        <f>гр.общеразв.напрв.!A329</f>
        <v>Кировский</v>
      </c>
      <c r="B327" s="5" t="str">
        <f>гр.общеразв.напрв.!B327</f>
        <v>МКОУ "Синявинская СОШ"</v>
      </c>
      <c r="C327" s="5" t="str">
        <f>гр.общеразв.напрв.!C327</f>
        <v>ПГТ</v>
      </c>
      <c r="D327" s="5" t="str">
        <f>гр.общеразв.напрв.!D327</f>
        <v>детей</v>
      </c>
      <c r="E327" s="168">
        <f t="shared" si="44"/>
        <v>245</v>
      </c>
      <c r="F327" s="168">
        <f t="shared" si="45"/>
        <v>50</v>
      </c>
      <c r="G327" s="168">
        <f t="shared" si="45"/>
        <v>195</v>
      </c>
      <c r="H327" s="10">
        <f>гр.общеразв.напрв.!BZ327</f>
        <v>0</v>
      </c>
      <c r="I327" s="10">
        <f>гр.общеразв.напрв.!CA327</f>
        <v>0</v>
      </c>
      <c r="J327" s="10">
        <f>гр.общеразв.напрв.!CB327</f>
        <v>0</v>
      </c>
      <c r="K327" s="10">
        <f>гр.общеразв.напрв.!CC327</f>
        <v>0</v>
      </c>
      <c r="L327" s="10">
        <f>гр.общеразв.напрв.!CD327</f>
        <v>50</v>
      </c>
      <c r="M327" s="10">
        <f>гр.общеразв.напрв.!CE327</f>
        <v>114</v>
      </c>
      <c r="N327" s="10">
        <f>гр.общеразв.напрв.!CF327</f>
        <v>0</v>
      </c>
      <c r="O327" s="10">
        <f>гр.общеразв.напрв.!CG327</f>
        <v>0</v>
      </c>
      <c r="P327" s="10">
        <f>гр.общеразв.напрв.!CH327</f>
        <v>0</v>
      </c>
      <c r="Q327" s="10">
        <f>гр.общеразв.напрв.!CI327</f>
        <v>21</v>
      </c>
      <c r="R327" s="10">
        <f>гр.компен.направ.!EH327</f>
        <v>0</v>
      </c>
      <c r="S327" s="10">
        <f>гр.компен.направ.!EI327</f>
        <v>0</v>
      </c>
      <c r="T327" s="10">
        <f>гр.компен.направ.!EJ327</f>
        <v>0</v>
      </c>
      <c r="U327" s="10">
        <f>гр.компен.направ.!EK327</f>
        <v>0</v>
      </c>
      <c r="V327" s="10">
        <f>гр.компен.направ.!EL327</f>
        <v>0</v>
      </c>
      <c r="W327" s="10">
        <f>гр.компен.направ.!EM327</f>
        <v>60</v>
      </c>
      <c r="X327" s="10">
        <f>гр.компен.направ.!EN327</f>
        <v>0</v>
      </c>
      <c r="Y327" s="10">
        <f>гр.компен.направ.!EO327</f>
        <v>0</v>
      </c>
      <c r="Z327" s="10">
        <f>гр.компен.направ.!EP327</f>
        <v>0</v>
      </c>
      <c r="AA327" s="10">
        <f>гр.компен.направ.!EQ327</f>
        <v>0</v>
      </c>
      <c r="AB327" s="10">
        <f>гр.комбинир.напрв.!DN327</f>
        <v>0</v>
      </c>
      <c r="AC327" s="10">
        <f>гр.комбинир.напрв.!DO327</f>
        <v>0</v>
      </c>
      <c r="AD327" s="10">
        <f>гр.комбинир.напрв.!DP327</f>
        <v>0</v>
      </c>
      <c r="AE327" s="10">
        <f>гр.комбинир.напрв.!DQ327</f>
        <v>0</v>
      </c>
      <c r="AF327" s="10">
        <f>гр.комбинир.напрв.!DR327</f>
        <v>0</v>
      </c>
      <c r="AG327" s="10">
        <f>гр.комбинир.напрв.!DS327</f>
        <v>0</v>
      </c>
      <c r="AH327" s="10">
        <f>гр.комбинир.напрв.!DT327</f>
        <v>0</v>
      </c>
      <c r="AI327" s="10">
        <f>гр.комбинир.напрв.!DU327</f>
        <v>0</v>
      </c>
      <c r="AJ327" s="10">
        <f>гр.комбинир.напрв.!DV327</f>
        <v>0</v>
      </c>
      <c r="AK327" s="10">
        <f>гр.комбинир.напрв.!DW327</f>
        <v>0</v>
      </c>
      <c r="AL327" s="169">
        <f t="shared" si="43"/>
        <v>0</v>
      </c>
      <c r="AM327" s="169">
        <f t="shared" si="43"/>
        <v>0</v>
      </c>
      <c r="AN327" s="169">
        <f t="shared" si="43"/>
        <v>0</v>
      </c>
      <c r="AO327" s="169">
        <f t="shared" si="43"/>
        <v>0</v>
      </c>
      <c r="AP327" s="169">
        <f t="shared" si="43"/>
        <v>50</v>
      </c>
      <c r="AQ327" s="169">
        <f t="shared" si="43"/>
        <v>174</v>
      </c>
      <c r="AR327" s="169">
        <f t="shared" si="43"/>
        <v>0</v>
      </c>
      <c r="AS327" s="169">
        <f t="shared" si="43"/>
        <v>0</v>
      </c>
      <c r="AT327" s="169">
        <f t="shared" si="43"/>
        <v>0</v>
      </c>
      <c r="AU327" s="169">
        <f t="shared" si="43"/>
        <v>21</v>
      </c>
    </row>
    <row r="328" spans="1:47" ht="20.399999999999999" x14ac:dyDescent="0.25">
      <c r="A328" s="5" t="str">
        <f>гр.общеразв.напрв.!A330</f>
        <v>Кировский</v>
      </c>
      <c r="B328" s="5" t="str">
        <f>гр.общеразв.напрв.!B328</f>
        <v>МКОУ "Павловская ООШ" (ПГТ но больше 100 детей)</v>
      </c>
      <c r="C328" s="5" t="str">
        <f>гр.общеразв.напрв.!C328</f>
        <v>ПГТ</v>
      </c>
      <c r="D328" s="5" t="str">
        <f>гр.общеразв.напрв.!D328</f>
        <v>детей</v>
      </c>
      <c r="E328" s="168">
        <f t="shared" si="44"/>
        <v>122</v>
      </c>
      <c r="F328" s="168">
        <f t="shared" si="45"/>
        <v>24</v>
      </c>
      <c r="G328" s="168">
        <f t="shared" si="45"/>
        <v>98</v>
      </c>
      <c r="H328" s="10">
        <f>гр.общеразв.напрв.!BZ328</f>
        <v>0</v>
      </c>
      <c r="I328" s="10">
        <f>гр.общеразв.напрв.!CA328</f>
        <v>0</v>
      </c>
      <c r="J328" s="10">
        <f>гр.общеразв.напрв.!CB328</f>
        <v>0</v>
      </c>
      <c r="K328" s="10">
        <f>гр.общеразв.напрв.!CC328</f>
        <v>0</v>
      </c>
      <c r="L328" s="10">
        <f>гр.общеразв.напрв.!CD328</f>
        <v>24</v>
      </c>
      <c r="M328" s="10">
        <f>гр.общеразв.напрв.!CE328</f>
        <v>68</v>
      </c>
      <c r="N328" s="10">
        <f>гр.общеразв.напрв.!CF328</f>
        <v>0</v>
      </c>
      <c r="O328" s="10">
        <f>гр.общеразв.напрв.!CG328</f>
        <v>0</v>
      </c>
      <c r="P328" s="10">
        <f>гр.общеразв.напрв.!CH328</f>
        <v>0</v>
      </c>
      <c r="Q328" s="10">
        <f>гр.общеразв.напрв.!CI328</f>
        <v>0</v>
      </c>
      <c r="R328" s="10">
        <f>гр.компен.направ.!EH328</f>
        <v>0</v>
      </c>
      <c r="S328" s="10">
        <f>гр.компен.направ.!EI328</f>
        <v>0</v>
      </c>
      <c r="T328" s="10">
        <f>гр.компен.направ.!EJ328</f>
        <v>0</v>
      </c>
      <c r="U328" s="10">
        <f>гр.компен.направ.!EK328</f>
        <v>0</v>
      </c>
      <c r="V328" s="10">
        <f>гр.компен.направ.!EL328</f>
        <v>0</v>
      </c>
      <c r="W328" s="10">
        <f>гр.компен.направ.!EM328</f>
        <v>30</v>
      </c>
      <c r="X328" s="10">
        <f>гр.компен.направ.!EN328</f>
        <v>0</v>
      </c>
      <c r="Y328" s="10">
        <f>гр.компен.направ.!EO328</f>
        <v>0</v>
      </c>
      <c r="Z328" s="10">
        <f>гр.компен.направ.!EP328</f>
        <v>0</v>
      </c>
      <c r="AA328" s="10">
        <f>гр.компен.направ.!EQ328</f>
        <v>0</v>
      </c>
      <c r="AB328" s="10">
        <f>гр.комбинир.напрв.!DN328</f>
        <v>0</v>
      </c>
      <c r="AC328" s="10">
        <f>гр.комбинир.напрв.!DO328</f>
        <v>0</v>
      </c>
      <c r="AD328" s="10">
        <f>гр.комбинир.напрв.!DP328</f>
        <v>0</v>
      </c>
      <c r="AE328" s="10">
        <f>гр.комбинир.напрв.!DQ328</f>
        <v>0</v>
      </c>
      <c r="AF328" s="10">
        <f>гр.комбинир.напрв.!DR328</f>
        <v>0</v>
      </c>
      <c r="AG328" s="10">
        <f>гр.комбинир.напрв.!DS328</f>
        <v>0</v>
      </c>
      <c r="AH328" s="10">
        <f>гр.комбинир.напрв.!DT328</f>
        <v>0</v>
      </c>
      <c r="AI328" s="10">
        <f>гр.комбинир.напрв.!DU328</f>
        <v>0</v>
      </c>
      <c r="AJ328" s="10">
        <f>гр.комбинир.напрв.!DV328</f>
        <v>0</v>
      </c>
      <c r="AK328" s="10">
        <f>гр.комбинир.напрв.!DW328</f>
        <v>0</v>
      </c>
      <c r="AL328" s="169">
        <f t="shared" si="43"/>
        <v>0</v>
      </c>
      <c r="AM328" s="169">
        <f t="shared" si="43"/>
        <v>0</v>
      </c>
      <c r="AN328" s="169">
        <f t="shared" si="43"/>
        <v>0</v>
      </c>
      <c r="AO328" s="169">
        <f t="shared" si="43"/>
        <v>0</v>
      </c>
      <c r="AP328" s="169">
        <f t="shared" si="43"/>
        <v>24</v>
      </c>
      <c r="AQ328" s="169">
        <f t="shared" si="43"/>
        <v>98</v>
      </c>
      <c r="AR328" s="169">
        <f t="shared" si="43"/>
        <v>0</v>
      </c>
      <c r="AS328" s="169">
        <f t="shared" si="43"/>
        <v>0</v>
      </c>
      <c r="AT328" s="169">
        <f t="shared" si="43"/>
        <v>0</v>
      </c>
      <c r="AU328" s="169">
        <f t="shared" si="43"/>
        <v>0</v>
      </c>
    </row>
    <row r="329" spans="1:47" x14ac:dyDescent="0.25">
      <c r="A329" s="5" t="str">
        <f>гр.общеразв.напрв.!A331</f>
        <v>Кировский</v>
      </c>
      <c r="B329" s="5" t="str">
        <f>гр.общеразв.напрв.!B329</f>
        <v>МКОУ "Шумская СОШ"</v>
      </c>
      <c r="C329" s="5" t="str">
        <f>гр.общеразв.напрв.!C329</f>
        <v>село</v>
      </c>
      <c r="D329" s="5" t="str">
        <f>гр.общеразв.напрв.!D329</f>
        <v>детей</v>
      </c>
      <c r="E329" s="168">
        <f t="shared" si="44"/>
        <v>92</v>
      </c>
      <c r="F329" s="168">
        <f t="shared" si="45"/>
        <v>5</v>
      </c>
      <c r="G329" s="168">
        <f t="shared" si="45"/>
        <v>87</v>
      </c>
      <c r="H329" s="10">
        <f>гр.общеразв.напрв.!BZ329</f>
        <v>0</v>
      </c>
      <c r="I329" s="10">
        <f>гр.общеразв.напрв.!CA329</f>
        <v>0</v>
      </c>
      <c r="J329" s="10">
        <f>гр.общеразв.напрв.!CB329</f>
        <v>0</v>
      </c>
      <c r="K329" s="10">
        <f>гр.общеразв.напрв.!CC329</f>
        <v>0</v>
      </c>
      <c r="L329" s="10">
        <f>гр.общеразв.напрв.!CD329</f>
        <v>5</v>
      </c>
      <c r="M329" s="10">
        <f>гр.общеразв.напрв.!CE329</f>
        <v>69</v>
      </c>
      <c r="N329" s="10">
        <f>гр.общеразв.напрв.!CF329</f>
        <v>0</v>
      </c>
      <c r="O329" s="10">
        <f>гр.общеразв.напрв.!CG329</f>
        <v>0</v>
      </c>
      <c r="P329" s="10">
        <f>гр.общеразв.напрв.!CH329</f>
        <v>0</v>
      </c>
      <c r="Q329" s="10">
        <f>гр.общеразв.напрв.!CI329</f>
        <v>0</v>
      </c>
      <c r="R329" s="10">
        <f>гр.компен.направ.!EH329</f>
        <v>0</v>
      </c>
      <c r="S329" s="10">
        <f>гр.компен.направ.!EI329</f>
        <v>0</v>
      </c>
      <c r="T329" s="10">
        <f>гр.компен.направ.!EJ329</f>
        <v>0</v>
      </c>
      <c r="U329" s="10">
        <f>гр.компен.направ.!EK329</f>
        <v>0</v>
      </c>
      <c r="V329" s="10">
        <f>гр.компен.направ.!EL329</f>
        <v>0</v>
      </c>
      <c r="W329" s="10">
        <f>гр.компен.направ.!EM329</f>
        <v>18</v>
      </c>
      <c r="X329" s="10">
        <f>гр.компен.направ.!EN329</f>
        <v>0</v>
      </c>
      <c r="Y329" s="10">
        <f>гр.компен.направ.!EO329</f>
        <v>0</v>
      </c>
      <c r="Z329" s="10">
        <f>гр.компен.направ.!EP329</f>
        <v>0</v>
      </c>
      <c r="AA329" s="10">
        <f>гр.компен.направ.!EQ329</f>
        <v>0</v>
      </c>
      <c r="AB329" s="10">
        <f>гр.комбинир.напрв.!DN329</f>
        <v>0</v>
      </c>
      <c r="AC329" s="10">
        <f>гр.комбинир.напрв.!DO329</f>
        <v>0</v>
      </c>
      <c r="AD329" s="10">
        <f>гр.комбинир.напрв.!DP329</f>
        <v>0</v>
      </c>
      <c r="AE329" s="10">
        <f>гр.комбинир.напрв.!DQ329</f>
        <v>0</v>
      </c>
      <c r="AF329" s="10">
        <f>гр.комбинир.напрв.!DR329</f>
        <v>0</v>
      </c>
      <c r="AG329" s="10">
        <f>гр.комбинир.напрв.!DS329</f>
        <v>0</v>
      </c>
      <c r="AH329" s="10">
        <f>гр.комбинир.напрв.!DT329</f>
        <v>0</v>
      </c>
      <c r="AI329" s="10">
        <f>гр.комбинир.напрв.!DU329</f>
        <v>0</v>
      </c>
      <c r="AJ329" s="10">
        <f>гр.комбинир.напрв.!DV329</f>
        <v>0</v>
      </c>
      <c r="AK329" s="10">
        <f>гр.комбинир.напрв.!DW329</f>
        <v>0</v>
      </c>
      <c r="AL329" s="169">
        <f t="shared" si="43"/>
        <v>0</v>
      </c>
      <c r="AM329" s="169">
        <f t="shared" si="43"/>
        <v>0</v>
      </c>
      <c r="AN329" s="169">
        <f t="shared" si="43"/>
        <v>0</v>
      </c>
      <c r="AO329" s="169">
        <f t="shared" si="43"/>
        <v>0</v>
      </c>
      <c r="AP329" s="169">
        <f t="shared" si="43"/>
        <v>5</v>
      </c>
      <c r="AQ329" s="169">
        <f t="shared" si="43"/>
        <v>87</v>
      </c>
      <c r="AR329" s="169">
        <f t="shared" si="43"/>
        <v>0</v>
      </c>
      <c r="AS329" s="169">
        <f t="shared" si="43"/>
        <v>0</v>
      </c>
      <c r="AT329" s="169">
        <f t="shared" si="43"/>
        <v>0</v>
      </c>
      <c r="AU329" s="169">
        <f t="shared" si="43"/>
        <v>0</v>
      </c>
    </row>
    <row r="330" spans="1:47" x14ac:dyDescent="0.25">
      <c r="A330" s="5" t="str">
        <f>гр.общеразв.напрв.!A330</f>
        <v>Кировский</v>
      </c>
      <c r="B330" s="5" t="str">
        <f>гр.общеразв.напрв.!B330</f>
        <v>МКОУ "Суховская ООШ"</v>
      </c>
      <c r="C330" s="5" t="str">
        <f>гр.общеразв.напрв.!C330</f>
        <v>село</v>
      </c>
      <c r="D330" s="5" t="str">
        <f>гр.общеразв.напрв.!D330</f>
        <v>детей</v>
      </c>
      <c r="E330" s="168">
        <f t="shared" si="44"/>
        <v>27</v>
      </c>
      <c r="F330" s="168">
        <f t="shared" si="45"/>
        <v>0</v>
      </c>
      <c r="G330" s="168">
        <f t="shared" si="45"/>
        <v>27</v>
      </c>
      <c r="H330" s="10">
        <f>гр.общеразв.напрв.!BZ330</f>
        <v>0</v>
      </c>
      <c r="I330" s="10">
        <f>гр.общеразв.напрв.!CA330</f>
        <v>0</v>
      </c>
      <c r="J330" s="10">
        <f>гр.общеразв.напрв.!CB330</f>
        <v>0</v>
      </c>
      <c r="K330" s="10">
        <f>гр.общеразв.напрв.!CC330</f>
        <v>0</v>
      </c>
      <c r="L330" s="10">
        <f>гр.общеразв.напрв.!CD330</f>
        <v>0</v>
      </c>
      <c r="M330" s="10">
        <f>гр.общеразв.напрв.!CE330</f>
        <v>27</v>
      </c>
      <c r="N330" s="10">
        <f>гр.общеразв.напрв.!CF330</f>
        <v>0</v>
      </c>
      <c r="O330" s="10">
        <f>гр.общеразв.напрв.!CG330</f>
        <v>0</v>
      </c>
      <c r="P330" s="10">
        <f>гр.общеразв.напрв.!CH330</f>
        <v>0</v>
      </c>
      <c r="Q330" s="10">
        <f>гр.общеразв.напрв.!CI330</f>
        <v>0</v>
      </c>
      <c r="R330" s="10">
        <f>гр.компен.направ.!EH330</f>
        <v>0</v>
      </c>
      <c r="S330" s="10">
        <f>гр.компен.направ.!EI330</f>
        <v>0</v>
      </c>
      <c r="T330" s="10">
        <f>гр.компен.направ.!EJ330</f>
        <v>0</v>
      </c>
      <c r="U330" s="10">
        <f>гр.компен.направ.!EK330</f>
        <v>0</v>
      </c>
      <c r="V330" s="10">
        <f>гр.компен.направ.!EL330</f>
        <v>0</v>
      </c>
      <c r="W330" s="10">
        <f>гр.компен.направ.!EM330</f>
        <v>0</v>
      </c>
      <c r="X330" s="10">
        <f>гр.компен.направ.!EN330</f>
        <v>0</v>
      </c>
      <c r="Y330" s="10">
        <f>гр.компен.направ.!EO330</f>
        <v>0</v>
      </c>
      <c r="Z330" s="10">
        <f>гр.компен.направ.!EP330</f>
        <v>0</v>
      </c>
      <c r="AA330" s="10">
        <f>гр.компен.направ.!EQ330</f>
        <v>0</v>
      </c>
      <c r="AB330" s="10">
        <f>гр.комбинир.напрв.!DN330</f>
        <v>0</v>
      </c>
      <c r="AC330" s="10">
        <f>гр.комбинир.напрв.!DO330</f>
        <v>0</v>
      </c>
      <c r="AD330" s="10">
        <f>гр.комбинир.напрв.!DP330</f>
        <v>0</v>
      </c>
      <c r="AE330" s="10">
        <f>гр.комбинир.напрв.!DQ330</f>
        <v>0</v>
      </c>
      <c r="AF330" s="10">
        <f>гр.комбинир.напрв.!DR330</f>
        <v>0</v>
      </c>
      <c r="AG330" s="10">
        <f>гр.комбинир.напрв.!DS330</f>
        <v>0</v>
      </c>
      <c r="AH330" s="10">
        <f>гр.комбинир.напрв.!DT330</f>
        <v>0</v>
      </c>
      <c r="AI330" s="10">
        <f>гр.комбинир.напрв.!DU330</f>
        <v>0</v>
      </c>
      <c r="AJ330" s="10">
        <f>гр.комбинир.напрв.!DV330</f>
        <v>0</v>
      </c>
      <c r="AK330" s="10">
        <f>гр.комбинир.напрв.!DW330</f>
        <v>0</v>
      </c>
      <c r="AL330" s="169">
        <f t="shared" si="43"/>
        <v>0</v>
      </c>
      <c r="AM330" s="169">
        <f t="shared" si="43"/>
        <v>0</v>
      </c>
      <c r="AN330" s="169">
        <f t="shared" si="43"/>
        <v>0</v>
      </c>
      <c r="AO330" s="169">
        <f t="shared" si="43"/>
        <v>0</v>
      </c>
      <c r="AP330" s="169">
        <f t="shared" si="43"/>
        <v>0</v>
      </c>
      <c r="AQ330" s="169">
        <f t="shared" ref="AQ330:AU331" si="46">M330+W330+AG330</f>
        <v>27</v>
      </c>
      <c r="AR330" s="169">
        <f t="shared" si="46"/>
        <v>0</v>
      </c>
      <c r="AS330" s="169">
        <f t="shared" si="46"/>
        <v>0</v>
      </c>
      <c r="AT330" s="169">
        <f t="shared" si="46"/>
        <v>0</v>
      </c>
      <c r="AU330" s="169">
        <f t="shared" si="46"/>
        <v>0</v>
      </c>
    </row>
    <row r="331" spans="1:47" ht="20.399999999999999" x14ac:dyDescent="0.25">
      <c r="A331" s="5" t="str">
        <f>гр.общеразв.напрв.!A331</f>
        <v>Кировский</v>
      </c>
      <c r="B331" s="5" t="str">
        <f>гр.общеразв.напрв.!B331</f>
        <v>МБОУ "Мгинская СОШ" Малуксинский филиал дошкольное отделение</v>
      </c>
      <c r="C331" s="5" t="str">
        <f>гр.общеразв.напрв.!C331</f>
        <v>село</v>
      </c>
      <c r="D331" s="5" t="str">
        <f>гр.общеразв.напрв.!D331</f>
        <v>детей</v>
      </c>
      <c r="E331" s="168">
        <f t="shared" si="44"/>
        <v>18</v>
      </c>
      <c r="F331" s="168">
        <f t="shared" si="45"/>
        <v>0</v>
      </c>
      <c r="G331" s="168">
        <f t="shared" si="45"/>
        <v>18</v>
      </c>
      <c r="H331" s="10">
        <f>гр.общеразв.напрв.!BZ331</f>
        <v>0</v>
      </c>
      <c r="I331" s="10">
        <f>гр.общеразв.напрв.!CA331</f>
        <v>0</v>
      </c>
      <c r="J331" s="10">
        <f>гр.общеразв.напрв.!CB331</f>
        <v>0</v>
      </c>
      <c r="K331" s="10">
        <f>гр.общеразв.напрв.!CC331</f>
        <v>0</v>
      </c>
      <c r="L331" s="10">
        <f>гр.общеразв.напрв.!CD331</f>
        <v>0</v>
      </c>
      <c r="M331" s="10">
        <f>гр.общеразв.напрв.!CE331</f>
        <v>0</v>
      </c>
      <c r="N331" s="10">
        <f>гр.общеразв.напрв.!CF331</f>
        <v>0</v>
      </c>
      <c r="O331" s="10">
        <f>гр.общеразв.напрв.!CG331</f>
        <v>0</v>
      </c>
      <c r="P331" s="10">
        <f>гр.общеразв.напрв.!CH331</f>
        <v>0</v>
      </c>
      <c r="Q331" s="10">
        <f>гр.общеразв.напрв.!CI331</f>
        <v>0</v>
      </c>
      <c r="R331" s="10">
        <f>гр.компен.направ.!EH331</f>
        <v>0</v>
      </c>
      <c r="S331" s="10">
        <f>гр.компен.направ.!EI331</f>
        <v>0</v>
      </c>
      <c r="T331" s="10">
        <f>гр.компен.направ.!EJ331</f>
        <v>0</v>
      </c>
      <c r="U331" s="10">
        <f>гр.компен.направ.!EK331</f>
        <v>0</v>
      </c>
      <c r="V331" s="10">
        <f>гр.компен.направ.!EL331</f>
        <v>0</v>
      </c>
      <c r="W331" s="10">
        <f>гр.компен.направ.!EM331</f>
        <v>18</v>
      </c>
      <c r="X331" s="10">
        <f>гр.компен.направ.!EN331</f>
        <v>0</v>
      </c>
      <c r="Y331" s="10">
        <f>гр.компен.направ.!EO331</f>
        <v>0</v>
      </c>
      <c r="Z331" s="10">
        <f>гр.компен.направ.!EP331</f>
        <v>0</v>
      </c>
      <c r="AA331" s="10">
        <f>гр.компен.направ.!EQ331</f>
        <v>0</v>
      </c>
      <c r="AB331" s="10">
        <f>гр.комбинир.напрв.!DN331</f>
        <v>0</v>
      </c>
      <c r="AC331" s="10">
        <f>гр.комбинир.напрв.!DO331</f>
        <v>0</v>
      </c>
      <c r="AD331" s="10">
        <f>гр.комбинир.напрв.!DP331</f>
        <v>0</v>
      </c>
      <c r="AE331" s="10">
        <f>гр.комбинир.напрв.!DQ331</f>
        <v>0</v>
      </c>
      <c r="AF331" s="10">
        <f>гр.комбинир.напрв.!DR331</f>
        <v>0</v>
      </c>
      <c r="AG331" s="10">
        <f>гр.комбинир.напрв.!DS331</f>
        <v>0</v>
      </c>
      <c r="AH331" s="10">
        <f>гр.комбинир.напрв.!DT331</f>
        <v>0</v>
      </c>
      <c r="AI331" s="10">
        <f>гр.комбинир.напрв.!DU331</f>
        <v>0</v>
      </c>
      <c r="AJ331" s="10">
        <f>гр.комбинир.напрв.!DV331</f>
        <v>0</v>
      </c>
      <c r="AK331" s="10">
        <f>гр.комбинир.напрв.!DW331</f>
        <v>0</v>
      </c>
      <c r="AL331" s="169">
        <f t="shared" ref="AL331:AP331" si="47">H331+R331+AB331</f>
        <v>0</v>
      </c>
      <c r="AM331" s="169">
        <f t="shared" si="47"/>
        <v>0</v>
      </c>
      <c r="AN331" s="169">
        <f t="shared" si="47"/>
        <v>0</v>
      </c>
      <c r="AO331" s="169">
        <f t="shared" si="47"/>
        <v>0</v>
      </c>
      <c r="AP331" s="169">
        <f t="shared" si="47"/>
        <v>0</v>
      </c>
      <c r="AQ331" s="169">
        <f t="shared" si="46"/>
        <v>18</v>
      </c>
      <c r="AR331" s="169">
        <f t="shared" si="46"/>
        <v>0</v>
      </c>
      <c r="AS331" s="169">
        <f t="shared" si="46"/>
        <v>0</v>
      </c>
      <c r="AT331" s="169">
        <f t="shared" si="46"/>
        <v>0</v>
      </c>
      <c r="AU331" s="169">
        <f t="shared" si="46"/>
        <v>0</v>
      </c>
    </row>
    <row r="332" spans="1:47" s="124" customFormat="1" x14ac:dyDescent="0.25">
      <c r="A332" s="170" t="str">
        <f>гр.общеразв.напрв.!A332</f>
        <v>9. Кировский</v>
      </c>
      <c r="B332" s="170" t="str">
        <f>гр.общеразв.напрв.!B332</f>
        <v>ИТОГО</v>
      </c>
      <c r="C332" s="170"/>
      <c r="D332" s="170"/>
      <c r="E332" s="98">
        <f>SUBTOTAL(9,E305:E331)</f>
        <v>5033</v>
      </c>
      <c r="F332" s="98">
        <f>SUBTOTAL(9,F305:F331)</f>
        <v>808</v>
      </c>
      <c r="G332" s="98">
        <f>SUBTOTAL(9,G305:G331)</f>
        <v>4225</v>
      </c>
      <c r="H332" s="98">
        <f>SUBTOTAL(9,H305:H331)</f>
        <v>0</v>
      </c>
      <c r="I332" s="98">
        <f t="shared" ref="I332:AU332" si="48">SUBTOTAL(9,I305:I331)</f>
        <v>64</v>
      </c>
      <c r="J332" s="98">
        <f t="shared" si="48"/>
        <v>0</v>
      </c>
      <c r="K332" s="98">
        <f t="shared" si="48"/>
        <v>43</v>
      </c>
      <c r="L332" s="98">
        <f t="shared" si="48"/>
        <v>808</v>
      </c>
      <c r="M332" s="98">
        <f t="shared" si="48"/>
        <v>2820</v>
      </c>
      <c r="N332" s="98">
        <f t="shared" si="48"/>
        <v>0</v>
      </c>
      <c r="O332" s="98">
        <f t="shared" si="48"/>
        <v>0</v>
      </c>
      <c r="P332" s="98">
        <f t="shared" si="48"/>
        <v>0</v>
      </c>
      <c r="Q332" s="98">
        <f t="shared" si="48"/>
        <v>21</v>
      </c>
      <c r="R332" s="98">
        <f t="shared" si="48"/>
        <v>0</v>
      </c>
      <c r="S332" s="98">
        <f t="shared" si="48"/>
        <v>0</v>
      </c>
      <c r="T332" s="98">
        <f t="shared" si="48"/>
        <v>0</v>
      </c>
      <c r="U332" s="98">
        <f t="shared" si="48"/>
        <v>0</v>
      </c>
      <c r="V332" s="98">
        <f>SUBTOTAL(9,V305:V331)</f>
        <v>0</v>
      </c>
      <c r="W332" s="98">
        <f t="shared" si="48"/>
        <v>1277</v>
      </c>
      <c r="X332" s="98">
        <f t="shared" si="48"/>
        <v>0</v>
      </c>
      <c r="Y332" s="98">
        <f t="shared" si="48"/>
        <v>0</v>
      </c>
      <c r="Z332" s="98">
        <f t="shared" si="48"/>
        <v>0</v>
      </c>
      <c r="AA332" s="98">
        <f t="shared" si="48"/>
        <v>0</v>
      </c>
      <c r="AB332" s="98">
        <f t="shared" si="48"/>
        <v>0</v>
      </c>
      <c r="AC332" s="98">
        <f t="shared" si="48"/>
        <v>0</v>
      </c>
      <c r="AD332" s="98">
        <f t="shared" si="48"/>
        <v>0</v>
      </c>
      <c r="AE332" s="98">
        <f t="shared" si="48"/>
        <v>0</v>
      </c>
      <c r="AF332" s="98">
        <f t="shared" si="48"/>
        <v>0</v>
      </c>
      <c r="AG332" s="98">
        <f t="shared" si="48"/>
        <v>0</v>
      </c>
      <c r="AH332" s="98">
        <f t="shared" si="48"/>
        <v>0</v>
      </c>
      <c r="AI332" s="98">
        <f t="shared" si="48"/>
        <v>0</v>
      </c>
      <c r="AJ332" s="98">
        <f t="shared" si="48"/>
        <v>0</v>
      </c>
      <c r="AK332" s="98">
        <f t="shared" si="48"/>
        <v>0</v>
      </c>
      <c r="AL332" s="98">
        <f t="shared" si="48"/>
        <v>0</v>
      </c>
      <c r="AM332" s="98">
        <f t="shared" si="48"/>
        <v>64</v>
      </c>
      <c r="AN332" s="98">
        <f t="shared" si="48"/>
        <v>0</v>
      </c>
      <c r="AO332" s="98">
        <f t="shared" si="48"/>
        <v>43</v>
      </c>
      <c r="AP332" s="98">
        <f t="shared" si="48"/>
        <v>808</v>
      </c>
      <c r="AQ332" s="98">
        <f t="shared" si="48"/>
        <v>4097</v>
      </c>
      <c r="AR332" s="98">
        <f t="shared" si="48"/>
        <v>0</v>
      </c>
      <c r="AS332" s="98">
        <f t="shared" si="48"/>
        <v>0</v>
      </c>
      <c r="AT332" s="98">
        <f t="shared" si="48"/>
        <v>0</v>
      </c>
      <c r="AU332" s="98">
        <f t="shared" si="48"/>
        <v>21</v>
      </c>
    </row>
    <row r="333" spans="1:47" x14ac:dyDescent="0.25">
      <c r="A333" s="5" t="str">
        <f>гр.общеразв.напрв.!A333</f>
        <v>Лодейнопольский</v>
      </c>
      <c r="B333" s="5" t="str">
        <f>гр.общеразв.напрв.!B333</f>
        <v>МКОУ "Алеховщинска школа"</v>
      </c>
      <c r="C333" s="5" t="str">
        <f>гр.общеразв.напрв.!C333</f>
        <v>город</v>
      </c>
      <c r="D333" s="5" t="str">
        <f>гр.общеразв.напрв.!D333</f>
        <v>детей</v>
      </c>
      <c r="E333" s="168">
        <f t="shared" ref="E333:E343" si="49">F333+G333</f>
        <v>88</v>
      </c>
      <c r="F333" s="168">
        <f t="shared" ref="F333:G343" si="50">H333+J333+L333+N333+P333+R333+T333+V333+X333+Z333+AB333+AD333+AF333+AH333+AJ333</f>
        <v>14</v>
      </c>
      <c r="G333" s="168">
        <f t="shared" si="50"/>
        <v>74</v>
      </c>
      <c r="H333" s="10">
        <f>гр.общеразв.напрв.!BZ333</f>
        <v>0</v>
      </c>
      <c r="I333" s="10">
        <f>гр.общеразв.напрв.!CA333</f>
        <v>0</v>
      </c>
      <c r="J333" s="10">
        <f>гр.общеразв.напрв.!CB333</f>
        <v>14</v>
      </c>
      <c r="K333" s="10">
        <f>гр.общеразв.напрв.!CC333</f>
        <v>49</v>
      </c>
      <c r="L333" s="10">
        <f>гр.общеразв.напрв.!CD333</f>
        <v>0</v>
      </c>
      <c r="M333" s="10">
        <f>гр.общеразв.напрв.!CE333</f>
        <v>0</v>
      </c>
      <c r="N333" s="10">
        <f>гр.общеразв.напрв.!CF333</f>
        <v>0</v>
      </c>
      <c r="O333" s="10">
        <f>гр.общеразв.напрв.!CG333</f>
        <v>0</v>
      </c>
      <c r="P333" s="10">
        <f>гр.общеразв.напрв.!CH333</f>
        <v>0</v>
      </c>
      <c r="Q333" s="10">
        <f>гр.общеразв.напрв.!CI333</f>
        <v>0</v>
      </c>
      <c r="R333" s="10">
        <f>гр.компен.направ.!EH333</f>
        <v>0</v>
      </c>
      <c r="S333" s="10">
        <f>гр.компен.направ.!EI333</f>
        <v>0</v>
      </c>
      <c r="T333" s="10">
        <f>гр.компен.направ.!EJ333</f>
        <v>0</v>
      </c>
      <c r="U333" s="10">
        <f>гр.компен.направ.!EK333</f>
        <v>0</v>
      </c>
      <c r="V333" s="10">
        <f>гр.компен.направ.!EL333</f>
        <v>0</v>
      </c>
      <c r="W333" s="10">
        <f>гр.компен.направ.!EM333</f>
        <v>0</v>
      </c>
      <c r="X333" s="10">
        <f>гр.компен.направ.!EN333</f>
        <v>0</v>
      </c>
      <c r="Y333" s="10">
        <f>гр.компен.направ.!EO333</f>
        <v>0</v>
      </c>
      <c r="Z333" s="10">
        <f>гр.компен.направ.!EP333</f>
        <v>0</v>
      </c>
      <c r="AA333" s="10">
        <f>гр.компен.направ.!EQ333</f>
        <v>0</v>
      </c>
      <c r="AB333" s="10">
        <f>гр.комбинир.напрв.!DN333</f>
        <v>0</v>
      </c>
      <c r="AC333" s="10">
        <f>гр.комбинир.напрв.!DO333</f>
        <v>0</v>
      </c>
      <c r="AD333" s="10">
        <f>гр.комбинир.напрв.!DP333</f>
        <v>0</v>
      </c>
      <c r="AE333" s="10">
        <f>гр.комбинир.напрв.!DQ333</f>
        <v>25</v>
      </c>
      <c r="AF333" s="10">
        <f>гр.комбинир.напрв.!DR333</f>
        <v>0</v>
      </c>
      <c r="AG333" s="10">
        <f>гр.комбинир.напрв.!DS333</f>
        <v>0</v>
      </c>
      <c r="AH333" s="10">
        <f>гр.комбинир.напрв.!DT333</f>
        <v>0</v>
      </c>
      <c r="AI333" s="10">
        <f>гр.комбинир.напрв.!DU333</f>
        <v>0</v>
      </c>
      <c r="AJ333" s="10">
        <f>гр.комбинир.напрв.!DV333</f>
        <v>0</v>
      </c>
      <c r="AK333" s="10">
        <f>гр.комбинир.напрв.!DW333</f>
        <v>0</v>
      </c>
      <c r="AL333" s="169">
        <f t="shared" ref="AL333:AU343" si="51">H333+R333+AB333</f>
        <v>0</v>
      </c>
      <c r="AM333" s="169">
        <f t="shared" si="51"/>
        <v>0</v>
      </c>
      <c r="AN333" s="169">
        <f t="shared" si="51"/>
        <v>14</v>
      </c>
      <c r="AO333" s="169">
        <f t="shared" si="51"/>
        <v>74</v>
      </c>
      <c r="AP333" s="169">
        <f t="shared" si="51"/>
        <v>0</v>
      </c>
      <c r="AQ333" s="169">
        <f t="shared" si="51"/>
        <v>0</v>
      </c>
      <c r="AR333" s="169">
        <f t="shared" si="51"/>
        <v>0</v>
      </c>
      <c r="AS333" s="169">
        <f t="shared" si="51"/>
        <v>0</v>
      </c>
      <c r="AT333" s="169">
        <f t="shared" si="51"/>
        <v>0</v>
      </c>
      <c r="AU333" s="169">
        <f t="shared" si="51"/>
        <v>0</v>
      </c>
    </row>
    <row r="334" spans="1:47" x14ac:dyDescent="0.25">
      <c r="A334" s="5" t="str">
        <f>гр.общеразв.напрв.!A334</f>
        <v>Лодейнопольский</v>
      </c>
      <c r="B334" s="5" t="str">
        <f>гр.общеразв.напрв.!B334</f>
        <v>МКОУ "Янегская школа"</v>
      </c>
      <c r="C334" s="5" t="str">
        <f>гр.общеразв.напрв.!C334</f>
        <v>город</v>
      </c>
      <c r="D334" s="5" t="str">
        <f>гр.общеразв.напрв.!D334</f>
        <v>детей</v>
      </c>
      <c r="E334" s="168">
        <f t="shared" si="49"/>
        <v>55</v>
      </c>
      <c r="F334" s="168">
        <f t="shared" si="50"/>
        <v>15</v>
      </c>
      <c r="G334" s="168">
        <f t="shared" si="50"/>
        <v>40</v>
      </c>
      <c r="H334" s="10">
        <f>гр.общеразв.напрв.!BZ334</f>
        <v>0</v>
      </c>
      <c r="I334" s="10">
        <f>гр.общеразв.напрв.!CA334</f>
        <v>0</v>
      </c>
      <c r="J334" s="10">
        <f>гр.общеразв.напрв.!CB334</f>
        <v>15</v>
      </c>
      <c r="K334" s="10">
        <f>гр.общеразв.напрв.!CC334</f>
        <v>40</v>
      </c>
      <c r="L334" s="10">
        <f>гр.общеразв.напрв.!CD334</f>
        <v>0</v>
      </c>
      <c r="M334" s="10">
        <f>гр.общеразв.напрв.!CE334</f>
        <v>0</v>
      </c>
      <c r="N334" s="10">
        <f>гр.общеразв.напрв.!CF334</f>
        <v>0</v>
      </c>
      <c r="O334" s="10">
        <f>гр.общеразв.напрв.!CG334</f>
        <v>0</v>
      </c>
      <c r="P334" s="10">
        <f>гр.общеразв.напрв.!CH334</f>
        <v>0</v>
      </c>
      <c r="Q334" s="10">
        <f>гр.общеразв.напрв.!CI334</f>
        <v>0</v>
      </c>
      <c r="R334" s="10">
        <f>гр.компен.направ.!EH334</f>
        <v>0</v>
      </c>
      <c r="S334" s="10">
        <f>гр.компен.направ.!EI334</f>
        <v>0</v>
      </c>
      <c r="T334" s="10">
        <f>гр.компен.направ.!EJ334</f>
        <v>0</v>
      </c>
      <c r="U334" s="10">
        <f>гр.компен.направ.!EK334</f>
        <v>0</v>
      </c>
      <c r="V334" s="10">
        <f>гр.компен.направ.!EL334</f>
        <v>0</v>
      </c>
      <c r="W334" s="10">
        <f>гр.компен.направ.!EM334</f>
        <v>0</v>
      </c>
      <c r="X334" s="10">
        <f>гр.компен.направ.!EN334</f>
        <v>0</v>
      </c>
      <c r="Y334" s="10">
        <f>гр.компен.направ.!EO334</f>
        <v>0</v>
      </c>
      <c r="Z334" s="10">
        <f>гр.компен.направ.!EP334</f>
        <v>0</v>
      </c>
      <c r="AA334" s="10">
        <f>гр.компен.направ.!EQ334</f>
        <v>0</v>
      </c>
      <c r="AB334" s="10">
        <f>гр.комбинир.напрв.!DN334</f>
        <v>0</v>
      </c>
      <c r="AC334" s="10">
        <f>гр.комбинир.напрв.!DO334</f>
        <v>0</v>
      </c>
      <c r="AD334" s="10">
        <f>гр.комбинир.напрв.!DP334</f>
        <v>0</v>
      </c>
      <c r="AE334" s="10">
        <f>гр.комбинир.напрв.!DQ334</f>
        <v>0</v>
      </c>
      <c r="AF334" s="10">
        <f>гр.комбинир.напрв.!DR334</f>
        <v>0</v>
      </c>
      <c r="AG334" s="10">
        <f>гр.комбинир.напрв.!DS334</f>
        <v>0</v>
      </c>
      <c r="AH334" s="10">
        <f>гр.комбинир.напрв.!DT334</f>
        <v>0</v>
      </c>
      <c r="AI334" s="10">
        <f>гр.комбинир.напрв.!DU334</f>
        <v>0</v>
      </c>
      <c r="AJ334" s="10">
        <f>гр.комбинир.напрв.!DV334</f>
        <v>0</v>
      </c>
      <c r="AK334" s="10">
        <f>гр.комбинир.напрв.!DW334</f>
        <v>0</v>
      </c>
      <c r="AL334" s="169">
        <f t="shared" si="51"/>
        <v>0</v>
      </c>
      <c r="AM334" s="169">
        <f t="shared" si="51"/>
        <v>0</v>
      </c>
      <c r="AN334" s="169">
        <f t="shared" si="51"/>
        <v>15</v>
      </c>
      <c r="AO334" s="169">
        <f t="shared" si="51"/>
        <v>40</v>
      </c>
      <c r="AP334" s="169">
        <f t="shared" si="51"/>
        <v>0</v>
      </c>
      <c r="AQ334" s="169">
        <f t="shared" si="51"/>
        <v>0</v>
      </c>
      <c r="AR334" s="169">
        <f t="shared" si="51"/>
        <v>0</v>
      </c>
      <c r="AS334" s="169">
        <f t="shared" si="51"/>
        <v>0</v>
      </c>
      <c r="AT334" s="169">
        <f t="shared" si="51"/>
        <v>0</v>
      </c>
      <c r="AU334" s="169">
        <f t="shared" si="51"/>
        <v>0</v>
      </c>
    </row>
    <row r="335" spans="1:47" ht="20.399999999999999" x14ac:dyDescent="0.25">
      <c r="A335" s="5" t="str">
        <f>гр.общеразв.напрв.!A335</f>
        <v>Лодейнопольский</v>
      </c>
      <c r="B335" s="5" t="str">
        <f>гр.общеразв.напрв.!B335</f>
        <v>МБДОУ "Детский сад комбинированного вида №2 "Радуга"</v>
      </c>
      <c r="C335" s="5" t="str">
        <f>гр.общеразв.напрв.!C335</f>
        <v>город</v>
      </c>
      <c r="D335" s="5" t="str">
        <f>гр.общеразв.напрв.!D335</f>
        <v>детей</v>
      </c>
      <c r="E335" s="168">
        <f t="shared" si="49"/>
        <v>184</v>
      </c>
      <c r="F335" s="168">
        <f t="shared" si="50"/>
        <v>42</v>
      </c>
      <c r="G335" s="168">
        <f t="shared" si="50"/>
        <v>142</v>
      </c>
      <c r="H335" s="10">
        <f>гр.общеразв.напрв.!BZ335</f>
        <v>0</v>
      </c>
      <c r="I335" s="10">
        <f>гр.общеразв.напрв.!CA335</f>
        <v>0</v>
      </c>
      <c r="J335" s="10">
        <f>гр.общеразв.напрв.!CB335</f>
        <v>0</v>
      </c>
      <c r="K335" s="10">
        <f>гр.общеразв.напрв.!CC335</f>
        <v>0</v>
      </c>
      <c r="L335" s="10">
        <f>гр.общеразв.напрв.!CD335</f>
        <v>42</v>
      </c>
      <c r="M335" s="10">
        <f>гр.общеразв.напрв.!CE335</f>
        <v>102</v>
      </c>
      <c r="N335" s="10">
        <f>гр.общеразв.напрв.!CF335</f>
        <v>0</v>
      </c>
      <c r="O335" s="10">
        <f>гр.общеразв.напрв.!CG335</f>
        <v>0</v>
      </c>
      <c r="P335" s="10">
        <f>гр.общеразв.напрв.!CH335</f>
        <v>0</v>
      </c>
      <c r="Q335" s="10">
        <f>гр.общеразв.напрв.!CI335</f>
        <v>0</v>
      </c>
      <c r="R335" s="10">
        <f>гр.компен.направ.!EH335</f>
        <v>0</v>
      </c>
      <c r="S335" s="10">
        <f>гр.компен.направ.!EI335</f>
        <v>0</v>
      </c>
      <c r="T335" s="10">
        <f>гр.компен.направ.!EJ335</f>
        <v>0</v>
      </c>
      <c r="U335" s="10">
        <f>гр.компен.направ.!EK335</f>
        <v>0</v>
      </c>
      <c r="V335" s="10">
        <f>гр.компен.направ.!EL335</f>
        <v>0</v>
      </c>
      <c r="W335" s="10">
        <f>гр.компен.направ.!EM335</f>
        <v>15</v>
      </c>
      <c r="X335" s="10">
        <f>гр.компен.направ.!EN335</f>
        <v>0</v>
      </c>
      <c r="Y335" s="10">
        <f>гр.компен.направ.!EO335</f>
        <v>0</v>
      </c>
      <c r="Z335" s="10">
        <f>гр.компен.направ.!EP335</f>
        <v>0</v>
      </c>
      <c r="AA335" s="10">
        <f>гр.компен.направ.!EQ335</f>
        <v>0</v>
      </c>
      <c r="AB335" s="10">
        <f>гр.комбинир.напрв.!DN335</f>
        <v>0</v>
      </c>
      <c r="AC335" s="10">
        <f>гр.комбинир.напрв.!DO335</f>
        <v>0</v>
      </c>
      <c r="AD335" s="10">
        <f>гр.комбинир.напрв.!DP335</f>
        <v>0</v>
      </c>
      <c r="AE335" s="10">
        <f>гр.комбинир.напрв.!DQ335</f>
        <v>25</v>
      </c>
      <c r="AF335" s="10">
        <f>гр.комбинир.напрв.!DR335</f>
        <v>0</v>
      </c>
      <c r="AG335" s="10">
        <f>гр.комбинир.напрв.!DS335</f>
        <v>0</v>
      </c>
      <c r="AH335" s="10">
        <f>гр.комбинир.напрв.!DT335</f>
        <v>0</v>
      </c>
      <c r="AI335" s="10">
        <f>гр.комбинир.напрв.!DU335</f>
        <v>0</v>
      </c>
      <c r="AJ335" s="10">
        <f>гр.комбинир.напрв.!DV335</f>
        <v>0</v>
      </c>
      <c r="AK335" s="10">
        <f>гр.комбинир.напрв.!DW335</f>
        <v>0</v>
      </c>
      <c r="AL335" s="169">
        <f t="shared" si="51"/>
        <v>0</v>
      </c>
      <c r="AM335" s="169">
        <f t="shared" si="51"/>
        <v>0</v>
      </c>
      <c r="AN335" s="169">
        <f t="shared" si="51"/>
        <v>0</v>
      </c>
      <c r="AO335" s="169">
        <f t="shared" si="51"/>
        <v>25</v>
      </c>
      <c r="AP335" s="169">
        <f t="shared" si="51"/>
        <v>42</v>
      </c>
      <c r="AQ335" s="169">
        <f t="shared" si="51"/>
        <v>117</v>
      </c>
      <c r="AR335" s="169">
        <f t="shared" si="51"/>
        <v>0</v>
      </c>
      <c r="AS335" s="169">
        <f t="shared" si="51"/>
        <v>0</v>
      </c>
      <c r="AT335" s="169">
        <f t="shared" si="51"/>
        <v>0</v>
      </c>
      <c r="AU335" s="169">
        <f t="shared" si="51"/>
        <v>0</v>
      </c>
    </row>
    <row r="336" spans="1:47" ht="20.399999999999999" x14ac:dyDescent="0.25">
      <c r="A336" s="5" t="str">
        <f>гр.общеразв.напрв.!A336</f>
        <v>Лодейнопольский</v>
      </c>
      <c r="B336" s="5" t="str">
        <f>гр.общеразв.напрв.!B336</f>
        <v>МБДОУ "Детский сад комбинированного вида №1 "Сказка"</v>
      </c>
      <c r="C336" s="5" t="str">
        <f>гр.общеразв.напрв.!C336</f>
        <v>город</v>
      </c>
      <c r="D336" s="5" t="str">
        <f>гр.общеразв.напрв.!D336</f>
        <v>детей</v>
      </c>
      <c r="E336" s="168">
        <f t="shared" si="49"/>
        <v>168</v>
      </c>
      <c r="F336" s="168">
        <f t="shared" si="50"/>
        <v>48</v>
      </c>
      <c r="G336" s="168">
        <f t="shared" si="50"/>
        <v>120</v>
      </c>
      <c r="H336" s="10">
        <f>гр.общеразв.напрв.!BZ336</f>
        <v>0</v>
      </c>
      <c r="I336" s="10">
        <f>гр.общеразв.напрв.!CA336</f>
        <v>0</v>
      </c>
      <c r="J336" s="10">
        <f>гр.общеразв.напрв.!CB336</f>
        <v>48</v>
      </c>
      <c r="K336" s="10">
        <f>гр.общеразв.напрв.!CC336</f>
        <v>80</v>
      </c>
      <c r="L336" s="10">
        <f>гр.общеразв.напрв.!CD336</f>
        <v>0</v>
      </c>
      <c r="M336" s="10">
        <f>гр.общеразв.напрв.!CE336</f>
        <v>23</v>
      </c>
      <c r="N336" s="10">
        <f>гр.общеразв.напрв.!CF336</f>
        <v>0</v>
      </c>
      <c r="O336" s="10">
        <f>гр.общеразв.напрв.!CG336</f>
        <v>0</v>
      </c>
      <c r="P336" s="10">
        <f>гр.общеразв.напрв.!CH336</f>
        <v>0</v>
      </c>
      <c r="Q336" s="10">
        <f>гр.общеразв.напрв.!CI336</f>
        <v>0</v>
      </c>
      <c r="R336" s="10">
        <f>гр.компен.направ.!EH336</f>
        <v>0</v>
      </c>
      <c r="S336" s="10">
        <f>гр.компен.направ.!EI336</f>
        <v>0</v>
      </c>
      <c r="T336" s="10">
        <f>гр.компен.направ.!EJ336</f>
        <v>0</v>
      </c>
      <c r="U336" s="10">
        <f>гр.компен.направ.!EK336</f>
        <v>17</v>
      </c>
      <c r="V336" s="10">
        <f>гр.компен.направ.!EL336</f>
        <v>0</v>
      </c>
      <c r="W336" s="10">
        <f>гр.компен.направ.!EM336</f>
        <v>0</v>
      </c>
      <c r="X336" s="10">
        <f>гр.компен.направ.!EN336</f>
        <v>0</v>
      </c>
      <c r="Y336" s="10">
        <f>гр.компен.направ.!EO336</f>
        <v>0</v>
      </c>
      <c r="Z336" s="10">
        <f>гр.компен.направ.!EP336</f>
        <v>0</v>
      </c>
      <c r="AA336" s="10">
        <f>гр.компен.направ.!EQ336</f>
        <v>0</v>
      </c>
      <c r="AB336" s="10">
        <f>гр.комбинир.напрв.!DN336</f>
        <v>0</v>
      </c>
      <c r="AC336" s="10">
        <f>гр.комбинир.напрв.!DO336</f>
        <v>0</v>
      </c>
      <c r="AD336" s="10">
        <f>гр.комбинир.напрв.!DP336</f>
        <v>0</v>
      </c>
      <c r="AE336" s="10">
        <f>гр.комбинир.напрв.!DQ336</f>
        <v>0</v>
      </c>
      <c r="AF336" s="10">
        <f>гр.комбинир.напрв.!DR336</f>
        <v>0</v>
      </c>
      <c r="AG336" s="10">
        <f>гр.комбинир.напрв.!DS336</f>
        <v>0</v>
      </c>
      <c r="AH336" s="10">
        <f>гр.комбинир.напрв.!DT336</f>
        <v>0</v>
      </c>
      <c r="AI336" s="10">
        <f>гр.комбинир.напрв.!DU336</f>
        <v>0</v>
      </c>
      <c r="AJ336" s="10">
        <f>гр.комбинир.напрв.!DV336</f>
        <v>0</v>
      </c>
      <c r="AK336" s="10">
        <f>гр.комбинир.напрв.!DW336</f>
        <v>0</v>
      </c>
      <c r="AL336" s="169">
        <f t="shared" si="51"/>
        <v>0</v>
      </c>
      <c r="AM336" s="169">
        <f t="shared" si="51"/>
        <v>0</v>
      </c>
      <c r="AN336" s="169">
        <f t="shared" si="51"/>
        <v>48</v>
      </c>
      <c r="AO336" s="169">
        <f t="shared" si="51"/>
        <v>97</v>
      </c>
      <c r="AP336" s="169">
        <f t="shared" si="51"/>
        <v>0</v>
      </c>
      <c r="AQ336" s="169">
        <f t="shared" si="51"/>
        <v>23</v>
      </c>
      <c r="AR336" s="169">
        <f t="shared" si="51"/>
        <v>0</v>
      </c>
      <c r="AS336" s="169">
        <f t="shared" si="51"/>
        <v>0</v>
      </c>
      <c r="AT336" s="169">
        <f t="shared" si="51"/>
        <v>0</v>
      </c>
      <c r="AU336" s="169">
        <f t="shared" si="51"/>
        <v>0</v>
      </c>
    </row>
    <row r="337" spans="1:47" x14ac:dyDescent="0.25">
      <c r="A337" s="5" t="str">
        <f>гр.общеразв.напрв.!A337</f>
        <v>Лодейнопольский</v>
      </c>
      <c r="B337" s="5" t="str">
        <f>гр.общеразв.напрв.!B337</f>
        <v>МКДОУ "Детский сад №7"</v>
      </c>
      <c r="C337" s="5" t="str">
        <f>гр.общеразв.напрв.!C337</f>
        <v>город</v>
      </c>
      <c r="D337" s="5" t="str">
        <f>гр.общеразв.напрв.!D337</f>
        <v>детей</v>
      </c>
      <c r="E337" s="168">
        <f t="shared" si="49"/>
        <v>23</v>
      </c>
      <c r="F337" s="168">
        <f t="shared" si="50"/>
        <v>8</v>
      </c>
      <c r="G337" s="168">
        <f t="shared" si="50"/>
        <v>15</v>
      </c>
      <c r="H337" s="10">
        <f>гр.общеразв.напрв.!BZ337</f>
        <v>0</v>
      </c>
      <c r="I337" s="10">
        <f>гр.общеразв.напрв.!CA337</f>
        <v>0</v>
      </c>
      <c r="J337" s="10">
        <f>гр.общеразв.напрв.!CB337</f>
        <v>8</v>
      </c>
      <c r="K337" s="10">
        <f>гр.общеразв.напрв.!CC337</f>
        <v>15</v>
      </c>
      <c r="L337" s="10">
        <f>гр.общеразв.напрв.!CD337</f>
        <v>0</v>
      </c>
      <c r="M337" s="10">
        <f>гр.общеразв.напрв.!CE337</f>
        <v>0</v>
      </c>
      <c r="N337" s="10">
        <f>гр.общеразв.напрв.!CF337</f>
        <v>0</v>
      </c>
      <c r="O337" s="10">
        <f>гр.общеразв.напрв.!CG337</f>
        <v>0</v>
      </c>
      <c r="P337" s="10">
        <f>гр.общеразв.напрв.!CH337</f>
        <v>0</v>
      </c>
      <c r="Q337" s="10">
        <f>гр.общеразв.напрв.!CI337</f>
        <v>0</v>
      </c>
      <c r="R337" s="10">
        <f>гр.компен.направ.!EH337</f>
        <v>0</v>
      </c>
      <c r="S337" s="10">
        <f>гр.компен.направ.!EI337</f>
        <v>0</v>
      </c>
      <c r="T337" s="10">
        <f>гр.компен.направ.!EJ337</f>
        <v>0</v>
      </c>
      <c r="U337" s="10">
        <f>гр.компен.направ.!EK337</f>
        <v>0</v>
      </c>
      <c r="V337" s="10">
        <f>гр.компен.направ.!EL337</f>
        <v>0</v>
      </c>
      <c r="W337" s="10">
        <f>гр.компен.направ.!EM337</f>
        <v>0</v>
      </c>
      <c r="X337" s="10">
        <f>гр.компен.направ.!EN337</f>
        <v>0</v>
      </c>
      <c r="Y337" s="10">
        <f>гр.компен.направ.!EO337</f>
        <v>0</v>
      </c>
      <c r="Z337" s="10">
        <f>гр.компен.направ.!EP337</f>
        <v>0</v>
      </c>
      <c r="AA337" s="10">
        <f>гр.компен.направ.!EQ337</f>
        <v>0</v>
      </c>
      <c r="AB337" s="10">
        <f>гр.комбинир.напрв.!DN337</f>
        <v>0</v>
      </c>
      <c r="AC337" s="10">
        <f>гр.комбинир.напрв.!DO337</f>
        <v>0</v>
      </c>
      <c r="AD337" s="10">
        <f>гр.комбинир.напрв.!DP337</f>
        <v>0</v>
      </c>
      <c r="AE337" s="10">
        <f>гр.комбинир.напрв.!DQ337</f>
        <v>0</v>
      </c>
      <c r="AF337" s="10">
        <f>гр.комбинир.напрв.!DR337</f>
        <v>0</v>
      </c>
      <c r="AG337" s="10">
        <f>гр.комбинир.напрв.!DS337</f>
        <v>0</v>
      </c>
      <c r="AH337" s="10">
        <f>гр.комбинир.напрв.!DT337</f>
        <v>0</v>
      </c>
      <c r="AI337" s="10">
        <f>гр.комбинир.напрв.!DU337</f>
        <v>0</v>
      </c>
      <c r="AJ337" s="10">
        <f>гр.комбинир.напрв.!DV337</f>
        <v>0</v>
      </c>
      <c r="AK337" s="10">
        <f>гр.комбинир.напрв.!DW337</f>
        <v>0</v>
      </c>
      <c r="AL337" s="169">
        <f t="shared" si="51"/>
        <v>0</v>
      </c>
      <c r="AM337" s="169">
        <f t="shared" si="51"/>
        <v>0</v>
      </c>
      <c r="AN337" s="169">
        <f t="shared" si="51"/>
        <v>8</v>
      </c>
      <c r="AO337" s="169">
        <f t="shared" si="51"/>
        <v>15</v>
      </c>
      <c r="AP337" s="169">
        <f t="shared" si="51"/>
        <v>0</v>
      </c>
      <c r="AQ337" s="169">
        <f t="shared" si="51"/>
        <v>0</v>
      </c>
      <c r="AR337" s="169">
        <f t="shared" si="51"/>
        <v>0</v>
      </c>
      <c r="AS337" s="169">
        <f t="shared" si="51"/>
        <v>0</v>
      </c>
      <c r="AT337" s="169">
        <f t="shared" si="51"/>
        <v>0</v>
      </c>
      <c r="AU337" s="169">
        <f t="shared" si="51"/>
        <v>0</v>
      </c>
    </row>
    <row r="338" spans="1:47" ht="20.399999999999999" x14ac:dyDescent="0.25">
      <c r="A338" s="5" t="str">
        <f>гр.общеразв.напрв.!A338</f>
        <v>Лодейнопольский</v>
      </c>
      <c r="B338" s="5" t="str">
        <f>гр.общеразв.напрв.!B338</f>
        <v>МКДОУ "Детский сад комбинированного вида №14 "Улыбка"</v>
      </c>
      <c r="C338" s="5" t="str">
        <f>гр.общеразв.напрв.!C338</f>
        <v>город</v>
      </c>
      <c r="D338" s="5" t="str">
        <f>гр.общеразв.напрв.!D338</f>
        <v>детей</v>
      </c>
      <c r="E338" s="168">
        <f t="shared" si="49"/>
        <v>152</v>
      </c>
      <c r="F338" s="168">
        <f t="shared" si="50"/>
        <v>37</v>
      </c>
      <c r="G338" s="168">
        <f t="shared" si="50"/>
        <v>115</v>
      </c>
      <c r="H338" s="10">
        <f>гр.общеразв.напрв.!BZ338</f>
        <v>0</v>
      </c>
      <c r="I338" s="10">
        <f>гр.общеразв.напрв.!CA338</f>
        <v>0</v>
      </c>
      <c r="J338" s="10">
        <f>гр.общеразв.напрв.!CB338</f>
        <v>37</v>
      </c>
      <c r="K338" s="10">
        <f>гр.общеразв.напрв.!CC338</f>
        <v>57</v>
      </c>
      <c r="L338" s="10">
        <f>гр.общеразв.напрв.!CD338</f>
        <v>0</v>
      </c>
      <c r="M338" s="10">
        <f>гр.общеразв.напрв.!CE338</f>
        <v>21</v>
      </c>
      <c r="N338" s="10">
        <f>гр.общеразв.напрв.!CF338</f>
        <v>0</v>
      </c>
      <c r="O338" s="10">
        <f>гр.общеразв.напрв.!CG338</f>
        <v>0</v>
      </c>
      <c r="P338" s="10">
        <f>гр.общеразв.напрв.!CH338</f>
        <v>0</v>
      </c>
      <c r="Q338" s="10">
        <f>гр.общеразв.напрв.!CI338</f>
        <v>0</v>
      </c>
      <c r="R338" s="10">
        <f>гр.компен.направ.!EH338</f>
        <v>0</v>
      </c>
      <c r="S338" s="10">
        <f>гр.компен.направ.!EI338</f>
        <v>0</v>
      </c>
      <c r="T338" s="10">
        <f>гр.компен.направ.!EJ338</f>
        <v>0</v>
      </c>
      <c r="U338" s="10">
        <f>гр.компен.направ.!EK338</f>
        <v>37</v>
      </c>
      <c r="V338" s="10">
        <f>гр.компен.направ.!EL338</f>
        <v>0</v>
      </c>
      <c r="W338" s="10">
        <f>гр.компен.направ.!EM338</f>
        <v>0</v>
      </c>
      <c r="X338" s="10">
        <f>гр.компен.направ.!EN338</f>
        <v>0</v>
      </c>
      <c r="Y338" s="10">
        <f>гр.компен.направ.!EO338</f>
        <v>0</v>
      </c>
      <c r="Z338" s="10">
        <f>гр.компен.направ.!EP338</f>
        <v>0</v>
      </c>
      <c r="AA338" s="10">
        <f>гр.компен.направ.!EQ338</f>
        <v>0</v>
      </c>
      <c r="AB338" s="10">
        <f>гр.комбинир.напрв.!DN338</f>
        <v>0</v>
      </c>
      <c r="AC338" s="10">
        <f>гр.комбинир.напрв.!DO338</f>
        <v>0</v>
      </c>
      <c r="AD338" s="10">
        <f>гр.комбинир.напрв.!DP338</f>
        <v>0</v>
      </c>
      <c r="AE338" s="10">
        <f>гр.комбинир.напрв.!DQ338</f>
        <v>0</v>
      </c>
      <c r="AF338" s="10">
        <f>гр.комбинир.напрв.!DR338</f>
        <v>0</v>
      </c>
      <c r="AG338" s="10">
        <f>гр.комбинир.напрв.!DS338</f>
        <v>0</v>
      </c>
      <c r="AH338" s="10">
        <f>гр.комбинир.напрв.!DT338</f>
        <v>0</v>
      </c>
      <c r="AI338" s="10">
        <f>гр.комбинир.напрв.!DU338</f>
        <v>0</v>
      </c>
      <c r="AJ338" s="10">
        <f>гр.комбинир.напрв.!DV338</f>
        <v>0</v>
      </c>
      <c r="AK338" s="10">
        <f>гр.комбинир.напрв.!DW338</f>
        <v>0</v>
      </c>
      <c r="AL338" s="169">
        <f t="shared" si="51"/>
        <v>0</v>
      </c>
      <c r="AM338" s="169">
        <f t="shared" si="51"/>
        <v>0</v>
      </c>
      <c r="AN338" s="169">
        <f t="shared" si="51"/>
        <v>37</v>
      </c>
      <c r="AO338" s="169">
        <f t="shared" si="51"/>
        <v>94</v>
      </c>
      <c r="AP338" s="169">
        <f t="shared" si="51"/>
        <v>0</v>
      </c>
      <c r="AQ338" s="169">
        <f t="shared" si="51"/>
        <v>21</v>
      </c>
      <c r="AR338" s="169">
        <f t="shared" si="51"/>
        <v>0</v>
      </c>
      <c r="AS338" s="169">
        <f t="shared" si="51"/>
        <v>0</v>
      </c>
      <c r="AT338" s="169">
        <f t="shared" si="51"/>
        <v>0</v>
      </c>
      <c r="AU338" s="169">
        <f t="shared" si="51"/>
        <v>0</v>
      </c>
    </row>
    <row r="339" spans="1:47" ht="20.399999999999999" x14ac:dyDescent="0.25">
      <c r="A339" s="5" t="str">
        <f>гр.общеразв.напрв.!A339</f>
        <v>Лодейнопольский</v>
      </c>
      <c r="B339" s="5" t="str">
        <f>гр.общеразв.напрв.!B339</f>
        <v>МКДОУ "Детский сад комбинированного вида №16 "Солнышко"</v>
      </c>
      <c r="C339" s="5" t="str">
        <f>гр.общеразв.напрв.!C339</f>
        <v>город</v>
      </c>
      <c r="D339" s="5" t="str">
        <f>гр.общеразв.напрв.!D339</f>
        <v>детей</v>
      </c>
      <c r="E339" s="168">
        <f t="shared" si="49"/>
        <v>200</v>
      </c>
      <c r="F339" s="168">
        <f t="shared" si="50"/>
        <v>45</v>
      </c>
      <c r="G339" s="168">
        <f t="shared" si="50"/>
        <v>155</v>
      </c>
      <c r="H339" s="10">
        <f>гр.общеразв.напрв.!BZ339</f>
        <v>0</v>
      </c>
      <c r="I339" s="10">
        <f>гр.общеразв.напрв.!CA339</f>
        <v>0</v>
      </c>
      <c r="J339" s="10">
        <f>гр.общеразв.напрв.!CB339</f>
        <v>45</v>
      </c>
      <c r="K339" s="10">
        <f>гр.общеразв.напрв.!CC339</f>
        <v>109</v>
      </c>
      <c r="L339" s="10">
        <f>гр.общеразв.напрв.!CD339</f>
        <v>0</v>
      </c>
      <c r="M339" s="10">
        <f>гр.общеразв.напрв.!CE339</f>
        <v>21</v>
      </c>
      <c r="N339" s="10">
        <f>гр.общеразв.напрв.!CF339</f>
        <v>0</v>
      </c>
      <c r="O339" s="10">
        <f>гр.общеразв.напрв.!CG339</f>
        <v>0</v>
      </c>
      <c r="P339" s="10">
        <f>гр.общеразв.напрв.!CH339</f>
        <v>0</v>
      </c>
      <c r="Q339" s="10">
        <f>гр.общеразв.напрв.!CI339</f>
        <v>0</v>
      </c>
      <c r="R339" s="10">
        <f>гр.компен.направ.!EH339</f>
        <v>0</v>
      </c>
      <c r="S339" s="10">
        <f>гр.компен.направ.!EI339</f>
        <v>0</v>
      </c>
      <c r="T339" s="10">
        <f>гр.компен.направ.!EJ339</f>
        <v>0</v>
      </c>
      <c r="U339" s="10">
        <f>гр.компен.направ.!EK339</f>
        <v>25</v>
      </c>
      <c r="V339" s="10">
        <f>гр.компен.направ.!EL339</f>
        <v>0</v>
      </c>
      <c r="W339" s="10">
        <f>гр.компен.направ.!EM339</f>
        <v>0</v>
      </c>
      <c r="X339" s="10">
        <f>гр.компен.направ.!EN339</f>
        <v>0</v>
      </c>
      <c r="Y339" s="10">
        <f>гр.компен.направ.!EO339</f>
        <v>0</v>
      </c>
      <c r="Z339" s="10">
        <f>гр.компен.направ.!EP339</f>
        <v>0</v>
      </c>
      <c r="AA339" s="10">
        <f>гр.компен.направ.!EQ339</f>
        <v>0</v>
      </c>
      <c r="AB339" s="10">
        <f>гр.комбинир.напрв.!DN339</f>
        <v>0</v>
      </c>
      <c r="AC339" s="10">
        <f>гр.комбинир.напрв.!DO339</f>
        <v>0</v>
      </c>
      <c r="AD339" s="10">
        <f>гр.комбинир.напрв.!DP339</f>
        <v>0</v>
      </c>
      <c r="AE339" s="10">
        <f>гр.комбинир.напрв.!DQ339</f>
        <v>0</v>
      </c>
      <c r="AF339" s="10">
        <f>гр.комбинир.напрв.!DR339</f>
        <v>0</v>
      </c>
      <c r="AG339" s="10">
        <f>гр.комбинир.напрв.!DS339</f>
        <v>0</v>
      </c>
      <c r="AH339" s="10">
        <f>гр.комбинир.напрв.!DT339</f>
        <v>0</v>
      </c>
      <c r="AI339" s="10">
        <f>гр.комбинир.напрв.!DU339</f>
        <v>0</v>
      </c>
      <c r="AJ339" s="10">
        <f>гр.комбинир.напрв.!DV339</f>
        <v>0</v>
      </c>
      <c r="AK339" s="10">
        <f>гр.комбинир.напрв.!DW339</f>
        <v>0</v>
      </c>
      <c r="AL339" s="169">
        <f t="shared" si="51"/>
        <v>0</v>
      </c>
      <c r="AM339" s="169">
        <f t="shared" si="51"/>
        <v>0</v>
      </c>
      <c r="AN339" s="169">
        <f t="shared" si="51"/>
        <v>45</v>
      </c>
      <c r="AO339" s="169">
        <f t="shared" si="51"/>
        <v>134</v>
      </c>
      <c r="AP339" s="169">
        <f t="shared" si="51"/>
        <v>0</v>
      </c>
      <c r="AQ339" s="169">
        <f t="shared" si="51"/>
        <v>21</v>
      </c>
      <c r="AR339" s="169">
        <f t="shared" si="51"/>
        <v>0</v>
      </c>
      <c r="AS339" s="169">
        <f t="shared" si="51"/>
        <v>0</v>
      </c>
      <c r="AT339" s="169">
        <f t="shared" si="51"/>
        <v>0</v>
      </c>
      <c r="AU339" s="169">
        <f t="shared" si="51"/>
        <v>0</v>
      </c>
    </row>
    <row r="340" spans="1:47" ht="20.399999999999999" x14ac:dyDescent="0.25">
      <c r="A340" s="5" t="str">
        <f>гр.общеразв.напрв.!A340</f>
        <v>Лодейнопольский</v>
      </c>
      <c r="B340" s="5" t="str">
        <f>гр.общеразв.напрв.!B340</f>
        <v xml:space="preserve">МКДОУ "Детский сад комбинированного вида №3 "Светлячок" </v>
      </c>
      <c r="C340" s="5" t="str">
        <f>гр.общеразв.напрв.!C340</f>
        <v>город</v>
      </c>
      <c r="D340" s="5" t="str">
        <f>гр.общеразв.напрв.!D340</f>
        <v>детей</v>
      </c>
      <c r="E340" s="168">
        <f t="shared" si="49"/>
        <v>200</v>
      </c>
      <c r="F340" s="168">
        <f t="shared" si="50"/>
        <v>65</v>
      </c>
      <c r="G340" s="168">
        <f t="shared" si="50"/>
        <v>135</v>
      </c>
      <c r="H340" s="10">
        <f>гр.общеразв.напрв.!BZ340</f>
        <v>0</v>
      </c>
      <c r="I340" s="10">
        <f>гр.общеразв.напрв.!CA340</f>
        <v>0</v>
      </c>
      <c r="J340" s="10">
        <f>гр.общеразв.напрв.!CB340</f>
        <v>65</v>
      </c>
      <c r="K340" s="10">
        <f>гр.общеразв.напрв.!CC340</f>
        <v>78</v>
      </c>
      <c r="L340" s="10">
        <f>гр.общеразв.напрв.!CD340</f>
        <v>0</v>
      </c>
      <c r="M340" s="10">
        <f>гр.общеразв.напрв.!CE340</f>
        <v>21</v>
      </c>
      <c r="N340" s="10">
        <f>гр.общеразв.напрв.!CF340</f>
        <v>0</v>
      </c>
      <c r="O340" s="10">
        <f>гр.общеразв.напрв.!CG340</f>
        <v>0</v>
      </c>
      <c r="P340" s="10">
        <f>гр.общеразв.напрв.!CH340</f>
        <v>0</v>
      </c>
      <c r="Q340" s="10">
        <f>гр.общеразв.напрв.!CI340</f>
        <v>0</v>
      </c>
      <c r="R340" s="10">
        <f>гр.компен.направ.!EH340</f>
        <v>0</v>
      </c>
      <c r="S340" s="10">
        <f>гр.компен.направ.!EI340</f>
        <v>0</v>
      </c>
      <c r="T340" s="10">
        <f>гр.компен.направ.!EJ340</f>
        <v>0</v>
      </c>
      <c r="U340" s="10">
        <f>гр.компен.направ.!EK340</f>
        <v>36</v>
      </c>
      <c r="V340" s="10">
        <f>гр.компен.направ.!EL340</f>
        <v>0</v>
      </c>
      <c r="W340" s="10">
        <f>гр.компен.направ.!EM340</f>
        <v>0</v>
      </c>
      <c r="X340" s="10">
        <f>гр.компен.направ.!EN340</f>
        <v>0</v>
      </c>
      <c r="Y340" s="10">
        <f>гр.компен.направ.!EO340</f>
        <v>0</v>
      </c>
      <c r="Z340" s="10">
        <f>гр.компен.направ.!EP340</f>
        <v>0</v>
      </c>
      <c r="AA340" s="10">
        <f>гр.компен.направ.!EQ340</f>
        <v>0</v>
      </c>
      <c r="AB340" s="10">
        <f>гр.комбинир.напрв.!DN340</f>
        <v>0</v>
      </c>
      <c r="AC340" s="10">
        <f>гр.комбинир.напрв.!DO340</f>
        <v>0</v>
      </c>
      <c r="AD340" s="10">
        <f>гр.комбинир.напрв.!DP340</f>
        <v>0</v>
      </c>
      <c r="AE340" s="10">
        <f>гр.комбинир.напрв.!DQ340</f>
        <v>0</v>
      </c>
      <c r="AF340" s="10">
        <f>гр.комбинир.напрв.!DR340</f>
        <v>0</v>
      </c>
      <c r="AG340" s="10">
        <f>гр.комбинир.напрв.!DS340</f>
        <v>0</v>
      </c>
      <c r="AH340" s="10">
        <f>гр.комбинир.напрв.!DT340</f>
        <v>0</v>
      </c>
      <c r="AI340" s="10">
        <f>гр.комбинир.напрв.!DU340</f>
        <v>0</v>
      </c>
      <c r="AJ340" s="10">
        <f>гр.комбинир.напрв.!DV340</f>
        <v>0</v>
      </c>
      <c r="AK340" s="10">
        <f>гр.комбинир.напрв.!DW340</f>
        <v>0</v>
      </c>
      <c r="AL340" s="169">
        <f t="shared" si="51"/>
        <v>0</v>
      </c>
      <c r="AM340" s="169">
        <f t="shared" si="51"/>
        <v>0</v>
      </c>
      <c r="AN340" s="169">
        <f t="shared" si="51"/>
        <v>65</v>
      </c>
      <c r="AO340" s="169">
        <f t="shared" si="51"/>
        <v>114</v>
      </c>
      <c r="AP340" s="169">
        <f t="shared" si="51"/>
        <v>0</v>
      </c>
      <c r="AQ340" s="169">
        <f t="shared" si="51"/>
        <v>21</v>
      </c>
      <c r="AR340" s="169">
        <f t="shared" si="51"/>
        <v>0</v>
      </c>
      <c r="AS340" s="169">
        <f t="shared" si="51"/>
        <v>0</v>
      </c>
      <c r="AT340" s="169">
        <f t="shared" si="51"/>
        <v>0</v>
      </c>
      <c r="AU340" s="169">
        <f t="shared" si="51"/>
        <v>0</v>
      </c>
    </row>
    <row r="341" spans="1:47" ht="20.399999999999999" x14ac:dyDescent="0.25">
      <c r="A341" s="5" t="str">
        <f>гр.общеразв.напрв.!A341</f>
        <v>Лодейнопольский</v>
      </c>
      <c r="B341" s="5" t="str">
        <f>гр.общеразв.напрв.!B341</f>
        <v>МКДОУ "Детский сад комбинированного вида №4 "Катюша"</v>
      </c>
      <c r="C341" s="5" t="str">
        <f>гр.общеразв.напрв.!C341</f>
        <v>город</v>
      </c>
      <c r="D341" s="5" t="str">
        <f>гр.общеразв.напрв.!D341</f>
        <v>детей</v>
      </c>
      <c r="E341" s="168">
        <f t="shared" si="49"/>
        <v>235</v>
      </c>
      <c r="F341" s="168">
        <f t="shared" si="50"/>
        <v>60</v>
      </c>
      <c r="G341" s="168">
        <f t="shared" si="50"/>
        <v>175</v>
      </c>
      <c r="H341" s="10">
        <f>гр.общеразв.напрв.!BZ341</f>
        <v>0</v>
      </c>
      <c r="I341" s="10">
        <f>гр.общеразв.напрв.!CA341</f>
        <v>0</v>
      </c>
      <c r="J341" s="10">
        <f>гр.общеразв.напрв.!CB341</f>
        <v>60</v>
      </c>
      <c r="K341" s="10">
        <f>гр.общеразв.напрв.!CC341</f>
        <v>104</v>
      </c>
      <c r="L341" s="10">
        <f>гр.общеразв.напрв.!CD341</f>
        <v>0</v>
      </c>
      <c r="M341" s="10">
        <f>гр.общеразв.напрв.!CE341</f>
        <v>21</v>
      </c>
      <c r="N341" s="10">
        <f>гр.общеразв.напрв.!CF341</f>
        <v>0</v>
      </c>
      <c r="O341" s="10">
        <f>гр.общеразв.напрв.!CG341</f>
        <v>0</v>
      </c>
      <c r="P341" s="10">
        <f>гр.общеразв.напрв.!CH341</f>
        <v>0</v>
      </c>
      <c r="Q341" s="10">
        <f>гр.общеразв.напрв.!CI341</f>
        <v>0</v>
      </c>
      <c r="R341" s="10">
        <f>гр.компен.направ.!EH341</f>
        <v>0</v>
      </c>
      <c r="S341" s="10">
        <f>гр.компен.направ.!EI341</f>
        <v>0</v>
      </c>
      <c r="T341" s="10">
        <f>гр.компен.направ.!EJ341</f>
        <v>0</v>
      </c>
      <c r="U341" s="10">
        <f>гр.компен.направ.!EK341</f>
        <v>50</v>
      </c>
      <c r="V341" s="10">
        <f>гр.компен.направ.!EL341</f>
        <v>0</v>
      </c>
      <c r="W341" s="10">
        <f>гр.компен.направ.!EM341</f>
        <v>0</v>
      </c>
      <c r="X341" s="10">
        <f>гр.компен.направ.!EN341</f>
        <v>0</v>
      </c>
      <c r="Y341" s="10">
        <f>гр.компен.направ.!EO341</f>
        <v>0</v>
      </c>
      <c r="Z341" s="10">
        <f>гр.компен.направ.!EP341</f>
        <v>0</v>
      </c>
      <c r="AA341" s="10">
        <f>гр.компен.направ.!EQ341</f>
        <v>0</v>
      </c>
      <c r="AB341" s="10">
        <f>гр.комбинир.напрв.!DN341</f>
        <v>0</v>
      </c>
      <c r="AC341" s="10">
        <f>гр.комбинир.напрв.!DO341</f>
        <v>0</v>
      </c>
      <c r="AD341" s="10">
        <f>гр.комбинир.напрв.!DP341</f>
        <v>0</v>
      </c>
      <c r="AE341" s="10">
        <f>гр.комбинир.напрв.!DQ341</f>
        <v>0</v>
      </c>
      <c r="AF341" s="10">
        <f>гр.комбинир.напрв.!DR341</f>
        <v>0</v>
      </c>
      <c r="AG341" s="10">
        <f>гр.комбинир.напрв.!DS341</f>
        <v>0</v>
      </c>
      <c r="AH341" s="10">
        <f>гр.комбинир.напрв.!DT341</f>
        <v>0</v>
      </c>
      <c r="AI341" s="10">
        <f>гр.комбинир.напрв.!DU341</f>
        <v>0</v>
      </c>
      <c r="AJ341" s="10">
        <f>гр.комбинир.напрв.!DV341</f>
        <v>0</v>
      </c>
      <c r="AK341" s="10">
        <f>гр.комбинир.напрв.!DW341</f>
        <v>0</v>
      </c>
      <c r="AL341" s="169">
        <f t="shared" si="51"/>
        <v>0</v>
      </c>
      <c r="AM341" s="169">
        <f t="shared" si="51"/>
        <v>0</v>
      </c>
      <c r="AN341" s="169">
        <f t="shared" si="51"/>
        <v>60</v>
      </c>
      <c r="AO341" s="169">
        <f t="shared" si="51"/>
        <v>154</v>
      </c>
      <c r="AP341" s="169">
        <f t="shared" si="51"/>
        <v>0</v>
      </c>
      <c r="AQ341" s="169">
        <f t="shared" si="51"/>
        <v>21</v>
      </c>
      <c r="AR341" s="169">
        <f t="shared" si="51"/>
        <v>0</v>
      </c>
      <c r="AS341" s="169">
        <f t="shared" si="51"/>
        <v>0</v>
      </c>
      <c r="AT341" s="169">
        <f t="shared" si="51"/>
        <v>0</v>
      </c>
      <c r="AU341" s="169">
        <f t="shared" si="51"/>
        <v>0</v>
      </c>
    </row>
    <row r="342" spans="1:47" ht="20.399999999999999" x14ac:dyDescent="0.25">
      <c r="A342" s="5" t="str">
        <f>гр.общеразв.напрв.!A342</f>
        <v>Лодейнопольский</v>
      </c>
      <c r="B342" s="5" t="str">
        <f>гр.общеразв.напрв.!B342</f>
        <v>МКОУ "Рассветовская средняя общеобразовательная школа"</v>
      </c>
      <c r="C342" s="5" t="str">
        <f>гр.общеразв.напрв.!C342</f>
        <v>город</v>
      </c>
      <c r="D342" s="5" t="str">
        <f>гр.общеразв.напрв.!D342</f>
        <v>детей</v>
      </c>
      <c r="E342" s="168">
        <f t="shared" si="49"/>
        <v>73</v>
      </c>
      <c r="F342" s="168">
        <f t="shared" si="50"/>
        <v>24</v>
      </c>
      <c r="G342" s="168">
        <f t="shared" si="50"/>
        <v>49</v>
      </c>
      <c r="H342" s="10">
        <f>гр.общеразв.напрв.!BZ342</f>
        <v>0</v>
      </c>
      <c r="I342" s="10">
        <f>гр.общеразв.напрв.!CA342</f>
        <v>0</v>
      </c>
      <c r="J342" s="10">
        <f>гр.общеразв.напрв.!CB342</f>
        <v>24</v>
      </c>
      <c r="K342" s="10">
        <f>гр.общеразв.напрв.!CC342</f>
        <v>34</v>
      </c>
      <c r="L342" s="10">
        <f>гр.общеразв.напрв.!CD342</f>
        <v>0</v>
      </c>
      <c r="M342" s="10">
        <f>гр.общеразв.напрв.!CE342</f>
        <v>0</v>
      </c>
      <c r="N342" s="10">
        <f>гр.общеразв.напрв.!CF342</f>
        <v>0</v>
      </c>
      <c r="O342" s="10">
        <f>гр.общеразв.напрв.!CG342</f>
        <v>0</v>
      </c>
      <c r="P342" s="10">
        <f>гр.общеразв.напрв.!CH342</f>
        <v>0</v>
      </c>
      <c r="Q342" s="10">
        <f>гр.общеразв.напрв.!CI342</f>
        <v>0</v>
      </c>
      <c r="R342" s="10">
        <f>гр.компен.направ.!EH342</f>
        <v>0</v>
      </c>
      <c r="S342" s="10">
        <f>гр.компен.направ.!EI342</f>
        <v>0</v>
      </c>
      <c r="T342" s="10">
        <f>гр.компен.направ.!EJ342</f>
        <v>0</v>
      </c>
      <c r="U342" s="10">
        <f>гр.компен.направ.!EK342</f>
        <v>15</v>
      </c>
      <c r="V342" s="10">
        <f>гр.компен.направ.!EL342</f>
        <v>0</v>
      </c>
      <c r="W342" s="10">
        <f>гр.компен.направ.!EM342</f>
        <v>0</v>
      </c>
      <c r="X342" s="10">
        <f>гр.компен.направ.!EN342</f>
        <v>0</v>
      </c>
      <c r="Y342" s="10">
        <f>гр.компен.направ.!EO342</f>
        <v>0</v>
      </c>
      <c r="Z342" s="10">
        <f>гр.компен.направ.!EP342</f>
        <v>0</v>
      </c>
      <c r="AA342" s="10">
        <f>гр.компен.направ.!EQ342</f>
        <v>0</v>
      </c>
      <c r="AB342" s="10">
        <f>гр.комбинир.напрв.!DN342</f>
        <v>0</v>
      </c>
      <c r="AC342" s="10">
        <f>гр.комбинир.напрв.!DO342</f>
        <v>0</v>
      </c>
      <c r="AD342" s="10">
        <f>гр.комбинир.напрв.!DP342</f>
        <v>0</v>
      </c>
      <c r="AE342" s="10">
        <f>гр.комбинир.напрв.!DQ342</f>
        <v>0</v>
      </c>
      <c r="AF342" s="10">
        <f>гр.комбинир.напрв.!DR342</f>
        <v>0</v>
      </c>
      <c r="AG342" s="10">
        <f>гр.комбинир.напрв.!DS342</f>
        <v>0</v>
      </c>
      <c r="AH342" s="10">
        <f>гр.комбинир.напрв.!DT342</f>
        <v>0</v>
      </c>
      <c r="AI342" s="10">
        <f>гр.комбинир.напрв.!DU342</f>
        <v>0</v>
      </c>
      <c r="AJ342" s="10">
        <f>гр.комбинир.напрв.!DV342</f>
        <v>0</v>
      </c>
      <c r="AK342" s="10">
        <f>гр.комбинир.напрв.!DW342</f>
        <v>0</v>
      </c>
      <c r="AL342" s="169">
        <f t="shared" si="51"/>
        <v>0</v>
      </c>
      <c r="AM342" s="169">
        <f t="shared" si="51"/>
        <v>0</v>
      </c>
      <c r="AN342" s="169">
        <f t="shared" si="51"/>
        <v>24</v>
      </c>
      <c r="AO342" s="169">
        <f t="shared" si="51"/>
        <v>49</v>
      </c>
      <c r="AP342" s="169">
        <f t="shared" si="51"/>
        <v>0</v>
      </c>
      <c r="AQ342" s="169">
        <f t="shared" si="51"/>
        <v>0</v>
      </c>
      <c r="AR342" s="169">
        <f t="shared" si="51"/>
        <v>0</v>
      </c>
      <c r="AS342" s="169">
        <f t="shared" si="51"/>
        <v>0</v>
      </c>
      <c r="AT342" s="169">
        <f t="shared" si="51"/>
        <v>0</v>
      </c>
      <c r="AU342" s="169">
        <f t="shared" si="51"/>
        <v>0</v>
      </c>
    </row>
    <row r="343" spans="1:47" ht="30.6" x14ac:dyDescent="0.25">
      <c r="A343" s="5" t="str">
        <f>гр.общеразв.напрв.!A343</f>
        <v>Лодейнопольский</v>
      </c>
      <c r="B343" s="5" t="str">
        <f>гр.общеразв.напрв.!B343</f>
        <v>МКОУ для детей дошкольного и младшего школьного возраста "Шамокшская начальная школа- детский сад"</v>
      </c>
      <c r="C343" s="5" t="str">
        <f>гр.общеразв.напрв.!C343</f>
        <v>город</v>
      </c>
      <c r="D343" s="5" t="str">
        <f>гр.общеразв.напрв.!D343</f>
        <v>детей</v>
      </c>
      <c r="E343" s="168">
        <f t="shared" si="49"/>
        <v>25</v>
      </c>
      <c r="F343" s="168">
        <f t="shared" si="50"/>
        <v>10</v>
      </c>
      <c r="G343" s="168">
        <f t="shared" si="50"/>
        <v>15</v>
      </c>
      <c r="H343" s="10">
        <f>гр.общеразв.напрв.!BZ343</f>
        <v>0</v>
      </c>
      <c r="I343" s="10">
        <f>гр.общеразв.напрв.!CA343</f>
        <v>0</v>
      </c>
      <c r="J343" s="10">
        <f>гр.общеразв.напрв.!CB343</f>
        <v>10</v>
      </c>
      <c r="K343" s="10">
        <f>гр.общеразв.напрв.!CC343</f>
        <v>15</v>
      </c>
      <c r="L343" s="10">
        <f>гр.общеразв.напрв.!CD343</f>
        <v>0</v>
      </c>
      <c r="M343" s="10">
        <f>гр.общеразв.напрв.!CE343</f>
        <v>0</v>
      </c>
      <c r="N343" s="10">
        <f>гр.общеразв.напрв.!CF343</f>
        <v>0</v>
      </c>
      <c r="O343" s="10">
        <f>гр.общеразв.напрв.!CG343</f>
        <v>0</v>
      </c>
      <c r="P343" s="10">
        <f>гр.общеразв.напрв.!CH343</f>
        <v>0</v>
      </c>
      <c r="Q343" s="10">
        <f>гр.общеразв.напрв.!CI343</f>
        <v>0</v>
      </c>
      <c r="R343" s="10">
        <f>гр.компен.направ.!EH343</f>
        <v>0</v>
      </c>
      <c r="S343" s="10">
        <f>гр.компен.направ.!EI343</f>
        <v>0</v>
      </c>
      <c r="T343" s="10">
        <f>гр.компен.направ.!EJ343</f>
        <v>0</v>
      </c>
      <c r="U343" s="10">
        <f>гр.компен.направ.!EK343</f>
        <v>0</v>
      </c>
      <c r="V343" s="10">
        <f>гр.компен.направ.!EL343</f>
        <v>0</v>
      </c>
      <c r="W343" s="10">
        <f>гр.компен.направ.!EM343</f>
        <v>0</v>
      </c>
      <c r="X343" s="10">
        <f>гр.компен.направ.!EN343</f>
        <v>0</v>
      </c>
      <c r="Y343" s="10">
        <f>гр.компен.направ.!EO343</f>
        <v>0</v>
      </c>
      <c r="Z343" s="10">
        <f>гр.компен.направ.!EP343</f>
        <v>0</v>
      </c>
      <c r="AA343" s="10">
        <f>гр.компен.направ.!EQ343</f>
        <v>0</v>
      </c>
      <c r="AB343" s="10">
        <f>гр.комбинир.напрв.!DN343</f>
        <v>0</v>
      </c>
      <c r="AC343" s="10">
        <f>гр.комбинир.напрв.!DO343</f>
        <v>0</v>
      </c>
      <c r="AD343" s="10">
        <f>гр.комбинир.напрв.!DP343</f>
        <v>0</v>
      </c>
      <c r="AE343" s="10">
        <f>гр.комбинир.напрв.!DQ343</f>
        <v>0</v>
      </c>
      <c r="AF343" s="10">
        <f>гр.комбинир.напрв.!DR343</f>
        <v>0</v>
      </c>
      <c r="AG343" s="10">
        <f>гр.комбинир.напрв.!DS343</f>
        <v>0</v>
      </c>
      <c r="AH343" s="10">
        <f>гр.комбинир.напрв.!DT343</f>
        <v>0</v>
      </c>
      <c r="AI343" s="10">
        <f>гр.комбинир.напрв.!DU343</f>
        <v>0</v>
      </c>
      <c r="AJ343" s="10">
        <f>гр.комбинир.напрв.!DV343</f>
        <v>0</v>
      </c>
      <c r="AK343" s="10">
        <f>гр.комбинир.напрв.!DW343</f>
        <v>0</v>
      </c>
      <c r="AL343" s="169">
        <f t="shared" si="51"/>
        <v>0</v>
      </c>
      <c r="AM343" s="169">
        <f t="shared" si="51"/>
        <v>0</v>
      </c>
      <c r="AN343" s="169">
        <f t="shared" si="51"/>
        <v>10</v>
      </c>
      <c r="AO343" s="169">
        <f t="shared" si="51"/>
        <v>15</v>
      </c>
      <c r="AP343" s="169">
        <f t="shared" si="51"/>
        <v>0</v>
      </c>
      <c r="AQ343" s="169">
        <f t="shared" si="51"/>
        <v>0</v>
      </c>
      <c r="AR343" s="169">
        <f t="shared" si="51"/>
        <v>0</v>
      </c>
      <c r="AS343" s="169">
        <f t="shared" si="51"/>
        <v>0</v>
      </c>
      <c r="AT343" s="169">
        <f t="shared" si="51"/>
        <v>0</v>
      </c>
      <c r="AU343" s="169">
        <f t="shared" si="51"/>
        <v>0</v>
      </c>
    </row>
    <row r="344" spans="1:47" s="124" customFormat="1" x14ac:dyDescent="0.25">
      <c r="A344" s="170" t="str">
        <f>гр.общеразв.напрв.!A344</f>
        <v>10. Лодейнопольский</v>
      </c>
      <c r="B344" s="170" t="str">
        <f>гр.общеразв.напрв.!B344</f>
        <v>ИТОГО</v>
      </c>
      <c r="C344" s="170"/>
      <c r="D344" s="170"/>
      <c r="E344" s="98">
        <f>SUBTOTAL(9,E333:E343)</f>
        <v>1403</v>
      </c>
      <c r="F344" s="98">
        <f t="shared" ref="F344:AU344" si="52">SUBTOTAL(9,F333:F343)</f>
        <v>368</v>
      </c>
      <c r="G344" s="98">
        <f t="shared" si="52"/>
        <v>1035</v>
      </c>
      <c r="H344" s="98">
        <f t="shared" si="52"/>
        <v>0</v>
      </c>
      <c r="I344" s="98">
        <f t="shared" si="52"/>
        <v>0</v>
      </c>
      <c r="J344" s="98">
        <f t="shared" si="52"/>
        <v>326</v>
      </c>
      <c r="K344" s="98">
        <f t="shared" si="52"/>
        <v>581</v>
      </c>
      <c r="L344" s="98">
        <f t="shared" si="52"/>
        <v>42</v>
      </c>
      <c r="M344" s="98">
        <f t="shared" si="52"/>
        <v>209</v>
      </c>
      <c r="N344" s="98">
        <f t="shared" si="52"/>
        <v>0</v>
      </c>
      <c r="O344" s="98">
        <f t="shared" si="52"/>
        <v>0</v>
      </c>
      <c r="P344" s="98">
        <f t="shared" si="52"/>
        <v>0</v>
      </c>
      <c r="Q344" s="98">
        <f t="shared" si="52"/>
        <v>0</v>
      </c>
      <c r="R344" s="98">
        <f t="shared" si="52"/>
        <v>0</v>
      </c>
      <c r="S344" s="98">
        <f>SUBTOTAL(9,S333:S343)</f>
        <v>0</v>
      </c>
      <c r="T344" s="98">
        <f t="shared" si="52"/>
        <v>0</v>
      </c>
      <c r="U344" s="98">
        <f t="shared" si="52"/>
        <v>180</v>
      </c>
      <c r="V344" s="98">
        <f t="shared" si="52"/>
        <v>0</v>
      </c>
      <c r="W344" s="98">
        <f t="shared" si="52"/>
        <v>15</v>
      </c>
      <c r="X344" s="98">
        <f t="shared" si="52"/>
        <v>0</v>
      </c>
      <c r="Y344" s="98">
        <f t="shared" si="52"/>
        <v>0</v>
      </c>
      <c r="Z344" s="98">
        <f t="shared" si="52"/>
        <v>0</v>
      </c>
      <c r="AA344" s="98">
        <f t="shared" si="52"/>
        <v>0</v>
      </c>
      <c r="AB344" s="98">
        <f t="shared" si="52"/>
        <v>0</v>
      </c>
      <c r="AC344" s="98">
        <f t="shared" si="52"/>
        <v>0</v>
      </c>
      <c r="AD344" s="98">
        <f t="shared" si="52"/>
        <v>0</v>
      </c>
      <c r="AE344" s="98">
        <f t="shared" si="52"/>
        <v>50</v>
      </c>
      <c r="AF344" s="98">
        <f t="shared" si="52"/>
        <v>0</v>
      </c>
      <c r="AG344" s="98">
        <f t="shared" si="52"/>
        <v>0</v>
      </c>
      <c r="AH344" s="98">
        <f t="shared" si="52"/>
        <v>0</v>
      </c>
      <c r="AI344" s="98">
        <f t="shared" si="52"/>
        <v>0</v>
      </c>
      <c r="AJ344" s="98">
        <f t="shared" si="52"/>
        <v>0</v>
      </c>
      <c r="AK344" s="98">
        <f t="shared" si="52"/>
        <v>0</v>
      </c>
      <c r="AL344" s="98">
        <f t="shared" si="52"/>
        <v>0</v>
      </c>
      <c r="AM344" s="98">
        <f t="shared" si="52"/>
        <v>0</v>
      </c>
      <c r="AN344" s="98">
        <f t="shared" si="52"/>
        <v>326</v>
      </c>
      <c r="AO344" s="98">
        <f t="shared" si="52"/>
        <v>811</v>
      </c>
      <c r="AP344" s="98">
        <f t="shared" si="52"/>
        <v>42</v>
      </c>
      <c r="AQ344" s="98">
        <f t="shared" si="52"/>
        <v>224</v>
      </c>
      <c r="AR344" s="98">
        <f t="shared" si="52"/>
        <v>0</v>
      </c>
      <c r="AS344" s="98">
        <f t="shared" si="52"/>
        <v>0</v>
      </c>
      <c r="AT344" s="98">
        <f t="shared" si="52"/>
        <v>0</v>
      </c>
      <c r="AU344" s="98">
        <f t="shared" si="52"/>
        <v>0</v>
      </c>
    </row>
    <row r="345" spans="1:47" x14ac:dyDescent="0.25">
      <c r="A345" s="5" t="str">
        <f>гр.общеразв.напрв.!A345</f>
        <v>Ломоносовский</v>
      </c>
      <c r="B345" s="5" t="str">
        <f>гр.общеразв.напрв.!B345</f>
        <v>МДОУ "Детский сад №2"Радуга"</v>
      </c>
      <c r="C345" s="5" t="str">
        <f>гр.общеразв.напрв.!C345</f>
        <v>село</v>
      </c>
      <c r="D345" s="5" t="str">
        <f>гр.общеразв.напрв.!D345</f>
        <v>детей</v>
      </c>
      <c r="E345" s="168">
        <f t="shared" ref="E345:E366" si="53">F345+G345</f>
        <v>364</v>
      </c>
      <c r="F345" s="168">
        <f t="shared" ref="F345:G366" si="54">H345+J345+L345+N345+P345+R345+T345+V345+X345+Z345+AB345+AD345+AF345+AH345+AJ345</f>
        <v>70</v>
      </c>
      <c r="G345" s="168">
        <f t="shared" si="54"/>
        <v>294</v>
      </c>
      <c r="H345" s="10">
        <f>гр.общеразв.напрв.!BZ345</f>
        <v>46</v>
      </c>
      <c r="I345" s="10">
        <f>гр.общеразв.напрв.!CA345</f>
        <v>0</v>
      </c>
      <c r="J345" s="10">
        <f>гр.общеразв.напрв.!CB345</f>
        <v>24</v>
      </c>
      <c r="K345" s="10">
        <f>гр.общеразв.напрв.!CC345</f>
        <v>0</v>
      </c>
      <c r="L345" s="10">
        <f>гр.общеразв.напрв.!CD345</f>
        <v>0</v>
      </c>
      <c r="M345" s="10">
        <f>гр.общеразв.напрв.!CE345</f>
        <v>294</v>
      </c>
      <c r="N345" s="10">
        <f>гр.общеразв.напрв.!CF345</f>
        <v>0</v>
      </c>
      <c r="O345" s="10">
        <f>гр.общеразв.напрв.!CG345</f>
        <v>0</v>
      </c>
      <c r="P345" s="10">
        <f>гр.общеразв.напрв.!CH345</f>
        <v>0</v>
      </c>
      <c r="Q345" s="10">
        <f>гр.общеразв.напрв.!CI345</f>
        <v>0</v>
      </c>
      <c r="R345" s="10">
        <f>гр.компен.направ.!EH345</f>
        <v>0</v>
      </c>
      <c r="S345" s="10">
        <f>гр.компен.направ.!EI345</f>
        <v>0</v>
      </c>
      <c r="T345" s="10">
        <f>гр.компен.направ.!EJ345</f>
        <v>0</v>
      </c>
      <c r="U345" s="10">
        <f>гр.компен.направ.!EK345</f>
        <v>0</v>
      </c>
      <c r="V345" s="10">
        <f>гр.компен.направ.!EL345</f>
        <v>0</v>
      </c>
      <c r="W345" s="10">
        <f>гр.компен.направ.!EM345</f>
        <v>0</v>
      </c>
      <c r="X345" s="10">
        <f>гр.компен.направ.!EN345</f>
        <v>0</v>
      </c>
      <c r="Y345" s="10">
        <f>гр.компен.направ.!EO345</f>
        <v>0</v>
      </c>
      <c r="Z345" s="10">
        <f>гр.компен.направ.!EP345</f>
        <v>0</v>
      </c>
      <c r="AA345" s="10">
        <f>гр.компен.направ.!EQ345</f>
        <v>0</v>
      </c>
      <c r="AB345" s="10">
        <f>гр.комбинир.напрв.!DN345</f>
        <v>0</v>
      </c>
      <c r="AC345" s="10">
        <f>гр.комбинир.напрв.!DO345</f>
        <v>0</v>
      </c>
      <c r="AD345" s="10">
        <f>гр.комбинир.напрв.!DP345</f>
        <v>0</v>
      </c>
      <c r="AE345" s="10">
        <f>гр.комбинир.напрв.!DQ345</f>
        <v>0</v>
      </c>
      <c r="AF345" s="10">
        <f>гр.комбинир.напрв.!DR345</f>
        <v>0</v>
      </c>
      <c r="AG345" s="10">
        <f>гр.комбинир.напрв.!DS345</f>
        <v>0</v>
      </c>
      <c r="AH345" s="10">
        <f>гр.комбинир.напрв.!DT345</f>
        <v>0</v>
      </c>
      <c r="AI345" s="10">
        <f>гр.комбинир.напрв.!DU345</f>
        <v>0</v>
      </c>
      <c r="AJ345" s="10">
        <f>гр.комбинир.напрв.!DV345</f>
        <v>0</v>
      </c>
      <c r="AK345" s="10">
        <f>гр.комбинир.напрв.!DW345</f>
        <v>0</v>
      </c>
      <c r="AL345" s="169">
        <f t="shared" ref="AL345:AU366" si="55">H345+R345+AB345</f>
        <v>46</v>
      </c>
      <c r="AM345" s="169">
        <f t="shared" si="55"/>
        <v>0</v>
      </c>
      <c r="AN345" s="169">
        <f t="shared" si="55"/>
        <v>24</v>
      </c>
      <c r="AO345" s="169">
        <f t="shared" si="55"/>
        <v>0</v>
      </c>
      <c r="AP345" s="169">
        <f t="shared" si="55"/>
        <v>0</v>
      </c>
      <c r="AQ345" s="169">
        <f t="shared" si="55"/>
        <v>294</v>
      </c>
      <c r="AR345" s="169">
        <f t="shared" si="55"/>
        <v>0</v>
      </c>
      <c r="AS345" s="169">
        <f t="shared" si="55"/>
        <v>0</v>
      </c>
      <c r="AT345" s="169">
        <f t="shared" si="55"/>
        <v>0</v>
      </c>
      <c r="AU345" s="169">
        <f t="shared" si="55"/>
        <v>0</v>
      </c>
    </row>
    <row r="346" spans="1:47" x14ac:dyDescent="0.25">
      <c r="A346" s="5" t="str">
        <f>гр.общеразв.напрв.!A346</f>
        <v>Ломоносовский</v>
      </c>
      <c r="B346" s="5" t="str">
        <f>гр.общеразв.напрв.!B346</f>
        <v>МДОУ "Детский сад  №3"</v>
      </c>
      <c r="C346" s="5" t="str">
        <f>гр.общеразв.напрв.!C346</f>
        <v>село</v>
      </c>
      <c r="D346" s="5" t="str">
        <f>гр.общеразв.напрв.!D346</f>
        <v>детей</v>
      </c>
      <c r="E346" s="168">
        <f t="shared" si="53"/>
        <v>230</v>
      </c>
      <c r="F346" s="168">
        <f t="shared" si="54"/>
        <v>60</v>
      </c>
      <c r="G346" s="168">
        <f t="shared" si="54"/>
        <v>170</v>
      </c>
      <c r="H346" s="10">
        <f>гр.общеразв.напрв.!BZ346</f>
        <v>0</v>
      </c>
      <c r="I346" s="10">
        <f>гр.общеразв.напрв.!CA346</f>
        <v>0</v>
      </c>
      <c r="J346" s="10">
        <f>гр.общеразв.напрв.!CB346</f>
        <v>60</v>
      </c>
      <c r="K346" s="10">
        <f>гр.общеразв.напрв.!CC346</f>
        <v>0</v>
      </c>
      <c r="L346" s="10">
        <f>гр.общеразв.напрв.!CD346</f>
        <v>0</v>
      </c>
      <c r="M346" s="10">
        <f>гр.общеразв.напрв.!CE346</f>
        <v>143</v>
      </c>
      <c r="N346" s="10">
        <f>гр.общеразв.напрв.!CF346</f>
        <v>0</v>
      </c>
      <c r="O346" s="10">
        <f>гр.общеразв.напрв.!CG346</f>
        <v>0</v>
      </c>
      <c r="P346" s="10">
        <f>гр.общеразв.напрв.!CH346</f>
        <v>0</v>
      </c>
      <c r="Q346" s="10">
        <f>гр.общеразв.напрв.!CI346</f>
        <v>0</v>
      </c>
      <c r="R346" s="10">
        <f>гр.компен.направ.!EH346</f>
        <v>0</v>
      </c>
      <c r="S346" s="10">
        <f>гр.компен.направ.!EI346</f>
        <v>0</v>
      </c>
      <c r="T346" s="10">
        <f>гр.компен.направ.!EJ346</f>
        <v>0</v>
      </c>
      <c r="U346" s="10">
        <f>гр.компен.направ.!EK346</f>
        <v>27</v>
      </c>
      <c r="V346" s="10">
        <f>гр.компен.направ.!EL346</f>
        <v>0</v>
      </c>
      <c r="W346" s="10">
        <f>гр.компен.направ.!EM346</f>
        <v>0</v>
      </c>
      <c r="X346" s="10">
        <f>гр.компен.направ.!EN346</f>
        <v>0</v>
      </c>
      <c r="Y346" s="10">
        <f>гр.компен.направ.!EO346</f>
        <v>0</v>
      </c>
      <c r="Z346" s="10">
        <f>гр.компен.направ.!EP346</f>
        <v>0</v>
      </c>
      <c r="AA346" s="10">
        <f>гр.компен.направ.!EQ346</f>
        <v>0</v>
      </c>
      <c r="AB346" s="10">
        <f>гр.комбинир.напрв.!DN346</f>
        <v>0</v>
      </c>
      <c r="AC346" s="10">
        <f>гр.комбинир.напрв.!DO346</f>
        <v>0</v>
      </c>
      <c r="AD346" s="10">
        <f>гр.комбинир.напрв.!DP346</f>
        <v>0</v>
      </c>
      <c r="AE346" s="10">
        <f>гр.комбинир.напрв.!DQ346</f>
        <v>0</v>
      </c>
      <c r="AF346" s="10">
        <f>гр.комбинир.напрв.!DR346</f>
        <v>0</v>
      </c>
      <c r="AG346" s="10">
        <f>гр.комбинир.напрв.!DS346</f>
        <v>0</v>
      </c>
      <c r="AH346" s="10">
        <f>гр.комбинир.напрв.!DT346</f>
        <v>0</v>
      </c>
      <c r="AI346" s="10">
        <f>гр.комбинир.напрв.!DU346</f>
        <v>0</v>
      </c>
      <c r="AJ346" s="10">
        <f>гр.комбинир.напрв.!DV346</f>
        <v>0</v>
      </c>
      <c r="AK346" s="10">
        <f>гр.комбинир.напрв.!DW346</f>
        <v>0</v>
      </c>
      <c r="AL346" s="169">
        <f t="shared" si="55"/>
        <v>0</v>
      </c>
      <c r="AM346" s="169">
        <f t="shared" si="55"/>
        <v>0</v>
      </c>
      <c r="AN346" s="169">
        <f t="shared" si="55"/>
        <v>60</v>
      </c>
      <c r="AO346" s="169">
        <f t="shared" si="55"/>
        <v>27</v>
      </c>
      <c r="AP346" s="169">
        <f t="shared" si="55"/>
        <v>0</v>
      </c>
      <c r="AQ346" s="169">
        <f t="shared" si="55"/>
        <v>143</v>
      </c>
      <c r="AR346" s="169">
        <f t="shared" si="55"/>
        <v>0</v>
      </c>
      <c r="AS346" s="169">
        <f t="shared" si="55"/>
        <v>0</v>
      </c>
      <c r="AT346" s="169">
        <f t="shared" si="55"/>
        <v>0</v>
      </c>
      <c r="AU346" s="169">
        <f t="shared" si="55"/>
        <v>0</v>
      </c>
    </row>
    <row r="347" spans="1:47" x14ac:dyDescent="0.25">
      <c r="A347" s="5" t="str">
        <f>гр.общеразв.напрв.!A347</f>
        <v>Ломоносовский</v>
      </c>
      <c r="B347" s="5" t="str">
        <f>гр.общеразв.напрв.!B347</f>
        <v>МДОУ "Детский сад №7 "Ласточка"</v>
      </c>
      <c r="C347" s="5" t="str">
        <f>гр.общеразв.напрв.!C347</f>
        <v>село</v>
      </c>
      <c r="D347" s="5" t="str">
        <f>гр.общеразв.напрв.!D347</f>
        <v>детей</v>
      </c>
      <c r="E347" s="168">
        <f t="shared" si="53"/>
        <v>176</v>
      </c>
      <c r="F347" s="168">
        <f t="shared" si="54"/>
        <v>45</v>
      </c>
      <c r="G347" s="168">
        <f t="shared" si="54"/>
        <v>131</v>
      </c>
      <c r="H347" s="10">
        <f>гр.общеразв.напрв.!BZ347</f>
        <v>0</v>
      </c>
      <c r="I347" s="10">
        <f>гр.общеразв.напрв.!CA347</f>
        <v>0</v>
      </c>
      <c r="J347" s="10">
        <f>гр.общеразв.напрв.!CB347</f>
        <v>0</v>
      </c>
      <c r="K347" s="10">
        <f>гр.общеразв.напрв.!CC347</f>
        <v>0</v>
      </c>
      <c r="L347" s="10">
        <f>гр.общеразв.напрв.!CD347</f>
        <v>45</v>
      </c>
      <c r="M347" s="10">
        <f>гр.общеразв.напрв.!CE347</f>
        <v>118</v>
      </c>
      <c r="N347" s="10">
        <f>гр.общеразв.напрв.!CF347</f>
        <v>0</v>
      </c>
      <c r="O347" s="10">
        <f>гр.общеразв.напрв.!CG347</f>
        <v>0</v>
      </c>
      <c r="P347" s="10">
        <f>гр.общеразв.напрв.!CH347</f>
        <v>0</v>
      </c>
      <c r="Q347" s="10">
        <f>гр.общеразв.напрв.!CI347</f>
        <v>0</v>
      </c>
      <c r="R347" s="10">
        <f>гр.компен.направ.!EH347</f>
        <v>0</v>
      </c>
      <c r="S347" s="10">
        <f>гр.компен.направ.!EI347</f>
        <v>0</v>
      </c>
      <c r="T347" s="10">
        <f>гр.компен.направ.!EJ347</f>
        <v>0</v>
      </c>
      <c r="U347" s="10">
        <f>гр.компен.направ.!EK347</f>
        <v>13</v>
      </c>
      <c r="V347" s="10">
        <f>гр.компен.направ.!EL347</f>
        <v>0</v>
      </c>
      <c r="W347" s="10">
        <f>гр.компен.направ.!EM347</f>
        <v>0</v>
      </c>
      <c r="X347" s="10">
        <f>гр.компен.направ.!EN347</f>
        <v>0</v>
      </c>
      <c r="Y347" s="10">
        <f>гр.компен.направ.!EO347</f>
        <v>0</v>
      </c>
      <c r="Z347" s="10">
        <f>гр.компен.направ.!EP347</f>
        <v>0</v>
      </c>
      <c r="AA347" s="10">
        <f>гр.компен.направ.!EQ347</f>
        <v>0</v>
      </c>
      <c r="AB347" s="10">
        <f>гр.комбинир.напрв.!DN347</f>
        <v>0</v>
      </c>
      <c r="AC347" s="10">
        <f>гр.комбинир.напрв.!DO347</f>
        <v>0</v>
      </c>
      <c r="AD347" s="10">
        <f>гр.комбинир.напрв.!DP347</f>
        <v>0</v>
      </c>
      <c r="AE347" s="10">
        <f>гр.комбинир.напрв.!DQ347</f>
        <v>0</v>
      </c>
      <c r="AF347" s="10">
        <f>гр.комбинир.напрв.!DR347</f>
        <v>0</v>
      </c>
      <c r="AG347" s="10">
        <f>гр.комбинир.напрв.!DS347</f>
        <v>0</v>
      </c>
      <c r="AH347" s="10">
        <f>гр.комбинир.напрв.!DT347</f>
        <v>0</v>
      </c>
      <c r="AI347" s="10">
        <f>гр.комбинир.напрв.!DU347</f>
        <v>0</v>
      </c>
      <c r="AJ347" s="10">
        <f>гр.комбинир.напрв.!DV347</f>
        <v>0</v>
      </c>
      <c r="AK347" s="10">
        <f>гр.комбинир.напрв.!DW347</f>
        <v>0</v>
      </c>
      <c r="AL347" s="169">
        <f t="shared" si="55"/>
        <v>0</v>
      </c>
      <c r="AM347" s="169">
        <f t="shared" si="55"/>
        <v>0</v>
      </c>
      <c r="AN347" s="169">
        <f t="shared" si="55"/>
        <v>0</v>
      </c>
      <c r="AO347" s="169">
        <f t="shared" si="55"/>
        <v>13</v>
      </c>
      <c r="AP347" s="169">
        <f t="shared" si="55"/>
        <v>45</v>
      </c>
      <c r="AQ347" s="169">
        <f t="shared" si="55"/>
        <v>118</v>
      </c>
      <c r="AR347" s="169">
        <f t="shared" si="55"/>
        <v>0</v>
      </c>
      <c r="AS347" s="169">
        <f t="shared" si="55"/>
        <v>0</v>
      </c>
      <c r="AT347" s="169">
        <f t="shared" si="55"/>
        <v>0</v>
      </c>
      <c r="AU347" s="169">
        <f t="shared" si="55"/>
        <v>0</v>
      </c>
    </row>
    <row r="348" spans="1:47" x14ac:dyDescent="0.25">
      <c r="A348" s="5" t="str">
        <f>гр.общеразв.напрв.!A348</f>
        <v>Ломоносовский</v>
      </c>
      <c r="B348" s="5" t="str">
        <f>гр.общеразв.напрв.!B348</f>
        <v>МДОУ   Детский сад №8"</v>
      </c>
      <c r="C348" s="5" t="str">
        <f>гр.общеразв.напрв.!C348</f>
        <v>село</v>
      </c>
      <c r="D348" s="5" t="str">
        <f>гр.общеразв.напрв.!D348</f>
        <v>детей</v>
      </c>
      <c r="E348" s="168">
        <f t="shared" si="53"/>
        <v>197</v>
      </c>
      <c r="F348" s="168">
        <f t="shared" si="54"/>
        <v>49</v>
      </c>
      <c r="G348" s="168">
        <f t="shared" si="54"/>
        <v>148</v>
      </c>
      <c r="H348" s="10">
        <f>гр.общеразв.напрв.!BZ348</f>
        <v>0</v>
      </c>
      <c r="I348" s="10">
        <f>гр.общеразв.напрв.!CA348</f>
        <v>0</v>
      </c>
      <c r="J348" s="10">
        <f>гр.общеразв.напрв.!CB348</f>
        <v>0</v>
      </c>
      <c r="K348" s="10">
        <f>гр.общеразв.напрв.!CC348</f>
        <v>0</v>
      </c>
      <c r="L348" s="10">
        <f>гр.общеразв.напрв.!CD348</f>
        <v>49</v>
      </c>
      <c r="M348" s="10">
        <f>гр.общеразв.напрв.!CE348</f>
        <v>132</v>
      </c>
      <c r="N348" s="10">
        <f>гр.общеразв.напрв.!CF348</f>
        <v>0</v>
      </c>
      <c r="O348" s="10">
        <f>гр.общеразв.напрв.!CG348</f>
        <v>0</v>
      </c>
      <c r="P348" s="10">
        <f>гр.общеразв.напрв.!CH348</f>
        <v>0</v>
      </c>
      <c r="Q348" s="10">
        <f>гр.общеразв.напрв.!CI348</f>
        <v>0</v>
      </c>
      <c r="R348" s="10">
        <f>гр.компен.направ.!EH348</f>
        <v>0</v>
      </c>
      <c r="S348" s="10">
        <f>гр.компен.направ.!EI348</f>
        <v>0</v>
      </c>
      <c r="T348" s="10">
        <f>гр.компен.направ.!EJ348</f>
        <v>0</v>
      </c>
      <c r="U348" s="10">
        <f>гр.компен.направ.!EK348</f>
        <v>16</v>
      </c>
      <c r="V348" s="10">
        <f>гр.компен.направ.!EL348</f>
        <v>0</v>
      </c>
      <c r="W348" s="10">
        <f>гр.компен.направ.!EM348</f>
        <v>0</v>
      </c>
      <c r="X348" s="10">
        <f>гр.компен.направ.!EN348</f>
        <v>0</v>
      </c>
      <c r="Y348" s="10">
        <f>гр.компен.направ.!EO348</f>
        <v>0</v>
      </c>
      <c r="Z348" s="10">
        <f>гр.компен.направ.!EP348</f>
        <v>0</v>
      </c>
      <c r="AA348" s="10">
        <f>гр.компен.направ.!EQ348</f>
        <v>0</v>
      </c>
      <c r="AB348" s="10">
        <f>гр.комбинир.напрв.!DN348</f>
        <v>0</v>
      </c>
      <c r="AC348" s="10">
        <f>гр.комбинир.напрв.!DO348</f>
        <v>0</v>
      </c>
      <c r="AD348" s="10">
        <f>гр.комбинир.напрв.!DP348</f>
        <v>0</v>
      </c>
      <c r="AE348" s="10">
        <f>гр.комбинир.напрв.!DQ348</f>
        <v>0</v>
      </c>
      <c r="AF348" s="10">
        <f>гр.комбинир.напрв.!DR348</f>
        <v>0</v>
      </c>
      <c r="AG348" s="10">
        <f>гр.комбинир.напрв.!DS348</f>
        <v>0</v>
      </c>
      <c r="AH348" s="10">
        <f>гр.комбинир.напрв.!DT348</f>
        <v>0</v>
      </c>
      <c r="AI348" s="10">
        <f>гр.комбинир.напрв.!DU348</f>
        <v>0</v>
      </c>
      <c r="AJ348" s="10">
        <f>гр.комбинир.напрв.!DV348</f>
        <v>0</v>
      </c>
      <c r="AK348" s="10">
        <f>гр.комбинир.напрв.!DW348</f>
        <v>0</v>
      </c>
      <c r="AL348" s="169">
        <f t="shared" si="55"/>
        <v>0</v>
      </c>
      <c r="AM348" s="169">
        <f t="shared" si="55"/>
        <v>0</v>
      </c>
      <c r="AN348" s="169">
        <f t="shared" si="55"/>
        <v>0</v>
      </c>
      <c r="AO348" s="169">
        <f t="shared" si="55"/>
        <v>16</v>
      </c>
      <c r="AP348" s="169">
        <f t="shared" si="55"/>
        <v>49</v>
      </c>
      <c r="AQ348" s="169">
        <f t="shared" si="55"/>
        <v>132</v>
      </c>
      <c r="AR348" s="169">
        <f t="shared" si="55"/>
        <v>0</v>
      </c>
      <c r="AS348" s="169">
        <f t="shared" si="55"/>
        <v>0</v>
      </c>
      <c r="AT348" s="169">
        <f t="shared" si="55"/>
        <v>0</v>
      </c>
      <c r="AU348" s="169">
        <f t="shared" si="55"/>
        <v>0</v>
      </c>
    </row>
    <row r="349" spans="1:47" x14ac:dyDescent="0.25">
      <c r="A349" s="5" t="str">
        <f>гр.общеразв.напрв.!A349</f>
        <v>Ломоносовский</v>
      </c>
      <c r="B349" s="5" t="str">
        <f>гр.общеразв.напрв.!B349</f>
        <v>МДОУ  "Детский сад №9 "Лучик"</v>
      </c>
      <c r="C349" s="5" t="str">
        <f>гр.общеразв.напрв.!C349</f>
        <v>село</v>
      </c>
      <c r="D349" s="5" t="str">
        <f>гр.общеразв.напрв.!D349</f>
        <v>детей</v>
      </c>
      <c r="E349" s="168">
        <f t="shared" si="53"/>
        <v>47</v>
      </c>
      <c r="F349" s="168">
        <f t="shared" si="54"/>
        <v>15</v>
      </c>
      <c r="G349" s="168">
        <f t="shared" si="54"/>
        <v>32</v>
      </c>
      <c r="H349" s="10">
        <f>гр.общеразв.напрв.!BZ349</f>
        <v>0</v>
      </c>
      <c r="I349" s="10">
        <f>гр.общеразв.напрв.!CA349</f>
        <v>0</v>
      </c>
      <c r="J349" s="10">
        <f>гр.общеразв.напрв.!CB349</f>
        <v>15</v>
      </c>
      <c r="K349" s="10">
        <f>гр.общеразв.напрв.!CC349</f>
        <v>0</v>
      </c>
      <c r="L349" s="10">
        <f>гр.общеразв.напрв.!CD349</f>
        <v>0</v>
      </c>
      <c r="M349" s="10">
        <f>гр.общеразв.напрв.!CE349</f>
        <v>32</v>
      </c>
      <c r="N349" s="10">
        <f>гр.общеразв.напрв.!CF349</f>
        <v>0</v>
      </c>
      <c r="O349" s="10">
        <f>гр.общеразв.напрв.!CG349</f>
        <v>0</v>
      </c>
      <c r="P349" s="10">
        <f>гр.общеразв.напрв.!CH349</f>
        <v>0</v>
      </c>
      <c r="Q349" s="10">
        <f>гр.общеразв.напрв.!CI349</f>
        <v>0</v>
      </c>
      <c r="R349" s="10">
        <f>гр.компен.направ.!EH349</f>
        <v>0</v>
      </c>
      <c r="S349" s="10">
        <f>гр.компен.направ.!EI349</f>
        <v>0</v>
      </c>
      <c r="T349" s="10">
        <f>гр.компен.направ.!EJ349</f>
        <v>0</v>
      </c>
      <c r="U349" s="10">
        <f>гр.компен.направ.!EK349</f>
        <v>0</v>
      </c>
      <c r="V349" s="10">
        <f>гр.компен.направ.!EL349</f>
        <v>0</v>
      </c>
      <c r="W349" s="10">
        <f>гр.компен.направ.!EM349</f>
        <v>0</v>
      </c>
      <c r="X349" s="10">
        <f>гр.компен.направ.!EN349</f>
        <v>0</v>
      </c>
      <c r="Y349" s="10">
        <f>гр.компен.направ.!EO349</f>
        <v>0</v>
      </c>
      <c r="Z349" s="10">
        <f>гр.компен.направ.!EP349</f>
        <v>0</v>
      </c>
      <c r="AA349" s="10">
        <f>гр.компен.направ.!EQ349</f>
        <v>0</v>
      </c>
      <c r="AB349" s="10">
        <f>гр.комбинир.напрв.!DN349</f>
        <v>0</v>
      </c>
      <c r="AC349" s="10">
        <f>гр.комбинир.напрв.!DO349</f>
        <v>0</v>
      </c>
      <c r="AD349" s="10">
        <f>гр.комбинир.напрв.!DP349</f>
        <v>0</v>
      </c>
      <c r="AE349" s="10">
        <f>гр.комбинир.напрв.!DQ349</f>
        <v>0</v>
      </c>
      <c r="AF349" s="10">
        <f>гр.комбинир.напрв.!DR349</f>
        <v>0</v>
      </c>
      <c r="AG349" s="10">
        <f>гр.комбинир.напрв.!DS349</f>
        <v>0</v>
      </c>
      <c r="AH349" s="10">
        <f>гр.комбинир.напрв.!DT349</f>
        <v>0</v>
      </c>
      <c r="AI349" s="10">
        <f>гр.комбинир.напрв.!DU349</f>
        <v>0</v>
      </c>
      <c r="AJ349" s="10">
        <f>гр.комбинир.напрв.!DV349</f>
        <v>0</v>
      </c>
      <c r="AK349" s="10">
        <f>гр.комбинир.напрв.!DW349</f>
        <v>0</v>
      </c>
      <c r="AL349" s="169">
        <f t="shared" si="55"/>
        <v>0</v>
      </c>
      <c r="AM349" s="169">
        <f t="shared" si="55"/>
        <v>0</v>
      </c>
      <c r="AN349" s="169">
        <f t="shared" si="55"/>
        <v>15</v>
      </c>
      <c r="AO349" s="169">
        <f t="shared" si="55"/>
        <v>0</v>
      </c>
      <c r="AP349" s="169">
        <f t="shared" si="55"/>
        <v>0</v>
      </c>
      <c r="AQ349" s="169">
        <f t="shared" si="55"/>
        <v>32</v>
      </c>
      <c r="AR349" s="169">
        <f t="shared" si="55"/>
        <v>0</v>
      </c>
      <c r="AS349" s="169">
        <f t="shared" si="55"/>
        <v>0</v>
      </c>
      <c r="AT349" s="169">
        <f t="shared" si="55"/>
        <v>0</v>
      </c>
      <c r="AU349" s="169">
        <f t="shared" si="55"/>
        <v>0</v>
      </c>
    </row>
    <row r="350" spans="1:47" x14ac:dyDescent="0.25">
      <c r="A350" s="5" t="str">
        <f>гр.общеразв.напрв.!A350</f>
        <v>Ломоносовский</v>
      </c>
      <c r="B350" s="5" t="str">
        <f>гр.общеразв.напрв.!B350</f>
        <v>МДОУ   Детский сад №10"</v>
      </c>
      <c r="C350" s="5" t="str">
        <f>гр.общеразв.напрв.!C350</f>
        <v>город</v>
      </c>
      <c r="D350" s="5" t="str">
        <f>гр.общеразв.напрв.!D350</f>
        <v>детей</v>
      </c>
      <c r="E350" s="168">
        <f t="shared" si="53"/>
        <v>237</v>
      </c>
      <c r="F350" s="168">
        <f t="shared" si="54"/>
        <v>63</v>
      </c>
      <c r="G350" s="168">
        <f t="shared" si="54"/>
        <v>174</v>
      </c>
      <c r="H350" s="10">
        <f>гр.общеразв.напрв.!BZ350</f>
        <v>36</v>
      </c>
      <c r="I350" s="10">
        <f>гр.общеразв.напрв.!CA350</f>
        <v>8</v>
      </c>
      <c r="J350" s="10">
        <f>гр.общеразв.напрв.!CB350</f>
        <v>18</v>
      </c>
      <c r="K350" s="10">
        <f>гр.общеразв.напрв.!CC350</f>
        <v>0</v>
      </c>
      <c r="L350" s="10">
        <f>гр.общеразв.напрв.!CD350</f>
        <v>9</v>
      </c>
      <c r="M350" s="10">
        <f>гр.общеразв.напрв.!CE350</f>
        <v>166</v>
      </c>
      <c r="N350" s="10">
        <f>гр.общеразв.напрв.!CF350</f>
        <v>0</v>
      </c>
      <c r="O350" s="10">
        <f>гр.общеразв.напрв.!CG350</f>
        <v>0</v>
      </c>
      <c r="P350" s="10">
        <f>гр.общеразв.напрв.!CH350</f>
        <v>0</v>
      </c>
      <c r="Q350" s="10">
        <f>гр.общеразв.напрв.!CI350</f>
        <v>0</v>
      </c>
      <c r="R350" s="10">
        <f>гр.компен.направ.!EH350</f>
        <v>0</v>
      </c>
      <c r="S350" s="10">
        <f>гр.компен.направ.!EI350</f>
        <v>0</v>
      </c>
      <c r="T350" s="10">
        <f>гр.компен.направ.!EJ350</f>
        <v>0</v>
      </c>
      <c r="U350" s="10">
        <f>гр.компен.направ.!EK350</f>
        <v>0</v>
      </c>
      <c r="V350" s="10">
        <f>гр.компен.направ.!EL350</f>
        <v>0</v>
      </c>
      <c r="W350" s="10">
        <f>гр.компен.направ.!EM350</f>
        <v>0</v>
      </c>
      <c r="X350" s="10">
        <f>гр.компен.направ.!EN350</f>
        <v>0</v>
      </c>
      <c r="Y350" s="10">
        <f>гр.компен.направ.!EO350</f>
        <v>0</v>
      </c>
      <c r="Z350" s="10">
        <f>гр.компен.направ.!EP350</f>
        <v>0</v>
      </c>
      <c r="AA350" s="10">
        <f>гр.компен.направ.!EQ350</f>
        <v>0</v>
      </c>
      <c r="AB350" s="10">
        <f>гр.комбинир.напрв.!DN350</f>
        <v>0</v>
      </c>
      <c r="AC350" s="10">
        <f>гр.комбинир.напрв.!DO350</f>
        <v>0</v>
      </c>
      <c r="AD350" s="10">
        <f>гр.комбинир.напрв.!DP350</f>
        <v>0</v>
      </c>
      <c r="AE350" s="10">
        <f>гр.комбинир.напрв.!DQ350</f>
        <v>0</v>
      </c>
      <c r="AF350" s="10">
        <f>гр.комбинир.напрв.!DR350</f>
        <v>0</v>
      </c>
      <c r="AG350" s="10">
        <f>гр.комбинир.напрв.!DS350</f>
        <v>0</v>
      </c>
      <c r="AH350" s="10">
        <f>гр.комбинир.напрв.!DT350</f>
        <v>0</v>
      </c>
      <c r="AI350" s="10">
        <f>гр.комбинир.напрв.!DU350</f>
        <v>0</v>
      </c>
      <c r="AJ350" s="10">
        <f>гр.комбинир.напрв.!DV350</f>
        <v>0</v>
      </c>
      <c r="AK350" s="10">
        <f>гр.комбинир.напрв.!DW350</f>
        <v>0</v>
      </c>
      <c r="AL350" s="169">
        <f t="shared" si="55"/>
        <v>36</v>
      </c>
      <c r="AM350" s="169">
        <f t="shared" si="55"/>
        <v>8</v>
      </c>
      <c r="AN350" s="169">
        <f t="shared" si="55"/>
        <v>18</v>
      </c>
      <c r="AO350" s="169">
        <f t="shared" si="55"/>
        <v>0</v>
      </c>
      <c r="AP350" s="169">
        <f t="shared" si="55"/>
        <v>9</v>
      </c>
      <c r="AQ350" s="169">
        <f t="shared" si="55"/>
        <v>166</v>
      </c>
      <c r="AR350" s="169">
        <f t="shared" si="55"/>
        <v>0</v>
      </c>
      <c r="AS350" s="169">
        <f t="shared" si="55"/>
        <v>0</v>
      </c>
      <c r="AT350" s="169">
        <f t="shared" si="55"/>
        <v>0</v>
      </c>
      <c r="AU350" s="169">
        <f t="shared" si="55"/>
        <v>0</v>
      </c>
    </row>
    <row r="351" spans="1:47" x14ac:dyDescent="0.25">
      <c r="A351" s="5" t="str">
        <f>гр.общеразв.напрв.!A351</f>
        <v>Ломоносовский</v>
      </c>
      <c r="B351" s="5" t="str">
        <f>гр.общеразв.напрв.!B351</f>
        <v>МДОУ   Детский сад №11"</v>
      </c>
      <c r="C351" s="5" t="str">
        <f>гр.общеразв.напрв.!C351</f>
        <v>село</v>
      </c>
      <c r="D351" s="5" t="str">
        <f>гр.общеразв.напрв.!D351</f>
        <v>детей</v>
      </c>
      <c r="E351" s="168">
        <f t="shared" si="53"/>
        <v>160</v>
      </c>
      <c r="F351" s="168">
        <f t="shared" si="54"/>
        <v>44</v>
      </c>
      <c r="G351" s="168">
        <f t="shared" si="54"/>
        <v>116</v>
      </c>
      <c r="H351" s="10">
        <f>гр.общеразв.напрв.!BZ351</f>
        <v>0</v>
      </c>
      <c r="I351" s="10">
        <f>гр.общеразв.напрв.!CA351</f>
        <v>0</v>
      </c>
      <c r="J351" s="10">
        <f>гр.общеразв.напрв.!CB351</f>
        <v>44</v>
      </c>
      <c r="K351" s="10">
        <f>гр.общеразв.напрв.!CC351</f>
        <v>29</v>
      </c>
      <c r="L351" s="10">
        <f>гр.общеразв.напрв.!CD351</f>
        <v>0</v>
      </c>
      <c r="M351" s="10">
        <f>гр.общеразв.напрв.!CE351</f>
        <v>74</v>
      </c>
      <c r="N351" s="10">
        <f>гр.общеразв.напрв.!CF351</f>
        <v>0</v>
      </c>
      <c r="O351" s="10">
        <f>гр.общеразв.напрв.!CG351</f>
        <v>0</v>
      </c>
      <c r="P351" s="10">
        <f>гр.общеразв.напрв.!CH351</f>
        <v>0</v>
      </c>
      <c r="Q351" s="10">
        <f>гр.общеразв.напрв.!CI351</f>
        <v>0</v>
      </c>
      <c r="R351" s="10">
        <f>гр.компен.направ.!EH351</f>
        <v>0</v>
      </c>
      <c r="S351" s="10">
        <f>гр.компен.направ.!EI351</f>
        <v>0</v>
      </c>
      <c r="T351" s="10">
        <f>гр.компен.направ.!EJ351</f>
        <v>0</v>
      </c>
      <c r="U351" s="10">
        <f>гр.компен.направ.!EK351</f>
        <v>13</v>
      </c>
      <c r="V351" s="10">
        <f>гр.компен.направ.!EL351</f>
        <v>0</v>
      </c>
      <c r="W351" s="10">
        <f>гр.компен.направ.!EM351</f>
        <v>0</v>
      </c>
      <c r="X351" s="10">
        <f>гр.компен.направ.!EN351</f>
        <v>0</v>
      </c>
      <c r="Y351" s="10">
        <f>гр.компен.направ.!EO351</f>
        <v>0</v>
      </c>
      <c r="Z351" s="10">
        <f>гр.компен.направ.!EP351</f>
        <v>0</v>
      </c>
      <c r="AA351" s="10">
        <f>гр.компен.направ.!EQ351</f>
        <v>0</v>
      </c>
      <c r="AB351" s="10">
        <f>гр.комбинир.напрв.!DN351</f>
        <v>0</v>
      </c>
      <c r="AC351" s="10">
        <f>гр.комбинир.напрв.!DO351</f>
        <v>0</v>
      </c>
      <c r="AD351" s="10">
        <f>гр.комбинир.напрв.!DP351</f>
        <v>0</v>
      </c>
      <c r="AE351" s="10">
        <f>гр.комбинир.напрв.!DQ351</f>
        <v>0</v>
      </c>
      <c r="AF351" s="10">
        <f>гр.комбинир.напрв.!DR351</f>
        <v>0</v>
      </c>
      <c r="AG351" s="10">
        <f>гр.комбинир.напрв.!DS351</f>
        <v>0</v>
      </c>
      <c r="AH351" s="10">
        <f>гр.комбинир.напрв.!DT351</f>
        <v>0</v>
      </c>
      <c r="AI351" s="10">
        <f>гр.комбинир.напрв.!DU351</f>
        <v>0</v>
      </c>
      <c r="AJ351" s="10">
        <f>гр.комбинир.напрв.!DV351</f>
        <v>0</v>
      </c>
      <c r="AK351" s="10">
        <f>гр.комбинир.напрв.!DW351</f>
        <v>0</v>
      </c>
      <c r="AL351" s="169">
        <f t="shared" si="55"/>
        <v>0</v>
      </c>
      <c r="AM351" s="169">
        <f t="shared" si="55"/>
        <v>0</v>
      </c>
      <c r="AN351" s="169">
        <f t="shared" si="55"/>
        <v>44</v>
      </c>
      <c r="AO351" s="169">
        <f t="shared" si="55"/>
        <v>42</v>
      </c>
      <c r="AP351" s="169">
        <f t="shared" si="55"/>
        <v>0</v>
      </c>
      <c r="AQ351" s="169">
        <f t="shared" si="55"/>
        <v>74</v>
      </c>
      <c r="AR351" s="169">
        <f t="shared" si="55"/>
        <v>0</v>
      </c>
      <c r="AS351" s="169">
        <f t="shared" si="55"/>
        <v>0</v>
      </c>
      <c r="AT351" s="169">
        <f t="shared" si="55"/>
        <v>0</v>
      </c>
      <c r="AU351" s="169">
        <f t="shared" si="55"/>
        <v>0</v>
      </c>
    </row>
    <row r="352" spans="1:47" x14ac:dyDescent="0.25">
      <c r="A352" s="5" t="str">
        <f>гр.общеразв.напрв.!A352</f>
        <v>Ломоносовский</v>
      </c>
      <c r="B352" s="5" t="str">
        <f>гр.общеразв.напрв.!B352</f>
        <v>МДОУ   Детский сад №14"</v>
      </c>
      <c r="C352" s="5" t="str">
        <f>гр.общеразв.напрв.!C352</f>
        <v>город</v>
      </c>
      <c r="D352" s="5" t="str">
        <f>гр.общеразв.напрв.!D352</f>
        <v>детей</v>
      </c>
      <c r="E352" s="168">
        <f t="shared" si="53"/>
        <v>223</v>
      </c>
      <c r="F352" s="168">
        <f t="shared" si="54"/>
        <v>25</v>
      </c>
      <c r="G352" s="168">
        <f t="shared" si="54"/>
        <v>198</v>
      </c>
      <c r="H352" s="10">
        <f>гр.общеразв.напрв.!BZ352</f>
        <v>0</v>
      </c>
      <c r="I352" s="10">
        <f>гр.общеразв.напрв.!CA352</f>
        <v>0</v>
      </c>
      <c r="J352" s="10">
        <f>гр.общеразв.напрв.!CB352</f>
        <v>0</v>
      </c>
      <c r="K352" s="10">
        <f>гр.общеразв.напрв.!CC352</f>
        <v>0</v>
      </c>
      <c r="L352" s="10">
        <f>гр.общеразв.напрв.!CD352</f>
        <v>25</v>
      </c>
      <c r="M352" s="10">
        <f>гр.общеразв.напрв.!CE352</f>
        <v>198</v>
      </c>
      <c r="N352" s="10">
        <f>гр.общеразв.напрв.!CF352</f>
        <v>0</v>
      </c>
      <c r="O352" s="10">
        <f>гр.общеразв.напрв.!CG352</f>
        <v>0</v>
      </c>
      <c r="P352" s="10">
        <f>гр.общеразв.напрв.!CH352</f>
        <v>0</v>
      </c>
      <c r="Q352" s="10">
        <f>гр.общеразв.напрв.!CI352</f>
        <v>0</v>
      </c>
      <c r="R352" s="10">
        <f>гр.компен.направ.!EH352</f>
        <v>0</v>
      </c>
      <c r="S352" s="10">
        <f>гр.компен.направ.!EI352</f>
        <v>0</v>
      </c>
      <c r="T352" s="10">
        <f>гр.компен.направ.!EJ352</f>
        <v>0</v>
      </c>
      <c r="U352" s="10">
        <f>гр.компен.направ.!EK352</f>
        <v>0</v>
      </c>
      <c r="V352" s="10">
        <f>гр.компен.направ.!EL352</f>
        <v>0</v>
      </c>
      <c r="W352" s="10">
        <f>гр.компен.направ.!EM352</f>
        <v>0</v>
      </c>
      <c r="X352" s="10">
        <f>гр.компен.направ.!EN352</f>
        <v>0</v>
      </c>
      <c r="Y352" s="10">
        <f>гр.компен.направ.!EO352</f>
        <v>0</v>
      </c>
      <c r="Z352" s="10">
        <f>гр.компен.направ.!EP352</f>
        <v>0</v>
      </c>
      <c r="AA352" s="10">
        <f>гр.компен.направ.!EQ352</f>
        <v>0</v>
      </c>
      <c r="AB352" s="10">
        <f>гр.комбинир.напрв.!DN352</f>
        <v>0</v>
      </c>
      <c r="AC352" s="10">
        <f>гр.комбинир.напрв.!DO352</f>
        <v>0</v>
      </c>
      <c r="AD352" s="10">
        <f>гр.комбинир.напрв.!DP352</f>
        <v>0</v>
      </c>
      <c r="AE352" s="10">
        <f>гр.комбинир.напрв.!DQ352</f>
        <v>0</v>
      </c>
      <c r="AF352" s="10">
        <f>гр.комбинир.напрв.!DR352</f>
        <v>0</v>
      </c>
      <c r="AG352" s="10">
        <f>гр.комбинир.напрв.!DS352</f>
        <v>0</v>
      </c>
      <c r="AH352" s="10">
        <f>гр.комбинир.напрв.!DT352</f>
        <v>0</v>
      </c>
      <c r="AI352" s="10">
        <f>гр.комбинир.напрв.!DU352</f>
        <v>0</v>
      </c>
      <c r="AJ352" s="10">
        <f>гр.комбинир.напрв.!DV352</f>
        <v>0</v>
      </c>
      <c r="AK352" s="10">
        <f>гр.комбинир.напрв.!DW352</f>
        <v>0</v>
      </c>
      <c r="AL352" s="169">
        <f t="shared" si="55"/>
        <v>0</v>
      </c>
      <c r="AM352" s="169">
        <f t="shared" si="55"/>
        <v>0</v>
      </c>
      <c r="AN352" s="169">
        <f t="shared" si="55"/>
        <v>0</v>
      </c>
      <c r="AO352" s="169">
        <f t="shared" si="55"/>
        <v>0</v>
      </c>
      <c r="AP352" s="169">
        <f t="shared" si="55"/>
        <v>25</v>
      </c>
      <c r="AQ352" s="169">
        <f t="shared" si="55"/>
        <v>198</v>
      </c>
      <c r="AR352" s="169">
        <f t="shared" si="55"/>
        <v>0</v>
      </c>
      <c r="AS352" s="169">
        <f t="shared" si="55"/>
        <v>0</v>
      </c>
      <c r="AT352" s="169">
        <f t="shared" si="55"/>
        <v>0</v>
      </c>
      <c r="AU352" s="169">
        <f t="shared" si="55"/>
        <v>0</v>
      </c>
    </row>
    <row r="353" spans="1:47" x14ac:dyDescent="0.25">
      <c r="A353" s="5" t="str">
        <f>гр.общеразв.напрв.!A353</f>
        <v>Ломоносовский</v>
      </c>
      <c r="B353" s="5" t="str">
        <f>гр.общеразв.напрв.!B353</f>
        <v>МДОУ   Детский сад №15"</v>
      </c>
      <c r="C353" s="5" t="str">
        <f>гр.общеразв.напрв.!C353</f>
        <v>село</v>
      </c>
      <c r="D353" s="5" t="str">
        <f>гр.общеразв.напрв.!D353</f>
        <v>детей</v>
      </c>
      <c r="E353" s="168">
        <f t="shared" si="53"/>
        <v>194</v>
      </c>
      <c r="F353" s="168">
        <f t="shared" si="54"/>
        <v>48</v>
      </c>
      <c r="G353" s="168">
        <f t="shared" si="54"/>
        <v>146</v>
      </c>
      <c r="H353" s="10">
        <f>гр.общеразв.напрв.!BZ353</f>
        <v>0</v>
      </c>
      <c r="I353" s="10">
        <f>гр.общеразв.напрв.!CA353</f>
        <v>0</v>
      </c>
      <c r="J353" s="10">
        <f>гр.общеразв.напрв.!CB353</f>
        <v>0</v>
      </c>
      <c r="K353" s="10">
        <f>гр.общеразв.напрв.!CC353</f>
        <v>0</v>
      </c>
      <c r="L353" s="10">
        <f>гр.общеразв.напрв.!CD353</f>
        <v>48</v>
      </c>
      <c r="M353" s="10">
        <f>гр.общеразв.напрв.!CE353</f>
        <v>146</v>
      </c>
      <c r="N353" s="10">
        <f>гр.общеразв.напрв.!CF353</f>
        <v>0</v>
      </c>
      <c r="O353" s="10">
        <f>гр.общеразв.напрв.!CG353</f>
        <v>0</v>
      </c>
      <c r="P353" s="10">
        <f>гр.общеразв.напрв.!CH353</f>
        <v>0</v>
      </c>
      <c r="Q353" s="10">
        <f>гр.общеразв.напрв.!CI353</f>
        <v>0</v>
      </c>
      <c r="R353" s="10">
        <f>гр.компен.направ.!EH353</f>
        <v>0</v>
      </c>
      <c r="S353" s="10">
        <f>гр.компен.направ.!EI353</f>
        <v>0</v>
      </c>
      <c r="T353" s="10">
        <f>гр.компен.направ.!EJ353</f>
        <v>0</v>
      </c>
      <c r="U353" s="10">
        <f>гр.компен.направ.!EK353</f>
        <v>0</v>
      </c>
      <c r="V353" s="10">
        <f>гр.компен.направ.!EL353</f>
        <v>0</v>
      </c>
      <c r="W353" s="10">
        <f>гр.компен.направ.!EM353</f>
        <v>0</v>
      </c>
      <c r="X353" s="10">
        <f>гр.компен.направ.!EN353</f>
        <v>0</v>
      </c>
      <c r="Y353" s="10">
        <f>гр.компен.направ.!EO353</f>
        <v>0</v>
      </c>
      <c r="Z353" s="10">
        <f>гр.компен.направ.!EP353</f>
        <v>0</v>
      </c>
      <c r="AA353" s="10">
        <f>гр.компен.направ.!EQ353</f>
        <v>0</v>
      </c>
      <c r="AB353" s="10">
        <f>гр.комбинир.напрв.!DN353</f>
        <v>0</v>
      </c>
      <c r="AC353" s="10">
        <f>гр.комбинир.напрв.!DO353</f>
        <v>0</v>
      </c>
      <c r="AD353" s="10">
        <f>гр.комбинир.напрв.!DP353</f>
        <v>0</v>
      </c>
      <c r="AE353" s="10">
        <f>гр.комбинир.напрв.!DQ353</f>
        <v>0</v>
      </c>
      <c r="AF353" s="10">
        <f>гр.комбинир.напрв.!DR353</f>
        <v>0</v>
      </c>
      <c r="AG353" s="10">
        <f>гр.комбинир.напрв.!DS353</f>
        <v>0</v>
      </c>
      <c r="AH353" s="10">
        <f>гр.комбинир.напрв.!DT353</f>
        <v>0</v>
      </c>
      <c r="AI353" s="10">
        <f>гр.комбинир.напрв.!DU353</f>
        <v>0</v>
      </c>
      <c r="AJ353" s="10">
        <f>гр.комбинир.напрв.!DV353</f>
        <v>0</v>
      </c>
      <c r="AK353" s="10">
        <f>гр.комбинир.напрв.!DW353</f>
        <v>0</v>
      </c>
      <c r="AL353" s="169">
        <f t="shared" si="55"/>
        <v>0</v>
      </c>
      <c r="AM353" s="169">
        <f t="shared" si="55"/>
        <v>0</v>
      </c>
      <c r="AN353" s="169">
        <f t="shared" si="55"/>
        <v>0</v>
      </c>
      <c r="AO353" s="169">
        <f t="shared" si="55"/>
        <v>0</v>
      </c>
      <c r="AP353" s="169">
        <f t="shared" si="55"/>
        <v>48</v>
      </c>
      <c r="AQ353" s="169">
        <f t="shared" si="55"/>
        <v>146</v>
      </c>
      <c r="AR353" s="169">
        <f t="shared" si="55"/>
        <v>0</v>
      </c>
      <c r="AS353" s="169">
        <f t="shared" si="55"/>
        <v>0</v>
      </c>
      <c r="AT353" s="169">
        <f t="shared" si="55"/>
        <v>0</v>
      </c>
      <c r="AU353" s="169">
        <f t="shared" si="55"/>
        <v>0</v>
      </c>
    </row>
    <row r="354" spans="1:47" x14ac:dyDescent="0.25">
      <c r="A354" s="5" t="str">
        <f>гр.общеразв.напрв.!A354</f>
        <v>Ломоносовский</v>
      </c>
      <c r="B354" s="5" t="str">
        <f>гр.общеразв.напрв.!B354</f>
        <v>МДОУ   Детский сад №16"</v>
      </c>
      <c r="C354" s="5" t="str">
        <f>гр.общеразв.напрв.!C354</f>
        <v>село</v>
      </c>
      <c r="D354" s="5" t="str">
        <f>гр.общеразв.напрв.!D354</f>
        <v>детей</v>
      </c>
      <c r="E354" s="168">
        <f t="shared" si="53"/>
        <v>90</v>
      </c>
      <c r="F354" s="168">
        <f t="shared" si="54"/>
        <v>21</v>
      </c>
      <c r="G354" s="168">
        <f t="shared" si="54"/>
        <v>69</v>
      </c>
      <c r="H354" s="10">
        <f>гр.общеразв.напрв.!BZ354</f>
        <v>0</v>
      </c>
      <c r="I354" s="10">
        <f>гр.общеразв.напрв.!CA354</f>
        <v>0</v>
      </c>
      <c r="J354" s="10">
        <f>гр.общеразв.напрв.!CB354</f>
        <v>0</v>
      </c>
      <c r="K354" s="10">
        <f>гр.общеразв.напрв.!CC354</f>
        <v>0</v>
      </c>
      <c r="L354" s="10">
        <f>гр.общеразв.напрв.!CD354</f>
        <v>21</v>
      </c>
      <c r="M354" s="10">
        <f>гр.общеразв.напрв.!CE354</f>
        <v>69</v>
      </c>
      <c r="N354" s="10">
        <f>гр.общеразв.напрв.!CF354</f>
        <v>0</v>
      </c>
      <c r="O354" s="10">
        <f>гр.общеразв.напрв.!CG354</f>
        <v>0</v>
      </c>
      <c r="P354" s="10">
        <f>гр.общеразв.напрв.!CH354</f>
        <v>0</v>
      </c>
      <c r="Q354" s="10">
        <f>гр.общеразв.напрв.!CI354</f>
        <v>0</v>
      </c>
      <c r="R354" s="10">
        <f>гр.компен.направ.!EH354</f>
        <v>0</v>
      </c>
      <c r="S354" s="10">
        <f>гр.компен.направ.!EI354</f>
        <v>0</v>
      </c>
      <c r="T354" s="10">
        <f>гр.компен.направ.!EJ354</f>
        <v>0</v>
      </c>
      <c r="U354" s="10">
        <f>гр.компен.направ.!EK354</f>
        <v>0</v>
      </c>
      <c r="V354" s="10">
        <f>гр.компен.направ.!EL354</f>
        <v>0</v>
      </c>
      <c r="W354" s="10">
        <f>гр.компен.направ.!EM354</f>
        <v>0</v>
      </c>
      <c r="X354" s="10">
        <f>гр.компен.направ.!EN354</f>
        <v>0</v>
      </c>
      <c r="Y354" s="10">
        <f>гр.компен.направ.!EO354</f>
        <v>0</v>
      </c>
      <c r="Z354" s="10">
        <f>гр.компен.направ.!EP354</f>
        <v>0</v>
      </c>
      <c r="AA354" s="10">
        <f>гр.компен.направ.!EQ354</f>
        <v>0</v>
      </c>
      <c r="AB354" s="10">
        <f>гр.комбинир.напрв.!DN354</f>
        <v>0</v>
      </c>
      <c r="AC354" s="10">
        <f>гр.комбинир.напрв.!DO354</f>
        <v>0</v>
      </c>
      <c r="AD354" s="10">
        <f>гр.комбинир.напрв.!DP354</f>
        <v>0</v>
      </c>
      <c r="AE354" s="10">
        <f>гр.комбинир.напрв.!DQ354</f>
        <v>0</v>
      </c>
      <c r="AF354" s="10">
        <f>гр.комбинир.напрв.!DR354</f>
        <v>0</v>
      </c>
      <c r="AG354" s="10">
        <f>гр.комбинир.напрв.!DS354</f>
        <v>0</v>
      </c>
      <c r="AH354" s="10">
        <f>гр.комбинир.напрв.!DT354</f>
        <v>0</v>
      </c>
      <c r="AI354" s="10">
        <f>гр.комбинир.напрв.!DU354</f>
        <v>0</v>
      </c>
      <c r="AJ354" s="10">
        <f>гр.комбинир.напрв.!DV354</f>
        <v>0</v>
      </c>
      <c r="AK354" s="10">
        <f>гр.комбинир.напрв.!DW354</f>
        <v>0</v>
      </c>
      <c r="AL354" s="169">
        <f t="shared" si="55"/>
        <v>0</v>
      </c>
      <c r="AM354" s="169">
        <f t="shared" si="55"/>
        <v>0</v>
      </c>
      <c r="AN354" s="169">
        <f t="shared" si="55"/>
        <v>0</v>
      </c>
      <c r="AO354" s="169">
        <f t="shared" si="55"/>
        <v>0</v>
      </c>
      <c r="AP354" s="169">
        <f t="shared" si="55"/>
        <v>21</v>
      </c>
      <c r="AQ354" s="169">
        <f t="shared" si="55"/>
        <v>69</v>
      </c>
      <c r="AR354" s="169">
        <f t="shared" si="55"/>
        <v>0</v>
      </c>
      <c r="AS354" s="169">
        <f t="shared" si="55"/>
        <v>0</v>
      </c>
      <c r="AT354" s="169">
        <f t="shared" si="55"/>
        <v>0</v>
      </c>
      <c r="AU354" s="169">
        <f t="shared" si="55"/>
        <v>0</v>
      </c>
    </row>
    <row r="355" spans="1:47" x14ac:dyDescent="0.25">
      <c r="A355" s="5" t="str">
        <f>гр.общеразв.напрв.!A355</f>
        <v>Ломоносовский</v>
      </c>
      <c r="B355" s="5" t="str">
        <f>гр.общеразв.напрв.!B355</f>
        <v>МДОУ   Детский сад №19"</v>
      </c>
      <c r="C355" s="5" t="str">
        <f>гр.общеразв.напрв.!C355</f>
        <v>село</v>
      </c>
      <c r="D355" s="5" t="str">
        <f>гр.общеразв.напрв.!D355</f>
        <v>детей</v>
      </c>
      <c r="E355" s="168">
        <f t="shared" si="53"/>
        <v>198</v>
      </c>
      <c r="F355" s="168">
        <f t="shared" si="54"/>
        <v>49</v>
      </c>
      <c r="G355" s="168">
        <f t="shared" si="54"/>
        <v>149</v>
      </c>
      <c r="H355" s="10">
        <f>гр.общеразв.напрв.!BZ355</f>
        <v>0</v>
      </c>
      <c r="I355" s="10">
        <f>гр.общеразв.напрв.!CA355</f>
        <v>0</v>
      </c>
      <c r="J355" s="10">
        <f>гр.общеразв.напрв.!CB355</f>
        <v>49</v>
      </c>
      <c r="K355" s="10">
        <f>гр.общеразв.напрв.!CC355</f>
        <v>50</v>
      </c>
      <c r="L355" s="10">
        <f>гр.общеразв.напрв.!CD355</f>
        <v>0</v>
      </c>
      <c r="M355" s="10">
        <f>гр.общеразв.напрв.!CE355</f>
        <v>74</v>
      </c>
      <c r="N355" s="10">
        <f>гр.общеразв.напрв.!CF355</f>
        <v>0</v>
      </c>
      <c r="O355" s="10">
        <f>гр.общеразв.напрв.!CG355</f>
        <v>0</v>
      </c>
      <c r="P355" s="10">
        <f>гр.общеразв.напрв.!CH355</f>
        <v>0</v>
      </c>
      <c r="Q355" s="10">
        <f>гр.общеразв.напрв.!CI355</f>
        <v>0</v>
      </c>
      <c r="R355" s="10">
        <f>гр.компен.направ.!EH355</f>
        <v>0</v>
      </c>
      <c r="S355" s="10">
        <f>гр.компен.направ.!EI355</f>
        <v>0</v>
      </c>
      <c r="T355" s="10">
        <f>гр.компен.направ.!EJ355</f>
        <v>0</v>
      </c>
      <c r="U355" s="10">
        <f>гр.компен.направ.!EK355</f>
        <v>25</v>
      </c>
      <c r="V355" s="10">
        <f>гр.компен.направ.!EL355</f>
        <v>0</v>
      </c>
      <c r="W355" s="10">
        <f>гр.компен.направ.!EM355</f>
        <v>0</v>
      </c>
      <c r="X355" s="10">
        <f>гр.компен.направ.!EN355</f>
        <v>0</v>
      </c>
      <c r="Y355" s="10">
        <f>гр.компен.направ.!EO355</f>
        <v>0</v>
      </c>
      <c r="Z355" s="10">
        <f>гр.компен.направ.!EP355</f>
        <v>0</v>
      </c>
      <c r="AA355" s="10">
        <f>гр.компен.направ.!EQ355</f>
        <v>0</v>
      </c>
      <c r="AB355" s="10">
        <f>гр.комбинир.напрв.!DN355</f>
        <v>0</v>
      </c>
      <c r="AC355" s="10">
        <f>гр.комбинир.напрв.!DO355</f>
        <v>0</v>
      </c>
      <c r="AD355" s="10">
        <f>гр.комбинир.напрв.!DP355</f>
        <v>0</v>
      </c>
      <c r="AE355" s="10">
        <f>гр.комбинир.напрв.!DQ355</f>
        <v>0</v>
      </c>
      <c r="AF355" s="10">
        <f>гр.комбинир.напрв.!DR355</f>
        <v>0</v>
      </c>
      <c r="AG355" s="10">
        <f>гр.комбинир.напрв.!DS355</f>
        <v>0</v>
      </c>
      <c r="AH355" s="10">
        <f>гр.комбинир.напрв.!DT355</f>
        <v>0</v>
      </c>
      <c r="AI355" s="10">
        <f>гр.комбинир.напрв.!DU355</f>
        <v>0</v>
      </c>
      <c r="AJ355" s="10">
        <f>гр.комбинир.напрв.!DV355</f>
        <v>0</v>
      </c>
      <c r="AK355" s="10">
        <f>гр.комбинир.напрв.!DW355</f>
        <v>0</v>
      </c>
      <c r="AL355" s="169">
        <f t="shared" si="55"/>
        <v>0</v>
      </c>
      <c r="AM355" s="169">
        <f t="shared" si="55"/>
        <v>0</v>
      </c>
      <c r="AN355" s="169">
        <f t="shared" si="55"/>
        <v>49</v>
      </c>
      <c r="AO355" s="169">
        <f t="shared" si="55"/>
        <v>75</v>
      </c>
      <c r="AP355" s="169">
        <f t="shared" si="55"/>
        <v>0</v>
      </c>
      <c r="AQ355" s="169">
        <f t="shared" si="55"/>
        <v>74</v>
      </c>
      <c r="AR355" s="169">
        <f t="shared" si="55"/>
        <v>0</v>
      </c>
      <c r="AS355" s="169">
        <f t="shared" si="55"/>
        <v>0</v>
      </c>
      <c r="AT355" s="169">
        <f t="shared" si="55"/>
        <v>0</v>
      </c>
      <c r="AU355" s="169">
        <f t="shared" si="55"/>
        <v>0</v>
      </c>
    </row>
    <row r="356" spans="1:47" x14ac:dyDescent="0.25">
      <c r="A356" s="5" t="str">
        <f>гр.общеразв.напрв.!A356</f>
        <v>Ломоносовский</v>
      </c>
      <c r="B356" s="5" t="str">
        <f>гр.общеразв.напрв.!B356</f>
        <v>МДОУ   Детский сад №20"</v>
      </c>
      <c r="C356" s="5" t="str">
        <f>гр.общеразв.напрв.!C356</f>
        <v>село</v>
      </c>
      <c r="D356" s="5" t="str">
        <f>гр.общеразв.напрв.!D356</f>
        <v>детей</v>
      </c>
      <c r="E356" s="168">
        <f t="shared" si="53"/>
        <v>100</v>
      </c>
      <c r="F356" s="168">
        <f t="shared" si="54"/>
        <v>22</v>
      </c>
      <c r="G356" s="168">
        <f t="shared" si="54"/>
        <v>78</v>
      </c>
      <c r="H356" s="10">
        <f>гр.общеразв.напрв.!BZ356</f>
        <v>0</v>
      </c>
      <c r="I356" s="10">
        <f>гр.общеразв.напрв.!CA356</f>
        <v>0</v>
      </c>
      <c r="J356" s="10">
        <f>гр.общеразв.напрв.!CB356</f>
        <v>22</v>
      </c>
      <c r="K356" s="10">
        <f>гр.общеразв.напрв.!CC356</f>
        <v>0</v>
      </c>
      <c r="L356" s="10">
        <f>гр.общеразв.напрв.!CD356</f>
        <v>0</v>
      </c>
      <c r="M356" s="10">
        <f>гр.общеразв.напрв.!CE356</f>
        <v>52</v>
      </c>
      <c r="N356" s="10">
        <f>гр.общеразв.напрв.!CF356</f>
        <v>0</v>
      </c>
      <c r="O356" s="10">
        <f>гр.общеразв.напрв.!CG356</f>
        <v>0</v>
      </c>
      <c r="P356" s="10">
        <f>гр.общеразв.напрв.!CH356</f>
        <v>0</v>
      </c>
      <c r="Q356" s="10">
        <f>гр.общеразв.напрв.!CI356</f>
        <v>0</v>
      </c>
      <c r="R356" s="10">
        <f>гр.компен.направ.!EH356</f>
        <v>0</v>
      </c>
      <c r="S356" s="10">
        <f>гр.компен.направ.!EI356</f>
        <v>0</v>
      </c>
      <c r="T356" s="10">
        <f>гр.компен.направ.!EJ356</f>
        <v>0</v>
      </c>
      <c r="U356" s="10">
        <f>гр.компен.направ.!EK356</f>
        <v>0</v>
      </c>
      <c r="V356" s="10">
        <f>гр.компен.направ.!EL356</f>
        <v>0</v>
      </c>
      <c r="W356" s="10">
        <f>гр.компен.направ.!EM356</f>
        <v>0</v>
      </c>
      <c r="X356" s="10">
        <f>гр.компен.направ.!EN356</f>
        <v>0</v>
      </c>
      <c r="Y356" s="10">
        <f>гр.компен.направ.!EO356</f>
        <v>0</v>
      </c>
      <c r="Z356" s="10">
        <f>гр.компен.направ.!EP356</f>
        <v>0</v>
      </c>
      <c r="AA356" s="10">
        <f>гр.компен.направ.!EQ356</f>
        <v>26</v>
      </c>
      <c r="AB356" s="10">
        <f>гр.комбинир.напрв.!DN356</f>
        <v>0</v>
      </c>
      <c r="AC356" s="10">
        <f>гр.комбинир.напрв.!DO356</f>
        <v>0</v>
      </c>
      <c r="AD356" s="10">
        <f>гр.комбинир.напрв.!DP356</f>
        <v>0</v>
      </c>
      <c r="AE356" s="10">
        <f>гр.комбинир.напрв.!DQ356</f>
        <v>0</v>
      </c>
      <c r="AF356" s="10">
        <f>гр.комбинир.напрв.!DR356</f>
        <v>0</v>
      </c>
      <c r="AG356" s="10">
        <f>гр.комбинир.напрв.!DS356</f>
        <v>0</v>
      </c>
      <c r="AH356" s="10">
        <f>гр.комбинир.напрв.!DT356</f>
        <v>0</v>
      </c>
      <c r="AI356" s="10">
        <f>гр.комбинир.напрв.!DU356</f>
        <v>0</v>
      </c>
      <c r="AJ356" s="10">
        <f>гр.комбинир.напрв.!DV356</f>
        <v>0</v>
      </c>
      <c r="AK356" s="10">
        <f>гр.комбинир.напрв.!DW356</f>
        <v>0</v>
      </c>
      <c r="AL356" s="169">
        <f t="shared" si="55"/>
        <v>0</v>
      </c>
      <c r="AM356" s="169">
        <f t="shared" si="55"/>
        <v>0</v>
      </c>
      <c r="AN356" s="169">
        <f t="shared" si="55"/>
        <v>22</v>
      </c>
      <c r="AO356" s="169">
        <f t="shared" si="55"/>
        <v>0</v>
      </c>
      <c r="AP356" s="169">
        <f t="shared" si="55"/>
        <v>0</v>
      </c>
      <c r="AQ356" s="169">
        <f t="shared" si="55"/>
        <v>52</v>
      </c>
      <c r="AR356" s="169">
        <f t="shared" si="55"/>
        <v>0</v>
      </c>
      <c r="AS356" s="169">
        <f t="shared" si="55"/>
        <v>0</v>
      </c>
      <c r="AT356" s="169">
        <f t="shared" si="55"/>
        <v>0</v>
      </c>
      <c r="AU356" s="169">
        <f t="shared" si="55"/>
        <v>26</v>
      </c>
    </row>
    <row r="357" spans="1:47" x14ac:dyDescent="0.25">
      <c r="A357" s="5" t="str">
        <f>гр.общеразв.напрв.!A357</f>
        <v>Ломоносовский</v>
      </c>
      <c r="B357" s="5" t="str">
        <f>гр.общеразв.напрв.!B357</f>
        <v>МДОУ   Детский сад №24 "Родничок"</v>
      </c>
      <c r="C357" s="5" t="str">
        <f>гр.общеразв.напрв.!C357</f>
        <v>село</v>
      </c>
      <c r="D357" s="5" t="str">
        <f>гр.общеразв.напрв.!D357</f>
        <v>детей</v>
      </c>
      <c r="E357" s="168">
        <f t="shared" si="53"/>
        <v>94</v>
      </c>
      <c r="F357" s="168">
        <f t="shared" si="54"/>
        <v>20</v>
      </c>
      <c r="G357" s="168">
        <f t="shared" si="54"/>
        <v>74</v>
      </c>
      <c r="H357" s="10">
        <f>гр.общеразв.напрв.!BZ357</f>
        <v>0</v>
      </c>
      <c r="I357" s="10">
        <f>гр.общеразв.напрв.!CA357</f>
        <v>0</v>
      </c>
      <c r="J357" s="10">
        <f>гр.общеразв.напрв.!CB357</f>
        <v>20</v>
      </c>
      <c r="K357" s="10">
        <f>гр.общеразв.напрв.!CC357</f>
        <v>26</v>
      </c>
      <c r="L357" s="10">
        <f>гр.общеразв.напрв.!CD357</f>
        <v>0</v>
      </c>
      <c r="M357" s="10">
        <f>гр.общеразв.напрв.!CE357</f>
        <v>48</v>
      </c>
      <c r="N357" s="10">
        <f>гр.общеразв.напрв.!CF357</f>
        <v>0</v>
      </c>
      <c r="O357" s="10">
        <f>гр.общеразв.напрв.!CG357</f>
        <v>0</v>
      </c>
      <c r="P357" s="10">
        <f>гр.общеразв.напрв.!CH357</f>
        <v>0</v>
      </c>
      <c r="Q357" s="10">
        <f>гр.общеразв.напрв.!CI357</f>
        <v>0</v>
      </c>
      <c r="R357" s="10">
        <f>гр.компен.направ.!EH357</f>
        <v>0</v>
      </c>
      <c r="S357" s="10">
        <f>гр.компен.направ.!EI357</f>
        <v>0</v>
      </c>
      <c r="T357" s="10">
        <f>гр.компен.направ.!EJ357</f>
        <v>0</v>
      </c>
      <c r="U357" s="10">
        <f>гр.компен.направ.!EK357</f>
        <v>0</v>
      </c>
      <c r="V357" s="10">
        <f>гр.компен.направ.!EL357</f>
        <v>0</v>
      </c>
      <c r="W357" s="10">
        <f>гр.компен.направ.!EM357</f>
        <v>0</v>
      </c>
      <c r="X357" s="10">
        <f>гр.компен.направ.!EN357</f>
        <v>0</v>
      </c>
      <c r="Y357" s="10">
        <f>гр.компен.направ.!EO357</f>
        <v>0</v>
      </c>
      <c r="Z357" s="10">
        <f>гр.компен.направ.!EP357</f>
        <v>0</v>
      </c>
      <c r="AA357" s="10">
        <f>гр.компен.направ.!EQ357</f>
        <v>0</v>
      </c>
      <c r="AB357" s="10">
        <f>гр.комбинир.напрв.!DN357</f>
        <v>0</v>
      </c>
      <c r="AC357" s="10">
        <f>гр.комбинир.напрв.!DO357</f>
        <v>0</v>
      </c>
      <c r="AD357" s="10">
        <f>гр.комбинир.напрв.!DP357</f>
        <v>0</v>
      </c>
      <c r="AE357" s="10">
        <f>гр.комбинир.напрв.!DQ357</f>
        <v>0</v>
      </c>
      <c r="AF357" s="10">
        <f>гр.комбинир.напрв.!DR357</f>
        <v>0</v>
      </c>
      <c r="AG357" s="10">
        <f>гр.комбинир.напрв.!DS357</f>
        <v>0</v>
      </c>
      <c r="AH357" s="10">
        <f>гр.комбинир.напрв.!DT357</f>
        <v>0</v>
      </c>
      <c r="AI357" s="10">
        <f>гр.комбинир.напрв.!DU357</f>
        <v>0</v>
      </c>
      <c r="AJ357" s="10">
        <f>гр.комбинир.напрв.!DV357</f>
        <v>0</v>
      </c>
      <c r="AK357" s="10">
        <f>гр.комбинир.напрв.!DW357</f>
        <v>0</v>
      </c>
      <c r="AL357" s="169">
        <f t="shared" si="55"/>
        <v>0</v>
      </c>
      <c r="AM357" s="169">
        <f t="shared" si="55"/>
        <v>0</v>
      </c>
      <c r="AN357" s="169">
        <f t="shared" si="55"/>
        <v>20</v>
      </c>
      <c r="AO357" s="169">
        <f t="shared" si="55"/>
        <v>26</v>
      </c>
      <c r="AP357" s="169">
        <f t="shared" si="55"/>
        <v>0</v>
      </c>
      <c r="AQ357" s="169">
        <f t="shared" si="55"/>
        <v>48</v>
      </c>
      <c r="AR357" s="169">
        <f t="shared" si="55"/>
        <v>0</v>
      </c>
      <c r="AS357" s="169">
        <f t="shared" si="55"/>
        <v>0</v>
      </c>
      <c r="AT357" s="169">
        <f t="shared" si="55"/>
        <v>0</v>
      </c>
      <c r="AU357" s="169">
        <f t="shared" si="55"/>
        <v>0</v>
      </c>
    </row>
    <row r="358" spans="1:47" x14ac:dyDescent="0.25">
      <c r="A358" s="5" t="str">
        <f>гр.общеразв.напрв.!A358</f>
        <v>Ломоносовский</v>
      </c>
      <c r="B358" s="5" t="str">
        <f>гр.общеразв.напрв.!B358</f>
        <v>МДОУ   Детский сад №25 "Малыш""</v>
      </c>
      <c r="C358" s="5" t="str">
        <f>гр.общеразв.напрв.!C358</f>
        <v>город</v>
      </c>
      <c r="D358" s="5" t="str">
        <f>гр.общеразв.напрв.!D358</f>
        <v>детей</v>
      </c>
      <c r="E358" s="168">
        <f t="shared" si="53"/>
        <v>127</v>
      </c>
      <c r="F358" s="168">
        <f t="shared" si="54"/>
        <v>41</v>
      </c>
      <c r="G358" s="168">
        <f t="shared" si="54"/>
        <v>86</v>
      </c>
      <c r="H358" s="10">
        <f>гр.общеразв.напрв.!BZ358</f>
        <v>0</v>
      </c>
      <c r="I358" s="10">
        <f>гр.общеразв.напрв.!CA358</f>
        <v>0</v>
      </c>
      <c r="J358" s="10">
        <f>гр.общеразв.напрв.!CB358</f>
        <v>18</v>
      </c>
      <c r="K358" s="10">
        <f>гр.общеразв.напрв.!CC358</f>
        <v>0</v>
      </c>
      <c r="L358" s="10">
        <f>гр.общеразв.напрв.!CD358</f>
        <v>23</v>
      </c>
      <c r="M358" s="10">
        <f>гр.общеразв.напрв.!CE358</f>
        <v>73</v>
      </c>
      <c r="N358" s="10">
        <f>гр.общеразв.напрв.!CF358</f>
        <v>0</v>
      </c>
      <c r="O358" s="10">
        <f>гр.общеразв.напрв.!CG358</f>
        <v>0</v>
      </c>
      <c r="P358" s="10">
        <f>гр.общеразв.напрв.!CH358</f>
        <v>0</v>
      </c>
      <c r="Q358" s="10">
        <f>гр.общеразв.напрв.!CI358</f>
        <v>0</v>
      </c>
      <c r="R358" s="10">
        <f>гр.компен.направ.!EH358</f>
        <v>0</v>
      </c>
      <c r="S358" s="10">
        <f>гр.компен.направ.!EI358</f>
        <v>0</v>
      </c>
      <c r="T358" s="10">
        <f>гр.компен.направ.!EJ358</f>
        <v>0</v>
      </c>
      <c r="U358" s="10">
        <f>гр.компен.направ.!EK358</f>
        <v>13</v>
      </c>
      <c r="V358" s="10">
        <f>гр.компен.направ.!EL358</f>
        <v>0</v>
      </c>
      <c r="W358" s="10">
        <f>гр.компен.направ.!EM358</f>
        <v>0</v>
      </c>
      <c r="X358" s="10">
        <f>гр.компен.направ.!EN358</f>
        <v>0</v>
      </c>
      <c r="Y358" s="10">
        <f>гр.компен.направ.!EO358</f>
        <v>0</v>
      </c>
      <c r="Z358" s="10">
        <f>гр.компен.направ.!EP358</f>
        <v>0</v>
      </c>
      <c r="AA358" s="10">
        <f>гр.компен.направ.!EQ358</f>
        <v>0</v>
      </c>
      <c r="AB358" s="10">
        <f>гр.комбинир.напрв.!DN358</f>
        <v>0</v>
      </c>
      <c r="AC358" s="10">
        <f>гр.комбинир.напрв.!DO358</f>
        <v>0</v>
      </c>
      <c r="AD358" s="10">
        <f>гр.комбинир.напрв.!DP358</f>
        <v>0</v>
      </c>
      <c r="AE358" s="10">
        <f>гр.комбинир.напрв.!DQ358</f>
        <v>0</v>
      </c>
      <c r="AF358" s="10">
        <f>гр.комбинир.напрв.!DR358</f>
        <v>0</v>
      </c>
      <c r="AG358" s="10">
        <f>гр.комбинир.напрв.!DS358</f>
        <v>0</v>
      </c>
      <c r="AH358" s="10">
        <f>гр.комбинир.напрв.!DT358</f>
        <v>0</v>
      </c>
      <c r="AI358" s="10">
        <f>гр.комбинир.напрв.!DU358</f>
        <v>0</v>
      </c>
      <c r="AJ358" s="10">
        <f>гр.комбинир.напрв.!DV358</f>
        <v>0</v>
      </c>
      <c r="AK358" s="10">
        <f>гр.комбинир.напрв.!DW358</f>
        <v>0</v>
      </c>
      <c r="AL358" s="169">
        <f t="shared" si="55"/>
        <v>0</v>
      </c>
      <c r="AM358" s="169">
        <f t="shared" si="55"/>
        <v>0</v>
      </c>
      <c r="AN358" s="169">
        <f t="shared" si="55"/>
        <v>18</v>
      </c>
      <c r="AO358" s="169">
        <f t="shared" si="55"/>
        <v>13</v>
      </c>
      <c r="AP358" s="169">
        <f t="shared" si="55"/>
        <v>23</v>
      </c>
      <c r="AQ358" s="169">
        <f t="shared" si="55"/>
        <v>73</v>
      </c>
      <c r="AR358" s="169">
        <f t="shared" si="55"/>
        <v>0</v>
      </c>
      <c r="AS358" s="169">
        <f t="shared" si="55"/>
        <v>0</v>
      </c>
      <c r="AT358" s="169">
        <f t="shared" si="55"/>
        <v>0</v>
      </c>
      <c r="AU358" s="169">
        <f t="shared" si="55"/>
        <v>0</v>
      </c>
    </row>
    <row r="359" spans="1:47" x14ac:dyDescent="0.25">
      <c r="A359" s="5" t="str">
        <f>гр.общеразв.напрв.!A359</f>
        <v>Ломоносовский</v>
      </c>
      <c r="B359" s="5" t="str">
        <f>гр.общеразв.напрв.!B359</f>
        <v>МДОУ   Детский сад №26"</v>
      </c>
      <c r="C359" s="5" t="str">
        <f>гр.общеразв.напрв.!C359</f>
        <v>село</v>
      </c>
      <c r="D359" s="5" t="str">
        <f>гр.общеразв.напрв.!D359</f>
        <v>детей</v>
      </c>
      <c r="E359" s="168">
        <f t="shared" si="53"/>
        <v>247</v>
      </c>
      <c r="F359" s="168">
        <f t="shared" si="54"/>
        <v>48</v>
      </c>
      <c r="G359" s="168">
        <f t="shared" si="54"/>
        <v>199</v>
      </c>
      <c r="H359" s="10">
        <f>гр.общеразв.напрв.!BZ359</f>
        <v>0</v>
      </c>
      <c r="I359" s="10">
        <f>гр.общеразв.напрв.!CA359</f>
        <v>0</v>
      </c>
      <c r="J359" s="10">
        <f>гр.общеразв.напрв.!CB359</f>
        <v>24</v>
      </c>
      <c r="K359" s="10">
        <f>гр.общеразв.напрв.!CC359</f>
        <v>0</v>
      </c>
      <c r="L359" s="10">
        <f>гр.общеразв.напрв.!CD359</f>
        <v>24</v>
      </c>
      <c r="M359" s="10">
        <f>гр.общеразв.напрв.!CE359</f>
        <v>161</v>
      </c>
      <c r="N359" s="10">
        <f>гр.общеразв.напрв.!CF359</f>
        <v>0</v>
      </c>
      <c r="O359" s="10">
        <f>гр.общеразв.напрв.!CG359</f>
        <v>0</v>
      </c>
      <c r="P359" s="10">
        <f>гр.общеразв.напрв.!CH359</f>
        <v>0</v>
      </c>
      <c r="Q359" s="10">
        <f>гр.общеразв.напрв.!CI359</f>
        <v>0</v>
      </c>
      <c r="R359" s="10">
        <f>гр.компен.направ.!EH359</f>
        <v>0</v>
      </c>
      <c r="S359" s="10">
        <f>гр.компен.направ.!EI359</f>
        <v>0</v>
      </c>
      <c r="T359" s="10">
        <f>гр.компен.направ.!EJ359</f>
        <v>0</v>
      </c>
      <c r="U359" s="10">
        <f>гр.компен.направ.!EK359</f>
        <v>38</v>
      </c>
      <c r="V359" s="10">
        <f>гр.компен.направ.!EL359</f>
        <v>0</v>
      </c>
      <c r="W359" s="10">
        <f>гр.компен.направ.!EM359</f>
        <v>0</v>
      </c>
      <c r="X359" s="10">
        <f>гр.компен.направ.!EN359</f>
        <v>0</v>
      </c>
      <c r="Y359" s="10">
        <f>гр.компен.направ.!EO359</f>
        <v>0</v>
      </c>
      <c r="Z359" s="10">
        <f>гр.компен.направ.!EP359</f>
        <v>0</v>
      </c>
      <c r="AA359" s="10">
        <f>гр.компен.направ.!EQ359</f>
        <v>0</v>
      </c>
      <c r="AB359" s="10">
        <f>гр.комбинир.напрв.!DN359</f>
        <v>0</v>
      </c>
      <c r="AC359" s="10">
        <f>гр.комбинир.напрв.!DO359</f>
        <v>0</v>
      </c>
      <c r="AD359" s="10">
        <f>гр.комбинир.напрв.!DP359</f>
        <v>0</v>
      </c>
      <c r="AE359" s="10">
        <f>гр.комбинир.напрв.!DQ359</f>
        <v>0</v>
      </c>
      <c r="AF359" s="10">
        <f>гр.комбинир.напрв.!DR359</f>
        <v>0</v>
      </c>
      <c r="AG359" s="10">
        <f>гр.комбинир.напрв.!DS359</f>
        <v>0</v>
      </c>
      <c r="AH359" s="10">
        <f>гр.комбинир.напрв.!DT359</f>
        <v>0</v>
      </c>
      <c r="AI359" s="10">
        <f>гр.комбинир.напрв.!DU359</f>
        <v>0</v>
      </c>
      <c r="AJ359" s="10">
        <f>гр.комбинир.напрв.!DV359</f>
        <v>0</v>
      </c>
      <c r="AK359" s="10">
        <f>гр.комбинир.напрв.!DW359</f>
        <v>0</v>
      </c>
      <c r="AL359" s="169">
        <f t="shared" si="55"/>
        <v>0</v>
      </c>
      <c r="AM359" s="169">
        <f t="shared" si="55"/>
        <v>0</v>
      </c>
      <c r="AN359" s="169">
        <f t="shared" si="55"/>
        <v>24</v>
      </c>
      <c r="AO359" s="169">
        <f t="shared" si="55"/>
        <v>38</v>
      </c>
      <c r="AP359" s="169">
        <f t="shared" si="55"/>
        <v>24</v>
      </c>
      <c r="AQ359" s="169">
        <f t="shared" si="55"/>
        <v>161</v>
      </c>
      <c r="AR359" s="169">
        <f t="shared" si="55"/>
        <v>0</v>
      </c>
      <c r="AS359" s="169">
        <f t="shared" si="55"/>
        <v>0</v>
      </c>
      <c r="AT359" s="169">
        <f t="shared" si="55"/>
        <v>0</v>
      </c>
      <c r="AU359" s="169">
        <f t="shared" si="55"/>
        <v>0</v>
      </c>
    </row>
    <row r="360" spans="1:47" x14ac:dyDescent="0.25">
      <c r="A360" s="5" t="str">
        <f>гр.общеразв.напрв.!A360</f>
        <v>Ломоносовский</v>
      </c>
      <c r="B360" s="5" t="str">
        <f>гр.общеразв.напрв.!B360</f>
        <v>МДОУ   Детский сад №29 "Сказка""</v>
      </c>
      <c r="C360" s="5" t="str">
        <f>гр.общеразв.напрв.!C360</f>
        <v>село</v>
      </c>
      <c r="D360" s="5" t="str">
        <f>гр.общеразв.напрв.!D360</f>
        <v>детей</v>
      </c>
      <c r="E360" s="168">
        <f t="shared" si="53"/>
        <v>263</v>
      </c>
      <c r="F360" s="168">
        <f t="shared" si="54"/>
        <v>64</v>
      </c>
      <c r="G360" s="168">
        <f t="shared" si="54"/>
        <v>199</v>
      </c>
      <c r="H360" s="10">
        <f>гр.общеразв.напрв.!BZ360</f>
        <v>0</v>
      </c>
      <c r="I360" s="10">
        <f>гр.общеразв.напрв.!CA360</f>
        <v>0</v>
      </c>
      <c r="J360" s="10">
        <f>гр.общеразв.напрв.!CB360</f>
        <v>43</v>
      </c>
      <c r="K360" s="10">
        <f>гр.общеразв.напрв.!CC360</f>
        <v>71</v>
      </c>
      <c r="L360" s="10">
        <f>гр.общеразв.напрв.!CD360</f>
        <v>21</v>
      </c>
      <c r="M360" s="10">
        <f>гр.общеразв.напрв.!CE360</f>
        <v>113</v>
      </c>
      <c r="N360" s="10">
        <f>гр.общеразв.напрв.!CF360</f>
        <v>0</v>
      </c>
      <c r="O360" s="10">
        <f>гр.общеразв.напрв.!CG360</f>
        <v>0</v>
      </c>
      <c r="P360" s="10">
        <f>гр.общеразв.напрв.!CH360</f>
        <v>0</v>
      </c>
      <c r="Q360" s="10">
        <f>гр.общеразв.напрв.!CI360</f>
        <v>0</v>
      </c>
      <c r="R360" s="10">
        <f>гр.компен.направ.!EH360</f>
        <v>0</v>
      </c>
      <c r="S360" s="10">
        <f>гр.компен.направ.!EI360</f>
        <v>0</v>
      </c>
      <c r="T360" s="10">
        <f>гр.компен.направ.!EJ360</f>
        <v>0</v>
      </c>
      <c r="U360" s="10">
        <f>гр.компен.направ.!EK360</f>
        <v>15</v>
      </c>
      <c r="V360" s="10">
        <f>гр.компен.направ.!EL360</f>
        <v>0</v>
      </c>
      <c r="W360" s="10">
        <f>гр.компен.направ.!EM360</f>
        <v>0</v>
      </c>
      <c r="X360" s="10">
        <f>гр.компен.направ.!EN360</f>
        <v>0</v>
      </c>
      <c r="Y360" s="10">
        <f>гр.компен.направ.!EO360</f>
        <v>0</v>
      </c>
      <c r="Z360" s="10">
        <f>гр.компен.направ.!EP360</f>
        <v>0</v>
      </c>
      <c r="AA360" s="10">
        <f>гр.компен.направ.!EQ360</f>
        <v>0</v>
      </c>
      <c r="AB360" s="10">
        <f>гр.комбинир.напрв.!DN360</f>
        <v>0</v>
      </c>
      <c r="AC360" s="10">
        <f>гр.комбинир.напрв.!DO360</f>
        <v>0</v>
      </c>
      <c r="AD360" s="10">
        <f>гр.комбинир.напрв.!DP360</f>
        <v>0</v>
      </c>
      <c r="AE360" s="10">
        <f>гр.комбинир.напрв.!DQ360</f>
        <v>0</v>
      </c>
      <c r="AF360" s="10">
        <f>гр.комбинир.напрв.!DR360</f>
        <v>0</v>
      </c>
      <c r="AG360" s="10">
        <f>гр.комбинир.напрв.!DS360</f>
        <v>0</v>
      </c>
      <c r="AH360" s="10">
        <f>гр.комбинир.напрв.!DT360</f>
        <v>0</v>
      </c>
      <c r="AI360" s="10">
        <f>гр.комбинир.напрв.!DU360</f>
        <v>0</v>
      </c>
      <c r="AJ360" s="10">
        <f>гр.комбинир.напрв.!DV360</f>
        <v>0</v>
      </c>
      <c r="AK360" s="10">
        <f>гр.комбинир.напрв.!DW360</f>
        <v>0</v>
      </c>
      <c r="AL360" s="169">
        <f t="shared" si="55"/>
        <v>0</v>
      </c>
      <c r="AM360" s="169">
        <f t="shared" si="55"/>
        <v>0</v>
      </c>
      <c r="AN360" s="169">
        <f t="shared" si="55"/>
        <v>43</v>
      </c>
      <c r="AO360" s="169">
        <f t="shared" si="55"/>
        <v>86</v>
      </c>
      <c r="AP360" s="169">
        <f t="shared" si="55"/>
        <v>21</v>
      </c>
      <c r="AQ360" s="169">
        <f t="shared" si="55"/>
        <v>113</v>
      </c>
      <c r="AR360" s="169">
        <f t="shared" si="55"/>
        <v>0</v>
      </c>
      <c r="AS360" s="169">
        <f t="shared" si="55"/>
        <v>0</v>
      </c>
      <c r="AT360" s="169">
        <f t="shared" si="55"/>
        <v>0</v>
      </c>
      <c r="AU360" s="169">
        <f t="shared" si="55"/>
        <v>0</v>
      </c>
    </row>
    <row r="361" spans="1:47" x14ac:dyDescent="0.25">
      <c r="A361" s="5" t="str">
        <f>гр.общеразв.напрв.!A361</f>
        <v>Ломоносовский</v>
      </c>
      <c r="B361" s="5" t="str">
        <f>гр.общеразв.напрв.!B361</f>
        <v>МДОУ   Детский сад №30 "Улыбка"</v>
      </c>
      <c r="C361" s="5" t="str">
        <f>гр.общеразв.напрв.!C361</f>
        <v>село</v>
      </c>
      <c r="D361" s="5" t="str">
        <f>гр.общеразв.напрв.!D361</f>
        <v>детей</v>
      </c>
      <c r="E361" s="168">
        <f t="shared" si="53"/>
        <v>286</v>
      </c>
      <c r="F361" s="168">
        <f t="shared" si="54"/>
        <v>71</v>
      </c>
      <c r="G361" s="168">
        <f t="shared" si="54"/>
        <v>215</v>
      </c>
      <c r="H361" s="10">
        <f>гр.общеразв.напрв.!BZ361</f>
        <v>0</v>
      </c>
      <c r="I361" s="10">
        <f>гр.общеразв.напрв.!CA361</f>
        <v>0</v>
      </c>
      <c r="J361" s="10">
        <f>гр.общеразв.напрв.!CB361</f>
        <v>47</v>
      </c>
      <c r="K361" s="10">
        <f>гр.общеразв.напрв.!CC361</f>
        <v>73</v>
      </c>
      <c r="L361" s="10">
        <f>гр.общеразв.напрв.!CD361</f>
        <v>24</v>
      </c>
      <c r="M361" s="10">
        <f>гр.общеразв.напрв.!CE361</f>
        <v>134</v>
      </c>
      <c r="N361" s="10">
        <f>гр.общеразв.напрв.!CF361</f>
        <v>0</v>
      </c>
      <c r="O361" s="10">
        <f>гр.общеразв.напрв.!CG361</f>
        <v>0</v>
      </c>
      <c r="P361" s="10">
        <f>гр.общеразв.напрв.!CH361</f>
        <v>0</v>
      </c>
      <c r="Q361" s="10">
        <f>гр.общеразв.напрв.!CI361</f>
        <v>0</v>
      </c>
      <c r="R361" s="10">
        <f>гр.компен.направ.!EH361</f>
        <v>0</v>
      </c>
      <c r="S361" s="10">
        <f>гр.компен.направ.!EI361</f>
        <v>0</v>
      </c>
      <c r="T361" s="10">
        <f>гр.компен.направ.!EJ361</f>
        <v>0</v>
      </c>
      <c r="U361" s="10">
        <f>гр.компен.направ.!EK361</f>
        <v>8</v>
      </c>
      <c r="V361" s="10">
        <f>гр.компен.направ.!EL361</f>
        <v>0</v>
      </c>
      <c r="W361" s="10">
        <f>гр.компен.направ.!EM361</f>
        <v>0</v>
      </c>
      <c r="X361" s="10">
        <f>гр.компен.направ.!EN361</f>
        <v>0</v>
      </c>
      <c r="Y361" s="10">
        <f>гр.компен.направ.!EO361</f>
        <v>0</v>
      </c>
      <c r="Z361" s="10">
        <f>гр.компен.направ.!EP361</f>
        <v>0</v>
      </c>
      <c r="AA361" s="10">
        <f>гр.компен.направ.!EQ361</f>
        <v>0</v>
      </c>
      <c r="AB361" s="10">
        <f>гр.комбинир.напрв.!DN361</f>
        <v>0</v>
      </c>
      <c r="AC361" s="10">
        <f>гр.комбинир.напрв.!DO361</f>
        <v>0</v>
      </c>
      <c r="AD361" s="10">
        <f>гр.комбинир.напрв.!DP361</f>
        <v>0</v>
      </c>
      <c r="AE361" s="10">
        <f>гр.комбинир.напрв.!DQ361</f>
        <v>0</v>
      </c>
      <c r="AF361" s="10">
        <f>гр.комбинир.напрв.!DR361</f>
        <v>0</v>
      </c>
      <c r="AG361" s="10">
        <f>гр.комбинир.напрв.!DS361</f>
        <v>0</v>
      </c>
      <c r="AH361" s="10">
        <f>гр.комбинир.напрв.!DT361</f>
        <v>0</v>
      </c>
      <c r="AI361" s="10">
        <f>гр.комбинир.напрв.!DU361</f>
        <v>0</v>
      </c>
      <c r="AJ361" s="10">
        <f>гр.комбинир.напрв.!DV361</f>
        <v>0</v>
      </c>
      <c r="AK361" s="10">
        <f>гр.комбинир.напрв.!DW361</f>
        <v>0</v>
      </c>
      <c r="AL361" s="169">
        <f t="shared" si="55"/>
        <v>0</v>
      </c>
      <c r="AM361" s="169">
        <f t="shared" si="55"/>
        <v>0</v>
      </c>
      <c r="AN361" s="169">
        <f t="shared" si="55"/>
        <v>47</v>
      </c>
      <c r="AO361" s="169">
        <f t="shared" si="55"/>
        <v>81</v>
      </c>
      <c r="AP361" s="169">
        <f t="shared" si="55"/>
        <v>24</v>
      </c>
      <c r="AQ361" s="169">
        <f t="shared" si="55"/>
        <v>134</v>
      </c>
      <c r="AR361" s="169">
        <f t="shared" si="55"/>
        <v>0</v>
      </c>
      <c r="AS361" s="169">
        <f t="shared" si="55"/>
        <v>0</v>
      </c>
      <c r="AT361" s="169">
        <f t="shared" si="55"/>
        <v>0</v>
      </c>
      <c r="AU361" s="169">
        <f t="shared" si="55"/>
        <v>0</v>
      </c>
    </row>
    <row r="362" spans="1:47" x14ac:dyDescent="0.25">
      <c r="A362" s="5" t="str">
        <f>гр.общеразв.напрв.!A362</f>
        <v>Ломоносовский</v>
      </c>
      <c r="B362" s="5" t="str">
        <f>гр.общеразв.напрв.!B362</f>
        <v>МДОУ   Детский сад №31 "Светлячок"</v>
      </c>
      <c r="C362" s="5" t="str">
        <f>гр.общеразв.напрв.!C362</f>
        <v>город</v>
      </c>
      <c r="D362" s="5" t="str">
        <f>гр.общеразв.напрв.!D362</f>
        <v>детей</v>
      </c>
      <c r="E362" s="168">
        <f t="shared" si="53"/>
        <v>100</v>
      </c>
      <c r="F362" s="168">
        <f t="shared" si="54"/>
        <v>18</v>
      </c>
      <c r="G362" s="168">
        <f t="shared" si="54"/>
        <v>82</v>
      </c>
      <c r="H362" s="10">
        <f>гр.общеразв.напрв.!BZ362</f>
        <v>0</v>
      </c>
      <c r="I362" s="10">
        <f>гр.общеразв.напрв.!CA362</f>
        <v>0</v>
      </c>
      <c r="J362" s="10">
        <f>гр.общеразв.напрв.!CB362</f>
        <v>18</v>
      </c>
      <c r="K362" s="10">
        <f>гр.общеразв.напрв.!CC362</f>
        <v>0</v>
      </c>
      <c r="L362" s="10">
        <f>гр.общеразв.напрв.!CD362</f>
        <v>0</v>
      </c>
      <c r="M362" s="10">
        <f>гр.общеразв.напрв.!CE362</f>
        <v>67</v>
      </c>
      <c r="N362" s="10">
        <f>гр.общеразв.напрв.!CF362</f>
        <v>0</v>
      </c>
      <c r="O362" s="10">
        <f>гр.общеразв.напрв.!CG362</f>
        <v>0</v>
      </c>
      <c r="P362" s="10">
        <f>гр.общеразв.напрв.!CH362</f>
        <v>0</v>
      </c>
      <c r="Q362" s="10">
        <f>гр.общеразв.напрв.!CI362</f>
        <v>0</v>
      </c>
      <c r="R362" s="10">
        <f>гр.компен.направ.!EH362</f>
        <v>0</v>
      </c>
      <c r="S362" s="10">
        <f>гр.компен.направ.!EI362</f>
        <v>0</v>
      </c>
      <c r="T362" s="10">
        <f>гр.компен.направ.!EJ362</f>
        <v>0</v>
      </c>
      <c r="U362" s="10">
        <f>гр.компен.направ.!EK362</f>
        <v>15</v>
      </c>
      <c r="V362" s="10">
        <f>гр.компен.направ.!EL362</f>
        <v>0</v>
      </c>
      <c r="W362" s="10">
        <f>гр.компен.направ.!EM362</f>
        <v>0</v>
      </c>
      <c r="X362" s="10">
        <f>гр.компен.направ.!EN362</f>
        <v>0</v>
      </c>
      <c r="Y362" s="10">
        <f>гр.компен.направ.!EO362</f>
        <v>0</v>
      </c>
      <c r="Z362" s="10">
        <f>гр.компен.направ.!EP362</f>
        <v>0</v>
      </c>
      <c r="AA362" s="10">
        <f>гр.компен.направ.!EQ362</f>
        <v>0</v>
      </c>
      <c r="AB362" s="10">
        <f>гр.комбинир.напрв.!DN362</f>
        <v>0</v>
      </c>
      <c r="AC362" s="10">
        <f>гр.комбинир.напрв.!DO362</f>
        <v>0</v>
      </c>
      <c r="AD362" s="10">
        <f>гр.комбинир.напрв.!DP362</f>
        <v>0</v>
      </c>
      <c r="AE362" s="10">
        <f>гр.комбинир.напрв.!DQ362</f>
        <v>0</v>
      </c>
      <c r="AF362" s="10">
        <f>гр.комбинир.напрв.!DR362</f>
        <v>0</v>
      </c>
      <c r="AG362" s="10">
        <f>гр.комбинир.напрв.!DS362</f>
        <v>0</v>
      </c>
      <c r="AH362" s="10">
        <f>гр.комбинир.напрв.!DT362</f>
        <v>0</v>
      </c>
      <c r="AI362" s="10">
        <f>гр.комбинир.напрв.!DU362</f>
        <v>0</v>
      </c>
      <c r="AJ362" s="10">
        <f>гр.комбинир.напрв.!DV362</f>
        <v>0</v>
      </c>
      <c r="AK362" s="10">
        <f>гр.комбинир.напрв.!DW362</f>
        <v>0</v>
      </c>
      <c r="AL362" s="169">
        <f t="shared" si="55"/>
        <v>0</v>
      </c>
      <c r="AM362" s="169">
        <f t="shared" si="55"/>
        <v>0</v>
      </c>
      <c r="AN362" s="169">
        <f t="shared" si="55"/>
        <v>18</v>
      </c>
      <c r="AO362" s="169">
        <f t="shared" si="55"/>
        <v>15</v>
      </c>
      <c r="AP362" s="169">
        <f t="shared" si="55"/>
        <v>0</v>
      </c>
      <c r="AQ362" s="169">
        <f t="shared" si="55"/>
        <v>67</v>
      </c>
      <c r="AR362" s="169">
        <f t="shared" si="55"/>
        <v>0</v>
      </c>
      <c r="AS362" s="169">
        <f t="shared" si="55"/>
        <v>0</v>
      </c>
      <c r="AT362" s="169">
        <f t="shared" si="55"/>
        <v>0</v>
      </c>
      <c r="AU362" s="169">
        <f t="shared" si="55"/>
        <v>0</v>
      </c>
    </row>
    <row r="363" spans="1:47" ht="20.399999999999999" x14ac:dyDescent="0.25">
      <c r="A363" s="5" t="str">
        <f>гр.общеразв.напрв.!A363</f>
        <v>Ломоносовский</v>
      </c>
      <c r="B363" s="5" t="str">
        <f>гр.общеразв.напрв.!B363</f>
        <v>МОУ "Яльгелевский центр общего образования"(дошк.гр.)</v>
      </c>
      <c r="C363" s="5" t="str">
        <f>гр.общеразв.напрв.!C363</f>
        <v>село</v>
      </c>
      <c r="D363" s="5" t="str">
        <f>гр.общеразв.напрв.!D363</f>
        <v>детей</v>
      </c>
      <c r="E363" s="168">
        <f t="shared" si="53"/>
        <v>102</v>
      </c>
      <c r="F363" s="168">
        <f t="shared" si="54"/>
        <v>27</v>
      </c>
      <c r="G363" s="168">
        <f t="shared" si="54"/>
        <v>75</v>
      </c>
      <c r="H363" s="10">
        <f>гр.общеразв.напрв.!BZ363</f>
        <v>0</v>
      </c>
      <c r="I363" s="10">
        <f>гр.общеразв.напрв.!CA363</f>
        <v>0</v>
      </c>
      <c r="J363" s="10">
        <f>гр.общеразв.напрв.!CB363</f>
        <v>27</v>
      </c>
      <c r="K363" s="10">
        <f>гр.общеразв.напрв.!CC363</f>
        <v>26</v>
      </c>
      <c r="L363" s="10">
        <f>гр.общеразв.напрв.!CD363</f>
        <v>0</v>
      </c>
      <c r="M363" s="10">
        <f>гр.общеразв.напрв.!CE363</f>
        <v>49</v>
      </c>
      <c r="N363" s="10">
        <f>гр.общеразв.напрв.!CF363</f>
        <v>0</v>
      </c>
      <c r="O363" s="10">
        <f>гр.общеразв.напрв.!CG363</f>
        <v>0</v>
      </c>
      <c r="P363" s="10">
        <f>гр.общеразв.напрв.!CH363</f>
        <v>0</v>
      </c>
      <c r="Q363" s="10">
        <f>гр.общеразв.напрв.!CI363</f>
        <v>0</v>
      </c>
      <c r="R363" s="10">
        <f>гр.компен.направ.!EH363</f>
        <v>0</v>
      </c>
      <c r="S363" s="10">
        <f>гр.компен.направ.!EI363</f>
        <v>0</v>
      </c>
      <c r="T363" s="10">
        <f>гр.компен.направ.!EJ363</f>
        <v>0</v>
      </c>
      <c r="U363" s="10">
        <f>гр.компен.направ.!EK363</f>
        <v>0</v>
      </c>
      <c r="V363" s="10">
        <f>гр.компен.направ.!EL363</f>
        <v>0</v>
      </c>
      <c r="W363" s="10">
        <f>гр.компен.направ.!EM363</f>
        <v>0</v>
      </c>
      <c r="X363" s="10">
        <f>гр.компен.направ.!EN363</f>
        <v>0</v>
      </c>
      <c r="Y363" s="10">
        <f>гр.компен.направ.!EO363</f>
        <v>0</v>
      </c>
      <c r="Z363" s="10">
        <f>гр.компен.направ.!EP363</f>
        <v>0</v>
      </c>
      <c r="AA363" s="10">
        <f>гр.компен.направ.!EQ363</f>
        <v>0</v>
      </c>
      <c r="AB363" s="10">
        <f>гр.комбинир.напрв.!DN363</f>
        <v>0</v>
      </c>
      <c r="AC363" s="10">
        <f>гр.комбинир.напрв.!DO363</f>
        <v>0</v>
      </c>
      <c r="AD363" s="10">
        <f>гр.комбинир.напрв.!DP363</f>
        <v>0</v>
      </c>
      <c r="AE363" s="10">
        <f>гр.комбинир.напрв.!DQ363</f>
        <v>0</v>
      </c>
      <c r="AF363" s="10">
        <f>гр.комбинир.напрв.!DR363</f>
        <v>0</v>
      </c>
      <c r="AG363" s="10">
        <f>гр.комбинир.напрв.!DS363</f>
        <v>0</v>
      </c>
      <c r="AH363" s="10">
        <f>гр.комбинир.напрв.!DT363</f>
        <v>0</v>
      </c>
      <c r="AI363" s="10">
        <f>гр.комбинир.напрв.!DU363</f>
        <v>0</v>
      </c>
      <c r="AJ363" s="10">
        <f>гр.комбинир.напрв.!DV363</f>
        <v>0</v>
      </c>
      <c r="AK363" s="10">
        <f>гр.комбинир.напрв.!DW363</f>
        <v>0</v>
      </c>
      <c r="AL363" s="169">
        <f t="shared" si="55"/>
        <v>0</v>
      </c>
      <c r="AM363" s="169">
        <f t="shared" si="55"/>
        <v>0</v>
      </c>
      <c r="AN363" s="169">
        <f t="shared" si="55"/>
        <v>27</v>
      </c>
      <c r="AO363" s="169">
        <f t="shared" si="55"/>
        <v>26</v>
      </c>
      <c r="AP363" s="169">
        <f t="shared" si="55"/>
        <v>0</v>
      </c>
      <c r="AQ363" s="169">
        <f t="shared" si="55"/>
        <v>49</v>
      </c>
      <c r="AR363" s="169">
        <f t="shared" si="55"/>
        <v>0</v>
      </c>
      <c r="AS363" s="169">
        <f t="shared" si="55"/>
        <v>0</v>
      </c>
      <c r="AT363" s="169">
        <f t="shared" si="55"/>
        <v>0</v>
      </c>
      <c r="AU363" s="169">
        <f t="shared" si="55"/>
        <v>0</v>
      </c>
    </row>
    <row r="364" spans="1:47" x14ac:dyDescent="0.25">
      <c r="A364" s="5" t="str">
        <f>гр.общеразв.напрв.!A364</f>
        <v>Ломоносовский</v>
      </c>
      <c r="B364" s="5" t="str">
        <f>гр.общеразв.напрв.!B364</f>
        <v>МОУ "Нагорная школа"(дошкольные гр.)</v>
      </c>
      <c r="C364" s="5" t="str">
        <f>гр.общеразв.напрв.!C364</f>
        <v>село</v>
      </c>
      <c r="D364" s="5" t="str">
        <f>гр.общеразв.напрв.!D364</f>
        <v>детей</v>
      </c>
      <c r="E364" s="168">
        <f t="shared" si="53"/>
        <v>139</v>
      </c>
      <c r="F364" s="168">
        <f t="shared" si="54"/>
        <v>0</v>
      </c>
      <c r="G364" s="168">
        <f t="shared" si="54"/>
        <v>139</v>
      </c>
      <c r="H364" s="10">
        <f>гр.общеразв.напрв.!BZ364</f>
        <v>0</v>
      </c>
      <c r="I364" s="10">
        <f>гр.общеразв.напрв.!CA364</f>
        <v>0</v>
      </c>
      <c r="J364" s="10">
        <f>гр.общеразв.напрв.!CB364</f>
        <v>0</v>
      </c>
      <c r="K364" s="10">
        <f>гр.общеразв.напрв.!CC364</f>
        <v>0</v>
      </c>
      <c r="L364" s="10">
        <f>гр.общеразв.напрв.!CD364</f>
        <v>0</v>
      </c>
      <c r="M364" s="10">
        <f>гр.общеразв.напрв.!CE364</f>
        <v>139</v>
      </c>
      <c r="N364" s="10">
        <f>гр.общеразв.напрв.!CF364</f>
        <v>0</v>
      </c>
      <c r="O364" s="10">
        <f>гр.общеразв.напрв.!CG364</f>
        <v>0</v>
      </c>
      <c r="P364" s="10">
        <f>гр.общеразв.напрв.!CH364</f>
        <v>0</v>
      </c>
      <c r="Q364" s="10">
        <f>гр.общеразв.напрв.!CI364</f>
        <v>0</v>
      </c>
      <c r="R364" s="10">
        <f>гр.компен.направ.!EH364</f>
        <v>0</v>
      </c>
      <c r="S364" s="10">
        <f>гр.компен.направ.!EI364</f>
        <v>0</v>
      </c>
      <c r="T364" s="10">
        <f>гр.компен.направ.!EJ364</f>
        <v>0</v>
      </c>
      <c r="U364" s="10">
        <f>гр.компен.направ.!EK364</f>
        <v>0</v>
      </c>
      <c r="V364" s="10">
        <f>гр.компен.направ.!EL364</f>
        <v>0</v>
      </c>
      <c r="W364" s="10">
        <f>гр.компен.направ.!EM364</f>
        <v>0</v>
      </c>
      <c r="X364" s="10">
        <f>гр.компен.направ.!EN364</f>
        <v>0</v>
      </c>
      <c r="Y364" s="10">
        <f>гр.компен.направ.!EO364</f>
        <v>0</v>
      </c>
      <c r="Z364" s="10">
        <f>гр.компен.направ.!EP364</f>
        <v>0</v>
      </c>
      <c r="AA364" s="10">
        <f>гр.компен.направ.!EQ364</f>
        <v>0</v>
      </c>
      <c r="AB364" s="10">
        <f>гр.комбинир.напрв.!DN364</f>
        <v>0</v>
      </c>
      <c r="AC364" s="10">
        <f>гр.комбинир.напрв.!DO364</f>
        <v>0</v>
      </c>
      <c r="AD364" s="10">
        <f>гр.комбинир.напрв.!DP364</f>
        <v>0</v>
      </c>
      <c r="AE364" s="10">
        <f>гр.комбинир.напрв.!DQ364</f>
        <v>0</v>
      </c>
      <c r="AF364" s="10">
        <f>гр.комбинир.напрв.!DR364</f>
        <v>0</v>
      </c>
      <c r="AG364" s="10">
        <f>гр.комбинир.напрв.!DS364</f>
        <v>0</v>
      </c>
      <c r="AH364" s="10">
        <f>гр.комбинир.напрв.!DT364</f>
        <v>0</v>
      </c>
      <c r="AI364" s="10">
        <f>гр.комбинир.напрв.!DU364</f>
        <v>0</v>
      </c>
      <c r="AJ364" s="10">
        <f>гр.комбинир.напрв.!DV364</f>
        <v>0</v>
      </c>
      <c r="AK364" s="10">
        <f>гр.комбинир.напрв.!DW364</f>
        <v>0</v>
      </c>
      <c r="AL364" s="169">
        <f t="shared" si="55"/>
        <v>0</v>
      </c>
      <c r="AM364" s="169">
        <f t="shared" si="55"/>
        <v>0</v>
      </c>
      <c r="AN364" s="169">
        <f t="shared" si="55"/>
        <v>0</v>
      </c>
      <c r="AO364" s="169">
        <f t="shared" si="55"/>
        <v>0</v>
      </c>
      <c r="AP364" s="169">
        <f t="shared" si="55"/>
        <v>0</v>
      </c>
      <c r="AQ364" s="169">
        <f t="shared" si="55"/>
        <v>139</v>
      </c>
      <c r="AR364" s="169">
        <f t="shared" si="55"/>
        <v>0</v>
      </c>
      <c r="AS364" s="169">
        <f t="shared" si="55"/>
        <v>0</v>
      </c>
      <c r="AT364" s="169">
        <f t="shared" si="55"/>
        <v>0</v>
      </c>
      <c r="AU364" s="169">
        <f t="shared" si="55"/>
        <v>0</v>
      </c>
    </row>
    <row r="365" spans="1:47" ht="20.399999999999999" x14ac:dyDescent="0.25">
      <c r="A365" s="5" t="str">
        <f>гр.общеразв.напрв.!A365</f>
        <v>Ломоносовский</v>
      </c>
      <c r="B365" s="5" t="str">
        <f>гр.общеразв.напрв.!B365</f>
        <v>МОУ "Лопухинский центр общего образования"(дошк.гр.)</v>
      </c>
      <c r="C365" s="5" t="str">
        <f>гр.общеразв.напрв.!C365</f>
        <v>село</v>
      </c>
      <c r="D365" s="5" t="str">
        <f>гр.общеразв.напрв.!D365</f>
        <v>детей</v>
      </c>
      <c r="E365" s="168">
        <f t="shared" si="53"/>
        <v>26</v>
      </c>
      <c r="F365" s="168">
        <f t="shared" si="54"/>
        <v>9</v>
      </c>
      <c r="G365" s="168">
        <f t="shared" si="54"/>
        <v>17</v>
      </c>
      <c r="H365" s="10">
        <f>гр.общеразв.напрв.!BZ365</f>
        <v>0</v>
      </c>
      <c r="I365" s="10">
        <f>гр.общеразв.напрв.!CA365</f>
        <v>0</v>
      </c>
      <c r="J365" s="10">
        <f>гр.общеразв.напрв.!CB365</f>
        <v>0</v>
      </c>
      <c r="K365" s="10">
        <f>гр.общеразв.напрв.!CC365</f>
        <v>0</v>
      </c>
      <c r="L365" s="10">
        <f>гр.общеразв.напрв.!CD365</f>
        <v>9</v>
      </c>
      <c r="M365" s="10">
        <f>гр.общеразв.напрв.!CE365</f>
        <v>17</v>
      </c>
      <c r="N365" s="10">
        <f>гр.общеразв.напрв.!CF365</f>
        <v>0</v>
      </c>
      <c r="O365" s="10">
        <f>гр.общеразв.напрв.!CG365</f>
        <v>0</v>
      </c>
      <c r="P365" s="10">
        <f>гр.общеразв.напрв.!CH365</f>
        <v>0</v>
      </c>
      <c r="Q365" s="10">
        <f>гр.общеразв.напрв.!CI365</f>
        <v>0</v>
      </c>
      <c r="R365" s="10">
        <f>гр.компен.направ.!EH365</f>
        <v>0</v>
      </c>
      <c r="S365" s="10">
        <f>гр.компен.направ.!EI365</f>
        <v>0</v>
      </c>
      <c r="T365" s="10">
        <f>гр.компен.направ.!EJ365</f>
        <v>0</v>
      </c>
      <c r="U365" s="10">
        <f>гр.компен.направ.!EK365</f>
        <v>0</v>
      </c>
      <c r="V365" s="10">
        <f>гр.компен.направ.!EL365</f>
        <v>0</v>
      </c>
      <c r="W365" s="10">
        <f>гр.компен.направ.!EM365</f>
        <v>0</v>
      </c>
      <c r="X365" s="10">
        <f>гр.компен.направ.!EN365</f>
        <v>0</v>
      </c>
      <c r="Y365" s="10">
        <f>гр.компен.направ.!EO365</f>
        <v>0</v>
      </c>
      <c r="Z365" s="10">
        <f>гр.компен.направ.!EP365</f>
        <v>0</v>
      </c>
      <c r="AA365" s="10">
        <f>гр.компен.направ.!EQ365</f>
        <v>0</v>
      </c>
      <c r="AB365" s="10">
        <f>гр.комбинир.напрв.!DN365</f>
        <v>0</v>
      </c>
      <c r="AC365" s="10">
        <f>гр.комбинир.напрв.!DO365</f>
        <v>0</v>
      </c>
      <c r="AD365" s="10">
        <f>гр.комбинир.напрв.!DP365</f>
        <v>0</v>
      </c>
      <c r="AE365" s="10">
        <f>гр.комбинир.напрв.!DQ365</f>
        <v>0</v>
      </c>
      <c r="AF365" s="10">
        <f>гр.комбинир.напрв.!DR365</f>
        <v>0</v>
      </c>
      <c r="AG365" s="10">
        <f>гр.комбинир.напрв.!DS365</f>
        <v>0</v>
      </c>
      <c r="AH365" s="10">
        <f>гр.комбинир.напрв.!DT365</f>
        <v>0</v>
      </c>
      <c r="AI365" s="10">
        <f>гр.комбинир.напрв.!DU365</f>
        <v>0</v>
      </c>
      <c r="AJ365" s="10">
        <f>гр.комбинир.напрв.!DV365</f>
        <v>0</v>
      </c>
      <c r="AK365" s="10">
        <f>гр.комбинир.напрв.!DW365</f>
        <v>0</v>
      </c>
      <c r="AL365" s="169">
        <f t="shared" si="55"/>
        <v>0</v>
      </c>
      <c r="AM365" s="169">
        <f t="shared" si="55"/>
        <v>0</v>
      </c>
      <c r="AN365" s="169">
        <f t="shared" si="55"/>
        <v>0</v>
      </c>
      <c r="AO365" s="169">
        <f t="shared" si="55"/>
        <v>0</v>
      </c>
      <c r="AP365" s="169">
        <f t="shared" si="55"/>
        <v>9</v>
      </c>
      <c r="AQ365" s="169">
        <f t="shared" si="55"/>
        <v>17</v>
      </c>
      <c r="AR365" s="169">
        <f t="shared" si="55"/>
        <v>0</v>
      </c>
      <c r="AS365" s="169">
        <f t="shared" si="55"/>
        <v>0</v>
      </c>
      <c r="AT365" s="169">
        <f t="shared" si="55"/>
        <v>0</v>
      </c>
      <c r="AU365" s="169">
        <f t="shared" si="55"/>
        <v>0</v>
      </c>
    </row>
    <row r="366" spans="1:47" x14ac:dyDescent="0.25">
      <c r="A366" s="5" t="str">
        <f>гр.общеразв.напрв.!A366</f>
        <v>Ломоносовский</v>
      </c>
      <c r="B366" s="5" t="str">
        <f>гр.общеразв.напрв.!B366</f>
        <v>МОУ "Лебяженский общеобразовательный центр"</v>
      </c>
      <c r="C366" s="5" t="str">
        <f>гр.общеразв.напрв.!C366</f>
        <v>город</v>
      </c>
      <c r="D366" s="5" t="str">
        <f>гр.общеразв.напрв.!D366</f>
        <v>детей</v>
      </c>
      <c r="E366" s="168">
        <f t="shared" si="53"/>
        <v>158</v>
      </c>
      <c r="F366" s="168">
        <f t="shared" si="54"/>
        <v>42</v>
      </c>
      <c r="G366" s="168">
        <f t="shared" si="54"/>
        <v>116</v>
      </c>
      <c r="H366" s="10">
        <f>гр.общеразв.напрв.!BZ366</f>
        <v>0</v>
      </c>
      <c r="I366" s="10">
        <f>гр.общеразв.напрв.!CA366</f>
        <v>0</v>
      </c>
      <c r="J366" s="10">
        <f>гр.общеразв.напрв.!CB366</f>
        <v>42</v>
      </c>
      <c r="K366" s="10">
        <f>гр.общеразв.напрв.!CC366</f>
        <v>29</v>
      </c>
      <c r="L366" s="10">
        <f>гр.общеразв.напрв.!CD366</f>
        <v>0</v>
      </c>
      <c r="M366" s="10">
        <f>гр.общеразв.напрв.!CE366</f>
        <v>57</v>
      </c>
      <c r="N366" s="10">
        <f>гр.общеразв.напрв.!CF366</f>
        <v>0</v>
      </c>
      <c r="O366" s="10">
        <f>гр.общеразв.напрв.!CG366</f>
        <v>0</v>
      </c>
      <c r="P366" s="10">
        <f>гр.общеразв.напрв.!CH366</f>
        <v>0</v>
      </c>
      <c r="Q366" s="10">
        <f>гр.общеразв.напрв.!CI366</f>
        <v>0</v>
      </c>
      <c r="R366" s="10">
        <f>гр.компен.направ.!EH366</f>
        <v>0</v>
      </c>
      <c r="S366" s="10">
        <f>гр.компен.направ.!EI366</f>
        <v>0</v>
      </c>
      <c r="T366" s="10">
        <f>гр.компен.направ.!EJ366</f>
        <v>0</v>
      </c>
      <c r="U366" s="10">
        <f>гр.компен.направ.!EK366</f>
        <v>30</v>
      </c>
      <c r="V366" s="10">
        <f>гр.компен.направ.!EL366</f>
        <v>0</v>
      </c>
      <c r="W366" s="10">
        <f>гр.компен.направ.!EM366</f>
        <v>0</v>
      </c>
      <c r="X366" s="10">
        <f>гр.компен.направ.!EN366</f>
        <v>0</v>
      </c>
      <c r="Y366" s="10">
        <f>гр.компен.направ.!EO366</f>
        <v>0</v>
      </c>
      <c r="Z366" s="10">
        <f>гр.компен.направ.!EP366</f>
        <v>0</v>
      </c>
      <c r="AA366" s="10">
        <f>гр.компен.направ.!EQ366</f>
        <v>0</v>
      </c>
      <c r="AB366" s="10">
        <f>гр.комбинир.напрв.!DN366</f>
        <v>0</v>
      </c>
      <c r="AC366" s="10">
        <f>гр.комбинир.напрв.!DO366</f>
        <v>0</v>
      </c>
      <c r="AD366" s="10">
        <f>гр.комбинир.напрв.!DP366</f>
        <v>0</v>
      </c>
      <c r="AE366" s="10">
        <f>гр.комбинир.напрв.!DQ366</f>
        <v>0</v>
      </c>
      <c r="AF366" s="10">
        <f>гр.комбинир.напрв.!DR366</f>
        <v>0</v>
      </c>
      <c r="AG366" s="10">
        <f>гр.комбинир.напрв.!DS366</f>
        <v>0</v>
      </c>
      <c r="AH366" s="10">
        <f>гр.комбинир.напрв.!DT366</f>
        <v>0</v>
      </c>
      <c r="AI366" s="10">
        <f>гр.комбинир.напрв.!DU366</f>
        <v>0</v>
      </c>
      <c r="AJ366" s="10">
        <f>гр.комбинир.напрв.!DV366</f>
        <v>0</v>
      </c>
      <c r="AK366" s="10">
        <f>гр.комбинир.напрв.!DW366</f>
        <v>0</v>
      </c>
      <c r="AL366" s="169">
        <f t="shared" si="55"/>
        <v>0</v>
      </c>
      <c r="AM366" s="169">
        <f t="shared" si="55"/>
        <v>0</v>
      </c>
      <c r="AN366" s="169">
        <f t="shared" si="55"/>
        <v>42</v>
      </c>
      <c r="AO366" s="169">
        <f t="shared" si="55"/>
        <v>59</v>
      </c>
      <c r="AP366" s="169">
        <f t="shared" si="55"/>
        <v>0</v>
      </c>
      <c r="AQ366" s="169">
        <f t="shared" si="55"/>
        <v>57</v>
      </c>
      <c r="AR366" s="169">
        <f t="shared" si="55"/>
        <v>0</v>
      </c>
      <c r="AS366" s="169">
        <f t="shared" si="55"/>
        <v>0</v>
      </c>
      <c r="AT366" s="169">
        <f t="shared" si="55"/>
        <v>0</v>
      </c>
      <c r="AU366" s="169">
        <f t="shared" si="55"/>
        <v>0</v>
      </c>
    </row>
    <row r="367" spans="1:47" s="124" customFormat="1" x14ac:dyDescent="0.25">
      <c r="A367" s="170" t="str">
        <f>гр.общеразв.напрв.!A367</f>
        <v xml:space="preserve">11. Ломоносовский </v>
      </c>
      <c r="B367" s="170" t="str">
        <f>гр.общеразв.напрв.!B367</f>
        <v>ИТОГО</v>
      </c>
      <c r="C367" s="170"/>
      <c r="D367" s="170"/>
      <c r="E367" s="98">
        <f>SUBTOTAL(9,E345:E366)</f>
        <v>3758</v>
      </c>
      <c r="F367" s="98">
        <f t="shared" ref="F367:AU367" si="56">SUBTOTAL(9,F345:F366)</f>
        <v>851</v>
      </c>
      <c r="G367" s="98">
        <f t="shared" si="56"/>
        <v>2907</v>
      </c>
      <c r="H367" s="98">
        <f t="shared" si="56"/>
        <v>82</v>
      </c>
      <c r="I367" s="98">
        <f t="shared" si="56"/>
        <v>8</v>
      </c>
      <c r="J367" s="98">
        <f t="shared" si="56"/>
        <v>471</v>
      </c>
      <c r="K367" s="98">
        <f t="shared" si="56"/>
        <v>304</v>
      </c>
      <c r="L367" s="98">
        <f t="shared" si="56"/>
        <v>298</v>
      </c>
      <c r="M367" s="98">
        <f t="shared" si="56"/>
        <v>2356</v>
      </c>
      <c r="N367" s="98">
        <f t="shared" si="56"/>
        <v>0</v>
      </c>
      <c r="O367" s="98">
        <f t="shared" si="56"/>
        <v>0</v>
      </c>
      <c r="P367" s="98">
        <f t="shared" si="56"/>
        <v>0</v>
      </c>
      <c r="Q367" s="98">
        <f t="shared" si="56"/>
        <v>0</v>
      </c>
      <c r="R367" s="98">
        <f t="shared" si="56"/>
        <v>0</v>
      </c>
      <c r="S367" s="98">
        <f t="shared" si="56"/>
        <v>0</v>
      </c>
      <c r="T367" s="98">
        <f t="shared" si="56"/>
        <v>0</v>
      </c>
      <c r="U367" s="98">
        <f t="shared" si="56"/>
        <v>213</v>
      </c>
      <c r="V367" s="98">
        <f t="shared" si="56"/>
        <v>0</v>
      </c>
      <c r="W367" s="98">
        <f t="shared" si="56"/>
        <v>0</v>
      </c>
      <c r="X367" s="98">
        <f t="shared" si="56"/>
        <v>0</v>
      </c>
      <c r="Y367" s="98">
        <f t="shared" si="56"/>
        <v>0</v>
      </c>
      <c r="Z367" s="98">
        <f t="shared" si="56"/>
        <v>0</v>
      </c>
      <c r="AA367" s="98">
        <f t="shared" si="56"/>
        <v>26</v>
      </c>
      <c r="AB367" s="98">
        <f t="shared" si="56"/>
        <v>0</v>
      </c>
      <c r="AC367" s="98">
        <f t="shared" si="56"/>
        <v>0</v>
      </c>
      <c r="AD367" s="98">
        <f t="shared" si="56"/>
        <v>0</v>
      </c>
      <c r="AE367" s="98">
        <f t="shared" si="56"/>
        <v>0</v>
      </c>
      <c r="AF367" s="98">
        <f t="shared" si="56"/>
        <v>0</v>
      </c>
      <c r="AG367" s="98">
        <f t="shared" si="56"/>
        <v>0</v>
      </c>
      <c r="AH367" s="98">
        <f t="shared" si="56"/>
        <v>0</v>
      </c>
      <c r="AI367" s="98">
        <f t="shared" si="56"/>
        <v>0</v>
      </c>
      <c r="AJ367" s="98">
        <f t="shared" si="56"/>
        <v>0</v>
      </c>
      <c r="AK367" s="98">
        <f t="shared" si="56"/>
        <v>0</v>
      </c>
      <c r="AL367" s="98">
        <f t="shared" si="56"/>
        <v>82</v>
      </c>
      <c r="AM367" s="98">
        <f t="shared" si="56"/>
        <v>8</v>
      </c>
      <c r="AN367" s="98">
        <f t="shared" si="56"/>
        <v>471</v>
      </c>
      <c r="AO367" s="98">
        <f t="shared" si="56"/>
        <v>517</v>
      </c>
      <c r="AP367" s="98">
        <f t="shared" si="56"/>
        <v>298</v>
      </c>
      <c r="AQ367" s="98">
        <f t="shared" si="56"/>
        <v>2356</v>
      </c>
      <c r="AR367" s="98">
        <f t="shared" si="56"/>
        <v>0</v>
      </c>
      <c r="AS367" s="98">
        <f t="shared" si="56"/>
        <v>0</v>
      </c>
      <c r="AT367" s="98">
        <f t="shared" si="56"/>
        <v>0</v>
      </c>
      <c r="AU367" s="98">
        <f t="shared" si="56"/>
        <v>26</v>
      </c>
    </row>
    <row r="368" spans="1:47" x14ac:dyDescent="0.25">
      <c r="A368" s="5" t="str">
        <f>гр.общеразв.напрв.!A368</f>
        <v>Лужский</v>
      </c>
      <c r="B368" s="5" t="str">
        <f>гр.общеразв.напрв.!B368</f>
        <v xml:space="preserve"> МОУ   Загорская НШДС</v>
      </c>
      <c r="C368" s="5" t="str">
        <f>гр.общеразв.напрв.!C368</f>
        <v>село</v>
      </c>
      <c r="D368" s="5" t="str">
        <f>гр.общеразв.напрв.!D368</f>
        <v>детей</v>
      </c>
      <c r="E368" s="168">
        <f t="shared" ref="E368:E399" si="57">F368+G368</f>
        <v>34</v>
      </c>
      <c r="F368" s="168">
        <f t="shared" ref="F368:G399" si="58">H368+J368+L368+N368+P368+R368+T368+V368+X368+Z368+AB368+AD368+AF368+AH368+AJ368</f>
        <v>14</v>
      </c>
      <c r="G368" s="168">
        <f t="shared" si="58"/>
        <v>20</v>
      </c>
      <c r="H368" s="10">
        <f>гр.общеразв.напрв.!BZ368</f>
        <v>0</v>
      </c>
      <c r="I368" s="10">
        <f>гр.общеразв.напрв.!CA368</f>
        <v>0</v>
      </c>
      <c r="J368" s="10">
        <f>гр.общеразв.напрв.!CB368</f>
        <v>14</v>
      </c>
      <c r="K368" s="10">
        <f>гр.общеразв.напрв.!CC368</f>
        <v>20</v>
      </c>
      <c r="L368" s="10">
        <f>гр.общеразв.напрв.!CD368</f>
        <v>0</v>
      </c>
      <c r="M368" s="10">
        <f>гр.общеразв.напрв.!CE368</f>
        <v>0</v>
      </c>
      <c r="N368" s="10">
        <f>гр.общеразв.напрв.!CF368</f>
        <v>0</v>
      </c>
      <c r="O368" s="10">
        <f>гр.общеразв.напрв.!CG368</f>
        <v>0</v>
      </c>
      <c r="P368" s="10">
        <f>гр.общеразв.напрв.!CH368</f>
        <v>0</v>
      </c>
      <c r="Q368" s="10">
        <f>гр.общеразв.напрв.!CI368</f>
        <v>0</v>
      </c>
      <c r="R368" s="10">
        <f>гр.компен.направ.!EH368</f>
        <v>0</v>
      </c>
      <c r="S368" s="10">
        <f>гр.компен.направ.!EI368</f>
        <v>0</v>
      </c>
      <c r="T368" s="10">
        <f>гр.компен.направ.!EJ368</f>
        <v>0</v>
      </c>
      <c r="U368" s="10">
        <f>гр.компен.направ.!EK368</f>
        <v>0</v>
      </c>
      <c r="V368" s="10">
        <f>гр.компен.направ.!EL368</f>
        <v>0</v>
      </c>
      <c r="W368" s="10">
        <f>гр.компен.направ.!EM368</f>
        <v>0</v>
      </c>
      <c r="X368" s="10">
        <f>гр.компен.направ.!EN368</f>
        <v>0</v>
      </c>
      <c r="Y368" s="10">
        <f>гр.компен.направ.!EO368</f>
        <v>0</v>
      </c>
      <c r="Z368" s="10">
        <f>гр.компен.направ.!EP368</f>
        <v>0</v>
      </c>
      <c r="AA368" s="10">
        <f>гр.компен.направ.!EQ368</f>
        <v>0</v>
      </c>
      <c r="AB368" s="10">
        <f>гр.комбинир.напрв.!DN368</f>
        <v>0</v>
      </c>
      <c r="AC368" s="10">
        <f>гр.комбинир.напрв.!DO368</f>
        <v>0</v>
      </c>
      <c r="AD368" s="10">
        <f>гр.комбинир.напрв.!DP368</f>
        <v>0</v>
      </c>
      <c r="AE368" s="10">
        <f>гр.комбинир.напрв.!DQ368</f>
        <v>0</v>
      </c>
      <c r="AF368" s="10">
        <f>гр.комбинир.напрв.!DR368</f>
        <v>0</v>
      </c>
      <c r="AG368" s="10">
        <f>гр.комбинир.напрв.!DS368</f>
        <v>0</v>
      </c>
      <c r="AH368" s="10">
        <f>гр.комбинир.напрв.!DT368</f>
        <v>0</v>
      </c>
      <c r="AI368" s="10">
        <f>гр.комбинир.напрв.!DU368</f>
        <v>0</v>
      </c>
      <c r="AJ368" s="10">
        <f>гр.комбинир.напрв.!DV368</f>
        <v>0</v>
      </c>
      <c r="AK368" s="10">
        <f>гр.комбинир.напрв.!DW368</f>
        <v>0</v>
      </c>
      <c r="AL368" s="169">
        <f t="shared" ref="AL368:AU393" si="59">H368+R368+AB368</f>
        <v>0</v>
      </c>
      <c r="AM368" s="169">
        <f t="shared" si="59"/>
        <v>0</v>
      </c>
      <c r="AN368" s="169">
        <f t="shared" si="59"/>
        <v>14</v>
      </c>
      <c r="AO368" s="169">
        <f t="shared" si="59"/>
        <v>20</v>
      </c>
      <c r="AP368" s="169">
        <f t="shared" si="59"/>
        <v>0</v>
      </c>
      <c r="AQ368" s="169">
        <f t="shared" si="59"/>
        <v>0</v>
      </c>
      <c r="AR368" s="169">
        <f t="shared" si="59"/>
        <v>0</v>
      </c>
      <c r="AS368" s="169">
        <f t="shared" si="59"/>
        <v>0</v>
      </c>
      <c r="AT368" s="169">
        <f t="shared" si="59"/>
        <v>0</v>
      </c>
      <c r="AU368" s="169">
        <f t="shared" si="59"/>
        <v>0</v>
      </c>
    </row>
    <row r="369" spans="1:47" x14ac:dyDescent="0.25">
      <c r="A369" s="5" t="str">
        <f>гр.общеразв.напрв.!A369</f>
        <v>Лужский</v>
      </c>
      <c r="B369" s="5" t="str">
        <f>гр.общеразв.напрв.!B369</f>
        <v xml:space="preserve"> МОУ  Ям-Тесовская СОШ (дошкольные группы)</v>
      </c>
      <c r="C369" s="5" t="str">
        <f>гр.общеразв.напрв.!C369</f>
        <v>село</v>
      </c>
      <c r="D369" s="5" t="str">
        <f>гр.общеразв.напрв.!D369</f>
        <v>детей</v>
      </c>
      <c r="E369" s="168">
        <f t="shared" si="57"/>
        <v>44</v>
      </c>
      <c r="F369" s="168">
        <f t="shared" si="58"/>
        <v>0</v>
      </c>
      <c r="G369" s="168">
        <f t="shared" si="58"/>
        <v>44</v>
      </c>
      <c r="H369" s="10">
        <f>гр.общеразв.напрв.!BZ369</f>
        <v>0</v>
      </c>
      <c r="I369" s="10">
        <f>гр.общеразв.напрв.!CA369</f>
        <v>0</v>
      </c>
      <c r="J369" s="10">
        <f>гр.общеразв.напрв.!CB369</f>
        <v>0</v>
      </c>
      <c r="K369" s="10">
        <f>гр.общеразв.напрв.!CC369</f>
        <v>44</v>
      </c>
      <c r="L369" s="10">
        <f>гр.общеразв.напрв.!CD369</f>
        <v>0</v>
      </c>
      <c r="M369" s="10">
        <f>гр.общеразв.напрв.!CE369</f>
        <v>0</v>
      </c>
      <c r="N369" s="10">
        <f>гр.общеразв.напрв.!CF369</f>
        <v>0</v>
      </c>
      <c r="O369" s="10">
        <f>гр.общеразв.напрв.!CG369</f>
        <v>0</v>
      </c>
      <c r="P369" s="10">
        <f>гр.общеразв.напрв.!CH369</f>
        <v>0</v>
      </c>
      <c r="Q369" s="10">
        <f>гр.общеразв.напрв.!CI369</f>
        <v>0</v>
      </c>
      <c r="R369" s="10">
        <f>гр.компен.направ.!EH369</f>
        <v>0</v>
      </c>
      <c r="S369" s="10">
        <f>гр.компен.направ.!EI369</f>
        <v>0</v>
      </c>
      <c r="T369" s="10">
        <f>гр.компен.направ.!EJ369</f>
        <v>0</v>
      </c>
      <c r="U369" s="10">
        <f>гр.компен.направ.!EK369</f>
        <v>0</v>
      </c>
      <c r="V369" s="10">
        <f>гр.компен.направ.!EL369</f>
        <v>0</v>
      </c>
      <c r="W369" s="10">
        <f>гр.компен.направ.!EM369</f>
        <v>0</v>
      </c>
      <c r="X369" s="10">
        <f>гр.компен.направ.!EN369</f>
        <v>0</v>
      </c>
      <c r="Y369" s="10">
        <f>гр.компен.направ.!EO369</f>
        <v>0</v>
      </c>
      <c r="Z369" s="10">
        <f>гр.компен.направ.!EP369</f>
        <v>0</v>
      </c>
      <c r="AA369" s="10">
        <f>гр.компен.направ.!EQ369</f>
        <v>0</v>
      </c>
      <c r="AB369" s="10">
        <f>гр.комбинир.напрв.!DN369</f>
        <v>0</v>
      </c>
      <c r="AC369" s="10">
        <f>гр.комбинир.напрв.!DO369</f>
        <v>0</v>
      </c>
      <c r="AD369" s="10">
        <f>гр.комбинир.напрв.!DP369</f>
        <v>0</v>
      </c>
      <c r="AE369" s="10">
        <f>гр.комбинир.напрв.!DQ369</f>
        <v>0</v>
      </c>
      <c r="AF369" s="10">
        <f>гр.комбинир.напрв.!DR369</f>
        <v>0</v>
      </c>
      <c r="AG369" s="10">
        <f>гр.комбинир.напрв.!DS369</f>
        <v>0</v>
      </c>
      <c r="AH369" s="10">
        <f>гр.комбинир.напрв.!DT369</f>
        <v>0</v>
      </c>
      <c r="AI369" s="10">
        <f>гр.комбинир.напрв.!DU369</f>
        <v>0</v>
      </c>
      <c r="AJ369" s="10">
        <f>гр.комбинир.напрв.!DV369</f>
        <v>0</v>
      </c>
      <c r="AK369" s="10">
        <f>гр.комбинир.напрв.!DW369</f>
        <v>0</v>
      </c>
      <c r="AL369" s="169">
        <f t="shared" si="59"/>
        <v>0</v>
      </c>
      <c r="AM369" s="169">
        <f t="shared" si="59"/>
        <v>0</v>
      </c>
      <c r="AN369" s="169">
        <f t="shared" si="59"/>
        <v>0</v>
      </c>
      <c r="AO369" s="169">
        <f t="shared" si="59"/>
        <v>44</v>
      </c>
      <c r="AP369" s="169">
        <f t="shared" si="59"/>
        <v>0</v>
      </c>
      <c r="AQ369" s="169">
        <f t="shared" si="59"/>
        <v>0</v>
      </c>
      <c r="AR369" s="169">
        <f t="shared" si="59"/>
        <v>0</v>
      </c>
      <c r="AS369" s="169">
        <f t="shared" si="59"/>
        <v>0</v>
      </c>
      <c r="AT369" s="169">
        <f t="shared" si="59"/>
        <v>0</v>
      </c>
      <c r="AU369" s="169">
        <f t="shared" si="59"/>
        <v>0</v>
      </c>
    </row>
    <row r="370" spans="1:47" x14ac:dyDescent="0.25">
      <c r="A370" s="5" t="str">
        <f>гр.общеразв.напрв.!A370</f>
        <v>Лужский</v>
      </c>
      <c r="B370" s="5" t="str">
        <f>гр.общеразв.напрв.!B370</f>
        <v>Десткий сад №11</v>
      </c>
      <c r="C370" s="5" t="str">
        <f>гр.общеразв.напрв.!C370</f>
        <v>город</v>
      </c>
      <c r="D370" s="5" t="str">
        <f>гр.общеразв.напрв.!D370</f>
        <v>детей</v>
      </c>
      <c r="E370" s="168">
        <f t="shared" si="57"/>
        <v>70</v>
      </c>
      <c r="F370" s="168">
        <f t="shared" si="58"/>
        <v>20</v>
      </c>
      <c r="G370" s="168">
        <f t="shared" si="58"/>
        <v>50</v>
      </c>
      <c r="H370" s="10">
        <f>гр.общеразв.напрв.!BZ370</f>
        <v>0</v>
      </c>
      <c r="I370" s="10">
        <f>гр.общеразв.напрв.!CA370</f>
        <v>0</v>
      </c>
      <c r="J370" s="10">
        <f>гр.общеразв.напрв.!CB370</f>
        <v>20</v>
      </c>
      <c r="K370" s="10">
        <f>гр.общеразв.напрв.!CC370</f>
        <v>50</v>
      </c>
      <c r="L370" s="10">
        <f>гр.общеразв.напрв.!CD370</f>
        <v>0</v>
      </c>
      <c r="M370" s="10">
        <f>гр.общеразв.напрв.!CE370</f>
        <v>0</v>
      </c>
      <c r="N370" s="10">
        <f>гр.общеразв.напрв.!CF370</f>
        <v>0</v>
      </c>
      <c r="O370" s="10">
        <f>гр.общеразв.напрв.!CG370</f>
        <v>0</v>
      </c>
      <c r="P370" s="10">
        <f>гр.общеразв.напрв.!CH370</f>
        <v>0</v>
      </c>
      <c r="Q370" s="10">
        <f>гр.общеразв.напрв.!CI370</f>
        <v>0</v>
      </c>
      <c r="R370" s="10">
        <f>гр.компен.направ.!EH370</f>
        <v>0</v>
      </c>
      <c r="S370" s="10">
        <f>гр.компен.направ.!EI370</f>
        <v>0</v>
      </c>
      <c r="T370" s="10">
        <f>гр.компен.направ.!EJ370</f>
        <v>0</v>
      </c>
      <c r="U370" s="10">
        <f>гр.компен.направ.!EK370</f>
        <v>0</v>
      </c>
      <c r="V370" s="10">
        <f>гр.компен.направ.!EL370</f>
        <v>0</v>
      </c>
      <c r="W370" s="10">
        <f>гр.компен.направ.!EM370</f>
        <v>0</v>
      </c>
      <c r="X370" s="10">
        <f>гр.компен.направ.!EN370</f>
        <v>0</v>
      </c>
      <c r="Y370" s="10">
        <f>гр.компен.направ.!EO370</f>
        <v>0</v>
      </c>
      <c r="Z370" s="10">
        <f>гр.компен.направ.!EP370</f>
        <v>0</v>
      </c>
      <c r="AA370" s="10">
        <f>гр.компен.направ.!EQ370</f>
        <v>0</v>
      </c>
      <c r="AB370" s="10">
        <f>гр.комбинир.напрв.!DN370</f>
        <v>0</v>
      </c>
      <c r="AC370" s="10">
        <f>гр.комбинир.напрв.!DO370</f>
        <v>0</v>
      </c>
      <c r="AD370" s="10">
        <f>гр.комбинир.напрв.!DP370</f>
        <v>0</v>
      </c>
      <c r="AE370" s="10">
        <f>гр.комбинир.напрв.!DQ370</f>
        <v>0</v>
      </c>
      <c r="AF370" s="10">
        <f>гр.комбинир.напрв.!DR370</f>
        <v>0</v>
      </c>
      <c r="AG370" s="10">
        <f>гр.комбинир.напрв.!DS370</f>
        <v>0</v>
      </c>
      <c r="AH370" s="10">
        <f>гр.комбинир.напрв.!DT370</f>
        <v>0</v>
      </c>
      <c r="AI370" s="10">
        <f>гр.комбинир.напрв.!DU370</f>
        <v>0</v>
      </c>
      <c r="AJ370" s="10">
        <f>гр.комбинир.напрв.!DV370</f>
        <v>0</v>
      </c>
      <c r="AK370" s="10">
        <f>гр.комбинир.напрв.!DW370</f>
        <v>0</v>
      </c>
      <c r="AL370" s="169">
        <f t="shared" si="59"/>
        <v>0</v>
      </c>
      <c r="AM370" s="169">
        <f t="shared" si="59"/>
        <v>0</v>
      </c>
      <c r="AN370" s="169">
        <f t="shared" si="59"/>
        <v>20</v>
      </c>
      <c r="AO370" s="169">
        <f t="shared" si="59"/>
        <v>50</v>
      </c>
      <c r="AP370" s="169">
        <f t="shared" si="59"/>
        <v>0</v>
      </c>
      <c r="AQ370" s="169">
        <f t="shared" si="59"/>
        <v>0</v>
      </c>
      <c r="AR370" s="169">
        <f t="shared" si="59"/>
        <v>0</v>
      </c>
      <c r="AS370" s="169">
        <f t="shared" si="59"/>
        <v>0</v>
      </c>
      <c r="AT370" s="169">
        <f t="shared" si="59"/>
        <v>0</v>
      </c>
      <c r="AU370" s="169">
        <f t="shared" si="59"/>
        <v>0</v>
      </c>
    </row>
    <row r="371" spans="1:47" x14ac:dyDescent="0.25">
      <c r="A371" s="5" t="str">
        <f>гр.общеразв.напрв.!A371</f>
        <v>Лужский</v>
      </c>
      <c r="B371" s="5" t="str">
        <f>гр.общеразв.напрв.!B371</f>
        <v>Детский сад № 10 комбинированного вида</v>
      </c>
      <c r="C371" s="5" t="str">
        <f>гр.общеразв.напрв.!C371</f>
        <v>город</v>
      </c>
      <c r="D371" s="5" t="str">
        <f>гр.общеразв.напрв.!D371</f>
        <v>детей</v>
      </c>
      <c r="E371" s="168">
        <f t="shared" si="57"/>
        <v>106</v>
      </c>
      <c r="F371" s="168">
        <f t="shared" si="58"/>
        <v>20</v>
      </c>
      <c r="G371" s="168">
        <f t="shared" si="58"/>
        <v>86</v>
      </c>
      <c r="H371" s="10">
        <f>гр.общеразв.напрв.!BZ371</f>
        <v>0</v>
      </c>
      <c r="I371" s="10">
        <f>гр.общеразв.напрв.!CA371</f>
        <v>0</v>
      </c>
      <c r="J371" s="10">
        <f>гр.общеразв.напрв.!CB371</f>
        <v>20</v>
      </c>
      <c r="K371" s="10">
        <f>гр.общеразв.напрв.!CC371</f>
        <v>62</v>
      </c>
      <c r="L371" s="10">
        <f>гр.общеразв.напрв.!CD371</f>
        <v>0</v>
      </c>
      <c r="M371" s="10">
        <f>гр.общеразв.напрв.!CE371</f>
        <v>0</v>
      </c>
      <c r="N371" s="10">
        <f>гр.общеразв.напрв.!CF371</f>
        <v>0</v>
      </c>
      <c r="O371" s="10">
        <f>гр.общеразв.напрв.!CG371</f>
        <v>0</v>
      </c>
      <c r="P371" s="10">
        <f>гр.общеразв.напрв.!CH371</f>
        <v>0</v>
      </c>
      <c r="Q371" s="10">
        <f>гр.общеразв.напрв.!CI371</f>
        <v>0</v>
      </c>
      <c r="R371" s="10">
        <f>гр.компен.направ.!EH371</f>
        <v>0</v>
      </c>
      <c r="S371" s="10">
        <f>гр.компен.направ.!EI371</f>
        <v>0</v>
      </c>
      <c r="T371" s="10">
        <f>гр.компен.направ.!EJ371</f>
        <v>0</v>
      </c>
      <c r="U371" s="10">
        <f>гр.компен.направ.!EK371</f>
        <v>24</v>
      </c>
      <c r="V371" s="10">
        <f>гр.компен.направ.!EL371</f>
        <v>0</v>
      </c>
      <c r="W371" s="10">
        <f>гр.компен.направ.!EM371</f>
        <v>0</v>
      </c>
      <c r="X371" s="10">
        <f>гр.компен.направ.!EN371</f>
        <v>0</v>
      </c>
      <c r="Y371" s="10">
        <f>гр.компен.направ.!EO371</f>
        <v>0</v>
      </c>
      <c r="Z371" s="10">
        <f>гр.компен.направ.!EP371</f>
        <v>0</v>
      </c>
      <c r="AA371" s="10">
        <f>гр.компен.направ.!EQ371</f>
        <v>0</v>
      </c>
      <c r="AB371" s="10">
        <f>гр.комбинир.напрв.!DN371</f>
        <v>0</v>
      </c>
      <c r="AC371" s="10">
        <f>гр.комбинир.напрв.!DO371</f>
        <v>0</v>
      </c>
      <c r="AD371" s="10">
        <f>гр.комбинир.напрв.!DP371</f>
        <v>0</v>
      </c>
      <c r="AE371" s="10">
        <f>гр.комбинир.напрв.!DQ371</f>
        <v>0</v>
      </c>
      <c r="AF371" s="10">
        <f>гр.комбинир.напрв.!DR371</f>
        <v>0</v>
      </c>
      <c r="AG371" s="10">
        <f>гр.комбинир.напрв.!DS371</f>
        <v>0</v>
      </c>
      <c r="AH371" s="10">
        <f>гр.комбинир.напрв.!DT371</f>
        <v>0</v>
      </c>
      <c r="AI371" s="10">
        <f>гр.комбинир.напрв.!DU371</f>
        <v>0</v>
      </c>
      <c r="AJ371" s="10">
        <f>гр.комбинир.напрв.!DV371</f>
        <v>0</v>
      </c>
      <c r="AK371" s="10">
        <f>гр.комбинир.напрв.!DW371</f>
        <v>0</v>
      </c>
      <c r="AL371" s="169">
        <f t="shared" si="59"/>
        <v>0</v>
      </c>
      <c r="AM371" s="169">
        <f t="shared" si="59"/>
        <v>0</v>
      </c>
      <c r="AN371" s="169">
        <f t="shared" si="59"/>
        <v>20</v>
      </c>
      <c r="AO371" s="169">
        <f t="shared" si="59"/>
        <v>86</v>
      </c>
      <c r="AP371" s="169">
        <f t="shared" si="59"/>
        <v>0</v>
      </c>
      <c r="AQ371" s="169">
        <f t="shared" si="59"/>
        <v>0</v>
      </c>
      <c r="AR371" s="169">
        <f t="shared" si="59"/>
        <v>0</v>
      </c>
      <c r="AS371" s="169">
        <f t="shared" si="59"/>
        <v>0</v>
      </c>
      <c r="AT371" s="169">
        <f t="shared" si="59"/>
        <v>0</v>
      </c>
      <c r="AU371" s="169">
        <f t="shared" si="59"/>
        <v>0</v>
      </c>
    </row>
    <row r="372" spans="1:47" x14ac:dyDescent="0.25">
      <c r="A372" s="5" t="str">
        <f>гр.общеразв.напрв.!A372</f>
        <v>Лужский</v>
      </c>
      <c r="B372" s="5" t="str">
        <f>гр.общеразв.напрв.!B372</f>
        <v>Детский сад № 12</v>
      </c>
      <c r="C372" s="5" t="str">
        <f>гр.общеразв.напрв.!C372</f>
        <v>село</v>
      </c>
      <c r="D372" s="5" t="str">
        <f>гр.общеразв.напрв.!D372</f>
        <v>детей</v>
      </c>
      <c r="E372" s="168">
        <f t="shared" si="57"/>
        <v>68</v>
      </c>
      <c r="F372" s="168">
        <f t="shared" si="58"/>
        <v>18</v>
      </c>
      <c r="G372" s="168">
        <f t="shared" si="58"/>
        <v>50</v>
      </c>
      <c r="H372" s="10">
        <f>гр.общеразв.напрв.!BZ372</f>
        <v>0</v>
      </c>
      <c r="I372" s="10">
        <f>гр.общеразв.напрв.!CA372</f>
        <v>0</v>
      </c>
      <c r="J372" s="10">
        <f>гр.общеразв.напрв.!CB372</f>
        <v>18</v>
      </c>
      <c r="K372" s="10">
        <f>гр.общеразв.напрв.!CC372</f>
        <v>50</v>
      </c>
      <c r="L372" s="10">
        <f>гр.общеразв.напрв.!CD372</f>
        <v>0</v>
      </c>
      <c r="M372" s="10">
        <f>гр.общеразв.напрв.!CE372</f>
        <v>0</v>
      </c>
      <c r="N372" s="10">
        <f>гр.общеразв.напрв.!CF372</f>
        <v>0</v>
      </c>
      <c r="O372" s="10">
        <f>гр.общеразв.напрв.!CG372</f>
        <v>0</v>
      </c>
      <c r="P372" s="10">
        <f>гр.общеразв.напрв.!CH372</f>
        <v>0</v>
      </c>
      <c r="Q372" s="10">
        <f>гр.общеразв.напрв.!CI372</f>
        <v>0</v>
      </c>
      <c r="R372" s="10">
        <f>гр.компен.направ.!EH372</f>
        <v>0</v>
      </c>
      <c r="S372" s="10">
        <f>гр.компен.направ.!EI372</f>
        <v>0</v>
      </c>
      <c r="T372" s="10">
        <f>гр.компен.направ.!EJ372</f>
        <v>0</v>
      </c>
      <c r="U372" s="10">
        <f>гр.компен.направ.!EK372</f>
        <v>0</v>
      </c>
      <c r="V372" s="10">
        <f>гр.компен.направ.!EL372</f>
        <v>0</v>
      </c>
      <c r="W372" s="10">
        <f>гр.компен.направ.!EM372</f>
        <v>0</v>
      </c>
      <c r="X372" s="10">
        <f>гр.компен.направ.!EN372</f>
        <v>0</v>
      </c>
      <c r="Y372" s="10">
        <f>гр.компен.направ.!EO372</f>
        <v>0</v>
      </c>
      <c r="Z372" s="10">
        <f>гр.компен.направ.!EP372</f>
        <v>0</v>
      </c>
      <c r="AA372" s="10">
        <f>гр.компен.направ.!EQ372</f>
        <v>0</v>
      </c>
      <c r="AB372" s="10">
        <f>гр.комбинир.напрв.!DN372</f>
        <v>0</v>
      </c>
      <c r="AC372" s="10">
        <f>гр.комбинир.напрв.!DO372</f>
        <v>0</v>
      </c>
      <c r="AD372" s="10">
        <f>гр.комбинир.напрв.!DP372</f>
        <v>0</v>
      </c>
      <c r="AE372" s="10">
        <f>гр.комбинир.напрв.!DQ372</f>
        <v>0</v>
      </c>
      <c r="AF372" s="10">
        <f>гр.комбинир.напрв.!DR372</f>
        <v>0</v>
      </c>
      <c r="AG372" s="10">
        <f>гр.комбинир.напрв.!DS372</f>
        <v>0</v>
      </c>
      <c r="AH372" s="10">
        <f>гр.комбинир.напрв.!DT372</f>
        <v>0</v>
      </c>
      <c r="AI372" s="10">
        <f>гр.комбинир.напрв.!DU372</f>
        <v>0</v>
      </c>
      <c r="AJ372" s="10">
        <f>гр.комбинир.напрв.!DV372</f>
        <v>0</v>
      </c>
      <c r="AK372" s="10">
        <f>гр.комбинир.напрв.!DW372</f>
        <v>0</v>
      </c>
      <c r="AL372" s="169">
        <f t="shared" si="59"/>
        <v>0</v>
      </c>
      <c r="AM372" s="169">
        <f t="shared" si="59"/>
        <v>0</v>
      </c>
      <c r="AN372" s="169">
        <f t="shared" si="59"/>
        <v>18</v>
      </c>
      <c r="AO372" s="169">
        <f t="shared" si="59"/>
        <v>50</v>
      </c>
      <c r="AP372" s="169">
        <f t="shared" si="59"/>
        <v>0</v>
      </c>
      <c r="AQ372" s="169">
        <f t="shared" si="59"/>
        <v>0</v>
      </c>
      <c r="AR372" s="169">
        <f t="shared" si="59"/>
        <v>0</v>
      </c>
      <c r="AS372" s="169">
        <f t="shared" si="59"/>
        <v>0</v>
      </c>
      <c r="AT372" s="169">
        <f t="shared" si="59"/>
        <v>0</v>
      </c>
      <c r="AU372" s="169">
        <f t="shared" si="59"/>
        <v>0</v>
      </c>
    </row>
    <row r="373" spans="1:47" x14ac:dyDescent="0.25">
      <c r="A373" s="5" t="str">
        <f>гр.общеразв.напрв.!A373</f>
        <v>Лужский</v>
      </c>
      <c r="B373" s="5" t="str">
        <f>гр.общеразв.напрв.!B373</f>
        <v>Детский сад № 15 комбинированного вида</v>
      </c>
      <c r="C373" s="5" t="str">
        <f>гр.общеразв.напрв.!C373</f>
        <v>город</v>
      </c>
      <c r="D373" s="5" t="str">
        <f>гр.общеразв.напрв.!D373</f>
        <v>детей</v>
      </c>
      <c r="E373" s="168">
        <f t="shared" si="57"/>
        <v>254</v>
      </c>
      <c r="F373" s="168">
        <f t="shared" si="58"/>
        <v>38</v>
      </c>
      <c r="G373" s="168">
        <f t="shared" si="58"/>
        <v>216</v>
      </c>
      <c r="H373" s="10">
        <f>гр.общеразв.напрв.!BZ373</f>
        <v>0</v>
      </c>
      <c r="I373" s="10">
        <f>гр.общеразв.напрв.!CA373</f>
        <v>0</v>
      </c>
      <c r="J373" s="10">
        <f>гр.общеразв.напрв.!CB373</f>
        <v>28</v>
      </c>
      <c r="K373" s="10">
        <f>гр.общеразв.напрв.!CC373</f>
        <v>154</v>
      </c>
      <c r="L373" s="10">
        <f>гр.общеразв.напрв.!CD373</f>
        <v>10</v>
      </c>
      <c r="M373" s="10">
        <f>гр.общеразв.напрв.!CE373</f>
        <v>50</v>
      </c>
      <c r="N373" s="10">
        <f>гр.общеразв.напрв.!CF373</f>
        <v>0</v>
      </c>
      <c r="O373" s="10">
        <f>гр.общеразв.напрв.!CG373</f>
        <v>0</v>
      </c>
      <c r="P373" s="10">
        <f>гр.общеразв.напрв.!CH373</f>
        <v>0</v>
      </c>
      <c r="Q373" s="10">
        <f>гр.общеразв.напрв.!CI373</f>
        <v>0</v>
      </c>
      <c r="R373" s="10">
        <f>гр.компен.направ.!EH373</f>
        <v>0</v>
      </c>
      <c r="S373" s="10">
        <f>гр.компен.направ.!EI373</f>
        <v>0</v>
      </c>
      <c r="T373" s="10">
        <f>гр.компен.направ.!EJ373</f>
        <v>0</v>
      </c>
      <c r="U373" s="10">
        <f>гр.компен.направ.!EK373</f>
        <v>12</v>
      </c>
      <c r="V373" s="10">
        <f>гр.компен.направ.!EL373</f>
        <v>0</v>
      </c>
      <c r="W373" s="10">
        <f>гр.компен.направ.!EM373</f>
        <v>0</v>
      </c>
      <c r="X373" s="10">
        <f>гр.компен.направ.!EN373</f>
        <v>0</v>
      </c>
      <c r="Y373" s="10">
        <f>гр.компен.направ.!EO373</f>
        <v>0</v>
      </c>
      <c r="Z373" s="10">
        <f>гр.компен.направ.!EP373</f>
        <v>0</v>
      </c>
      <c r="AA373" s="10">
        <f>гр.компен.направ.!EQ373</f>
        <v>0</v>
      </c>
      <c r="AB373" s="10">
        <f>гр.комбинир.напрв.!DN373</f>
        <v>0</v>
      </c>
      <c r="AC373" s="10">
        <f>гр.комбинир.напрв.!DO373</f>
        <v>0</v>
      </c>
      <c r="AD373" s="10">
        <f>гр.комбинир.напрв.!DP373</f>
        <v>0</v>
      </c>
      <c r="AE373" s="10">
        <f>гр.комбинир.напрв.!DQ373</f>
        <v>0</v>
      </c>
      <c r="AF373" s="10">
        <f>гр.комбинир.напрв.!DR373</f>
        <v>0</v>
      </c>
      <c r="AG373" s="10">
        <f>гр.комбинир.напрв.!DS373</f>
        <v>0</v>
      </c>
      <c r="AH373" s="10">
        <f>гр.комбинир.напрв.!DT373</f>
        <v>0</v>
      </c>
      <c r="AI373" s="10">
        <f>гр.комбинир.напрв.!DU373</f>
        <v>0</v>
      </c>
      <c r="AJ373" s="10">
        <f>гр.комбинир.напрв.!DV373</f>
        <v>0</v>
      </c>
      <c r="AK373" s="10">
        <f>гр.комбинир.напрв.!DW373</f>
        <v>0</v>
      </c>
      <c r="AL373" s="169">
        <f t="shared" si="59"/>
        <v>0</v>
      </c>
      <c r="AM373" s="169">
        <f t="shared" si="59"/>
        <v>0</v>
      </c>
      <c r="AN373" s="169">
        <f t="shared" si="59"/>
        <v>28</v>
      </c>
      <c r="AO373" s="169">
        <f t="shared" si="59"/>
        <v>166</v>
      </c>
      <c r="AP373" s="169">
        <f t="shared" si="59"/>
        <v>10</v>
      </c>
      <c r="AQ373" s="169">
        <f t="shared" si="59"/>
        <v>50</v>
      </c>
      <c r="AR373" s="169">
        <f t="shared" si="59"/>
        <v>0</v>
      </c>
      <c r="AS373" s="169">
        <f t="shared" si="59"/>
        <v>0</v>
      </c>
      <c r="AT373" s="169">
        <f t="shared" si="59"/>
        <v>0</v>
      </c>
      <c r="AU373" s="169">
        <f t="shared" si="59"/>
        <v>0</v>
      </c>
    </row>
    <row r="374" spans="1:47" x14ac:dyDescent="0.25">
      <c r="A374" s="5" t="str">
        <f>гр.общеразв.напрв.!A374</f>
        <v>Лужский</v>
      </c>
      <c r="B374" s="5" t="str">
        <f>гр.общеразв.напрв.!B374</f>
        <v>Детский сад № 17 комбинированного вида</v>
      </c>
      <c r="C374" s="5" t="str">
        <f>гр.общеразв.напрв.!C374</f>
        <v>город</v>
      </c>
      <c r="D374" s="5" t="str">
        <f>гр.общеразв.напрв.!D374</f>
        <v>детей</v>
      </c>
      <c r="E374" s="168">
        <f t="shared" si="57"/>
        <v>117</v>
      </c>
      <c r="F374" s="168">
        <f t="shared" si="58"/>
        <v>20</v>
      </c>
      <c r="G374" s="168">
        <f t="shared" si="58"/>
        <v>97</v>
      </c>
      <c r="H374" s="10">
        <f>гр.общеразв.напрв.!BZ374</f>
        <v>0</v>
      </c>
      <c r="I374" s="10">
        <f>гр.общеразв.напрв.!CA374</f>
        <v>0</v>
      </c>
      <c r="J374" s="10">
        <f>гр.общеразв.напрв.!CB374</f>
        <v>20</v>
      </c>
      <c r="K374" s="10">
        <f>гр.общеразв.напрв.!CC374</f>
        <v>68</v>
      </c>
      <c r="L374" s="10">
        <f>гр.общеразв.напрв.!CD374</f>
        <v>0</v>
      </c>
      <c r="M374" s="10">
        <f>гр.общеразв.напрв.!CE374</f>
        <v>0</v>
      </c>
      <c r="N374" s="10">
        <f>гр.общеразв.напрв.!CF374</f>
        <v>0</v>
      </c>
      <c r="O374" s="10">
        <f>гр.общеразв.напрв.!CG374</f>
        <v>0</v>
      </c>
      <c r="P374" s="10">
        <f>гр.общеразв.напрв.!CH374</f>
        <v>0</v>
      </c>
      <c r="Q374" s="10">
        <f>гр.общеразв.напрв.!CI374</f>
        <v>0</v>
      </c>
      <c r="R374" s="10">
        <f>гр.компен.направ.!EH374</f>
        <v>0</v>
      </c>
      <c r="S374" s="10">
        <f>гр.компен.направ.!EI374</f>
        <v>0</v>
      </c>
      <c r="T374" s="10">
        <f>гр.компен.направ.!EJ374</f>
        <v>0</v>
      </c>
      <c r="U374" s="10">
        <f>гр.компен.направ.!EK374</f>
        <v>14</v>
      </c>
      <c r="V374" s="10">
        <f>гр.компен.направ.!EL374</f>
        <v>0</v>
      </c>
      <c r="W374" s="10">
        <f>гр.компен.направ.!EM374</f>
        <v>0</v>
      </c>
      <c r="X374" s="10">
        <f>гр.компен.направ.!EN374</f>
        <v>0</v>
      </c>
      <c r="Y374" s="10">
        <f>гр.компен.направ.!EO374</f>
        <v>0</v>
      </c>
      <c r="Z374" s="10">
        <f>гр.компен.направ.!EP374</f>
        <v>0</v>
      </c>
      <c r="AA374" s="10">
        <f>гр.компен.направ.!EQ374</f>
        <v>15</v>
      </c>
      <c r="AB374" s="10">
        <f>гр.комбинир.напрв.!DN374</f>
        <v>0</v>
      </c>
      <c r="AC374" s="10">
        <f>гр.комбинир.напрв.!DO374</f>
        <v>0</v>
      </c>
      <c r="AD374" s="10">
        <f>гр.комбинир.напрв.!DP374</f>
        <v>0</v>
      </c>
      <c r="AE374" s="10">
        <f>гр.комбинир.напрв.!DQ374</f>
        <v>0</v>
      </c>
      <c r="AF374" s="10">
        <f>гр.комбинир.напрв.!DR374</f>
        <v>0</v>
      </c>
      <c r="AG374" s="10">
        <f>гр.комбинир.напрв.!DS374</f>
        <v>0</v>
      </c>
      <c r="AH374" s="10">
        <f>гр.комбинир.напрв.!DT374</f>
        <v>0</v>
      </c>
      <c r="AI374" s="10">
        <f>гр.комбинир.напрв.!DU374</f>
        <v>0</v>
      </c>
      <c r="AJ374" s="10">
        <f>гр.комбинир.напрв.!DV374</f>
        <v>0</v>
      </c>
      <c r="AK374" s="10">
        <f>гр.комбинир.напрв.!DW374</f>
        <v>0</v>
      </c>
      <c r="AL374" s="169">
        <f t="shared" si="59"/>
        <v>0</v>
      </c>
      <c r="AM374" s="169">
        <f t="shared" si="59"/>
        <v>0</v>
      </c>
      <c r="AN374" s="169">
        <f t="shared" si="59"/>
        <v>20</v>
      </c>
      <c r="AO374" s="169">
        <f t="shared" si="59"/>
        <v>82</v>
      </c>
      <c r="AP374" s="169">
        <f t="shared" si="59"/>
        <v>0</v>
      </c>
      <c r="AQ374" s="169">
        <f t="shared" si="59"/>
        <v>0</v>
      </c>
      <c r="AR374" s="169">
        <f t="shared" si="59"/>
        <v>0</v>
      </c>
      <c r="AS374" s="169">
        <f t="shared" si="59"/>
        <v>0</v>
      </c>
      <c r="AT374" s="169">
        <f t="shared" si="59"/>
        <v>0</v>
      </c>
      <c r="AU374" s="169">
        <f t="shared" si="59"/>
        <v>15</v>
      </c>
    </row>
    <row r="375" spans="1:47" x14ac:dyDescent="0.25">
      <c r="A375" s="5" t="str">
        <f>гр.общеразв.напрв.!A375</f>
        <v>Лужский</v>
      </c>
      <c r="B375" s="5" t="str">
        <f>гр.общеразв.напрв.!B375</f>
        <v>Детский сад № 18</v>
      </c>
      <c r="C375" s="5" t="str">
        <f>гр.общеразв.напрв.!C375</f>
        <v>село</v>
      </c>
      <c r="D375" s="5" t="str">
        <f>гр.общеразв.напрв.!D375</f>
        <v>детей</v>
      </c>
      <c r="E375" s="168">
        <f t="shared" si="57"/>
        <v>68</v>
      </c>
      <c r="F375" s="168">
        <f t="shared" si="58"/>
        <v>18</v>
      </c>
      <c r="G375" s="168">
        <f t="shared" si="58"/>
        <v>50</v>
      </c>
      <c r="H375" s="10">
        <f>гр.общеразв.напрв.!BZ375</f>
        <v>0</v>
      </c>
      <c r="I375" s="10">
        <f>гр.общеразв.напрв.!CA375</f>
        <v>0</v>
      </c>
      <c r="J375" s="10">
        <f>гр.общеразв.напрв.!CB375</f>
        <v>18</v>
      </c>
      <c r="K375" s="10">
        <f>гр.общеразв.напрв.!CC375</f>
        <v>50</v>
      </c>
      <c r="L375" s="10">
        <f>гр.общеразв.напрв.!CD375</f>
        <v>0</v>
      </c>
      <c r="M375" s="10">
        <f>гр.общеразв.напрв.!CE375</f>
        <v>0</v>
      </c>
      <c r="N375" s="10">
        <f>гр.общеразв.напрв.!CF375</f>
        <v>0</v>
      </c>
      <c r="O375" s="10">
        <f>гр.общеразв.напрв.!CG375</f>
        <v>0</v>
      </c>
      <c r="P375" s="10">
        <f>гр.общеразв.напрв.!CH375</f>
        <v>0</v>
      </c>
      <c r="Q375" s="10">
        <f>гр.общеразв.напрв.!CI375</f>
        <v>0</v>
      </c>
      <c r="R375" s="10">
        <f>гр.компен.направ.!EH375</f>
        <v>0</v>
      </c>
      <c r="S375" s="10">
        <f>гр.компен.направ.!EI375</f>
        <v>0</v>
      </c>
      <c r="T375" s="10">
        <f>гр.компен.направ.!EJ375</f>
        <v>0</v>
      </c>
      <c r="U375" s="10">
        <f>гр.компен.направ.!EK375</f>
        <v>0</v>
      </c>
      <c r="V375" s="10">
        <f>гр.компен.направ.!EL375</f>
        <v>0</v>
      </c>
      <c r="W375" s="10">
        <f>гр.компен.направ.!EM375</f>
        <v>0</v>
      </c>
      <c r="X375" s="10">
        <f>гр.компен.направ.!EN375</f>
        <v>0</v>
      </c>
      <c r="Y375" s="10">
        <f>гр.компен.направ.!EO375</f>
        <v>0</v>
      </c>
      <c r="Z375" s="10">
        <f>гр.компен.направ.!EP375</f>
        <v>0</v>
      </c>
      <c r="AA375" s="10">
        <f>гр.компен.направ.!EQ375</f>
        <v>0</v>
      </c>
      <c r="AB375" s="10">
        <f>гр.комбинир.напрв.!DN375</f>
        <v>0</v>
      </c>
      <c r="AC375" s="10">
        <f>гр.комбинир.напрв.!DO375</f>
        <v>0</v>
      </c>
      <c r="AD375" s="10">
        <f>гр.комбинир.напрв.!DP375</f>
        <v>0</v>
      </c>
      <c r="AE375" s="10">
        <f>гр.комбинир.напрв.!DQ375</f>
        <v>0</v>
      </c>
      <c r="AF375" s="10">
        <f>гр.комбинир.напрв.!DR375</f>
        <v>0</v>
      </c>
      <c r="AG375" s="10">
        <f>гр.комбинир.напрв.!DS375</f>
        <v>0</v>
      </c>
      <c r="AH375" s="10">
        <f>гр.комбинир.напрв.!DT375</f>
        <v>0</v>
      </c>
      <c r="AI375" s="10">
        <f>гр.комбинир.напрв.!DU375</f>
        <v>0</v>
      </c>
      <c r="AJ375" s="10">
        <f>гр.комбинир.напрв.!DV375</f>
        <v>0</v>
      </c>
      <c r="AK375" s="10">
        <f>гр.комбинир.напрв.!DW375</f>
        <v>0</v>
      </c>
      <c r="AL375" s="169">
        <f t="shared" si="59"/>
        <v>0</v>
      </c>
      <c r="AM375" s="169">
        <f t="shared" si="59"/>
        <v>0</v>
      </c>
      <c r="AN375" s="169">
        <f t="shared" si="59"/>
        <v>18</v>
      </c>
      <c r="AO375" s="169">
        <f t="shared" si="59"/>
        <v>50</v>
      </c>
      <c r="AP375" s="169">
        <f t="shared" si="59"/>
        <v>0</v>
      </c>
      <c r="AQ375" s="169">
        <f t="shared" si="59"/>
        <v>0</v>
      </c>
      <c r="AR375" s="169">
        <f t="shared" si="59"/>
        <v>0</v>
      </c>
      <c r="AS375" s="169">
        <f t="shared" si="59"/>
        <v>0</v>
      </c>
      <c r="AT375" s="169">
        <f t="shared" si="59"/>
        <v>0</v>
      </c>
      <c r="AU375" s="169">
        <f t="shared" si="59"/>
        <v>0</v>
      </c>
    </row>
    <row r="376" spans="1:47" x14ac:dyDescent="0.25">
      <c r="A376" s="5" t="str">
        <f>гр.общеразв.напрв.!A376</f>
        <v>Лужский</v>
      </c>
      <c r="B376" s="5" t="str">
        <f>гр.общеразв.напрв.!B376</f>
        <v>Детский сад № 19</v>
      </c>
      <c r="C376" s="5" t="str">
        <f>гр.общеразв.напрв.!C376</f>
        <v>село</v>
      </c>
      <c r="D376" s="5" t="str">
        <f>гр.общеразв.напрв.!D376</f>
        <v>детей</v>
      </c>
      <c r="E376" s="168">
        <f t="shared" si="57"/>
        <v>63</v>
      </c>
      <c r="F376" s="168">
        <f t="shared" si="58"/>
        <v>18</v>
      </c>
      <c r="G376" s="168">
        <f t="shared" si="58"/>
        <v>45</v>
      </c>
      <c r="H376" s="10">
        <f>гр.общеразв.напрв.!BZ376</f>
        <v>0</v>
      </c>
      <c r="I376" s="10">
        <f>гр.общеразв.напрв.!CA376</f>
        <v>0</v>
      </c>
      <c r="J376" s="10">
        <f>гр.общеразв.напрв.!CB376</f>
        <v>18</v>
      </c>
      <c r="K376" s="10">
        <f>гр.общеразв.напрв.!CC376</f>
        <v>45</v>
      </c>
      <c r="L376" s="10">
        <f>гр.общеразв.напрв.!CD376</f>
        <v>0</v>
      </c>
      <c r="M376" s="10">
        <f>гр.общеразв.напрв.!CE376</f>
        <v>0</v>
      </c>
      <c r="N376" s="10">
        <f>гр.общеразв.напрв.!CF376</f>
        <v>0</v>
      </c>
      <c r="O376" s="10">
        <f>гр.общеразв.напрв.!CG376</f>
        <v>0</v>
      </c>
      <c r="P376" s="10">
        <f>гр.общеразв.напрв.!CH376</f>
        <v>0</v>
      </c>
      <c r="Q376" s="10">
        <f>гр.общеразв.напрв.!CI376</f>
        <v>0</v>
      </c>
      <c r="R376" s="10">
        <f>гр.компен.направ.!EH376</f>
        <v>0</v>
      </c>
      <c r="S376" s="10">
        <f>гр.компен.направ.!EI376</f>
        <v>0</v>
      </c>
      <c r="T376" s="10">
        <f>гр.компен.направ.!EJ376</f>
        <v>0</v>
      </c>
      <c r="U376" s="10">
        <f>гр.компен.направ.!EK376</f>
        <v>0</v>
      </c>
      <c r="V376" s="10">
        <f>гр.компен.направ.!EL376</f>
        <v>0</v>
      </c>
      <c r="W376" s="10">
        <f>гр.компен.направ.!EM376</f>
        <v>0</v>
      </c>
      <c r="X376" s="10">
        <f>гр.компен.направ.!EN376</f>
        <v>0</v>
      </c>
      <c r="Y376" s="10">
        <f>гр.компен.направ.!EO376</f>
        <v>0</v>
      </c>
      <c r="Z376" s="10">
        <f>гр.компен.направ.!EP376</f>
        <v>0</v>
      </c>
      <c r="AA376" s="10">
        <f>гр.компен.направ.!EQ376</f>
        <v>0</v>
      </c>
      <c r="AB376" s="10">
        <f>гр.комбинир.напрв.!DN376</f>
        <v>0</v>
      </c>
      <c r="AC376" s="10">
        <f>гр.комбинир.напрв.!DO376</f>
        <v>0</v>
      </c>
      <c r="AD376" s="10">
        <f>гр.комбинир.напрв.!DP376</f>
        <v>0</v>
      </c>
      <c r="AE376" s="10">
        <f>гр.комбинир.напрв.!DQ376</f>
        <v>0</v>
      </c>
      <c r="AF376" s="10">
        <f>гр.комбинир.напрв.!DR376</f>
        <v>0</v>
      </c>
      <c r="AG376" s="10">
        <f>гр.комбинир.напрв.!DS376</f>
        <v>0</v>
      </c>
      <c r="AH376" s="10">
        <f>гр.комбинир.напрв.!DT376</f>
        <v>0</v>
      </c>
      <c r="AI376" s="10">
        <f>гр.комбинир.напрв.!DU376</f>
        <v>0</v>
      </c>
      <c r="AJ376" s="10">
        <f>гр.комбинир.напрв.!DV376</f>
        <v>0</v>
      </c>
      <c r="AK376" s="10">
        <f>гр.комбинир.напрв.!DW376</f>
        <v>0</v>
      </c>
      <c r="AL376" s="169">
        <f t="shared" si="59"/>
        <v>0</v>
      </c>
      <c r="AM376" s="169">
        <f t="shared" si="59"/>
        <v>0</v>
      </c>
      <c r="AN376" s="169">
        <f t="shared" si="59"/>
        <v>18</v>
      </c>
      <c r="AO376" s="169">
        <f t="shared" si="59"/>
        <v>45</v>
      </c>
      <c r="AP376" s="169">
        <f t="shared" si="59"/>
        <v>0</v>
      </c>
      <c r="AQ376" s="169">
        <f t="shared" si="59"/>
        <v>0</v>
      </c>
      <c r="AR376" s="169">
        <f t="shared" si="59"/>
        <v>0</v>
      </c>
      <c r="AS376" s="169">
        <f t="shared" si="59"/>
        <v>0</v>
      </c>
      <c r="AT376" s="169">
        <f t="shared" si="59"/>
        <v>0</v>
      </c>
      <c r="AU376" s="169">
        <f t="shared" si="59"/>
        <v>0</v>
      </c>
    </row>
    <row r="377" spans="1:47" x14ac:dyDescent="0.25">
      <c r="A377" s="5" t="str">
        <f>гр.общеразв.напрв.!A377</f>
        <v>Лужский</v>
      </c>
      <c r="B377" s="5" t="str">
        <f>гр.общеразв.напрв.!B377</f>
        <v>Детский сад № 25</v>
      </c>
      <c r="C377" s="5" t="str">
        <f>гр.общеразв.напрв.!C377</f>
        <v>село</v>
      </c>
      <c r="D377" s="5" t="str">
        <f>гр.общеразв.напрв.!D377</f>
        <v>детей</v>
      </c>
      <c r="E377" s="168">
        <f t="shared" si="57"/>
        <v>57</v>
      </c>
      <c r="F377" s="168">
        <f t="shared" si="58"/>
        <v>22</v>
      </c>
      <c r="G377" s="168">
        <f t="shared" si="58"/>
        <v>35</v>
      </c>
      <c r="H377" s="10">
        <f>гр.общеразв.напрв.!BZ377</f>
        <v>0</v>
      </c>
      <c r="I377" s="10">
        <f>гр.общеразв.напрв.!CA377</f>
        <v>0</v>
      </c>
      <c r="J377" s="10">
        <f>гр.общеразв.напрв.!CB377</f>
        <v>22</v>
      </c>
      <c r="K377" s="10">
        <f>гр.общеразв.напрв.!CC377</f>
        <v>35</v>
      </c>
      <c r="L377" s="10">
        <f>гр.общеразв.напрв.!CD377</f>
        <v>0</v>
      </c>
      <c r="M377" s="10">
        <f>гр.общеразв.напрв.!CE377</f>
        <v>0</v>
      </c>
      <c r="N377" s="10">
        <f>гр.общеразв.напрв.!CF377</f>
        <v>0</v>
      </c>
      <c r="O377" s="10">
        <f>гр.общеразв.напрв.!CG377</f>
        <v>0</v>
      </c>
      <c r="P377" s="10">
        <f>гр.общеразв.напрв.!CH377</f>
        <v>0</v>
      </c>
      <c r="Q377" s="10">
        <f>гр.общеразв.напрв.!CI377</f>
        <v>0</v>
      </c>
      <c r="R377" s="10">
        <f>гр.компен.направ.!EH377</f>
        <v>0</v>
      </c>
      <c r="S377" s="10">
        <f>гр.компен.направ.!EI377</f>
        <v>0</v>
      </c>
      <c r="T377" s="10">
        <f>гр.компен.направ.!EJ377</f>
        <v>0</v>
      </c>
      <c r="U377" s="10">
        <f>гр.компен.направ.!EK377</f>
        <v>0</v>
      </c>
      <c r="V377" s="10">
        <f>гр.компен.направ.!EL377</f>
        <v>0</v>
      </c>
      <c r="W377" s="10">
        <f>гр.компен.направ.!EM377</f>
        <v>0</v>
      </c>
      <c r="X377" s="10">
        <f>гр.компен.направ.!EN377</f>
        <v>0</v>
      </c>
      <c r="Y377" s="10">
        <f>гр.компен.направ.!EO377</f>
        <v>0</v>
      </c>
      <c r="Z377" s="10">
        <f>гр.компен.направ.!EP377</f>
        <v>0</v>
      </c>
      <c r="AA377" s="10">
        <f>гр.компен.направ.!EQ377</f>
        <v>0</v>
      </c>
      <c r="AB377" s="10">
        <f>гр.комбинир.напрв.!DN377</f>
        <v>0</v>
      </c>
      <c r="AC377" s="10">
        <f>гр.комбинир.напрв.!DO377</f>
        <v>0</v>
      </c>
      <c r="AD377" s="10">
        <f>гр.комбинир.напрв.!DP377</f>
        <v>0</v>
      </c>
      <c r="AE377" s="10">
        <f>гр.комбинир.напрв.!DQ377</f>
        <v>0</v>
      </c>
      <c r="AF377" s="10">
        <f>гр.комбинир.напрв.!DR377</f>
        <v>0</v>
      </c>
      <c r="AG377" s="10">
        <f>гр.комбинир.напрв.!DS377</f>
        <v>0</v>
      </c>
      <c r="AH377" s="10">
        <f>гр.комбинир.напрв.!DT377</f>
        <v>0</v>
      </c>
      <c r="AI377" s="10">
        <f>гр.комбинир.напрв.!DU377</f>
        <v>0</v>
      </c>
      <c r="AJ377" s="10">
        <f>гр.комбинир.напрв.!DV377</f>
        <v>0</v>
      </c>
      <c r="AK377" s="10">
        <f>гр.комбинир.напрв.!DW377</f>
        <v>0</v>
      </c>
      <c r="AL377" s="169">
        <f t="shared" si="59"/>
        <v>0</v>
      </c>
      <c r="AM377" s="169">
        <f t="shared" si="59"/>
        <v>0</v>
      </c>
      <c r="AN377" s="169">
        <f t="shared" si="59"/>
        <v>22</v>
      </c>
      <c r="AO377" s="169">
        <f t="shared" si="59"/>
        <v>35</v>
      </c>
      <c r="AP377" s="169">
        <f t="shared" si="59"/>
        <v>0</v>
      </c>
      <c r="AQ377" s="169">
        <f t="shared" si="59"/>
        <v>0</v>
      </c>
      <c r="AR377" s="169">
        <f t="shared" si="59"/>
        <v>0</v>
      </c>
      <c r="AS377" s="169">
        <f t="shared" si="59"/>
        <v>0</v>
      </c>
      <c r="AT377" s="169">
        <f t="shared" si="59"/>
        <v>0</v>
      </c>
      <c r="AU377" s="169">
        <f t="shared" si="59"/>
        <v>0</v>
      </c>
    </row>
    <row r="378" spans="1:47" x14ac:dyDescent="0.25">
      <c r="A378" s="5" t="str">
        <f>гр.общеразв.напрв.!A378</f>
        <v>Лужский</v>
      </c>
      <c r="B378" s="5" t="str">
        <f>гр.общеразв.напрв.!B378</f>
        <v>Детский сад № 27</v>
      </c>
      <c r="C378" s="5" t="str">
        <f>гр.общеразв.напрв.!C378</f>
        <v>село</v>
      </c>
      <c r="D378" s="5" t="str">
        <f>гр.общеразв.напрв.!D378</f>
        <v>детей</v>
      </c>
      <c r="E378" s="168">
        <f t="shared" si="57"/>
        <v>60</v>
      </c>
      <c r="F378" s="168">
        <f t="shared" si="58"/>
        <v>18</v>
      </c>
      <c r="G378" s="168">
        <f t="shared" si="58"/>
        <v>42</v>
      </c>
      <c r="H378" s="10">
        <f>гр.общеразв.напрв.!BZ378</f>
        <v>0</v>
      </c>
      <c r="I378" s="10">
        <f>гр.общеразв.напрв.!CA378</f>
        <v>0</v>
      </c>
      <c r="J378" s="10">
        <f>гр.общеразв.напрв.!CB378</f>
        <v>18</v>
      </c>
      <c r="K378" s="10">
        <f>гр.общеразв.напрв.!CC378</f>
        <v>42</v>
      </c>
      <c r="L378" s="10">
        <f>гр.общеразв.напрв.!CD378</f>
        <v>0</v>
      </c>
      <c r="M378" s="10">
        <f>гр.общеразв.напрв.!CE378</f>
        <v>0</v>
      </c>
      <c r="N378" s="10">
        <f>гр.общеразв.напрв.!CF378</f>
        <v>0</v>
      </c>
      <c r="O378" s="10">
        <f>гр.общеразв.напрв.!CG378</f>
        <v>0</v>
      </c>
      <c r="P378" s="10">
        <f>гр.общеразв.напрв.!CH378</f>
        <v>0</v>
      </c>
      <c r="Q378" s="10">
        <f>гр.общеразв.напрв.!CI378</f>
        <v>0</v>
      </c>
      <c r="R378" s="10">
        <f>гр.компен.направ.!EH378</f>
        <v>0</v>
      </c>
      <c r="S378" s="10">
        <f>гр.компен.направ.!EI378</f>
        <v>0</v>
      </c>
      <c r="T378" s="10">
        <f>гр.компен.направ.!EJ378</f>
        <v>0</v>
      </c>
      <c r="U378" s="10">
        <f>гр.компен.направ.!EK378</f>
        <v>0</v>
      </c>
      <c r="V378" s="10">
        <f>гр.компен.направ.!EL378</f>
        <v>0</v>
      </c>
      <c r="W378" s="10">
        <f>гр.компен.направ.!EM378</f>
        <v>0</v>
      </c>
      <c r="X378" s="10">
        <f>гр.компен.направ.!EN378</f>
        <v>0</v>
      </c>
      <c r="Y378" s="10">
        <f>гр.компен.направ.!EO378</f>
        <v>0</v>
      </c>
      <c r="Z378" s="10">
        <f>гр.компен.направ.!EP378</f>
        <v>0</v>
      </c>
      <c r="AA378" s="10">
        <f>гр.компен.направ.!EQ378</f>
        <v>0</v>
      </c>
      <c r="AB378" s="10">
        <f>гр.комбинир.напрв.!DN378</f>
        <v>0</v>
      </c>
      <c r="AC378" s="10">
        <f>гр.комбинир.напрв.!DO378</f>
        <v>0</v>
      </c>
      <c r="AD378" s="10">
        <f>гр.комбинир.напрв.!DP378</f>
        <v>0</v>
      </c>
      <c r="AE378" s="10">
        <f>гр.комбинир.напрв.!DQ378</f>
        <v>0</v>
      </c>
      <c r="AF378" s="10">
        <f>гр.комбинир.напрв.!DR378</f>
        <v>0</v>
      </c>
      <c r="AG378" s="10">
        <f>гр.комбинир.напрв.!DS378</f>
        <v>0</v>
      </c>
      <c r="AH378" s="10">
        <f>гр.комбинир.напрв.!DT378</f>
        <v>0</v>
      </c>
      <c r="AI378" s="10">
        <f>гр.комбинир.напрв.!DU378</f>
        <v>0</v>
      </c>
      <c r="AJ378" s="10">
        <f>гр.комбинир.напрв.!DV378</f>
        <v>0</v>
      </c>
      <c r="AK378" s="10">
        <f>гр.комбинир.напрв.!DW378</f>
        <v>0</v>
      </c>
      <c r="AL378" s="169">
        <f t="shared" si="59"/>
        <v>0</v>
      </c>
      <c r="AM378" s="169">
        <f t="shared" si="59"/>
        <v>0</v>
      </c>
      <c r="AN378" s="169">
        <f t="shared" si="59"/>
        <v>18</v>
      </c>
      <c r="AO378" s="169">
        <f t="shared" si="59"/>
        <v>42</v>
      </c>
      <c r="AP378" s="169">
        <f t="shared" si="59"/>
        <v>0</v>
      </c>
      <c r="AQ378" s="169">
        <f t="shared" si="59"/>
        <v>0</v>
      </c>
      <c r="AR378" s="169">
        <f t="shared" si="59"/>
        <v>0</v>
      </c>
      <c r="AS378" s="169">
        <f t="shared" si="59"/>
        <v>0</v>
      </c>
      <c r="AT378" s="169">
        <f t="shared" si="59"/>
        <v>0</v>
      </c>
      <c r="AU378" s="169">
        <f t="shared" si="59"/>
        <v>0</v>
      </c>
    </row>
    <row r="379" spans="1:47" x14ac:dyDescent="0.25">
      <c r="A379" s="5" t="str">
        <f>гр.общеразв.напрв.!A379</f>
        <v>Лужский</v>
      </c>
      <c r="B379" s="5" t="str">
        <f>гр.общеразв.напрв.!B379</f>
        <v>Детский сад № 9 комбинированного вида</v>
      </c>
      <c r="C379" s="5" t="str">
        <f>гр.общеразв.напрв.!C379</f>
        <v>город</v>
      </c>
      <c r="D379" s="5" t="str">
        <f>гр.общеразв.напрв.!D379</f>
        <v>детей</v>
      </c>
      <c r="E379" s="168">
        <f t="shared" si="57"/>
        <v>257</v>
      </c>
      <c r="F379" s="168">
        <f t="shared" si="58"/>
        <v>42</v>
      </c>
      <c r="G379" s="168">
        <f t="shared" si="58"/>
        <v>215</v>
      </c>
      <c r="H379" s="10">
        <f>гр.общеразв.напрв.!BZ379</f>
        <v>0</v>
      </c>
      <c r="I379" s="10">
        <f>гр.общеразв.напрв.!CA379</f>
        <v>0</v>
      </c>
      <c r="J379" s="10">
        <f>гр.общеразв.напрв.!CB379</f>
        <v>42</v>
      </c>
      <c r="K379" s="10">
        <f>гр.общеразв.напрв.!CC379</f>
        <v>179</v>
      </c>
      <c r="L379" s="10">
        <f>гр.общеразв.напрв.!CD379</f>
        <v>0</v>
      </c>
      <c r="M379" s="10">
        <f>гр.общеразв.напрв.!CE379</f>
        <v>0</v>
      </c>
      <c r="N379" s="10">
        <f>гр.общеразв.напрв.!CF379</f>
        <v>0</v>
      </c>
      <c r="O379" s="10">
        <f>гр.общеразв.напрв.!CG379</f>
        <v>0</v>
      </c>
      <c r="P379" s="10">
        <f>гр.общеразв.напрв.!CH379</f>
        <v>0</v>
      </c>
      <c r="Q379" s="10">
        <f>гр.общеразв.напрв.!CI379</f>
        <v>0</v>
      </c>
      <c r="R379" s="10">
        <f>гр.компен.направ.!EH379</f>
        <v>0</v>
      </c>
      <c r="S379" s="10">
        <f>гр.компен.направ.!EI379</f>
        <v>0</v>
      </c>
      <c r="T379" s="10">
        <f>гр.компен.направ.!EJ379</f>
        <v>0</v>
      </c>
      <c r="U379" s="10">
        <f>гр.компен.направ.!EK379</f>
        <v>36</v>
      </c>
      <c r="V379" s="10">
        <f>гр.компен.направ.!EL379</f>
        <v>0</v>
      </c>
      <c r="W379" s="10">
        <f>гр.компен.направ.!EM379</f>
        <v>0</v>
      </c>
      <c r="X379" s="10">
        <f>гр.компен.направ.!EN379</f>
        <v>0</v>
      </c>
      <c r="Y379" s="10">
        <f>гр.компен.направ.!EO379</f>
        <v>0</v>
      </c>
      <c r="Z379" s="10">
        <f>гр.компен.направ.!EP379</f>
        <v>0</v>
      </c>
      <c r="AA379" s="10">
        <f>гр.компен.направ.!EQ379</f>
        <v>0</v>
      </c>
      <c r="AB379" s="10">
        <f>гр.комбинир.напрв.!DN379</f>
        <v>0</v>
      </c>
      <c r="AC379" s="10">
        <f>гр.комбинир.напрв.!DO379</f>
        <v>0</v>
      </c>
      <c r="AD379" s="10">
        <f>гр.комбинир.напрв.!DP379</f>
        <v>0</v>
      </c>
      <c r="AE379" s="10">
        <f>гр.комбинир.напрв.!DQ379</f>
        <v>0</v>
      </c>
      <c r="AF379" s="10">
        <f>гр.комбинир.напрв.!DR379</f>
        <v>0</v>
      </c>
      <c r="AG379" s="10">
        <f>гр.комбинир.напрв.!DS379</f>
        <v>0</v>
      </c>
      <c r="AH379" s="10">
        <f>гр.комбинир.напрв.!DT379</f>
        <v>0</v>
      </c>
      <c r="AI379" s="10">
        <f>гр.комбинир.напрв.!DU379</f>
        <v>0</v>
      </c>
      <c r="AJ379" s="10">
        <f>гр.комбинир.напрв.!DV379</f>
        <v>0</v>
      </c>
      <c r="AK379" s="10">
        <f>гр.комбинир.напрв.!DW379</f>
        <v>0</v>
      </c>
      <c r="AL379" s="169">
        <f t="shared" si="59"/>
        <v>0</v>
      </c>
      <c r="AM379" s="169">
        <f t="shared" si="59"/>
        <v>0</v>
      </c>
      <c r="AN379" s="169">
        <f t="shared" si="59"/>
        <v>42</v>
      </c>
      <c r="AO379" s="169">
        <f t="shared" si="59"/>
        <v>215</v>
      </c>
      <c r="AP379" s="169">
        <f t="shared" si="59"/>
        <v>0</v>
      </c>
      <c r="AQ379" s="169">
        <f t="shared" si="59"/>
        <v>0</v>
      </c>
      <c r="AR379" s="169">
        <f t="shared" si="59"/>
        <v>0</v>
      </c>
      <c r="AS379" s="169">
        <f t="shared" si="59"/>
        <v>0</v>
      </c>
      <c r="AT379" s="169">
        <f t="shared" si="59"/>
        <v>0</v>
      </c>
      <c r="AU379" s="169">
        <f t="shared" si="59"/>
        <v>0</v>
      </c>
    </row>
    <row r="380" spans="1:47" x14ac:dyDescent="0.25">
      <c r="A380" s="5" t="str">
        <f>гр.общеразв.напрв.!A380</f>
        <v>Лужский</v>
      </c>
      <c r="B380" s="5" t="str">
        <f>гр.общеразв.напрв.!B380</f>
        <v>Детский сад №1</v>
      </c>
      <c r="C380" s="5" t="str">
        <f>гр.общеразв.напрв.!C380</f>
        <v>город</v>
      </c>
      <c r="D380" s="5" t="str">
        <f>гр.общеразв.напрв.!D380</f>
        <v>детей</v>
      </c>
      <c r="E380" s="168">
        <f t="shared" si="57"/>
        <v>95</v>
      </c>
      <c r="F380" s="168">
        <f t="shared" si="58"/>
        <v>20</v>
      </c>
      <c r="G380" s="168">
        <f t="shared" si="58"/>
        <v>75</v>
      </c>
      <c r="H380" s="10">
        <f>гр.общеразв.напрв.!BZ380</f>
        <v>0</v>
      </c>
      <c r="I380" s="10">
        <f>гр.общеразв.напрв.!CA380</f>
        <v>0</v>
      </c>
      <c r="J380" s="10">
        <f>гр.общеразв.напрв.!CB380</f>
        <v>20</v>
      </c>
      <c r="K380" s="10">
        <f>гр.общеразв.напрв.!CC380</f>
        <v>75</v>
      </c>
      <c r="L380" s="10">
        <f>гр.общеразв.напрв.!CD380</f>
        <v>0</v>
      </c>
      <c r="M380" s="10">
        <f>гр.общеразв.напрв.!CE380</f>
        <v>0</v>
      </c>
      <c r="N380" s="10">
        <f>гр.общеразв.напрв.!CF380</f>
        <v>0</v>
      </c>
      <c r="O380" s="10">
        <f>гр.общеразв.напрв.!CG380</f>
        <v>0</v>
      </c>
      <c r="P380" s="10">
        <f>гр.общеразв.напрв.!CH380</f>
        <v>0</v>
      </c>
      <c r="Q380" s="10">
        <f>гр.общеразв.напрв.!CI380</f>
        <v>0</v>
      </c>
      <c r="R380" s="10">
        <f>гр.компен.направ.!EH380</f>
        <v>0</v>
      </c>
      <c r="S380" s="10">
        <f>гр.компен.направ.!EI380</f>
        <v>0</v>
      </c>
      <c r="T380" s="10">
        <f>гр.компен.направ.!EJ380</f>
        <v>0</v>
      </c>
      <c r="U380" s="10">
        <f>гр.компен.направ.!EK380</f>
        <v>0</v>
      </c>
      <c r="V380" s="10">
        <f>гр.компен.направ.!EL380</f>
        <v>0</v>
      </c>
      <c r="W380" s="10">
        <f>гр.компен.направ.!EM380</f>
        <v>0</v>
      </c>
      <c r="X380" s="10">
        <f>гр.компен.направ.!EN380</f>
        <v>0</v>
      </c>
      <c r="Y380" s="10">
        <f>гр.компен.направ.!EO380</f>
        <v>0</v>
      </c>
      <c r="Z380" s="10">
        <f>гр.компен.направ.!EP380</f>
        <v>0</v>
      </c>
      <c r="AA380" s="10">
        <f>гр.компен.направ.!EQ380</f>
        <v>0</v>
      </c>
      <c r="AB380" s="10">
        <f>гр.комбинир.напрв.!DN380</f>
        <v>0</v>
      </c>
      <c r="AC380" s="10">
        <f>гр.комбинир.напрв.!DO380</f>
        <v>0</v>
      </c>
      <c r="AD380" s="10">
        <f>гр.комбинир.напрв.!DP380</f>
        <v>0</v>
      </c>
      <c r="AE380" s="10">
        <f>гр.комбинир.напрв.!DQ380</f>
        <v>0</v>
      </c>
      <c r="AF380" s="10">
        <f>гр.комбинир.напрв.!DR380</f>
        <v>0</v>
      </c>
      <c r="AG380" s="10">
        <f>гр.комбинир.напрв.!DS380</f>
        <v>0</v>
      </c>
      <c r="AH380" s="10">
        <f>гр.комбинир.напрв.!DT380</f>
        <v>0</v>
      </c>
      <c r="AI380" s="10">
        <f>гр.комбинир.напрв.!DU380</f>
        <v>0</v>
      </c>
      <c r="AJ380" s="10">
        <f>гр.комбинир.напрв.!DV380</f>
        <v>0</v>
      </c>
      <c r="AK380" s="10">
        <f>гр.комбинир.напрв.!DW380</f>
        <v>0</v>
      </c>
      <c r="AL380" s="169">
        <f t="shared" si="59"/>
        <v>0</v>
      </c>
      <c r="AM380" s="169">
        <f t="shared" si="59"/>
        <v>0</v>
      </c>
      <c r="AN380" s="169">
        <f t="shared" si="59"/>
        <v>20</v>
      </c>
      <c r="AO380" s="169">
        <f t="shared" si="59"/>
        <v>75</v>
      </c>
      <c r="AP380" s="169">
        <f t="shared" si="59"/>
        <v>0</v>
      </c>
      <c r="AQ380" s="169">
        <f t="shared" si="59"/>
        <v>0</v>
      </c>
      <c r="AR380" s="169">
        <f t="shared" si="59"/>
        <v>0</v>
      </c>
      <c r="AS380" s="169">
        <f t="shared" si="59"/>
        <v>0</v>
      </c>
      <c r="AT380" s="169">
        <f t="shared" si="59"/>
        <v>0</v>
      </c>
      <c r="AU380" s="169">
        <f t="shared" si="59"/>
        <v>0</v>
      </c>
    </row>
    <row r="381" spans="1:47" x14ac:dyDescent="0.25">
      <c r="A381" s="5" t="str">
        <f>гр.общеразв.напрв.!A381</f>
        <v>Лужский</v>
      </c>
      <c r="B381" s="5" t="str">
        <f>гр.общеразв.напрв.!B381</f>
        <v>Детский сад №13</v>
      </c>
      <c r="C381" s="5" t="str">
        <f>гр.общеразв.напрв.!C381</f>
        <v>город</v>
      </c>
      <c r="D381" s="5" t="str">
        <f>гр.общеразв.напрв.!D381</f>
        <v>детей</v>
      </c>
      <c r="E381" s="168">
        <f t="shared" si="57"/>
        <v>51</v>
      </c>
      <c r="F381" s="168">
        <f t="shared" si="58"/>
        <v>0</v>
      </c>
      <c r="G381" s="168">
        <f t="shared" si="58"/>
        <v>51</v>
      </c>
      <c r="H381" s="10">
        <f>гр.общеразв.напрв.!BZ381</f>
        <v>0</v>
      </c>
      <c r="I381" s="10">
        <f>гр.общеразв.напрв.!CA381</f>
        <v>0</v>
      </c>
      <c r="J381" s="10">
        <f>гр.общеразв.напрв.!CB381</f>
        <v>0</v>
      </c>
      <c r="K381" s="10">
        <f>гр.общеразв.напрв.!CC381</f>
        <v>51</v>
      </c>
      <c r="L381" s="10">
        <f>гр.общеразв.напрв.!CD381</f>
        <v>0</v>
      </c>
      <c r="M381" s="10">
        <f>гр.общеразв.напрв.!CE381</f>
        <v>0</v>
      </c>
      <c r="N381" s="10">
        <f>гр.общеразв.напрв.!CF381</f>
        <v>0</v>
      </c>
      <c r="O381" s="10">
        <f>гр.общеразв.напрв.!CG381</f>
        <v>0</v>
      </c>
      <c r="P381" s="10">
        <f>гр.общеразв.напрв.!CH381</f>
        <v>0</v>
      </c>
      <c r="Q381" s="10">
        <f>гр.общеразв.напрв.!CI381</f>
        <v>0</v>
      </c>
      <c r="R381" s="10">
        <f>гр.компен.направ.!EH381</f>
        <v>0</v>
      </c>
      <c r="S381" s="10">
        <f>гр.компен.направ.!EI381</f>
        <v>0</v>
      </c>
      <c r="T381" s="10">
        <f>гр.компен.направ.!EJ381</f>
        <v>0</v>
      </c>
      <c r="U381" s="10">
        <f>гр.компен.направ.!EK381</f>
        <v>0</v>
      </c>
      <c r="V381" s="10">
        <f>гр.компен.направ.!EL381</f>
        <v>0</v>
      </c>
      <c r="W381" s="10">
        <f>гр.компен.направ.!EM381</f>
        <v>0</v>
      </c>
      <c r="X381" s="10">
        <f>гр.компен.направ.!EN381</f>
        <v>0</v>
      </c>
      <c r="Y381" s="10">
        <f>гр.компен.направ.!EO381</f>
        <v>0</v>
      </c>
      <c r="Z381" s="10">
        <f>гр.компен.направ.!EP381</f>
        <v>0</v>
      </c>
      <c r="AA381" s="10">
        <f>гр.компен.направ.!EQ381</f>
        <v>0</v>
      </c>
      <c r="AB381" s="10">
        <f>гр.комбинир.напрв.!DN381</f>
        <v>0</v>
      </c>
      <c r="AC381" s="10">
        <f>гр.комбинир.напрв.!DO381</f>
        <v>0</v>
      </c>
      <c r="AD381" s="10">
        <f>гр.комбинир.напрв.!DP381</f>
        <v>0</v>
      </c>
      <c r="AE381" s="10">
        <f>гр.комбинир.напрв.!DQ381</f>
        <v>0</v>
      </c>
      <c r="AF381" s="10">
        <f>гр.комбинир.напрв.!DR381</f>
        <v>0</v>
      </c>
      <c r="AG381" s="10">
        <f>гр.комбинир.напрв.!DS381</f>
        <v>0</v>
      </c>
      <c r="AH381" s="10">
        <f>гр.комбинир.напрв.!DT381</f>
        <v>0</v>
      </c>
      <c r="AI381" s="10">
        <f>гр.комбинир.напрв.!DU381</f>
        <v>0</v>
      </c>
      <c r="AJ381" s="10">
        <f>гр.комбинир.напрв.!DV381</f>
        <v>0</v>
      </c>
      <c r="AK381" s="10">
        <f>гр.комбинир.напрв.!DW381</f>
        <v>0</v>
      </c>
      <c r="AL381" s="169">
        <f t="shared" si="59"/>
        <v>0</v>
      </c>
      <c r="AM381" s="169">
        <f t="shared" si="59"/>
        <v>0</v>
      </c>
      <c r="AN381" s="169">
        <f t="shared" si="59"/>
        <v>0</v>
      </c>
      <c r="AO381" s="169">
        <f t="shared" si="59"/>
        <v>51</v>
      </c>
      <c r="AP381" s="169">
        <f t="shared" si="59"/>
        <v>0</v>
      </c>
      <c r="AQ381" s="169">
        <f t="shared" si="59"/>
        <v>0</v>
      </c>
      <c r="AR381" s="169">
        <f t="shared" si="59"/>
        <v>0</v>
      </c>
      <c r="AS381" s="169">
        <f t="shared" si="59"/>
        <v>0</v>
      </c>
      <c r="AT381" s="169">
        <f t="shared" si="59"/>
        <v>0</v>
      </c>
      <c r="AU381" s="169">
        <f t="shared" si="59"/>
        <v>0</v>
      </c>
    </row>
    <row r="382" spans="1:47" x14ac:dyDescent="0.25">
      <c r="A382" s="5" t="str">
        <f>гр.общеразв.напрв.!A382</f>
        <v>Лужский</v>
      </c>
      <c r="B382" s="5" t="str">
        <f>гр.общеразв.напрв.!B382</f>
        <v>Детский сад №14</v>
      </c>
      <c r="C382" s="5" t="str">
        <f>гр.общеразв.напрв.!C382</f>
        <v>город</v>
      </c>
      <c r="D382" s="5" t="str">
        <f>гр.общеразв.напрв.!D382</f>
        <v>детей</v>
      </c>
      <c r="E382" s="168">
        <f t="shared" si="57"/>
        <v>40</v>
      </c>
      <c r="F382" s="168">
        <f t="shared" si="58"/>
        <v>0</v>
      </c>
      <c r="G382" s="168">
        <f t="shared" si="58"/>
        <v>40</v>
      </c>
      <c r="H382" s="10">
        <f>гр.общеразв.напрв.!BZ382</f>
        <v>0</v>
      </c>
      <c r="I382" s="10">
        <f>гр.общеразв.напрв.!CA382</f>
        <v>0</v>
      </c>
      <c r="J382" s="10">
        <f>гр.общеразв.напрв.!CB382</f>
        <v>0</v>
      </c>
      <c r="K382" s="10">
        <f>гр.общеразв.напрв.!CC382</f>
        <v>40</v>
      </c>
      <c r="L382" s="10">
        <f>гр.общеразв.напрв.!CD382</f>
        <v>0</v>
      </c>
      <c r="M382" s="10">
        <f>гр.общеразв.напрв.!CE382</f>
        <v>0</v>
      </c>
      <c r="N382" s="10">
        <f>гр.общеразв.напрв.!CF382</f>
        <v>0</v>
      </c>
      <c r="O382" s="10">
        <f>гр.общеразв.напрв.!CG382</f>
        <v>0</v>
      </c>
      <c r="P382" s="10">
        <f>гр.общеразв.напрв.!CH382</f>
        <v>0</v>
      </c>
      <c r="Q382" s="10">
        <f>гр.общеразв.напрв.!CI382</f>
        <v>0</v>
      </c>
      <c r="R382" s="10">
        <f>гр.компен.направ.!EH382</f>
        <v>0</v>
      </c>
      <c r="S382" s="10">
        <f>гр.компен.направ.!EI382</f>
        <v>0</v>
      </c>
      <c r="T382" s="10">
        <f>гр.компен.направ.!EJ382</f>
        <v>0</v>
      </c>
      <c r="U382" s="10">
        <f>гр.компен.направ.!EK382</f>
        <v>0</v>
      </c>
      <c r="V382" s="10">
        <f>гр.компен.направ.!EL382</f>
        <v>0</v>
      </c>
      <c r="W382" s="10">
        <f>гр.компен.направ.!EM382</f>
        <v>0</v>
      </c>
      <c r="X382" s="10">
        <f>гр.компен.направ.!EN382</f>
        <v>0</v>
      </c>
      <c r="Y382" s="10">
        <f>гр.компен.направ.!EO382</f>
        <v>0</v>
      </c>
      <c r="Z382" s="10">
        <f>гр.компен.направ.!EP382</f>
        <v>0</v>
      </c>
      <c r="AA382" s="10">
        <f>гр.компен.направ.!EQ382</f>
        <v>0</v>
      </c>
      <c r="AB382" s="10">
        <f>гр.комбинир.напрв.!DN382</f>
        <v>0</v>
      </c>
      <c r="AC382" s="10">
        <f>гр.комбинир.напрв.!DO382</f>
        <v>0</v>
      </c>
      <c r="AD382" s="10">
        <f>гр.комбинир.напрв.!DP382</f>
        <v>0</v>
      </c>
      <c r="AE382" s="10">
        <f>гр.комбинир.напрв.!DQ382</f>
        <v>0</v>
      </c>
      <c r="AF382" s="10">
        <f>гр.комбинир.напрв.!DR382</f>
        <v>0</v>
      </c>
      <c r="AG382" s="10">
        <f>гр.комбинир.напрв.!DS382</f>
        <v>0</v>
      </c>
      <c r="AH382" s="10">
        <f>гр.комбинир.напрв.!DT382</f>
        <v>0</v>
      </c>
      <c r="AI382" s="10">
        <f>гр.комбинир.напрв.!DU382</f>
        <v>0</v>
      </c>
      <c r="AJ382" s="10">
        <f>гр.комбинир.напрв.!DV382</f>
        <v>0</v>
      </c>
      <c r="AK382" s="10">
        <f>гр.комбинир.напрв.!DW382</f>
        <v>0</v>
      </c>
      <c r="AL382" s="169">
        <f t="shared" si="59"/>
        <v>0</v>
      </c>
      <c r="AM382" s="169">
        <f t="shared" si="59"/>
        <v>0</v>
      </c>
      <c r="AN382" s="169">
        <f t="shared" si="59"/>
        <v>0</v>
      </c>
      <c r="AO382" s="169">
        <f t="shared" si="59"/>
        <v>40</v>
      </c>
      <c r="AP382" s="169">
        <f t="shared" si="59"/>
        <v>0</v>
      </c>
      <c r="AQ382" s="169">
        <f t="shared" si="59"/>
        <v>0</v>
      </c>
      <c r="AR382" s="169">
        <f t="shared" si="59"/>
        <v>0</v>
      </c>
      <c r="AS382" s="169">
        <f t="shared" si="59"/>
        <v>0</v>
      </c>
      <c r="AT382" s="169">
        <f t="shared" si="59"/>
        <v>0</v>
      </c>
      <c r="AU382" s="169">
        <f t="shared" si="59"/>
        <v>0</v>
      </c>
    </row>
    <row r="383" spans="1:47" x14ac:dyDescent="0.25">
      <c r="A383" s="5" t="str">
        <f>гр.общеразв.напрв.!A383</f>
        <v>Лужский</v>
      </c>
      <c r="B383" s="5" t="str">
        <f>гр.общеразв.напрв.!B383</f>
        <v>Детский сад №2</v>
      </c>
      <c r="C383" s="5" t="str">
        <f>гр.общеразв.напрв.!C383</f>
        <v>город</v>
      </c>
      <c r="D383" s="5" t="str">
        <f>гр.общеразв.напрв.!D383</f>
        <v>детей</v>
      </c>
      <c r="E383" s="168">
        <f t="shared" si="57"/>
        <v>60</v>
      </c>
      <c r="F383" s="168">
        <f t="shared" si="58"/>
        <v>0</v>
      </c>
      <c r="G383" s="168">
        <f t="shared" si="58"/>
        <v>60</v>
      </c>
      <c r="H383" s="10">
        <f>гр.общеразв.напрв.!BZ383</f>
        <v>0</v>
      </c>
      <c r="I383" s="10">
        <f>гр.общеразв.напрв.!CA383</f>
        <v>0</v>
      </c>
      <c r="J383" s="10">
        <f>гр.общеразв.напрв.!CB383</f>
        <v>0</v>
      </c>
      <c r="K383" s="10">
        <f>гр.общеразв.напрв.!CC383</f>
        <v>60</v>
      </c>
      <c r="L383" s="10">
        <f>гр.общеразв.напрв.!CD383</f>
        <v>0</v>
      </c>
      <c r="M383" s="10">
        <f>гр.общеразв.напрв.!CE383</f>
        <v>0</v>
      </c>
      <c r="N383" s="10">
        <f>гр.общеразв.напрв.!CF383</f>
        <v>0</v>
      </c>
      <c r="O383" s="10">
        <f>гр.общеразв.напрв.!CG383</f>
        <v>0</v>
      </c>
      <c r="P383" s="10">
        <f>гр.общеразв.напрв.!CH383</f>
        <v>0</v>
      </c>
      <c r="Q383" s="10">
        <f>гр.общеразв.напрв.!CI383</f>
        <v>0</v>
      </c>
      <c r="R383" s="10">
        <f>гр.компен.направ.!EH383</f>
        <v>0</v>
      </c>
      <c r="S383" s="10">
        <f>гр.компен.направ.!EI383</f>
        <v>0</v>
      </c>
      <c r="T383" s="10">
        <f>гр.компен.направ.!EJ383</f>
        <v>0</v>
      </c>
      <c r="U383" s="10">
        <f>гр.компен.направ.!EK383</f>
        <v>0</v>
      </c>
      <c r="V383" s="10">
        <f>гр.компен.направ.!EL383</f>
        <v>0</v>
      </c>
      <c r="W383" s="10">
        <f>гр.компен.направ.!EM383</f>
        <v>0</v>
      </c>
      <c r="X383" s="10">
        <f>гр.компен.направ.!EN383</f>
        <v>0</v>
      </c>
      <c r="Y383" s="10">
        <f>гр.компен.направ.!EO383</f>
        <v>0</v>
      </c>
      <c r="Z383" s="10">
        <f>гр.компен.направ.!EP383</f>
        <v>0</v>
      </c>
      <c r="AA383" s="10">
        <f>гр.компен.направ.!EQ383</f>
        <v>0</v>
      </c>
      <c r="AB383" s="10">
        <f>гр.комбинир.напрв.!DN383</f>
        <v>0</v>
      </c>
      <c r="AC383" s="10">
        <f>гр.комбинир.напрв.!DO383</f>
        <v>0</v>
      </c>
      <c r="AD383" s="10">
        <f>гр.комбинир.напрв.!DP383</f>
        <v>0</v>
      </c>
      <c r="AE383" s="10">
        <f>гр.комбинир.напрв.!DQ383</f>
        <v>0</v>
      </c>
      <c r="AF383" s="10">
        <f>гр.комбинир.напрв.!DR383</f>
        <v>0</v>
      </c>
      <c r="AG383" s="10">
        <f>гр.комбинир.напрв.!DS383</f>
        <v>0</v>
      </c>
      <c r="AH383" s="10">
        <f>гр.комбинир.напрв.!DT383</f>
        <v>0</v>
      </c>
      <c r="AI383" s="10">
        <f>гр.комбинир.напрв.!DU383</f>
        <v>0</v>
      </c>
      <c r="AJ383" s="10">
        <f>гр.комбинир.напрв.!DV383</f>
        <v>0</v>
      </c>
      <c r="AK383" s="10">
        <f>гр.комбинир.напрв.!DW383</f>
        <v>0</v>
      </c>
      <c r="AL383" s="169">
        <f t="shared" si="59"/>
        <v>0</v>
      </c>
      <c r="AM383" s="169">
        <f t="shared" si="59"/>
        <v>0</v>
      </c>
      <c r="AN383" s="169">
        <f t="shared" si="59"/>
        <v>0</v>
      </c>
      <c r="AO383" s="169">
        <f t="shared" si="59"/>
        <v>60</v>
      </c>
      <c r="AP383" s="169">
        <f t="shared" si="59"/>
        <v>0</v>
      </c>
      <c r="AQ383" s="169">
        <f t="shared" si="59"/>
        <v>0</v>
      </c>
      <c r="AR383" s="169">
        <f t="shared" si="59"/>
        <v>0</v>
      </c>
      <c r="AS383" s="169">
        <f t="shared" si="59"/>
        <v>0</v>
      </c>
      <c r="AT383" s="169">
        <f t="shared" si="59"/>
        <v>0</v>
      </c>
      <c r="AU383" s="169">
        <f t="shared" si="59"/>
        <v>0</v>
      </c>
    </row>
    <row r="384" spans="1:47" x14ac:dyDescent="0.25">
      <c r="A384" s="5" t="str">
        <f>гр.общеразв.напрв.!A384</f>
        <v>Лужский</v>
      </c>
      <c r="B384" s="5" t="str">
        <f>гр.общеразв.напрв.!B384</f>
        <v>Детский сад №23</v>
      </c>
      <c r="C384" s="5" t="str">
        <f>гр.общеразв.напрв.!C384</f>
        <v>город</v>
      </c>
      <c r="D384" s="5" t="str">
        <f>гр.общеразв.напрв.!D384</f>
        <v>детей</v>
      </c>
      <c r="E384" s="168">
        <f t="shared" si="57"/>
        <v>94</v>
      </c>
      <c r="F384" s="168">
        <f t="shared" si="58"/>
        <v>21</v>
      </c>
      <c r="G384" s="168">
        <f t="shared" si="58"/>
        <v>73</v>
      </c>
      <c r="H384" s="10">
        <f>гр.общеразв.напрв.!BZ384</f>
        <v>0</v>
      </c>
      <c r="I384" s="10">
        <f>гр.общеразв.напрв.!CA384</f>
        <v>0</v>
      </c>
      <c r="J384" s="10">
        <f>гр.общеразв.напрв.!CB384</f>
        <v>21</v>
      </c>
      <c r="K384" s="10">
        <f>гр.общеразв.напрв.!CC384</f>
        <v>73</v>
      </c>
      <c r="L384" s="10">
        <f>гр.общеразв.напрв.!CD384</f>
        <v>0</v>
      </c>
      <c r="M384" s="10">
        <f>гр.общеразв.напрв.!CE384</f>
        <v>0</v>
      </c>
      <c r="N384" s="10">
        <f>гр.общеразв.напрв.!CF384</f>
        <v>0</v>
      </c>
      <c r="O384" s="10">
        <f>гр.общеразв.напрв.!CG384</f>
        <v>0</v>
      </c>
      <c r="P384" s="10">
        <f>гр.общеразв.напрв.!CH384</f>
        <v>0</v>
      </c>
      <c r="Q384" s="10">
        <f>гр.общеразв.напрв.!CI384</f>
        <v>0</v>
      </c>
      <c r="R384" s="10">
        <f>гр.компен.направ.!EH384</f>
        <v>0</v>
      </c>
      <c r="S384" s="10">
        <f>гр.компен.направ.!EI384</f>
        <v>0</v>
      </c>
      <c r="T384" s="10">
        <f>гр.компен.направ.!EJ384</f>
        <v>0</v>
      </c>
      <c r="U384" s="10">
        <f>гр.компен.направ.!EK384</f>
        <v>0</v>
      </c>
      <c r="V384" s="10">
        <f>гр.компен.направ.!EL384</f>
        <v>0</v>
      </c>
      <c r="W384" s="10">
        <f>гр.компен.направ.!EM384</f>
        <v>0</v>
      </c>
      <c r="X384" s="10">
        <f>гр.компен.направ.!EN384</f>
        <v>0</v>
      </c>
      <c r="Y384" s="10">
        <f>гр.компен.направ.!EO384</f>
        <v>0</v>
      </c>
      <c r="Z384" s="10">
        <f>гр.компен.направ.!EP384</f>
        <v>0</v>
      </c>
      <c r="AA384" s="10">
        <f>гр.компен.направ.!EQ384</f>
        <v>0</v>
      </c>
      <c r="AB384" s="10">
        <f>гр.комбинир.напрв.!DN384</f>
        <v>0</v>
      </c>
      <c r="AC384" s="10">
        <f>гр.комбинир.напрв.!DO384</f>
        <v>0</v>
      </c>
      <c r="AD384" s="10">
        <f>гр.комбинир.напрв.!DP384</f>
        <v>0</v>
      </c>
      <c r="AE384" s="10">
        <f>гр.комбинир.напрв.!DQ384</f>
        <v>0</v>
      </c>
      <c r="AF384" s="10">
        <f>гр.комбинир.напрв.!DR384</f>
        <v>0</v>
      </c>
      <c r="AG384" s="10">
        <f>гр.комбинир.напрв.!DS384</f>
        <v>0</v>
      </c>
      <c r="AH384" s="10">
        <f>гр.комбинир.напрв.!DT384</f>
        <v>0</v>
      </c>
      <c r="AI384" s="10">
        <f>гр.комбинир.напрв.!DU384</f>
        <v>0</v>
      </c>
      <c r="AJ384" s="10">
        <f>гр.комбинир.напрв.!DV384</f>
        <v>0</v>
      </c>
      <c r="AK384" s="10">
        <f>гр.комбинир.напрв.!DW384</f>
        <v>0</v>
      </c>
      <c r="AL384" s="169">
        <f t="shared" si="59"/>
        <v>0</v>
      </c>
      <c r="AM384" s="169">
        <f t="shared" si="59"/>
        <v>0</v>
      </c>
      <c r="AN384" s="169">
        <f t="shared" si="59"/>
        <v>21</v>
      </c>
      <c r="AO384" s="169">
        <f t="shared" si="59"/>
        <v>73</v>
      </c>
      <c r="AP384" s="169">
        <f t="shared" si="59"/>
        <v>0</v>
      </c>
      <c r="AQ384" s="169">
        <f t="shared" si="59"/>
        <v>0</v>
      </c>
      <c r="AR384" s="169">
        <f t="shared" si="59"/>
        <v>0</v>
      </c>
      <c r="AS384" s="169">
        <f t="shared" si="59"/>
        <v>0</v>
      </c>
      <c r="AT384" s="169">
        <f t="shared" si="59"/>
        <v>0</v>
      </c>
      <c r="AU384" s="169">
        <f t="shared" si="59"/>
        <v>0</v>
      </c>
    </row>
    <row r="385" spans="1:47" x14ac:dyDescent="0.25">
      <c r="A385" s="5" t="str">
        <f>гр.общеразв.напрв.!A385</f>
        <v>Лужский</v>
      </c>
      <c r="B385" s="5" t="str">
        <f>гр.общеразв.напрв.!B385</f>
        <v>Детский сад №3 комбинированного вида</v>
      </c>
      <c r="C385" s="5" t="str">
        <f>гр.общеразв.напрв.!C385</f>
        <v>село</v>
      </c>
      <c r="D385" s="5" t="str">
        <f>гр.общеразв.напрв.!D385</f>
        <v>детей</v>
      </c>
      <c r="E385" s="168">
        <f t="shared" si="57"/>
        <v>126</v>
      </c>
      <c r="F385" s="168">
        <f t="shared" si="58"/>
        <v>19</v>
      </c>
      <c r="G385" s="168">
        <f t="shared" si="58"/>
        <v>107</v>
      </c>
      <c r="H385" s="10">
        <f>гр.общеразв.напрв.!BZ385</f>
        <v>0</v>
      </c>
      <c r="I385" s="10">
        <f>гр.общеразв.напрв.!CA385</f>
        <v>0</v>
      </c>
      <c r="J385" s="10">
        <f>гр.общеразв.напрв.!CB385</f>
        <v>19</v>
      </c>
      <c r="K385" s="10">
        <f>гр.общеразв.напрв.!CC385</f>
        <v>95</v>
      </c>
      <c r="L385" s="10">
        <f>гр.общеразв.напрв.!CD385</f>
        <v>0</v>
      </c>
      <c r="M385" s="10">
        <f>гр.общеразв.напрв.!CE385</f>
        <v>0</v>
      </c>
      <c r="N385" s="10">
        <f>гр.общеразв.напрв.!CF385</f>
        <v>0</v>
      </c>
      <c r="O385" s="10">
        <f>гр.общеразв.напрв.!CG385</f>
        <v>0</v>
      </c>
      <c r="P385" s="10">
        <f>гр.общеразв.напрв.!CH385</f>
        <v>0</v>
      </c>
      <c r="Q385" s="10">
        <f>гр.общеразв.напрв.!CI385</f>
        <v>0</v>
      </c>
      <c r="R385" s="10">
        <f>гр.компен.направ.!EH385</f>
        <v>0</v>
      </c>
      <c r="S385" s="10">
        <f>гр.компен.направ.!EI385</f>
        <v>0</v>
      </c>
      <c r="T385" s="10">
        <f>гр.компен.направ.!EJ385</f>
        <v>0</v>
      </c>
      <c r="U385" s="10">
        <f>гр.компен.направ.!EK385</f>
        <v>12</v>
      </c>
      <c r="V385" s="10">
        <f>гр.компен.направ.!EL385</f>
        <v>0</v>
      </c>
      <c r="W385" s="10">
        <f>гр.компен.направ.!EM385</f>
        <v>0</v>
      </c>
      <c r="X385" s="10">
        <f>гр.компен.направ.!EN385</f>
        <v>0</v>
      </c>
      <c r="Y385" s="10">
        <f>гр.компен.направ.!EO385</f>
        <v>0</v>
      </c>
      <c r="Z385" s="10">
        <f>гр.компен.направ.!EP385</f>
        <v>0</v>
      </c>
      <c r="AA385" s="10">
        <f>гр.компен.направ.!EQ385</f>
        <v>0</v>
      </c>
      <c r="AB385" s="10">
        <f>гр.комбинир.напрв.!DN385</f>
        <v>0</v>
      </c>
      <c r="AC385" s="10">
        <f>гр.комбинир.напрв.!DO385</f>
        <v>0</v>
      </c>
      <c r="AD385" s="10">
        <f>гр.комбинир.напрв.!DP385</f>
        <v>0</v>
      </c>
      <c r="AE385" s="10">
        <f>гр.комбинир.напрв.!DQ385</f>
        <v>0</v>
      </c>
      <c r="AF385" s="10">
        <f>гр.комбинир.напрв.!DR385</f>
        <v>0</v>
      </c>
      <c r="AG385" s="10">
        <f>гр.комбинир.напрв.!DS385</f>
        <v>0</v>
      </c>
      <c r="AH385" s="10">
        <f>гр.комбинир.напрв.!DT385</f>
        <v>0</v>
      </c>
      <c r="AI385" s="10">
        <f>гр.комбинир.напрв.!DU385</f>
        <v>0</v>
      </c>
      <c r="AJ385" s="10">
        <f>гр.комбинир.напрв.!DV385</f>
        <v>0</v>
      </c>
      <c r="AK385" s="10">
        <f>гр.комбинир.напрв.!DW385</f>
        <v>0</v>
      </c>
      <c r="AL385" s="169">
        <f t="shared" si="59"/>
        <v>0</v>
      </c>
      <c r="AM385" s="169">
        <f t="shared" si="59"/>
        <v>0</v>
      </c>
      <c r="AN385" s="169">
        <f t="shared" si="59"/>
        <v>19</v>
      </c>
      <c r="AO385" s="169">
        <f t="shared" si="59"/>
        <v>107</v>
      </c>
      <c r="AP385" s="169">
        <f t="shared" si="59"/>
        <v>0</v>
      </c>
      <c r="AQ385" s="169">
        <f t="shared" si="59"/>
        <v>0</v>
      </c>
      <c r="AR385" s="169">
        <f t="shared" si="59"/>
        <v>0</v>
      </c>
      <c r="AS385" s="169">
        <f t="shared" si="59"/>
        <v>0</v>
      </c>
      <c r="AT385" s="169">
        <f t="shared" si="59"/>
        <v>0</v>
      </c>
      <c r="AU385" s="169">
        <f t="shared" si="59"/>
        <v>0</v>
      </c>
    </row>
    <row r="386" spans="1:47" x14ac:dyDescent="0.25">
      <c r="A386" s="5" t="str">
        <f>гр.общеразв.напрв.!A386</f>
        <v>Лужский</v>
      </c>
      <c r="B386" s="5" t="str">
        <f>гр.общеразв.напрв.!B386</f>
        <v>Детский сад №4</v>
      </c>
      <c r="C386" s="5" t="str">
        <f>гр.общеразв.напрв.!C386</f>
        <v>город</v>
      </c>
      <c r="D386" s="5" t="str">
        <f>гр.общеразв.напрв.!D386</f>
        <v>детей</v>
      </c>
      <c r="E386" s="168">
        <f t="shared" si="57"/>
        <v>258</v>
      </c>
      <c r="F386" s="168">
        <f t="shared" si="58"/>
        <v>20</v>
      </c>
      <c r="G386" s="168">
        <f t="shared" si="58"/>
        <v>238</v>
      </c>
      <c r="H386" s="10">
        <f>гр.общеразв.напрв.!BZ386</f>
        <v>0</v>
      </c>
      <c r="I386" s="10">
        <f>гр.общеразв.напрв.!CA386</f>
        <v>0</v>
      </c>
      <c r="J386" s="10">
        <f>гр.общеразв.напрв.!CB386</f>
        <v>20</v>
      </c>
      <c r="K386" s="10">
        <f>гр.общеразв.напрв.!CC386</f>
        <v>195</v>
      </c>
      <c r="L386" s="10">
        <f>гр.общеразв.напрв.!CD386</f>
        <v>0</v>
      </c>
      <c r="M386" s="10">
        <f>гр.общеразв.напрв.!CE386</f>
        <v>0</v>
      </c>
      <c r="N386" s="10">
        <f>гр.общеразв.напрв.!CF386</f>
        <v>0</v>
      </c>
      <c r="O386" s="10">
        <f>гр.общеразв.напрв.!CG386</f>
        <v>0</v>
      </c>
      <c r="P386" s="10">
        <f>гр.общеразв.напрв.!CH386</f>
        <v>0</v>
      </c>
      <c r="Q386" s="10">
        <f>гр.общеразв.напрв.!CI386</f>
        <v>0</v>
      </c>
      <c r="R386" s="10">
        <f>гр.компен.направ.!EH386</f>
        <v>0</v>
      </c>
      <c r="S386" s="10">
        <f>гр.компен.направ.!EI386</f>
        <v>0</v>
      </c>
      <c r="T386" s="10">
        <f>гр.компен.направ.!EJ386</f>
        <v>0</v>
      </c>
      <c r="U386" s="10">
        <f>гр.компен.направ.!EK386</f>
        <v>43</v>
      </c>
      <c r="V386" s="10">
        <f>гр.компен.направ.!EL386</f>
        <v>0</v>
      </c>
      <c r="W386" s="10">
        <f>гр.компен.направ.!EM386</f>
        <v>0</v>
      </c>
      <c r="X386" s="10">
        <f>гр.компен.направ.!EN386</f>
        <v>0</v>
      </c>
      <c r="Y386" s="10">
        <f>гр.компен.направ.!EO386</f>
        <v>0</v>
      </c>
      <c r="Z386" s="10">
        <f>гр.компен.направ.!EP386</f>
        <v>0</v>
      </c>
      <c r="AA386" s="10">
        <f>гр.компен.направ.!EQ386</f>
        <v>0</v>
      </c>
      <c r="AB386" s="10">
        <f>гр.комбинир.напрв.!DN386</f>
        <v>0</v>
      </c>
      <c r="AC386" s="10">
        <f>гр.комбинир.напрв.!DO386</f>
        <v>0</v>
      </c>
      <c r="AD386" s="10">
        <f>гр.комбинир.напрв.!DP386</f>
        <v>0</v>
      </c>
      <c r="AE386" s="10">
        <f>гр.комбинир.напрв.!DQ386</f>
        <v>0</v>
      </c>
      <c r="AF386" s="10">
        <f>гр.комбинир.напрв.!DR386</f>
        <v>0</v>
      </c>
      <c r="AG386" s="10">
        <f>гр.комбинир.напрв.!DS386</f>
        <v>0</v>
      </c>
      <c r="AH386" s="10">
        <f>гр.комбинир.напрв.!DT386</f>
        <v>0</v>
      </c>
      <c r="AI386" s="10">
        <f>гр.комбинир.напрв.!DU386</f>
        <v>0</v>
      </c>
      <c r="AJ386" s="10">
        <f>гр.комбинир.напрв.!DV386</f>
        <v>0</v>
      </c>
      <c r="AK386" s="10">
        <f>гр.комбинир.напрв.!DW386</f>
        <v>0</v>
      </c>
      <c r="AL386" s="169">
        <f t="shared" si="59"/>
        <v>0</v>
      </c>
      <c r="AM386" s="169">
        <f t="shared" si="59"/>
        <v>0</v>
      </c>
      <c r="AN386" s="169">
        <f t="shared" si="59"/>
        <v>20</v>
      </c>
      <c r="AO386" s="169">
        <f t="shared" si="59"/>
        <v>238</v>
      </c>
      <c r="AP386" s="169">
        <f t="shared" si="59"/>
        <v>0</v>
      </c>
      <c r="AQ386" s="169">
        <f t="shared" si="59"/>
        <v>0</v>
      </c>
      <c r="AR386" s="169">
        <f t="shared" si="59"/>
        <v>0</v>
      </c>
      <c r="AS386" s="169">
        <f t="shared" si="59"/>
        <v>0</v>
      </c>
      <c r="AT386" s="169">
        <f t="shared" si="59"/>
        <v>0</v>
      </c>
      <c r="AU386" s="169">
        <f t="shared" si="59"/>
        <v>0</v>
      </c>
    </row>
    <row r="387" spans="1:47" x14ac:dyDescent="0.25">
      <c r="A387" s="5" t="str">
        <f>гр.общеразв.напрв.!A387</f>
        <v>Лужский</v>
      </c>
      <c r="B387" s="5" t="str">
        <f>гр.общеразв.напрв.!B387</f>
        <v>Детский сад №5 комбинированного вида</v>
      </c>
      <c r="C387" s="5" t="str">
        <f>гр.общеразв.напрв.!C387</f>
        <v>город</v>
      </c>
      <c r="D387" s="5" t="str">
        <f>гр.общеразв.напрв.!D387</f>
        <v>детей</v>
      </c>
      <c r="E387" s="168">
        <f t="shared" si="57"/>
        <v>223</v>
      </c>
      <c r="F387" s="168">
        <f t="shared" si="58"/>
        <v>22</v>
      </c>
      <c r="G387" s="168">
        <f t="shared" si="58"/>
        <v>201</v>
      </c>
      <c r="H387" s="10">
        <f>гр.общеразв.напрв.!BZ387</f>
        <v>0</v>
      </c>
      <c r="I387" s="10">
        <f>гр.общеразв.напрв.!CA387</f>
        <v>0</v>
      </c>
      <c r="J387" s="10">
        <f>гр.общеразв.напрв.!CB387</f>
        <v>22</v>
      </c>
      <c r="K387" s="10">
        <f>гр.общеразв.напрв.!CC387</f>
        <v>138</v>
      </c>
      <c r="L387" s="10">
        <f>гр.общеразв.напрв.!CD387</f>
        <v>0</v>
      </c>
      <c r="M387" s="10">
        <f>гр.общеразв.напрв.!CE387</f>
        <v>0</v>
      </c>
      <c r="N387" s="10">
        <f>гр.общеразв.напрв.!CF387</f>
        <v>0</v>
      </c>
      <c r="O387" s="10">
        <f>гр.общеразв.напрв.!CG387</f>
        <v>0</v>
      </c>
      <c r="P387" s="10">
        <f>гр.общеразв.напрв.!CH387</f>
        <v>0</v>
      </c>
      <c r="Q387" s="10">
        <f>гр.общеразв.напрв.!CI387</f>
        <v>0</v>
      </c>
      <c r="R387" s="10">
        <f>гр.компен.направ.!EH387</f>
        <v>0</v>
      </c>
      <c r="S387" s="10">
        <f>гр.компен.направ.!EI387</f>
        <v>0</v>
      </c>
      <c r="T387" s="10">
        <f>гр.компен.направ.!EJ387</f>
        <v>0</v>
      </c>
      <c r="U387" s="10">
        <f>гр.компен.направ.!EK387</f>
        <v>63</v>
      </c>
      <c r="V387" s="10">
        <f>гр.компен.направ.!EL387</f>
        <v>0</v>
      </c>
      <c r="W387" s="10">
        <f>гр.компен.направ.!EM387</f>
        <v>0</v>
      </c>
      <c r="X387" s="10">
        <f>гр.компен.направ.!EN387</f>
        <v>0</v>
      </c>
      <c r="Y387" s="10">
        <f>гр.компен.направ.!EO387</f>
        <v>0</v>
      </c>
      <c r="Z387" s="10">
        <f>гр.компен.направ.!EP387</f>
        <v>0</v>
      </c>
      <c r="AA387" s="10">
        <f>гр.компен.направ.!EQ387</f>
        <v>0</v>
      </c>
      <c r="AB387" s="10">
        <f>гр.комбинир.напрв.!DN387</f>
        <v>0</v>
      </c>
      <c r="AC387" s="10">
        <f>гр.комбинир.напрв.!DO387</f>
        <v>0</v>
      </c>
      <c r="AD387" s="10">
        <f>гр.комбинир.напрв.!DP387</f>
        <v>0</v>
      </c>
      <c r="AE387" s="10">
        <f>гр.комбинир.напрв.!DQ387</f>
        <v>0</v>
      </c>
      <c r="AF387" s="10">
        <f>гр.комбинир.напрв.!DR387</f>
        <v>0</v>
      </c>
      <c r="AG387" s="10">
        <f>гр.комбинир.напрв.!DS387</f>
        <v>0</v>
      </c>
      <c r="AH387" s="10">
        <f>гр.комбинир.напрв.!DT387</f>
        <v>0</v>
      </c>
      <c r="AI387" s="10">
        <f>гр.комбинир.напрв.!DU387</f>
        <v>0</v>
      </c>
      <c r="AJ387" s="10">
        <f>гр.комбинир.напрв.!DV387</f>
        <v>0</v>
      </c>
      <c r="AK387" s="10">
        <f>гр.комбинир.напрв.!DW387</f>
        <v>0</v>
      </c>
      <c r="AL387" s="169">
        <f t="shared" si="59"/>
        <v>0</v>
      </c>
      <c r="AM387" s="169">
        <f t="shared" si="59"/>
        <v>0</v>
      </c>
      <c r="AN387" s="169">
        <f t="shared" si="59"/>
        <v>22</v>
      </c>
      <c r="AO387" s="169">
        <f t="shared" si="59"/>
        <v>201</v>
      </c>
      <c r="AP387" s="169">
        <f t="shared" si="59"/>
        <v>0</v>
      </c>
      <c r="AQ387" s="169">
        <f t="shared" si="59"/>
        <v>0</v>
      </c>
      <c r="AR387" s="169">
        <f t="shared" si="59"/>
        <v>0</v>
      </c>
      <c r="AS387" s="169">
        <f t="shared" si="59"/>
        <v>0</v>
      </c>
      <c r="AT387" s="169">
        <f t="shared" si="59"/>
        <v>0</v>
      </c>
      <c r="AU387" s="169">
        <f t="shared" si="59"/>
        <v>0</v>
      </c>
    </row>
    <row r="388" spans="1:47" x14ac:dyDescent="0.25">
      <c r="A388" s="5" t="str">
        <f>гр.общеразв.напрв.!A388</f>
        <v>Лужский</v>
      </c>
      <c r="B388" s="5" t="str">
        <f>гр.общеразв.напрв.!B388</f>
        <v xml:space="preserve">Детский сад №6 </v>
      </c>
      <c r="C388" s="5" t="str">
        <f>гр.общеразв.напрв.!C388</f>
        <v>город</v>
      </c>
      <c r="D388" s="5" t="str">
        <f>гр.общеразв.напрв.!D388</f>
        <v>детей</v>
      </c>
      <c r="E388" s="168">
        <f t="shared" si="57"/>
        <v>91</v>
      </c>
      <c r="F388" s="168">
        <f t="shared" si="58"/>
        <v>20</v>
      </c>
      <c r="G388" s="168">
        <f t="shared" si="58"/>
        <v>71</v>
      </c>
      <c r="H388" s="10">
        <f>гр.общеразв.напрв.!BZ388</f>
        <v>0</v>
      </c>
      <c r="I388" s="10">
        <f>гр.общеразв.напрв.!CA388</f>
        <v>0</v>
      </c>
      <c r="J388" s="10">
        <f>гр.общеразв.напрв.!CB388</f>
        <v>20</v>
      </c>
      <c r="K388" s="10">
        <f>гр.общеразв.напрв.!CC388</f>
        <v>71</v>
      </c>
      <c r="L388" s="10">
        <f>гр.общеразв.напрв.!CD388</f>
        <v>0</v>
      </c>
      <c r="M388" s="10">
        <f>гр.общеразв.напрв.!CE388</f>
        <v>0</v>
      </c>
      <c r="N388" s="10">
        <f>гр.общеразв.напрв.!CF388</f>
        <v>0</v>
      </c>
      <c r="O388" s="10">
        <f>гр.общеразв.напрв.!CG388</f>
        <v>0</v>
      </c>
      <c r="P388" s="10">
        <f>гр.общеразв.напрв.!CH388</f>
        <v>0</v>
      </c>
      <c r="Q388" s="10">
        <f>гр.общеразв.напрв.!CI388</f>
        <v>0</v>
      </c>
      <c r="R388" s="10">
        <f>гр.компен.направ.!EH388</f>
        <v>0</v>
      </c>
      <c r="S388" s="10">
        <f>гр.компен.направ.!EI388</f>
        <v>0</v>
      </c>
      <c r="T388" s="10">
        <f>гр.компен.направ.!EJ388</f>
        <v>0</v>
      </c>
      <c r="U388" s="10">
        <f>гр.компен.направ.!EK388</f>
        <v>0</v>
      </c>
      <c r="V388" s="10">
        <f>гр.компен.направ.!EL388</f>
        <v>0</v>
      </c>
      <c r="W388" s="10">
        <f>гр.компен.направ.!EM388</f>
        <v>0</v>
      </c>
      <c r="X388" s="10">
        <f>гр.компен.направ.!EN388</f>
        <v>0</v>
      </c>
      <c r="Y388" s="10">
        <f>гр.компен.направ.!EO388</f>
        <v>0</v>
      </c>
      <c r="Z388" s="10">
        <f>гр.компен.направ.!EP388</f>
        <v>0</v>
      </c>
      <c r="AA388" s="10">
        <f>гр.компен.направ.!EQ388</f>
        <v>0</v>
      </c>
      <c r="AB388" s="10">
        <f>гр.комбинир.напрв.!DN388</f>
        <v>0</v>
      </c>
      <c r="AC388" s="10">
        <f>гр.комбинир.напрв.!DO388</f>
        <v>0</v>
      </c>
      <c r="AD388" s="10">
        <f>гр.комбинир.напрв.!DP388</f>
        <v>0</v>
      </c>
      <c r="AE388" s="10">
        <f>гр.комбинир.напрв.!DQ388</f>
        <v>0</v>
      </c>
      <c r="AF388" s="10">
        <f>гр.комбинир.напрв.!DR388</f>
        <v>0</v>
      </c>
      <c r="AG388" s="10">
        <f>гр.комбинир.напрв.!DS388</f>
        <v>0</v>
      </c>
      <c r="AH388" s="10">
        <f>гр.комбинир.напрв.!DT388</f>
        <v>0</v>
      </c>
      <c r="AI388" s="10">
        <f>гр.комбинир.напрв.!DU388</f>
        <v>0</v>
      </c>
      <c r="AJ388" s="10">
        <f>гр.комбинир.напрв.!DV388</f>
        <v>0</v>
      </c>
      <c r="AK388" s="10">
        <f>гр.комбинир.напрв.!DW388</f>
        <v>0</v>
      </c>
      <c r="AL388" s="169">
        <f t="shared" si="59"/>
        <v>0</v>
      </c>
      <c r="AM388" s="169">
        <f t="shared" si="59"/>
        <v>0</v>
      </c>
      <c r="AN388" s="169">
        <f t="shared" si="59"/>
        <v>20</v>
      </c>
      <c r="AO388" s="169">
        <f t="shared" si="59"/>
        <v>71</v>
      </c>
      <c r="AP388" s="169">
        <f t="shared" si="59"/>
        <v>0</v>
      </c>
      <c r="AQ388" s="169">
        <f t="shared" si="59"/>
        <v>0</v>
      </c>
      <c r="AR388" s="169">
        <f t="shared" si="59"/>
        <v>0</v>
      </c>
      <c r="AS388" s="169">
        <f t="shared" si="59"/>
        <v>0</v>
      </c>
      <c r="AT388" s="169">
        <f t="shared" si="59"/>
        <v>0</v>
      </c>
      <c r="AU388" s="169">
        <f t="shared" si="59"/>
        <v>0</v>
      </c>
    </row>
    <row r="389" spans="1:47" x14ac:dyDescent="0.25">
      <c r="A389" s="5" t="str">
        <f>гр.общеразв.напрв.!A389</f>
        <v>Лужский</v>
      </c>
      <c r="B389" s="5" t="str">
        <f>гр.общеразв.напрв.!B389</f>
        <v>Детский сад №7</v>
      </c>
      <c r="C389" s="5" t="str">
        <f>гр.общеразв.напрв.!C389</f>
        <v>город</v>
      </c>
      <c r="D389" s="5" t="str">
        <f>гр.общеразв.напрв.!D389</f>
        <v>детей</v>
      </c>
      <c r="E389" s="168">
        <f t="shared" si="57"/>
        <v>88</v>
      </c>
      <c r="F389" s="168">
        <f t="shared" si="58"/>
        <v>0</v>
      </c>
      <c r="G389" s="168">
        <f t="shared" si="58"/>
        <v>88</v>
      </c>
      <c r="H389" s="10">
        <f>гр.общеразв.напрв.!BZ389</f>
        <v>0</v>
      </c>
      <c r="I389" s="10">
        <f>гр.общеразв.напрв.!CA389</f>
        <v>0</v>
      </c>
      <c r="J389" s="10">
        <f>гр.общеразв.напрв.!CB389</f>
        <v>0</v>
      </c>
      <c r="K389" s="10">
        <f>гр.общеразв.напрв.!CC389</f>
        <v>88</v>
      </c>
      <c r="L389" s="10">
        <f>гр.общеразв.напрв.!CD389</f>
        <v>0</v>
      </c>
      <c r="M389" s="10">
        <f>гр.общеразв.напрв.!CE389</f>
        <v>0</v>
      </c>
      <c r="N389" s="10">
        <f>гр.общеразв.напрв.!CF389</f>
        <v>0</v>
      </c>
      <c r="O389" s="10">
        <f>гр.общеразв.напрв.!CG389</f>
        <v>0</v>
      </c>
      <c r="P389" s="10">
        <f>гр.общеразв.напрв.!CH389</f>
        <v>0</v>
      </c>
      <c r="Q389" s="10">
        <f>гр.общеразв.напрв.!CI389</f>
        <v>0</v>
      </c>
      <c r="R389" s="10">
        <f>гр.компен.направ.!EH389</f>
        <v>0</v>
      </c>
      <c r="S389" s="10">
        <f>гр.компен.направ.!EI389</f>
        <v>0</v>
      </c>
      <c r="T389" s="10">
        <f>гр.компен.направ.!EJ389</f>
        <v>0</v>
      </c>
      <c r="U389" s="10">
        <f>гр.компен.направ.!EK389</f>
        <v>0</v>
      </c>
      <c r="V389" s="10">
        <f>гр.компен.направ.!EL389</f>
        <v>0</v>
      </c>
      <c r="W389" s="10">
        <f>гр.компен.направ.!EM389</f>
        <v>0</v>
      </c>
      <c r="X389" s="10">
        <f>гр.компен.направ.!EN389</f>
        <v>0</v>
      </c>
      <c r="Y389" s="10">
        <f>гр.компен.направ.!EO389</f>
        <v>0</v>
      </c>
      <c r="Z389" s="10">
        <f>гр.компен.направ.!EP389</f>
        <v>0</v>
      </c>
      <c r="AA389" s="10">
        <f>гр.компен.направ.!EQ389</f>
        <v>0</v>
      </c>
      <c r="AB389" s="10">
        <f>гр.комбинир.напрв.!DN389</f>
        <v>0</v>
      </c>
      <c r="AC389" s="10">
        <f>гр.комбинир.напрв.!DO389</f>
        <v>0</v>
      </c>
      <c r="AD389" s="10">
        <f>гр.комбинир.напрв.!DP389</f>
        <v>0</v>
      </c>
      <c r="AE389" s="10">
        <f>гр.комбинир.напрв.!DQ389</f>
        <v>0</v>
      </c>
      <c r="AF389" s="10">
        <f>гр.комбинир.напрв.!DR389</f>
        <v>0</v>
      </c>
      <c r="AG389" s="10">
        <f>гр.комбинир.напрв.!DS389</f>
        <v>0</v>
      </c>
      <c r="AH389" s="10">
        <f>гр.комбинир.напрв.!DT389</f>
        <v>0</v>
      </c>
      <c r="AI389" s="10">
        <f>гр.комбинир.напрв.!DU389</f>
        <v>0</v>
      </c>
      <c r="AJ389" s="10">
        <f>гр.комбинир.напрв.!DV389</f>
        <v>0</v>
      </c>
      <c r="AK389" s="10">
        <f>гр.комбинир.напрв.!DW389</f>
        <v>0</v>
      </c>
      <c r="AL389" s="169">
        <f t="shared" si="59"/>
        <v>0</v>
      </c>
      <c r="AM389" s="169">
        <f t="shared" si="59"/>
        <v>0</v>
      </c>
      <c r="AN389" s="169">
        <f t="shared" si="59"/>
        <v>0</v>
      </c>
      <c r="AO389" s="169">
        <f t="shared" si="59"/>
        <v>88</v>
      </c>
      <c r="AP389" s="169">
        <f t="shared" si="59"/>
        <v>0</v>
      </c>
      <c r="AQ389" s="169">
        <f t="shared" si="59"/>
        <v>0</v>
      </c>
      <c r="AR389" s="169">
        <f t="shared" si="59"/>
        <v>0</v>
      </c>
      <c r="AS389" s="169">
        <f t="shared" si="59"/>
        <v>0</v>
      </c>
      <c r="AT389" s="169">
        <f t="shared" si="59"/>
        <v>0</v>
      </c>
      <c r="AU389" s="169">
        <f t="shared" si="59"/>
        <v>0</v>
      </c>
    </row>
    <row r="390" spans="1:47" x14ac:dyDescent="0.25">
      <c r="A390" s="5" t="str">
        <f>гр.общеразв.напрв.!A390</f>
        <v>Лужский</v>
      </c>
      <c r="B390" s="5" t="str">
        <f>гр.общеразв.напрв.!B390</f>
        <v>Красномаякский детский сад</v>
      </c>
      <c r="C390" s="5" t="str">
        <f>гр.общеразв.напрв.!C390</f>
        <v>село</v>
      </c>
      <c r="D390" s="5" t="str">
        <f>гр.общеразв.напрв.!D390</f>
        <v>детей</v>
      </c>
      <c r="E390" s="168">
        <f t="shared" si="57"/>
        <v>30</v>
      </c>
      <c r="F390" s="168">
        <f t="shared" si="58"/>
        <v>0</v>
      </c>
      <c r="G390" s="168">
        <f t="shared" si="58"/>
        <v>30</v>
      </c>
      <c r="H390" s="10">
        <f>гр.общеразв.напрв.!BZ390</f>
        <v>0</v>
      </c>
      <c r="I390" s="10">
        <f>гр.общеразв.напрв.!CA390</f>
        <v>0</v>
      </c>
      <c r="J390" s="10">
        <f>гр.общеразв.напрв.!CB390</f>
        <v>0</v>
      </c>
      <c r="K390" s="10">
        <f>гр.общеразв.напрв.!CC390</f>
        <v>30</v>
      </c>
      <c r="L390" s="10">
        <f>гр.общеразв.напрв.!CD390</f>
        <v>0</v>
      </c>
      <c r="M390" s="10">
        <f>гр.общеразв.напрв.!CE390</f>
        <v>0</v>
      </c>
      <c r="N390" s="10">
        <f>гр.общеразв.напрв.!CF390</f>
        <v>0</v>
      </c>
      <c r="O390" s="10">
        <f>гр.общеразв.напрв.!CG390</f>
        <v>0</v>
      </c>
      <c r="P390" s="10">
        <f>гр.общеразв.напрв.!CH390</f>
        <v>0</v>
      </c>
      <c r="Q390" s="10">
        <f>гр.общеразв.напрв.!CI390</f>
        <v>0</v>
      </c>
      <c r="R390" s="10">
        <f>гр.компен.направ.!EH390</f>
        <v>0</v>
      </c>
      <c r="S390" s="10">
        <f>гр.компен.направ.!EI390</f>
        <v>0</v>
      </c>
      <c r="T390" s="10">
        <f>гр.компен.направ.!EJ390</f>
        <v>0</v>
      </c>
      <c r="U390" s="10">
        <f>гр.компен.направ.!EK390</f>
        <v>0</v>
      </c>
      <c r="V390" s="10">
        <f>гр.компен.направ.!EL390</f>
        <v>0</v>
      </c>
      <c r="W390" s="10">
        <f>гр.компен.направ.!EM390</f>
        <v>0</v>
      </c>
      <c r="X390" s="10">
        <f>гр.компен.направ.!EN390</f>
        <v>0</v>
      </c>
      <c r="Y390" s="10">
        <f>гр.компен.направ.!EO390</f>
        <v>0</v>
      </c>
      <c r="Z390" s="10">
        <f>гр.компен.направ.!EP390</f>
        <v>0</v>
      </c>
      <c r="AA390" s="10">
        <f>гр.компен.направ.!EQ390</f>
        <v>0</v>
      </c>
      <c r="AB390" s="10">
        <f>гр.комбинир.напрв.!DN390</f>
        <v>0</v>
      </c>
      <c r="AC390" s="10">
        <f>гр.комбинир.напрв.!DO390</f>
        <v>0</v>
      </c>
      <c r="AD390" s="10">
        <f>гр.комбинир.напрв.!DP390</f>
        <v>0</v>
      </c>
      <c r="AE390" s="10">
        <f>гр.комбинир.напрв.!DQ390</f>
        <v>0</v>
      </c>
      <c r="AF390" s="10">
        <f>гр.комбинир.напрв.!DR390</f>
        <v>0</v>
      </c>
      <c r="AG390" s="10">
        <f>гр.комбинир.напрв.!DS390</f>
        <v>0</v>
      </c>
      <c r="AH390" s="10">
        <f>гр.комбинир.напрв.!DT390</f>
        <v>0</v>
      </c>
      <c r="AI390" s="10">
        <f>гр.комбинир.напрв.!DU390</f>
        <v>0</v>
      </c>
      <c r="AJ390" s="10">
        <f>гр.комбинир.напрв.!DV390</f>
        <v>0</v>
      </c>
      <c r="AK390" s="10">
        <f>гр.комбинир.напрв.!DW390</f>
        <v>0</v>
      </c>
      <c r="AL390" s="169">
        <f t="shared" si="59"/>
        <v>0</v>
      </c>
      <c r="AM390" s="169">
        <f t="shared" si="59"/>
        <v>0</v>
      </c>
      <c r="AN390" s="169">
        <f t="shared" si="59"/>
        <v>0</v>
      </c>
      <c r="AO390" s="169">
        <f t="shared" si="59"/>
        <v>30</v>
      </c>
      <c r="AP390" s="169">
        <f t="shared" si="59"/>
        <v>0</v>
      </c>
      <c r="AQ390" s="169">
        <f t="shared" si="59"/>
        <v>0</v>
      </c>
      <c r="AR390" s="169">
        <f t="shared" si="59"/>
        <v>0</v>
      </c>
      <c r="AS390" s="169">
        <f t="shared" si="59"/>
        <v>0</v>
      </c>
      <c r="AT390" s="169">
        <f t="shared" si="59"/>
        <v>0</v>
      </c>
      <c r="AU390" s="169">
        <f t="shared" si="59"/>
        <v>0</v>
      </c>
    </row>
    <row r="391" spans="1:47" x14ac:dyDescent="0.25">
      <c r="A391" s="5" t="str">
        <f>гр.общеразв.напрв.!A391</f>
        <v>Лужский</v>
      </c>
      <c r="B391" s="5" t="str">
        <f>гр.общеразв.напрв.!B391</f>
        <v>Межозерный детский сад</v>
      </c>
      <c r="C391" s="5" t="str">
        <f>гр.общеразв.напрв.!C391</f>
        <v>село</v>
      </c>
      <c r="D391" s="5" t="str">
        <f>гр.общеразв.напрв.!D391</f>
        <v>детей</v>
      </c>
      <c r="E391" s="168">
        <f t="shared" si="57"/>
        <v>78</v>
      </c>
      <c r="F391" s="168">
        <f t="shared" si="58"/>
        <v>40</v>
      </c>
      <c r="G391" s="168">
        <f t="shared" si="58"/>
        <v>38</v>
      </c>
      <c r="H391" s="10">
        <f>гр.общеразв.напрв.!BZ391</f>
        <v>0</v>
      </c>
      <c r="I391" s="10">
        <f>гр.общеразв.напрв.!CA391</f>
        <v>0</v>
      </c>
      <c r="J391" s="10">
        <f>гр.общеразв.напрв.!CB391</f>
        <v>40</v>
      </c>
      <c r="K391" s="10">
        <f>гр.общеразв.напрв.!CC391</f>
        <v>38</v>
      </c>
      <c r="L391" s="10">
        <f>гр.общеразв.напрв.!CD391</f>
        <v>0</v>
      </c>
      <c r="M391" s="10">
        <f>гр.общеразв.напрв.!CE391</f>
        <v>0</v>
      </c>
      <c r="N391" s="10">
        <f>гр.общеразв.напрв.!CF391</f>
        <v>0</v>
      </c>
      <c r="O391" s="10">
        <f>гр.общеразв.напрв.!CG391</f>
        <v>0</v>
      </c>
      <c r="P391" s="10">
        <f>гр.общеразв.напрв.!CH391</f>
        <v>0</v>
      </c>
      <c r="Q391" s="10">
        <f>гр.общеразв.напрв.!CI391</f>
        <v>0</v>
      </c>
      <c r="R391" s="10">
        <f>гр.компен.направ.!EH391</f>
        <v>0</v>
      </c>
      <c r="S391" s="10">
        <f>гр.компен.направ.!EI391</f>
        <v>0</v>
      </c>
      <c r="T391" s="10">
        <f>гр.компен.направ.!EJ391</f>
        <v>0</v>
      </c>
      <c r="U391" s="10">
        <f>гр.компен.направ.!EK391</f>
        <v>0</v>
      </c>
      <c r="V391" s="10">
        <f>гр.компен.направ.!EL391</f>
        <v>0</v>
      </c>
      <c r="W391" s="10">
        <f>гр.компен.направ.!EM391</f>
        <v>0</v>
      </c>
      <c r="X391" s="10">
        <f>гр.компен.направ.!EN391</f>
        <v>0</v>
      </c>
      <c r="Y391" s="10">
        <f>гр.компен.направ.!EO391</f>
        <v>0</v>
      </c>
      <c r="Z391" s="10">
        <f>гр.компен.направ.!EP391</f>
        <v>0</v>
      </c>
      <c r="AA391" s="10">
        <f>гр.компен.направ.!EQ391</f>
        <v>0</v>
      </c>
      <c r="AB391" s="10">
        <f>гр.комбинир.напрв.!DN391</f>
        <v>0</v>
      </c>
      <c r="AC391" s="10">
        <f>гр.комбинир.напрв.!DO391</f>
        <v>0</v>
      </c>
      <c r="AD391" s="10">
        <f>гр.комбинир.напрв.!DP391</f>
        <v>0</v>
      </c>
      <c r="AE391" s="10">
        <f>гр.комбинир.напрв.!DQ391</f>
        <v>0</v>
      </c>
      <c r="AF391" s="10">
        <f>гр.комбинир.напрв.!DR391</f>
        <v>0</v>
      </c>
      <c r="AG391" s="10">
        <f>гр.комбинир.напрв.!DS391</f>
        <v>0</v>
      </c>
      <c r="AH391" s="10">
        <f>гр.комбинир.напрв.!DT391</f>
        <v>0</v>
      </c>
      <c r="AI391" s="10">
        <f>гр.комбинир.напрв.!DU391</f>
        <v>0</v>
      </c>
      <c r="AJ391" s="10">
        <f>гр.комбинир.напрв.!DV391</f>
        <v>0</v>
      </c>
      <c r="AK391" s="10">
        <f>гр.комбинир.напрв.!DW391</f>
        <v>0</v>
      </c>
      <c r="AL391" s="169">
        <f t="shared" si="59"/>
        <v>0</v>
      </c>
      <c r="AM391" s="169">
        <f t="shared" si="59"/>
        <v>0</v>
      </c>
      <c r="AN391" s="169">
        <f t="shared" si="59"/>
        <v>40</v>
      </c>
      <c r="AO391" s="169">
        <f t="shared" si="59"/>
        <v>38</v>
      </c>
      <c r="AP391" s="169">
        <f t="shared" si="59"/>
        <v>0</v>
      </c>
      <c r="AQ391" s="169">
        <f t="shared" si="59"/>
        <v>0</v>
      </c>
      <c r="AR391" s="169">
        <f t="shared" si="59"/>
        <v>0</v>
      </c>
      <c r="AS391" s="169">
        <f t="shared" si="59"/>
        <v>0</v>
      </c>
      <c r="AT391" s="169">
        <f t="shared" si="59"/>
        <v>0</v>
      </c>
      <c r="AU391" s="169">
        <f t="shared" si="59"/>
        <v>0</v>
      </c>
    </row>
    <row r="392" spans="1:47" x14ac:dyDescent="0.25">
      <c r="A392" s="5" t="str">
        <f>гр.общеразв.напрв.!A392</f>
        <v>Лужский</v>
      </c>
      <c r="B392" s="5" t="str">
        <f>гр.общеразв.напрв.!B392</f>
        <v>МОУ  Волошовская СОШ (дошкольные группы)</v>
      </c>
      <c r="C392" s="5" t="str">
        <f>гр.общеразв.напрв.!C392</f>
        <v>село</v>
      </c>
      <c r="D392" s="5" t="str">
        <f>гр.общеразв.напрв.!D392</f>
        <v>детей</v>
      </c>
      <c r="E392" s="168">
        <f t="shared" si="57"/>
        <v>33</v>
      </c>
      <c r="F392" s="168">
        <f t="shared" si="58"/>
        <v>4</v>
      </c>
      <c r="G392" s="168">
        <f t="shared" si="58"/>
        <v>29</v>
      </c>
      <c r="H392" s="10">
        <f>гр.общеразв.напрв.!BZ392</f>
        <v>0</v>
      </c>
      <c r="I392" s="10">
        <f>гр.общеразв.напрв.!CA392</f>
        <v>0</v>
      </c>
      <c r="J392" s="10">
        <f>гр.общеразв.напрв.!CB392</f>
        <v>4</v>
      </c>
      <c r="K392" s="10">
        <f>гр.общеразв.напрв.!CC392</f>
        <v>29</v>
      </c>
      <c r="L392" s="10">
        <f>гр.общеразв.напрв.!CD392</f>
        <v>0</v>
      </c>
      <c r="M392" s="10">
        <f>гр.общеразв.напрв.!CE392</f>
        <v>0</v>
      </c>
      <c r="N392" s="10">
        <f>гр.общеразв.напрв.!CF392</f>
        <v>0</v>
      </c>
      <c r="O392" s="10">
        <f>гр.общеразв.напрв.!CG392</f>
        <v>0</v>
      </c>
      <c r="P392" s="10">
        <f>гр.общеразв.напрв.!CH392</f>
        <v>0</v>
      </c>
      <c r="Q392" s="10">
        <f>гр.общеразв.напрв.!CI392</f>
        <v>0</v>
      </c>
      <c r="R392" s="10">
        <f>гр.компен.направ.!EH392</f>
        <v>0</v>
      </c>
      <c r="S392" s="10">
        <f>гр.компен.направ.!EI392</f>
        <v>0</v>
      </c>
      <c r="T392" s="10">
        <f>гр.компен.направ.!EJ392</f>
        <v>0</v>
      </c>
      <c r="U392" s="10">
        <f>гр.компен.направ.!EK392</f>
        <v>0</v>
      </c>
      <c r="V392" s="10">
        <f>гр.компен.направ.!EL392</f>
        <v>0</v>
      </c>
      <c r="W392" s="10">
        <f>гр.компен.направ.!EM392</f>
        <v>0</v>
      </c>
      <c r="X392" s="10">
        <f>гр.компен.направ.!EN392</f>
        <v>0</v>
      </c>
      <c r="Y392" s="10">
        <f>гр.компен.направ.!EO392</f>
        <v>0</v>
      </c>
      <c r="Z392" s="10">
        <f>гр.компен.направ.!EP392</f>
        <v>0</v>
      </c>
      <c r="AA392" s="10">
        <f>гр.компен.направ.!EQ392</f>
        <v>0</v>
      </c>
      <c r="AB392" s="10">
        <f>гр.комбинир.напрв.!DN392</f>
        <v>0</v>
      </c>
      <c r="AC392" s="10">
        <f>гр.комбинир.напрв.!DO392</f>
        <v>0</v>
      </c>
      <c r="AD392" s="10">
        <f>гр.комбинир.напрв.!DP392</f>
        <v>0</v>
      </c>
      <c r="AE392" s="10">
        <f>гр.комбинир.напрв.!DQ392</f>
        <v>0</v>
      </c>
      <c r="AF392" s="10">
        <f>гр.комбинир.напрв.!DR392</f>
        <v>0</v>
      </c>
      <c r="AG392" s="10">
        <f>гр.комбинир.напрв.!DS392</f>
        <v>0</v>
      </c>
      <c r="AH392" s="10">
        <f>гр.комбинир.напрв.!DT392</f>
        <v>0</v>
      </c>
      <c r="AI392" s="10">
        <f>гр.комбинир.напрв.!DU392</f>
        <v>0</v>
      </c>
      <c r="AJ392" s="10">
        <f>гр.комбинир.напрв.!DV392</f>
        <v>0</v>
      </c>
      <c r="AK392" s="10">
        <f>гр.комбинир.напрв.!DW392</f>
        <v>0</v>
      </c>
      <c r="AL392" s="169">
        <f t="shared" si="59"/>
        <v>0</v>
      </c>
      <c r="AM392" s="169">
        <f t="shared" si="59"/>
        <v>0</v>
      </c>
      <c r="AN392" s="169">
        <f t="shared" si="59"/>
        <v>4</v>
      </c>
      <c r="AO392" s="169">
        <f t="shared" si="59"/>
        <v>29</v>
      </c>
      <c r="AP392" s="169">
        <f t="shared" si="59"/>
        <v>0</v>
      </c>
      <c r="AQ392" s="169">
        <f t="shared" si="59"/>
        <v>0</v>
      </c>
      <c r="AR392" s="169">
        <f t="shared" si="59"/>
        <v>0</v>
      </c>
      <c r="AS392" s="169">
        <f t="shared" si="59"/>
        <v>0</v>
      </c>
      <c r="AT392" s="169">
        <f t="shared" si="59"/>
        <v>0</v>
      </c>
      <c r="AU392" s="169">
        <f t="shared" si="59"/>
        <v>0</v>
      </c>
    </row>
    <row r="393" spans="1:47" x14ac:dyDescent="0.25">
      <c r="A393" s="5" t="str">
        <f>гр.общеразв.напрв.!A393</f>
        <v>Лужский</v>
      </c>
      <c r="B393" s="5" t="str">
        <f>гр.общеразв.напрв.!B393</f>
        <v>МОУ  Торошковская СОШ  (дошкольные группы)</v>
      </c>
      <c r="C393" s="5" t="str">
        <f>гр.общеразв.напрв.!C393</f>
        <v>село</v>
      </c>
      <c r="D393" s="5" t="str">
        <f>гр.общеразв.напрв.!D393</f>
        <v>детей</v>
      </c>
      <c r="E393" s="168">
        <f t="shared" si="57"/>
        <v>35</v>
      </c>
      <c r="F393" s="168">
        <f t="shared" si="58"/>
        <v>8</v>
      </c>
      <c r="G393" s="168">
        <f t="shared" si="58"/>
        <v>27</v>
      </c>
      <c r="H393" s="10">
        <f>гр.общеразв.напрв.!BZ393</f>
        <v>0</v>
      </c>
      <c r="I393" s="10">
        <f>гр.общеразв.напрв.!CA393</f>
        <v>0</v>
      </c>
      <c r="J393" s="10">
        <f>гр.общеразв.напрв.!CB393</f>
        <v>8</v>
      </c>
      <c r="K393" s="10">
        <f>гр.общеразв.напрв.!CC393</f>
        <v>27</v>
      </c>
      <c r="L393" s="10">
        <f>гр.общеразв.напрв.!CD393</f>
        <v>0</v>
      </c>
      <c r="M393" s="10">
        <f>гр.общеразв.напрв.!CE393</f>
        <v>0</v>
      </c>
      <c r="N393" s="10">
        <f>гр.общеразв.напрв.!CF393</f>
        <v>0</v>
      </c>
      <c r="O393" s="10">
        <f>гр.общеразв.напрв.!CG393</f>
        <v>0</v>
      </c>
      <c r="P393" s="10">
        <f>гр.общеразв.напрв.!CH393</f>
        <v>0</v>
      </c>
      <c r="Q393" s="10">
        <f>гр.общеразв.напрв.!CI393</f>
        <v>0</v>
      </c>
      <c r="R393" s="10">
        <f>гр.компен.направ.!EH393</f>
        <v>0</v>
      </c>
      <c r="S393" s="10">
        <f>гр.компен.направ.!EI393</f>
        <v>0</v>
      </c>
      <c r="T393" s="10">
        <f>гр.компен.направ.!EJ393</f>
        <v>0</v>
      </c>
      <c r="U393" s="10">
        <f>гр.компен.направ.!EK393</f>
        <v>0</v>
      </c>
      <c r="V393" s="10">
        <f>гр.компен.направ.!EL393</f>
        <v>0</v>
      </c>
      <c r="W393" s="10">
        <f>гр.компен.направ.!EM393</f>
        <v>0</v>
      </c>
      <c r="X393" s="10">
        <f>гр.компен.направ.!EN393</f>
        <v>0</v>
      </c>
      <c r="Y393" s="10">
        <f>гр.компен.направ.!EO393</f>
        <v>0</v>
      </c>
      <c r="Z393" s="10">
        <f>гр.компен.направ.!EP393</f>
        <v>0</v>
      </c>
      <c r="AA393" s="10">
        <f>гр.компен.направ.!EQ393</f>
        <v>0</v>
      </c>
      <c r="AB393" s="10">
        <f>гр.комбинир.напрв.!DN393</f>
        <v>0</v>
      </c>
      <c r="AC393" s="10">
        <f>гр.комбинир.напрв.!DO393</f>
        <v>0</v>
      </c>
      <c r="AD393" s="10">
        <f>гр.комбинир.напрв.!DP393</f>
        <v>0</v>
      </c>
      <c r="AE393" s="10">
        <f>гр.комбинир.напрв.!DQ393</f>
        <v>0</v>
      </c>
      <c r="AF393" s="10">
        <f>гр.комбинир.напрв.!DR393</f>
        <v>0</v>
      </c>
      <c r="AG393" s="10">
        <f>гр.комбинир.напрв.!DS393</f>
        <v>0</v>
      </c>
      <c r="AH393" s="10">
        <f>гр.комбинир.напрв.!DT393</f>
        <v>0</v>
      </c>
      <c r="AI393" s="10">
        <f>гр.комбинир.напрв.!DU393</f>
        <v>0</v>
      </c>
      <c r="AJ393" s="10">
        <f>гр.комбинир.напрв.!DV393</f>
        <v>0</v>
      </c>
      <c r="AK393" s="10">
        <f>гр.комбинир.напрв.!DW393</f>
        <v>0</v>
      </c>
      <c r="AL393" s="169">
        <f t="shared" si="59"/>
        <v>0</v>
      </c>
      <c r="AM393" s="169">
        <f t="shared" si="59"/>
        <v>0</v>
      </c>
      <c r="AN393" s="169">
        <f t="shared" si="59"/>
        <v>8</v>
      </c>
      <c r="AO393" s="169">
        <f t="shared" si="59"/>
        <v>27</v>
      </c>
      <c r="AP393" s="169">
        <f t="shared" si="59"/>
        <v>0</v>
      </c>
      <c r="AQ393" s="169">
        <f t="shared" ref="AQ393:AU399" si="60">M393+W393+AG393</f>
        <v>0</v>
      </c>
      <c r="AR393" s="169">
        <f t="shared" si="60"/>
        <v>0</v>
      </c>
      <c r="AS393" s="169">
        <f t="shared" si="60"/>
        <v>0</v>
      </c>
      <c r="AT393" s="169">
        <f t="shared" si="60"/>
        <v>0</v>
      </c>
      <c r="AU393" s="169">
        <f t="shared" si="60"/>
        <v>0</v>
      </c>
    </row>
    <row r="394" spans="1:47" x14ac:dyDescent="0.25">
      <c r="A394" s="5" t="str">
        <f>гр.общеразв.напрв.!A394</f>
        <v>Лужский</v>
      </c>
      <c r="B394" s="5" t="str">
        <f>гр.общеразв.напрв.!B394</f>
        <v>МОУ Заклинская СОШ (дошкольные группы)</v>
      </c>
      <c r="C394" s="5" t="str">
        <f>гр.общеразв.напрв.!C394</f>
        <v>село</v>
      </c>
      <c r="D394" s="5" t="str">
        <f>гр.общеразв.напрв.!D394</f>
        <v>детей</v>
      </c>
      <c r="E394" s="168">
        <f t="shared" si="57"/>
        <v>14</v>
      </c>
      <c r="F394" s="168">
        <f t="shared" si="58"/>
        <v>2</v>
      </c>
      <c r="G394" s="168">
        <f t="shared" si="58"/>
        <v>12</v>
      </c>
      <c r="H394" s="10">
        <f>гр.общеразв.напрв.!BZ394</f>
        <v>0</v>
      </c>
      <c r="I394" s="10">
        <f>гр.общеразв.напрв.!CA394</f>
        <v>0</v>
      </c>
      <c r="J394" s="10">
        <f>гр.общеразв.напрв.!CB394</f>
        <v>2</v>
      </c>
      <c r="K394" s="10">
        <f>гр.общеразв.напрв.!CC394</f>
        <v>12</v>
      </c>
      <c r="L394" s="10">
        <f>гр.общеразв.напрв.!CD394</f>
        <v>0</v>
      </c>
      <c r="M394" s="10">
        <f>гр.общеразв.напрв.!CE394</f>
        <v>0</v>
      </c>
      <c r="N394" s="10">
        <f>гр.общеразв.напрв.!CF394</f>
        <v>0</v>
      </c>
      <c r="O394" s="10">
        <f>гр.общеразв.напрв.!CG394</f>
        <v>0</v>
      </c>
      <c r="P394" s="10">
        <f>гр.общеразв.напрв.!CH394</f>
        <v>0</v>
      </c>
      <c r="Q394" s="10">
        <f>гр.общеразв.напрв.!CI394</f>
        <v>0</v>
      </c>
      <c r="R394" s="10">
        <f>гр.компен.направ.!EH394</f>
        <v>0</v>
      </c>
      <c r="S394" s="10">
        <f>гр.компен.направ.!EI394</f>
        <v>0</v>
      </c>
      <c r="T394" s="10">
        <f>гр.компен.направ.!EJ394</f>
        <v>0</v>
      </c>
      <c r="U394" s="10">
        <f>гр.компен.направ.!EK394</f>
        <v>0</v>
      </c>
      <c r="V394" s="10">
        <f>гр.компен.направ.!EL394</f>
        <v>0</v>
      </c>
      <c r="W394" s="10">
        <f>гр.компен.направ.!EM394</f>
        <v>0</v>
      </c>
      <c r="X394" s="10">
        <f>гр.компен.направ.!EN394</f>
        <v>0</v>
      </c>
      <c r="Y394" s="10">
        <f>гр.компен.направ.!EO394</f>
        <v>0</v>
      </c>
      <c r="Z394" s="10">
        <f>гр.компен.направ.!EP394</f>
        <v>0</v>
      </c>
      <c r="AA394" s="10">
        <f>гр.компен.направ.!EQ394</f>
        <v>0</v>
      </c>
      <c r="AB394" s="10">
        <f>гр.комбинир.напрв.!DN394</f>
        <v>0</v>
      </c>
      <c r="AC394" s="10">
        <f>гр.комбинир.напрв.!DO394</f>
        <v>0</v>
      </c>
      <c r="AD394" s="10">
        <f>гр.комбинир.напрв.!DP394</f>
        <v>0</v>
      </c>
      <c r="AE394" s="10">
        <f>гр.комбинир.напрв.!DQ394</f>
        <v>0</v>
      </c>
      <c r="AF394" s="10">
        <f>гр.комбинир.напрв.!DR394</f>
        <v>0</v>
      </c>
      <c r="AG394" s="10">
        <f>гр.комбинир.напрв.!DS394</f>
        <v>0</v>
      </c>
      <c r="AH394" s="10">
        <f>гр.комбинир.напрв.!DT394</f>
        <v>0</v>
      </c>
      <c r="AI394" s="10">
        <f>гр.комбинир.напрв.!DU394</f>
        <v>0</v>
      </c>
      <c r="AJ394" s="10">
        <f>гр.комбинир.напрв.!DV394</f>
        <v>0</v>
      </c>
      <c r="AK394" s="10">
        <f>гр.комбинир.напрв.!DW394</f>
        <v>0</v>
      </c>
      <c r="AL394" s="169">
        <f t="shared" ref="AL394:AP399" si="61">H394+R394+AB394</f>
        <v>0</v>
      </c>
      <c r="AM394" s="169">
        <f t="shared" si="61"/>
        <v>0</v>
      </c>
      <c r="AN394" s="169">
        <f t="shared" si="61"/>
        <v>2</v>
      </c>
      <c r="AO394" s="169">
        <f t="shared" si="61"/>
        <v>12</v>
      </c>
      <c r="AP394" s="169">
        <f t="shared" si="61"/>
        <v>0</v>
      </c>
      <c r="AQ394" s="169">
        <f t="shared" si="60"/>
        <v>0</v>
      </c>
      <c r="AR394" s="169">
        <f t="shared" si="60"/>
        <v>0</v>
      </c>
      <c r="AS394" s="169">
        <f t="shared" si="60"/>
        <v>0</v>
      </c>
      <c r="AT394" s="169">
        <f t="shared" si="60"/>
        <v>0</v>
      </c>
      <c r="AU394" s="169">
        <f t="shared" si="60"/>
        <v>0</v>
      </c>
    </row>
    <row r="395" spans="1:47" x14ac:dyDescent="0.25">
      <c r="A395" s="5" t="str">
        <f>гр.общеразв.напрв.!A395</f>
        <v>Лужский</v>
      </c>
      <c r="B395" s="5" t="str">
        <f>гр.общеразв.напрв.!B395</f>
        <v>МОУ Оредежская СОШ (дошкольные группы)</v>
      </c>
      <c r="C395" s="5" t="str">
        <f>гр.общеразв.напрв.!C395</f>
        <v>село</v>
      </c>
      <c r="D395" s="5" t="str">
        <f>гр.общеразв.напрв.!D395</f>
        <v>детей</v>
      </c>
      <c r="E395" s="168">
        <f t="shared" si="57"/>
        <v>15</v>
      </c>
      <c r="F395" s="168">
        <f t="shared" si="58"/>
        <v>0</v>
      </c>
      <c r="G395" s="168">
        <f t="shared" si="58"/>
        <v>15</v>
      </c>
      <c r="H395" s="10">
        <f>гр.общеразв.напрв.!BZ395</f>
        <v>0</v>
      </c>
      <c r="I395" s="10">
        <f>гр.общеразв.напрв.!CA395</f>
        <v>0</v>
      </c>
      <c r="J395" s="10">
        <f>гр.общеразв.напрв.!CB395</f>
        <v>0</v>
      </c>
      <c r="K395" s="10">
        <f>гр.общеразв.напрв.!CC395</f>
        <v>15</v>
      </c>
      <c r="L395" s="10">
        <f>гр.общеразв.напрв.!CD395</f>
        <v>0</v>
      </c>
      <c r="M395" s="10">
        <f>гр.общеразв.напрв.!CE395</f>
        <v>0</v>
      </c>
      <c r="N395" s="10">
        <f>гр.общеразв.напрв.!CF395</f>
        <v>0</v>
      </c>
      <c r="O395" s="10">
        <f>гр.общеразв.напрв.!CG395</f>
        <v>0</v>
      </c>
      <c r="P395" s="10">
        <f>гр.общеразв.напрв.!CH395</f>
        <v>0</v>
      </c>
      <c r="Q395" s="10">
        <f>гр.общеразв.напрв.!CI395</f>
        <v>0</v>
      </c>
      <c r="R395" s="10">
        <f>гр.компен.направ.!EH395</f>
        <v>0</v>
      </c>
      <c r="S395" s="10">
        <f>гр.компен.направ.!EI395</f>
        <v>0</v>
      </c>
      <c r="T395" s="10">
        <f>гр.компен.направ.!EJ395</f>
        <v>0</v>
      </c>
      <c r="U395" s="10">
        <f>гр.компен.направ.!EK395</f>
        <v>0</v>
      </c>
      <c r="V395" s="10">
        <f>гр.компен.направ.!EL395</f>
        <v>0</v>
      </c>
      <c r="W395" s="10">
        <f>гр.компен.направ.!EM395</f>
        <v>0</v>
      </c>
      <c r="X395" s="10">
        <f>гр.компен.направ.!EN395</f>
        <v>0</v>
      </c>
      <c r="Y395" s="10">
        <f>гр.компен.направ.!EO395</f>
        <v>0</v>
      </c>
      <c r="Z395" s="10">
        <f>гр.компен.направ.!EP395</f>
        <v>0</v>
      </c>
      <c r="AA395" s="10">
        <f>гр.компен.направ.!EQ395</f>
        <v>0</v>
      </c>
      <c r="AB395" s="10">
        <f>гр.комбинир.напрв.!DN395</f>
        <v>0</v>
      </c>
      <c r="AC395" s="10">
        <f>гр.комбинир.напрв.!DO395</f>
        <v>0</v>
      </c>
      <c r="AD395" s="10">
        <f>гр.комбинир.напрв.!DP395</f>
        <v>0</v>
      </c>
      <c r="AE395" s="10">
        <f>гр.комбинир.напрв.!DQ395</f>
        <v>0</v>
      </c>
      <c r="AF395" s="10">
        <f>гр.комбинир.напрв.!DR395</f>
        <v>0</v>
      </c>
      <c r="AG395" s="10">
        <f>гр.комбинир.напрв.!DS395</f>
        <v>0</v>
      </c>
      <c r="AH395" s="10">
        <f>гр.комбинир.напрв.!DT395</f>
        <v>0</v>
      </c>
      <c r="AI395" s="10">
        <f>гр.комбинир.напрв.!DU395</f>
        <v>0</v>
      </c>
      <c r="AJ395" s="10">
        <f>гр.комбинир.напрв.!DV395</f>
        <v>0</v>
      </c>
      <c r="AK395" s="10">
        <f>гр.комбинир.напрв.!DW395</f>
        <v>0</v>
      </c>
      <c r="AL395" s="169">
        <f t="shared" si="61"/>
        <v>0</v>
      </c>
      <c r="AM395" s="169">
        <f t="shared" si="61"/>
        <v>0</v>
      </c>
      <c r="AN395" s="169">
        <f t="shared" si="61"/>
        <v>0</v>
      </c>
      <c r="AO395" s="169">
        <f t="shared" si="61"/>
        <v>15</v>
      </c>
      <c r="AP395" s="169">
        <f t="shared" si="61"/>
        <v>0</v>
      </c>
      <c r="AQ395" s="169">
        <f t="shared" si="60"/>
        <v>0</v>
      </c>
      <c r="AR395" s="169">
        <f t="shared" si="60"/>
        <v>0</v>
      </c>
      <c r="AS395" s="169">
        <f t="shared" si="60"/>
        <v>0</v>
      </c>
      <c r="AT395" s="169">
        <f t="shared" si="60"/>
        <v>0</v>
      </c>
      <c r="AU395" s="169">
        <f t="shared" si="60"/>
        <v>0</v>
      </c>
    </row>
    <row r="396" spans="1:47" x14ac:dyDescent="0.25">
      <c r="A396" s="5" t="str">
        <f>гр.общеразв.напрв.!A396</f>
        <v>Лужский</v>
      </c>
      <c r="B396" s="5" t="str">
        <f>гр.общеразв.напрв.!B396</f>
        <v>МОУ Средняя школа №5 (дошкольные группы)</v>
      </c>
      <c r="C396" s="5" t="str">
        <f>гр.общеразв.напрв.!C396</f>
        <v>город</v>
      </c>
      <c r="D396" s="5" t="str">
        <f>гр.общеразв.напрв.!D396</f>
        <v>детей</v>
      </c>
      <c r="E396" s="168">
        <f t="shared" si="57"/>
        <v>95</v>
      </c>
      <c r="F396" s="168">
        <f t="shared" si="58"/>
        <v>25</v>
      </c>
      <c r="G396" s="168">
        <f t="shared" si="58"/>
        <v>70</v>
      </c>
      <c r="H396" s="10">
        <f>гр.общеразв.напрв.!BZ396</f>
        <v>0</v>
      </c>
      <c r="I396" s="10">
        <f>гр.общеразв.напрв.!CA396</f>
        <v>0</v>
      </c>
      <c r="J396" s="10">
        <f>гр.общеразв.напрв.!CB396</f>
        <v>25</v>
      </c>
      <c r="K396" s="10">
        <f>гр.общеразв.напрв.!CC396</f>
        <v>70</v>
      </c>
      <c r="L396" s="10">
        <f>гр.общеразв.напрв.!CD396</f>
        <v>0</v>
      </c>
      <c r="M396" s="10">
        <f>гр.общеразв.напрв.!CE396</f>
        <v>0</v>
      </c>
      <c r="N396" s="10">
        <f>гр.общеразв.напрв.!CF396</f>
        <v>0</v>
      </c>
      <c r="O396" s="10">
        <f>гр.общеразв.напрв.!CG396</f>
        <v>0</v>
      </c>
      <c r="P396" s="10">
        <f>гр.общеразв.напрв.!CH396</f>
        <v>0</v>
      </c>
      <c r="Q396" s="10">
        <f>гр.общеразв.напрв.!CI396</f>
        <v>0</v>
      </c>
      <c r="R396" s="10">
        <f>гр.компен.направ.!EH396</f>
        <v>0</v>
      </c>
      <c r="S396" s="10">
        <f>гр.компен.направ.!EI396</f>
        <v>0</v>
      </c>
      <c r="T396" s="10">
        <f>гр.компен.направ.!EJ396</f>
        <v>0</v>
      </c>
      <c r="U396" s="10">
        <f>гр.компен.направ.!EK396</f>
        <v>0</v>
      </c>
      <c r="V396" s="10">
        <f>гр.компен.направ.!EL396</f>
        <v>0</v>
      </c>
      <c r="W396" s="10">
        <f>гр.компен.направ.!EM396</f>
        <v>0</v>
      </c>
      <c r="X396" s="10">
        <f>гр.компен.направ.!EN396</f>
        <v>0</v>
      </c>
      <c r="Y396" s="10">
        <f>гр.компен.направ.!EO396</f>
        <v>0</v>
      </c>
      <c r="Z396" s="10">
        <f>гр.компен.направ.!EP396</f>
        <v>0</v>
      </c>
      <c r="AA396" s="10">
        <f>гр.компен.направ.!EQ396</f>
        <v>0</v>
      </c>
      <c r="AB396" s="10">
        <f>гр.комбинир.напрв.!DN396</f>
        <v>0</v>
      </c>
      <c r="AC396" s="10">
        <f>гр.комбинир.напрв.!DO396</f>
        <v>0</v>
      </c>
      <c r="AD396" s="10">
        <f>гр.комбинир.напрв.!DP396</f>
        <v>0</v>
      </c>
      <c r="AE396" s="10">
        <f>гр.комбинир.напрв.!DQ396</f>
        <v>0</v>
      </c>
      <c r="AF396" s="10">
        <f>гр.комбинир.напрв.!DR396</f>
        <v>0</v>
      </c>
      <c r="AG396" s="10">
        <f>гр.комбинир.напрв.!DS396</f>
        <v>0</v>
      </c>
      <c r="AH396" s="10">
        <f>гр.комбинир.напрв.!DT396</f>
        <v>0</v>
      </c>
      <c r="AI396" s="10">
        <f>гр.комбинир.напрв.!DU396</f>
        <v>0</v>
      </c>
      <c r="AJ396" s="10">
        <f>гр.комбинир.напрв.!DV396</f>
        <v>0</v>
      </c>
      <c r="AK396" s="10">
        <f>гр.комбинир.напрв.!DW396</f>
        <v>0</v>
      </c>
      <c r="AL396" s="169">
        <f t="shared" si="61"/>
        <v>0</v>
      </c>
      <c r="AM396" s="169">
        <f t="shared" si="61"/>
        <v>0</v>
      </c>
      <c r="AN396" s="169">
        <f t="shared" si="61"/>
        <v>25</v>
      </c>
      <c r="AO396" s="169">
        <f t="shared" si="61"/>
        <v>70</v>
      </c>
      <c r="AP396" s="169">
        <f t="shared" si="61"/>
        <v>0</v>
      </c>
      <c r="AQ396" s="169">
        <f t="shared" si="60"/>
        <v>0</v>
      </c>
      <c r="AR396" s="169">
        <f t="shared" si="60"/>
        <v>0</v>
      </c>
      <c r="AS396" s="169">
        <f t="shared" si="60"/>
        <v>0</v>
      </c>
      <c r="AT396" s="169">
        <f t="shared" si="60"/>
        <v>0</v>
      </c>
      <c r="AU396" s="169">
        <f t="shared" si="60"/>
        <v>0</v>
      </c>
    </row>
    <row r="397" spans="1:47" x14ac:dyDescent="0.25">
      <c r="A397" s="5" t="str">
        <f>гр.общеразв.напрв.!A397</f>
        <v>Лужский</v>
      </c>
      <c r="B397" s="5" t="str">
        <f>гр.общеразв.напрв.!B397</f>
        <v>Оредежский детский сад</v>
      </c>
      <c r="C397" s="5" t="str">
        <f>гр.общеразв.напрв.!C397</f>
        <v>село</v>
      </c>
      <c r="D397" s="5" t="str">
        <f>гр.общеразв.напрв.!D397</f>
        <v>детей</v>
      </c>
      <c r="E397" s="168">
        <f t="shared" si="57"/>
        <v>110</v>
      </c>
      <c r="F397" s="168">
        <f t="shared" si="58"/>
        <v>20</v>
      </c>
      <c r="G397" s="168">
        <f t="shared" si="58"/>
        <v>90</v>
      </c>
      <c r="H397" s="10">
        <f>гр.общеразв.напрв.!BZ397</f>
        <v>0</v>
      </c>
      <c r="I397" s="10">
        <f>гр.общеразв.напрв.!CA397</f>
        <v>0</v>
      </c>
      <c r="J397" s="10">
        <f>гр.общеразв.напрв.!CB397</f>
        <v>20</v>
      </c>
      <c r="K397" s="10">
        <f>гр.общеразв.напрв.!CC397</f>
        <v>90</v>
      </c>
      <c r="L397" s="10">
        <f>гр.общеразв.напрв.!CD397</f>
        <v>0</v>
      </c>
      <c r="M397" s="10">
        <f>гр.общеразв.напрв.!CE397</f>
        <v>0</v>
      </c>
      <c r="N397" s="10">
        <f>гр.общеразв.напрв.!CF397</f>
        <v>0</v>
      </c>
      <c r="O397" s="10">
        <f>гр.общеразв.напрв.!CG397</f>
        <v>0</v>
      </c>
      <c r="P397" s="10">
        <f>гр.общеразв.напрв.!CH397</f>
        <v>0</v>
      </c>
      <c r="Q397" s="10">
        <f>гр.общеразв.напрв.!CI397</f>
        <v>0</v>
      </c>
      <c r="R397" s="10">
        <f>гр.компен.направ.!EH397</f>
        <v>0</v>
      </c>
      <c r="S397" s="10">
        <f>гр.компен.направ.!EI397</f>
        <v>0</v>
      </c>
      <c r="T397" s="10">
        <f>гр.компен.направ.!EJ397</f>
        <v>0</v>
      </c>
      <c r="U397" s="10">
        <f>гр.компен.направ.!EK397</f>
        <v>0</v>
      </c>
      <c r="V397" s="10">
        <f>гр.компен.направ.!EL397</f>
        <v>0</v>
      </c>
      <c r="W397" s="10">
        <f>гр.компен.направ.!EM397</f>
        <v>0</v>
      </c>
      <c r="X397" s="10">
        <f>гр.компен.направ.!EN397</f>
        <v>0</v>
      </c>
      <c r="Y397" s="10">
        <f>гр.компен.направ.!EO397</f>
        <v>0</v>
      </c>
      <c r="Z397" s="10">
        <f>гр.компен.направ.!EP397</f>
        <v>0</v>
      </c>
      <c r="AA397" s="10">
        <f>гр.компен.направ.!EQ397</f>
        <v>0</v>
      </c>
      <c r="AB397" s="10">
        <f>гр.комбинир.напрв.!DN397</f>
        <v>0</v>
      </c>
      <c r="AC397" s="10">
        <f>гр.комбинир.напрв.!DO397</f>
        <v>0</v>
      </c>
      <c r="AD397" s="10">
        <f>гр.комбинир.напрв.!DP397</f>
        <v>0</v>
      </c>
      <c r="AE397" s="10">
        <f>гр.комбинир.напрв.!DQ397</f>
        <v>0</v>
      </c>
      <c r="AF397" s="10">
        <f>гр.комбинир.напрв.!DR397</f>
        <v>0</v>
      </c>
      <c r="AG397" s="10">
        <f>гр.комбинир.напрв.!DS397</f>
        <v>0</v>
      </c>
      <c r="AH397" s="10">
        <f>гр.комбинир.напрв.!DT397</f>
        <v>0</v>
      </c>
      <c r="AI397" s="10">
        <f>гр.комбинир.напрв.!DU397</f>
        <v>0</v>
      </c>
      <c r="AJ397" s="10">
        <f>гр.комбинир.напрв.!DV397</f>
        <v>0</v>
      </c>
      <c r="AK397" s="10">
        <f>гр.комбинир.напрв.!DW397</f>
        <v>0</v>
      </c>
      <c r="AL397" s="169">
        <f t="shared" si="61"/>
        <v>0</v>
      </c>
      <c r="AM397" s="169">
        <f t="shared" si="61"/>
        <v>0</v>
      </c>
      <c r="AN397" s="169">
        <f t="shared" si="61"/>
        <v>20</v>
      </c>
      <c r="AO397" s="169">
        <f t="shared" si="61"/>
        <v>90</v>
      </c>
      <c r="AP397" s="169">
        <f t="shared" si="61"/>
        <v>0</v>
      </c>
      <c r="AQ397" s="169">
        <f t="shared" si="60"/>
        <v>0</v>
      </c>
      <c r="AR397" s="169">
        <f t="shared" si="60"/>
        <v>0</v>
      </c>
      <c r="AS397" s="169">
        <f t="shared" si="60"/>
        <v>0</v>
      </c>
      <c r="AT397" s="169">
        <f t="shared" si="60"/>
        <v>0</v>
      </c>
      <c r="AU397" s="169">
        <f t="shared" si="60"/>
        <v>0</v>
      </c>
    </row>
    <row r="398" spans="1:47" x14ac:dyDescent="0.25">
      <c r="A398" s="5" t="str">
        <f>гр.общеразв.напрв.!A398</f>
        <v>Лужский</v>
      </c>
      <c r="B398" s="5" t="str">
        <f>гр.общеразв.напрв.!B398</f>
        <v>Осьминский детский сад</v>
      </c>
      <c r="C398" s="5" t="str">
        <f>гр.общеразв.напрв.!C398</f>
        <v>село</v>
      </c>
      <c r="D398" s="5" t="str">
        <f>гр.общеразв.напрв.!D398</f>
        <v>детей</v>
      </c>
      <c r="E398" s="168">
        <f t="shared" si="57"/>
        <v>62</v>
      </c>
      <c r="F398" s="168">
        <f t="shared" si="58"/>
        <v>13</v>
      </c>
      <c r="G398" s="168">
        <f t="shared" si="58"/>
        <v>49</v>
      </c>
      <c r="H398" s="10">
        <f>гр.общеразв.напрв.!BZ398</f>
        <v>0</v>
      </c>
      <c r="I398" s="10">
        <f>гр.общеразв.напрв.!CA398</f>
        <v>0</v>
      </c>
      <c r="J398" s="10">
        <f>гр.общеразв.напрв.!CB398</f>
        <v>13</v>
      </c>
      <c r="K398" s="10">
        <f>гр.общеразв.напрв.!CC398</f>
        <v>49</v>
      </c>
      <c r="L398" s="10">
        <f>гр.общеразв.напрв.!CD398</f>
        <v>0</v>
      </c>
      <c r="M398" s="10">
        <f>гр.общеразв.напрв.!CE398</f>
        <v>0</v>
      </c>
      <c r="N398" s="10">
        <f>гр.общеразв.напрв.!CF398</f>
        <v>0</v>
      </c>
      <c r="O398" s="10">
        <f>гр.общеразв.напрв.!CG398</f>
        <v>0</v>
      </c>
      <c r="P398" s="10">
        <f>гр.общеразв.напрв.!CH398</f>
        <v>0</v>
      </c>
      <c r="Q398" s="10">
        <f>гр.общеразв.напрв.!CI398</f>
        <v>0</v>
      </c>
      <c r="R398" s="10">
        <f>гр.компен.направ.!EH398</f>
        <v>0</v>
      </c>
      <c r="S398" s="10">
        <f>гр.компен.направ.!EI398</f>
        <v>0</v>
      </c>
      <c r="T398" s="10">
        <f>гр.компен.направ.!EJ398</f>
        <v>0</v>
      </c>
      <c r="U398" s="10">
        <f>гр.компен.направ.!EK398</f>
        <v>0</v>
      </c>
      <c r="V398" s="10">
        <f>гр.компен.направ.!EL398</f>
        <v>0</v>
      </c>
      <c r="W398" s="10">
        <f>гр.компен.направ.!EM398</f>
        <v>0</v>
      </c>
      <c r="X398" s="10">
        <f>гр.компен.направ.!EN398</f>
        <v>0</v>
      </c>
      <c r="Y398" s="10">
        <f>гр.компен.направ.!EO398</f>
        <v>0</v>
      </c>
      <c r="Z398" s="10">
        <f>гр.компен.направ.!EP398</f>
        <v>0</v>
      </c>
      <c r="AA398" s="10">
        <f>гр.компен.направ.!EQ398</f>
        <v>0</v>
      </c>
      <c r="AB398" s="10">
        <f>гр.комбинир.напрв.!DN398</f>
        <v>0</v>
      </c>
      <c r="AC398" s="10">
        <f>гр.комбинир.напрв.!DO398</f>
        <v>0</v>
      </c>
      <c r="AD398" s="10">
        <f>гр.комбинир.напрв.!DP398</f>
        <v>0</v>
      </c>
      <c r="AE398" s="10">
        <f>гр.комбинир.напрв.!DQ398</f>
        <v>0</v>
      </c>
      <c r="AF398" s="10">
        <f>гр.комбинир.напрв.!DR398</f>
        <v>0</v>
      </c>
      <c r="AG398" s="10">
        <f>гр.комбинир.напрв.!DS398</f>
        <v>0</v>
      </c>
      <c r="AH398" s="10">
        <f>гр.комбинир.напрв.!DT398</f>
        <v>0</v>
      </c>
      <c r="AI398" s="10">
        <f>гр.комбинир.напрв.!DU398</f>
        <v>0</v>
      </c>
      <c r="AJ398" s="10">
        <f>гр.комбинир.напрв.!DV398</f>
        <v>0</v>
      </c>
      <c r="AK398" s="10">
        <f>гр.комбинир.напрв.!DW398</f>
        <v>0</v>
      </c>
      <c r="AL398" s="169">
        <f t="shared" si="61"/>
        <v>0</v>
      </c>
      <c r="AM398" s="169">
        <f t="shared" si="61"/>
        <v>0</v>
      </c>
      <c r="AN398" s="169">
        <f t="shared" si="61"/>
        <v>13</v>
      </c>
      <c r="AO398" s="169">
        <f t="shared" si="61"/>
        <v>49</v>
      </c>
      <c r="AP398" s="169">
        <f t="shared" si="61"/>
        <v>0</v>
      </c>
      <c r="AQ398" s="169">
        <f t="shared" si="60"/>
        <v>0</v>
      </c>
      <c r="AR398" s="169">
        <f t="shared" si="60"/>
        <v>0</v>
      </c>
      <c r="AS398" s="169">
        <f t="shared" si="60"/>
        <v>0</v>
      </c>
      <c r="AT398" s="169">
        <f t="shared" si="60"/>
        <v>0</v>
      </c>
      <c r="AU398" s="169">
        <f t="shared" si="60"/>
        <v>0</v>
      </c>
    </row>
    <row r="399" spans="1:47" x14ac:dyDescent="0.25">
      <c r="A399" s="5" t="str">
        <f>гр.общеразв.напрв.!A399</f>
        <v>Лужский</v>
      </c>
      <c r="B399" s="5" t="str">
        <f>гр.общеразв.напрв.!B399</f>
        <v xml:space="preserve">Пехенецкий детский сад </v>
      </c>
      <c r="C399" s="5" t="str">
        <f>гр.общеразв.напрв.!C399</f>
        <v>село</v>
      </c>
      <c r="D399" s="5" t="str">
        <f>гр.общеразв.напрв.!D399</f>
        <v>детей</v>
      </c>
      <c r="E399" s="168">
        <f t="shared" si="57"/>
        <v>30</v>
      </c>
      <c r="F399" s="168">
        <f t="shared" si="58"/>
        <v>0</v>
      </c>
      <c r="G399" s="168">
        <f t="shared" si="58"/>
        <v>30</v>
      </c>
      <c r="H399" s="10">
        <f>гр.общеразв.напрв.!BZ399</f>
        <v>0</v>
      </c>
      <c r="I399" s="10">
        <f>гр.общеразв.напрв.!CA399</f>
        <v>0</v>
      </c>
      <c r="J399" s="10">
        <f>гр.общеразв.напрв.!CB399</f>
        <v>0</v>
      </c>
      <c r="K399" s="10">
        <f>гр.общеразв.напрв.!CC399</f>
        <v>30</v>
      </c>
      <c r="L399" s="10">
        <f>гр.общеразв.напрв.!CD399</f>
        <v>0</v>
      </c>
      <c r="M399" s="10">
        <f>гр.общеразв.напрв.!CE399</f>
        <v>0</v>
      </c>
      <c r="N399" s="10">
        <f>гр.общеразв.напрв.!CF399</f>
        <v>0</v>
      </c>
      <c r="O399" s="10">
        <f>гр.общеразв.напрв.!CG399</f>
        <v>0</v>
      </c>
      <c r="P399" s="10">
        <f>гр.общеразв.напрв.!CH399</f>
        <v>0</v>
      </c>
      <c r="Q399" s="10">
        <f>гр.общеразв.напрв.!CI399</f>
        <v>0</v>
      </c>
      <c r="R399" s="10">
        <f>гр.компен.направ.!EH399</f>
        <v>0</v>
      </c>
      <c r="S399" s="10">
        <f>гр.компен.направ.!EI399</f>
        <v>0</v>
      </c>
      <c r="T399" s="10">
        <f>гр.компен.направ.!EJ399</f>
        <v>0</v>
      </c>
      <c r="U399" s="10">
        <f>гр.компен.направ.!EK399</f>
        <v>0</v>
      </c>
      <c r="V399" s="10">
        <f>гр.компен.направ.!EL399</f>
        <v>0</v>
      </c>
      <c r="W399" s="10">
        <f>гр.компен.направ.!EM399</f>
        <v>0</v>
      </c>
      <c r="X399" s="10">
        <f>гр.компен.направ.!EN399</f>
        <v>0</v>
      </c>
      <c r="Y399" s="10">
        <f>гр.компен.направ.!EO399</f>
        <v>0</v>
      </c>
      <c r="Z399" s="10">
        <f>гр.компен.направ.!EP399</f>
        <v>0</v>
      </c>
      <c r="AA399" s="10">
        <f>гр.компен.направ.!EQ399</f>
        <v>0</v>
      </c>
      <c r="AB399" s="10">
        <f>гр.комбинир.напрв.!DN399</f>
        <v>0</v>
      </c>
      <c r="AC399" s="10">
        <f>гр.комбинир.напрв.!DO399</f>
        <v>0</v>
      </c>
      <c r="AD399" s="10">
        <f>гр.комбинир.напрв.!DP399</f>
        <v>0</v>
      </c>
      <c r="AE399" s="10">
        <f>гр.комбинир.напрв.!DQ399</f>
        <v>0</v>
      </c>
      <c r="AF399" s="10">
        <f>гр.комбинир.напрв.!DR399</f>
        <v>0</v>
      </c>
      <c r="AG399" s="10">
        <f>гр.комбинир.напрв.!DS399</f>
        <v>0</v>
      </c>
      <c r="AH399" s="10">
        <f>гр.комбинир.напрв.!DT399</f>
        <v>0</v>
      </c>
      <c r="AI399" s="10">
        <f>гр.комбинир.напрв.!DU399</f>
        <v>0</v>
      </c>
      <c r="AJ399" s="10">
        <f>гр.комбинир.напрв.!DV399</f>
        <v>0</v>
      </c>
      <c r="AK399" s="10">
        <f>гр.комбинир.напрв.!DW399</f>
        <v>0</v>
      </c>
      <c r="AL399" s="169">
        <f t="shared" si="61"/>
        <v>0</v>
      </c>
      <c r="AM399" s="169">
        <f t="shared" si="61"/>
        <v>0</v>
      </c>
      <c r="AN399" s="169">
        <f t="shared" si="61"/>
        <v>0</v>
      </c>
      <c r="AO399" s="169">
        <f t="shared" si="61"/>
        <v>30</v>
      </c>
      <c r="AP399" s="169">
        <f t="shared" si="61"/>
        <v>0</v>
      </c>
      <c r="AQ399" s="169">
        <f t="shared" si="60"/>
        <v>0</v>
      </c>
      <c r="AR399" s="169">
        <f t="shared" si="60"/>
        <v>0</v>
      </c>
      <c r="AS399" s="169">
        <f t="shared" si="60"/>
        <v>0</v>
      </c>
      <c r="AT399" s="169">
        <f t="shared" si="60"/>
        <v>0</v>
      </c>
      <c r="AU399" s="169">
        <f t="shared" si="60"/>
        <v>0</v>
      </c>
    </row>
    <row r="400" spans="1:47" s="124" customFormat="1" x14ac:dyDescent="0.25">
      <c r="A400" s="170" t="str">
        <f>гр.общеразв.напрв.!A400</f>
        <v>12. Лужский</v>
      </c>
      <c r="B400" s="170" t="str">
        <f>гр.общеразв.напрв.!B400</f>
        <v>ИТОГО</v>
      </c>
      <c r="C400" s="170"/>
      <c r="D400" s="170"/>
      <c r="E400" s="98">
        <f>SUBTOTAL(9,E368:E399)</f>
        <v>2826</v>
      </c>
      <c r="F400" s="98">
        <f t="shared" ref="F400:AU400" si="62">SUBTOTAL(9,F368:F399)</f>
        <v>482</v>
      </c>
      <c r="G400" s="98">
        <f t="shared" si="62"/>
        <v>2344</v>
      </c>
      <c r="H400" s="98">
        <f t="shared" si="62"/>
        <v>0</v>
      </c>
      <c r="I400" s="98">
        <f t="shared" si="62"/>
        <v>0</v>
      </c>
      <c r="J400" s="98">
        <f t="shared" si="62"/>
        <v>472</v>
      </c>
      <c r="K400" s="98">
        <f t="shared" si="62"/>
        <v>2075</v>
      </c>
      <c r="L400" s="98">
        <f t="shared" si="62"/>
        <v>10</v>
      </c>
      <c r="M400" s="98">
        <f t="shared" si="62"/>
        <v>50</v>
      </c>
      <c r="N400" s="98">
        <f t="shared" si="62"/>
        <v>0</v>
      </c>
      <c r="O400" s="98">
        <f t="shared" si="62"/>
        <v>0</v>
      </c>
      <c r="P400" s="98">
        <f t="shared" si="62"/>
        <v>0</v>
      </c>
      <c r="Q400" s="98">
        <f t="shared" si="62"/>
        <v>0</v>
      </c>
      <c r="R400" s="98">
        <f t="shared" si="62"/>
        <v>0</v>
      </c>
      <c r="S400" s="98">
        <f t="shared" si="62"/>
        <v>0</v>
      </c>
      <c r="T400" s="98">
        <f t="shared" si="62"/>
        <v>0</v>
      </c>
      <c r="U400" s="98">
        <f t="shared" si="62"/>
        <v>204</v>
      </c>
      <c r="V400" s="98">
        <f t="shared" si="62"/>
        <v>0</v>
      </c>
      <c r="W400" s="98">
        <f t="shared" si="62"/>
        <v>0</v>
      </c>
      <c r="X400" s="98">
        <f t="shared" si="62"/>
        <v>0</v>
      </c>
      <c r="Y400" s="98">
        <f t="shared" si="62"/>
        <v>0</v>
      </c>
      <c r="Z400" s="98">
        <f t="shared" si="62"/>
        <v>0</v>
      </c>
      <c r="AA400" s="98">
        <f t="shared" si="62"/>
        <v>15</v>
      </c>
      <c r="AB400" s="98">
        <f t="shared" si="62"/>
        <v>0</v>
      </c>
      <c r="AC400" s="98">
        <f t="shared" si="62"/>
        <v>0</v>
      </c>
      <c r="AD400" s="98">
        <f t="shared" si="62"/>
        <v>0</v>
      </c>
      <c r="AE400" s="98">
        <f t="shared" si="62"/>
        <v>0</v>
      </c>
      <c r="AF400" s="98">
        <f t="shared" si="62"/>
        <v>0</v>
      </c>
      <c r="AG400" s="98">
        <f t="shared" si="62"/>
        <v>0</v>
      </c>
      <c r="AH400" s="98">
        <f t="shared" si="62"/>
        <v>0</v>
      </c>
      <c r="AI400" s="98">
        <f t="shared" si="62"/>
        <v>0</v>
      </c>
      <c r="AJ400" s="98">
        <f t="shared" si="62"/>
        <v>0</v>
      </c>
      <c r="AK400" s="98">
        <f t="shared" si="62"/>
        <v>0</v>
      </c>
      <c r="AL400" s="98">
        <f t="shared" si="62"/>
        <v>0</v>
      </c>
      <c r="AM400" s="98">
        <f t="shared" si="62"/>
        <v>0</v>
      </c>
      <c r="AN400" s="98">
        <f t="shared" si="62"/>
        <v>472</v>
      </c>
      <c r="AO400" s="98">
        <f t="shared" si="62"/>
        <v>2279</v>
      </c>
      <c r="AP400" s="98">
        <f t="shared" si="62"/>
        <v>10</v>
      </c>
      <c r="AQ400" s="98">
        <f t="shared" si="62"/>
        <v>50</v>
      </c>
      <c r="AR400" s="98">
        <f t="shared" si="62"/>
        <v>0</v>
      </c>
      <c r="AS400" s="98">
        <f t="shared" si="62"/>
        <v>0</v>
      </c>
      <c r="AT400" s="98">
        <f t="shared" si="62"/>
        <v>0</v>
      </c>
      <c r="AU400" s="98">
        <f t="shared" si="62"/>
        <v>15</v>
      </c>
    </row>
    <row r="401" spans="1:47" x14ac:dyDescent="0.25">
      <c r="A401" s="5" t="str">
        <f>гр.общеразв.напрв.!A401</f>
        <v>Подпорожский</v>
      </c>
      <c r="B401" s="5" t="str">
        <f>гр.общеразв.напрв.!B401</f>
        <v>МБДОУ "Подпорожский детский сад №1"</v>
      </c>
      <c r="C401" s="5" t="str">
        <f>гр.общеразв.напрв.!C401</f>
        <v>город</v>
      </c>
      <c r="D401" s="5" t="str">
        <f>гр.общеразв.напрв.!D401</f>
        <v>детей</v>
      </c>
      <c r="E401" s="168">
        <f t="shared" ref="E401:E415" si="63">F401+G401</f>
        <v>140</v>
      </c>
      <c r="F401" s="168">
        <f t="shared" ref="F401:G415" si="64">H401+J401+L401+N401+P401+R401+T401+V401+X401+Z401+AB401+AD401+AF401+AH401+AJ401</f>
        <v>45</v>
      </c>
      <c r="G401" s="168">
        <f t="shared" si="64"/>
        <v>95</v>
      </c>
      <c r="H401" s="10">
        <f>гр.общеразв.напрв.!BZ401</f>
        <v>0</v>
      </c>
      <c r="I401" s="10">
        <f>гр.общеразв.напрв.!CA401</f>
        <v>0</v>
      </c>
      <c r="J401" s="10">
        <f>гр.общеразв.напрв.!CB401</f>
        <v>45</v>
      </c>
      <c r="K401" s="10">
        <f>гр.общеразв.напрв.!CC401</f>
        <v>45</v>
      </c>
      <c r="L401" s="10">
        <f>гр.общеразв.напрв.!CD401</f>
        <v>0</v>
      </c>
      <c r="M401" s="10">
        <f>гр.общеразв.напрв.!CE401</f>
        <v>50</v>
      </c>
      <c r="N401" s="10">
        <f>гр.общеразв.напрв.!CF401</f>
        <v>0</v>
      </c>
      <c r="O401" s="10">
        <f>гр.общеразв.напрв.!CG401</f>
        <v>0</v>
      </c>
      <c r="P401" s="10">
        <f>гр.общеразв.напрв.!CH401</f>
        <v>0</v>
      </c>
      <c r="Q401" s="10">
        <f>гр.общеразв.напрв.!CI401</f>
        <v>0</v>
      </c>
      <c r="R401" s="10">
        <f>гр.компен.направ.!EH401</f>
        <v>0</v>
      </c>
      <c r="S401" s="10">
        <f>гр.компен.направ.!EI401</f>
        <v>0</v>
      </c>
      <c r="T401" s="10">
        <f>гр.компен.направ.!EJ401</f>
        <v>0</v>
      </c>
      <c r="U401" s="10">
        <f>гр.компен.направ.!EK401</f>
        <v>0</v>
      </c>
      <c r="V401" s="10">
        <f>гр.компен.направ.!EL401</f>
        <v>0</v>
      </c>
      <c r="W401" s="10">
        <f>гр.компен.направ.!EM401</f>
        <v>0</v>
      </c>
      <c r="X401" s="10">
        <f>гр.компен.направ.!EN401</f>
        <v>0</v>
      </c>
      <c r="Y401" s="10">
        <f>гр.компен.направ.!EO401</f>
        <v>0</v>
      </c>
      <c r="Z401" s="10">
        <f>гр.компен.направ.!EP401</f>
        <v>0</v>
      </c>
      <c r="AA401" s="10">
        <f>гр.компен.направ.!EQ401</f>
        <v>0</v>
      </c>
      <c r="AB401" s="10">
        <f>гр.комбинир.напрв.!DN401</f>
        <v>0</v>
      </c>
      <c r="AC401" s="10">
        <f>гр.комбинир.напрв.!DO401</f>
        <v>0</v>
      </c>
      <c r="AD401" s="10">
        <f>гр.комбинир.напрв.!DP401</f>
        <v>0</v>
      </c>
      <c r="AE401" s="10">
        <f>гр.комбинир.напрв.!DQ401</f>
        <v>0</v>
      </c>
      <c r="AF401" s="10">
        <f>гр.комбинир.напрв.!DR401</f>
        <v>0</v>
      </c>
      <c r="AG401" s="10">
        <f>гр.комбинир.напрв.!DS401</f>
        <v>0</v>
      </c>
      <c r="AH401" s="10">
        <f>гр.комбинир.напрв.!DT401</f>
        <v>0</v>
      </c>
      <c r="AI401" s="10">
        <f>гр.комбинир.напрв.!DU401</f>
        <v>0</v>
      </c>
      <c r="AJ401" s="10">
        <f>гр.комбинир.напрв.!DV401</f>
        <v>0</v>
      </c>
      <c r="AK401" s="10">
        <f>гр.комбинир.напрв.!DW401</f>
        <v>0</v>
      </c>
      <c r="AL401" s="169">
        <f t="shared" ref="AL401:AU415" si="65">H401+R401+AB401</f>
        <v>0</v>
      </c>
      <c r="AM401" s="169">
        <f t="shared" si="65"/>
        <v>0</v>
      </c>
      <c r="AN401" s="169">
        <f t="shared" si="65"/>
        <v>45</v>
      </c>
      <c r="AO401" s="169">
        <f t="shared" si="65"/>
        <v>45</v>
      </c>
      <c r="AP401" s="169">
        <f t="shared" si="65"/>
        <v>0</v>
      </c>
      <c r="AQ401" s="169">
        <f t="shared" si="65"/>
        <v>50</v>
      </c>
      <c r="AR401" s="169">
        <f t="shared" si="65"/>
        <v>0</v>
      </c>
      <c r="AS401" s="169">
        <f t="shared" si="65"/>
        <v>0</v>
      </c>
      <c r="AT401" s="169">
        <f t="shared" si="65"/>
        <v>0</v>
      </c>
      <c r="AU401" s="169">
        <f t="shared" si="65"/>
        <v>0</v>
      </c>
    </row>
    <row r="402" spans="1:47" x14ac:dyDescent="0.25">
      <c r="A402" s="5" t="str">
        <f>гр.общеразв.напрв.!A402</f>
        <v>Подпорожский</v>
      </c>
      <c r="B402" s="5" t="str">
        <f>гр.общеразв.напрв.!B402</f>
        <v>МБДОУ "Винницкий детский сад №2"</v>
      </c>
      <c r="C402" s="5" t="str">
        <f>гр.общеразв.напрв.!C402</f>
        <v>город</v>
      </c>
      <c r="D402" s="5" t="str">
        <f>гр.общеразв.напрв.!D402</f>
        <v>детей</v>
      </c>
      <c r="E402" s="168">
        <f t="shared" si="63"/>
        <v>32</v>
      </c>
      <c r="F402" s="168">
        <f t="shared" si="64"/>
        <v>14</v>
      </c>
      <c r="G402" s="168">
        <f t="shared" si="64"/>
        <v>18</v>
      </c>
      <c r="H402" s="10">
        <f>гр.общеразв.напрв.!BZ402</f>
        <v>0</v>
      </c>
      <c r="I402" s="10">
        <f>гр.общеразв.напрв.!CA402</f>
        <v>0</v>
      </c>
      <c r="J402" s="10">
        <f>гр.общеразв.напрв.!CB402</f>
        <v>14</v>
      </c>
      <c r="K402" s="10">
        <f>гр.общеразв.напрв.!CC402</f>
        <v>18</v>
      </c>
      <c r="L402" s="10">
        <f>гр.общеразв.напрв.!CD402</f>
        <v>0</v>
      </c>
      <c r="M402" s="10">
        <f>гр.общеразв.напрв.!CE402</f>
        <v>0</v>
      </c>
      <c r="N402" s="10">
        <f>гр.общеразв.напрв.!CF402</f>
        <v>0</v>
      </c>
      <c r="O402" s="10">
        <f>гр.общеразв.напрв.!CG402</f>
        <v>0</v>
      </c>
      <c r="P402" s="10">
        <f>гр.общеразв.напрв.!CH402</f>
        <v>0</v>
      </c>
      <c r="Q402" s="10">
        <f>гр.общеразв.напрв.!CI402</f>
        <v>0</v>
      </c>
      <c r="R402" s="10">
        <f>гр.компен.направ.!EH402</f>
        <v>0</v>
      </c>
      <c r="S402" s="10">
        <f>гр.компен.направ.!EI402</f>
        <v>0</v>
      </c>
      <c r="T402" s="10">
        <f>гр.компен.направ.!EJ402</f>
        <v>0</v>
      </c>
      <c r="U402" s="10">
        <f>гр.компен.направ.!EK402</f>
        <v>0</v>
      </c>
      <c r="V402" s="10">
        <f>гр.компен.направ.!EL402</f>
        <v>0</v>
      </c>
      <c r="W402" s="10">
        <f>гр.компен.направ.!EM402</f>
        <v>0</v>
      </c>
      <c r="X402" s="10">
        <f>гр.компен.направ.!EN402</f>
        <v>0</v>
      </c>
      <c r="Y402" s="10">
        <f>гр.компен.направ.!EO402</f>
        <v>0</v>
      </c>
      <c r="Z402" s="10">
        <f>гр.компен.направ.!EP402</f>
        <v>0</v>
      </c>
      <c r="AA402" s="10">
        <f>гр.компен.направ.!EQ402</f>
        <v>0</v>
      </c>
      <c r="AB402" s="10">
        <f>гр.комбинир.напрв.!DN402</f>
        <v>0</v>
      </c>
      <c r="AC402" s="10">
        <f>гр.комбинир.напрв.!DO402</f>
        <v>0</v>
      </c>
      <c r="AD402" s="10">
        <f>гр.комбинир.напрв.!DP402</f>
        <v>0</v>
      </c>
      <c r="AE402" s="10">
        <f>гр.комбинир.напрв.!DQ402</f>
        <v>0</v>
      </c>
      <c r="AF402" s="10">
        <f>гр.комбинир.напрв.!DR402</f>
        <v>0</v>
      </c>
      <c r="AG402" s="10">
        <f>гр.комбинир.напрв.!DS402</f>
        <v>0</v>
      </c>
      <c r="AH402" s="10">
        <f>гр.комбинир.напрв.!DT402</f>
        <v>0</v>
      </c>
      <c r="AI402" s="10">
        <f>гр.комбинир.напрв.!DU402</f>
        <v>0</v>
      </c>
      <c r="AJ402" s="10">
        <f>гр.комбинир.напрв.!DV402</f>
        <v>0</v>
      </c>
      <c r="AK402" s="10">
        <f>гр.комбинир.напрв.!DW402</f>
        <v>0</v>
      </c>
      <c r="AL402" s="169">
        <f t="shared" si="65"/>
        <v>0</v>
      </c>
      <c r="AM402" s="169">
        <f t="shared" si="65"/>
        <v>0</v>
      </c>
      <c r="AN402" s="169">
        <f t="shared" si="65"/>
        <v>14</v>
      </c>
      <c r="AO402" s="169">
        <f t="shared" si="65"/>
        <v>18</v>
      </c>
      <c r="AP402" s="169">
        <f t="shared" si="65"/>
        <v>0</v>
      </c>
      <c r="AQ402" s="169">
        <f t="shared" si="65"/>
        <v>0</v>
      </c>
      <c r="AR402" s="169">
        <f t="shared" si="65"/>
        <v>0</v>
      </c>
      <c r="AS402" s="169">
        <f t="shared" si="65"/>
        <v>0</v>
      </c>
      <c r="AT402" s="169">
        <f t="shared" si="65"/>
        <v>0</v>
      </c>
      <c r="AU402" s="169">
        <f t="shared" si="65"/>
        <v>0</v>
      </c>
    </row>
    <row r="403" spans="1:47" x14ac:dyDescent="0.25">
      <c r="A403" s="5" t="str">
        <f>гр.общеразв.напрв.!A403</f>
        <v>Подпорожский</v>
      </c>
      <c r="B403" s="5" t="str">
        <f>гр.общеразв.напрв.!B403</f>
        <v>МБДОУ "Подпорожский детский сад №4"</v>
      </c>
      <c r="C403" s="5" t="str">
        <f>гр.общеразв.напрв.!C403</f>
        <v>город</v>
      </c>
      <c r="D403" s="5" t="str">
        <f>гр.общеразв.напрв.!D403</f>
        <v>детей</v>
      </c>
      <c r="E403" s="168">
        <f t="shared" si="63"/>
        <v>100</v>
      </c>
      <c r="F403" s="168">
        <f t="shared" si="64"/>
        <v>0</v>
      </c>
      <c r="G403" s="168">
        <f t="shared" si="64"/>
        <v>100</v>
      </c>
      <c r="H403" s="10">
        <f>гр.общеразв.напрв.!BZ403</f>
        <v>0</v>
      </c>
      <c r="I403" s="10">
        <f>гр.общеразв.напрв.!CA403</f>
        <v>0</v>
      </c>
      <c r="J403" s="10">
        <f>гр.общеразв.напрв.!CB403</f>
        <v>0</v>
      </c>
      <c r="K403" s="10">
        <f>гр.общеразв.напрв.!CC403</f>
        <v>0</v>
      </c>
      <c r="L403" s="10">
        <f>гр.общеразв.напрв.!CD403</f>
        <v>0</v>
      </c>
      <c r="M403" s="10">
        <f>гр.общеразв.напрв.!CE403</f>
        <v>0</v>
      </c>
      <c r="N403" s="10">
        <f>гр.общеразв.напрв.!CF403</f>
        <v>0</v>
      </c>
      <c r="O403" s="10">
        <f>гр.общеразв.напрв.!CG403</f>
        <v>0</v>
      </c>
      <c r="P403" s="10">
        <f>гр.общеразв.напрв.!CH403</f>
        <v>0</v>
      </c>
      <c r="Q403" s="10">
        <f>гр.общеразв.напрв.!CI403</f>
        <v>0</v>
      </c>
      <c r="R403" s="10">
        <f>гр.компен.направ.!EH403</f>
        <v>0</v>
      </c>
      <c r="S403" s="10">
        <f>гр.компен.направ.!EI403</f>
        <v>0</v>
      </c>
      <c r="T403" s="10">
        <f>гр.компен.направ.!EJ403</f>
        <v>0</v>
      </c>
      <c r="U403" s="10">
        <f>гр.компен.направ.!EK403</f>
        <v>80</v>
      </c>
      <c r="V403" s="10">
        <f>гр.компен.направ.!EL403</f>
        <v>0</v>
      </c>
      <c r="W403" s="10">
        <f>гр.компен.направ.!EM403</f>
        <v>0</v>
      </c>
      <c r="X403" s="10">
        <f>гр.компен.направ.!EN403</f>
        <v>0</v>
      </c>
      <c r="Y403" s="10">
        <f>гр.компен.направ.!EO403</f>
        <v>0</v>
      </c>
      <c r="Z403" s="10">
        <f>гр.компен.направ.!EP403</f>
        <v>0</v>
      </c>
      <c r="AA403" s="10">
        <f>гр.компен.направ.!EQ403</f>
        <v>0</v>
      </c>
      <c r="AB403" s="10">
        <f>гр.комбинир.напрв.!DN403</f>
        <v>0</v>
      </c>
      <c r="AC403" s="10">
        <f>гр.комбинир.напрв.!DO403</f>
        <v>0</v>
      </c>
      <c r="AD403" s="10">
        <f>гр.комбинир.напрв.!DP403</f>
        <v>0</v>
      </c>
      <c r="AE403" s="10">
        <f>гр.комбинир.напрв.!DQ403</f>
        <v>20</v>
      </c>
      <c r="AF403" s="10">
        <f>гр.комбинир.напрв.!DR403</f>
        <v>0</v>
      </c>
      <c r="AG403" s="10">
        <f>гр.комбинир.напрв.!DS403</f>
        <v>0</v>
      </c>
      <c r="AH403" s="10">
        <f>гр.комбинир.напрв.!DT403</f>
        <v>0</v>
      </c>
      <c r="AI403" s="10">
        <f>гр.комбинир.напрв.!DU403</f>
        <v>0</v>
      </c>
      <c r="AJ403" s="10">
        <f>гр.комбинир.напрв.!DV403</f>
        <v>0</v>
      </c>
      <c r="AK403" s="10">
        <f>гр.комбинир.напрв.!DW403</f>
        <v>0</v>
      </c>
      <c r="AL403" s="169">
        <f t="shared" si="65"/>
        <v>0</v>
      </c>
      <c r="AM403" s="169">
        <f t="shared" si="65"/>
        <v>0</v>
      </c>
      <c r="AN403" s="169">
        <f t="shared" si="65"/>
        <v>0</v>
      </c>
      <c r="AO403" s="169">
        <f t="shared" si="65"/>
        <v>100</v>
      </c>
      <c r="AP403" s="169">
        <f t="shared" si="65"/>
        <v>0</v>
      </c>
      <c r="AQ403" s="169">
        <f t="shared" si="65"/>
        <v>0</v>
      </c>
      <c r="AR403" s="169">
        <f t="shared" si="65"/>
        <v>0</v>
      </c>
      <c r="AS403" s="169">
        <f t="shared" si="65"/>
        <v>0</v>
      </c>
      <c r="AT403" s="169">
        <f t="shared" si="65"/>
        <v>0</v>
      </c>
      <c r="AU403" s="169">
        <f t="shared" si="65"/>
        <v>0</v>
      </c>
    </row>
    <row r="404" spans="1:47" x14ac:dyDescent="0.25">
      <c r="A404" s="5" t="str">
        <f>гр.общеразв.напрв.!A404</f>
        <v>Подпорожский</v>
      </c>
      <c r="B404" s="5" t="str">
        <f>гр.общеразв.напрв.!B404</f>
        <v>МБДОУ "Вознесенский детский сад №5"</v>
      </c>
      <c r="C404" s="5" t="str">
        <f>гр.общеразв.напрв.!C404</f>
        <v>город</v>
      </c>
      <c r="D404" s="5" t="str">
        <f>гр.общеразв.напрв.!D404</f>
        <v>детей</v>
      </c>
      <c r="E404" s="168">
        <f t="shared" si="63"/>
        <v>120</v>
      </c>
      <c r="F404" s="168">
        <f t="shared" si="64"/>
        <v>35</v>
      </c>
      <c r="G404" s="168">
        <f t="shared" si="64"/>
        <v>85</v>
      </c>
      <c r="H404" s="10">
        <f>гр.общеразв.напрв.!BZ404</f>
        <v>0</v>
      </c>
      <c r="I404" s="10">
        <f>гр.общеразв.напрв.!CA404</f>
        <v>0</v>
      </c>
      <c r="J404" s="10">
        <f>гр.общеразв.напрв.!CB404</f>
        <v>18</v>
      </c>
      <c r="K404" s="10">
        <f>гр.общеразв.напрв.!CC404</f>
        <v>62</v>
      </c>
      <c r="L404" s="10">
        <f>гр.общеразв.напрв.!CD404</f>
        <v>17</v>
      </c>
      <c r="M404" s="10">
        <f>гр.общеразв.напрв.!CE404</f>
        <v>23</v>
      </c>
      <c r="N404" s="10">
        <f>гр.общеразв.напрв.!CF404</f>
        <v>0</v>
      </c>
      <c r="O404" s="10">
        <f>гр.общеразв.напрв.!CG404</f>
        <v>0</v>
      </c>
      <c r="P404" s="10">
        <f>гр.общеразв.напрв.!CH404</f>
        <v>0</v>
      </c>
      <c r="Q404" s="10">
        <f>гр.общеразв.напрв.!CI404</f>
        <v>0</v>
      </c>
      <c r="R404" s="10">
        <f>гр.компен.направ.!EH404</f>
        <v>0</v>
      </c>
      <c r="S404" s="10">
        <f>гр.компен.направ.!EI404</f>
        <v>0</v>
      </c>
      <c r="T404" s="10">
        <f>гр.компен.направ.!EJ404</f>
        <v>0</v>
      </c>
      <c r="U404" s="10">
        <f>гр.компен.направ.!EK404</f>
        <v>0</v>
      </c>
      <c r="V404" s="10">
        <f>гр.компен.направ.!EL404</f>
        <v>0</v>
      </c>
      <c r="W404" s="10">
        <f>гр.компен.направ.!EM404</f>
        <v>0</v>
      </c>
      <c r="X404" s="10">
        <f>гр.компен.направ.!EN404</f>
        <v>0</v>
      </c>
      <c r="Y404" s="10">
        <f>гр.компен.направ.!EO404</f>
        <v>0</v>
      </c>
      <c r="Z404" s="10">
        <f>гр.компен.направ.!EP404</f>
        <v>0</v>
      </c>
      <c r="AA404" s="10">
        <f>гр.компен.направ.!EQ404</f>
        <v>0</v>
      </c>
      <c r="AB404" s="10">
        <f>гр.комбинир.напрв.!DN404</f>
        <v>0</v>
      </c>
      <c r="AC404" s="10">
        <f>гр.комбинир.напрв.!DO404</f>
        <v>0</v>
      </c>
      <c r="AD404" s="10">
        <f>гр.комбинир.напрв.!DP404</f>
        <v>0</v>
      </c>
      <c r="AE404" s="10">
        <f>гр.комбинир.напрв.!DQ404</f>
        <v>0</v>
      </c>
      <c r="AF404" s="10">
        <f>гр.комбинир.напрв.!DR404</f>
        <v>0</v>
      </c>
      <c r="AG404" s="10">
        <f>гр.комбинир.напрв.!DS404</f>
        <v>0</v>
      </c>
      <c r="AH404" s="10">
        <f>гр.комбинир.напрв.!DT404</f>
        <v>0</v>
      </c>
      <c r="AI404" s="10">
        <f>гр.комбинир.напрв.!DU404</f>
        <v>0</v>
      </c>
      <c r="AJ404" s="10">
        <f>гр.комбинир.напрв.!DV404</f>
        <v>0</v>
      </c>
      <c r="AK404" s="10">
        <f>гр.комбинир.напрв.!DW404</f>
        <v>0</v>
      </c>
      <c r="AL404" s="169">
        <f t="shared" si="65"/>
        <v>0</v>
      </c>
      <c r="AM404" s="169">
        <f t="shared" si="65"/>
        <v>0</v>
      </c>
      <c r="AN404" s="169">
        <f t="shared" si="65"/>
        <v>18</v>
      </c>
      <c r="AO404" s="169">
        <f t="shared" si="65"/>
        <v>62</v>
      </c>
      <c r="AP404" s="169">
        <f t="shared" si="65"/>
        <v>17</v>
      </c>
      <c r="AQ404" s="169">
        <f t="shared" si="65"/>
        <v>23</v>
      </c>
      <c r="AR404" s="169">
        <f t="shared" si="65"/>
        <v>0</v>
      </c>
      <c r="AS404" s="169">
        <f t="shared" si="65"/>
        <v>0</v>
      </c>
      <c r="AT404" s="169">
        <f t="shared" si="65"/>
        <v>0</v>
      </c>
      <c r="AU404" s="169">
        <f t="shared" si="65"/>
        <v>0</v>
      </c>
    </row>
    <row r="405" spans="1:47" x14ac:dyDescent="0.25">
      <c r="A405" s="5" t="str">
        <f>гр.общеразв.напрв.!A405</f>
        <v>Подпорожский</v>
      </c>
      <c r="B405" s="5" t="str">
        <f>гр.общеразв.напрв.!B405</f>
        <v>МБДОУ "Винницкий детский сад №8"</v>
      </c>
      <c r="C405" s="5" t="str">
        <f>гр.общеразв.напрв.!C405</f>
        <v>город</v>
      </c>
      <c r="D405" s="5" t="str">
        <f>гр.общеразв.напрв.!D405</f>
        <v>детей</v>
      </c>
      <c r="E405" s="168">
        <f t="shared" si="63"/>
        <v>32</v>
      </c>
      <c r="F405" s="168">
        <f t="shared" si="64"/>
        <v>14</v>
      </c>
      <c r="G405" s="168">
        <f t="shared" si="64"/>
        <v>18</v>
      </c>
      <c r="H405" s="10">
        <f>гр.общеразв.напрв.!BZ405</f>
        <v>0</v>
      </c>
      <c r="I405" s="10">
        <f>гр.общеразв.напрв.!CA405</f>
        <v>0</v>
      </c>
      <c r="J405" s="10">
        <f>гр.общеразв.напрв.!CB405</f>
        <v>14</v>
      </c>
      <c r="K405" s="10">
        <f>гр.общеразв.напрв.!CC405</f>
        <v>18</v>
      </c>
      <c r="L405" s="10">
        <f>гр.общеразв.напрв.!CD405</f>
        <v>0</v>
      </c>
      <c r="M405" s="10">
        <f>гр.общеразв.напрв.!CE405</f>
        <v>0</v>
      </c>
      <c r="N405" s="10">
        <f>гр.общеразв.напрв.!CF405</f>
        <v>0</v>
      </c>
      <c r="O405" s="10">
        <f>гр.общеразв.напрв.!CG405</f>
        <v>0</v>
      </c>
      <c r="P405" s="10">
        <f>гр.общеразв.напрв.!CH405</f>
        <v>0</v>
      </c>
      <c r="Q405" s="10">
        <f>гр.общеразв.напрв.!CI405</f>
        <v>0</v>
      </c>
      <c r="R405" s="10">
        <f>гр.компен.направ.!EH405</f>
        <v>0</v>
      </c>
      <c r="S405" s="10">
        <f>гр.компен.направ.!EI405</f>
        <v>0</v>
      </c>
      <c r="T405" s="10">
        <f>гр.компен.направ.!EJ405</f>
        <v>0</v>
      </c>
      <c r="U405" s="10">
        <f>гр.компен.направ.!EK405</f>
        <v>0</v>
      </c>
      <c r="V405" s="10">
        <f>гр.компен.направ.!EL405</f>
        <v>0</v>
      </c>
      <c r="W405" s="10">
        <f>гр.компен.направ.!EM405</f>
        <v>0</v>
      </c>
      <c r="X405" s="10">
        <f>гр.компен.направ.!EN405</f>
        <v>0</v>
      </c>
      <c r="Y405" s="10">
        <f>гр.компен.направ.!EO405</f>
        <v>0</v>
      </c>
      <c r="Z405" s="10">
        <f>гр.компен.направ.!EP405</f>
        <v>0</v>
      </c>
      <c r="AA405" s="10">
        <f>гр.компен.направ.!EQ405</f>
        <v>0</v>
      </c>
      <c r="AB405" s="10">
        <f>гр.комбинир.напрв.!DN405</f>
        <v>0</v>
      </c>
      <c r="AC405" s="10">
        <f>гр.комбинир.напрв.!DO405</f>
        <v>0</v>
      </c>
      <c r="AD405" s="10">
        <f>гр.комбинир.напрв.!DP405</f>
        <v>0</v>
      </c>
      <c r="AE405" s="10">
        <f>гр.комбинир.напрв.!DQ405</f>
        <v>0</v>
      </c>
      <c r="AF405" s="10">
        <f>гр.комбинир.напрв.!DR405</f>
        <v>0</v>
      </c>
      <c r="AG405" s="10">
        <f>гр.комбинир.напрв.!DS405</f>
        <v>0</v>
      </c>
      <c r="AH405" s="10">
        <f>гр.комбинир.напрв.!DT405</f>
        <v>0</v>
      </c>
      <c r="AI405" s="10">
        <f>гр.комбинир.напрв.!DU405</f>
        <v>0</v>
      </c>
      <c r="AJ405" s="10">
        <f>гр.комбинир.напрв.!DV405</f>
        <v>0</v>
      </c>
      <c r="AK405" s="10">
        <f>гр.комбинир.напрв.!DW405</f>
        <v>0</v>
      </c>
      <c r="AL405" s="169">
        <f t="shared" si="65"/>
        <v>0</v>
      </c>
      <c r="AM405" s="169">
        <f t="shared" si="65"/>
        <v>0</v>
      </c>
      <c r="AN405" s="169">
        <f t="shared" si="65"/>
        <v>14</v>
      </c>
      <c r="AO405" s="169">
        <f t="shared" si="65"/>
        <v>18</v>
      </c>
      <c r="AP405" s="169">
        <f t="shared" si="65"/>
        <v>0</v>
      </c>
      <c r="AQ405" s="169">
        <f t="shared" si="65"/>
        <v>0</v>
      </c>
      <c r="AR405" s="169">
        <f t="shared" si="65"/>
        <v>0</v>
      </c>
      <c r="AS405" s="169">
        <f t="shared" si="65"/>
        <v>0</v>
      </c>
      <c r="AT405" s="169">
        <f t="shared" si="65"/>
        <v>0</v>
      </c>
      <c r="AU405" s="169">
        <f t="shared" si="65"/>
        <v>0</v>
      </c>
    </row>
    <row r="406" spans="1:47" x14ac:dyDescent="0.25">
      <c r="A406" s="5" t="str">
        <f>гр.общеразв.напрв.!A406</f>
        <v>Подпорожский</v>
      </c>
      <c r="B406" s="5" t="str">
        <f>гр.общеразв.напрв.!B406</f>
        <v>МБДОУ "Подпорожский детский сад №9"</v>
      </c>
      <c r="C406" s="5" t="str">
        <f>гр.общеразв.напрв.!C406</f>
        <v>город</v>
      </c>
      <c r="D406" s="5" t="str">
        <f>гр.общеразв.напрв.!D406</f>
        <v>детей</v>
      </c>
      <c r="E406" s="168">
        <f t="shared" si="63"/>
        <v>131</v>
      </c>
      <c r="F406" s="168">
        <f t="shared" si="64"/>
        <v>47</v>
      </c>
      <c r="G406" s="168">
        <f t="shared" si="64"/>
        <v>84</v>
      </c>
      <c r="H406" s="10">
        <f>гр.общеразв.напрв.!BZ406</f>
        <v>0</v>
      </c>
      <c r="I406" s="10">
        <f>гр.общеразв.напрв.!CA406</f>
        <v>0</v>
      </c>
      <c r="J406" s="10">
        <f>гр.общеразв.напрв.!CB406</f>
        <v>25</v>
      </c>
      <c r="K406" s="10">
        <f>гр.общеразв.напрв.!CC406</f>
        <v>84</v>
      </c>
      <c r="L406" s="10">
        <f>гр.общеразв.напрв.!CD406</f>
        <v>22</v>
      </c>
      <c r="M406" s="10">
        <f>гр.общеразв.напрв.!CE406</f>
        <v>0</v>
      </c>
      <c r="N406" s="10">
        <f>гр.общеразв.напрв.!CF406</f>
        <v>0</v>
      </c>
      <c r="O406" s="10">
        <f>гр.общеразв.напрв.!CG406</f>
        <v>0</v>
      </c>
      <c r="P406" s="10">
        <f>гр.общеразв.напрв.!CH406</f>
        <v>0</v>
      </c>
      <c r="Q406" s="10">
        <f>гр.общеразв.напрв.!CI406</f>
        <v>0</v>
      </c>
      <c r="R406" s="10">
        <f>гр.компен.направ.!EH406</f>
        <v>0</v>
      </c>
      <c r="S406" s="10">
        <f>гр.компен.направ.!EI406</f>
        <v>0</v>
      </c>
      <c r="T406" s="10">
        <f>гр.компен.направ.!EJ406</f>
        <v>0</v>
      </c>
      <c r="U406" s="10">
        <f>гр.компен.направ.!EK406</f>
        <v>0</v>
      </c>
      <c r="V406" s="10">
        <f>гр.компен.направ.!EL406</f>
        <v>0</v>
      </c>
      <c r="W406" s="10">
        <f>гр.компен.направ.!EM406</f>
        <v>0</v>
      </c>
      <c r="X406" s="10">
        <f>гр.компен.направ.!EN406</f>
        <v>0</v>
      </c>
      <c r="Y406" s="10">
        <f>гр.компен.направ.!EO406</f>
        <v>0</v>
      </c>
      <c r="Z406" s="10">
        <f>гр.компен.направ.!EP406</f>
        <v>0</v>
      </c>
      <c r="AA406" s="10">
        <f>гр.компен.направ.!EQ406</f>
        <v>0</v>
      </c>
      <c r="AB406" s="10">
        <f>гр.комбинир.напрв.!DN406</f>
        <v>0</v>
      </c>
      <c r="AC406" s="10">
        <f>гр.комбинир.напрв.!DO406</f>
        <v>0</v>
      </c>
      <c r="AD406" s="10">
        <f>гр.комбинир.напрв.!DP406</f>
        <v>0</v>
      </c>
      <c r="AE406" s="10">
        <f>гр.комбинир.напрв.!DQ406</f>
        <v>0</v>
      </c>
      <c r="AF406" s="10">
        <f>гр.комбинир.напрв.!DR406</f>
        <v>0</v>
      </c>
      <c r="AG406" s="10">
        <f>гр.комбинир.напрв.!DS406</f>
        <v>0</v>
      </c>
      <c r="AH406" s="10">
        <f>гр.комбинир.напрв.!DT406</f>
        <v>0</v>
      </c>
      <c r="AI406" s="10">
        <f>гр.комбинир.напрв.!DU406</f>
        <v>0</v>
      </c>
      <c r="AJ406" s="10">
        <f>гр.комбинир.напрв.!DV406</f>
        <v>0</v>
      </c>
      <c r="AK406" s="10">
        <f>гр.комбинир.напрв.!DW406</f>
        <v>0</v>
      </c>
      <c r="AL406" s="169">
        <f t="shared" si="65"/>
        <v>0</v>
      </c>
      <c r="AM406" s="169">
        <f t="shared" si="65"/>
        <v>0</v>
      </c>
      <c r="AN406" s="169">
        <f t="shared" si="65"/>
        <v>25</v>
      </c>
      <c r="AO406" s="169">
        <f t="shared" si="65"/>
        <v>84</v>
      </c>
      <c r="AP406" s="169">
        <f t="shared" si="65"/>
        <v>22</v>
      </c>
      <c r="AQ406" s="169">
        <f t="shared" si="65"/>
        <v>0</v>
      </c>
      <c r="AR406" s="169">
        <f t="shared" si="65"/>
        <v>0</v>
      </c>
      <c r="AS406" s="169">
        <f t="shared" si="65"/>
        <v>0</v>
      </c>
      <c r="AT406" s="169">
        <f t="shared" si="65"/>
        <v>0</v>
      </c>
      <c r="AU406" s="169">
        <f t="shared" si="65"/>
        <v>0</v>
      </c>
    </row>
    <row r="407" spans="1:47" x14ac:dyDescent="0.25">
      <c r="A407" s="5" t="str">
        <f>гр.общеразв.напрв.!A407</f>
        <v>Подпорожский</v>
      </c>
      <c r="B407" s="5" t="str">
        <f>гр.общеразв.напрв.!B407</f>
        <v>МБДОУ "Подпорожский детский сад №11"</v>
      </c>
      <c r="C407" s="5" t="str">
        <f>гр.общеразв.напрв.!C407</f>
        <v>город</v>
      </c>
      <c r="D407" s="5" t="str">
        <f>гр.общеразв.напрв.!D407</f>
        <v>детей</v>
      </c>
      <c r="E407" s="168">
        <f t="shared" si="63"/>
        <v>77</v>
      </c>
      <c r="F407" s="168">
        <f t="shared" si="64"/>
        <v>49</v>
      </c>
      <c r="G407" s="168">
        <f t="shared" si="64"/>
        <v>28</v>
      </c>
      <c r="H407" s="10">
        <f>гр.общеразв.напрв.!BZ407</f>
        <v>0</v>
      </c>
      <c r="I407" s="10">
        <f>гр.общеразв.напрв.!CA407</f>
        <v>0</v>
      </c>
      <c r="J407" s="10">
        <f>гр.общеразв.напрв.!CB407</f>
        <v>49</v>
      </c>
      <c r="K407" s="10">
        <f>гр.общеразв.напрв.!CC407</f>
        <v>0</v>
      </c>
      <c r="L407" s="10">
        <f>гр.общеразв.напрв.!CD407</f>
        <v>0</v>
      </c>
      <c r="M407" s="10">
        <f>гр.общеразв.напрв.!CE407</f>
        <v>28</v>
      </c>
      <c r="N407" s="10">
        <f>гр.общеразв.напрв.!CF407</f>
        <v>0</v>
      </c>
      <c r="O407" s="10">
        <f>гр.общеразв.напрв.!CG407</f>
        <v>0</v>
      </c>
      <c r="P407" s="10">
        <f>гр.общеразв.напрв.!CH407</f>
        <v>0</v>
      </c>
      <c r="Q407" s="10">
        <f>гр.общеразв.напрв.!CI407</f>
        <v>0</v>
      </c>
      <c r="R407" s="10">
        <f>гр.компен.направ.!EH407</f>
        <v>0</v>
      </c>
      <c r="S407" s="10">
        <f>гр.компен.направ.!EI407</f>
        <v>0</v>
      </c>
      <c r="T407" s="10">
        <f>гр.компен.направ.!EJ407</f>
        <v>0</v>
      </c>
      <c r="U407" s="10">
        <f>гр.компен.направ.!EK407</f>
        <v>0</v>
      </c>
      <c r="V407" s="10">
        <f>гр.компен.направ.!EL407</f>
        <v>0</v>
      </c>
      <c r="W407" s="10">
        <f>гр.компен.направ.!EM407</f>
        <v>0</v>
      </c>
      <c r="X407" s="10">
        <f>гр.компен.направ.!EN407</f>
        <v>0</v>
      </c>
      <c r="Y407" s="10">
        <f>гр.компен.направ.!EO407</f>
        <v>0</v>
      </c>
      <c r="Z407" s="10">
        <f>гр.компен.направ.!EP407</f>
        <v>0</v>
      </c>
      <c r="AA407" s="10">
        <f>гр.компен.направ.!EQ407</f>
        <v>0</v>
      </c>
      <c r="AB407" s="10">
        <f>гр.комбинир.напрв.!DN407</f>
        <v>0</v>
      </c>
      <c r="AC407" s="10">
        <f>гр.комбинир.напрв.!DO407</f>
        <v>0</v>
      </c>
      <c r="AD407" s="10">
        <f>гр.комбинир.напрв.!DP407</f>
        <v>0</v>
      </c>
      <c r="AE407" s="10">
        <f>гр.комбинир.напрв.!DQ407</f>
        <v>0</v>
      </c>
      <c r="AF407" s="10">
        <f>гр.комбинир.напрв.!DR407</f>
        <v>0</v>
      </c>
      <c r="AG407" s="10">
        <f>гр.комбинир.напрв.!DS407</f>
        <v>0</v>
      </c>
      <c r="AH407" s="10">
        <f>гр.комбинир.напрв.!DT407</f>
        <v>0</v>
      </c>
      <c r="AI407" s="10">
        <f>гр.комбинир.напрв.!DU407</f>
        <v>0</v>
      </c>
      <c r="AJ407" s="10">
        <f>гр.комбинир.напрв.!DV407</f>
        <v>0</v>
      </c>
      <c r="AK407" s="10">
        <f>гр.комбинир.напрв.!DW407</f>
        <v>0</v>
      </c>
      <c r="AL407" s="169">
        <f t="shared" si="65"/>
        <v>0</v>
      </c>
      <c r="AM407" s="169">
        <f t="shared" si="65"/>
        <v>0</v>
      </c>
      <c r="AN407" s="169">
        <f t="shared" si="65"/>
        <v>49</v>
      </c>
      <c r="AO407" s="169">
        <f t="shared" si="65"/>
        <v>0</v>
      </c>
      <c r="AP407" s="169">
        <f t="shared" si="65"/>
        <v>0</v>
      </c>
      <c r="AQ407" s="169">
        <f t="shared" si="65"/>
        <v>28</v>
      </c>
      <c r="AR407" s="169">
        <f t="shared" si="65"/>
        <v>0</v>
      </c>
      <c r="AS407" s="169">
        <f t="shared" si="65"/>
        <v>0</v>
      </c>
      <c r="AT407" s="169">
        <f t="shared" si="65"/>
        <v>0</v>
      </c>
      <c r="AU407" s="169">
        <f t="shared" si="65"/>
        <v>0</v>
      </c>
    </row>
    <row r="408" spans="1:47" x14ac:dyDescent="0.25">
      <c r="A408" s="5" t="str">
        <f>гр.общеразв.напрв.!A408</f>
        <v>Подпорожский</v>
      </c>
      <c r="B408" s="5" t="str">
        <f>гр.общеразв.напрв.!B408</f>
        <v>МБДОУ "Подпорожский детский сад №12"</v>
      </c>
      <c r="C408" s="5" t="str">
        <f>гр.общеразв.напрв.!C408</f>
        <v>город</v>
      </c>
      <c r="D408" s="5" t="str">
        <f>гр.общеразв.напрв.!D408</f>
        <v>детей</v>
      </c>
      <c r="E408" s="168">
        <f t="shared" si="63"/>
        <v>231</v>
      </c>
      <c r="F408" s="168">
        <f t="shared" si="64"/>
        <v>91</v>
      </c>
      <c r="G408" s="168">
        <f t="shared" si="64"/>
        <v>140</v>
      </c>
      <c r="H408" s="10">
        <f>гр.общеразв.напрв.!BZ408</f>
        <v>0</v>
      </c>
      <c r="I408" s="10">
        <f>гр.общеразв.напрв.!CA408</f>
        <v>0</v>
      </c>
      <c r="J408" s="10">
        <f>гр.общеразв.напрв.!CB408</f>
        <v>69</v>
      </c>
      <c r="K408" s="10">
        <f>гр.общеразв.напрв.!CC408</f>
        <v>116</v>
      </c>
      <c r="L408" s="10">
        <f>гр.общеразв.напрв.!CD408</f>
        <v>22</v>
      </c>
      <c r="M408" s="10">
        <f>гр.общеразв.напрв.!CE408</f>
        <v>24</v>
      </c>
      <c r="N408" s="10">
        <f>гр.общеразв.напрв.!CF408</f>
        <v>0</v>
      </c>
      <c r="O408" s="10">
        <f>гр.общеразв.напрв.!CG408</f>
        <v>0</v>
      </c>
      <c r="P408" s="10">
        <f>гр.общеразв.напрв.!CH408</f>
        <v>0</v>
      </c>
      <c r="Q408" s="10">
        <f>гр.общеразв.напрв.!CI408</f>
        <v>0</v>
      </c>
      <c r="R408" s="10">
        <f>гр.компен.направ.!EH408</f>
        <v>0</v>
      </c>
      <c r="S408" s="10">
        <f>гр.компен.направ.!EI408</f>
        <v>0</v>
      </c>
      <c r="T408" s="10">
        <f>гр.компен.направ.!EJ408</f>
        <v>0</v>
      </c>
      <c r="U408" s="10">
        <f>гр.компен.направ.!EK408</f>
        <v>0</v>
      </c>
      <c r="V408" s="10">
        <f>гр.компен.направ.!EL408</f>
        <v>0</v>
      </c>
      <c r="W408" s="10">
        <f>гр.компен.направ.!EM408</f>
        <v>0</v>
      </c>
      <c r="X408" s="10">
        <f>гр.компен.направ.!EN408</f>
        <v>0</v>
      </c>
      <c r="Y408" s="10">
        <f>гр.компен.направ.!EO408</f>
        <v>0</v>
      </c>
      <c r="Z408" s="10">
        <f>гр.компен.направ.!EP408</f>
        <v>0</v>
      </c>
      <c r="AA408" s="10">
        <f>гр.компен.направ.!EQ408</f>
        <v>0</v>
      </c>
      <c r="AB408" s="10">
        <f>гр.комбинир.напрв.!DN408</f>
        <v>0</v>
      </c>
      <c r="AC408" s="10">
        <f>гр.комбинир.напрв.!DO408</f>
        <v>0</v>
      </c>
      <c r="AD408" s="10">
        <f>гр.комбинир.напрв.!DP408</f>
        <v>0</v>
      </c>
      <c r="AE408" s="10">
        <f>гр.комбинир.напрв.!DQ408</f>
        <v>0</v>
      </c>
      <c r="AF408" s="10">
        <f>гр.комбинир.напрв.!DR408</f>
        <v>0</v>
      </c>
      <c r="AG408" s="10">
        <f>гр.комбинир.напрв.!DS408</f>
        <v>0</v>
      </c>
      <c r="AH408" s="10">
        <f>гр.комбинир.напрв.!DT408</f>
        <v>0</v>
      </c>
      <c r="AI408" s="10">
        <f>гр.комбинир.напрв.!DU408</f>
        <v>0</v>
      </c>
      <c r="AJ408" s="10">
        <f>гр.комбинир.напрв.!DV408</f>
        <v>0</v>
      </c>
      <c r="AK408" s="10">
        <f>гр.комбинир.напрв.!DW408</f>
        <v>0</v>
      </c>
      <c r="AL408" s="169">
        <f t="shared" si="65"/>
        <v>0</v>
      </c>
      <c r="AM408" s="169">
        <f t="shared" si="65"/>
        <v>0</v>
      </c>
      <c r="AN408" s="169">
        <f t="shared" si="65"/>
        <v>69</v>
      </c>
      <c r="AO408" s="169">
        <f t="shared" si="65"/>
        <v>116</v>
      </c>
      <c r="AP408" s="169">
        <f t="shared" si="65"/>
        <v>22</v>
      </c>
      <c r="AQ408" s="169">
        <f t="shared" si="65"/>
        <v>24</v>
      </c>
      <c r="AR408" s="169">
        <f t="shared" si="65"/>
        <v>0</v>
      </c>
      <c r="AS408" s="169">
        <f t="shared" si="65"/>
        <v>0</v>
      </c>
      <c r="AT408" s="169">
        <f t="shared" si="65"/>
        <v>0</v>
      </c>
      <c r="AU408" s="169">
        <f t="shared" si="65"/>
        <v>0</v>
      </c>
    </row>
    <row r="409" spans="1:47" x14ac:dyDescent="0.25">
      <c r="A409" s="5" t="str">
        <f>гр.общеразв.напрв.!A409</f>
        <v>Подпорожский</v>
      </c>
      <c r="B409" s="5" t="str">
        <f>гр.общеразв.напрв.!B409</f>
        <v>МБДОУ "Подпорожский детский сад №15"</v>
      </c>
      <c r="C409" s="5" t="str">
        <f>гр.общеразв.напрв.!C409</f>
        <v>город</v>
      </c>
      <c r="D409" s="5" t="str">
        <f>гр.общеразв.напрв.!D409</f>
        <v>детей</v>
      </c>
      <c r="E409" s="168">
        <f t="shared" si="63"/>
        <v>212</v>
      </c>
      <c r="F409" s="168">
        <f t="shared" si="64"/>
        <v>63</v>
      </c>
      <c r="G409" s="168">
        <f t="shared" si="64"/>
        <v>149</v>
      </c>
      <c r="H409" s="10">
        <f>гр.общеразв.напрв.!BZ409</f>
        <v>0</v>
      </c>
      <c r="I409" s="10">
        <f>гр.общеразв.напрв.!CA409</f>
        <v>0</v>
      </c>
      <c r="J409" s="10">
        <f>гр.общеразв.напрв.!CB409</f>
        <v>41</v>
      </c>
      <c r="K409" s="10">
        <f>гр.общеразв.напрв.!CC409</f>
        <v>121</v>
      </c>
      <c r="L409" s="10">
        <f>гр.общеразв.напрв.!CD409</f>
        <v>22</v>
      </c>
      <c r="M409" s="10">
        <f>гр.общеразв.напрв.!CE409</f>
        <v>28</v>
      </c>
      <c r="N409" s="10">
        <f>гр.общеразв.напрв.!CF409</f>
        <v>0</v>
      </c>
      <c r="O409" s="10">
        <f>гр.общеразв.напрв.!CG409</f>
        <v>0</v>
      </c>
      <c r="P409" s="10">
        <f>гр.общеразв.напрв.!CH409</f>
        <v>0</v>
      </c>
      <c r="Q409" s="10">
        <f>гр.общеразв.напрв.!CI409</f>
        <v>0</v>
      </c>
      <c r="R409" s="10">
        <f>гр.компен.направ.!EH409</f>
        <v>0</v>
      </c>
      <c r="S409" s="10">
        <f>гр.компен.направ.!EI409</f>
        <v>0</v>
      </c>
      <c r="T409" s="10">
        <f>гр.компен.направ.!EJ409</f>
        <v>0</v>
      </c>
      <c r="U409" s="10">
        <f>гр.компен.направ.!EK409</f>
        <v>0</v>
      </c>
      <c r="V409" s="10">
        <f>гр.компен.направ.!EL409</f>
        <v>0</v>
      </c>
      <c r="W409" s="10">
        <f>гр.компен.направ.!EM409</f>
        <v>0</v>
      </c>
      <c r="X409" s="10">
        <f>гр.компен.направ.!EN409</f>
        <v>0</v>
      </c>
      <c r="Y409" s="10">
        <f>гр.компен.направ.!EO409</f>
        <v>0</v>
      </c>
      <c r="Z409" s="10">
        <f>гр.компен.направ.!EP409</f>
        <v>0</v>
      </c>
      <c r="AA409" s="10">
        <f>гр.компен.направ.!EQ409</f>
        <v>0</v>
      </c>
      <c r="AB409" s="10">
        <f>гр.комбинир.напрв.!DN409</f>
        <v>0</v>
      </c>
      <c r="AC409" s="10">
        <f>гр.комбинир.напрв.!DO409</f>
        <v>0</v>
      </c>
      <c r="AD409" s="10">
        <f>гр.комбинир.напрв.!DP409</f>
        <v>0</v>
      </c>
      <c r="AE409" s="10">
        <f>гр.комбинир.напрв.!DQ409</f>
        <v>0</v>
      </c>
      <c r="AF409" s="10">
        <f>гр.комбинир.напрв.!DR409</f>
        <v>0</v>
      </c>
      <c r="AG409" s="10">
        <f>гр.комбинир.напрв.!DS409</f>
        <v>0</v>
      </c>
      <c r="AH409" s="10">
        <f>гр.комбинир.напрв.!DT409</f>
        <v>0</v>
      </c>
      <c r="AI409" s="10">
        <f>гр.комбинир.напрв.!DU409</f>
        <v>0</v>
      </c>
      <c r="AJ409" s="10">
        <f>гр.комбинир.напрв.!DV409</f>
        <v>0</v>
      </c>
      <c r="AK409" s="10">
        <f>гр.комбинир.напрв.!DW409</f>
        <v>0</v>
      </c>
      <c r="AL409" s="169">
        <f t="shared" si="65"/>
        <v>0</v>
      </c>
      <c r="AM409" s="169">
        <f t="shared" si="65"/>
        <v>0</v>
      </c>
      <c r="AN409" s="169">
        <f t="shared" si="65"/>
        <v>41</v>
      </c>
      <c r="AO409" s="169">
        <f t="shared" si="65"/>
        <v>121</v>
      </c>
      <c r="AP409" s="169">
        <f t="shared" si="65"/>
        <v>22</v>
      </c>
      <c r="AQ409" s="169">
        <f t="shared" si="65"/>
        <v>28</v>
      </c>
      <c r="AR409" s="169">
        <f t="shared" si="65"/>
        <v>0</v>
      </c>
      <c r="AS409" s="169">
        <f t="shared" si="65"/>
        <v>0</v>
      </c>
      <c r="AT409" s="169">
        <f t="shared" si="65"/>
        <v>0</v>
      </c>
      <c r="AU409" s="169">
        <f t="shared" si="65"/>
        <v>0</v>
      </c>
    </row>
    <row r="410" spans="1:47" x14ac:dyDescent="0.25">
      <c r="A410" s="5" t="str">
        <f>гр.общеразв.напрв.!A410</f>
        <v>Подпорожский</v>
      </c>
      <c r="B410" s="5" t="str">
        <f>гр.общеразв.напрв.!B410</f>
        <v>МБДОУ "Подпорожский детский сад №17"</v>
      </c>
      <c r="C410" s="5" t="str">
        <f>гр.общеразв.напрв.!C410</f>
        <v>город</v>
      </c>
      <c r="D410" s="5" t="str">
        <f>гр.общеразв.напрв.!D410</f>
        <v>детей</v>
      </c>
      <c r="E410" s="168">
        <f t="shared" si="63"/>
        <v>117</v>
      </c>
      <c r="F410" s="168">
        <f t="shared" si="64"/>
        <v>31</v>
      </c>
      <c r="G410" s="168">
        <f t="shared" si="64"/>
        <v>86</v>
      </c>
      <c r="H410" s="10">
        <f>гр.общеразв.напрв.!BZ410</f>
        <v>0</v>
      </c>
      <c r="I410" s="10">
        <f>гр.общеразв.напрв.!CA410</f>
        <v>0</v>
      </c>
      <c r="J410" s="10">
        <f>гр.общеразв.напрв.!CB410</f>
        <v>17</v>
      </c>
      <c r="K410" s="10">
        <f>гр.общеразв.напрв.!CC410</f>
        <v>70</v>
      </c>
      <c r="L410" s="10">
        <f>гр.общеразв.напрв.!CD410</f>
        <v>14</v>
      </c>
      <c r="M410" s="10">
        <f>гр.общеразв.напрв.!CE410</f>
        <v>16</v>
      </c>
      <c r="N410" s="10">
        <f>гр.общеразв.напрв.!CF410</f>
        <v>0</v>
      </c>
      <c r="O410" s="10">
        <f>гр.общеразв.напрв.!CG410</f>
        <v>0</v>
      </c>
      <c r="P410" s="10">
        <f>гр.общеразв.напрв.!CH410</f>
        <v>0</v>
      </c>
      <c r="Q410" s="10">
        <f>гр.общеразв.напрв.!CI410</f>
        <v>0</v>
      </c>
      <c r="R410" s="10">
        <f>гр.компен.направ.!EH410</f>
        <v>0</v>
      </c>
      <c r="S410" s="10">
        <f>гр.компен.направ.!EI410</f>
        <v>0</v>
      </c>
      <c r="T410" s="10">
        <f>гр.компен.направ.!EJ410</f>
        <v>0</v>
      </c>
      <c r="U410" s="10">
        <f>гр.компен.направ.!EK410</f>
        <v>0</v>
      </c>
      <c r="V410" s="10">
        <f>гр.компен.направ.!EL410</f>
        <v>0</v>
      </c>
      <c r="W410" s="10">
        <f>гр.компен.направ.!EM410</f>
        <v>0</v>
      </c>
      <c r="X410" s="10">
        <f>гр.компен.направ.!EN410</f>
        <v>0</v>
      </c>
      <c r="Y410" s="10">
        <f>гр.компен.направ.!EO410</f>
        <v>0</v>
      </c>
      <c r="Z410" s="10">
        <f>гр.компен.направ.!EP410</f>
        <v>0</v>
      </c>
      <c r="AA410" s="10">
        <f>гр.компен.направ.!EQ410</f>
        <v>0</v>
      </c>
      <c r="AB410" s="10">
        <f>гр.комбинир.напрв.!DN410</f>
        <v>0</v>
      </c>
      <c r="AC410" s="10">
        <f>гр.комбинир.напрв.!DO410</f>
        <v>0</v>
      </c>
      <c r="AD410" s="10">
        <f>гр.комбинир.напрв.!DP410</f>
        <v>0</v>
      </c>
      <c r="AE410" s="10">
        <f>гр.комбинир.напрв.!DQ410</f>
        <v>0</v>
      </c>
      <c r="AF410" s="10">
        <f>гр.комбинир.напрв.!DR410</f>
        <v>0</v>
      </c>
      <c r="AG410" s="10">
        <f>гр.комбинир.напрв.!DS410</f>
        <v>0</v>
      </c>
      <c r="AH410" s="10">
        <f>гр.комбинир.напрв.!DT410</f>
        <v>0</v>
      </c>
      <c r="AI410" s="10">
        <f>гр.комбинир.напрв.!DU410</f>
        <v>0</v>
      </c>
      <c r="AJ410" s="10">
        <f>гр.комбинир.напрв.!DV410</f>
        <v>0</v>
      </c>
      <c r="AK410" s="10">
        <f>гр.комбинир.напрв.!DW410</f>
        <v>0</v>
      </c>
      <c r="AL410" s="169">
        <f t="shared" si="65"/>
        <v>0</v>
      </c>
      <c r="AM410" s="169">
        <f t="shared" si="65"/>
        <v>0</v>
      </c>
      <c r="AN410" s="169">
        <f t="shared" si="65"/>
        <v>17</v>
      </c>
      <c r="AO410" s="169">
        <f t="shared" si="65"/>
        <v>70</v>
      </c>
      <c r="AP410" s="169">
        <f t="shared" si="65"/>
        <v>14</v>
      </c>
      <c r="AQ410" s="169">
        <f t="shared" si="65"/>
        <v>16</v>
      </c>
      <c r="AR410" s="169">
        <f t="shared" si="65"/>
        <v>0</v>
      </c>
      <c r="AS410" s="169">
        <f t="shared" si="65"/>
        <v>0</v>
      </c>
      <c r="AT410" s="169">
        <f t="shared" si="65"/>
        <v>0</v>
      </c>
      <c r="AU410" s="169">
        <f t="shared" si="65"/>
        <v>0</v>
      </c>
    </row>
    <row r="411" spans="1:47" x14ac:dyDescent="0.25">
      <c r="A411" s="5" t="str">
        <f>гр.общеразв.напрв.!A411</f>
        <v>Подпорожский</v>
      </c>
      <c r="B411" s="5" t="str">
        <f>гр.общеразв.напрв.!B411</f>
        <v>МБДОУ "Подпорожский детский сад №21"</v>
      </c>
      <c r="C411" s="5" t="str">
        <f>гр.общеразв.напрв.!C411</f>
        <v>город</v>
      </c>
      <c r="D411" s="5" t="str">
        <f>гр.общеразв.напрв.!D411</f>
        <v>детей</v>
      </c>
      <c r="E411" s="168">
        <f t="shared" si="63"/>
        <v>132</v>
      </c>
      <c r="F411" s="168">
        <f t="shared" si="64"/>
        <v>43</v>
      </c>
      <c r="G411" s="168">
        <f t="shared" si="64"/>
        <v>89</v>
      </c>
      <c r="H411" s="10">
        <f>гр.общеразв.напрв.!BZ411</f>
        <v>0</v>
      </c>
      <c r="I411" s="10">
        <f>гр.общеразв.напрв.!CA411</f>
        <v>0</v>
      </c>
      <c r="J411" s="10">
        <f>гр.общеразв.напрв.!CB411</f>
        <v>21</v>
      </c>
      <c r="K411" s="10">
        <f>гр.общеразв.напрв.!CC411</f>
        <v>67</v>
      </c>
      <c r="L411" s="10">
        <f>гр.общеразв.напрв.!CD411</f>
        <v>22</v>
      </c>
      <c r="M411" s="10">
        <f>гр.общеразв.напрв.!CE411</f>
        <v>22</v>
      </c>
      <c r="N411" s="10">
        <f>гр.общеразв.напрв.!CF411</f>
        <v>0</v>
      </c>
      <c r="O411" s="10">
        <f>гр.общеразв.напрв.!CG411</f>
        <v>0</v>
      </c>
      <c r="P411" s="10">
        <f>гр.общеразв.напрв.!CH411</f>
        <v>0</v>
      </c>
      <c r="Q411" s="10">
        <f>гр.общеразв.напрв.!CI411</f>
        <v>0</v>
      </c>
      <c r="R411" s="10">
        <f>гр.компен.направ.!EH411</f>
        <v>0</v>
      </c>
      <c r="S411" s="10">
        <f>гр.компен.направ.!EI411</f>
        <v>0</v>
      </c>
      <c r="T411" s="10">
        <f>гр.компен.направ.!EJ411</f>
        <v>0</v>
      </c>
      <c r="U411" s="10">
        <f>гр.компен.направ.!EK411</f>
        <v>0</v>
      </c>
      <c r="V411" s="10">
        <f>гр.компен.направ.!EL411</f>
        <v>0</v>
      </c>
      <c r="W411" s="10">
        <f>гр.компен.направ.!EM411</f>
        <v>0</v>
      </c>
      <c r="X411" s="10">
        <f>гр.компен.направ.!EN411</f>
        <v>0</v>
      </c>
      <c r="Y411" s="10">
        <f>гр.компен.направ.!EO411</f>
        <v>0</v>
      </c>
      <c r="Z411" s="10">
        <f>гр.компен.направ.!EP411</f>
        <v>0</v>
      </c>
      <c r="AA411" s="10">
        <f>гр.компен.направ.!EQ411</f>
        <v>0</v>
      </c>
      <c r="AB411" s="10">
        <f>гр.комбинир.напрв.!DN411</f>
        <v>0</v>
      </c>
      <c r="AC411" s="10">
        <f>гр.комбинир.напрв.!DO411</f>
        <v>0</v>
      </c>
      <c r="AD411" s="10">
        <f>гр.комбинир.напрв.!DP411</f>
        <v>0</v>
      </c>
      <c r="AE411" s="10">
        <f>гр.комбинир.напрв.!DQ411</f>
        <v>0</v>
      </c>
      <c r="AF411" s="10">
        <f>гр.комбинир.напрв.!DR411</f>
        <v>0</v>
      </c>
      <c r="AG411" s="10">
        <f>гр.комбинир.напрв.!DS411</f>
        <v>0</v>
      </c>
      <c r="AH411" s="10">
        <f>гр.комбинир.напрв.!DT411</f>
        <v>0</v>
      </c>
      <c r="AI411" s="10">
        <f>гр.комбинир.напрв.!DU411</f>
        <v>0</v>
      </c>
      <c r="AJ411" s="10">
        <f>гр.комбинир.напрв.!DV411</f>
        <v>0</v>
      </c>
      <c r="AK411" s="10">
        <f>гр.комбинир.напрв.!DW411</f>
        <v>0</v>
      </c>
      <c r="AL411" s="169">
        <f t="shared" si="65"/>
        <v>0</v>
      </c>
      <c r="AM411" s="169">
        <f t="shared" si="65"/>
        <v>0</v>
      </c>
      <c r="AN411" s="169">
        <f t="shared" si="65"/>
        <v>21</v>
      </c>
      <c r="AO411" s="169">
        <f t="shared" si="65"/>
        <v>67</v>
      </c>
      <c r="AP411" s="169">
        <f t="shared" si="65"/>
        <v>22</v>
      </c>
      <c r="AQ411" s="169">
        <f t="shared" si="65"/>
        <v>22</v>
      </c>
      <c r="AR411" s="169">
        <f t="shared" si="65"/>
        <v>0</v>
      </c>
      <c r="AS411" s="169">
        <f t="shared" si="65"/>
        <v>0</v>
      </c>
      <c r="AT411" s="169">
        <f t="shared" si="65"/>
        <v>0</v>
      </c>
      <c r="AU411" s="169">
        <f t="shared" si="65"/>
        <v>0</v>
      </c>
    </row>
    <row r="412" spans="1:47" x14ac:dyDescent="0.25">
      <c r="A412" s="5" t="str">
        <f>гр.общеразв.напрв.!A412</f>
        <v>Подпорожский</v>
      </c>
      <c r="B412" s="5" t="str">
        <f>гр.общеразв.напрв.!B412</f>
        <v>МБДОУ "Подпорожский детский сад №29"</v>
      </c>
      <c r="C412" s="5" t="str">
        <f>гр.общеразв.напрв.!C412</f>
        <v>город</v>
      </c>
      <c r="D412" s="5" t="str">
        <f>гр.общеразв.напрв.!D412</f>
        <v>детей</v>
      </c>
      <c r="E412" s="168">
        <f t="shared" si="63"/>
        <v>42</v>
      </c>
      <c r="F412" s="168">
        <f t="shared" si="64"/>
        <v>0</v>
      </c>
      <c r="G412" s="168">
        <f t="shared" si="64"/>
        <v>42</v>
      </c>
      <c r="H412" s="10">
        <f>гр.общеразв.напрв.!BZ412</f>
        <v>0</v>
      </c>
      <c r="I412" s="10">
        <f>гр.общеразв.напрв.!CA412</f>
        <v>0</v>
      </c>
      <c r="J412" s="10">
        <f>гр.общеразв.напрв.!CB412</f>
        <v>0</v>
      </c>
      <c r="K412" s="10">
        <f>гр.общеразв.напрв.!CC412</f>
        <v>0</v>
      </c>
      <c r="L412" s="10">
        <f>гр.общеразв.напрв.!CD412</f>
        <v>0</v>
      </c>
      <c r="M412" s="10">
        <f>гр.общеразв.напрв.!CE412</f>
        <v>0</v>
      </c>
      <c r="N412" s="10">
        <f>гр.общеразв.напрв.!CF412</f>
        <v>0</v>
      </c>
      <c r="O412" s="10">
        <f>гр.общеразв.напрв.!CG412</f>
        <v>0</v>
      </c>
      <c r="P412" s="10">
        <f>гр.общеразв.напрв.!CH412</f>
        <v>0</v>
      </c>
      <c r="Q412" s="10">
        <f>гр.общеразв.напрв.!CI412</f>
        <v>0</v>
      </c>
      <c r="R412" s="10">
        <f>гр.компен.направ.!EH412</f>
        <v>0</v>
      </c>
      <c r="S412" s="10">
        <f>гр.компен.направ.!EI412</f>
        <v>0</v>
      </c>
      <c r="T412" s="10">
        <f>гр.компен.направ.!EJ412</f>
        <v>0</v>
      </c>
      <c r="U412" s="10">
        <f>гр.компен.направ.!EK412</f>
        <v>36</v>
      </c>
      <c r="V412" s="10">
        <f>гр.компен.направ.!EL412</f>
        <v>0</v>
      </c>
      <c r="W412" s="10">
        <f>гр.компен.направ.!EM412</f>
        <v>0</v>
      </c>
      <c r="X412" s="10">
        <f>гр.компен.направ.!EN412</f>
        <v>0</v>
      </c>
      <c r="Y412" s="10">
        <f>гр.компен.направ.!EO412</f>
        <v>0</v>
      </c>
      <c r="Z412" s="10">
        <f>гр.компен.направ.!EP412</f>
        <v>0</v>
      </c>
      <c r="AA412" s="10">
        <f>гр.компен.направ.!EQ412</f>
        <v>0</v>
      </c>
      <c r="AB412" s="10">
        <f>гр.комбинир.напрв.!DN412</f>
        <v>0</v>
      </c>
      <c r="AC412" s="10">
        <f>гр.комбинир.напрв.!DO412</f>
        <v>0</v>
      </c>
      <c r="AD412" s="10">
        <f>гр.комбинир.напрв.!DP412</f>
        <v>0</v>
      </c>
      <c r="AE412" s="10">
        <f>гр.комбинир.напрв.!DQ412</f>
        <v>6</v>
      </c>
      <c r="AF412" s="10">
        <f>гр.комбинир.напрв.!DR412</f>
        <v>0</v>
      </c>
      <c r="AG412" s="10">
        <f>гр.комбинир.напрв.!DS412</f>
        <v>0</v>
      </c>
      <c r="AH412" s="10">
        <f>гр.комбинир.напрв.!DT412</f>
        <v>0</v>
      </c>
      <c r="AI412" s="10">
        <f>гр.комбинир.напрв.!DU412</f>
        <v>0</v>
      </c>
      <c r="AJ412" s="10">
        <f>гр.комбинир.напрв.!DV412</f>
        <v>0</v>
      </c>
      <c r="AK412" s="10">
        <f>гр.комбинир.напрв.!DW412</f>
        <v>0</v>
      </c>
      <c r="AL412" s="169">
        <f t="shared" si="65"/>
        <v>0</v>
      </c>
      <c r="AM412" s="169">
        <f t="shared" si="65"/>
        <v>0</v>
      </c>
      <c r="AN412" s="169">
        <f t="shared" si="65"/>
        <v>0</v>
      </c>
      <c r="AO412" s="169">
        <f t="shared" si="65"/>
        <v>42</v>
      </c>
      <c r="AP412" s="169">
        <f t="shared" si="65"/>
        <v>0</v>
      </c>
      <c r="AQ412" s="169">
        <f t="shared" si="65"/>
        <v>0</v>
      </c>
      <c r="AR412" s="169">
        <f t="shared" si="65"/>
        <v>0</v>
      </c>
      <c r="AS412" s="169">
        <f t="shared" si="65"/>
        <v>0</v>
      </c>
      <c r="AT412" s="169">
        <f t="shared" si="65"/>
        <v>0</v>
      </c>
      <c r="AU412" s="169">
        <f t="shared" si="65"/>
        <v>0</v>
      </c>
    </row>
    <row r="413" spans="1:47" x14ac:dyDescent="0.25">
      <c r="A413" s="5" t="str">
        <f>гр.общеразв.напрв.!A413</f>
        <v>Подпорожский</v>
      </c>
      <c r="B413" s="5" t="str">
        <f>гр.общеразв.напрв.!B413</f>
        <v>МБОУ "Важинский образовательный центр"</v>
      </c>
      <c r="C413" s="5" t="str">
        <f>гр.общеразв.напрв.!C413</f>
        <v>город</v>
      </c>
      <c r="D413" s="5" t="str">
        <f>гр.общеразв.напрв.!D413</f>
        <v>детей</v>
      </c>
      <c r="E413" s="168">
        <f t="shared" si="63"/>
        <v>142</v>
      </c>
      <c r="F413" s="168">
        <f t="shared" si="64"/>
        <v>37</v>
      </c>
      <c r="G413" s="168">
        <f t="shared" si="64"/>
        <v>105</v>
      </c>
      <c r="H413" s="10">
        <f>гр.общеразв.напрв.!BZ413</f>
        <v>0</v>
      </c>
      <c r="I413" s="10">
        <f>гр.общеразв.напрв.!CA413</f>
        <v>0</v>
      </c>
      <c r="J413" s="10">
        <f>гр.общеразв.напрв.!CB413</f>
        <v>19</v>
      </c>
      <c r="K413" s="10">
        <f>гр.общеразв.напрв.!CC413</f>
        <v>79</v>
      </c>
      <c r="L413" s="10">
        <f>гр.общеразв.напрв.!CD413</f>
        <v>18</v>
      </c>
      <c r="M413" s="10">
        <f>гр.общеразв.напрв.!CE413</f>
        <v>26</v>
      </c>
      <c r="N413" s="10">
        <f>гр.общеразв.напрв.!CF413</f>
        <v>0</v>
      </c>
      <c r="O413" s="10">
        <f>гр.общеразв.напрв.!CG413</f>
        <v>0</v>
      </c>
      <c r="P413" s="10">
        <f>гр.общеразв.напрв.!CH413</f>
        <v>0</v>
      </c>
      <c r="Q413" s="10">
        <f>гр.общеразв.напрв.!CI413</f>
        <v>0</v>
      </c>
      <c r="R413" s="10">
        <f>гр.компен.направ.!EH413</f>
        <v>0</v>
      </c>
      <c r="S413" s="10">
        <f>гр.компен.направ.!EI413</f>
        <v>0</v>
      </c>
      <c r="T413" s="10">
        <f>гр.компен.направ.!EJ413</f>
        <v>0</v>
      </c>
      <c r="U413" s="10">
        <f>гр.компен.направ.!EK413</f>
        <v>0</v>
      </c>
      <c r="V413" s="10">
        <f>гр.компен.направ.!EL413</f>
        <v>0</v>
      </c>
      <c r="W413" s="10">
        <f>гр.компен.направ.!EM413</f>
        <v>0</v>
      </c>
      <c r="X413" s="10">
        <f>гр.компен.направ.!EN413</f>
        <v>0</v>
      </c>
      <c r="Y413" s="10">
        <f>гр.компен.направ.!EO413</f>
        <v>0</v>
      </c>
      <c r="Z413" s="10">
        <f>гр.компен.направ.!EP413</f>
        <v>0</v>
      </c>
      <c r="AA413" s="10">
        <f>гр.компен.направ.!EQ413</f>
        <v>0</v>
      </c>
      <c r="AB413" s="10">
        <f>гр.комбинир.напрв.!DN413</f>
        <v>0</v>
      </c>
      <c r="AC413" s="10">
        <f>гр.комбинир.напрв.!DO413</f>
        <v>0</v>
      </c>
      <c r="AD413" s="10">
        <f>гр.комбинир.напрв.!DP413</f>
        <v>0</v>
      </c>
      <c r="AE413" s="10">
        <f>гр.комбинир.напрв.!DQ413</f>
        <v>0</v>
      </c>
      <c r="AF413" s="10">
        <f>гр.комбинир.напрв.!DR413</f>
        <v>0</v>
      </c>
      <c r="AG413" s="10">
        <f>гр.комбинир.напрв.!DS413</f>
        <v>0</v>
      </c>
      <c r="AH413" s="10">
        <f>гр.комбинир.напрв.!DT413</f>
        <v>0</v>
      </c>
      <c r="AI413" s="10">
        <f>гр.комбинир.напрв.!DU413</f>
        <v>0</v>
      </c>
      <c r="AJ413" s="10">
        <f>гр.комбинир.напрв.!DV413</f>
        <v>0</v>
      </c>
      <c r="AK413" s="10">
        <f>гр.комбинир.напрв.!DW413</f>
        <v>0</v>
      </c>
      <c r="AL413" s="169">
        <f t="shared" si="65"/>
        <v>0</v>
      </c>
      <c r="AM413" s="169">
        <f t="shared" si="65"/>
        <v>0</v>
      </c>
      <c r="AN413" s="169">
        <f t="shared" si="65"/>
        <v>19</v>
      </c>
      <c r="AO413" s="169">
        <f t="shared" si="65"/>
        <v>79</v>
      </c>
      <c r="AP413" s="169">
        <f t="shared" si="65"/>
        <v>18</v>
      </c>
      <c r="AQ413" s="169">
        <f t="shared" si="65"/>
        <v>26</v>
      </c>
      <c r="AR413" s="169">
        <f t="shared" si="65"/>
        <v>0</v>
      </c>
      <c r="AS413" s="169">
        <f t="shared" si="65"/>
        <v>0</v>
      </c>
      <c r="AT413" s="169">
        <f t="shared" si="65"/>
        <v>0</v>
      </c>
      <c r="AU413" s="169">
        <f t="shared" si="65"/>
        <v>0</v>
      </c>
    </row>
    <row r="414" spans="1:47" x14ac:dyDescent="0.25">
      <c r="A414" s="5" t="str">
        <f>гр.общеразв.напрв.!A414</f>
        <v>Подпорожский</v>
      </c>
      <c r="B414" s="5" t="str">
        <f>гр.общеразв.напрв.!B414</f>
        <v>МБУ "ЦППМСП"</v>
      </c>
      <c r="C414" s="5" t="str">
        <f>гр.общеразв.напрв.!C414</f>
        <v>город</v>
      </c>
      <c r="D414" s="5" t="str">
        <f>гр.общеразв.напрв.!D414</f>
        <v>детей</v>
      </c>
      <c r="E414" s="168">
        <f t="shared" si="63"/>
        <v>46</v>
      </c>
      <c r="F414" s="168">
        <f t="shared" si="64"/>
        <v>0</v>
      </c>
      <c r="G414" s="168">
        <f t="shared" si="64"/>
        <v>46</v>
      </c>
      <c r="H414" s="10">
        <f>гр.общеразв.напрв.!BZ414</f>
        <v>0</v>
      </c>
      <c r="I414" s="10">
        <f>гр.общеразв.напрв.!CA414</f>
        <v>0</v>
      </c>
      <c r="J414" s="10">
        <f>гр.общеразв.напрв.!CB414</f>
        <v>0</v>
      </c>
      <c r="K414" s="10">
        <f>гр.общеразв.напрв.!CC414</f>
        <v>0</v>
      </c>
      <c r="L414" s="10">
        <f>гр.общеразв.напрв.!CD414</f>
        <v>0</v>
      </c>
      <c r="M414" s="10">
        <f>гр.общеразв.напрв.!CE414</f>
        <v>0</v>
      </c>
      <c r="N414" s="10">
        <f>гр.общеразв.напрв.!CF414</f>
        <v>0</v>
      </c>
      <c r="O414" s="10">
        <f>гр.общеразв.напрв.!CG414</f>
        <v>0</v>
      </c>
      <c r="P414" s="10">
        <f>гр.общеразв.напрв.!CH414</f>
        <v>0</v>
      </c>
      <c r="Q414" s="10">
        <f>гр.общеразв.напрв.!CI414</f>
        <v>0</v>
      </c>
      <c r="R414" s="10">
        <f>гр.компен.направ.!EH414</f>
        <v>0</v>
      </c>
      <c r="S414" s="10">
        <f>гр.компен.направ.!EI414</f>
        <v>0</v>
      </c>
      <c r="T414" s="10">
        <f>гр.компен.направ.!EJ414</f>
        <v>0</v>
      </c>
      <c r="U414" s="10">
        <f>гр.компен.направ.!EK414</f>
        <v>46</v>
      </c>
      <c r="V414" s="10">
        <f>гр.компен.направ.!EL414</f>
        <v>0</v>
      </c>
      <c r="W414" s="10">
        <f>гр.компен.направ.!EM414</f>
        <v>0</v>
      </c>
      <c r="X414" s="10">
        <f>гр.компен.направ.!EN414</f>
        <v>0</v>
      </c>
      <c r="Y414" s="10">
        <f>гр.компен.направ.!EO414</f>
        <v>0</v>
      </c>
      <c r="Z414" s="10">
        <f>гр.компен.направ.!EP414</f>
        <v>0</v>
      </c>
      <c r="AA414" s="10">
        <f>гр.компен.направ.!EQ414</f>
        <v>0</v>
      </c>
      <c r="AB414" s="10">
        <f>гр.комбинир.напрв.!DN414</f>
        <v>0</v>
      </c>
      <c r="AC414" s="10">
        <f>гр.комбинир.напрв.!DO414</f>
        <v>0</v>
      </c>
      <c r="AD414" s="10">
        <f>гр.комбинир.напрв.!DP414</f>
        <v>0</v>
      </c>
      <c r="AE414" s="10">
        <f>гр.комбинир.напрв.!DQ414</f>
        <v>0</v>
      </c>
      <c r="AF414" s="10">
        <f>гр.комбинир.напрв.!DR414</f>
        <v>0</v>
      </c>
      <c r="AG414" s="10">
        <f>гр.комбинир.напрв.!DS414</f>
        <v>0</v>
      </c>
      <c r="AH414" s="10">
        <f>гр.комбинир.напрв.!DT414</f>
        <v>0</v>
      </c>
      <c r="AI414" s="10">
        <f>гр.комбинир.напрв.!DU414</f>
        <v>0</v>
      </c>
      <c r="AJ414" s="10">
        <f>гр.комбинир.напрв.!DV414</f>
        <v>0</v>
      </c>
      <c r="AK414" s="10">
        <f>гр.комбинир.напрв.!DW414</f>
        <v>0</v>
      </c>
      <c r="AL414" s="169">
        <f t="shared" si="65"/>
        <v>0</v>
      </c>
      <c r="AM414" s="169">
        <f t="shared" si="65"/>
        <v>0</v>
      </c>
      <c r="AN414" s="169">
        <f t="shared" si="65"/>
        <v>0</v>
      </c>
      <c r="AO414" s="169">
        <f t="shared" si="65"/>
        <v>46</v>
      </c>
      <c r="AP414" s="169">
        <f t="shared" si="65"/>
        <v>0</v>
      </c>
      <c r="AQ414" s="169">
        <f t="shared" si="65"/>
        <v>0</v>
      </c>
      <c r="AR414" s="169">
        <f t="shared" si="65"/>
        <v>0</v>
      </c>
      <c r="AS414" s="169">
        <f t="shared" si="65"/>
        <v>0</v>
      </c>
      <c r="AT414" s="169">
        <f t="shared" si="65"/>
        <v>0</v>
      </c>
      <c r="AU414" s="169">
        <f t="shared" si="65"/>
        <v>0</v>
      </c>
    </row>
    <row r="415" spans="1:47" x14ac:dyDescent="0.25">
      <c r="A415" s="5" t="str">
        <f>гр.общеразв.напрв.!A415</f>
        <v>Подпорожский</v>
      </c>
      <c r="B415" s="5" t="str">
        <f>гр.общеразв.напрв.!B415</f>
        <v>филиал МБОУ "Винницкая школа-интернат"</v>
      </c>
      <c r="C415" s="5" t="str">
        <f>гр.общеразв.напрв.!C415</f>
        <v>город</v>
      </c>
      <c r="D415" s="5" t="str">
        <f>гр.общеразв.напрв.!D415</f>
        <v>детей</v>
      </c>
      <c r="E415" s="168">
        <f t="shared" si="63"/>
        <v>6</v>
      </c>
      <c r="F415" s="168">
        <f t="shared" si="64"/>
        <v>0</v>
      </c>
      <c r="G415" s="168">
        <f t="shared" si="64"/>
        <v>6</v>
      </c>
      <c r="H415" s="10">
        <f>гр.общеразв.напрв.!BZ415</f>
        <v>0</v>
      </c>
      <c r="I415" s="10">
        <f>гр.общеразв.напрв.!CA415</f>
        <v>0</v>
      </c>
      <c r="J415" s="10">
        <f>гр.общеразв.напрв.!CB415</f>
        <v>0</v>
      </c>
      <c r="K415" s="10">
        <f>гр.общеразв.напрв.!CC415</f>
        <v>6</v>
      </c>
      <c r="L415" s="10">
        <f>гр.общеразв.напрв.!CD415</f>
        <v>0</v>
      </c>
      <c r="M415" s="10">
        <f>гр.общеразв.напрв.!CE415</f>
        <v>0</v>
      </c>
      <c r="N415" s="10">
        <f>гр.общеразв.напрв.!CF415</f>
        <v>0</v>
      </c>
      <c r="O415" s="10">
        <f>гр.общеразв.напрв.!CG415</f>
        <v>0</v>
      </c>
      <c r="P415" s="10">
        <f>гр.общеразв.напрв.!CH415</f>
        <v>0</v>
      </c>
      <c r="Q415" s="10">
        <f>гр.общеразв.напрв.!CI415</f>
        <v>0</v>
      </c>
      <c r="R415" s="10">
        <f>гр.компен.направ.!EH415</f>
        <v>0</v>
      </c>
      <c r="S415" s="10">
        <f>гр.компен.направ.!EI415</f>
        <v>0</v>
      </c>
      <c r="T415" s="10">
        <f>гр.компен.направ.!EJ415</f>
        <v>0</v>
      </c>
      <c r="U415" s="10">
        <f>гр.компен.направ.!EK415</f>
        <v>0</v>
      </c>
      <c r="V415" s="10">
        <f>гр.компен.направ.!EL415</f>
        <v>0</v>
      </c>
      <c r="W415" s="10">
        <f>гр.компен.направ.!EM415</f>
        <v>0</v>
      </c>
      <c r="X415" s="10">
        <f>гр.компен.направ.!EN415</f>
        <v>0</v>
      </c>
      <c r="Y415" s="10">
        <f>гр.компен.направ.!EO415</f>
        <v>0</v>
      </c>
      <c r="Z415" s="10">
        <f>гр.компен.направ.!EP415</f>
        <v>0</v>
      </c>
      <c r="AA415" s="10">
        <f>гр.компен.направ.!EQ415</f>
        <v>0</v>
      </c>
      <c r="AB415" s="10">
        <f>гр.комбинир.напрв.!DN415</f>
        <v>0</v>
      </c>
      <c r="AC415" s="10">
        <f>гр.комбинир.напрв.!DO415</f>
        <v>0</v>
      </c>
      <c r="AD415" s="10">
        <f>гр.комбинир.напрв.!DP415</f>
        <v>0</v>
      </c>
      <c r="AE415" s="10">
        <f>гр.комбинир.напрв.!DQ415</f>
        <v>0</v>
      </c>
      <c r="AF415" s="10">
        <f>гр.комбинир.напрв.!DR415</f>
        <v>0</v>
      </c>
      <c r="AG415" s="10">
        <f>гр.комбинир.напрв.!DS415</f>
        <v>0</v>
      </c>
      <c r="AH415" s="10">
        <f>гр.комбинир.напрв.!DT415</f>
        <v>0</v>
      </c>
      <c r="AI415" s="10">
        <f>гр.комбинир.напрв.!DU415</f>
        <v>0</v>
      </c>
      <c r="AJ415" s="10">
        <f>гр.комбинир.напрв.!DV415</f>
        <v>0</v>
      </c>
      <c r="AK415" s="10">
        <f>гр.комбинир.напрв.!DW415</f>
        <v>0</v>
      </c>
      <c r="AL415" s="169">
        <f t="shared" si="65"/>
        <v>0</v>
      </c>
      <c r="AM415" s="169">
        <f t="shared" si="65"/>
        <v>0</v>
      </c>
      <c r="AN415" s="169">
        <f t="shared" si="65"/>
        <v>0</v>
      </c>
      <c r="AO415" s="169">
        <f t="shared" si="65"/>
        <v>6</v>
      </c>
      <c r="AP415" s="169">
        <f t="shared" si="65"/>
        <v>0</v>
      </c>
      <c r="AQ415" s="169">
        <f t="shared" si="65"/>
        <v>0</v>
      </c>
      <c r="AR415" s="169">
        <f t="shared" si="65"/>
        <v>0</v>
      </c>
      <c r="AS415" s="169">
        <f t="shared" si="65"/>
        <v>0</v>
      </c>
      <c r="AT415" s="169">
        <f t="shared" si="65"/>
        <v>0</v>
      </c>
      <c r="AU415" s="169">
        <f t="shared" si="65"/>
        <v>0</v>
      </c>
    </row>
    <row r="416" spans="1:47" s="124" customFormat="1" x14ac:dyDescent="0.25">
      <c r="A416" s="170" t="str">
        <f>гр.общеразв.напрв.!A416</f>
        <v>13. Подпорожский</v>
      </c>
      <c r="B416" s="170" t="str">
        <f>гр.общеразв.напрв.!B416</f>
        <v>ИТОГО</v>
      </c>
      <c r="C416" s="170"/>
      <c r="D416" s="170"/>
      <c r="E416" s="98">
        <f>SUBTOTAL(9,E401:E415)</f>
        <v>1560</v>
      </c>
      <c r="F416" s="98">
        <f>SUBTOTAL(9,F396:F415)</f>
        <v>527</v>
      </c>
      <c r="G416" s="98">
        <f>SUBTOTAL(9,G396:G415)</f>
        <v>1330</v>
      </c>
      <c r="H416" s="98">
        <f t="shared" ref="H416:AK416" si="66">SUBTOTAL(9,H396:H415)</f>
        <v>0</v>
      </c>
      <c r="I416" s="98">
        <f t="shared" si="66"/>
        <v>0</v>
      </c>
      <c r="J416" s="98">
        <f t="shared" si="66"/>
        <v>390</v>
      </c>
      <c r="K416" s="98">
        <f t="shared" si="66"/>
        <v>925</v>
      </c>
      <c r="L416" s="98">
        <f t="shared" si="66"/>
        <v>137</v>
      </c>
      <c r="M416" s="98">
        <f t="shared" si="66"/>
        <v>217</v>
      </c>
      <c r="N416" s="98">
        <f t="shared" si="66"/>
        <v>0</v>
      </c>
      <c r="O416" s="98">
        <f t="shared" si="66"/>
        <v>0</v>
      </c>
      <c r="P416" s="98">
        <f t="shared" si="66"/>
        <v>0</v>
      </c>
      <c r="Q416" s="98">
        <f t="shared" si="66"/>
        <v>0</v>
      </c>
      <c r="R416" s="98">
        <f t="shared" si="66"/>
        <v>0</v>
      </c>
      <c r="S416" s="98">
        <f t="shared" si="66"/>
        <v>0</v>
      </c>
      <c r="T416" s="98">
        <f t="shared" si="66"/>
        <v>0</v>
      </c>
      <c r="U416" s="98">
        <f t="shared" si="66"/>
        <v>162</v>
      </c>
      <c r="V416" s="98">
        <f t="shared" si="66"/>
        <v>0</v>
      </c>
      <c r="W416" s="98">
        <f t="shared" si="66"/>
        <v>0</v>
      </c>
      <c r="X416" s="98">
        <f t="shared" si="66"/>
        <v>0</v>
      </c>
      <c r="Y416" s="98">
        <f t="shared" si="66"/>
        <v>0</v>
      </c>
      <c r="Z416" s="98">
        <f t="shared" si="66"/>
        <v>0</v>
      </c>
      <c r="AA416" s="98">
        <f t="shared" si="66"/>
        <v>0</v>
      </c>
      <c r="AB416" s="98">
        <f t="shared" si="66"/>
        <v>0</v>
      </c>
      <c r="AC416" s="98">
        <f t="shared" si="66"/>
        <v>0</v>
      </c>
      <c r="AD416" s="98">
        <f t="shared" si="66"/>
        <v>0</v>
      </c>
      <c r="AE416" s="98">
        <f t="shared" si="66"/>
        <v>26</v>
      </c>
      <c r="AF416" s="98">
        <f t="shared" si="66"/>
        <v>0</v>
      </c>
      <c r="AG416" s="98">
        <f t="shared" si="66"/>
        <v>0</v>
      </c>
      <c r="AH416" s="98">
        <f t="shared" si="66"/>
        <v>0</v>
      </c>
      <c r="AI416" s="98">
        <f t="shared" si="66"/>
        <v>0</v>
      </c>
      <c r="AJ416" s="98">
        <f t="shared" si="66"/>
        <v>0</v>
      </c>
      <c r="AK416" s="98">
        <f t="shared" si="66"/>
        <v>0</v>
      </c>
      <c r="AL416" s="98">
        <f>SUBTOTAL(9,AL396:AL415)</f>
        <v>0</v>
      </c>
      <c r="AM416" s="98">
        <f t="shared" ref="AM416:AU416" si="67">SUBTOTAL(9,AM396:AM415)</f>
        <v>0</v>
      </c>
      <c r="AN416" s="98">
        <f t="shared" si="67"/>
        <v>390</v>
      </c>
      <c r="AO416" s="98">
        <f t="shared" si="67"/>
        <v>1113</v>
      </c>
      <c r="AP416" s="98">
        <f t="shared" si="67"/>
        <v>137</v>
      </c>
      <c r="AQ416" s="98">
        <f t="shared" si="67"/>
        <v>217</v>
      </c>
      <c r="AR416" s="98">
        <f t="shared" si="67"/>
        <v>0</v>
      </c>
      <c r="AS416" s="98">
        <f t="shared" si="67"/>
        <v>0</v>
      </c>
      <c r="AT416" s="98">
        <f t="shared" si="67"/>
        <v>0</v>
      </c>
      <c r="AU416" s="98">
        <f t="shared" si="67"/>
        <v>0</v>
      </c>
    </row>
    <row r="417" spans="1:47" x14ac:dyDescent="0.25">
      <c r="A417" s="5" t="str">
        <f>гр.общеразв.напрв.!A417</f>
        <v>Приозерский</v>
      </c>
      <c r="B417" s="5" t="str">
        <f>гр.общеразв.напрв.!B417</f>
        <v>МДОУ "Детский сад № 1"</v>
      </c>
      <c r="C417" s="5" t="str">
        <f>гр.общеразв.напрв.!C417</f>
        <v>город</v>
      </c>
      <c r="D417" s="5" t="str">
        <f>гр.общеразв.напрв.!D417</f>
        <v>детей</v>
      </c>
      <c r="E417" s="168">
        <f t="shared" ref="E417:E442" si="68">F417+G417</f>
        <v>181</v>
      </c>
      <c r="F417" s="168">
        <f t="shared" ref="F417:G442" si="69">H417+J417+L417+N417+P417+R417+T417+V417+X417+Z417+AB417+AD417+AF417+AH417+AJ417</f>
        <v>23</v>
      </c>
      <c r="G417" s="168">
        <f t="shared" si="69"/>
        <v>158</v>
      </c>
      <c r="H417" s="10">
        <f>гр.общеразв.напрв.!BZ417</f>
        <v>0</v>
      </c>
      <c r="I417" s="10">
        <f>гр.общеразв.напрв.!CA417</f>
        <v>0</v>
      </c>
      <c r="J417" s="10">
        <f>гр.общеразв.напрв.!CB417</f>
        <v>23</v>
      </c>
      <c r="K417" s="10">
        <f>гр.общеразв.напрв.!CC417</f>
        <v>46</v>
      </c>
      <c r="L417" s="10">
        <f>гр.общеразв.напрв.!CD417</f>
        <v>0</v>
      </c>
      <c r="M417" s="10">
        <f>гр.общеразв.напрв.!CE417</f>
        <v>83</v>
      </c>
      <c r="N417" s="10">
        <f>гр.общеразв.напрв.!CF417</f>
        <v>0</v>
      </c>
      <c r="O417" s="10">
        <f>гр.общеразв.напрв.!CG417</f>
        <v>0</v>
      </c>
      <c r="P417" s="10">
        <f>гр.общеразв.напрв.!CH417</f>
        <v>0</v>
      </c>
      <c r="Q417" s="10">
        <f>гр.общеразв.напрв.!CI417</f>
        <v>0</v>
      </c>
      <c r="R417" s="10">
        <f>гр.компен.направ.!EH417</f>
        <v>0</v>
      </c>
      <c r="S417" s="10">
        <f>гр.компен.направ.!EI417</f>
        <v>0</v>
      </c>
      <c r="T417" s="10">
        <f>гр.компен.направ.!EJ417</f>
        <v>0</v>
      </c>
      <c r="U417" s="10">
        <f>гр.компен.направ.!EK417</f>
        <v>29</v>
      </c>
      <c r="V417" s="10">
        <f>гр.компен.направ.!EL417</f>
        <v>0</v>
      </c>
      <c r="W417" s="10">
        <f>гр.компен.направ.!EM417</f>
        <v>0</v>
      </c>
      <c r="X417" s="10">
        <f>гр.компен.направ.!EN417</f>
        <v>0</v>
      </c>
      <c r="Y417" s="10">
        <f>гр.компен.направ.!EO417</f>
        <v>0</v>
      </c>
      <c r="Z417" s="10">
        <f>гр.компен.направ.!EP417</f>
        <v>0</v>
      </c>
      <c r="AA417" s="10">
        <f>гр.компен.направ.!EQ417</f>
        <v>0</v>
      </c>
      <c r="AB417" s="10">
        <f>гр.комбинир.напрв.!DN417</f>
        <v>0</v>
      </c>
      <c r="AC417" s="10">
        <f>гр.комбинир.напрв.!DO417</f>
        <v>0</v>
      </c>
      <c r="AD417" s="10">
        <f>гр.комбинир.напрв.!DP417</f>
        <v>0</v>
      </c>
      <c r="AE417" s="10">
        <f>гр.комбинир.напрв.!DQ417</f>
        <v>0</v>
      </c>
      <c r="AF417" s="10">
        <f>гр.комбинир.напрв.!DR417</f>
        <v>0</v>
      </c>
      <c r="AG417" s="10">
        <f>гр.комбинир.напрв.!DS417</f>
        <v>0</v>
      </c>
      <c r="AH417" s="10">
        <f>гр.комбинир.напрв.!DT417</f>
        <v>0</v>
      </c>
      <c r="AI417" s="10">
        <f>гр.комбинир.напрв.!DU417</f>
        <v>0</v>
      </c>
      <c r="AJ417" s="10">
        <f>гр.комбинир.напрв.!DV417</f>
        <v>0</v>
      </c>
      <c r="AK417" s="10">
        <f>гр.комбинир.напрв.!DW417</f>
        <v>0</v>
      </c>
      <c r="AL417" s="169">
        <f t="shared" ref="AL417:AU442" si="70">H417+R417+AB417</f>
        <v>0</v>
      </c>
      <c r="AM417" s="169">
        <f t="shared" si="70"/>
        <v>0</v>
      </c>
      <c r="AN417" s="169">
        <f t="shared" si="70"/>
        <v>23</v>
      </c>
      <c r="AO417" s="169">
        <f t="shared" si="70"/>
        <v>75</v>
      </c>
      <c r="AP417" s="169">
        <f t="shared" si="70"/>
        <v>0</v>
      </c>
      <c r="AQ417" s="169">
        <f t="shared" si="70"/>
        <v>83</v>
      </c>
      <c r="AR417" s="169">
        <f t="shared" si="70"/>
        <v>0</v>
      </c>
      <c r="AS417" s="169">
        <f t="shared" si="70"/>
        <v>0</v>
      </c>
      <c r="AT417" s="169">
        <f t="shared" si="70"/>
        <v>0</v>
      </c>
      <c r="AU417" s="169">
        <f t="shared" si="70"/>
        <v>0</v>
      </c>
    </row>
    <row r="418" spans="1:47" x14ac:dyDescent="0.25">
      <c r="A418" s="5" t="str">
        <f>гр.общеразв.напрв.!A418</f>
        <v>Приозерский</v>
      </c>
      <c r="B418" s="5" t="str">
        <f>гр.общеразв.напрв.!B418</f>
        <v>МДОУ "Детский сад № 10"</v>
      </c>
      <c r="C418" s="5" t="str">
        <f>гр.общеразв.напрв.!C418</f>
        <v>село</v>
      </c>
      <c r="D418" s="5" t="str">
        <f>гр.общеразв.напрв.!D418</f>
        <v>детей</v>
      </c>
      <c r="E418" s="168">
        <f t="shared" si="68"/>
        <v>53</v>
      </c>
      <c r="F418" s="168">
        <f t="shared" si="69"/>
        <v>14</v>
      </c>
      <c r="G418" s="168">
        <f t="shared" si="69"/>
        <v>39</v>
      </c>
      <c r="H418" s="10">
        <f>гр.общеразв.напрв.!BZ418</f>
        <v>0</v>
      </c>
      <c r="I418" s="10">
        <f>гр.общеразв.напрв.!CA418</f>
        <v>0</v>
      </c>
      <c r="J418" s="10">
        <f>гр.общеразв.напрв.!CB418</f>
        <v>14</v>
      </c>
      <c r="K418" s="10">
        <f>гр.общеразв.напрв.!CC418</f>
        <v>20</v>
      </c>
      <c r="L418" s="10">
        <f>гр.общеразв.напрв.!CD418</f>
        <v>0</v>
      </c>
      <c r="M418" s="10">
        <f>гр.общеразв.напрв.!CE418</f>
        <v>19</v>
      </c>
      <c r="N418" s="10">
        <f>гр.общеразв.напрв.!CF418</f>
        <v>0</v>
      </c>
      <c r="O418" s="10">
        <f>гр.общеразв.напрв.!CG418</f>
        <v>0</v>
      </c>
      <c r="P418" s="10">
        <f>гр.общеразв.напрв.!CH418</f>
        <v>0</v>
      </c>
      <c r="Q418" s="10">
        <f>гр.общеразв.напрв.!CI418</f>
        <v>0</v>
      </c>
      <c r="R418" s="10">
        <f>гр.компен.направ.!EH418</f>
        <v>0</v>
      </c>
      <c r="S418" s="10">
        <f>гр.компен.направ.!EI418</f>
        <v>0</v>
      </c>
      <c r="T418" s="10">
        <f>гр.компен.направ.!EJ418</f>
        <v>0</v>
      </c>
      <c r="U418" s="10">
        <f>гр.компен.направ.!EK418</f>
        <v>0</v>
      </c>
      <c r="V418" s="10">
        <f>гр.компен.направ.!EL418</f>
        <v>0</v>
      </c>
      <c r="W418" s="10">
        <f>гр.компен.направ.!EM418</f>
        <v>0</v>
      </c>
      <c r="X418" s="10">
        <f>гр.компен.направ.!EN418</f>
        <v>0</v>
      </c>
      <c r="Y418" s="10">
        <f>гр.компен.направ.!EO418</f>
        <v>0</v>
      </c>
      <c r="Z418" s="10">
        <f>гр.компен.направ.!EP418</f>
        <v>0</v>
      </c>
      <c r="AA418" s="10">
        <f>гр.компен.направ.!EQ418</f>
        <v>0</v>
      </c>
      <c r="AB418" s="10">
        <f>гр.комбинир.напрв.!DN418</f>
        <v>0</v>
      </c>
      <c r="AC418" s="10">
        <f>гр.комбинир.напрв.!DO418</f>
        <v>0</v>
      </c>
      <c r="AD418" s="10">
        <f>гр.комбинир.напрв.!DP418</f>
        <v>0</v>
      </c>
      <c r="AE418" s="10">
        <f>гр.комбинир.напрв.!DQ418</f>
        <v>0</v>
      </c>
      <c r="AF418" s="10">
        <f>гр.комбинир.напрв.!DR418</f>
        <v>0</v>
      </c>
      <c r="AG418" s="10">
        <f>гр.комбинир.напрв.!DS418</f>
        <v>0</v>
      </c>
      <c r="AH418" s="10">
        <f>гр.комбинир.напрв.!DT418</f>
        <v>0</v>
      </c>
      <c r="AI418" s="10">
        <f>гр.комбинир.напрв.!DU418</f>
        <v>0</v>
      </c>
      <c r="AJ418" s="10">
        <f>гр.комбинир.напрв.!DV418</f>
        <v>0</v>
      </c>
      <c r="AK418" s="10">
        <f>гр.комбинир.напрв.!DW418</f>
        <v>0</v>
      </c>
      <c r="AL418" s="169">
        <f t="shared" si="70"/>
        <v>0</v>
      </c>
      <c r="AM418" s="169">
        <f t="shared" si="70"/>
        <v>0</v>
      </c>
      <c r="AN418" s="169">
        <f t="shared" si="70"/>
        <v>14</v>
      </c>
      <c r="AO418" s="169">
        <f t="shared" si="70"/>
        <v>20</v>
      </c>
      <c r="AP418" s="169">
        <f t="shared" si="70"/>
        <v>0</v>
      </c>
      <c r="AQ418" s="169">
        <f t="shared" si="70"/>
        <v>19</v>
      </c>
      <c r="AR418" s="169">
        <f t="shared" si="70"/>
        <v>0</v>
      </c>
      <c r="AS418" s="169">
        <f t="shared" si="70"/>
        <v>0</v>
      </c>
      <c r="AT418" s="169">
        <f t="shared" si="70"/>
        <v>0</v>
      </c>
      <c r="AU418" s="169">
        <f t="shared" si="70"/>
        <v>0</v>
      </c>
    </row>
    <row r="419" spans="1:47" x14ac:dyDescent="0.25">
      <c r="A419" s="5" t="str">
        <f>гр.общеразв.напрв.!A419</f>
        <v>Приозерский</v>
      </c>
      <c r="B419" s="5" t="str">
        <f>гр.общеразв.напрв.!B419</f>
        <v>МДОУ "Детский сад № 13"</v>
      </c>
      <c r="C419" s="5" t="str">
        <f>гр.общеразв.напрв.!C419</f>
        <v>село</v>
      </c>
      <c r="D419" s="5" t="str">
        <f>гр.общеразв.напрв.!D419</f>
        <v>детей</v>
      </c>
      <c r="E419" s="168">
        <f t="shared" si="68"/>
        <v>91</v>
      </c>
      <c r="F419" s="168">
        <f t="shared" si="69"/>
        <v>12</v>
      </c>
      <c r="G419" s="168">
        <f t="shared" si="69"/>
        <v>79</v>
      </c>
      <c r="H419" s="10">
        <f>гр.общеразв.напрв.!BZ419</f>
        <v>0</v>
      </c>
      <c r="I419" s="10">
        <f>гр.общеразв.напрв.!CA419</f>
        <v>0</v>
      </c>
      <c r="J419" s="10">
        <f>гр.общеразв.напрв.!CB419</f>
        <v>12</v>
      </c>
      <c r="K419" s="10">
        <f>гр.общеразв.напрв.!CC419</f>
        <v>44</v>
      </c>
      <c r="L419" s="10">
        <f>гр.общеразв.напрв.!CD419</f>
        <v>0</v>
      </c>
      <c r="M419" s="10">
        <f>гр.общеразв.напрв.!CE419</f>
        <v>20</v>
      </c>
      <c r="N419" s="10">
        <f>гр.общеразв.напрв.!CF419</f>
        <v>0</v>
      </c>
      <c r="O419" s="10">
        <f>гр.общеразв.напрв.!CG419</f>
        <v>0</v>
      </c>
      <c r="P419" s="10">
        <f>гр.общеразв.напрв.!CH419</f>
        <v>0</v>
      </c>
      <c r="Q419" s="10">
        <f>гр.общеразв.напрв.!CI419</f>
        <v>0</v>
      </c>
      <c r="R419" s="10">
        <f>гр.компен.направ.!EH419</f>
        <v>0</v>
      </c>
      <c r="S419" s="10">
        <f>гр.компен.направ.!EI419</f>
        <v>0</v>
      </c>
      <c r="T419" s="10">
        <f>гр.компен.направ.!EJ419</f>
        <v>0</v>
      </c>
      <c r="U419" s="10">
        <f>гр.компен.направ.!EK419</f>
        <v>15</v>
      </c>
      <c r="V419" s="10">
        <f>гр.компен.направ.!EL419</f>
        <v>0</v>
      </c>
      <c r="W419" s="10">
        <f>гр.компен.направ.!EM419</f>
        <v>0</v>
      </c>
      <c r="X419" s="10">
        <f>гр.компен.направ.!EN419</f>
        <v>0</v>
      </c>
      <c r="Y419" s="10">
        <f>гр.компен.направ.!EO419</f>
        <v>0</v>
      </c>
      <c r="Z419" s="10">
        <f>гр.компен.направ.!EP419</f>
        <v>0</v>
      </c>
      <c r="AA419" s="10">
        <f>гр.компен.направ.!EQ419</f>
        <v>0</v>
      </c>
      <c r="AB419" s="10">
        <f>гр.комбинир.напрв.!DN419</f>
        <v>0</v>
      </c>
      <c r="AC419" s="10">
        <f>гр.комбинир.напрв.!DO419</f>
        <v>0</v>
      </c>
      <c r="AD419" s="10">
        <f>гр.комбинир.напрв.!DP419</f>
        <v>0</v>
      </c>
      <c r="AE419" s="10">
        <f>гр.комбинир.напрв.!DQ419</f>
        <v>0</v>
      </c>
      <c r="AF419" s="10">
        <f>гр.комбинир.напрв.!DR419</f>
        <v>0</v>
      </c>
      <c r="AG419" s="10">
        <f>гр.комбинир.напрв.!DS419</f>
        <v>0</v>
      </c>
      <c r="AH419" s="10">
        <f>гр.комбинир.напрв.!DT419</f>
        <v>0</v>
      </c>
      <c r="AI419" s="10">
        <f>гр.комбинир.напрв.!DU419</f>
        <v>0</v>
      </c>
      <c r="AJ419" s="10">
        <f>гр.комбинир.напрв.!DV419</f>
        <v>0</v>
      </c>
      <c r="AK419" s="10">
        <f>гр.комбинир.напрв.!DW419</f>
        <v>0</v>
      </c>
      <c r="AL419" s="169">
        <f t="shared" si="70"/>
        <v>0</v>
      </c>
      <c r="AM419" s="169">
        <f t="shared" si="70"/>
        <v>0</v>
      </c>
      <c r="AN419" s="169">
        <f t="shared" si="70"/>
        <v>12</v>
      </c>
      <c r="AO419" s="169">
        <f t="shared" si="70"/>
        <v>59</v>
      </c>
      <c r="AP419" s="169">
        <f t="shared" si="70"/>
        <v>0</v>
      </c>
      <c r="AQ419" s="169">
        <f t="shared" si="70"/>
        <v>20</v>
      </c>
      <c r="AR419" s="169">
        <f t="shared" si="70"/>
        <v>0</v>
      </c>
      <c r="AS419" s="169">
        <f t="shared" si="70"/>
        <v>0</v>
      </c>
      <c r="AT419" s="169">
        <f t="shared" si="70"/>
        <v>0</v>
      </c>
      <c r="AU419" s="169">
        <f t="shared" si="70"/>
        <v>0</v>
      </c>
    </row>
    <row r="420" spans="1:47" x14ac:dyDescent="0.25">
      <c r="A420" s="5" t="str">
        <f>гр.общеразв.напрв.!A420</f>
        <v>Приозерский</v>
      </c>
      <c r="B420" s="5" t="str">
        <f>гр.общеразв.напрв.!B420</f>
        <v>МДОУ "Детский сад № 14"</v>
      </c>
      <c r="C420" s="5" t="str">
        <f>гр.общеразв.напрв.!C420</f>
        <v>село</v>
      </c>
      <c r="D420" s="5" t="str">
        <f>гр.общеразв.напрв.!D420</f>
        <v>детей</v>
      </c>
      <c r="E420" s="168">
        <f t="shared" si="68"/>
        <v>87</v>
      </c>
      <c r="F420" s="168">
        <f t="shared" si="69"/>
        <v>20</v>
      </c>
      <c r="G420" s="168">
        <f t="shared" si="69"/>
        <v>67</v>
      </c>
      <c r="H420" s="10">
        <f>гр.общеразв.напрв.!BZ420</f>
        <v>0</v>
      </c>
      <c r="I420" s="10">
        <f>гр.общеразв.напрв.!CA420</f>
        <v>0</v>
      </c>
      <c r="J420" s="10">
        <f>гр.общеразв.напрв.!CB420</f>
        <v>20</v>
      </c>
      <c r="K420" s="10">
        <f>гр.общеразв.напрв.!CC420</f>
        <v>26</v>
      </c>
      <c r="L420" s="10">
        <f>гр.общеразв.напрв.!CD420</f>
        <v>0</v>
      </c>
      <c r="M420" s="10">
        <f>гр.общеразв.напрв.!CE420</f>
        <v>26</v>
      </c>
      <c r="N420" s="10">
        <f>гр.общеразв.напрв.!CF420</f>
        <v>0</v>
      </c>
      <c r="O420" s="10">
        <f>гр.общеразв.напрв.!CG420</f>
        <v>0</v>
      </c>
      <c r="P420" s="10">
        <f>гр.общеразв.напрв.!CH420</f>
        <v>0</v>
      </c>
      <c r="Q420" s="10">
        <f>гр.общеразв.напрв.!CI420</f>
        <v>0</v>
      </c>
      <c r="R420" s="10">
        <f>гр.компен.направ.!EH420</f>
        <v>0</v>
      </c>
      <c r="S420" s="10">
        <f>гр.компен.направ.!EI420</f>
        <v>0</v>
      </c>
      <c r="T420" s="10">
        <f>гр.компен.направ.!EJ420</f>
        <v>0</v>
      </c>
      <c r="U420" s="10">
        <f>гр.компен.направ.!EK420</f>
        <v>15</v>
      </c>
      <c r="V420" s="10">
        <f>гр.компен.направ.!EL420</f>
        <v>0</v>
      </c>
      <c r="W420" s="10">
        <f>гр.компен.направ.!EM420</f>
        <v>0</v>
      </c>
      <c r="X420" s="10">
        <f>гр.компен.направ.!EN420</f>
        <v>0</v>
      </c>
      <c r="Y420" s="10">
        <f>гр.компен.направ.!EO420</f>
        <v>0</v>
      </c>
      <c r="Z420" s="10">
        <f>гр.компен.направ.!EP420</f>
        <v>0</v>
      </c>
      <c r="AA420" s="10">
        <f>гр.компен.направ.!EQ420</f>
        <v>0</v>
      </c>
      <c r="AB420" s="10">
        <f>гр.комбинир.напрв.!DN420</f>
        <v>0</v>
      </c>
      <c r="AC420" s="10">
        <f>гр.комбинир.напрв.!DO420</f>
        <v>0</v>
      </c>
      <c r="AD420" s="10">
        <f>гр.комбинир.напрв.!DP420</f>
        <v>0</v>
      </c>
      <c r="AE420" s="10">
        <f>гр.комбинир.напрв.!DQ420</f>
        <v>0</v>
      </c>
      <c r="AF420" s="10">
        <f>гр.комбинир.напрв.!DR420</f>
        <v>0</v>
      </c>
      <c r="AG420" s="10">
        <f>гр.комбинир.напрв.!DS420</f>
        <v>0</v>
      </c>
      <c r="AH420" s="10">
        <f>гр.комбинир.напрв.!DT420</f>
        <v>0</v>
      </c>
      <c r="AI420" s="10">
        <f>гр.комбинир.напрв.!DU420</f>
        <v>0</v>
      </c>
      <c r="AJ420" s="10">
        <f>гр.комбинир.напрв.!DV420</f>
        <v>0</v>
      </c>
      <c r="AK420" s="10">
        <f>гр.комбинир.напрв.!DW420</f>
        <v>0</v>
      </c>
      <c r="AL420" s="169">
        <f t="shared" si="70"/>
        <v>0</v>
      </c>
      <c r="AM420" s="169">
        <f t="shared" si="70"/>
        <v>0</v>
      </c>
      <c r="AN420" s="169">
        <f t="shared" si="70"/>
        <v>20</v>
      </c>
      <c r="AO420" s="169">
        <f t="shared" si="70"/>
        <v>41</v>
      </c>
      <c r="AP420" s="169">
        <f t="shared" si="70"/>
        <v>0</v>
      </c>
      <c r="AQ420" s="169">
        <f t="shared" si="70"/>
        <v>26</v>
      </c>
      <c r="AR420" s="169">
        <f t="shared" si="70"/>
        <v>0</v>
      </c>
      <c r="AS420" s="169">
        <f t="shared" si="70"/>
        <v>0</v>
      </c>
      <c r="AT420" s="169">
        <f t="shared" si="70"/>
        <v>0</v>
      </c>
      <c r="AU420" s="169">
        <f t="shared" si="70"/>
        <v>0</v>
      </c>
    </row>
    <row r="421" spans="1:47" x14ac:dyDescent="0.25">
      <c r="A421" s="5" t="str">
        <f>гр.общеразв.напрв.!A421</f>
        <v>Приозерский</v>
      </c>
      <c r="B421" s="5" t="str">
        <f>гр.общеразв.напрв.!B421</f>
        <v>МДОУ "Детский сад № 15"</v>
      </c>
      <c r="C421" s="5" t="str">
        <f>гр.общеразв.напрв.!C421</f>
        <v>село</v>
      </c>
      <c r="D421" s="5" t="str">
        <f>гр.общеразв.напрв.!D421</f>
        <v>детей</v>
      </c>
      <c r="E421" s="168">
        <f t="shared" si="68"/>
        <v>99</v>
      </c>
      <c r="F421" s="168">
        <f t="shared" si="69"/>
        <v>18</v>
      </c>
      <c r="G421" s="168">
        <f t="shared" si="69"/>
        <v>81</v>
      </c>
      <c r="H421" s="10">
        <f>гр.общеразв.напрв.!BZ421</f>
        <v>0</v>
      </c>
      <c r="I421" s="10">
        <f>гр.общеразв.напрв.!CA421</f>
        <v>0</v>
      </c>
      <c r="J421" s="10">
        <f>гр.общеразв.напрв.!CB421</f>
        <v>18</v>
      </c>
      <c r="K421" s="10">
        <f>гр.общеразв.напрв.!CC421</f>
        <v>21</v>
      </c>
      <c r="L421" s="10">
        <f>гр.общеразв.напрв.!CD421</f>
        <v>0</v>
      </c>
      <c r="M421" s="10">
        <f>гр.общеразв.напрв.!CE421</f>
        <v>46</v>
      </c>
      <c r="N421" s="10">
        <f>гр.общеразв.напрв.!CF421</f>
        <v>0</v>
      </c>
      <c r="O421" s="10">
        <f>гр.общеразв.напрв.!CG421</f>
        <v>0</v>
      </c>
      <c r="P421" s="10">
        <f>гр.общеразв.напрв.!CH421</f>
        <v>0</v>
      </c>
      <c r="Q421" s="10">
        <f>гр.общеразв.напрв.!CI421</f>
        <v>0</v>
      </c>
      <c r="R421" s="10">
        <f>гр.компен.направ.!EH421</f>
        <v>0</v>
      </c>
      <c r="S421" s="10">
        <f>гр.компен.направ.!EI421</f>
        <v>0</v>
      </c>
      <c r="T421" s="10">
        <f>гр.компен.направ.!EJ421</f>
        <v>0</v>
      </c>
      <c r="U421" s="10">
        <f>гр.компен.направ.!EK421</f>
        <v>14</v>
      </c>
      <c r="V421" s="10">
        <f>гр.компен.направ.!EL421</f>
        <v>0</v>
      </c>
      <c r="W421" s="10">
        <f>гр.компен.направ.!EM421</f>
        <v>0</v>
      </c>
      <c r="X421" s="10">
        <f>гр.компен.направ.!EN421</f>
        <v>0</v>
      </c>
      <c r="Y421" s="10">
        <f>гр.компен.направ.!EO421</f>
        <v>0</v>
      </c>
      <c r="Z421" s="10">
        <f>гр.компен.направ.!EP421</f>
        <v>0</v>
      </c>
      <c r="AA421" s="10">
        <f>гр.компен.направ.!EQ421</f>
        <v>0</v>
      </c>
      <c r="AB421" s="10">
        <f>гр.комбинир.напрв.!DN421</f>
        <v>0</v>
      </c>
      <c r="AC421" s="10">
        <f>гр.комбинир.напрв.!DO421</f>
        <v>0</v>
      </c>
      <c r="AD421" s="10">
        <f>гр.комбинир.напрв.!DP421</f>
        <v>0</v>
      </c>
      <c r="AE421" s="10">
        <f>гр.комбинир.напрв.!DQ421</f>
        <v>0</v>
      </c>
      <c r="AF421" s="10">
        <f>гр.комбинир.напрв.!DR421</f>
        <v>0</v>
      </c>
      <c r="AG421" s="10">
        <f>гр.комбинир.напрв.!DS421</f>
        <v>0</v>
      </c>
      <c r="AH421" s="10">
        <f>гр.комбинир.напрв.!DT421</f>
        <v>0</v>
      </c>
      <c r="AI421" s="10">
        <f>гр.комбинир.напрв.!DU421</f>
        <v>0</v>
      </c>
      <c r="AJ421" s="10">
        <f>гр.комбинир.напрв.!DV421</f>
        <v>0</v>
      </c>
      <c r="AK421" s="10">
        <f>гр.комбинир.напрв.!DW421</f>
        <v>0</v>
      </c>
      <c r="AL421" s="169">
        <f t="shared" si="70"/>
        <v>0</v>
      </c>
      <c r="AM421" s="169">
        <f t="shared" si="70"/>
        <v>0</v>
      </c>
      <c r="AN421" s="169">
        <f t="shared" si="70"/>
        <v>18</v>
      </c>
      <c r="AO421" s="169">
        <f t="shared" si="70"/>
        <v>35</v>
      </c>
      <c r="AP421" s="169">
        <f t="shared" si="70"/>
        <v>0</v>
      </c>
      <c r="AQ421" s="169">
        <f t="shared" si="70"/>
        <v>46</v>
      </c>
      <c r="AR421" s="169">
        <f t="shared" si="70"/>
        <v>0</v>
      </c>
      <c r="AS421" s="169">
        <f t="shared" si="70"/>
        <v>0</v>
      </c>
      <c r="AT421" s="169">
        <f t="shared" si="70"/>
        <v>0</v>
      </c>
      <c r="AU421" s="169">
        <f t="shared" si="70"/>
        <v>0</v>
      </c>
    </row>
    <row r="422" spans="1:47" x14ac:dyDescent="0.25">
      <c r="A422" s="5" t="str">
        <f>гр.общеразв.напрв.!A422</f>
        <v>Приозерский</v>
      </c>
      <c r="B422" s="5" t="str">
        <f>гр.общеразв.напрв.!B422</f>
        <v>МДОУ "Детский сад № 16"</v>
      </c>
      <c r="C422" s="5" t="str">
        <f>гр.общеразв.напрв.!C422</f>
        <v>село</v>
      </c>
      <c r="D422" s="5" t="str">
        <f>гр.общеразв.напрв.!D422</f>
        <v>детей</v>
      </c>
      <c r="E422" s="168">
        <f t="shared" si="68"/>
        <v>100</v>
      </c>
      <c r="F422" s="168">
        <f t="shared" si="69"/>
        <v>21</v>
      </c>
      <c r="G422" s="168">
        <f t="shared" si="69"/>
        <v>79</v>
      </c>
      <c r="H422" s="10">
        <f>гр.общеразв.напрв.!BZ422</f>
        <v>0</v>
      </c>
      <c r="I422" s="10">
        <f>гр.общеразв.напрв.!CA422</f>
        <v>0</v>
      </c>
      <c r="J422" s="10">
        <f>гр.общеразв.напрв.!CB422</f>
        <v>21</v>
      </c>
      <c r="K422" s="10">
        <f>гр.общеразв.напрв.!CC422</f>
        <v>53</v>
      </c>
      <c r="L422" s="10">
        <f>гр.общеразв.напрв.!CD422</f>
        <v>0</v>
      </c>
      <c r="M422" s="10">
        <f>гр.общеразв.напрв.!CE422</f>
        <v>26</v>
      </c>
      <c r="N422" s="10">
        <f>гр.общеразв.напрв.!CF422</f>
        <v>0</v>
      </c>
      <c r="O422" s="10">
        <f>гр.общеразв.напрв.!CG422</f>
        <v>0</v>
      </c>
      <c r="P422" s="10">
        <f>гр.общеразв.напрв.!CH422</f>
        <v>0</v>
      </c>
      <c r="Q422" s="10">
        <f>гр.общеразв.напрв.!CI422</f>
        <v>0</v>
      </c>
      <c r="R422" s="10">
        <f>гр.компен.направ.!EH422</f>
        <v>0</v>
      </c>
      <c r="S422" s="10">
        <f>гр.компен.направ.!EI422</f>
        <v>0</v>
      </c>
      <c r="T422" s="10">
        <f>гр.компен.направ.!EJ422</f>
        <v>0</v>
      </c>
      <c r="U422" s="10">
        <f>гр.компен.направ.!EK422</f>
        <v>0</v>
      </c>
      <c r="V422" s="10">
        <f>гр.компен.направ.!EL422</f>
        <v>0</v>
      </c>
      <c r="W422" s="10">
        <f>гр.компен.направ.!EM422</f>
        <v>0</v>
      </c>
      <c r="X422" s="10">
        <f>гр.компен.направ.!EN422</f>
        <v>0</v>
      </c>
      <c r="Y422" s="10">
        <f>гр.компен.направ.!EO422</f>
        <v>0</v>
      </c>
      <c r="Z422" s="10">
        <f>гр.компен.направ.!EP422</f>
        <v>0</v>
      </c>
      <c r="AA422" s="10">
        <f>гр.компен.направ.!EQ422</f>
        <v>0</v>
      </c>
      <c r="AB422" s="10">
        <f>гр.комбинир.напрв.!DN422</f>
        <v>0</v>
      </c>
      <c r="AC422" s="10">
        <f>гр.комбинир.напрв.!DO422</f>
        <v>0</v>
      </c>
      <c r="AD422" s="10">
        <f>гр.комбинир.напрв.!DP422</f>
        <v>0</v>
      </c>
      <c r="AE422" s="10">
        <f>гр.комбинир.напрв.!DQ422</f>
        <v>0</v>
      </c>
      <c r="AF422" s="10">
        <f>гр.комбинир.напрв.!DR422</f>
        <v>0</v>
      </c>
      <c r="AG422" s="10">
        <f>гр.комбинир.напрв.!DS422</f>
        <v>0</v>
      </c>
      <c r="AH422" s="10">
        <f>гр.комбинир.напрв.!DT422</f>
        <v>0</v>
      </c>
      <c r="AI422" s="10">
        <f>гр.комбинир.напрв.!DU422</f>
        <v>0</v>
      </c>
      <c r="AJ422" s="10">
        <f>гр.комбинир.напрв.!DV422</f>
        <v>0</v>
      </c>
      <c r="AK422" s="10">
        <f>гр.комбинир.напрв.!DW422</f>
        <v>0</v>
      </c>
      <c r="AL422" s="169">
        <f t="shared" si="70"/>
        <v>0</v>
      </c>
      <c r="AM422" s="169">
        <f t="shared" si="70"/>
        <v>0</v>
      </c>
      <c r="AN422" s="169">
        <f t="shared" si="70"/>
        <v>21</v>
      </c>
      <c r="AO422" s="169">
        <f t="shared" si="70"/>
        <v>53</v>
      </c>
      <c r="AP422" s="169">
        <f t="shared" si="70"/>
        <v>0</v>
      </c>
      <c r="AQ422" s="169">
        <f t="shared" si="70"/>
        <v>26</v>
      </c>
      <c r="AR422" s="169">
        <f t="shared" si="70"/>
        <v>0</v>
      </c>
      <c r="AS422" s="169">
        <f t="shared" si="70"/>
        <v>0</v>
      </c>
      <c r="AT422" s="169">
        <f t="shared" si="70"/>
        <v>0</v>
      </c>
      <c r="AU422" s="169">
        <f t="shared" si="70"/>
        <v>0</v>
      </c>
    </row>
    <row r="423" spans="1:47" x14ac:dyDescent="0.25">
      <c r="A423" s="5" t="str">
        <f>гр.общеразв.напрв.!A423</f>
        <v>Приозерский</v>
      </c>
      <c r="B423" s="5" t="str">
        <f>гр.общеразв.напрв.!B423</f>
        <v>МДОУ "Детский сад № 19"</v>
      </c>
      <c r="C423" s="5" t="str">
        <f>гр.общеразв.напрв.!C423</f>
        <v>село</v>
      </c>
      <c r="D423" s="5" t="str">
        <f>гр.общеразв.напрв.!D423</f>
        <v>детей</v>
      </c>
      <c r="E423" s="168">
        <f t="shared" si="68"/>
        <v>68</v>
      </c>
      <c r="F423" s="168">
        <f t="shared" si="69"/>
        <v>21</v>
      </c>
      <c r="G423" s="168">
        <f t="shared" si="69"/>
        <v>47</v>
      </c>
      <c r="H423" s="10">
        <f>гр.общеразв.напрв.!BZ423</f>
        <v>0</v>
      </c>
      <c r="I423" s="10">
        <f>гр.общеразв.напрв.!CA423</f>
        <v>0</v>
      </c>
      <c r="J423" s="10">
        <f>гр.общеразв.напрв.!CB423</f>
        <v>21</v>
      </c>
      <c r="K423" s="10">
        <f>гр.общеразв.напрв.!CC423</f>
        <v>27</v>
      </c>
      <c r="L423" s="10">
        <f>гр.общеразв.напрв.!CD423</f>
        <v>0</v>
      </c>
      <c r="M423" s="10">
        <f>гр.общеразв.напрв.!CE423</f>
        <v>20</v>
      </c>
      <c r="N423" s="10">
        <f>гр.общеразв.напрв.!CF423</f>
        <v>0</v>
      </c>
      <c r="O423" s="10">
        <f>гр.общеразв.напрв.!CG423</f>
        <v>0</v>
      </c>
      <c r="P423" s="10">
        <f>гр.общеразв.напрв.!CH423</f>
        <v>0</v>
      </c>
      <c r="Q423" s="10">
        <f>гр.общеразв.напрв.!CI423</f>
        <v>0</v>
      </c>
      <c r="R423" s="10">
        <f>гр.компен.направ.!EH423</f>
        <v>0</v>
      </c>
      <c r="S423" s="10">
        <f>гр.компен.направ.!EI423</f>
        <v>0</v>
      </c>
      <c r="T423" s="10">
        <f>гр.компен.направ.!EJ423</f>
        <v>0</v>
      </c>
      <c r="U423" s="10">
        <f>гр.компен.направ.!EK423</f>
        <v>0</v>
      </c>
      <c r="V423" s="10">
        <f>гр.компен.направ.!EL423</f>
        <v>0</v>
      </c>
      <c r="W423" s="10">
        <f>гр.компен.направ.!EM423</f>
        <v>0</v>
      </c>
      <c r="X423" s="10">
        <f>гр.компен.направ.!EN423</f>
        <v>0</v>
      </c>
      <c r="Y423" s="10">
        <f>гр.компен.направ.!EO423</f>
        <v>0</v>
      </c>
      <c r="Z423" s="10">
        <f>гр.компен.направ.!EP423</f>
        <v>0</v>
      </c>
      <c r="AA423" s="10">
        <f>гр.компен.направ.!EQ423</f>
        <v>0</v>
      </c>
      <c r="AB423" s="10">
        <f>гр.комбинир.напрв.!DN423</f>
        <v>0</v>
      </c>
      <c r="AC423" s="10">
        <f>гр.комбинир.напрв.!DO423</f>
        <v>0</v>
      </c>
      <c r="AD423" s="10">
        <f>гр.комбинир.напрв.!DP423</f>
        <v>0</v>
      </c>
      <c r="AE423" s="10">
        <f>гр.комбинир.напрв.!DQ423</f>
        <v>0</v>
      </c>
      <c r="AF423" s="10">
        <f>гр.комбинир.напрв.!DR423</f>
        <v>0</v>
      </c>
      <c r="AG423" s="10">
        <f>гр.комбинир.напрв.!DS423</f>
        <v>0</v>
      </c>
      <c r="AH423" s="10">
        <f>гр.комбинир.напрв.!DT423</f>
        <v>0</v>
      </c>
      <c r="AI423" s="10">
        <f>гр.комбинир.напрв.!DU423</f>
        <v>0</v>
      </c>
      <c r="AJ423" s="10">
        <f>гр.комбинир.напрв.!DV423</f>
        <v>0</v>
      </c>
      <c r="AK423" s="10">
        <f>гр.комбинир.напрв.!DW423</f>
        <v>0</v>
      </c>
      <c r="AL423" s="169">
        <f t="shared" si="70"/>
        <v>0</v>
      </c>
      <c r="AM423" s="169">
        <f t="shared" si="70"/>
        <v>0</v>
      </c>
      <c r="AN423" s="169">
        <f t="shared" si="70"/>
        <v>21</v>
      </c>
      <c r="AO423" s="169">
        <f t="shared" si="70"/>
        <v>27</v>
      </c>
      <c r="AP423" s="169">
        <f t="shared" si="70"/>
        <v>0</v>
      </c>
      <c r="AQ423" s="169">
        <f t="shared" si="70"/>
        <v>20</v>
      </c>
      <c r="AR423" s="169">
        <f t="shared" si="70"/>
        <v>0</v>
      </c>
      <c r="AS423" s="169">
        <f t="shared" si="70"/>
        <v>0</v>
      </c>
      <c r="AT423" s="169">
        <f t="shared" si="70"/>
        <v>0</v>
      </c>
      <c r="AU423" s="169">
        <f t="shared" si="70"/>
        <v>0</v>
      </c>
    </row>
    <row r="424" spans="1:47" x14ac:dyDescent="0.25">
      <c r="A424" s="5" t="str">
        <f>гр.общеразв.напрв.!A424</f>
        <v>Приозерский</v>
      </c>
      <c r="B424" s="5" t="str">
        <f>гр.общеразв.напрв.!B424</f>
        <v>МДОУ "Детский сад № 20"</v>
      </c>
      <c r="C424" s="5" t="str">
        <f>гр.общеразв.напрв.!C424</f>
        <v>село</v>
      </c>
      <c r="D424" s="5" t="str">
        <f>гр.общеразв.напрв.!D424</f>
        <v>детей</v>
      </c>
      <c r="E424" s="168">
        <f t="shared" si="68"/>
        <v>88</v>
      </c>
      <c r="F424" s="168">
        <f t="shared" si="69"/>
        <v>16</v>
      </c>
      <c r="G424" s="168">
        <f t="shared" si="69"/>
        <v>72</v>
      </c>
      <c r="H424" s="10">
        <f>гр.общеразв.напрв.!BZ424</f>
        <v>0</v>
      </c>
      <c r="I424" s="10">
        <f>гр.общеразв.напрв.!CA424</f>
        <v>0</v>
      </c>
      <c r="J424" s="10">
        <f>гр.общеразв.напрв.!CB424</f>
        <v>16</v>
      </c>
      <c r="K424" s="10">
        <f>гр.общеразв.напрв.!CC424</f>
        <v>47</v>
      </c>
      <c r="L424" s="10">
        <f>гр.общеразв.напрв.!CD424</f>
        <v>0</v>
      </c>
      <c r="M424" s="10">
        <f>гр.общеразв.напрв.!CE424</f>
        <v>25</v>
      </c>
      <c r="N424" s="10">
        <f>гр.общеразв.напрв.!CF424</f>
        <v>0</v>
      </c>
      <c r="O424" s="10">
        <f>гр.общеразв.напрв.!CG424</f>
        <v>0</v>
      </c>
      <c r="P424" s="10">
        <f>гр.общеразв.напрв.!CH424</f>
        <v>0</v>
      </c>
      <c r="Q424" s="10">
        <f>гр.общеразв.напрв.!CI424</f>
        <v>0</v>
      </c>
      <c r="R424" s="10">
        <f>гр.компен.направ.!EH424</f>
        <v>0</v>
      </c>
      <c r="S424" s="10">
        <f>гр.компен.направ.!EI424</f>
        <v>0</v>
      </c>
      <c r="T424" s="10">
        <f>гр.компен.направ.!EJ424</f>
        <v>0</v>
      </c>
      <c r="U424" s="10">
        <f>гр.компен.направ.!EK424</f>
        <v>0</v>
      </c>
      <c r="V424" s="10">
        <f>гр.компен.направ.!EL424</f>
        <v>0</v>
      </c>
      <c r="W424" s="10">
        <f>гр.компен.направ.!EM424</f>
        <v>0</v>
      </c>
      <c r="X424" s="10">
        <f>гр.компен.направ.!EN424</f>
        <v>0</v>
      </c>
      <c r="Y424" s="10">
        <f>гр.компен.направ.!EO424</f>
        <v>0</v>
      </c>
      <c r="Z424" s="10">
        <f>гр.компен.направ.!EP424</f>
        <v>0</v>
      </c>
      <c r="AA424" s="10">
        <f>гр.компен.направ.!EQ424</f>
        <v>0</v>
      </c>
      <c r="AB424" s="10">
        <f>гр.комбинир.напрв.!DN424</f>
        <v>0</v>
      </c>
      <c r="AC424" s="10">
        <f>гр.комбинир.напрв.!DO424</f>
        <v>0</v>
      </c>
      <c r="AD424" s="10">
        <f>гр.комбинир.напрв.!DP424</f>
        <v>0</v>
      </c>
      <c r="AE424" s="10">
        <f>гр.комбинир.напрв.!DQ424</f>
        <v>0</v>
      </c>
      <c r="AF424" s="10">
        <f>гр.комбинир.напрв.!DR424</f>
        <v>0</v>
      </c>
      <c r="AG424" s="10">
        <f>гр.комбинир.напрв.!DS424</f>
        <v>0</v>
      </c>
      <c r="AH424" s="10">
        <f>гр.комбинир.напрв.!DT424</f>
        <v>0</v>
      </c>
      <c r="AI424" s="10">
        <f>гр.комбинир.напрв.!DU424</f>
        <v>0</v>
      </c>
      <c r="AJ424" s="10">
        <f>гр.комбинир.напрв.!DV424</f>
        <v>0</v>
      </c>
      <c r="AK424" s="10">
        <f>гр.комбинир.напрв.!DW424</f>
        <v>0</v>
      </c>
      <c r="AL424" s="169">
        <f t="shared" si="70"/>
        <v>0</v>
      </c>
      <c r="AM424" s="169">
        <f t="shared" si="70"/>
        <v>0</v>
      </c>
      <c r="AN424" s="169">
        <f t="shared" si="70"/>
        <v>16</v>
      </c>
      <c r="AO424" s="169">
        <f t="shared" si="70"/>
        <v>47</v>
      </c>
      <c r="AP424" s="169">
        <f t="shared" si="70"/>
        <v>0</v>
      </c>
      <c r="AQ424" s="169">
        <f t="shared" si="70"/>
        <v>25</v>
      </c>
      <c r="AR424" s="169">
        <f t="shared" si="70"/>
        <v>0</v>
      </c>
      <c r="AS424" s="169">
        <f t="shared" si="70"/>
        <v>0</v>
      </c>
      <c r="AT424" s="169">
        <f t="shared" si="70"/>
        <v>0</v>
      </c>
      <c r="AU424" s="169">
        <f t="shared" si="70"/>
        <v>0</v>
      </c>
    </row>
    <row r="425" spans="1:47" x14ac:dyDescent="0.25">
      <c r="A425" s="5" t="str">
        <f>гр.общеразв.напрв.!A425</f>
        <v>Приозерский</v>
      </c>
      <c r="B425" s="5" t="str">
        <f>гр.общеразв.напрв.!B425</f>
        <v>МДОУ "Детский сад № 23"</v>
      </c>
      <c r="C425" s="5" t="str">
        <f>гр.общеразв.напрв.!C425</f>
        <v>село</v>
      </c>
      <c r="D425" s="5" t="str">
        <f>гр.общеразв.напрв.!D425</f>
        <v>детей</v>
      </c>
      <c r="E425" s="168">
        <f t="shared" si="68"/>
        <v>68</v>
      </c>
      <c r="F425" s="168">
        <f t="shared" si="69"/>
        <v>14</v>
      </c>
      <c r="G425" s="168">
        <f t="shared" si="69"/>
        <v>54</v>
      </c>
      <c r="H425" s="10">
        <f>гр.общеразв.напрв.!BZ425</f>
        <v>0</v>
      </c>
      <c r="I425" s="10">
        <f>гр.общеразв.напрв.!CA425</f>
        <v>0</v>
      </c>
      <c r="J425" s="10">
        <f>гр.общеразв.напрв.!CB425</f>
        <v>14</v>
      </c>
      <c r="K425" s="10">
        <f>гр.общеразв.напрв.!CC425</f>
        <v>14</v>
      </c>
      <c r="L425" s="10">
        <f>гр.общеразв.напрв.!CD425</f>
        <v>0</v>
      </c>
      <c r="M425" s="10">
        <f>гр.общеразв.напрв.!CE425</f>
        <v>25</v>
      </c>
      <c r="N425" s="10">
        <f>гр.общеразв.напрв.!CF425</f>
        <v>0</v>
      </c>
      <c r="O425" s="10">
        <f>гр.общеразв.напрв.!CG425</f>
        <v>0</v>
      </c>
      <c r="P425" s="10">
        <f>гр.общеразв.напрв.!CH425</f>
        <v>0</v>
      </c>
      <c r="Q425" s="10">
        <f>гр.общеразв.напрв.!CI425</f>
        <v>0</v>
      </c>
      <c r="R425" s="10">
        <f>гр.компен.направ.!EH425</f>
        <v>0</v>
      </c>
      <c r="S425" s="10">
        <f>гр.компен.направ.!EI425</f>
        <v>0</v>
      </c>
      <c r="T425" s="10">
        <f>гр.компен.направ.!EJ425</f>
        <v>0</v>
      </c>
      <c r="U425" s="10">
        <f>гр.компен.направ.!EK425</f>
        <v>15</v>
      </c>
      <c r="V425" s="10">
        <f>гр.компен.направ.!EL425</f>
        <v>0</v>
      </c>
      <c r="W425" s="10">
        <f>гр.компен.направ.!EM425</f>
        <v>0</v>
      </c>
      <c r="X425" s="10">
        <f>гр.компен.направ.!EN425</f>
        <v>0</v>
      </c>
      <c r="Y425" s="10">
        <f>гр.компен.направ.!EO425</f>
        <v>0</v>
      </c>
      <c r="Z425" s="10">
        <f>гр.компен.направ.!EP425</f>
        <v>0</v>
      </c>
      <c r="AA425" s="10">
        <f>гр.компен.направ.!EQ425</f>
        <v>0</v>
      </c>
      <c r="AB425" s="10">
        <f>гр.комбинир.напрв.!DN425</f>
        <v>0</v>
      </c>
      <c r="AC425" s="10">
        <f>гр.комбинир.напрв.!DO425</f>
        <v>0</v>
      </c>
      <c r="AD425" s="10">
        <f>гр.комбинир.напрв.!DP425</f>
        <v>0</v>
      </c>
      <c r="AE425" s="10">
        <f>гр.комбинир.напрв.!DQ425</f>
        <v>0</v>
      </c>
      <c r="AF425" s="10">
        <f>гр.комбинир.напрв.!DR425</f>
        <v>0</v>
      </c>
      <c r="AG425" s="10">
        <f>гр.комбинир.напрв.!DS425</f>
        <v>0</v>
      </c>
      <c r="AH425" s="10">
        <f>гр.комбинир.напрв.!DT425</f>
        <v>0</v>
      </c>
      <c r="AI425" s="10">
        <f>гр.комбинир.напрв.!DU425</f>
        <v>0</v>
      </c>
      <c r="AJ425" s="10">
        <f>гр.комбинир.напрв.!DV425</f>
        <v>0</v>
      </c>
      <c r="AK425" s="10">
        <f>гр.комбинир.напрв.!DW425</f>
        <v>0</v>
      </c>
      <c r="AL425" s="169">
        <f t="shared" si="70"/>
        <v>0</v>
      </c>
      <c r="AM425" s="169">
        <f t="shared" si="70"/>
        <v>0</v>
      </c>
      <c r="AN425" s="169">
        <f t="shared" si="70"/>
        <v>14</v>
      </c>
      <c r="AO425" s="169">
        <f t="shared" si="70"/>
        <v>29</v>
      </c>
      <c r="AP425" s="169">
        <f t="shared" si="70"/>
        <v>0</v>
      </c>
      <c r="AQ425" s="169">
        <f t="shared" si="70"/>
        <v>25</v>
      </c>
      <c r="AR425" s="169">
        <f t="shared" si="70"/>
        <v>0</v>
      </c>
      <c r="AS425" s="169">
        <f t="shared" si="70"/>
        <v>0</v>
      </c>
      <c r="AT425" s="169">
        <f t="shared" si="70"/>
        <v>0</v>
      </c>
      <c r="AU425" s="169">
        <f t="shared" si="70"/>
        <v>0</v>
      </c>
    </row>
    <row r="426" spans="1:47" x14ac:dyDescent="0.25">
      <c r="A426" s="5" t="str">
        <f>гр.общеразв.напрв.!A426</f>
        <v>Приозерский</v>
      </c>
      <c r="B426" s="5" t="str">
        <f>гр.общеразв.напрв.!B426</f>
        <v>МДОУ "Детский сад № 24"</v>
      </c>
      <c r="C426" s="5" t="str">
        <f>гр.общеразв.напрв.!C426</f>
        <v>село</v>
      </c>
      <c r="D426" s="5" t="str">
        <f>гр.общеразв.напрв.!D426</f>
        <v>детей</v>
      </c>
      <c r="E426" s="168">
        <f t="shared" si="68"/>
        <v>98</v>
      </c>
      <c r="F426" s="168">
        <f t="shared" si="69"/>
        <v>19</v>
      </c>
      <c r="G426" s="168">
        <f t="shared" si="69"/>
        <v>79</v>
      </c>
      <c r="H426" s="10">
        <f>гр.общеразв.напрв.!BZ426</f>
        <v>0</v>
      </c>
      <c r="I426" s="10">
        <f>гр.общеразв.напрв.!CA426</f>
        <v>0</v>
      </c>
      <c r="J426" s="10">
        <f>гр.общеразв.напрв.!CB426</f>
        <v>19</v>
      </c>
      <c r="K426" s="10">
        <f>гр.общеразв.напрв.!CC426</f>
        <v>22</v>
      </c>
      <c r="L426" s="10">
        <f>гр.общеразв.напрв.!CD426</f>
        <v>0</v>
      </c>
      <c r="M426" s="10">
        <f>гр.общеразв.напрв.!CE426</f>
        <v>43</v>
      </c>
      <c r="N426" s="10">
        <f>гр.общеразв.напрв.!CF426</f>
        <v>0</v>
      </c>
      <c r="O426" s="10">
        <f>гр.общеразв.напрв.!CG426</f>
        <v>0</v>
      </c>
      <c r="P426" s="10">
        <f>гр.общеразв.напрв.!CH426</f>
        <v>0</v>
      </c>
      <c r="Q426" s="10">
        <f>гр.общеразв.напрв.!CI426</f>
        <v>0</v>
      </c>
      <c r="R426" s="10">
        <f>гр.компен.направ.!EH426</f>
        <v>0</v>
      </c>
      <c r="S426" s="10">
        <f>гр.компен.направ.!EI426</f>
        <v>0</v>
      </c>
      <c r="T426" s="10">
        <f>гр.компен.направ.!EJ426</f>
        <v>0</v>
      </c>
      <c r="U426" s="10">
        <f>гр.компен.направ.!EK426</f>
        <v>14</v>
      </c>
      <c r="V426" s="10">
        <f>гр.компен.направ.!EL426</f>
        <v>0</v>
      </c>
      <c r="W426" s="10">
        <f>гр.компен.направ.!EM426</f>
        <v>0</v>
      </c>
      <c r="X426" s="10">
        <f>гр.компен.направ.!EN426</f>
        <v>0</v>
      </c>
      <c r="Y426" s="10">
        <f>гр.компен.направ.!EO426</f>
        <v>0</v>
      </c>
      <c r="Z426" s="10">
        <f>гр.компен.направ.!EP426</f>
        <v>0</v>
      </c>
      <c r="AA426" s="10">
        <f>гр.компен.направ.!EQ426</f>
        <v>0</v>
      </c>
      <c r="AB426" s="10">
        <f>гр.комбинир.напрв.!DN426</f>
        <v>0</v>
      </c>
      <c r="AC426" s="10">
        <f>гр.комбинир.напрв.!DO426</f>
        <v>0</v>
      </c>
      <c r="AD426" s="10">
        <f>гр.комбинир.напрв.!DP426</f>
        <v>0</v>
      </c>
      <c r="AE426" s="10">
        <f>гр.комбинир.напрв.!DQ426</f>
        <v>0</v>
      </c>
      <c r="AF426" s="10">
        <f>гр.комбинир.напрв.!DR426</f>
        <v>0</v>
      </c>
      <c r="AG426" s="10">
        <f>гр.комбинир.напрв.!DS426</f>
        <v>0</v>
      </c>
      <c r="AH426" s="10">
        <f>гр.комбинир.напрв.!DT426</f>
        <v>0</v>
      </c>
      <c r="AI426" s="10">
        <f>гр.комбинир.напрв.!DU426</f>
        <v>0</v>
      </c>
      <c r="AJ426" s="10">
        <f>гр.комбинир.напрв.!DV426</f>
        <v>0</v>
      </c>
      <c r="AK426" s="10">
        <f>гр.комбинир.напрв.!DW426</f>
        <v>0</v>
      </c>
      <c r="AL426" s="169">
        <f t="shared" si="70"/>
        <v>0</v>
      </c>
      <c r="AM426" s="169">
        <f t="shared" si="70"/>
        <v>0</v>
      </c>
      <c r="AN426" s="169">
        <f t="shared" si="70"/>
        <v>19</v>
      </c>
      <c r="AO426" s="169">
        <f t="shared" si="70"/>
        <v>36</v>
      </c>
      <c r="AP426" s="169">
        <f t="shared" si="70"/>
        <v>0</v>
      </c>
      <c r="AQ426" s="169">
        <f t="shared" si="70"/>
        <v>43</v>
      </c>
      <c r="AR426" s="169">
        <f t="shared" si="70"/>
        <v>0</v>
      </c>
      <c r="AS426" s="169">
        <f t="shared" si="70"/>
        <v>0</v>
      </c>
      <c r="AT426" s="169">
        <f t="shared" si="70"/>
        <v>0</v>
      </c>
      <c r="AU426" s="169">
        <f t="shared" si="70"/>
        <v>0</v>
      </c>
    </row>
    <row r="427" spans="1:47" x14ac:dyDescent="0.25">
      <c r="A427" s="5" t="str">
        <f>гр.общеразв.напрв.!A427</f>
        <v>Приозерский</v>
      </c>
      <c r="B427" s="5" t="str">
        <f>гр.общеразв.напрв.!B427</f>
        <v>МДОУ "Детский сад № 25"</v>
      </c>
      <c r="C427" s="5" t="str">
        <f>гр.общеразв.напрв.!C427</f>
        <v>село</v>
      </c>
      <c r="D427" s="5" t="str">
        <f>гр.общеразв.напрв.!D427</f>
        <v>детей</v>
      </c>
      <c r="E427" s="168">
        <f t="shared" si="68"/>
        <v>43</v>
      </c>
      <c r="F427" s="168">
        <f t="shared" si="69"/>
        <v>14</v>
      </c>
      <c r="G427" s="168">
        <f t="shared" si="69"/>
        <v>29</v>
      </c>
      <c r="H427" s="10">
        <f>гр.общеразв.напрв.!BZ427</f>
        <v>0</v>
      </c>
      <c r="I427" s="10">
        <f>гр.общеразв.напрв.!CA427</f>
        <v>0</v>
      </c>
      <c r="J427" s="10">
        <f>гр.общеразв.напрв.!CB427</f>
        <v>0</v>
      </c>
      <c r="K427" s="10">
        <f>гр.общеразв.напрв.!CC427</f>
        <v>29</v>
      </c>
      <c r="L427" s="10">
        <f>гр.общеразв.напрв.!CD427</f>
        <v>14</v>
      </c>
      <c r="M427" s="10">
        <f>гр.общеразв.напрв.!CE427</f>
        <v>0</v>
      </c>
      <c r="N427" s="10">
        <f>гр.общеразв.напрв.!CF427</f>
        <v>0</v>
      </c>
      <c r="O427" s="10">
        <f>гр.общеразв.напрв.!CG427</f>
        <v>0</v>
      </c>
      <c r="P427" s="10">
        <f>гр.общеразв.напрв.!CH427</f>
        <v>0</v>
      </c>
      <c r="Q427" s="10">
        <f>гр.общеразв.напрв.!CI427</f>
        <v>0</v>
      </c>
      <c r="R427" s="10">
        <f>гр.компен.направ.!EH427</f>
        <v>0</v>
      </c>
      <c r="S427" s="10">
        <f>гр.компен.направ.!EI427</f>
        <v>0</v>
      </c>
      <c r="T427" s="10">
        <f>гр.компен.направ.!EJ427</f>
        <v>0</v>
      </c>
      <c r="U427" s="10">
        <f>гр.компен.направ.!EK427</f>
        <v>0</v>
      </c>
      <c r="V427" s="10">
        <f>гр.компен.направ.!EL427</f>
        <v>0</v>
      </c>
      <c r="W427" s="10">
        <f>гр.компен.направ.!EM427</f>
        <v>0</v>
      </c>
      <c r="X427" s="10">
        <f>гр.компен.направ.!EN427</f>
        <v>0</v>
      </c>
      <c r="Y427" s="10">
        <f>гр.компен.направ.!EO427</f>
        <v>0</v>
      </c>
      <c r="Z427" s="10">
        <f>гр.компен.направ.!EP427</f>
        <v>0</v>
      </c>
      <c r="AA427" s="10">
        <f>гр.компен.направ.!EQ427</f>
        <v>0</v>
      </c>
      <c r="AB427" s="10">
        <f>гр.комбинир.напрв.!DN427</f>
        <v>0</v>
      </c>
      <c r="AC427" s="10">
        <f>гр.комбинир.напрв.!DO427</f>
        <v>0</v>
      </c>
      <c r="AD427" s="10">
        <f>гр.комбинир.напрв.!DP427</f>
        <v>0</v>
      </c>
      <c r="AE427" s="10">
        <f>гр.комбинир.напрв.!DQ427</f>
        <v>0</v>
      </c>
      <c r="AF427" s="10">
        <f>гр.комбинир.напрв.!DR427</f>
        <v>0</v>
      </c>
      <c r="AG427" s="10">
        <f>гр.комбинир.напрв.!DS427</f>
        <v>0</v>
      </c>
      <c r="AH427" s="10">
        <f>гр.комбинир.напрв.!DT427</f>
        <v>0</v>
      </c>
      <c r="AI427" s="10">
        <f>гр.комбинир.напрв.!DU427</f>
        <v>0</v>
      </c>
      <c r="AJ427" s="10">
        <f>гр.комбинир.напрв.!DV427</f>
        <v>0</v>
      </c>
      <c r="AK427" s="10">
        <f>гр.комбинир.напрв.!DW427</f>
        <v>0</v>
      </c>
      <c r="AL427" s="169">
        <f t="shared" si="70"/>
        <v>0</v>
      </c>
      <c r="AM427" s="169">
        <f t="shared" si="70"/>
        <v>0</v>
      </c>
      <c r="AN427" s="169">
        <f t="shared" si="70"/>
        <v>0</v>
      </c>
      <c r="AO427" s="169">
        <f t="shared" si="70"/>
        <v>29</v>
      </c>
      <c r="AP427" s="169">
        <f t="shared" si="70"/>
        <v>14</v>
      </c>
      <c r="AQ427" s="169">
        <f t="shared" si="70"/>
        <v>0</v>
      </c>
      <c r="AR427" s="169">
        <f t="shared" si="70"/>
        <v>0</v>
      </c>
      <c r="AS427" s="169">
        <f t="shared" si="70"/>
        <v>0</v>
      </c>
      <c r="AT427" s="169">
        <f t="shared" si="70"/>
        <v>0</v>
      </c>
      <c r="AU427" s="169">
        <f t="shared" si="70"/>
        <v>0</v>
      </c>
    </row>
    <row r="428" spans="1:47" x14ac:dyDescent="0.25">
      <c r="A428" s="5" t="str">
        <f>гр.общеразв.напрв.!A428</f>
        <v>Приозерский</v>
      </c>
      <c r="B428" s="5" t="str">
        <f>гр.общеразв.напрв.!B428</f>
        <v>МДОУ "Детский сад № 26"</v>
      </c>
      <c r="C428" s="5" t="str">
        <f>гр.общеразв.напрв.!C428</f>
        <v>село</v>
      </c>
      <c r="D428" s="5" t="str">
        <f>гр.общеразв.напрв.!D428</f>
        <v>детей</v>
      </c>
      <c r="E428" s="168">
        <f t="shared" si="68"/>
        <v>144</v>
      </c>
      <c r="F428" s="168">
        <f t="shared" si="69"/>
        <v>40</v>
      </c>
      <c r="G428" s="168">
        <f t="shared" si="69"/>
        <v>104</v>
      </c>
      <c r="H428" s="10">
        <f>гр.общеразв.напрв.!BZ428</f>
        <v>0</v>
      </c>
      <c r="I428" s="10">
        <f>гр.общеразв.напрв.!CA428</f>
        <v>0</v>
      </c>
      <c r="J428" s="10">
        <f>гр.общеразв.напрв.!CB428</f>
        <v>20</v>
      </c>
      <c r="K428" s="10">
        <f>гр.общеразв.напрв.!CC428</f>
        <v>43</v>
      </c>
      <c r="L428" s="10">
        <f>гр.общеразв.напрв.!CD428</f>
        <v>20</v>
      </c>
      <c r="M428" s="10">
        <f>гр.общеразв.напрв.!CE428</f>
        <v>46</v>
      </c>
      <c r="N428" s="10">
        <f>гр.общеразв.напрв.!CF428</f>
        <v>0</v>
      </c>
      <c r="O428" s="10">
        <f>гр.общеразв.напрв.!CG428</f>
        <v>0</v>
      </c>
      <c r="P428" s="10">
        <f>гр.общеразв.напрв.!CH428</f>
        <v>0</v>
      </c>
      <c r="Q428" s="10">
        <f>гр.общеразв.напрв.!CI428</f>
        <v>0</v>
      </c>
      <c r="R428" s="10">
        <f>гр.компен.направ.!EH428</f>
        <v>0</v>
      </c>
      <c r="S428" s="10">
        <f>гр.компен.направ.!EI428</f>
        <v>0</v>
      </c>
      <c r="T428" s="10">
        <f>гр.компен.направ.!EJ428</f>
        <v>0</v>
      </c>
      <c r="U428" s="10">
        <f>гр.компен.направ.!EK428</f>
        <v>15</v>
      </c>
      <c r="V428" s="10">
        <f>гр.компен.направ.!EL428</f>
        <v>0</v>
      </c>
      <c r="W428" s="10">
        <f>гр.компен.направ.!EM428</f>
        <v>0</v>
      </c>
      <c r="X428" s="10">
        <f>гр.компен.направ.!EN428</f>
        <v>0</v>
      </c>
      <c r="Y428" s="10">
        <f>гр.компен.направ.!EO428</f>
        <v>0</v>
      </c>
      <c r="Z428" s="10">
        <f>гр.компен.направ.!EP428</f>
        <v>0</v>
      </c>
      <c r="AA428" s="10">
        <f>гр.компен.направ.!EQ428</f>
        <v>0</v>
      </c>
      <c r="AB428" s="10">
        <f>гр.комбинир.напрв.!DN428</f>
        <v>0</v>
      </c>
      <c r="AC428" s="10">
        <f>гр.комбинир.напрв.!DO428</f>
        <v>0</v>
      </c>
      <c r="AD428" s="10">
        <f>гр.комбинир.напрв.!DP428</f>
        <v>0</v>
      </c>
      <c r="AE428" s="10">
        <f>гр.комбинир.напрв.!DQ428</f>
        <v>0</v>
      </c>
      <c r="AF428" s="10">
        <f>гр.комбинир.напрв.!DR428</f>
        <v>0</v>
      </c>
      <c r="AG428" s="10">
        <f>гр.комбинир.напрв.!DS428</f>
        <v>0</v>
      </c>
      <c r="AH428" s="10">
        <f>гр.комбинир.напрв.!DT428</f>
        <v>0</v>
      </c>
      <c r="AI428" s="10">
        <f>гр.комбинир.напрв.!DU428</f>
        <v>0</v>
      </c>
      <c r="AJ428" s="10">
        <f>гр.комбинир.напрв.!DV428</f>
        <v>0</v>
      </c>
      <c r="AK428" s="10">
        <f>гр.комбинир.напрв.!DW428</f>
        <v>0</v>
      </c>
      <c r="AL428" s="169">
        <f t="shared" si="70"/>
        <v>0</v>
      </c>
      <c r="AM428" s="169">
        <f t="shared" si="70"/>
        <v>0</v>
      </c>
      <c r="AN428" s="169">
        <f t="shared" si="70"/>
        <v>20</v>
      </c>
      <c r="AO428" s="169">
        <f t="shared" si="70"/>
        <v>58</v>
      </c>
      <c r="AP428" s="169">
        <f t="shared" si="70"/>
        <v>20</v>
      </c>
      <c r="AQ428" s="169">
        <f t="shared" si="70"/>
        <v>46</v>
      </c>
      <c r="AR428" s="169">
        <f t="shared" si="70"/>
        <v>0</v>
      </c>
      <c r="AS428" s="169">
        <f t="shared" si="70"/>
        <v>0</v>
      </c>
      <c r="AT428" s="169">
        <f t="shared" si="70"/>
        <v>0</v>
      </c>
      <c r="AU428" s="169">
        <f t="shared" si="70"/>
        <v>0</v>
      </c>
    </row>
    <row r="429" spans="1:47" x14ac:dyDescent="0.25">
      <c r="A429" s="5" t="str">
        <f>гр.общеразв.напрв.!A429</f>
        <v>Приозерский</v>
      </c>
      <c r="B429" s="5" t="str">
        <f>гр.общеразв.напрв.!B429</f>
        <v>МДОУ "Детский сад № 27"</v>
      </c>
      <c r="C429" s="5" t="str">
        <f>гр.общеразв.напрв.!C429</f>
        <v>село</v>
      </c>
      <c r="D429" s="5" t="str">
        <f>гр.общеразв.напрв.!D429</f>
        <v>детей</v>
      </c>
      <c r="E429" s="168">
        <f t="shared" si="68"/>
        <v>79</v>
      </c>
      <c r="F429" s="168">
        <f t="shared" si="69"/>
        <v>24</v>
      </c>
      <c r="G429" s="168">
        <f t="shared" si="69"/>
        <v>55</v>
      </c>
      <c r="H429" s="10">
        <f>гр.общеразв.напрв.!BZ429</f>
        <v>0</v>
      </c>
      <c r="I429" s="10">
        <f>гр.общеразв.напрв.!CA429</f>
        <v>0</v>
      </c>
      <c r="J429" s="10">
        <f>гр.общеразв.напрв.!CB429</f>
        <v>24</v>
      </c>
      <c r="K429" s="10">
        <f>гр.общеразв.напрв.!CC429</f>
        <v>0</v>
      </c>
      <c r="L429" s="10">
        <f>гр.общеразв.напрв.!CD429</f>
        <v>0</v>
      </c>
      <c r="M429" s="10">
        <f>гр.общеразв.напрв.!CE429</f>
        <v>25</v>
      </c>
      <c r="N429" s="10">
        <f>гр.общеразв.напрв.!CF429</f>
        <v>0</v>
      </c>
      <c r="O429" s="10">
        <f>гр.общеразв.напрв.!CG429</f>
        <v>0</v>
      </c>
      <c r="P429" s="10">
        <f>гр.общеразв.напрв.!CH429</f>
        <v>0</v>
      </c>
      <c r="Q429" s="10">
        <f>гр.общеразв.напрв.!CI429</f>
        <v>17</v>
      </c>
      <c r="R429" s="10">
        <f>гр.компен.направ.!EH429</f>
        <v>0</v>
      </c>
      <c r="S429" s="10">
        <f>гр.компен.направ.!EI429</f>
        <v>0</v>
      </c>
      <c r="T429" s="10">
        <f>гр.компен.направ.!EJ429</f>
        <v>0</v>
      </c>
      <c r="U429" s="10">
        <f>гр.компен.направ.!EK429</f>
        <v>13</v>
      </c>
      <c r="V429" s="10">
        <f>гр.компен.направ.!EL429</f>
        <v>0</v>
      </c>
      <c r="W429" s="10">
        <f>гр.компен.направ.!EM429</f>
        <v>0</v>
      </c>
      <c r="X429" s="10">
        <f>гр.компен.направ.!EN429</f>
        <v>0</v>
      </c>
      <c r="Y429" s="10">
        <f>гр.компен.направ.!EO429</f>
        <v>0</v>
      </c>
      <c r="Z429" s="10">
        <f>гр.компен.направ.!EP429</f>
        <v>0</v>
      </c>
      <c r="AA429" s="10">
        <f>гр.компен.направ.!EQ429</f>
        <v>0</v>
      </c>
      <c r="AB429" s="10">
        <f>гр.комбинир.напрв.!DN429</f>
        <v>0</v>
      </c>
      <c r="AC429" s="10">
        <f>гр.комбинир.напрв.!DO429</f>
        <v>0</v>
      </c>
      <c r="AD429" s="10">
        <f>гр.комбинир.напрв.!DP429</f>
        <v>0</v>
      </c>
      <c r="AE429" s="10">
        <f>гр.комбинир.напрв.!DQ429</f>
        <v>0</v>
      </c>
      <c r="AF429" s="10">
        <f>гр.комбинир.напрв.!DR429</f>
        <v>0</v>
      </c>
      <c r="AG429" s="10">
        <f>гр.комбинир.напрв.!DS429</f>
        <v>0</v>
      </c>
      <c r="AH429" s="10">
        <f>гр.комбинир.напрв.!DT429</f>
        <v>0</v>
      </c>
      <c r="AI429" s="10">
        <f>гр.комбинир.напрв.!DU429</f>
        <v>0</v>
      </c>
      <c r="AJ429" s="10">
        <f>гр.комбинир.напрв.!DV429</f>
        <v>0</v>
      </c>
      <c r="AK429" s="10">
        <f>гр.комбинир.напрв.!DW429</f>
        <v>0</v>
      </c>
      <c r="AL429" s="169">
        <f t="shared" si="70"/>
        <v>0</v>
      </c>
      <c r="AM429" s="169">
        <f t="shared" si="70"/>
        <v>0</v>
      </c>
      <c r="AN429" s="169">
        <f t="shared" si="70"/>
        <v>24</v>
      </c>
      <c r="AO429" s="169">
        <f t="shared" si="70"/>
        <v>13</v>
      </c>
      <c r="AP429" s="169">
        <f t="shared" si="70"/>
        <v>0</v>
      </c>
      <c r="AQ429" s="169">
        <f t="shared" si="70"/>
        <v>25</v>
      </c>
      <c r="AR429" s="169">
        <f t="shared" si="70"/>
        <v>0</v>
      </c>
      <c r="AS429" s="169">
        <f t="shared" si="70"/>
        <v>0</v>
      </c>
      <c r="AT429" s="169">
        <f t="shared" si="70"/>
        <v>0</v>
      </c>
      <c r="AU429" s="169">
        <f t="shared" si="70"/>
        <v>17</v>
      </c>
    </row>
    <row r="430" spans="1:47" x14ac:dyDescent="0.25">
      <c r="A430" s="5" t="str">
        <f>гр.общеразв.напрв.!A430</f>
        <v>Приозерский</v>
      </c>
      <c r="B430" s="5" t="str">
        <f>гр.общеразв.напрв.!B430</f>
        <v>МДОУ "Детский сад № 29"</v>
      </c>
      <c r="C430" s="5" t="str">
        <f>гр.общеразв.напрв.!C430</f>
        <v>село</v>
      </c>
      <c r="D430" s="5" t="str">
        <f>гр.общеразв.напрв.!D430</f>
        <v>детей</v>
      </c>
      <c r="E430" s="168">
        <f t="shared" si="68"/>
        <v>27</v>
      </c>
      <c r="F430" s="168">
        <f t="shared" si="69"/>
        <v>0</v>
      </c>
      <c r="G430" s="168">
        <f t="shared" si="69"/>
        <v>27</v>
      </c>
      <c r="H430" s="10">
        <f>гр.общеразв.напрв.!BZ430</f>
        <v>0</v>
      </c>
      <c r="I430" s="10">
        <f>гр.общеразв.напрв.!CA430</f>
        <v>0</v>
      </c>
      <c r="J430" s="10">
        <f>гр.общеразв.напрв.!CB430</f>
        <v>0</v>
      </c>
      <c r="K430" s="10">
        <f>гр.общеразв.напрв.!CC430</f>
        <v>0</v>
      </c>
      <c r="L430" s="10">
        <f>гр.общеразв.напрв.!CD430</f>
        <v>0</v>
      </c>
      <c r="M430" s="10">
        <f>гр.общеразв.напрв.!CE430</f>
        <v>27</v>
      </c>
      <c r="N430" s="10">
        <f>гр.общеразв.напрв.!CF430</f>
        <v>0</v>
      </c>
      <c r="O430" s="10">
        <f>гр.общеразв.напрв.!CG430</f>
        <v>0</v>
      </c>
      <c r="P430" s="10">
        <f>гр.общеразв.напрв.!CH430</f>
        <v>0</v>
      </c>
      <c r="Q430" s="10">
        <f>гр.общеразв.напрв.!CI430</f>
        <v>0</v>
      </c>
      <c r="R430" s="10">
        <f>гр.компен.направ.!EH430</f>
        <v>0</v>
      </c>
      <c r="S430" s="10">
        <f>гр.компен.направ.!EI430</f>
        <v>0</v>
      </c>
      <c r="T430" s="10">
        <f>гр.компен.направ.!EJ430</f>
        <v>0</v>
      </c>
      <c r="U430" s="10">
        <f>гр.компен.направ.!EK430</f>
        <v>0</v>
      </c>
      <c r="V430" s="10">
        <f>гр.компен.направ.!EL430</f>
        <v>0</v>
      </c>
      <c r="W430" s="10">
        <f>гр.компен.направ.!EM430</f>
        <v>0</v>
      </c>
      <c r="X430" s="10">
        <f>гр.компен.направ.!EN430</f>
        <v>0</v>
      </c>
      <c r="Y430" s="10">
        <f>гр.компен.направ.!EO430</f>
        <v>0</v>
      </c>
      <c r="Z430" s="10">
        <f>гр.компен.направ.!EP430</f>
        <v>0</v>
      </c>
      <c r="AA430" s="10">
        <f>гр.компен.направ.!EQ430</f>
        <v>0</v>
      </c>
      <c r="AB430" s="10">
        <f>гр.комбинир.напрв.!DN430</f>
        <v>0</v>
      </c>
      <c r="AC430" s="10">
        <f>гр.комбинир.напрв.!DO430</f>
        <v>0</v>
      </c>
      <c r="AD430" s="10">
        <f>гр.комбинир.напрв.!DP430</f>
        <v>0</v>
      </c>
      <c r="AE430" s="10">
        <f>гр.комбинир.напрв.!DQ430</f>
        <v>0</v>
      </c>
      <c r="AF430" s="10">
        <f>гр.комбинир.напрв.!DR430</f>
        <v>0</v>
      </c>
      <c r="AG430" s="10">
        <f>гр.комбинир.напрв.!DS430</f>
        <v>0</v>
      </c>
      <c r="AH430" s="10">
        <f>гр.комбинир.напрв.!DT430</f>
        <v>0</v>
      </c>
      <c r="AI430" s="10">
        <f>гр.комбинир.напрв.!DU430</f>
        <v>0</v>
      </c>
      <c r="AJ430" s="10">
        <f>гр.комбинир.напрв.!DV430</f>
        <v>0</v>
      </c>
      <c r="AK430" s="10">
        <f>гр.комбинир.напрв.!DW430</f>
        <v>0</v>
      </c>
      <c r="AL430" s="169">
        <f t="shared" si="70"/>
        <v>0</v>
      </c>
      <c r="AM430" s="169">
        <f t="shared" si="70"/>
        <v>0</v>
      </c>
      <c r="AN430" s="169">
        <f t="shared" si="70"/>
        <v>0</v>
      </c>
      <c r="AO430" s="169">
        <f t="shared" si="70"/>
        <v>0</v>
      </c>
      <c r="AP430" s="169">
        <f t="shared" si="70"/>
        <v>0</v>
      </c>
      <c r="AQ430" s="169">
        <f t="shared" si="70"/>
        <v>27</v>
      </c>
      <c r="AR430" s="169">
        <f t="shared" si="70"/>
        <v>0</v>
      </c>
      <c r="AS430" s="169">
        <f t="shared" si="70"/>
        <v>0</v>
      </c>
      <c r="AT430" s="169">
        <f t="shared" si="70"/>
        <v>0</v>
      </c>
      <c r="AU430" s="169">
        <f t="shared" si="70"/>
        <v>0</v>
      </c>
    </row>
    <row r="431" spans="1:47" x14ac:dyDescent="0.25">
      <c r="A431" s="5" t="str">
        <f>гр.общеразв.напрв.!A431</f>
        <v>Приозерский</v>
      </c>
      <c r="B431" s="5" t="str">
        <f>гр.общеразв.напрв.!B431</f>
        <v>МДОУ "Детский сад № 30"</v>
      </c>
      <c r="C431" s="5" t="str">
        <f>гр.общеразв.напрв.!C431</f>
        <v>село</v>
      </c>
      <c r="D431" s="5" t="str">
        <f>гр.общеразв.напрв.!D431</f>
        <v>детей</v>
      </c>
      <c r="E431" s="168">
        <f t="shared" si="68"/>
        <v>26</v>
      </c>
      <c r="F431" s="168">
        <f t="shared" si="69"/>
        <v>0</v>
      </c>
      <c r="G431" s="168">
        <f t="shared" si="69"/>
        <v>26</v>
      </c>
      <c r="H431" s="10">
        <f>гр.общеразв.напрв.!BZ431</f>
        <v>0</v>
      </c>
      <c r="I431" s="10">
        <f>гр.общеразв.напрв.!CA431</f>
        <v>0</v>
      </c>
      <c r="J431" s="10">
        <f>гр.общеразв.напрв.!CB431</f>
        <v>0</v>
      </c>
      <c r="K431" s="10">
        <f>гр.общеразв.напрв.!CC431</f>
        <v>14</v>
      </c>
      <c r="L431" s="10">
        <f>гр.общеразв.напрв.!CD431</f>
        <v>0</v>
      </c>
      <c r="M431" s="10">
        <f>гр.общеразв.напрв.!CE431</f>
        <v>12</v>
      </c>
      <c r="N431" s="10">
        <f>гр.общеразв.напрв.!CF431</f>
        <v>0</v>
      </c>
      <c r="O431" s="10">
        <f>гр.общеразв.напрв.!CG431</f>
        <v>0</v>
      </c>
      <c r="P431" s="10">
        <f>гр.общеразв.напрв.!CH431</f>
        <v>0</v>
      </c>
      <c r="Q431" s="10">
        <f>гр.общеразв.напрв.!CI431</f>
        <v>0</v>
      </c>
      <c r="R431" s="10">
        <f>гр.компен.направ.!EH431</f>
        <v>0</v>
      </c>
      <c r="S431" s="10">
        <f>гр.компен.направ.!EI431</f>
        <v>0</v>
      </c>
      <c r="T431" s="10">
        <f>гр.компен.направ.!EJ431</f>
        <v>0</v>
      </c>
      <c r="U431" s="10">
        <f>гр.компен.направ.!EK431</f>
        <v>0</v>
      </c>
      <c r="V431" s="10">
        <f>гр.компен.направ.!EL431</f>
        <v>0</v>
      </c>
      <c r="W431" s="10">
        <f>гр.компен.направ.!EM431</f>
        <v>0</v>
      </c>
      <c r="X431" s="10">
        <f>гр.компен.направ.!EN431</f>
        <v>0</v>
      </c>
      <c r="Y431" s="10">
        <f>гр.компен.направ.!EO431</f>
        <v>0</v>
      </c>
      <c r="Z431" s="10">
        <f>гр.компен.направ.!EP431</f>
        <v>0</v>
      </c>
      <c r="AA431" s="10">
        <f>гр.компен.направ.!EQ431</f>
        <v>0</v>
      </c>
      <c r="AB431" s="10">
        <f>гр.комбинир.напрв.!DN431</f>
        <v>0</v>
      </c>
      <c r="AC431" s="10">
        <f>гр.комбинир.напрв.!DO431</f>
        <v>0</v>
      </c>
      <c r="AD431" s="10">
        <f>гр.комбинир.напрв.!DP431</f>
        <v>0</v>
      </c>
      <c r="AE431" s="10">
        <f>гр.комбинир.напрв.!DQ431</f>
        <v>0</v>
      </c>
      <c r="AF431" s="10">
        <f>гр.комбинир.напрв.!DR431</f>
        <v>0</v>
      </c>
      <c r="AG431" s="10">
        <f>гр.комбинир.напрв.!DS431</f>
        <v>0</v>
      </c>
      <c r="AH431" s="10">
        <f>гр.комбинир.напрв.!DT431</f>
        <v>0</v>
      </c>
      <c r="AI431" s="10">
        <f>гр.комбинир.напрв.!DU431</f>
        <v>0</v>
      </c>
      <c r="AJ431" s="10">
        <f>гр.комбинир.напрв.!DV431</f>
        <v>0</v>
      </c>
      <c r="AK431" s="10">
        <f>гр.комбинир.напрв.!DW431</f>
        <v>0</v>
      </c>
      <c r="AL431" s="169">
        <f t="shared" si="70"/>
        <v>0</v>
      </c>
      <c r="AM431" s="169">
        <f t="shared" si="70"/>
        <v>0</v>
      </c>
      <c r="AN431" s="169">
        <f t="shared" si="70"/>
        <v>0</v>
      </c>
      <c r="AO431" s="169">
        <f t="shared" si="70"/>
        <v>14</v>
      </c>
      <c r="AP431" s="169">
        <f t="shared" si="70"/>
        <v>0</v>
      </c>
      <c r="AQ431" s="169">
        <f t="shared" si="70"/>
        <v>12</v>
      </c>
      <c r="AR431" s="169">
        <f t="shared" si="70"/>
        <v>0</v>
      </c>
      <c r="AS431" s="169">
        <f t="shared" si="70"/>
        <v>0</v>
      </c>
      <c r="AT431" s="169">
        <f t="shared" si="70"/>
        <v>0</v>
      </c>
      <c r="AU431" s="169">
        <f t="shared" si="70"/>
        <v>0</v>
      </c>
    </row>
    <row r="432" spans="1:47" x14ac:dyDescent="0.25">
      <c r="A432" s="5" t="str">
        <f>гр.общеразв.напрв.!A432</f>
        <v>Приозерский</v>
      </c>
      <c r="B432" s="5" t="str">
        <f>гр.общеразв.напрв.!B432</f>
        <v>МДОУ "Детский сад № 33"</v>
      </c>
      <c r="C432" s="5" t="str">
        <f>гр.общеразв.напрв.!C432</f>
        <v>село</v>
      </c>
      <c r="D432" s="5" t="str">
        <f>гр.общеразв.напрв.!D432</f>
        <v>детей</v>
      </c>
      <c r="E432" s="168">
        <f t="shared" si="68"/>
        <v>37</v>
      </c>
      <c r="F432" s="168">
        <f t="shared" si="69"/>
        <v>13</v>
      </c>
      <c r="G432" s="168">
        <f t="shared" si="69"/>
        <v>24</v>
      </c>
      <c r="H432" s="10">
        <f>гр.общеразв.напрв.!BZ432</f>
        <v>0</v>
      </c>
      <c r="I432" s="10">
        <f>гр.общеразв.напрв.!CA432</f>
        <v>0</v>
      </c>
      <c r="J432" s="10">
        <f>гр.общеразв.напрв.!CB432</f>
        <v>0</v>
      </c>
      <c r="K432" s="10">
        <f>гр.общеразв.напрв.!CC432</f>
        <v>12</v>
      </c>
      <c r="L432" s="10">
        <f>гр.общеразв.напрв.!CD432</f>
        <v>13</v>
      </c>
      <c r="M432" s="10">
        <f>гр.общеразв.напрв.!CE432</f>
        <v>12</v>
      </c>
      <c r="N432" s="10">
        <f>гр.общеразв.напрв.!CF432</f>
        <v>0</v>
      </c>
      <c r="O432" s="10">
        <f>гр.общеразв.напрв.!CG432</f>
        <v>0</v>
      </c>
      <c r="P432" s="10">
        <f>гр.общеразв.напрв.!CH432</f>
        <v>0</v>
      </c>
      <c r="Q432" s="10">
        <f>гр.общеразв.напрв.!CI432</f>
        <v>0</v>
      </c>
      <c r="R432" s="10">
        <f>гр.компен.направ.!EH432</f>
        <v>0</v>
      </c>
      <c r="S432" s="10">
        <f>гр.компен.направ.!EI432</f>
        <v>0</v>
      </c>
      <c r="T432" s="10">
        <f>гр.компен.направ.!EJ432</f>
        <v>0</v>
      </c>
      <c r="U432" s="10">
        <f>гр.компен.направ.!EK432</f>
        <v>0</v>
      </c>
      <c r="V432" s="10">
        <f>гр.компен.направ.!EL432</f>
        <v>0</v>
      </c>
      <c r="W432" s="10">
        <f>гр.компен.направ.!EM432</f>
        <v>0</v>
      </c>
      <c r="X432" s="10">
        <f>гр.компен.направ.!EN432</f>
        <v>0</v>
      </c>
      <c r="Y432" s="10">
        <f>гр.компен.направ.!EO432</f>
        <v>0</v>
      </c>
      <c r="Z432" s="10">
        <f>гр.компен.направ.!EP432</f>
        <v>0</v>
      </c>
      <c r="AA432" s="10">
        <f>гр.компен.направ.!EQ432</f>
        <v>0</v>
      </c>
      <c r="AB432" s="10">
        <f>гр.комбинир.напрв.!DN432</f>
        <v>0</v>
      </c>
      <c r="AC432" s="10">
        <f>гр.комбинир.напрв.!DO432</f>
        <v>0</v>
      </c>
      <c r="AD432" s="10">
        <f>гр.комбинир.напрв.!DP432</f>
        <v>0</v>
      </c>
      <c r="AE432" s="10">
        <f>гр.комбинир.напрв.!DQ432</f>
        <v>0</v>
      </c>
      <c r="AF432" s="10">
        <f>гр.комбинир.напрв.!DR432</f>
        <v>0</v>
      </c>
      <c r="AG432" s="10">
        <f>гр.комбинир.напрв.!DS432</f>
        <v>0</v>
      </c>
      <c r="AH432" s="10">
        <f>гр.комбинир.напрв.!DT432</f>
        <v>0</v>
      </c>
      <c r="AI432" s="10">
        <f>гр.комбинир.напрв.!DU432</f>
        <v>0</v>
      </c>
      <c r="AJ432" s="10">
        <f>гр.комбинир.напрв.!DV432</f>
        <v>0</v>
      </c>
      <c r="AK432" s="10">
        <f>гр.комбинир.напрв.!DW432</f>
        <v>0</v>
      </c>
      <c r="AL432" s="169">
        <f t="shared" si="70"/>
        <v>0</v>
      </c>
      <c r="AM432" s="169">
        <f t="shared" si="70"/>
        <v>0</v>
      </c>
      <c r="AN432" s="169">
        <f t="shared" si="70"/>
        <v>0</v>
      </c>
      <c r="AO432" s="169">
        <f t="shared" si="70"/>
        <v>12</v>
      </c>
      <c r="AP432" s="169">
        <f t="shared" si="70"/>
        <v>13</v>
      </c>
      <c r="AQ432" s="169">
        <f t="shared" si="70"/>
        <v>12</v>
      </c>
      <c r="AR432" s="169">
        <f t="shared" si="70"/>
        <v>0</v>
      </c>
      <c r="AS432" s="169">
        <f t="shared" si="70"/>
        <v>0</v>
      </c>
      <c r="AT432" s="169">
        <f t="shared" si="70"/>
        <v>0</v>
      </c>
      <c r="AU432" s="169">
        <f t="shared" si="70"/>
        <v>0</v>
      </c>
    </row>
    <row r="433" spans="1:47" x14ac:dyDescent="0.25">
      <c r="A433" s="5" t="str">
        <f>гр.общеразв.напрв.!A433</f>
        <v>Приозерский</v>
      </c>
      <c r="B433" s="5" t="str">
        <f>гр.общеразв.напрв.!B433</f>
        <v>МДОУ "Детский сад № 35"</v>
      </c>
      <c r="C433" s="5" t="str">
        <f>гр.общеразв.напрв.!C433</f>
        <v>село</v>
      </c>
      <c r="D433" s="5" t="str">
        <f>гр.общеразв.напрв.!D433</f>
        <v>детей</v>
      </c>
      <c r="E433" s="168">
        <f t="shared" si="68"/>
        <v>59</v>
      </c>
      <c r="F433" s="168">
        <f t="shared" si="69"/>
        <v>11</v>
      </c>
      <c r="G433" s="168">
        <f t="shared" si="69"/>
        <v>48</v>
      </c>
      <c r="H433" s="10">
        <f>гр.общеразв.напрв.!BZ433</f>
        <v>0</v>
      </c>
      <c r="I433" s="10">
        <f>гр.общеразв.напрв.!CA433</f>
        <v>0</v>
      </c>
      <c r="J433" s="10">
        <f>гр.общеразв.напрв.!CB433</f>
        <v>11</v>
      </c>
      <c r="K433" s="10">
        <f>гр.общеразв.напрв.!CC433</f>
        <v>24</v>
      </c>
      <c r="L433" s="10">
        <f>гр.общеразв.напрв.!CD433</f>
        <v>0</v>
      </c>
      <c r="M433" s="10">
        <f>гр.общеразв.напрв.!CE433</f>
        <v>24</v>
      </c>
      <c r="N433" s="10">
        <f>гр.общеразв.напрв.!CF433</f>
        <v>0</v>
      </c>
      <c r="O433" s="10">
        <f>гр.общеразв.напрв.!CG433</f>
        <v>0</v>
      </c>
      <c r="P433" s="10">
        <f>гр.общеразв.напрв.!CH433</f>
        <v>0</v>
      </c>
      <c r="Q433" s="10">
        <f>гр.общеразв.напрв.!CI433</f>
        <v>0</v>
      </c>
      <c r="R433" s="10">
        <f>гр.компен.направ.!EH433</f>
        <v>0</v>
      </c>
      <c r="S433" s="10">
        <f>гр.компен.направ.!EI433</f>
        <v>0</v>
      </c>
      <c r="T433" s="10">
        <f>гр.компен.направ.!EJ433</f>
        <v>0</v>
      </c>
      <c r="U433" s="10">
        <f>гр.компен.направ.!EK433</f>
        <v>0</v>
      </c>
      <c r="V433" s="10">
        <f>гр.компен.направ.!EL433</f>
        <v>0</v>
      </c>
      <c r="W433" s="10">
        <f>гр.компен.направ.!EM433</f>
        <v>0</v>
      </c>
      <c r="X433" s="10">
        <f>гр.компен.направ.!EN433</f>
        <v>0</v>
      </c>
      <c r="Y433" s="10">
        <f>гр.компен.направ.!EO433</f>
        <v>0</v>
      </c>
      <c r="Z433" s="10">
        <f>гр.компен.направ.!EP433</f>
        <v>0</v>
      </c>
      <c r="AA433" s="10">
        <f>гр.компен.направ.!EQ433</f>
        <v>0</v>
      </c>
      <c r="AB433" s="10">
        <f>гр.комбинир.напрв.!DN433</f>
        <v>0</v>
      </c>
      <c r="AC433" s="10">
        <f>гр.комбинир.напрв.!DO433</f>
        <v>0</v>
      </c>
      <c r="AD433" s="10">
        <f>гр.комбинир.напрв.!DP433</f>
        <v>0</v>
      </c>
      <c r="AE433" s="10">
        <f>гр.комбинир.напрв.!DQ433</f>
        <v>0</v>
      </c>
      <c r="AF433" s="10">
        <f>гр.комбинир.напрв.!DR433</f>
        <v>0</v>
      </c>
      <c r="AG433" s="10">
        <f>гр.комбинир.напрв.!DS433</f>
        <v>0</v>
      </c>
      <c r="AH433" s="10">
        <f>гр.комбинир.напрв.!DT433</f>
        <v>0</v>
      </c>
      <c r="AI433" s="10">
        <f>гр.комбинир.напрв.!DU433</f>
        <v>0</v>
      </c>
      <c r="AJ433" s="10">
        <f>гр.комбинир.напрв.!DV433</f>
        <v>0</v>
      </c>
      <c r="AK433" s="10">
        <f>гр.комбинир.напрв.!DW433</f>
        <v>0</v>
      </c>
      <c r="AL433" s="169">
        <f t="shared" si="70"/>
        <v>0</v>
      </c>
      <c r="AM433" s="169">
        <f t="shared" si="70"/>
        <v>0</v>
      </c>
      <c r="AN433" s="169">
        <f t="shared" si="70"/>
        <v>11</v>
      </c>
      <c r="AO433" s="169">
        <f t="shared" si="70"/>
        <v>24</v>
      </c>
      <c r="AP433" s="169">
        <f t="shared" si="70"/>
        <v>0</v>
      </c>
      <c r="AQ433" s="169">
        <f t="shared" si="70"/>
        <v>24</v>
      </c>
      <c r="AR433" s="169">
        <f t="shared" si="70"/>
        <v>0</v>
      </c>
      <c r="AS433" s="169">
        <f t="shared" si="70"/>
        <v>0</v>
      </c>
      <c r="AT433" s="169">
        <f t="shared" si="70"/>
        <v>0</v>
      </c>
      <c r="AU433" s="169">
        <f t="shared" si="70"/>
        <v>0</v>
      </c>
    </row>
    <row r="434" spans="1:47" x14ac:dyDescent="0.25">
      <c r="A434" s="5" t="str">
        <f>гр.общеразв.напрв.!A434</f>
        <v>Приозерский</v>
      </c>
      <c r="B434" s="5" t="str">
        <f>гр.общеразв.напрв.!B434</f>
        <v>МДОУ "Детский сад комбинированного вида № 11"</v>
      </c>
      <c r="C434" s="5" t="str">
        <f>гр.общеразв.напрв.!C434</f>
        <v>пгт</v>
      </c>
      <c r="D434" s="5" t="str">
        <f>гр.общеразв.напрв.!D434</f>
        <v>детей</v>
      </c>
      <c r="E434" s="168">
        <f t="shared" si="68"/>
        <v>177</v>
      </c>
      <c r="F434" s="168">
        <f t="shared" si="69"/>
        <v>38</v>
      </c>
      <c r="G434" s="168">
        <f t="shared" si="69"/>
        <v>139</v>
      </c>
      <c r="H434" s="10">
        <f>гр.общеразв.напрв.!BZ434</f>
        <v>0</v>
      </c>
      <c r="I434" s="10">
        <f>гр.общеразв.напрв.!CA434</f>
        <v>0</v>
      </c>
      <c r="J434" s="10">
        <f>гр.общеразв.напрв.!CB434</f>
        <v>38</v>
      </c>
      <c r="K434" s="10">
        <f>гр.общеразв.напрв.!CC434</f>
        <v>27</v>
      </c>
      <c r="L434" s="10">
        <f>гр.общеразв.напрв.!CD434</f>
        <v>0</v>
      </c>
      <c r="M434" s="10">
        <f>гр.общеразв.напрв.!CE434</f>
        <v>82</v>
      </c>
      <c r="N434" s="10">
        <f>гр.общеразв.напрв.!CF434</f>
        <v>0</v>
      </c>
      <c r="O434" s="10">
        <f>гр.общеразв.напрв.!CG434</f>
        <v>0</v>
      </c>
      <c r="P434" s="10">
        <f>гр.общеразв.напрв.!CH434</f>
        <v>0</v>
      </c>
      <c r="Q434" s="10">
        <f>гр.общеразв.напрв.!CI434</f>
        <v>0</v>
      </c>
      <c r="R434" s="10">
        <f>гр.компен.направ.!EH434</f>
        <v>0</v>
      </c>
      <c r="S434" s="10">
        <f>гр.компен.направ.!EI434</f>
        <v>0</v>
      </c>
      <c r="T434" s="10">
        <f>гр.компен.направ.!EJ434</f>
        <v>0</v>
      </c>
      <c r="U434" s="10">
        <f>гр.компен.направ.!EK434</f>
        <v>30</v>
      </c>
      <c r="V434" s="10">
        <f>гр.компен.направ.!EL434</f>
        <v>0</v>
      </c>
      <c r="W434" s="10">
        <f>гр.компен.направ.!EM434</f>
        <v>0</v>
      </c>
      <c r="X434" s="10">
        <f>гр.компен.направ.!EN434</f>
        <v>0</v>
      </c>
      <c r="Y434" s="10">
        <f>гр.компен.направ.!EO434</f>
        <v>0</v>
      </c>
      <c r="Z434" s="10">
        <f>гр.компен.направ.!EP434</f>
        <v>0</v>
      </c>
      <c r="AA434" s="10">
        <f>гр.компен.направ.!EQ434</f>
        <v>0</v>
      </c>
      <c r="AB434" s="10">
        <f>гр.комбинир.напрв.!DN434</f>
        <v>0</v>
      </c>
      <c r="AC434" s="10">
        <f>гр.комбинир.напрв.!DO434</f>
        <v>0</v>
      </c>
      <c r="AD434" s="10">
        <f>гр.комбинир.напрв.!DP434</f>
        <v>0</v>
      </c>
      <c r="AE434" s="10">
        <f>гр.комбинир.напрв.!DQ434</f>
        <v>0</v>
      </c>
      <c r="AF434" s="10">
        <f>гр.комбинир.напрв.!DR434</f>
        <v>0</v>
      </c>
      <c r="AG434" s="10">
        <f>гр.комбинир.напрв.!DS434</f>
        <v>0</v>
      </c>
      <c r="AH434" s="10">
        <f>гр.комбинир.напрв.!DT434</f>
        <v>0</v>
      </c>
      <c r="AI434" s="10">
        <f>гр.комбинир.напрв.!DU434</f>
        <v>0</v>
      </c>
      <c r="AJ434" s="10">
        <f>гр.комбинир.напрв.!DV434</f>
        <v>0</v>
      </c>
      <c r="AK434" s="10">
        <f>гр.комбинир.напрв.!DW434</f>
        <v>0</v>
      </c>
      <c r="AL434" s="169">
        <f t="shared" si="70"/>
        <v>0</v>
      </c>
      <c r="AM434" s="169">
        <f t="shared" si="70"/>
        <v>0</v>
      </c>
      <c r="AN434" s="169">
        <f t="shared" si="70"/>
        <v>38</v>
      </c>
      <c r="AO434" s="169">
        <f t="shared" si="70"/>
        <v>57</v>
      </c>
      <c r="AP434" s="169">
        <f t="shared" si="70"/>
        <v>0</v>
      </c>
      <c r="AQ434" s="169">
        <f t="shared" si="70"/>
        <v>82</v>
      </c>
      <c r="AR434" s="169">
        <f t="shared" si="70"/>
        <v>0</v>
      </c>
      <c r="AS434" s="169">
        <f t="shared" si="70"/>
        <v>0</v>
      </c>
      <c r="AT434" s="169">
        <f t="shared" si="70"/>
        <v>0</v>
      </c>
      <c r="AU434" s="169">
        <f t="shared" si="70"/>
        <v>0</v>
      </c>
    </row>
    <row r="435" spans="1:47" x14ac:dyDescent="0.25">
      <c r="A435" s="5" t="str">
        <f>гр.общеразв.напрв.!A435</f>
        <v>Приозерский</v>
      </c>
      <c r="B435" s="5" t="str">
        <f>гр.общеразв.напрв.!B435</f>
        <v>МДОУ "Детский сад комбинированного вида № 2"</v>
      </c>
      <c r="C435" s="5" t="str">
        <f>гр.общеразв.напрв.!C435</f>
        <v>село</v>
      </c>
      <c r="D435" s="5" t="str">
        <f>гр.общеразв.напрв.!D435</f>
        <v>детей</v>
      </c>
      <c r="E435" s="168">
        <f t="shared" si="68"/>
        <v>128</v>
      </c>
      <c r="F435" s="168">
        <f t="shared" si="69"/>
        <v>23</v>
      </c>
      <c r="G435" s="168">
        <f t="shared" si="69"/>
        <v>105</v>
      </c>
      <c r="H435" s="10">
        <f>гр.общеразв.напрв.!BZ435</f>
        <v>0</v>
      </c>
      <c r="I435" s="10">
        <f>гр.общеразв.напрв.!CA435</f>
        <v>0</v>
      </c>
      <c r="J435" s="10">
        <f>гр.общеразв.напрв.!CB435</f>
        <v>0</v>
      </c>
      <c r="K435" s="10">
        <f>гр.общеразв.напрв.!CC435</f>
        <v>0</v>
      </c>
      <c r="L435" s="10">
        <f>гр.общеразв.напрв.!CD435</f>
        <v>23</v>
      </c>
      <c r="M435" s="10">
        <f>гр.общеразв.напрв.!CE435</f>
        <v>57</v>
      </c>
      <c r="N435" s="10">
        <f>гр.общеразв.напрв.!CF435</f>
        <v>0</v>
      </c>
      <c r="O435" s="10">
        <f>гр.общеразв.напрв.!CG435</f>
        <v>0</v>
      </c>
      <c r="P435" s="10">
        <f>гр.общеразв.напрв.!CH435</f>
        <v>0</v>
      </c>
      <c r="Q435" s="10">
        <f>гр.общеразв.напрв.!CI435</f>
        <v>0</v>
      </c>
      <c r="R435" s="10">
        <f>гр.компен.направ.!EH435</f>
        <v>0</v>
      </c>
      <c r="S435" s="10">
        <f>гр.компен.направ.!EI435</f>
        <v>0</v>
      </c>
      <c r="T435" s="10">
        <f>гр.компен.направ.!EJ435</f>
        <v>0</v>
      </c>
      <c r="U435" s="10">
        <f>гр.компен.направ.!EK435</f>
        <v>48</v>
      </c>
      <c r="V435" s="10">
        <f>гр.компен.направ.!EL435</f>
        <v>0</v>
      </c>
      <c r="W435" s="10">
        <f>гр.компен.направ.!EM435</f>
        <v>0</v>
      </c>
      <c r="X435" s="10">
        <f>гр.компен.направ.!EN435</f>
        <v>0</v>
      </c>
      <c r="Y435" s="10">
        <f>гр.компен.направ.!EO435</f>
        <v>0</v>
      </c>
      <c r="Z435" s="10">
        <f>гр.компен.направ.!EP435</f>
        <v>0</v>
      </c>
      <c r="AA435" s="10">
        <f>гр.компен.направ.!EQ435</f>
        <v>0</v>
      </c>
      <c r="AB435" s="10">
        <f>гр.комбинир.напрв.!DN435</f>
        <v>0</v>
      </c>
      <c r="AC435" s="10">
        <f>гр.комбинир.напрв.!DO435</f>
        <v>0</v>
      </c>
      <c r="AD435" s="10">
        <f>гр.комбинир.напрв.!DP435</f>
        <v>0</v>
      </c>
      <c r="AE435" s="10">
        <f>гр.комбинир.напрв.!DQ435</f>
        <v>0</v>
      </c>
      <c r="AF435" s="10">
        <f>гр.комбинир.напрв.!DR435</f>
        <v>0</v>
      </c>
      <c r="AG435" s="10">
        <f>гр.комбинир.напрв.!DS435</f>
        <v>0</v>
      </c>
      <c r="AH435" s="10">
        <f>гр.комбинир.напрв.!DT435</f>
        <v>0</v>
      </c>
      <c r="AI435" s="10">
        <f>гр.комбинир.напрв.!DU435</f>
        <v>0</v>
      </c>
      <c r="AJ435" s="10">
        <f>гр.комбинир.напрв.!DV435</f>
        <v>0</v>
      </c>
      <c r="AK435" s="10">
        <f>гр.комбинир.напрв.!DW435</f>
        <v>0</v>
      </c>
      <c r="AL435" s="169">
        <f t="shared" si="70"/>
        <v>0</v>
      </c>
      <c r="AM435" s="169">
        <f t="shared" si="70"/>
        <v>0</v>
      </c>
      <c r="AN435" s="169">
        <f t="shared" si="70"/>
        <v>0</v>
      </c>
      <c r="AO435" s="169">
        <f t="shared" si="70"/>
        <v>48</v>
      </c>
      <c r="AP435" s="169">
        <f t="shared" si="70"/>
        <v>23</v>
      </c>
      <c r="AQ435" s="169">
        <f t="shared" si="70"/>
        <v>57</v>
      </c>
      <c r="AR435" s="169">
        <f t="shared" si="70"/>
        <v>0</v>
      </c>
      <c r="AS435" s="169">
        <f t="shared" si="70"/>
        <v>0</v>
      </c>
      <c r="AT435" s="169">
        <f t="shared" si="70"/>
        <v>0</v>
      </c>
      <c r="AU435" s="169">
        <f t="shared" si="70"/>
        <v>0</v>
      </c>
    </row>
    <row r="436" spans="1:47" x14ac:dyDescent="0.25">
      <c r="A436" s="5" t="str">
        <f>гр.общеразв.напрв.!A436</f>
        <v>Приозерский</v>
      </c>
      <c r="B436" s="5" t="str">
        <f>гр.общеразв.напрв.!B436</f>
        <v>МДОУ "Детский сад комбинированного вида № 31"</v>
      </c>
      <c r="C436" s="5" t="str">
        <f>гр.общеразв.напрв.!C436</f>
        <v>село</v>
      </c>
      <c r="D436" s="5" t="str">
        <f>гр.общеразв.напрв.!D436</f>
        <v>детей</v>
      </c>
      <c r="E436" s="168">
        <f t="shared" si="68"/>
        <v>115</v>
      </c>
      <c r="F436" s="168">
        <f t="shared" si="69"/>
        <v>26</v>
      </c>
      <c r="G436" s="168">
        <f t="shared" si="69"/>
        <v>89</v>
      </c>
      <c r="H436" s="10">
        <f>гр.общеразв.напрв.!BZ436</f>
        <v>0</v>
      </c>
      <c r="I436" s="10">
        <f>гр.общеразв.напрв.!CA436</f>
        <v>0</v>
      </c>
      <c r="J436" s="10">
        <f>гр.общеразв.напрв.!CB436</f>
        <v>11</v>
      </c>
      <c r="K436" s="10">
        <f>гр.общеразв.напрв.!CC436</f>
        <v>0</v>
      </c>
      <c r="L436" s="10">
        <f>гр.общеразв.напрв.!CD436</f>
        <v>15</v>
      </c>
      <c r="M436" s="10">
        <f>гр.общеразв.напрв.!CE436</f>
        <v>56</v>
      </c>
      <c r="N436" s="10">
        <f>гр.общеразв.напрв.!CF436</f>
        <v>0</v>
      </c>
      <c r="O436" s="10">
        <f>гр.общеразв.напрв.!CG436</f>
        <v>0</v>
      </c>
      <c r="P436" s="10">
        <f>гр.общеразв.напрв.!CH436</f>
        <v>0</v>
      </c>
      <c r="Q436" s="10">
        <f>гр.общеразв.напрв.!CI436</f>
        <v>0</v>
      </c>
      <c r="R436" s="10">
        <f>гр.компен.направ.!EH436</f>
        <v>0</v>
      </c>
      <c r="S436" s="10">
        <f>гр.компен.направ.!EI436</f>
        <v>0</v>
      </c>
      <c r="T436" s="10">
        <f>гр.компен.направ.!EJ436</f>
        <v>0</v>
      </c>
      <c r="U436" s="10">
        <f>гр.компен.направ.!EK436</f>
        <v>33</v>
      </c>
      <c r="V436" s="10">
        <f>гр.компен.направ.!EL436</f>
        <v>0</v>
      </c>
      <c r="W436" s="10">
        <f>гр.компен.направ.!EM436</f>
        <v>0</v>
      </c>
      <c r="X436" s="10">
        <f>гр.компен.направ.!EN436</f>
        <v>0</v>
      </c>
      <c r="Y436" s="10">
        <f>гр.компен.направ.!EO436</f>
        <v>0</v>
      </c>
      <c r="Z436" s="10">
        <f>гр.компен.направ.!EP436</f>
        <v>0</v>
      </c>
      <c r="AA436" s="10">
        <f>гр.компен.направ.!EQ436</f>
        <v>0</v>
      </c>
      <c r="AB436" s="10">
        <f>гр.комбинир.напрв.!DN436</f>
        <v>0</v>
      </c>
      <c r="AC436" s="10">
        <f>гр.комбинир.напрв.!DO436</f>
        <v>0</v>
      </c>
      <c r="AD436" s="10">
        <f>гр.комбинир.напрв.!DP436</f>
        <v>0</v>
      </c>
      <c r="AE436" s="10">
        <f>гр.комбинир.напрв.!DQ436</f>
        <v>0</v>
      </c>
      <c r="AF436" s="10">
        <f>гр.комбинир.напрв.!DR436</f>
        <v>0</v>
      </c>
      <c r="AG436" s="10">
        <f>гр.комбинир.напрв.!DS436</f>
        <v>0</v>
      </c>
      <c r="AH436" s="10">
        <f>гр.комбинир.напрв.!DT436</f>
        <v>0</v>
      </c>
      <c r="AI436" s="10">
        <f>гр.комбинир.напрв.!DU436</f>
        <v>0</v>
      </c>
      <c r="AJ436" s="10">
        <f>гр.комбинир.напрв.!DV436</f>
        <v>0</v>
      </c>
      <c r="AK436" s="10">
        <f>гр.комбинир.напрв.!DW436</f>
        <v>0</v>
      </c>
      <c r="AL436" s="169">
        <f t="shared" si="70"/>
        <v>0</v>
      </c>
      <c r="AM436" s="169">
        <f t="shared" si="70"/>
        <v>0</v>
      </c>
      <c r="AN436" s="169">
        <f t="shared" si="70"/>
        <v>11</v>
      </c>
      <c r="AO436" s="169">
        <f t="shared" si="70"/>
        <v>33</v>
      </c>
      <c r="AP436" s="169">
        <f t="shared" si="70"/>
        <v>15</v>
      </c>
      <c r="AQ436" s="169">
        <f t="shared" si="70"/>
        <v>56</v>
      </c>
      <c r="AR436" s="169">
        <f t="shared" si="70"/>
        <v>0</v>
      </c>
      <c r="AS436" s="169">
        <f t="shared" si="70"/>
        <v>0</v>
      </c>
      <c r="AT436" s="169">
        <f t="shared" si="70"/>
        <v>0</v>
      </c>
      <c r="AU436" s="169">
        <f t="shared" si="70"/>
        <v>0</v>
      </c>
    </row>
    <row r="437" spans="1:47" x14ac:dyDescent="0.25">
      <c r="A437" s="5" t="str">
        <f>гр.общеразв.напрв.!A437</f>
        <v>Приозерский</v>
      </c>
      <c r="B437" s="5" t="str">
        <f>гр.общеразв.напрв.!B437</f>
        <v>МДОУ "Детский сад комбинированного вида № 5"</v>
      </c>
      <c r="C437" s="5" t="str">
        <f>гр.общеразв.напрв.!C437</f>
        <v>город</v>
      </c>
      <c r="D437" s="5" t="str">
        <f>гр.общеразв.напрв.!D437</f>
        <v>детей</v>
      </c>
      <c r="E437" s="168">
        <f t="shared" si="68"/>
        <v>275</v>
      </c>
      <c r="F437" s="168">
        <f t="shared" si="69"/>
        <v>45</v>
      </c>
      <c r="G437" s="168">
        <f t="shared" si="69"/>
        <v>230</v>
      </c>
      <c r="H437" s="10">
        <f>гр.общеразв.напрв.!BZ437</f>
        <v>0</v>
      </c>
      <c r="I437" s="10">
        <f>гр.общеразв.напрв.!CA437</f>
        <v>0</v>
      </c>
      <c r="J437" s="10">
        <f>гр.общеразв.напрв.!CB437</f>
        <v>23</v>
      </c>
      <c r="K437" s="10">
        <f>гр.общеразв.напрв.!CC437</f>
        <v>78</v>
      </c>
      <c r="L437" s="10">
        <f>гр.общеразв.напрв.!CD437</f>
        <v>22</v>
      </c>
      <c r="M437" s="10">
        <f>гр.общеразв.напрв.!CE437</f>
        <v>108</v>
      </c>
      <c r="N437" s="10">
        <f>гр.общеразв.напрв.!CF437</f>
        <v>0</v>
      </c>
      <c r="O437" s="10">
        <f>гр.общеразв.напрв.!CG437</f>
        <v>0</v>
      </c>
      <c r="P437" s="10">
        <f>гр.общеразв.напрв.!CH437</f>
        <v>0</v>
      </c>
      <c r="Q437" s="10">
        <f>гр.общеразв.напрв.!CI437</f>
        <v>0</v>
      </c>
      <c r="R437" s="10">
        <f>гр.компен.направ.!EH437</f>
        <v>0</v>
      </c>
      <c r="S437" s="10">
        <f>гр.компен.направ.!EI437</f>
        <v>0</v>
      </c>
      <c r="T437" s="10">
        <f>гр.компен.направ.!EJ437</f>
        <v>0</v>
      </c>
      <c r="U437" s="10">
        <f>гр.компен.направ.!EK437</f>
        <v>44</v>
      </c>
      <c r="V437" s="10">
        <f>гр.компен.направ.!EL437</f>
        <v>0</v>
      </c>
      <c r="W437" s="10">
        <f>гр.компен.направ.!EM437</f>
        <v>0</v>
      </c>
      <c r="X437" s="10">
        <f>гр.компен.направ.!EN437</f>
        <v>0</v>
      </c>
      <c r="Y437" s="10">
        <f>гр.компен.направ.!EO437</f>
        <v>0</v>
      </c>
      <c r="Z437" s="10">
        <f>гр.компен.направ.!EP437</f>
        <v>0</v>
      </c>
      <c r="AA437" s="10">
        <f>гр.компен.направ.!EQ437</f>
        <v>0</v>
      </c>
      <c r="AB437" s="10">
        <f>гр.комбинир.напрв.!DN437</f>
        <v>0</v>
      </c>
      <c r="AC437" s="10">
        <f>гр.комбинир.напрв.!DO437</f>
        <v>0</v>
      </c>
      <c r="AD437" s="10">
        <f>гр.комбинир.напрв.!DP437</f>
        <v>0</v>
      </c>
      <c r="AE437" s="10">
        <f>гр.комбинир.напрв.!DQ437</f>
        <v>0</v>
      </c>
      <c r="AF437" s="10">
        <f>гр.комбинир.напрв.!DR437</f>
        <v>0</v>
      </c>
      <c r="AG437" s="10">
        <f>гр.комбинир.напрв.!DS437</f>
        <v>0</v>
      </c>
      <c r="AH437" s="10">
        <f>гр.комбинир.напрв.!DT437</f>
        <v>0</v>
      </c>
      <c r="AI437" s="10">
        <f>гр.комбинир.напрв.!DU437</f>
        <v>0</v>
      </c>
      <c r="AJ437" s="10">
        <f>гр.комбинир.напрв.!DV437</f>
        <v>0</v>
      </c>
      <c r="AK437" s="10">
        <f>гр.комбинир.напрв.!DW437</f>
        <v>0</v>
      </c>
      <c r="AL437" s="169">
        <f t="shared" si="70"/>
        <v>0</v>
      </c>
      <c r="AM437" s="169">
        <f t="shared" si="70"/>
        <v>0</v>
      </c>
      <c r="AN437" s="169">
        <f t="shared" si="70"/>
        <v>23</v>
      </c>
      <c r="AO437" s="169">
        <f t="shared" si="70"/>
        <v>122</v>
      </c>
      <c r="AP437" s="169">
        <f t="shared" si="70"/>
        <v>22</v>
      </c>
      <c r="AQ437" s="169">
        <f t="shared" si="70"/>
        <v>108</v>
      </c>
      <c r="AR437" s="169">
        <f t="shared" si="70"/>
        <v>0</v>
      </c>
      <c r="AS437" s="169">
        <f t="shared" si="70"/>
        <v>0</v>
      </c>
      <c r="AT437" s="169">
        <f t="shared" si="70"/>
        <v>0</v>
      </c>
      <c r="AU437" s="169">
        <f t="shared" si="70"/>
        <v>0</v>
      </c>
    </row>
    <row r="438" spans="1:47" x14ac:dyDescent="0.25">
      <c r="A438" s="5" t="str">
        <f>гр.общеразв.напрв.!A438</f>
        <v>Приозерский</v>
      </c>
      <c r="B438" s="5" t="str">
        <f>гр.общеразв.напрв.!B438</f>
        <v>МДОУ "Детский сад комбинированного вида № 9"</v>
      </c>
      <c r="C438" s="5" t="str">
        <f>гр.общеразв.напрв.!C438</f>
        <v>город</v>
      </c>
      <c r="D438" s="5" t="str">
        <f>гр.общеразв.напрв.!D438</f>
        <v>детей</v>
      </c>
      <c r="E438" s="168">
        <f t="shared" si="68"/>
        <v>269</v>
      </c>
      <c r="F438" s="168">
        <f t="shared" si="69"/>
        <v>42</v>
      </c>
      <c r="G438" s="168">
        <f t="shared" si="69"/>
        <v>227</v>
      </c>
      <c r="H438" s="10">
        <f>гр.общеразв.напрв.!BZ438</f>
        <v>0</v>
      </c>
      <c r="I438" s="10">
        <f>гр.общеразв.напрв.!CA438</f>
        <v>0</v>
      </c>
      <c r="J438" s="10">
        <f>гр.общеразв.напрв.!CB438</f>
        <v>21</v>
      </c>
      <c r="K438" s="10">
        <f>гр.общеразв.напрв.!CC438</f>
        <v>103</v>
      </c>
      <c r="L438" s="10">
        <f>гр.общеразв.напрв.!CD438</f>
        <v>21</v>
      </c>
      <c r="M438" s="10">
        <f>гр.общеразв.напрв.!CE438</f>
        <v>100</v>
      </c>
      <c r="N438" s="10">
        <f>гр.общеразв.напрв.!CF438</f>
        <v>0</v>
      </c>
      <c r="O438" s="10">
        <f>гр.общеразв.напрв.!CG438</f>
        <v>0</v>
      </c>
      <c r="P438" s="10">
        <f>гр.общеразв.напрв.!CH438</f>
        <v>0</v>
      </c>
      <c r="Q438" s="10">
        <f>гр.общеразв.напрв.!CI438</f>
        <v>0</v>
      </c>
      <c r="R438" s="10">
        <f>гр.компен.направ.!EH438</f>
        <v>0</v>
      </c>
      <c r="S438" s="10">
        <f>гр.компен.направ.!EI438</f>
        <v>0</v>
      </c>
      <c r="T438" s="10">
        <f>гр.компен.направ.!EJ438</f>
        <v>0</v>
      </c>
      <c r="U438" s="10">
        <f>гр.компен.направ.!EK438</f>
        <v>24</v>
      </c>
      <c r="V438" s="10">
        <f>гр.компен.направ.!EL438</f>
        <v>0</v>
      </c>
      <c r="W438" s="10">
        <f>гр.компен.направ.!EM438</f>
        <v>0</v>
      </c>
      <c r="X438" s="10">
        <f>гр.компен.направ.!EN438</f>
        <v>0</v>
      </c>
      <c r="Y438" s="10">
        <f>гр.компен.направ.!EO438</f>
        <v>0</v>
      </c>
      <c r="Z438" s="10">
        <f>гр.компен.направ.!EP438</f>
        <v>0</v>
      </c>
      <c r="AA438" s="10">
        <f>гр.компен.направ.!EQ438</f>
        <v>0</v>
      </c>
      <c r="AB438" s="10">
        <f>гр.комбинир.напрв.!DN438</f>
        <v>0</v>
      </c>
      <c r="AC438" s="10">
        <f>гр.комбинир.напрв.!DO438</f>
        <v>0</v>
      </c>
      <c r="AD438" s="10">
        <f>гр.комбинир.напрв.!DP438</f>
        <v>0</v>
      </c>
      <c r="AE438" s="10">
        <f>гр.комбинир.напрв.!DQ438</f>
        <v>0</v>
      </c>
      <c r="AF438" s="10">
        <f>гр.комбинир.напрв.!DR438</f>
        <v>0</v>
      </c>
      <c r="AG438" s="10">
        <f>гр.комбинир.напрв.!DS438</f>
        <v>0</v>
      </c>
      <c r="AH438" s="10">
        <f>гр.комбинир.напрв.!DT438</f>
        <v>0</v>
      </c>
      <c r="AI438" s="10">
        <f>гр.комбинир.напрв.!DU438</f>
        <v>0</v>
      </c>
      <c r="AJ438" s="10">
        <f>гр.комбинир.напрв.!DV438</f>
        <v>0</v>
      </c>
      <c r="AK438" s="10">
        <f>гр.комбинир.напрв.!DW438</f>
        <v>0</v>
      </c>
      <c r="AL438" s="169">
        <f t="shared" si="70"/>
        <v>0</v>
      </c>
      <c r="AM438" s="169">
        <f t="shared" si="70"/>
        <v>0</v>
      </c>
      <c r="AN438" s="169">
        <f t="shared" si="70"/>
        <v>21</v>
      </c>
      <c r="AO438" s="169">
        <f t="shared" si="70"/>
        <v>127</v>
      </c>
      <c r="AP438" s="169">
        <f t="shared" si="70"/>
        <v>21</v>
      </c>
      <c r="AQ438" s="169">
        <f t="shared" si="70"/>
        <v>100</v>
      </c>
      <c r="AR438" s="169">
        <f t="shared" si="70"/>
        <v>0</v>
      </c>
      <c r="AS438" s="169">
        <f t="shared" si="70"/>
        <v>0</v>
      </c>
      <c r="AT438" s="169">
        <f t="shared" si="70"/>
        <v>0</v>
      </c>
      <c r="AU438" s="169">
        <f t="shared" si="70"/>
        <v>0</v>
      </c>
    </row>
    <row r="439" spans="1:47" x14ac:dyDescent="0.25">
      <c r="A439" s="5" t="str">
        <f>гр.общеразв.напрв.!A439</f>
        <v>Приозерский</v>
      </c>
      <c r="B439" s="5" t="str">
        <f>гр.общеразв.напрв.!B439</f>
        <v>МДОУ "Детский сад общеразвивающего вида № 8"</v>
      </c>
      <c r="C439" s="5" t="str">
        <f>гр.общеразв.напрв.!C439</f>
        <v>город</v>
      </c>
      <c r="D439" s="5" t="str">
        <f>гр.общеразв.напрв.!D439</f>
        <v>детей</v>
      </c>
      <c r="E439" s="168">
        <f t="shared" si="68"/>
        <v>149</v>
      </c>
      <c r="F439" s="168">
        <f t="shared" si="69"/>
        <v>22</v>
      </c>
      <c r="G439" s="168">
        <f t="shared" si="69"/>
        <v>127</v>
      </c>
      <c r="H439" s="10">
        <f>гр.общеразв.напрв.!BZ439</f>
        <v>0</v>
      </c>
      <c r="I439" s="10">
        <f>гр.общеразв.напрв.!CA439</f>
        <v>0</v>
      </c>
      <c r="J439" s="10">
        <f>гр.общеразв.напрв.!CB439</f>
        <v>0</v>
      </c>
      <c r="K439" s="10">
        <f>гр.общеразв.напрв.!CC439</f>
        <v>75</v>
      </c>
      <c r="L439" s="10">
        <f>гр.общеразв.напрв.!CD439</f>
        <v>22</v>
      </c>
      <c r="M439" s="10">
        <f>гр.общеразв.напрв.!CE439</f>
        <v>52</v>
      </c>
      <c r="N439" s="10">
        <f>гр.общеразв.напрв.!CF439</f>
        <v>0</v>
      </c>
      <c r="O439" s="10">
        <f>гр.общеразв.напрв.!CG439</f>
        <v>0</v>
      </c>
      <c r="P439" s="10">
        <f>гр.общеразв.напрв.!CH439</f>
        <v>0</v>
      </c>
      <c r="Q439" s="10">
        <f>гр.общеразв.напрв.!CI439</f>
        <v>0</v>
      </c>
      <c r="R439" s="10">
        <f>гр.компен.направ.!EH439</f>
        <v>0</v>
      </c>
      <c r="S439" s="10">
        <f>гр.компен.направ.!EI439</f>
        <v>0</v>
      </c>
      <c r="T439" s="10">
        <f>гр.компен.направ.!EJ439</f>
        <v>0</v>
      </c>
      <c r="U439" s="10">
        <f>гр.компен.направ.!EK439</f>
        <v>0</v>
      </c>
      <c r="V439" s="10">
        <f>гр.компен.направ.!EL439</f>
        <v>0</v>
      </c>
      <c r="W439" s="10">
        <f>гр.компен.направ.!EM439</f>
        <v>0</v>
      </c>
      <c r="X439" s="10">
        <f>гр.компен.направ.!EN439</f>
        <v>0</v>
      </c>
      <c r="Y439" s="10">
        <f>гр.компен.направ.!EO439</f>
        <v>0</v>
      </c>
      <c r="Z439" s="10">
        <f>гр.компен.направ.!EP439</f>
        <v>0</v>
      </c>
      <c r="AA439" s="10">
        <f>гр.компен.направ.!EQ439</f>
        <v>0</v>
      </c>
      <c r="AB439" s="10">
        <f>гр.комбинир.напрв.!DN439</f>
        <v>0</v>
      </c>
      <c r="AC439" s="10">
        <f>гр.комбинир.напрв.!DO439</f>
        <v>0</v>
      </c>
      <c r="AD439" s="10">
        <f>гр.комбинир.напрв.!DP439</f>
        <v>0</v>
      </c>
      <c r="AE439" s="10">
        <f>гр.комбинир.напрв.!DQ439</f>
        <v>0</v>
      </c>
      <c r="AF439" s="10">
        <f>гр.комбинир.напрв.!DR439</f>
        <v>0</v>
      </c>
      <c r="AG439" s="10">
        <f>гр.комбинир.напрв.!DS439</f>
        <v>0</v>
      </c>
      <c r="AH439" s="10">
        <f>гр.комбинир.напрв.!DT439</f>
        <v>0</v>
      </c>
      <c r="AI439" s="10">
        <f>гр.комбинир.напрв.!DU439</f>
        <v>0</v>
      </c>
      <c r="AJ439" s="10">
        <f>гр.комбинир.напрв.!DV439</f>
        <v>0</v>
      </c>
      <c r="AK439" s="10">
        <f>гр.комбинир.напрв.!DW439</f>
        <v>0</v>
      </c>
      <c r="AL439" s="169">
        <f t="shared" si="70"/>
        <v>0</v>
      </c>
      <c r="AM439" s="169">
        <f t="shared" si="70"/>
        <v>0</v>
      </c>
      <c r="AN439" s="169">
        <f t="shared" si="70"/>
        <v>0</v>
      </c>
      <c r="AO439" s="169">
        <f t="shared" si="70"/>
        <v>75</v>
      </c>
      <c r="AP439" s="169">
        <f t="shared" si="70"/>
        <v>22</v>
      </c>
      <c r="AQ439" s="169">
        <f t="shared" si="70"/>
        <v>52</v>
      </c>
      <c r="AR439" s="169">
        <f t="shared" si="70"/>
        <v>0</v>
      </c>
      <c r="AS439" s="169">
        <f t="shared" si="70"/>
        <v>0</v>
      </c>
      <c r="AT439" s="169">
        <f t="shared" si="70"/>
        <v>0</v>
      </c>
      <c r="AU439" s="169">
        <f t="shared" si="70"/>
        <v>0</v>
      </c>
    </row>
    <row r="440" spans="1:47" x14ac:dyDescent="0.25">
      <c r="A440" s="5" t="str">
        <f>гр.общеразв.напрв.!A440</f>
        <v>Приозерский</v>
      </c>
      <c r="B440" s="5" t="str">
        <f>гр.общеразв.напрв.!B440</f>
        <v>МДОУ "Центр развития ребенка-детский сад"</v>
      </c>
      <c r="C440" s="5" t="str">
        <f>гр.общеразв.напрв.!C440</f>
        <v>село</v>
      </c>
      <c r="D440" s="5" t="str">
        <f>гр.общеразв.напрв.!D440</f>
        <v>детей</v>
      </c>
      <c r="E440" s="168">
        <f t="shared" si="68"/>
        <v>139</v>
      </c>
      <c r="F440" s="168">
        <f t="shared" si="69"/>
        <v>19</v>
      </c>
      <c r="G440" s="168">
        <f t="shared" si="69"/>
        <v>120</v>
      </c>
      <c r="H440" s="10">
        <f>гр.общеразв.напрв.!BZ440</f>
        <v>0</v>
      </c>
      <c r="I440" s="10">
        <f>гр.общеразв.напрв.!CA440</f>
        <v>0</v>
      </c>
      <c r="J440" s="10">
        <f>гр.общеразв.напрв.!CB440</f>
        <v>19</v>
      </c>
      <c r="K440" s="10">
        <f>гр.общеразв.напрв.!CC440</f>
        <v>48</v>
      </c>
      <c r="L440" s="10">
        <f>гр.общеразв.напрв.!CD440</f>
        <v>0</v>
      </c>
      <c r="M440" s="10">
        <f>гр.общеразв.напрв.!CE440</f>
        <v>72</v>
      </c>
      <c r="N440" s="10">
        <f>гр.общеразв.напрв.!CF440</f>
        <v>0</v>
      </c>
      <c r="O440" s="10">
        <f>гр.общеразв.напрв.!CG440</f>
        <v>0</v>
      </c>
      <c r="P440" s="10">
        <f>гр.общеразв.напрв.!CH440</f>
        <v>0</v>
      </c>
      <c r="Q440" s="10">
        <f>гр.общеразв.напрв.!CI440</f>
        <v>0</v>
      </c>
      <c r="R440" s="10">
        <f>гр.компен.направ.!EH440</f>
        <v>0</v>
      </c>
      <c r="S440" s="10">
        <f>гр.компен.направ.!EI440</f>
        <v>0</v>
      </c>
      <c r="T440" s="10">
        <f>гр.компен.направ.!EJ440</f>
        <v>0</v>
      </c>
      <c r="U440" s="10">
        <f>гр.компен.направ.!EK440</f>
        <v>0</v>
      </c>
      <c r="V440" s="10">
        <f>гр.компен.направ.!EL440</f>
        <v>0</v>
      </c>
      <c r="W440" s="10">
        <f>гр.компен.направ.!EM440</f>
        <v>0</v>
      </c>
      <c r="X440" s="10">
        <f>гр.компен.направ.!EN440</f>
        <v>0</v>
      </c>
      <c r="Y440" s="10">
        <f>гр.компен.направ.!EO440</f>
        <v>0</v>
      </c>
      <c r="Z440" s="10">
        <f>гр.компен.направ.!EP440</f>
        <v>0</v>
      </c>
      <c r="AA440" s="10">
        <f>гр.компен.направ.!EQ440</f>
        <v>0</v>
      </c>
      <c r="AB440" s="10">
        <f>гр.комбинир.напрв.!DN440</f>
        <v>0</v>
      </c>
      <c r="AC440" s="10">
        <f>гр.комбинир.напрв.!DO440</f>
        <v>0</v>
      </c>
      <c r="AD440" s="10">
        <f>гр.комбинир.напрв.!DP440</f>
        <v>0</v>
      </c>
      <c r="AE440" s="10">
        <f>гр.комбинир.напрв.!DQ440</f>
        <v>0</v>
      </c>
      <c r="AF440" s="10">
        <f>гр.комбинир.напрв.!DR440</f>
        <v>0</v>
      </c>
      <c r="AG440" s="10">
        <f>гр.комбинир.напрв.!DS440</f>
        <v>0</v>
      </c>
      <c r="AH440" s="10">
        <f>гр.комбинир.напрв.!DT440</f>
        <v>0</v>
      </c>
      <c r="AI440" s="10">
        <f>гр.комбинир.напрв.!DU440</f>
        <v>0</v>
      </c>
      <c r="AJ440" s="10">
        <f>гр.комбинир.напрв.!DV440</f>
        <v>0</v>
      </c>
      <c r="AK440" s="10">
        <f>гр.комбинир.напрв.!DW440</f>
        <v>0</v>
      </c>
      <c r="AL440" s="169">
        <f t="shared" si="70"/>
        <v>0</v>
      </c>
      <c r="AM440" s="169">
        <f t="shared" si="70"/>
        <v>0</v>
      </c>
      <c r="AN440" s="169">
        <f t="shared" si="70"/>
        <v>19</v>
      </c>
      <c r="AO440" s="169">
        <f t="shared" si="70"/>
        <v>48</v>
      </c>
      <c r="AP440" s="169">
        <f t="shared" si="70"/>
        <v>0</v>
      </c>
      <c r="AQ440" s="169">
        <f t="shared" si="70"/>
        <v>72</v>
      </c>
      <c r="AR440" s="169">
        <f t="shared" si="70"/>
        <v>0</v>
      </c>
      <c r="AS440" s="169">
        <f t="shared" si="70"/>
        <v>0</v>
      </c>
      <c r="AT440" s="169">
        <f t="shared" si="70"/>
        <v>0</v>
      </c>
      <c r="AU440" s="169">
        <f t="shared" si="70"/>
        <v>0</v>
      </c>
    </row>
    <row r="441" spans="1:47" x14ac:dyDescent="0.25">
      <c r="A441" s="5" t="str">
        <f>гр.общеразв.напрв.!A441</f>
        <v>Приозерский</v>
      </c>
      <c r="B441" s="5" t="str">
        <f>гр.общеразв.напрв.!B441</f>
        <v>МОУ "Кривковская начальная школа-детский сад"</v>
      </c>
      <c r="C441" s="5" t="str">
        <f>гр.общеразв.напрв.!C441</f>
        <v>село</v>
      </c>
      <c r="D441" s="5" t="str">
        <f>гр.общеразв.напрв.!D441</f>
        <v>детей</v>
      </c>
      <c r="E441" s="168">
        <f t="shared" si="68"/>
        <v>73</v>
      </c>
      <c r="F441" s="168">
        <f t="shared" si="69"/>
        <v>28</v>
      </c>
      <c r="G441" s="168">
        <f t="shared" si="69"/>
        <v>45</v>
      </c>
      <c r="H441" s="10">
        <f>гр.общеразв.напрв.!BZ441</f>
        <v>0</v>
      </c>
      <c r="I441" s="10">
        <f>гр.общеразв.напрв.!CA441</f>
        <v>0</v>
      </c>
      <c r="J441" s="10">
        <f>гр.общеразв.напрв.!CB441</f>
        <v>0</v>
      </c>
      <c r="K441" s="10">
        <f>гр.общеразв.напрв.!CC441</f>
        <v>0</v>
      </c>
      <c r="L441" s="10">
        <f>гр.общеразв.напрв.!CD441</f>
        <v>28</v>
      </c>
      <c r="M441" s="10">
        <f>гр.общеразв.напрв.!CE441</f>
        <v>30</v>
      </c>
      <c r="N441" s="10">
        <f>гр.общеразв.напрв.!CF441</f>
        <v>0</v>
      </c>
      <c r="O441" s="10">
        <f>гр.общеразв.напрв.!CG441</f>
        <v>0</v>
      </c>
      <c r="P441" s="10">
        <f>гр.общеразв.напрв.!CH441</f>
        <v>0</v>
      </c>
      <c r="Q441" s="10">
        <f>гр.общеразв.напрв.!CI441</f>
        <v>0</v>
      </c>
      <c r="R441" s="10">
        <f>гр.компен.направ.!EH441</f>
        <v>0</v>
      </c>
      <c r="S441" s="10">
        <f>гр.компен.направ.!EI441</f>
        <v>0</v>
      </c>
      <c r="T441" s="10">
        <f>гр.компен.направ.!EJ441</f>
        <v>0</v>
      </c>
      <c r="U441" s="10">
        <f>гр.компен.направ.!EK441</f>
        <v>15</v>
      </c>
      <c r="V441" s="10">
        <f>гр.компен.направ.!EL441</f>
        <v>0</v>
      </c>
      <c r="W441" s="10">
        <f>гр.компен.направ.!EM441</f>
        <v>0</v>
      </c>
      <c r="X441" s="10">
        <f>гр.компен.направ.!EN441</f>
        <v>0</v>
      </c>
      <c r="Y441" s="10">
        <f>гр.компен.направ.!EO441</f>
        <v>0</v>
      </c>
      <c r="Z441" s="10">
        <f>гр.компен.направ.!EP441</f>
        <v>0</v>
      </c>
      <c r="AA441" s="10">
        <f>гр.компен.направ.!EQ441</f>
        <v>0</v>
      </c>
      <c r="AB441" s="10">
        <f>гр.комбинир.напрв.!DN441</f>
        <v>0</v>
      </c>
      <c r="AC441" s="10">
        <f>гр.комбинир.напрв.!DO441</f>
        <v>0</v>
      </c>
      <c r="AD441" s="10">
        <f>гр.комбинир.напрв.!DP441</f>
        <v>0</v>
      </c>
      <c r="AE441" s="10">
        <f>гр.комбинир.напрв.!DQ441</f>
        <v>0</v>
      </c>
      <c r="AF441" s="10">
        <f>гр.комбинир.напрв.!DR441</f>
        <v>0</v>
      </c>
      <c r="AG441" s="10">
        <f>гр.комбинир.напрв.!DS441</f>
        <v>0</v>
      </c>
      <c r="AH441" s="10">
        <f>гр.комбинир.напрв.!DT441</f>
        <v>0</v>
      </c>
      <c r="AI441" s="10">
        <f>гр.комбинир.напрв.!DU441</f>
        <v>0</v>
      </c>
      <c r="AJ441" s="10">
        <f>гр.комбинир.напрв.!DV441</f>
        <v>0</v>
      </c>
      <c r="AK441" s="10">
        <f>гр.комбинир.напрв.!DW441</f>
        <v>0</v>
      </c>
      <c r="AL441" s="169">
        <f t="shared" si="70"/>
        <v>0</v>
      </c>
      <c r="AM441" s="169">
        <f t="shared" si="70"/>
        <v>0</v>
      </c>
      <c r="AN441" s="169">
        <f t="shared" si="70"/>
        <v>0</v>
      </c>
      <c r="AO441" s="169">
        <f t="shared" si="70"/>
        <v>15</v>
      </c>
      <c r="AP441" s="169">
        <f t="shared" si="70"/>
        <v>28</v>
      </c>
      <c r="AQ441" s="169">
        <f t="shared" si="70"/>
        <v>30</v>
      </c>
      <c r="AR441" s="169">
        <f t="shared" si="70"/>
        <v>0</v>
      </c>
      <c r="AS441" s="169">
        <f t="shared" si="70"/>
        <v>0</v>
      </c>
      <c r="AT441" s="169">
        <f t="shared" si="70"/>
        <v>0</v>
      </c>
      <c r="AU441" s="169">
        <f t="shared" si="70"/>
        <v>0</v>
      </c>
    </row>
    <row r="442" spans="1:47" ht="30.6" x14ac:dyDescent="0.25">
      <c r="A442" s="5" t="str">
        <f>гр.общеразв.напрв.!A442</f>
        <v>Приозерский</v>
      </c>
      <c r="B442" s="5" t="str">
        <f>гр.общеразв.напрв.!B442</f>
        <v>МУ "Приозерская начальная школа-детский сад, реализующая адаптированные образовательные программы"</v>
      </c>
      <c r="C442" s="5" t="str">
        <f>гр.общеразв.напрв.!C442</f>
        <v>город</v>
      </c>
      <c r="D442" s="5" t="str">
        <f>гр.общеразв.напрв.!D442</f>
        <v>детей</v>
      </c>
      <c r="E442" s="168">
        <f t="shared" si="68"/>
        <v>45</v>
      </c>
      <c r="F442" s="168">
        <f t="shared" si="69"/>
        <v>0</v>
      </c>
      <c r="G442" s="168">
        <f t="shared" si="69"/>
        <v>45</v>
      </c>
      <c r="H442" s="10">
        <f>гр.общеразв.напрв.!BZ442</f>
        <v>0</v>
      </c>
      <c r="I442" s="10">
        <f>гр.общеразв.напрв.!CA442</f>
        <v>0</v>
      </c>
      <c r="J442" s="10">
        <f>гр.общеразв.напрв.!CB442</f>
        <v>0</v>
      </c>
      <c r="K442" s="10">
        <f>гр.общеразв.напрв.!CC442</f>
        <v>0</v>
      </c>
      <c r="L442" s="10">
        <f>гр.общеразв.напрв.!CD442</f>
        <v>0</v>
      </c>
      <c r="M442" s="10">
        <f>гр.общеразв.напрв.!CE442</f>
        <v>0</v>
      </c>
      <c r="N442" s="10">
        <f>гр.общеразв.напрв.!CF442</f>
        <v>0</v>
      </c>
      <c r="O442" s="10">
        <f>гр.общеразв.напрв.!CG442</f>
        <v>0</v>
      </c>
      <c r="P442" s="10">
        <f>гр.общеразв.напрв.!CH442</f>
        <v>0</v>
      </c>
      <c r="Q442" s="10">
        <f>гр.общеразв.напрв.!CI442</f>
        <v>0</v>
      </c>
      <c r="R442" s="10">
        <f>гр.компен.направ.!EH442</f>
        <v>0</v>
      </c>
      <c r="S442" s="10">
        <f>гр.компен.направ.!EI442</f>
        <v>0</v>
      </c>
      <c r="T442" s="10">
        <f>гр.компен.направ.!EJ442</f>
        <v>0</v>
      </c>
      <c r="U442" s="10">
        <f>гр.компен.направ.!EK442</f>
        <v>45</v>
      </c>
      <c r="V442" s="10">
        <f>гр.компен.направ.!EL442</f>
        <v>0</v>
      </c>
      <c r="W442" s="10">
        <f>гр.компен.направ.!EM442</f>
        <v>0</v>
      </c>
      <c r="X442" s="10">
        <f>гр.компен.направ.!EN442</f>
        <v>0</v>
      </c>
      <c r="Y442" s="10">
        <f>гр.компен.направ.!EO442</f>
        <v>0</v>
      </c>
      <c r="Z442" s="10">
        <f>гр.компен.направ.!EP442</f>
        <v>0</v>
      </c>
      <c r="AA442" s="10">
        <f>гр.компен.направ.!EQ442</f>
        <v>0</v>
      </c>
      <c r="AB442" s="10">
        <f>гр.комбинир.напрв.!DN442</f>
        <v>0</v>
      </c>
      <c r="AC442" s="10">
        <f>гр.комбинир.напрв.!DO442</f>
        <v>0</v>
      </c>
      <c r="AD442" s="10">
        <f>гр.комбинир.напрв.!DP442</f>
        <v>0</v>
      </c>
      <c r="AE442" s="10">
        <f>гр.комбинир.напрв.!DQ442</f>
        <v>0</v>
      </c>
      <c r="AF442" s="10">
        <f>гр.комбинир.напрв.!DR442</f>
        <v>0</v>
      </c>
      <c r="AG442" s="10">
        <f>гр.комбинир.напрв.!DS442</f>
        <v>0</v>
      </c>
      <c r="AH442" s="10">
        <f>гр.комбинир.напрв.!DT442</f>
        <v>0</v>
      </c>
      <c r="AI442" s="10">
        <f>гр.комбинир.напрв.!DU442</f>
        <v>0</v>
      </c>
      <c r="AJ442" s="10">
        <f>гр.комбинир.напрв.!DV442</f>
        <v>0</v>
      </c>
      <c r="AK442" s="10">
        <f>гр.комбинир.напрв.!DW442</f>
        <v>0</v>
      </c>
      <c r="AL442" s="169">
        <f t="shared" si="70"/>
        <v>0</v>
      </c>
      <c r="AM442" s="169">
        <f t="shared" si="70"/>
        <v>0</v>
      </c>
      <c r="AN442" s="169">
        <f t="shared" si="70"/>
        <v>0</v>
      </c>
      <c r="AO442" s="169">
        <f t="shared" si="70"/>
        <v>45</v>
      </c>
      <c r="AP442" s="169">
        <f t="shared" si="70"/>
        <v>0</v>
      </c>
      <c r="AQ442" s="169">
        <f t="shared" ref="AQ442:AU442" si="71">M442+W442+AG442</f>
        <v>0</v>
      </c>
      <c r="AR442" s="169">
        <f t="shared" si="71"/>
        <v>0</v>
      </c>
      <c r="AS442" s="169">
        <f t="shared" si="71"/>
        <v>0</v>
      </c>
      <c r="AT442" s="169">
        <f t="shared" si="71"/>
        <v>0</v>
      </c>
      <c r="AU442" s="169">
        <f t="shared" si="71"/>
        <v>0</v>
      </c>
    </row>
    <row r="443" spans="1:47" s="124" customFormat="1" x14ac:dyDescent="0.25">
      <c r="A443" s="170" t="str">
        <f>гр.общеразв.напрв.!A443</f>
        <v>14. Приозерский</v>
      </c>
      <c r="B443" s="170" t="str">
        <f>гр.общеразв.напрв.!B443</f>
        <v>ИТОГО</v>
      </c>
      <c r="C443" s="170"/>
      <c r="D443" s="170"/>
      <c r="E443" s="98">
        <f>SUBTOTAL(9,E417:E442)</f>
        <v>2718</v>
      </c>
      <c r="F443" s="98">
        <f t="shared" ref="F443:AU443" si="72">SUBTOTAL(9,F417:F442)</f>
        <v>523</v>
      </c>
      <c r="G443" s="98">
        <f t="shared" si="72"/>
        <v>2195</v>
      </c>
      <c r="H443" s="98">
        <f t="shared" si="72"/>
        <v>0</v>
      </c>
      <c r="I443" s="98">
        <f t="shared" si="72"/>
        <v>0</v>
      </c>
      <c r="J443" s="98">
        <f t="shared" si="72"/>
        <v>345</v>
      </c>
      <c r="K443" s="98">
        <f t="shared" si="72"/>
        <v>773</v>
      </c>
      <c r="L443" s="98">
        <f t="shared" si="72"/>
        <v>178</v>
      </c>
      <c r="M443" s="98">
        <f t="shared" si="72"/>
        <v>1036</v>
      </c>
      <c r="N443" s="98">
        <f t="shared" si="72"/>
        <v>0</v>
      </c>
      <c r="O443" s="98">
        <f t="shared" si="72"/>
        <v>0</v>
      </c>
      <c r="P443" s="98">
        <f t="shared" si="72"/>
        <v>0</v>
      </c>
      <c r="Q443" s="98">
        <f t="shared" si="72"/>
        <v>17</v>
      </c>
      <c r="R443" s="98">
        <f t="shared" si="72"/>
        <v>0</v>
      </c>
      <c r="S443" s="98">
        <f t="shared" si="72"/>
        <v>0</v>
      </c>
      <c r="T443" s="98">
        <f t="shared" si="72"/>
        <v>0</v>
      </c>
      <c r="U443" s="98">
        <f t="shared" si="72"/>
        <v>369</v>
      </c>
      <c r="V443" s="98">
        <f t="shared" si="72"/>
        <v>0</v>
      </c>
      <c r="W443" s="98">
        <f t="shared" si="72"/>
        <v>0</v>
      </c>
      <c r="X443" s="98">
        <f t="shared" si="72"/>
        <v>0</v>
      </c>
      <c r="Y443" s="98">
        <f t="shared" si="72"/>
        <v>0</v>
      </c>
      <c r="Z443" s="98">
        <f t="shared" si="72"/>
        <v>0</v>
      </c>
      <c r="AA443" s="98">
        <f t="shared" si="72"/>
        <v>0</v>
      </c>
      <c r="AB443" s="98">
        <f t="shared" si="72"/>
        <v>0</v>
      </c>
      <c r="AC443" s="98">
        <f t="shared" si="72"/>
        <v>0</v>
      </c>
      <c r="AD443" s="98">
        <f t="shared" si="72"/>
        <v>0</v>
      </c>
      <c r="AE443" s="98">
        <f t="shared" si="72"/>
        <v>0</v>
      </c>
      <c r="AF443" s="98">
        <f t="shared" si="72"/>
        <v>0</v>
      </c>
      <c r="AG443" s="98">
        <f t="shared" si="72"/>
        <v>0</v>
      </c>
      <c r="AH443" s="98">
        <f t="shared" si="72"/>
        <v>0</v>
      </c>
      <c r="AI443" s="98">
        <f t="shared" si="72"/>
        <v>0</v>
      </c>
      <c r="AJ443" s="98">
        <f t="shared" si="72"/>
        <v>0</v>
      </c>
      <c r="AK443" s="98">
        <f t="shared" si="72"/>
        <v>0</v>
      </c>
      <c r="AL443" s="98">
        <f t="shared" si="72"/>
        <v>0</v>
      </c>
      <c r="AM443" s="98">
        <f t="shared" si="72"/>
        <v>0</v>
      </c>
      <c r="AN443" s="98">
        <f t="shared" si="72"/>
        <v>345</v>
      </c>
      <c r="AO443" s="98">
        <f t="shared" si="72"/>
        <v>1142</v>
      </c>
      <c r="AP443" s="98">
        <f t="shared" si="72"/>
        <v>178</v>
      </c>
      <c r="AQ443" s="98">
        <f t="shared" si="72"/>
        <v>1036</v>
      </c>
      <c r="AR443" s="98">
        <f t="shared" si="72"/>
        <v>0</v>
      </c>
      <c r="AS443" s="98">
        <f t="shared" si="72"/>
        <v>0</v>
      </c>
      <c r="AT443" s="98">
        <f t="shared" si="72"/>
        <v>0</v>
      </c>
      <c r="AU443" s="98">
        <f t="shared" si="72"/>
        <v>17</v>
      </c>
    </row>
    <row r="444" spans="1:47" x14ac:dyDescent="0.25">
      <c r="A444" s="5" t="str">
        <f>гр.общеразв.напрв.!A444</f>
        <v>Сланцевский</v>
      </c>
      <c r="B444" s="5" t="str">
        <f>гр.общеразв.напрв.!B444</f>
        <v>МДОУ "Сланцевский детский сад №1"</v>
      </c>
      <c r="C444" s="5" t="str">
        <f>гр.общеразв.напрв.!C444</f>
        <v>город</v>
      </c>
      <c r="D444" s="5" t="str">
        <f>гр.общеразв.напрв.!D444</f>
        <v>детей</v>
      </c>
      <c r="E444" s="168">
        <f>F444+G444</f>
        <v>47</v>
      </c>
      <c r="F444" s="168">
        <f>H444+J444+L444+N444+P444+R444+T444+V444+X444+Z444+AB444+AD444+AF444+AH444+AJ444</f>
        <v>0</v>
      </c>
      <c r="G444" s="168">
        <f>I444+K444+M444+O444+Q444+S444+U444+W444+Y444+AA444+AC444+AE444+AG444+AI444+AK444</f>
        <v>47</v>
      </c>
      <c r="H444" s="10">
        <f>гр.общеразв.напрв.!BZ444</f>
        <v>0</v>
      </c>
      <c r="I444" s="10">
        <f>гр.общеразв.напрв.!CA444</f>
        <v>0</v>
      </c>
      <c r="J444" s="10">
        <f>гр.общеразв.напрв.!CB444</f>
        <v>0</v>
      </c>
      <c r="K444" s="10">
        <f>гр.общеразв.напрв.!CC444</f>
        <v>0</v>
      </c>
      <c r="L444" s="10">
        <f>гр.общеразв.напрв.!CD444</f>
        <v>0</v>
      </c>
      <c r="M444" s="10">
        <f>гр.общеразв.напрв.!CE444</f>
        <v>0</v>
      </c>
      <c r="N444" s="10">
        <f>гр.общеразв.напрв.!CF444</f>
        <v>0</v>
      </c>
      <c r="O444" s="10">
        <f>гр.общеразв.напрв.!CG444</f>
        <v>0</v>
      </c>
      <c r="P444" s="10">
        <f>гр.общеразв.напрв.!CH444</f>
        <v>0</v>
      </c>
      <c r="Q444" s="10">
        <f>гр.общеразв.напрв.!CI444</f>
        <v>0</v>
      </c>
      <c r="R444" s="10">
        <f>гр.компен.направ.!EH444</f>
        <v>0</v>
      </c>
      <c r="S444" s="10">
        <f>гр.компен.направ.!EI444</f>
        <v>0</v>
      </c>
      <c r="T444" s="10">
        <f>гр.компен.направ.!EJ444</f>
        <v>0</v>
      </c>
      <c r="U444" s="10">
        <f>гр.компен.направ.!EK444</f>
        <v>47</v>
      </c>
      <c r="V444" s="10">
        <f>гр.компен.направ.!EL444</f>
        <v>0</v>
      </c>
      <c r="W444" s="10">
        <f>гр.компен.направ.!EM444</f>
        <v>0</v>
      </c>
      <c r="X444" s="10">
        <f>гр.компен.направ.!EN444</f>
        <v>0</v>
      </c>
      <c r="Y444" s="10">
        <f>гр.компен.направ.!EO444</f>
        <v>0</v>
      </c>
      <c r="Z444" s="10">
        <f>гр.компен.направ.!EP444</f>
        <v>0</v>
      </c>
      <c r="AA444" s="10">
        <f>гр.компен.направ.!EQ444</f>
        <v>0</v>
      </c>
      <c r="AB444" s="10">
        <f>гр.комбинир.напрв.!DN444</f>
        <v>0</v>
      </c>
      <c r="AC444" s="10">
        <f>гр.комбинир.напрв.!DO444</f>
        <v>0</v>
      </c>
      <c r="AD444" s="10">
        <f>гр.комбинир.напрв.!DP444</f>
        <v>0</v>
      </c>
      <c r="AE444" s="10">
        <f>гр.комбинир.напрв.!DQ444</f>
        <v>0</v>
      </c>
      <c r="AF444" s="10">
        <f>гр.комбинир.напрв.!DR444</f>
        <v>0</v>
      </c>
      <c r="AG444" s="10">
        <f>гр.комбинир.напрв.!DS444</f>
        <v>0</v>
      </c>
      <c r="AH444" s="10">
        <f>гр.комбинир.напрв.!DT444</f>
        <v>0</v>
      </c>
      <c r="AI444" s="10">
        <f>гр.комбинир.напрв.!DU444</f>
        <v>0</v>
      </c>
      <c r="AJ444" s="10">
        <f>гр.комбинир.напрв.!DV444</f>
        <v>0</v>
      </c>
      <c r="AK444" s="10">
        <f>гр.комбинир.напрв.!DW444</f>
        <v>0</v>
      </c>
      <c r="AL444" s="169">
        <f t="shared" ref="AL444:AU459" si="73">H444+R444+AB444</f>
        <v>0</v>
      </c>
      <c r="AM444" s="169">
        <f t="shared" si="73"/>
        <v>0</v>
      </c>
      <c r="AN444" s="169">
        <f t="shared" si="73"/>
        <v>0</v>
      </c>
      <c r="AO444" s="169">
        <f t="shared" si="73"/>
        <v>47</v>
      </c>
      <c r="AP444" s="169">
        <f t="shared" si="73"/>
        <v>0</v>
      </c>
      <c r="AQ444" s="169">
        <f t="shared" si="73"/>
        <v>0</v>
      </c>
      <c r="AR444" s="169">
        <f t="shared" si="73"/>
        <v>0</v>
      </c>
      <c r="AS444" s="169">
        <f t="shared" si="73"/>
        <v>0</v>
      </c>
      <c r="AT444" s="169">
        <f t="shared" si="73"/>
        <v>0</v>
      </c>
      <c r="AU444" s="169">
        <f t="shared" si="73"/>
        <v>0</v>
      </c>
    </row>
    <row r="445" spans="1:47" x14ac:dyDescent="0.25">
      <c r="A445" s="5" t="str">
        <f>гр.общеразв.напрв.!A445</f>
        <v>Сланцевский</v>
      </c>
      <c r="B445" s="5" t="str">
        <f>гр.общеразв.напрв.!B445</f>
        <v>МДОУ "Сланцевский детский сад №2"</v>
      </c>
      <c r="C445" s="5" t="str">
        <f>гр.общеразв.напрв.!C445</f>
        <v>город</v>
      </c>
      <c r="D445" s="5" t="str">
        <f>гр.общеразв.напрв.!D445</f>
        <v>детей</v>
      </c>
      <c r="E445" s="168">
        <f t="shared" ref="E445:E459" si="74">F445+G445</f>
        <v>250</v>
      </c>
      <c r="F445" s="168">
        <f t="shared" ref="F445:G459" si="75">H445+J445+L445+N445+P445+R445+T445+V445+X445+Z445+AB445+AD445+AF445+AH445+AJ445</f>
        <v>65</v>
      </c>
      <c r="G445" s="168">
        <f t="shared" si="75"/>
        <v>185</v>
      </c>
      <c r="H445" s="10">
        <f>гр.общеразв.напрв.!BZ445</f>
        <v>0</v>
      </c>
      <c r="I445" s="10">
        <f>гр.общеразв.напрв.!CA445</f>
        <v>0</v>
      </c>
      <c r="J445" s="10">
        <f>гр.общеразв.напрв.!CB445</f>
        <v>65</v>
      </c>
      <c r="K445" s="10">
        <f>гр.общеразв.напрв.!CC445</f>
        <v>185</v>
      </c>
      <c r="L445" s="10">
        <f>гр.общеразв.напрв.!CD445</f>
        <v>0</v>
      </c>
      <c r="M445" s="10">
        <f>гр.общеразв.напрв.!CE445</f>
        <v>0</v>
      </c>
      <c r="N445" s="10">
        <f>гр.общеразв.напрв.!CF445</f>
        <v>0</v>
      </c>
      <c r="O445" s="10">
        <f>гр.общеразв.напрв.!CG445</f>
        <v>0</v>
      </c>
      <c r="P445" s="10">
        <f>гр.общеразв.напрв.!CH445</f>
        <v>0</v>
      </c>
      <c r="Q445" s="10">
        <f>гр.общеразв.напрв.!CI445</f>
        <v>0</v>
      </c>
      <c r="R445" s="10">
        <f>гр.компен.направ.!EH445</f>
        <v>0</v>
      </c>
      <c r="S445" s="10">
        <f>гр.компен.направ.!EI445</f>
        <v>0</v>
      </c>
      <c r="T445" s="10">
        <f>гр.компен.направ.!EJ445</f>
        <v>0</v>
      </c>
      <c r="U445" s="10">
        <f>гр.компен.направ.!EK445</f>
        <v>0</v>
      </c>
      <c r="V445" s="10">
        <f>гр.компен.направ.!EL445</f>
        <v>0</v>
      </c>
      <c r="W445" s="10">
        <f>гр.компен.направ.!EM445</f>
        <v>0</v>
      </c>
      <c r="X445" s="10">
        <f>гр.компен.направ.!EN445</f>
        <v>0</v>
      </c>
      <c r="Y445" s="10">
        <f>гр.компен.направ.!EO445</f>
        <v>0</v>
      </c>
      <c r="Z445" s="10">
        <f>гр.компен.направ.!EP445</f>
        <v>0</v>
      </c>
      <c r="AA445" s="10">
        <f>гр.компен.направ.!EQ445</f>
        <v>0</v>
      </c>
      <c r="AB445" s="10">
        <f>гр.комбинир.напрв.!DN445</f>
        <v>0</v>
      </c>
      <c r="AC445" s="10">
        <f>гр.комбинир.напрв.!DO445</f>
        <v>0</v>
      </c>
      <c r="AD445" s="10">
        <f>гр.комбинир.напрв.!DP445</f>
        <v>0</v>
      </c>
      <c r="AE445" s="10">
        <f>гр.комбинир.напрв.!DQ445</f>
        <v>0</v>
      </c>
      <c r="AF445" s="10">
        <f>гр.комбинир.напрв.!DR445</f>
        <v>0</v>
      </c>
      <c r="AG445" s="10">
        <f>гр.комбинир.напрв.!DS445</f>
        <v>0</v>
      </c>
      <c r="AH445" s="10">
        <f>гр.комбинир.напрв.!DT445</f>
        <v>0</v>
      </c>
      <c r="AI445" s="10">
        <f>гр.комбинир.напрв.!DU445</f>
        <v>0</v>
      </c>
      <c r="AJ445" s="10">
        <f>гр.комбинир.напрв.!DV445</f>
        <v>0</v>
      </c>
      <c r="AK445" s="10">
        <f>гр.комбинир.напрв.!DW445</f>
        <v>0</v>
      </c>
      <c r="AL445" s="169">
        <f t="shared" si="73"/>
        <v>0</v>
      </c>
      <c r="AM445" s="169">
        <f t="shared" si="73"/>
        <v>0</v>
      </c>
      <c r="AN445" s="169">
        <f t="shared" si="73"/>
        <v>65</v>
      </c>
      <c r="AO445" s="169">
        <f t="shared" si="73"/>
        <v>185</v>
      </c>
      <c r="AP445" s="169">
        <f t="shared" si="73"/>
        <v>0</v>
      </c>
      <c r="AQ445" s="169">
        <f t="shared" si="73"/>
        <v>0</v>
      </c>
      <c r="AR445" s="169">
        <f t="shared" si="73"/>
        <v>0</v>
      </c>
      <c r="AS445" s="169">
        <f t="shared" si="73"/>
        <v>0</v>
      </c>
      <c r="AT445" s="169">
        <f t="shared" si="73"/>
        <v>0</v>
      </c>
      <c r="AU445" s="169">
        <f t="shared" si="73"/>
        <v>0</v>
      </c>
    </row>
    <row r="446" spans="1:47" x14ac:dyDescent="0.25">
      <c r="A446" s="5" t="str">
        <f>гр.общеразв.напрв.!A446</f>
        <v>Сланцевский</v>
      </c>
      <c r="B446" s="5" t="str">
        <f>гр.общеразв.напрв.!B446</f>
        <v>МДОУ "Сланцевский детский сад №3"</v>
      </c>
      <c r="C446" s="5" t="str">
        <f>гр.общеразв.напрв.!C446</f>
        <v>город</v>
      </c>
      <c r="D446" s="5" t="str">
        <f>гр.общеразв.напрв.!D446</f>
        <v>детей</v>
      </c>
      <c r="E446" s="168">
        <f t="shared" si="74"/>
        <v>310</v>
      </c>
      <c r="F446" s="168">
        <f t="shared" si="75"/>
        <v>75</v>
      </c>
      <c r="G446" s="168">
        <f t="shared" si="75"/>
        <v>235</v>
      </c>
      <c r="H446" s="10">
        <f>гр.общеразв.напрв.!BZ446</f>
        <v>0</v>
      </c>
      <c r="I446" s="10">
        <f>гр.общеразв.напрв.!CA446</f>
        <v>0</v>
      </c>
      <c r="J446" s="10">
        <f>гр.общеразв.напрв.!CB446</f>
        <v>75</v>
      </c>
      <c r="K446" s="10">
        <f>гр.общеразв.напрв.!CC446</f>
        <v>223</v>
      </c>
      <c r="L446" s="10">
        <f>гр.общеразв.напрв.!CD446</f>
        <v>0</v>
      </c>
      <c r="M446" s="10">
        <f>гр.общеразв.напрв.!CE446</f>
        <v>0</v>
      </c>
      <c r="N446" s="10">
        <f>гр.общеразв.напрв.!CF446</f>
        <v>0</v>
      </c>
      <c r="O446" s="10">
        <f>гр.общеразв.напрв.!CG446</f>
        <v>0</v>
      </c>
      <c r="P446" s="10">
        <f>гр.общеразв.напрв.!CH446</f>
        <v>0</v>
      </c>
      <c r="Q446" s="10">
        <f>гр.общеразв.напрв.!CI446</f>
        <v>0</v>
      </c>
      <c r="R446" s="10">
        <f>гр.компен.направ.!EH446</f>
        <v>0</v>
      </c>
      <c r="S446" s="10">
        <f>гр.компен.направ.!EI446</f>
        <v>0</v>
      </c>
      <c r="T446" s="10">
        <f>гр.компен.направ.!EJ446</f>
        <v>0</v>
      </c>
      <c r="U446" s="10">
        <f>гр.компен.направ.!EK446</f>
        <v>12</v>
      </c>
      <c r="V446" s="10">
        <f>гр.компен.направ.!EL446</f>
        <v>0</v>
      </c>
      <c r="W446" s="10">
        <f>гр.компен.направ.!EM446</f>
        <v>0</v>
      </c>
      <c r="X446" s="10">
        <f>гр.компен.направ.!EN446</f>
        <v>0</v>
      </c>
      <c r="Y446" s="10">
        <f>гр.компен.направ.!EO446</f>
        <v>0</v>
      </c>
      <c r="Z446" s="10">
        <f>гр.компен.направ.!EP446</f>
        <v>0</v>
      </c>
      <c r="AA446" s="10">
        <f>гр.компен.направ.!EQ446</f>
        <v>0</v>
      </c>
      <c r="AB446" s="10">
        <f>гр.комбинир.напрв.!DN446</f>
        <v>0</v>
      </c>
      <c r="AC446" s="10">
        <f>гр.комбинир.напрв.!DO446</f>
        <v>0</v>
      </c>
      <c r="AD446" s="10">
        <f>гр.комбинир.напрв.!DP446</f>
        <v>0</v>
      </c>
      <c r="AE446" s="10">
        <f>гр.комбинир.напрв.!DQ446</f>
        <v>0</v>
      </c>
      <c r="AF446" s="10">
        <f>гр.комбинир.напрв.!DR446</f>
        <v>0</v>
      </c>
      <c r="AG446" s="10">
        <f>гр.комбинир.напрв.!DS446</f>
        <v>0</v>
      </c>
      <c r="AH446" s="10">
        <f>гр.комбинир.напрв.!DT446</f>
        <v>0</v>
      </c>
      <c r="AI446" s="10">
        <f>гр.комбинир.напрв.!DU446</f>
        <v>0</v>
      </c>
      <c r="AJ446" s="10">
        <f>гр.комбинир.напрв.!DV446</f>
        <v>0</v>
      </c>
      <c r="AK446" s="10">
        <f>гр.комбинир.напрв.!DW446</f>
        <v>0</v>
      </c>
      <c r="AL446" s="169">
        <f t="shared" si="73"/>
        <v>0</v>
      </c>
      <c r="AM446" s="169">
        <f t="shared" si="73"/>
        <v>0</v>
      </c>
      <c r="AN446" s="169">
        <f t="shared" si="73"/>
        <v>75</v>
      </c>
      <c r="AO446" s="169">
        <f t="shared" si="73"/>
        <v>235</v>
      </c>
      <c r="AP446" s="169">
        <f t="shared" si="73"/>
        <v>0</v>
      </c>
      <c r="AQ446" s="169">
        <f t="shared" si="73"/>
        <v>0</v>
      </c>
      <c r="AR446" s="169">
        <f t="shared" si="73"/>
        <v>0</v>
      </c>
      <c r="AS446" s="169">
        <f t="shared" si="73"/>
        <v>0</v>
      </c>
      <c r="AT446" s="169">
        <f t="shared" si="73"/>
        <v>0</v>
      </c>
      <c r="AU446" s="169">
        <f t="shared" si="73"/>
        <v>0</v>
      </c>
    </row>
    <row r="447" spans="1:47" x14ac:dyDescent="0.25">
      <c r="A447" s="5" t="str">
        <f>гр.общеразв.напрв.!A447</f>
        <v>Сланцевский</v>
      </c>
      <c r="B447" s="5" t="str">
        <f>гр.общеразв.напрв.!B447</f>
        <v>МДОУ "Сланцевский детский сад №4"</v>
      </c>
      <c r="C447" s="5" t="str">
        <f>гр.общеразв.напрв.!C447</f>
        <v>город</v>
      </c>
      <c r="D447" s="5" t="str">
        <f>гр.общеразв.напрв.!D447</f>
        <v>детей</v>
      </c>
      <c r="E447" s="168">
        <f t="shared" si="74"/>
        <v>107</v>
      </c>
      <c r="F447" s="168">
        <f t="shared" si="75"/>
        <v>38</v>
      </c>
      <c r="G447" s="168">
        <f t="shared" si="75"/>
        <v>69</v>
      </c>
      <c r="H447" s="10">
        <f>гр.общеразв.напрв.!BZ447</f>
        <v>0</v>
      </c>
      <c r="I447" s="10">
        <f>гр.общеразв.напрв.!CA447</f>
        <v>0</v>
      </c>
      <c r="J447" s="10">
        <f>гр.общеразв.напрв.!CB447</f>
        <v>38</v>
      </c>
      <c r="K447" s="10">
        <f>гр.общеразв.напрв.!CC447</f>
        <v>69</v>
      </c>
      <c r="L447" s="10">
        <f>гр.общеразв.напрв.!CD447</f>
        <v>0</v>
      </c>
      <c r="M447" s="10">
        <f>гр.общеразв.напрв.!CE447</f>
        <v>0</v>
      </c>
      <c r="N447" s="10">
        <f>гр.общеразв.напрв.!CF447</f>
        <v>0</v>
      </c>
      <c r="O447" s="10">
        <f>гр.общеразв.напрв.!CG447</f>
        <v>0</v>
      </c>
      <c r="P447" s="10">
        <f>гр.общеразв.напрв.!CH447</f>
        <v>0</v>
      </c>
      <c r="Q447" s="10">
        <f>гр.общеразв.напрв.!CI447</f>
        <v>0</v>
      </c>
      <c r="R447" s="10">
        <f>гр.компен.направ.!EH447</f>
        <v>0</v>
      </c>
      <c r="S447" s="10">
        <f>гр.компен.направ.!EI447</f>
        <v>0</v>
      </c>
      <c r="T447" s="10">
        <f>гр.компен.направ.!EJ447</f>
        <v>0</v>
      </c>
      <c r="U447" s="10">
        <f>гр.компен.направ.!EK447</f>
        <v>0</v>
      </c>
      <c r="V447" s="10">
        <f>гр.компен.направ.!EL447</f>
        <v>0</v>
      </c>
      <c r="W447" s="10">
        <f>гр.компен.направ.!EM447</f>
        <v>0</v>
      </c>
      <c r="X447" s="10">
        <f>гр.компен.направ.!EN447</f>
        <v>0</v>
      </c>
      <c r="Y447" s="10">
        <f>гр.компен.направ.!EO447</f>
        <v>0</v>
      </c>
      <c r="Z447" s="10">
        <f>гр.компен.направ.!EP447</f>
        <v>0</v>
      </c>
      <c r="AA447" s="10">
        <f>гр.компен.направ.!EQ447</f>
        <v>0</v>
      </c>
      <c r="AB447" s="10">
        <f>гр.комбинир.напрв.!DN447</f>
        <v>0</v>
      </c>
      <c r="AC447" s="10">
        <f>гр.комбинир.напрв.!DO447</f>
        <v>0</v>
      </c>
      <c r="AD447" s="10">
        <f>гр.комбинир.напрв.!DP447</f>
        <v>0</v>
      </c>
      <c r="AE447" s="10">
        <f>гр.комбинир.напрв.!DQ447</f>
        <v>0</v>
      </c>
      <c r="AF447" s="10">
        <f>гр.комбинир.напрв.!DR447</f>
        <v>0</v>
      </c>
      <c r="AG447" s="10">
        <f>гр.комбинир.напрв.!DS447</f>
        <v>0</v>
      </c>
      <c r="AH447" s="10">
        <f>гр.комбинир.напрв.!DT447</f>
        <v>0</v>
      </c>
      <c r="AI447" s="10">
        <f>гр.комбинир.напрв.!DU447</f>
        <v>0</v>
      </c>
      <c r="AJ447" s="10">
        <f>гр.комбинир.напрв.!DV447</f>
        <v>0</v>
      </c>
      <c r="AK447" s="10">
        <f>гр.комбинир.напрв.!DW447</f>
        <v>0</v>
      </c>
      <c r="AL447" s="169">
        <f t="shared" si="73"/>
        <v>0</v>
      </c>
      <c r="AM447" s="169">
        <f t="shared" si="73"/>
        <v>0</v>
      </c>
      <c r="AN447" s="169">
        <f t="shared" si="73"/>
        <v>38</v>
      </c>
      <c r="AO447" s="169">
        <f t="shared" si="73"/>
        <v>69</v>
      </c>
      <c r="AP447" s="169">
        <f t="shared" si="73"/>
        <v>0</v>
      </c>
      <c r="AQ447" s="169">
        <f t="shared" si="73"/>
        <v>0</v>
      </c>
      <c r="AR447" s="169">
        <f t="shared" si="73"/>
        <v>0</v>
      </c>
      <c r="AS447" s="169">
        <f t="shared" si="73"/>
        <v>0</v>
      </c>
      <c r="AT447" s="169">
        <f t="shared" si="73"/>
        <v>0</v>
      </c>
      <c r="AU447" s="169">
        <f t="shared" si="73"/>
        <v>0</v>
      </c>
    </row>
    <row r="448" spans="1:47" x14ac:dyDescent="0.25">
      <c r="A448" s="5" t="str">
        <f>гр.общеразв.напрв.!A448</f>
        <v>Сланцевский</v>
      </c>
      <c r="B448" s="5" t="str">
        <f>гр.общеразв.напрв.!B448</f>
        <v>МДОУ "Сланцевский детский сад №5"</v>
      </c>
      <c r="C448" s="5" t="str">
        <f>гр.общеразв.напрв.!C448</f>
        <v>город</v>
      </c>
      <c r="D448" s="5" t="str">
        <f>гр.общеразв.напрв.!D448</f>
        <v>детей</v>
      </c>
      <c r="E448" s="168">
        <f t="shared" si="74"/>
        <v>201</v>
      </c>
      <c r="F448" s="168">
        <f t="shared" si="75"/>
        <v>63</v>
      </c>
      <c r="G448" s="168">
        <f t="shared" si="75"/>
        <v>138</v>
      </c>
      <c r="H448" s="10">
        <f>гр.общеразв.напрв.!BZ448</f>
        <v>0</v>
      </c>
      <c r="I448" s="10">
        <f>гр.общеразв.напрв.!CA448</f>
        <v>0</v>
      </c>
      <c r="J448" s="10">
        <f>гр.общеразв.напрв.!CB448</f>
        <v>63</v>
      </c>
      <c r="K448" s="10">
        <f>гр.общеразв.напрв.!CC448</f>
        <v>138</v>
      </c>
      <c r="L448" s="10">
        <f>гр.общеразв.напрв.!CD448</f>
        <v>0</v>
      </c>
      <c r="M448" s="10">
        <f>гр.общеразв.напрв.!CE448</f>
        <v>0</v>
      </c>
      <c r="N448" s="10">
        <f>гр.общеразв.напрв.!CF448</f>
        <v>0</v>
      </c>
      <c r="O448" s="10">
        <f>гр.общеразв.напрв.!CG448</f>
        <v>0</v>
      </c>
      <c r="P448" s="10">
        <f>гр.общеразв.напрв.!CH448</f>
        <v>0</v>
      </c>
      <c r="Q448" s="10">
        <f>гр.общеразв.напрв.!CI448</f>
        <v>0</v>
      </c>
      <c r="R448" s="10">
        <f>гр.компен.направ.!EH448</f>
        <v>0</v>
      </c>
      <c r="S448" s="10">
        <f>гр.компен.направ.!EI448</f>
        <v>0</v>
      </c>
      <c r="T448" s="10">
        <f>гр.компен.направ.!EJ448</f>
        <v>0</v>
      </c>
      <c r="U448" s="10">
        <f>гр.компен.направ.!EK448</f>
        <v>0</v>
      </c>
      <c r="V448" s="10">
        <f>гр.компен.направ.!EL448</f>
        <v>0</v>
      </c>
      <c r="W448" s="10">
        <f>гр.компен.направ.!EM448</f>
        <v>0</v>
      </c>
      <c r="X448" s="10">
        <f>гр.компен.направ.!EN448</f>
        <v>0</v>
      </c>
      <c r="Y448" s="10">
        <f>гр.компен.направ.!EO448</f>
        <v>0</v>
      </c>
      <c r="Z448" s="10">
        <f>гр.компен.направ.!EP448</f>
        <v>0</v>
      </c>
      <c r="AA448" s="10">
        <f>гр.компен.направ.!EQ448</f>
        <v>0</v>
      </c>
      <c r="AB448" s="10">
        <f>гр.комбинир.напрв.!DN448</f>
        <v>0</v>
      </c>
      <c r="AC448" s="10">
        <f>гр.комбинир.напрв.!DO448</f>
        <v>0</v>
      </c>
      <c r="AD448" s="10">
        <f>гр.комбинир.напрв.!DP448</f>
        <v>0</v>
      </c>
      <c r="AE448" s="10">
        <f>гр.комбинир.напрв.!DQ448</f>
        <v>0</v>
      </c>
      <c r="AF448" s="10">
        <f>гр.комбинир.напрв.!DR448</f>
        <v>0</v>
      </c>
      <c r="AG448" s="10">
        <f>гр.комбинир.напрв.!DS448</f>
        <v>0</v>
      </c>
      <c r="AH448" s="10">
        <f>гр.комбинир.напрв.!DT448</f>
        <v>0</v>
      </c>
      <c r="AI448" s="10">
        <f>гр.комбинир.напрв.!DU448</f>
        <v>0</v>
      </c>
      <c r="AJ448" s="10">
        <f>гр.комбинир.напрв.!DV448</f>
        <v>0</v>
      </c>
      <c r="AK448" s="10">
        <f>гр.комбинир.напрв.!DW448</f>
        <v>0</v>
      </c>
      <c r="AL448" s="169">
        <f t="shared" si="73"/>
        <v>0</v>
      </c>
      <c r="AM448" s="169">
        <f t="shared" si="73"/>
        <v>0</v>
      </c>
      <c r="AN448" s="169">
        <f t="shared" si="73"/>
        <v>63</v>
      </c>
      <c r="AO448" s="169">
        <f t="shared" si="73"/>
        <v>138</v>
      </c>
      <c r="AP448" s="169">
        <f t="shared" si="73"/>
        <v>0</v>
      </c>
      <c r="AQ448" s="169">
        <f t="shared" si="73"/>
        <v>0</v>
      </c>
      <c r="AR448" s="169">
        <f t="shared" si="73"/>
        <v>0</v>
      </c>
      <c r="AS448" s="169">
        <f t="shared" si="73"/>
        <v>0</v>
      </c>
      <c r="AT448" s="169">
        <f t="shared" si="73"/>
        <v>0</v>
      </c>
      <c r="AU448" s="169">
        <f t="shared" si="73"/>
        <v>0</v>
      </c>
    </row>
    <row r="449" spans="1:47" x14ac:dyDescent="0.25">
      <c r="A449" s="5" t="str">
        <f>гр.общеразв.напрв.!A449</f>
        <v>Сланцевский</v>
      </c>
      <c r="B449" s="5" t="str">
        <f>гр.общеразв.напрв.!B449</f>
        <v>МДОУ "Сланцевский детский сад №7"</v>
      </c>
      <c r="C449" s="5" t="str">
        <f>гр.общеразв.напрв.!C449</f>
        <v>город</v>
      </c>
      <c r="D449" s="5" t="str">
        <f>гр.общеразв.напрв.!D449</f>
        <v>детей</v>
      </c>
      <c r="E449" s="168">
        <f t="shared" si="74"/>
        <v>189</v>
      </c>
      <c r="F449" s="168">
        <f t="shared" si="75"/>
        <v>38</v>
      </c>
      <c r="G449" s="168">
        <f t="shared" si="75"/>
        <v>151</v>
      </c>
      <c r="H449" s="10">
        <f>гр.общеразв.напрв.!BZ449</f>
        <v>0</v>
      </c>
      <c r="I449" s="10">
        <f>гр.общеразв.напрв.!CA449</f>
        <v>0</v>
      </c>
      <c r="J449" s="10">
        <f>гр.общеразв.напрв.!CB449</f>
        <v>38</v>
      </c>
      <c r="K449" s="10">
        <f>гр.общеразв.напрв.!CC449</f>
        <v>151</v>
      </c>
      <c r="L449" s="10">
        <f>гр.общеразв.напрв.!CD449</f>
        <v>0</v>
      </c>
      <c r="M449" s="10">
        <f>гр.общеразв.напрв.!CE449</f>
        <v>0</v>
      </c>
      <c r="N449" s="10">
        <f>гр.общеразв.напрв.!CF449</f>
        <v>0</v>
      </c>
      <c r="O449" s="10">
        <f>гр.общеразв.напрв.!CG449</f>
        <v>0</v>
      </c>
      <c r="P449" s="10">
        <f>гр.общеразв.напрв.!CH449</f>
        <v>0</v>
      </c>
      <c r="Q449" s="10">
        <f>гр.общеразв.напрв.!CI449</f>
        <v>0</v>
      </c>
      <c r="R449" s="10">
        <f>гр.компен.направ.!EH449</f>
        <v>0</v>
      </c>
      <c r="S449" s="10">
        <f>гр.компен.направ.!EI449</f>
        <v>0</v>
      </c>
      <c r="T449" s="10">
        <f>гр.компен.направ.!EJ449</f>
        <v>0</v>
      </c>
      <c r="U449" s="10">
        <f>гр.компен.направ.!EK449</f>
        <v>0</v>
      </c>
      <c r="V449" s="10">
        <f>гр.компен.направ.!EL449</f>
        <v>0</v>
      </c>
      <c r="W449" s="10">
        <f>гр.компен.направ.!EM449</f>
        <v>0</v>
      </c>
      <c r="X449" s="10">
        <f>гр.компен.направ.!EN449</f>
        <v>0</v>
      </c>
      <c r="Y449" s="10">
        <f>гр.компен.направ.!EO449</f>
        <v>0</v>
      </c>
      <c r="Z449" s="10">
        <f>гр.компен.направ.!EP449</f>
        <v>0</v>
      </c>
      <c r="AA449" s="10">
        <f>гр.компен.направ.!EQ449</f>
        <v>0</v>
      </c>
      <c r="AB449" s="10">
        <f>гр.комбинир.напрв.!DN449</f>
        <v>0</v>
      </c>
      <c r="AC449" s="10">
        <f>гр.комбинир.напрв.!DO449</f>
        <v>0</v>
      </c>
      <c r="AD449" s="10">
        <f>гр.комбинир.напрв.!DP449</f>
        <v>0</v>
      </c>
      <c r="AE449" s="10">
        <f>гр.комбинир.напрв.!DQ449</f>
        <v>0</v>
      </c>
      <c r="AF449" s="10">
        <f>гр.комбинир.напрв.!DR449</f>
        <v>0</v>
      </c>
      <c r="AG449" s="10">
        <f>гр.комбинир.напрв.!DS449</f>
        <v>0</v>
      </c>
      <c r="AH449" s="10">
        <f>гр.комбинир.напрв.!DT449</f>
        <v>0</v>
      </c>
      <c r="AI449" s="10">
        <f>гр.комбинир.напрв.!DU449</f>
        <v>0</v>
      </c>
      <c r="AJ449" s="10">
        <f>гр.комбинир.напрв.!DV449</f>
        <v>0</v>
      </c>
      <c r="AK449" s="10">
        <f>гр.комбинир.напрв.!DW449</f>
        <v>0</v>
      </c>
      <c r="AL449" s="169">
        <f t="shared" si="73"/>
        <v>0</v>
      </c>
      <c r="AM449" s="169">
        <f t="shared" si="73"/>
        <v>0</v>
      </c>
      <c r="AN449" s="169">
        <f t="shared" si="73"/>
        <v>38</v>
      </c>
      <c r="AO449" s="169">
        <f t="shared" si="73"/>
        <v>151</v>
      </c>
      <c r="AP449" s="169">
        <f t="shared" si="73"/>
        <v>0</v>
      </c>
      <c r="AQ449" s="169">
        <f t="shared" si="73"/>
        <v>0</v>
      </c>
      <c r="AR449" s="169">
        <f t="shared" si="73"/>
        <v>0</v>
      </c>
      <c r="AS449" s="169">
        <f t="shared" si="73"/>
        <v>0</v>
      </c>
      <c r="AT449" s="169">
        <f t="shared" si="73"/>
        <v>0</v>
      </c>
      <c r="AU449" s="169">
        <f t="shared" si="73"/>
        <v>0</v>
      </c>
    </row>
    <row r="450" spans="1:47" x14ac:dyDescent="0.25">
      <c r="A450" s="5" t="str">
        <f>гр.общеразв.напрв.!A450</f>
        <v>Сланцевский</v>
      </c>
      <c r="B450" s="5" t="str">
        <f>гр.общеразв.напрв.!B450</f>
        <v>МДОУ "Сланцевский детский сад №10"</v>
      </c>
      <c r="C450" s="5" t="str">
        <f>гр.общеразв.напрв.!C450</f>
        <v>город</v>
      </c>
      <c r="D450" s="5" t="str">
        <f>гр.общеразв.напрв.!D450</f>
        <v>детей</v>
      </c>
      <c r="E450" s="168">
        <f t="shared" si="74"/>
        <v>166</v>
      </c>
      <c r="F450" s="168">
        <f t="shared" si="75"/>
        <v>40</v>
      </c>
      <c r="G450" s="168">
        <f t="shared" si="75"/>
        <v>126</v>
      </c>
      <c r="H450" s="10">
        <f>гр.общеразв.напрв.!BZ450</f>
        <v>0</v>
      </c>
      <c r="I450" s="10">
        <f>гр.общеразв.напрв.!CA450</f>
        <v>0</v>
      </c>
      <c r="J450" s="10">
        <f>гр.общеразв.напрв.!CB450</f>
        <v>40</v>
      </c>
      <c r="K450" s="10">
        <f>гр.общеразв.напрв.!CC450</f>
        <v>90</v>
      </c>
      <c r="L450" s="10">
        <f>гр.общеразв.напрв.!CD450</f>
        <v>0</v>
      </c>
      <c r="M450" s="10">
        <f>гр.общеразв.напрв.!CE450</f>
        <v>0</v>
      </c>
      <c r="N450" s="10">
        <f>гр.общеразв.напрв.!CF450</f>
        <v>0</v>
      </c>
      <c r="O450" s="10">
        <f>гр.общеразв.напрв.!CG450</f>
        <v>0</v>
      </c>
      <c r="P450" s="10">
        <f>гр.общеразв.напрв.!CH450</f>
        <v>0</v>
      </c>
      <c r="Q450" s="10">
        <f>гр.общеразв.напрв.!CI450</f>
        <v>0</v>
      </c>
      <c r="R450" s="10">
        <f>гр.компен.направ.!EH450</f>
        <v>0</v>
      </c>
      <c r="S450" s="10">
        <f>гр.компен.направ.!EI450</f>
        <v>0</v>
      </c>
      <c r="T450" s="10">
        <f>гр.компен.направ.!EJ450</f>
        <v>0</v>
      </c>
      <c r="U450" s="10">
        <f>гр.компен.направ.!EK450</f>
        <v>36</v>
      </c>
      <c r="V450" s="10">
        <f>гр.компен.направ.!EL450</f>
        <v>0</v>
      </c>
      <c r="W450" s="10">
        <f>гр.компен.направ.!EM450</f>
        <v>0</v>
      </c>
      <c r="X450" s="10">
        <f>гр.компен.направ.!EN450</f>
        <v>0</v>
      </c>
      <c r="Y450" s="10">
        <f>гр.компен.направ.!EO450</f>
        <v>0</v>
      </c>
      <c r="Z450" s="10">
        <f>гр.компен.направ.!EP450</f>
        <v>0</v>
      </c>
      <c r="AA450" s="10">
        <f>гр.компен.направ.!EQ450</f>
        <v>0</v>
      </c>
      <c r="AB450" s="10">
        <f>гр.комбинир.напрв.!DN450</f>
        <v>0</v>
      </c>
      <c r="AC450" s="10">
        <f>гр.комбинир.напрв.!DO450</f>
        <v>0</v>
      </c>
      <c r="AD450" s="10">
        <f>гр.комбинир.напрв.!DP450</f>
        <v>0</v>
      </c>
      <c r="AE450" s="10">
        <f>гр.комбинир.напрв.!DQ450</f>
        <v>0</v>
      </c>
      <c r="AF450" s="10">
        <f>гр.комбинир.напрв.!DR450</f>
        <v>0</v>
      </c>
      <c r="AG450" s="10">
        <f>гр.комбинир.напрв.!DS450</f>
        <v>0</v>
      </c>
      <c r="AH450" s="10">
        <f>гр.комбинир.напрв.!DT450</f>
        <v>0</v>
      </c>
      <c r="AI450" s="10">
        <f>гр.комбинир.напрв.!DU450</f>
        <v>0</v>
      </c>
      <c r="AJ450" s="10">
        <f>гр.комбинир.напрв.!DV450</f>
        <v>0</v>
      </c>
      <c r="AK450" s="10">
        <f>гр.комбинир.напрв.!DW450</f>
        <v>0</v>
      </c>
      <c r="AL450" s="169">
        <f t="shared" si="73"/>
        <v>0</v>
      </c>
      <c r="AM450" s="169">
        <f t="shared" si="73"/>
        <v>0</v>
      </c>
      <c r="AN450" s="169">
        <f t="shared" si="73"/>
        <v>40</v>
      </c>
      <c r="AO450" s="169">
        <f t="shared" si="73"/>
        <v>126</v>
      </c>
      <c r="AP450" s="169">
        <f t="shared" si="73"/>
        <v>0</v>
      </c>
      <c r="AQ450" s="169">
        <f t="shared" si="73"/>
        <v>0</v>
      </c>
      <c r="AR450" s="169">
        <f t="shared" si="73"/>
        <v>0</v>
      </c>
      <c r="AS450" s="169">
        <f t="shared" si="73"/>
        <v>0</v>
      </c>
      <c r="AT450" s="169">
        <f t="shared" si="73"/>
        <v>0</v>
      </c>
      <c r="AU450" s="169">
        <f t="shared" si="73"/>
        <v>0</v>
      </c>
    </row>
    <row r="451" spans="1:47" x14ac:dyDescent="0.25">
      <c r="A451" s="5" t="str">
        <f>гр.общеразв.напрв.!A451</f>
        <v>Сланцевский</v>
      </c>
      <c r="B451" s="5" t="str">
        <f>гр.общеразв.напрв.!B451</f>
        <v>МДОУ "Сланцевский детский сад №15"</v>
      </c>
      <c r="C451" s="5" t="str">
        <f>гр.общеразв.напрв.!C451</f>
        <v>город</v>
      </c>
      <c r="D451" s="5" t="str">
        <f>гр.общеразв.напрв.!D451</f>
        <v>детей</v>
      </c>
      <c r="E451" s="168">
        <f t="shared" si="74"/>
        <v>126</v>
      </c>
      <c r="F451" s="168">
        <f t="shared" si="75"/>
        <v>45</v>
      </c>
      <c r="G451" s="168">
        <f t="shared" si="75"/>
        <v>81</v>
      </c>
      <c r="H451" s="10">
        <f>гр.общеразв.напрв.!BZ451</f>
        <v>0</v>
      </c>
      <c r="I451" s="10">
        <f>гр.общеразв.напрв.!CA451</f>
        <v>0</v>
      </c>
      <c r="J451" s="10">
        <f>гр.общеразв.напрв.!CB451</f>
        <v>45</v>
      </c>
      <c r="K451" s="10">
        <f>гр.общеразв.напрв.!CC451</f>
        <v>63</v>
      </c>
      <c r="L451" s="10">
        <f>гр.общеразв.напрв.!CD451</f>
        <v>0</v>
      </c>
      <c r="M451" s="10">
        <f>гр.общеразв.напрв.!CE451</f>
        <v>0</v>
      </c>
      <c r="N451" s="10">
        <f>гр.общеразв.напрв.!CF451</f>
        <v>0</v>
      </c>
      <c r="O451" s="10">
        <f>гр.общеразв.напрв.!CG451</f>
        <v>0</v>
      </c>
      <c r="P451" s="10">
        <f>гр.общеразв.напрв.!CH451</f>
        <v>0</v>
      </c>
      <c r="Q451" s="10">
        <f>гр.общеразв.напрв.!CI451</f>
        <v>0</v>
      </c>
      <c r="R451" s="10">
        <f>гр.компен.направ.!EH451</f>
        <v>0</v>
      </c>
      <c r="S451" s="10">
        <f>гр.компен.направ.!EI451</f>
        <v>0</v>
      </c>
      <c r="T451" s="10">
        <f>гр.компен.направ.!EJ451</f>
        <v>0</v>
      </c>
      <c r="U451" s="10">
        <f>гр.компен.направ.!EK451</f>
        <v>18</v>
      </c>
      <c r="V451" s="10">
        <f>гр.компен.направ.!EL451</f>
        <v>0</v>
      </c>
      <c r="W451" s="10">
        <f>гр.компен.направ.!EM451</f>
        <v>0</v>
      </c>
      <c r="X451" s="10">
        <f>гр.компен.направ.!EN451</f>
        <v>0</v>
      </c>
      <c r="Y451" s="10">
        <f>гр.компен.направ.!EO451</f>
        <v>0</v>
      </c>
      <c r="Z451" s="10">
        <f>гр.компен.направ.!EP451</f>
        <v>0</v>
      </c>
      <c r="AA451" s="10">
        <f>гр.компен.направ.!EQ451</f>
        <v>0</v>
      </c>
      <c r="AB451" s="10">
        <f>гр.комбинир.напрв.!DN451</f>
        <v>0</v>
      </c>
      <c r="AC451" s="10">
        <f>гр.комбинир.напрв.!DO451</f>
        <v>0</v>
      </c>
      <c r="AD451" s="10">
        <f>гр.комбинир.напрв.!DP451</f>
        <v>0</v>
      </c>
      <c r="AE451" s="10">
        <f>гр.комбинир.напрв.!DQ451</f>
        <v>0</v>
      </c>
      <c r="AF451" s="10">
        <f>гр.комбинир.напрв.!DR451</f>
        <v>0</v>
      </c>
      <c r="AG451" s="10">
        <f>гр.комбинир.напрв.!DS451</f>
        <v>0</v>
      </c>
      <c r="AH451" s="10">
        <f>гр.комбинир.напрв.!DT451</f>
        <v>0</v>
      </c>
      <c r="AI451" s="10">
        <f>гр.комбинир.напрв.!DU451</f>
        <v>0</v>
      </c>
      <c r="AJ451" s="10">
        <f>гр.комбинир.напрв.!DV451</f>
        <v>0</v>
      </c>
      <c r="AK451" s="10">
        <f>гр.комбинир.напрв.!DW451</f>
        <v>0</v>
      </c>
      <c r="AL451" s="169">
        <f t="shared" si="73"/>
        <v>0</v>
      </c>
      <c r="AM451" s="169">
        <f t="shared" si="73"/>
        <v>0</v>
      </c>
      <c r="AN451" s="169">
        <f t="shared" si="73"/>
        <v>45</v>
      </c>
      <c r="AO451" s="169">
        <f t="shared" si="73"/>
        <v>81</v>
      </c>
      <c r="AP451" s="169">
        <f t="shared" si="73"/>
        <v>0</v>
      </c>
      <c r="AQ451" s="169">
        <f t="shared" si="73"/>
        <v>0</v>
      </c>
      <c r="AR451" s="169">
        <f t="shared" si="73"/>
        <v>0</v>
      </c>
      <c r="AS451" s="169">
        <f t="shared" si="73"/>
        <v>0</v>
      </c>
      <c r="AT451" s="169">
        <f t="shared" si="73"/>
        <v>0</v>
      </c>
      <c r="AU451" s="169">
        <f t="shared" si="73"/>
        <v>0</v>
      </c>
    </row>
    <row r="452" spans="1:47" x14ac:dyDescent="0.25">
      <c r="A452" s="5" t="str">
        <f>гр.общеразв.напрв.!A452</f>
        <v>Сланцевский</v>
      </c>
      <c r="B452" s="5" t="str">
        <f>гр.общеразв.напрв.!B452</f>
        <v>МДОУ "Сланцевский детский сад №22"</v>
      </c>
      <c r="C452" s="5" t="str">
        <f>гр.общеразв.напрв.!C452</f>
        <v>город</v>
      </c>
      <c r="D452" s="5" t="str">
        <f>гр.общеразв.напрв.!D452</f>
        <v>детей</v>
      </c>
      <c r="E452" s="168">
        <f t="shared" si="74"/>
        <v>199</v>
      </c>
      <c r="F452" s="168">
        <f t="shared" si="75"/>
        <v>38</v>
      </c>
      <c r="G452" s="168">
        <f t="shared" si="75"/>
        <v>161</v>
      </c>
      <c r="H452" s="10">
        <f>гр.общеразв.напрв.!BZ452</f>
        <v>0</v>
      </c>
      <c r="I452" s="10">
        <f>гр.общеразв.напрв.!CA452</f>
        <v>0</v>
      </c>
      <c r="J452" s="10">
        <f>гр.общеразв.напрв.!CB452</f>
        <v>38</v>
      </c>
      <c r="K452" s="10">
        <f>гр.общеразв.напрв.!CC452</f>
        <v>138</v>
      </c>
      <c r="L452" s="10">
        <f>гр.общеразв.напрв.!CD452</f>
        <v>0</v>
      </c>
      <c r="M452" s="10">
        <f>гр.общеразв.напрв.!CE452</f>
        <v>0</v>
      </c>
      <c r="N452" s="10">
        <f>гр.общеразв.напрв.!CF452</f>
        <v>0</v>
      </c>
      <c r="O452" s="10">
        <f>гр.общеразв.напрв.!CG452</f>
        <v>0</v>
      </c>
      <c r="P452" s="10">
        <f>гр.общеразв.напрв.!CH452</f>
        <v>0</v>
      </c>
      <c r="Q452" s="10">
        <f>гр.общеразв.напрв.!CI452</f>
        <v>23</v>
      </c>
      <c r="R452" s="10">
        <f>гр.компен.направ.!EH452</f>
        <v>0</v>
      </c>
      <c r="S452" s="10">
        <f>гр.компен.направ.!EI452</f>
        <v>0</v>
      </c>
      <c r="T452" s="10">
        <f>гр.компен.направ.!EJ452</f>
        <v>0</v>
      </c>
      <c r="U452" s="10">
        <f>гр.компен.направ.!EK452</f>
        <v>0</v>
      </c>
      <c r="V452" s="10">
        <f>гр.компен.направ.!EL452</f>
        <v>0</v>
      </c>
      <c r="W452" s="10">
        <f>гр.компен.направ.!EM452</f>
        <v>0</v>
      </c>
      <c r="X452" s="10">
        <f>гр.компен.направ.!EN452</f>
        <v>0</v>
      </c>
      <c r="Y452" s="10">
        <f>гр.компен.направ.!EO452</f>
        <v>0</v>
      </c>
      <c r="Z452" s="10">
        <f>гр.компен.направ.!EP452</f>
        <v>0</v>
      </c>
      <c r="AA452" s="10">
        <f>гр.компен.направ.!EQ452</f>
        <v>0</v>
      </c>
      <c r="AB452" s="10">
        <f>гр.комбинир.напрв.!DN452</f>
        <v>0</v>
      </c>
      <c r="AC452" s="10">
        <f>гр.комбинир.напрв.!DO452</f>
        <v>0</v>
      </c>
      <c r="AD452" s="10">
        <f>гр.комбинир.напрв.!DP452</f>
        <v>0</v>
      </c>
      <c r="AE452" s="10">
        <f>гр.комбинир.напрв.!DQ452</f>
        <v>0</v>
      </c>
      <c r="AF452" s="10">
        <f>гр.комбинир.напрв.!DR452</f>
        <v>0</v>
      </c>
      <c r="AG452" s="10">
        <f>гр.комбинир.напрв.!DS452</f>
        <v>0</v>
      </c>
      <c r="AH452" s="10">
        <f>гр.комбинир.напрв.!DT452</f>
        <v>0</v>
      </c>
      <c r="AI452" s="10">
        <f>гр.комбинир.напрв.!DU452</f>
        <v>0</v>
      </c>
      <c r="AJ452" s="10">
        <f>гр.комбинир.напрв.!DV452</f>
        <v>0</v>
      </c>
      <c r="AK452" s="10">
        <f>гр.комбинир.напрв.!DW452</f>
        <v>0</v>
      </c>
      <c r="AL452" s="169">
        <f t="shared" si="73"/>
        <v>0</v>
      </c>
      <c r="AM452" s="169">
        <f t="shared" si="73"/>
        <v>0</v>
      </c>
      <c r="AN452" s="169">
        <f t="shared" si="73"/>
        <v>38</v>
      </c>
      <c r="AO452" s="169">
        <f t="shared" si="73"/>
        <v>138</v>
      </c>
      <c r="AP452" s="169">
        <f t="shared" si="73"/>
        <v>0</v>
      </c>
      <c r="AQ452" s="169">
        <f t="shared" si="73"/>
        <v>0</v>
      </c>
      <c r="AR452" s="169">
        <f t="shared" si="73"/>
        <v>0</v>
      </c>
      <c r="AS452" s="169">
        <f t="shared" si="73"/>
        <v>0</v>
      </c>
      <c r="AT452" s="169">
        <f t="shared" si="73"/>
        <v>0</v>
      </c>
      <c r="AU452" s="169">
        <f t="shared" si="73"/>
        <v>23</v>
      </c>
    </row>
    <row r="453" spans="1:47" x14ac:dyDescent="0.25">
      <c r="A453" s="5" t="str">
        <f>гр.общеразв.напрв.!A453</f>
        <v>Сланцевский</v>
      </c>
      <c r="B453" s="5" t="str">
        <f>гр.общеразв.напрв.!B453</f>
        <v>МДОУ "Выскатский детский сад №9"</v>
      </c>
      <c r="C453" s="5" t="str">
        <f>гр.общеразв.напрв.!C453</f>
        <v>село</v>
      </c>
      <c r="D453" s="5" t="str">
        <f>гр.общеразв.напрв.!D453</f>
        <v>детей</v>
      </c>
      <c r="E453" s="168">
        <f t="shared" si="74"/>
        <v>71</v>
      </c>
      <c r="F453" s="168">
        <f t="shared" si="75"/>
        <v>19</v>
      </c>
      <c r="G453" s="168">
        <f t="shared" si="75"/>
        <v>52</v>
      </c>
      <c r="H453" s="10">
        <f>гр.общеразв.напрв.!BZ453</f>
        <v>0</v>
      </c>
      <c r="I453" s="10">
        <f>гр.общеразв.напрв.!CA453</f>
        <v>0</v>
      </c>
      <c r="J453" s="10">
        <f>гр.общеразв.напрв.!CB453</f>
        <v>19</v>
      </c>
      <c r="K453" s="10">
        <f>гр.общеразв.напрв.!CC453</f>
        <v>52</v>
      </c>
      <c r="L453" s="10">
        <f>гр.общеразв.напрв.!CD453</f>
        <v>0</v>
      </c>
      <c r="M453" s="10">
        <f>гр.общеразв.напрв.!CE453</f>
        <v>0</v>
      </c>
      <c r="N453" s="10">
        <f>гр.общеразв.напрв.!CF453</f>
        <v>0</v>
      </c>
      <c r="O453" s="10">
        <f>гр.общеразв.напрв.!CG453</f>
        <v>0</v>
      </c>
      <c r="P453" s="10">
        <f>гр.общеразв.напрв.!CH453</f>
        <v>0</v>
      </c>
      <c r="Q453" s="10">
        <f>гр.общеразв.напрв.!CI453</f>
        <v>0</v>
      </c>
      <c r="R453" s="10">
        <f>гр.компен.направ.!EH453</f>
        <v>0</v>
      </c>
      <c r="S453" s="10">
        <f>гр.компен.направ.!EI453</f>
        <v>0</v>
      </c>
      <c r="T453" s="10">
        <f>гр.компен.направ.!EJ453</f>
        <v>0</v>
      </c>
      <c r="U453" s="10">
        <f>гр.компен.направ.!EK453</f>
        <v>0</v>
      </c>
      <c r="V453" s="10">
        <f>гр.компен.направ.!EL453</f>
        <v>0</v>
      </c>
      <c r="W453" s="10">
        <f>гр.компен.направ.!EM453</f>
        <v>0</v>
      </c>
      <c r="X453" s="10">
        <f>гр.компен.направ.!EN453</f>
        <v>0</v>
      </c>
      <c r="Y453" s="10">
        <f>гр.компен.направ.!EO453</f>
        <v>0</v>
      </c>
      <c r="Z453" s="10">
        <f>гр.компен.направ.!EP453</f>
        <v>0</v>
      </c>
      <c r="AA453" s="10">
        <f>гр.компен.направ.!EQ453</f>
        <v>0</v>
      </c>
      <c r="AB453" s="10">
        <f>гр.комбинир.напрв.!DN453</f>
        <v>0</v>
      </c>
      <c r="AC453" s="10">
        <f>гр.комбинир.напрв.!DO453</f>
        <v>0</v>
      </c>
      <c r="AD453" s="10">
        <f>гр.комбинир.напрв.!DP453</f>
        <v>0</v>
      </c>
      <c r="AE453" s="10">
        <f>гр.комбинир.напрв.!DQ453</f>
        <v>0</v>
      </c>
      <c r="AF453" s="10">
        <f>гр.комбинир.напрв.!DR453</f>
        <v>0</v>
      </c>
      <c r="AG453" s="10">
        <f>гр.комбинир.напрв.!DS453</f>
        <v>0</v>
      </c>
      <c r="AH453" s="10">
        <f>гр.комбинир.напрв.!DT453</f>
        <v>0</v>
      </c>
      <c r="AI453" s="10">
        <f>гр.комбинир.напрв.!DU453</f>
        <v>0</v>
      </c>
      <c r="AJ453" s="10">
        <f>гр.комбинир.напрв.!DV453</f>
        <v>0</v>
      </c>
      <c r="AK453" s="10">
        <f>гр.комбинир.напрв.!DW453</f>
        <v>0</v>
      </c>
      <c r="AL453" s="169">
        <f t="shared" si="73"/>
        <v>0</v>
      </c>
      <c r="AM453" s="169">
        <f t="shared" si="73"/>
        <v>0</v>
      </c>
      <c r="AN453" s="169">
        <f t="shared" si="73"/>
        <v>19</v>
      </c>
      <c r="AO453" s="169">
        <f t="shared" si="73"/>
        <v>52</v>
      </c>
      <c r="AP453" s="169">
        <f t="shared" si="73"/>
        <v>0</v>
      </c>
      <c r="AQ453" s="169">
        <f t="shared" si="73"/>
        <v>0</v>
      </c>
      <c r="AR453" s="169">
        <f t="shared" si="73"/>
        <v>0</v>
      </c>
      <c r="AS453" s="169">
        <f t="shared" si="73"/>
        <v>0</v>
      </c>
      <c r="AT453" s="169">
        <f t="shared" si="73"/>
        <v>0</v>
      </c>
      <c r="AU453" s="169">
        <f t="shared" si="73"/>
        <v>0</v>
      </c>
    </row>
    <row r="454" spans="1:47" x14ac:dyDescent="0.25">
      <c r="A454" s="5" t="str">
        <f>гр.общеразв.напрв.!A454</f>
        <v>Сланцевский</v>
      </c>
      <c r="B454" s="5" t="str">
        <f>гр.общеразв.напрв.!B454</f>
        <v>МДОУ "Старопольский детский сад №17"</v>
      </c>
      <c r="C454" s="5" t="str">
        <f>гр.общеразв.напрв.!C454</f>
        <v>село</v>
      </c>
      <c r="D454" s="5" t="str">
        <f>гр.общеразв.напрв.!D454</f>
        <v>детей</v>
      </c>
      <c r="E454" s="168">
        <f t="shared" si="74"/>
        <v>33</v>
      </c>
      <c r="F454" s="168">
        <f t="shared" si="75"/>
        <v>15</v>
      </c>
      <c r="G454" s="168">
        <f t="shared" si="75"/>
        <v>18</v>
      </c>
      <c r="H454" s="10">
        <f>гр.общеразв.напрв.!BZ454</f>
        <v>0</v>
      </c>
      <c r="I454" s="10">
        <f>гр.общеразв.напрв.!CA454</f>
        <v>0</v>
      </c>
      <c r="J454" s="10">
        <f>гр.общеразв.напрв.!CB454</f>
        <v>15</v>
      </c>
      <c r="K454" s="10">
        <f>гр.общеразв.напрв.!CC454</f>
        <v>18</v>
      </c>
      <c r="L454" s="10">
        <f>гр.общеразв.напрв.!CD454</f>
        <v>0</v>
      </c>
      <c r="M454" s="10">
        <f>гр.общеразв.напрв.!CE454</f>
        <v>0</v>
      </c>
      <c r="N454" s="10">
        <f>гр.общеразв.напрв.!CF454</f>
        <v>0</v>
      </c>
      <c r="O454" s="10">
        <f>гр.общеразв.напрв.!CG454</f>
        <v>0</v>
      </c>
      <c r="P454" s="10">
        <f>гр.общеразв.напрв.!CH454</f>
        <v>0</v>
      </c>
      <c r="Q454" s="10">
        <f>гр.общеразв.напрв.!CI454</f>
        <v>0</v>
      </c>
      <c r="R454" s="10">
        <f>гр.компен.направ.!EH454</f>
        <v>0</v>
      </c>
      <c r="S454" s="10">
        <f>гр.компен.направ.!EI454</f>
        <v>0</v>
      </c>
      <c r="T454" s="10">
        <f>гр.компен.направ.!EJ454</f>
        <v>0</v>
      </c>
      <c r="U454" s="10">
        <f>гр.компен.направ.!EK454</f>
        <v>0</v>
      </c>
      <c r="V454" s="10">
        <f>гр.компен.направ.!EL454</f>
        <v>0</v>
      </c>
      <c r="W454" s="10">
        <f>гр.компен.направ.!EM454</f>
        <v>0</v>
      </c>
      <c r="X454" s="10">
        <f>гр.компен.направ.!EN454</f>
        <v>0</v>
      </c>
      <c r="Y454" s="10">
        <f>гр.компен.направ.!EO454</f>
        <v>0</v>
      </c>
      <c r="Z454" s="10">
        <f>гр.компен.направ.!EP454</f>
        <v>0</v>
      </c>
      <c r="AA454" s="10">
        <f>гр.компен.направ.!EQ454</f>
        <v>0</v>
      </c>
      <c r="AB454" s="10">
        <f>гр.комбинир.напрв.!DN454</f>
        <v>0</v>
      </c>
      <c r="AC454" s="10">
        <f>гр.комбинир.напрв.!DO454</f>
        <v>0</v>
      </c>
      <c r="AD454" s="10">
        <f>гр.комбинир.напрв.!DP454</f>
        <v>0</v>
      </c>
      <c r="AE454" s="10">
        <f>гр.комбинир.напрв.!DQ454</f>
        <v>0</v>
      </c>
      <c r="AF454" s="10">
        <f>гр.комбинир.напрв.!DR454</f>
        <v>0</v>
      </c>
      <c r="AG454" s="10">
        <f>гр.комбинир.напрв.!DS454</f>
        <v>0</v>
      </c>
      <c r="AH454" s="10">
        <f>гр.комбинир.напрв.!DT454</f>
        <v>0</v>
      </c>
      <c r="AI454" s="10">
        <f>гр.комбинир.напрв.!DU454</f>
        <v>0</v>
      </c>
      <c r="AJ454" s="10">
        <f>гр.комбинир.напрв.!DV454</f>
        <v>0</v>
      </c>
      <c r="AK454" s="10">
        <f>гр.комбинир.напрв.!DW454</f>
        <v>0</v>
      </c>
      <c r="AL454" s="169">
        <f t="shared" si="73"/>
        <v>0</v>
      </c>
      <c r="AM454" s="169">
        <f t="shared" si="73"/>
        <v>0</v>
      </c>
      <c r="AN454" s="169">
        <f t="shared" si="73"/>
        <v>15</v>
      </c>
      <c r="AO454" s="169">
        <f t="shared" si="73"/>
        <v>18</v>
      </c>
      <c r="AP454" s="169">
        <f t="shared" si="73"/>
        <v>0</v>
      </c>
      <c r="AQ454" s="169">
        <f t="shared" si="73"/>
        <v>0</v>
      </c>
      <c r="AR454" s="169">
        <f t="shared" si="73"/>
        <v>0</v>
      </c>
      <c r="AS454" s="169">
        <f t="shared" si="73"/>
        <v>0</v>
      </c>
      <c r="AT454" s="169">
        <f t="shared" si="73"/>
        <v>0</v>
      </c>
      <c r="AU454" s="169">
        <f t="shared" si="73"/>
        <v>0</v>
      </c>
    </row>
    <row r="455" spans="1:47" x14ac:dyDescent="0.25">
      <c r="A455" s="5" t="str">
        <f>гр.общеразв.напрв.!A455</f>
        <v>Сланцевский</v>
      </c>
      <c r="B455" s="5" t="str">
        <f>гр.общеразв.напрв.!B455</f>
        <v>МДОУ "Гостицкий детский сад №20"</v>
      </c>
      <c r="C455" s="5" t="str">
        <f>гр.общеразв.напрв.!C455</f>
        <v>село</v>
      </c>
      <c r="D455" s="5" t="str">
        <f>гр.общеразв.напрв.!D455</f>
        <v>детей</v>
      </c>
      <c r="E455" s="168">
        <f t="shared" si="74"/>
        <v>40</v>
      </c>
      <c r="F455" s="168">
        <f t="shared" si="75"/>
        <v>10</v>
      </c>
      <c r="G455" s="168">
        <f t="shared" si="75"/>
        <v>30</v>
      </c>
      <c r="H455" s="10">
        <f>гр.общеразв.напрв.!BZ455</f>
        <v>0</v>
      </c>
      <c r="I455" s="10">
        <f>гр.общеразв.напрв.!CA455</f>
        <v>0</v>
      </c>
      <c r="J455" s="10">
        <f>гр.общеразв.напрв.!CB455</f>
        <v>10</v>
      </c>
      <c r="K455" s="10">
        <f>гр.общеразв.напрв.!CC455</f>
        <v>30</v>
      </c>
      <c r="L455" s="10">
        <f>гр.общеразв.напрв.!CD455</f>
        <v>0</v>
      </c>
      <c r="M455" s="10">
        <f>гр.общеразв.напрв.!CE455</f>
        <v>0</v>
      </c>
      <c r="N455" s="10">
        <f>гр.общеразв.напрв.!CF455</f>
        <v>0</v>
      </c>
      <c r="O455" s="10">
        <f>гр.общеразв.напрв.!CG455</f>
        <v>0</v>
      </c>
      <c r="P455" s="10">
        <f>гр.общеразв.напрв.!CH455</f>
        <v>0</v>
      </c>
      <c r="Q455" s="10">
        <f>гр.общеразв.напрв.!CI455</f>
        <v>0</v>
      </c>
      <c r="R455" s="10">
        <f>гр.компен.направ.!EH455</f>
        <v>0</v>
      </c>
      <c r="S455" s="10">
        <f>гр.компен.направ.!EI455</f>
        <v>0</v>
      </c>
      <c r="T455" s="10">
        <f>гр.компен.направ.!EJ455</f>
        <v>0</v>
      </c>
      <c r="U455" s="10">
        <f>гр.компен.направ.!EK455</f>
        <v>0</v>
      </c>
      <c r="V455" s="10">
        <f>гр.компен.направ.!EL455</f>
        <v>0</v>
      </c>
      <c r="W455" s="10">
        <f>гр.компен.направ.!EM455</f>
        <v>0</v>
      </c>
      <c r="X455" s="10">
        <f>гр.компен.направ.!EN455</f>
        <v>0</v>
      </c>
      <c r="Y455" s="10">
        <f>гр.компен.направ.!EO455</f>
        <v>0</v>
      </c>
      <c r="Z455" s="10">
        <f>гр.компен.направ.!EP455</f>
        <v>0</v>
      </c>
      <c r="AA455" s="10">
        <f>гр.компен.направ.!EQ455</f>
        <v>0</v>
      </c>
      <c r="AB455" s="10">
        <f>гр.комбинир.напрв.!DN455</f>
        <v>0</v>
      </c>
      <c r="AC455" s="10">
        <f>гр.комбинир.напрв.!DO455</f>
        <v>0</v>
      </c>
      <c r="AD455" s="10">
        <f>гр.комбинир.напрв.!DP455</f>
        <v>0</v>
      </c>
      <c r="AE455" s="10">
        <f>гр.комбинир.напрв.!DQ455</f>
        <v>0</v>
      </c>
      <c r="AF455" s="10">
        <f>гр.комбинир.напрв.!DR455</f>
        <v>0</v>
      </c>
      <c r="AG455" s="10">
        <f>гр.комбинир.напрв.!DS455</f>
        <v>0</v>
      </c>
      <c r="AH455" s="10">
        <f>гр.комбинир.напрв.!DT455</f>
        <v>0</v>
      </c>
      <c r="AI455" s="10">
        <f>гр.комбинир.напрв.!DU455</f>
        <v>0</v>
      </c>
      <c r="AJ455" s="10">
        <f>гр.комбинир.напрв.!DV455</f>
        <v>0</v>
      </c>
      <c r="AK455" s="10">
        <f>гр.комбинир.напрв.!DW455</f>
        <v>0</v>
      </c>
      <c r="AL455" s="169">
        <f t="shared" si="73"/>
        <v>0</v>
      </c>
      <c r="AM455" s="169">
        <f t="shared" si="73"/>
        <v>0</v>
      </c>
      <c r="AN455" s="169">
        <f t="shared" si="73"/>
        <v>10</v>
      </c>
      <c r="AO455" s="169">
        <f t="shared" si="73"/>
        <v>30</v>
      </c>
      <c r="AP455" s="169">
        <f t="shared" si="73"/>
        <v>0</v>
      </c>
      <c r="AQ455" s="169">
        <f t="shared" si="73"/>
        <v>0</v>
      </c>
      <c r="AR455" s="169">
        <f t="shared" si="73"/>
        <v>0</v>
      </c>
      <c r="AS455" s="169">
        <f t="shared" si="73"/>
        <v>0</v>
      </c>
      <c r="AT455" s="169">
        <f t="shared" si="73"/>
        <v>0</v>
      </c>
      <c r="AU455" s="169">
        <f t="shared" si="73"/>
        <v>0</v>
      </c>
    </row>
    <row r="456" spans="1:47" x14ac:dyDescent="0.25">
      <c r="A456" s="5" t="str">
        <f>гр.общеразв.напрв.!A456</f>
        <v>Сланцевский</v>
      </c>
      <c r="B456" s="5" t="str">
        <f>гр.общеразв.напрв.!B456</f>
        <v>МДОУ "Загривский детский сад №21"</v>
      </c>
      <c r="C456" s="5" t="str">
        <f>гр.общеразв.напрв.!C456</f>
        <v>село</v>
      </c>
      <c r="D456" s="5" t="str">
        <f>гр.общеразв.напрв.!D456</f>
        <v>детей</v>
      </c>
      <c r="E456" s="168">
        <f t="shared" si="74"/>
        <v>14</v>
      </c>
      <c r="F456" s="168">
        <f t="shared" si="75"/>
        <v>5</v>
      </c>
      <c r="G456" s="168">
        <f t="shared" si="75"/>
        <v>9</v>
      </c>
      <c r="H456" s="10">
        <f>гр.общеразв.напрв.!BZ456</f>
        <v>0</v>
      </c>
      <c r="I456" s="10">
        <f>гр.общеразв.напрв.!CA456</f>
        <v>0</v>
      </c>
      <c r="J456" s="10">
        <f>гр.общеразв.напрв.!CB456</f>
        <v>5</v>
      </c>
      <c r="K456" s="10">
        <f>гр.общеразв.напрв.!CC456</f>
        <v>9</v>
      </c>
      <c r="L456" s="10">
        <f>гр.общеразв.напрв.!CD456</f>
        <v>0</v>
      </c>
      <c r="M456" s="10">
        <f>гр.общеразв.напрв.!CE456</f>
        <v>0</v>
      </c>
      <c r="N456" s="10">
        <f>гр.общеразв.напрв.!CF456</f>
        <v>0</v>
      </c>
      <c r="O456" s="10">
        <f>гр.общеразв.напрв.!CG456</f>
        <v>0</v>
      </c>
      <c r="P456" s="10">
        <f>гр.общеразв.напрв.!CH456</f>
        <v>0</v>
      </c>
      <c r="Q456" s="10">
        <f>гр.общеразв.напрв.!CI456</f>
        <v>0</v>
      </c>
      <c r="R456" s="10">
        <f>гр.компен.направ.!EH456</f>
        <v>0</v>
      </c>
      <c r="S456" s="10">
        <f>гр.компен.направ.!EI456</f>
        <v>0</v>
      </c>
      <c r="T456" s="10">
        <f>гр.компен.направ.!EJ456</f>
        <v>0</v>
      </c>
      <c r="U456" s="10">
        <f>гр.компен.направ.!EK456</f>
        <v>0</v>
      </c>
      <c r="V456" s="10">
        <f>гр.компен.направ.!EL456</f>
        <v>0</v>
      </c>
      <c r="W456" s="10">
        <f>гр.компен.направ.!EM456</f>
        <v>0</v>
      </c>
      <c r="X456" s="10">
        <f>гр.компен.направ.!EN456</f>
        <v>0</v>
      </c>
      <c r="Y456" s="10">
        <f>гр.компен.направ.!EO456</f>
        <v>0</v>
      </c>
      <c r="Z456" s="10">
        <f>гр.компен.направ.!EP456</f>
        <v>0</v>
      </c>
      <c r="AA456" s="10">
        <f>гр.компен.направ.!EQ456</f>
        <v>0</v>
      </c>
      <c r="AB456" s="10">
        <f>гр.комбинир.напрв.!DN456</f>
        <v>0</v>
      </c>
      <c r="AC456" s="10">
        <f>гр.комбинир.напрв.!DO456</f>
        <v>0</v>
      </c>
      <c r="AD456" s="10">
        <f>гр.комбинир.напрв.!DP456</f>
        <v>0</v>
      </c>
      <c r="AE456" s="10">
        <f>гр.комбинир.напрв.!DQ456</f>
        <v>0</v>
      </c>
      <c r="AF456" s="10">
        <f>гр.комбинир.напрв.!DR456</f>
        <v>0</v>
      </c>
      <c r="AG456" s="10">
        <f>гр.комбинир.напрв.!DS456</f>
        <v>0</v>
      </c>
      <c r="AH456" s="10">
        <f>гр.комбинир.напрв.!DT456</f>
        <v>0</v>
      </c>
      <c r="AI456" s="10">
        <f>гр.комбинир.напрв.!DU456</f>
        <v>0</v>
      </c>
      <c r="AJ456" s="10">
        <f>гр.комбинир.напрв.!DV456</f>
        <v>0</v>
      </c>
      <c r="AK456" s="10">
        <f>гр.комбинир.напрв.!DW456</f>
        <v>0</v>
      </c>
      <c r="AL456" s="169">
        <f t="shared" si="73"/>
        <v>0</v>
      </c>
      <c r="AM456" s="169">
        <f t="shared" si="73"/>
        <v>0</v>
      </c>
      <c r="AN456" s="169">
        <f t="shared" si="73"/>
        <v>5</v>
      </c>
      <c r="AO456" s="169">
        <f t="shared" si="73"/>
        <v>9</v>
      </c>
      <c r="AP456" s="169">
        <f t="shared" si="73"/>
        <v>0</v>
      </c>
      <c r="AQ456" s="169">
        <f t="shared" si="73"/>
        <v>0</v>
      </c>
      <c r="AR456" s="169">
        <f t="shared" si="73"/>
        <v>0</v>
      </c>
      <c r="AS456" s="169">
        <f t="shared" si="73"/>
        <v>0</v>
      </c>
      <c r="AT456" s="169">
        <f t="shared" si="73"/>
        <v>0</v>
      </c>
      <c r="AU456" s="169">
        <f t="shared" si="73"/>
        <v>0</v>
      </c>
    </row>
    <row r="457" spans="1:47" x14ac:dyDescent="0.25">
      <c r="A457" s="5" t="str">
        <f>гр.общеразв.напрв.!A457</f>
        <v>Сланцевский</v>
      </c>
      <c r="B457" s="5" t="str">
        <f>гр.общеразв.напрв.!B457</f>
        <v>МОУ "Новосельская ООШ"</v>
      </c>
      <c r="C457" s="5" t="str">
        <f>гр.общеразв.напрв.!C457</f>
        <v>село</v>
      </c>
      <c r="D457" s="5" t="str">
        <f>гр.общеразв.напрв.!D457</f>
        <v>детей</v>
      </c>
      <c r="E457" s="168">
        <f t="shared" si="74"/>
        <v>14</v>
      </c>
      <c r="F457" s="168">
        <f t="shared" si="75"/>
        <v>3</v>
      </c>
      <c r="G457" s="168">
        <f t="shared" si="75"/>
        <v>11</v>
      </c>
      <c r="H457" s="10">
        <f>гр.общеразв.напрв.!BZ457</f>
        <v>0</v>
      </c>
      <c r="I457" s="10">
        <f>гр.общеразв.напрв.!CA457</f>
        <v>0</v>
      </c>
      <c r="J457" s="10">
        <f>гр.общеразв.напрв.!CB457</f>
        <v>3</v>
      </c>
      <c r="K457" s="10">
        <f>гр.общеразв.напрв.!CC457</f>
        <v>11</v>
      </c>
      <c r="L457" s="10">
        <f>гр.общеразв.напрв.!CD457</f>
        <v>0</v>
      </c>
      <c r="M457" s="10">
        <f>гр.общеразв.напрв.!CE457</f>
        <v>0</v>
      </c>
      <c r="N457" s="10">
        <f>гр.общеразв.напрв.!CF457</f>
        <v>0</v>
      </c>
      <c r="O457" s="10">
        <f>гр.общеразв.напрв.!CG457</f>
        <v>0</v>
      </c>
      <c r="P457" s="10">
        <f>гр.общеразв.напрв.!CH457</f>
        <v>0</v>
      </c>
      <c r="Q457" s="10">
        <f>гр.общеразв.напрв.!CI457</f>
        <v>0</v>
      </c>
      <c r="R457" s="10">
        <f>гр.компен.направ.!EH457</f>
        <v>0</v>
      </c>
      <c r="S457" s="10">
        <f>гр.компен.направ.!EI457</f>
        <v>0</v>
      </c>
      <c r="T457" s="10">
        <f>гр.компен.направ.!EJ457</f>
        <v>0</v>
      </c>
      <c r="U457" s="10">
        <f>гр.компен.направ.!EK457</f>
        <v>0</v>
      </c>
      <c r="V457" s="10">
        <f>гр.компен.направ.!EL457</f>
        <v>0</v>
      </c>
      <c r="W457" s="10">
        <f>гр.компен.направ.!EM457</f>
        <v>0</v>
      </c>
      <c r="X457" s="10">
        <f>гр.компен.направ.!EN457</f>
        <v>0</v>
      </c>
      <c r="Y457" s="10">
        <f>гр.компен.направ.!EO457</f>
        <v>0</v>
      </c>
      <c r="Z457" s="10">
        <f>гр.компен.направ.!EP457</f>
        <v>0</v>
      </c>
      <c r="AA457" s="10">
        <f>гр.компен.направ.!EQ457</f>
        <v>0</v>
      </c>
      <c r="AB457" s="10">
        <f>гр.комбинир.напрв.!DN457</f>
        <v>0</v>
      </c>
      <c r="AC457" s="10">
        <f>гр.комбинир.напрв.!DO457</f>
        <v>0</v>
      </c>
      <c r="AD457" s="10">
        <f>гр.комбинир.напрв.!DP457</f>
        <v>0</v>
      </c>
      <c r="AE457" s="10">
        <f>гр.комбинир.напрв.!DQ457</f>
        <v>0</v>
      </c>
      <c r="AF457" s="10">
        <f>гр.комбинир.напрв.!DR457</f>
        <v>0</v>
      </c>
      <c r="AG457" s="10">
        <f>гр.комбинир.напрв.!DS457</f>
        <v>0</v>
      </c>
      <c r="AH457" s="10">
        <f>гр.комбинир.напрв.!DT457</f>
        <v>0</v>
      </c>
      <c r="AI457" s="10">
        <f>гр.комбинир.напрв.!DU457</f>
        <v>0</v>
      </c>
      <c r="AJ457" s="10">
        <f>гр.комбинир.напрв.!DV457</f>
        <v>0</v>
      </c>
      <c r="AK457" s="10">
        <f>гр.комбинир.напрв.!DW457</f>
        <v>0</v>
      </c>
      <c r="AL457" s="169">
        <f t="shared" si="73"/>
        <v>0</v>
      </c>
      <c r="AM457" s="169">
        <f t="shared" si="73"/>
        <v>0</v>
      </c>
      <c r="AN457" s="169">
        <f t="shared" si="73"/>
        <v>3</v>
      </c>
      <c r="AO457" s="169">
        <f t="shared" si="73"/>
        <v>11</v>
      </c>
      <c r="AP457" s="169">
        <f t="shared" si="73"/>
        <v>0</v>
      </c>
      <c r="AQ457" s="169">
        <f t="shared" si="73"/>
        <v>0</v>
      </c>
      <c r="AR457" s="169">
        <f t="shared" si="73"/>
        <v>0</v>
      </c>
      <c r="AS457" s="169">
        <f t="shared" si="73"/>
        <v>0</v>
      </c>
      <c r="AT457" s="169">
        <f t="shared" si="73"/>
        <v>0</v>
      </c>
      <c r="AU457" s="169">
        <f t="shared" si="73"/>
        <v>0</v>
      </c>
    </row>
    <row r="458" spans="1:47" x14ac:dyDescent="0.25">
      <c r="A458" s="5" t="str">
        <f>гр.общеразв.напрв.!A458</f>
        <v>Сланцевский</v>
      </c>
      <c r="B458" s="5" t="str">
        <f>гр.общеразв.напрв.!B458</f>
        <v>МОУ "Овсищенская НШ-ДС"</v>
      </c>
      <c r="C458" s="5" t="str">
        <f>гр.общеразв.напрв.!C458</f>
        <v>село</v>
      </c>
      <c r="D458" s="5" t="str">
        <f>гр.общеразв.напрв.!D458</f>
        <v>детей</v>
      </c>
      <c r="E458" s="168">
        <f t="shared" si="74"/>
        <v>42</v>
      </c>
      <c r="F458" s="168">
        <f t="shared" si="75"/>
        <v>12</v>
      </c>
      <c r="G458" s="168">
        <f t="shared" si="75"/>
        <v>30</v>
      </c>
      <c r="H458" s="10">
        <f>гр.общеразв.напрв.!BZ458</f>
        <v>0</v>
      </c>
      <c r="I458" s="10">
        <f>гр.общеразв.напрв.!CA458</f>
        <v>0</v>
      </c>
      <c r="J458" s="10">
        <f>гр.общеразв.напрв.!CB458</f>
        <v>12</v>
      </c>
      <c r="K458" s="10">
        <f>гр.общеразв.напрв.!CC458</f>
        <v>30</v>
      </c>
      <c r="L458" s="10">
        <f>гр.общеразв.напрв.!CD458</f>
        <v>0</v>
      </c>
      <c r="M458" s="10">
        <f>гр.общеразв.напрв.!CE458</f>
        <v>0</v>
      </c>
      <c r="N458" s="10">
        <f>гр.общеразв.напрв.!CF458</f>
        <v>0</v>
      </c>
      <c r="O458" s="10">
        <f>гр.общеразв.напрв.!CG458</f>
        <v>0</v>
      </c>
      <c r="P458" s="10">
        <f>гр.общеразв.напрв.!CH458</f>
        <v>0</v>
      </c>
      <c r="Q458" s="10">
        <f>гр.общеразв.напрв.!CI458</f>
        <v>0</v>
      </c>
      <c r="R458" s="10">
        <f>гр.компен.направ.!EH458</f>
        <v>0</v>
      </c>
      <c r="S458" s="10">
        <f>гр.компен.направ.!EI458</f>
        <v>0</v>
      </c>
      <c r="T458" s="10">
        <f>гр.компен.направ.!EJ458</f>
        <v>0</v>
      </c>
      <c r="U458" s="10">
        <f>гр.компен.направ.!EK458</f>
        <v>0</v>
      </c>
      <c r="V458" s="10">
        <f>гр.компен.направ.!EL458</f>
        <v>0</v>
      </c>
      <c r="W458" s="10">
        <f>гр.компен.направ.!EM458</f>
        <v>0</v>
      </c>
      <c r="X458" s="10">
        <f>гр.компен.направ.!EN458</f>
        <v>0</v>
      </c>
      <c r="Y458" s="10">
        <f>гр.компен.направ.!EO458</f>
        <v>0</v>
      </c>
      <c r="Z458" s="10">
        <f>гр.компен.направ.!EP458</f>
        <v>0</v>
      </c>
      <c r="AA458" s="10">
        <f>гр.компен.направ.!EQ458</f>
        <v>0</v>
      </c>
      <c r="AB458" s="10">
        <f>гр.комбинир.напрв.!DN458</f>
        <v>0</v>
      </c>
      <c r="AC458" s="10">
        <f>гр.комбинир.напрв.!DO458</f>
        <v>0</v>
      </c>
      <c r="AD458" s="10">
        <f>гр.комбинир.напрв.!DP458</f>
        <v>0</v>
      </c>
      <c r="AE458" s="10">
        <f>гр.комбинир.напрв.!DQ458</f>
        <v>0</v>
      </c>
      <c r="AF458" s="10">
        <f>гр.комбинир.напрв.!DR458</f>
        <v>0</v>
      </c>
      <c r="AG458" s="10">
        <f>гр.комбинир.напрв.!DS458</f>
        <v>0</v>
      </c>
      <c r="AH458" s="10">
        <f>гр.комбинир.напрв.!DT458</f>
        <v>0</v>
      </c>
      <c r="AI458" s="10">
        <f>гр.комбинир.напрв.!DU458</f>
        <v>0</v>
      </c>
      <c r="AJ458" s="10">
        <f>гр.комбинир.напрв.!DV458</f>
        <v>0</v>
      </c>
      <c r="AK458" s="10">
        <f>гр.комбинир.напрв.!DW458</f>
        <v>0</v>
      </c>
      <c r="AL458" s="169">
        <f t="shared" si="73"/>
        <v>0</v>
      </c>
      <c r="AM458" s="169">
        <f t="shared" si="73"/>
        <v>0</v>
      </c>
      <c r="AN458" s="169">
        <f t="shared" si="73"/>
        <v>12</v>
      </c>
      <c r="AO458" s="169">
        <f t="shared" si="73"/>
        <v>30</v>
      </c>
      <c r="AP458" s="169">
        <f t="shared" si="73"/>
        <v>0</v>
      </c>
      <c r="AQ458" s="169">
        <f t="shared" si="73"/>
        <v>0</v>
      </c>
      <c r="AR458" s="169">
        <f t="shared" si="73"/>
        <v>0</v>
      </c>
      <c r="AS458" s="169">
        <f t="shared" si="73"/>
        <v>0</v>
      </c>
      <c r="AT458" s="169">
        <f t="shared" si="73"/>
        <v>0</v>
      </c>
      <c r="AU458" s="169">
        <f t="shared" si="73"/>
        <v>0</v>
      </c>
    </row>
    <row r="459" spans="1:47" x14ac:dyDescent="0.25">
      <c r="A459" s="5" t="str">
        <f>гр.общеразв.напрв.!A459</f>
        <v>Сланцевский</v>
      </c>
      <c r="B459" s="5" t="str">
        <f>гр.общеразв.напрв.!B459</f>
        <v>МОУ "Черновская НШ-ДС"</v>
      </c>
      <c r="C459" s="5" t="str">
        <f>гр.общеразв.напрв.!C459</f>
        <v>село</v>
      </c>
      <c r="D459" s="5" t="str">
        <f>гр.общеразв.напрв.!D459</f>
        <v>детей</v>
      </c>
      <c r="E459" s="168">
        <f t="shared" si="74"/>
        <v>12</v>
      </c>
      <c r="F459" s="168">
        <f t="shared" si="75"/>
        <v>0</v>
      </c>
      <c r="G459" s="168">
        <f t="shared" si="75"/>
        <v>12</v>
      </c>
      <c r="H459" s="10">
        <f>гр.общеразв.напрв.!BZ459</f>
        <v>0</v>
      </c>
      <c r="I459" s="10">
        <f>гр.общеразв.напрв.!CA459</f>
        <v>0</v>
      </c>
      <c r="J459" s="10">
        <f>гр.общеразв.напрв.!CB459</f>
        <v>0</v>
      </c>
      <c r="K459" s="10">
        <f>гр.общеразв.напрв.!CC459</f>
        <v>12</v>
      </c>
      <c r="L459" s="10">
        <f>гр.общеразв.напрв.!CD459</f>
        <v>0</v>
      </c>
      <c r="M459" s="10">
        <f>гр.общеразв.напрв.!CE459</f>
        <v>0</v>
      </c>
      <c r="N459" s="10">
        <f>гр.общеразв.напрв.!CF459</f>
        <v>0</v>
      </c>
      <c r="O459" s="10">
        <f>гр.общеразв.напрв.!CG459</f>
        <v>0</v>
      </c>
      <c r="P459" s="10">
        <f>гр.общеразв.напрв.!CH459</f>
        <v>0</v>
      </c>
      <c r="Q459" s="10">
        <f>гр.общеразв.напрв.!CI459</f>
        <v>0</v>
      </c>
      <c r="R459" s="10">
        <f>гр.компен.направ.!EH459</f>
        <v>0</v>
      </c>
      <c r="S459" s="10">
        <f>гр.компен.направ.!EI459</f>
        <v>0</v>
      </c>
      <c r="T459" s="10">
        <f>гр.компен.направ.!EJ459</f>
        <v>0</v>
      </c>
      <c r="U459" s="10">
        <f>гр.компен.направ.!EK459</f>
        <v>0</v>
      </c>
      <c r="V459" s="10">
        <f>гр.компен.направ.!EL459</f>
        <v>0</v>
      </c>
      <c r="W459" s="10">
        <f>гр.компен.направ.!EM459</f>
        <v>0</v>
      </c>
      <c r="X459" s="10">
        <f>гр.компен.направ.!EN459</f>
        <v>0</v>
      </c>
      <c r="Y459" s="10">
        <f>гр.компен.направ.!EO459</f>
        <v>0</v>
      </c>
      <c r="Z459" s="10">
        <f>гр.компен.направ.!EP459</f>
        <v>0</v>
      </c>
      <c r="AA459" s="10">
        <f>гр.компен.направ.!EQ459</f>
        <v>0</v>
      </c>
      <c r="AB459" s="10">
        <f>гр.комбинир.напрв.!DN459</f>
        <v>0</v>
      </c>
      <c r="AC459" s="10">
        <f>гр.комбинир.напрв.!DO459</f>
        <v>0</v>
      </c>
      <c r="AD459" s="10">
        <f>гр.комбинир.напрв.!DP459</f>
        <v>0</v>
      </c>
      <c r="AE459" s="10">
        <f>гр.комбинир.напрв.!DQ459</f>
        <v>0</v>
      </c>
      <c r="AF459" s="10">
        <f>гр.комбинир.напрв.!DR459</f>
        <v>0</v>
      </c>
      <c r="AG459" s="10">
        <f>гр.комбинир.напрв.!DS459</f>
        <v>0</v>
      </c>
      <c r="AH459" s="10">
        <f>гр.комбинир.напрв.!DT459</f>
        <v>0</v>
      </c>
      <c r="AI459" s="10">
        <f>гр.комбинир.напрв.!DU459</f>
        <v>0</v>
      </c>
      <c r="AJ459" s="10">
        <f>гр.комбинир.напрв.!DV459</f>
        <v>0</v>
      </c>
      <c r="AK459" s="10">
        <f>гр.комбинир.напрв.!DW459</f>
        <v>0</v>
      </c>
      <c r="AL459" s="169">
        <f t="shared" si="73"/>
        <v>0</v>
      </c>
      <c r="AM459" s="169">
        <f t="shared" si="73"/>
        <v>0</v>
      </c>
      <c r="AN459" s="169">
        <f t="shared" si="73"/>
        <v>0</v>
      </c>
      <c r="AO459" s="169">
        <f t="shared" si="73"/>
        <v>12</v>
      </c>
      <c r="AP459" s="169">
        <f t="shared" si="73"/>
        <v>0</v>
      </c>
      <c r="AQ459" s="169">
        <f t="shared" si="73"/>
        <v>0</v>
      </c>
      <c r="AR459" s="169">
        <f t="shared" si="73"/>
        <v>0</v>
      </c>
      <c r="AS459" s="169">
        <f t="shared" si="73"/>
        <v>0</v>
      </c>
      <c r="AT459" s="169">
        <f t="shared" si="73"/>
        <v>0</v>
      </c>
      <c r="AU459" s="169">
        <f t="shared" si="73"/>
        <v>0</v>
      </c>
    </row>
    <row r="460" spans="1:47" s="124" customFormat="1" x14ac:dyDescent="0.25">
      <c r="A460" s="170" t="str">
        <f>гр.общеразв.напрв.!A460</f>
        <v>15. Сланцевский</v>
      </c>
      <c r="B460" s="170" t="str">
        <f>гр.общеразв.напрв.!B460</f>
        <v>ИТОГО</v>
      </c>
      <c r="C460" s="170"/>
      <c r="D460" s="170"/>
      <c r="E460" s="98">
        <f t="shared" ref="E460:AU460" si="76">SUBTOTAL(9,E444:E459)</f>
        <v>1821</v>
      </c>
      <c r="F460" s="98">
        <f t="shared" si="76"/>
        <v>466</v>
      </c>
      <c r="G460" s="98">
        <f t="shared" si="76"/>
        <v>1355</v>
      </c>
      <c r="H460" s="98">
        <f t="shared" si="76"/>
        <v>0</v>
      </c>
      <c r="I460" s="98">
        <f t="shared" si="76"/>
        <v>0</v>
      </c>
      <c r="J460" s="98">
        <f t="shared" si="76"/>
        <v>466</v>
      </c>
      <c r="K460" s="98">
        <f t="shared" si="76"/>
        <v>1219</v>
      </c>
      <c r="L460" s="98">
        <f t="shared" si="76"/>
        <v>0</v>
      </c>
      <c r="M460" s="98">
        <f t="shared" si="76"/>
        <v>0</v>
      </c>
      <c r="N460" s="98">
        <f t="shared" si="76"/>
        <v>0</v>
      </c>
      <c r="O460" s="98">
        <f t="shared" si="76"/>
        <v>0</v>
      </c>
      <c r="P460" s="98">
        <f t="shared" si="76"/>
        <v>0</v>
      </c>
      <c r="Q460" s="98">
        <f t="shared" si="76"/>
        <v>23</v>
      </c>
      <c r="R460" s="98">
        <f t="shared" si="76"/>
        <v>0</v>
      </c>
      <c r="S460" s="98">
        <f t="shared" si="76"/>
        <v>0</v>
      </c>
      <c r="T460" s="98">
        <f t="shared" si="76"/>
        <v>0</v>
      </c>
      <c r="U460" s="98">
        <f t="shared" si="76"/>
        <v>113</v>
      </c>
      <c r="V460" s="98">
        <f t="shared" si="76"/>
        <v>0</v>
      </c>
      <c r="W460" s="98">
        <f t="shared" si="76"/>
        <v>0</v>
      </c>
      <c r="X460" s="98">
        <f t="shared" si="76"/>
        <v>0</v>
      </c>
      <c r="Y460" s="98">
        <f t="shared" si="76"/>
        <v>0</v>
      </c>
      <c r="Z460" s="98">
        <f t="shared" si="76"/>
        <v>0</v>
      </c>
      <c r="AA460" s="98">
        <f t="shared" si="76"/>
        <v>0</v>
      </c>
      <c r="AB460" s="98">
        <f t="shared" si="76"/>
        <v>0</v>
      </c>
      <c r="AC460" s="98">
        <f t="shared" si="76"/>
        <v>0</v>
      </c>
      <c r="AD460" s="98">
        <f t="shared" si="76"/>
        <v>0</v>
      </c>
      <c r="AE460" s="98">
        <f t="shared" si="76"/>
        <v>0</v>
      </c>
      <c r="AF460" s="98">
        <f t="shared" si="76"/>
        <v>0</v>
      </c>
      <c r="AG460" s="98">
        <f t="shared" si="76"/>
        <v>0</v>
      </c>
      <c r="AH460" s="98">
        <f t="shared" si="76"/>
        <v>0</v>
      </c>
      <c r="AI460" s="98">
        <f t="shared" si="76"/>
        <v>0</v>
      </c>
      <c r="AJ460" s="98">
        <f t="shared" si="76"/>
        <v>0</v>
      </c>
      <c r="AK460" s="98">
        <f t="shared" si="76"/>
        <v>0</v>
      </c>
      <c r="AL460" s="98">
        <f t="shared" si="76"/>
        <v>0</v>
      </c>
      <c r="AM460" s="98">
        <f t="shared" si="76"/>
        <v>0</v>
      </c>
      <c r="AN460" s="98">
        <f t="shared" si="76"/>
        <v>466</v>
      </c>
      <c r="AO460" s="98">
        <f t="shared" si="76"/>
        <v>1332</v>
      </c>
      <c r="AP460" s="98">
        <f t="shared" si="76"/>
        <v>0</v>
      </c>
      <c r="AQ460" s="98">
        <f t="shared" si="76"/>
        <v>0</v>
      </c>
      <c r="AR460" s="98">
        <f t="shared" si="76"/>
        <v>0</v>
      </c>
      <c r="AS460" s="98">
        <f t="shared" si="76"/>
        <v>0</v>
      </c>
      <c r="AT460" s="98">
        <f t="shared" si="76"/>
        <v>0</v>
      </c>
      <c r="AU460" s="98">
        <f t="shared" si="76"/>
        <v>23</v>
      </c>
    </row>
    <row r="461" spans="1:47" x14ac:dyDescent="0.25">
      <c r="A461" s="5" t="str">
        <f>гр.общеразв.напрв.!A461</f>
        <v>Тихвинский</v>
      </c>
      <c r="B461" s="5" t="str">
        <f>гр.общеразв.напрв.!B461</f>
        <v>МДОУ "Д/с Незабудка"</v>
      </c>
      <c r="C461" s="5" t="str">
        <f>гр.общеразв.напрв.!C461</f>
        <v>город</v>
      </c>
      <c r="D461" s="5" t="str">
        <f>гр.общеразв.напрв.!D461</f>
        <v>дети</v>
      </c>
      <c r="E461" s="168">
        <f>F461+G461</f>
        <v>364</v>
      </c>
      <c r="F461" s="168">
        <f>H461+J461+L461+N461+P461+R461+T461+V461+X461+Z461+AB461+AD461+AF461+AH461+AJ461</f>
        <v>84</v>
      </c>
      <c r="G461" s="168">
        <f>I461+K461+M461+O461+Q461+S461+U461+W461+Y461+AA461+AC461+AE461+AG461+AI461+AK461</f>
        <v>280</v>
      </c>
      <c r="H461" s="10">
        <f>гр.общеразв.напрв.!BZ461</f>
        <v>0</v>
      </c>
      <c r="I461" s="10">
        <f>гр.общеразв.напрв.!CA461</f>
        <v>0</v>
      </c>
      <c r="J461" s="10">
        <f>гр.общеразв.напрв.!CB461</f>
        <v>75</v>
      </c>
      <c r="K461" s="10">
        <f>гр.общеразв.напрв.!CC461</f>
        <v>148</v>
      </c>
      <c r="L461" s="10">
        <f>гр.общеразв.напрв.!CD461</f>
        <v>9</v>
      </c>
      <c r="M461" s="10">
        <f>гр.общеразв.напрв.!CE461</f>
        <v>41</v>
      </c>
      <c r="N461" s="10">
        <f>гр.общеразв.напрв.!CF461</f>
        <v>0</v>
      </c>
      <c r="O461" s="10">
        <f>гр.общеразв.напрв.!CG461</f>
        <v>0</v>
      </c>
      <c r="P461" s="10">
        <f>гр.общеразв.напрв.!CH461</f>
        <v>0</v>
      </c>
      <c r="Q461" s="10">
        <f>гр.общеразв.напрв.!CI461</f>
        <v>0</v>
      </c>
      <c r="R461" s="10">
        <f>гр.компен.направ.!EH461</f>
        <v>0</v>
      </c>
      <c r="S461" s="10">
        <f>гр.компен.направ.!EI461</f>
        <v>0</v>
      </c>
      <c r="T461" s="10">
        <f>гр.компен.направ.!EJ461</f>
        <v>0</v>
      </c>
      <c r="U461" s="10">
        <f>гр.компен.направ.!EK461</f>
        <v>74</v>
      </c>
      <c r="V461" s="10">
        <f>гр.компен.направ.!EL461</f>
        <v>0</v>
      </c>
      <c r="W461" s="10">
        <f>гр.компен.направ.!EM461</f>
        <v>17</v>
      </c>
      <c r="X461" s="10">
        <f>гр.компен.направ.!EN461</f>
        <v>0</v>
      </c>
      <c r="Y461" s="10">
        <f>гр.компен.направ.!EO461</f>
        <v>0</v>
      </c>
      <c r="Z461" s="10">
        <f>гр.компен.направ.!EP461</f>
        <v>0</v>
      </c>
      <c r="AA461" s="10">
        <f>гр.компен.направ.!EQ461</f>
        <v>0</v>
      </c>
      <c r="AB461" s="10">
        <f>гр.комбинир.напрв.!DN461</f>
        <v>0</v>
      </c>
      <c r="AC461" s="10">
        <f>гр.комбинир.напрв.!DO461</f>
        <v>0</v>
      </c>
      <c r="AD461" s="10">
        <f>гр.комбинир.напрв.!DP461</f>
        <v>0</v>
      </c>
      <c r="AE461" s="10">
        <f>гр.комбинир.напрв.!DQ461</f>
        <v>0</v>
      </c>
      <c r="AF461" s="10">
        <f>гр.комбинир.напрв.!DR461</f>
        <v>0</v>
      </c>
      <c r="AG461" s="10">
        <f>гр.комбинир.напрв.!DS461</f>
        <v>0</v>
      </c>
      <c r="AH461" s="10">
        <f>гр.комбинир.напрв.!DT461</f>
        <v>0</v>
      </c>
      <c r="AI461" s="10">
        <f>гр.комбинир.напрв.!DU461</f>
        <v>0</v>
      </c>
      <c r="AJ461" s="10">
        <f>гр.комбинир.напрв.!DV461</f>
        <v>0</v>
      </c>
      <c r="AK461" s="10">
        <f>гр.комбинир.напрв.!DW461</f>
        <v>0</v>
      </c>
      <c r="AL461" s="169">
        <f t="shared" ref="AL461:AU476" si="77">H461+R461+AB461</f>
        <v>0</v>
      </c>
      <c r="AM461" s="169">
        <f t="shared" si="77"/>
        <v>0</v>
      </c>
      <c r="AN461" s="169">
        <f t="shared" si="77"/>
        <v>75</v>
      </c>
      <c r="AO461" s="169">
        <f t="shared" si="77"/>
        <v>222</v>
      </c>
      <c r="AP461" s="169">
        <f t="shared" si="77"/>
        <v>9</v>
      </c>
      <c r="AQ461" s="169">
        <f t="shared" si="77"/>
        <v>58</v>
      </c>
      <c r="AR461" s="169">
        <f t="shared" si="77"/>
        <v>0</v>
      </c>
      <c r="AS461" s="169">
        <f t="shared" si="77"/>
        <v>0</v>
      </c>
      <c r="AT461" s="169">
        <f t="shared" si="77"/>
        <v>0</v>
      </c>
      <c r="AU461" s="169">
        <f t="shared" si="77"/>
        <v>0</v>
      </c>
    </row>
    <row r="462" spans="1:47" x14ac:dyDescent="0.25">
      <c r="A462" s="5" t="str">
        <f>гр.общеразв.напрв.!A462</f>
        <v>Тихвинский</v>
      </c>
      <c r="B462" s="5" t="str">
        <f>гр.общеразв.напрв.!B462</f>
        <v>МДОУ "Д/с Радуга"</v>
      </c>
      <c r="C462" s="5" t="str">
        <f>гр.общеразв.напрв.!C462</f>
        <v>город</v>
      </c>
      <c r="D462" s="5" t="str">
        <f>гр.общеразв.напрв.!D462</f>
        <v>дети</v>
      </c>
      <c r="E462" s="168">
        <f t="shared" ref="E462:E477" si="78">F462+G462</f>
        <v>837</v>
      </c>
      <c r="F462" s="168">
        <f t="shared" ref="F462:G477" si="79">H462+J462+L462+N462+P462+R462+T462+V462+X462+Z462+AB462+AD462+AF462+AH462+AJ462</f>
        <v>216</v>
      </c>
      <c r="G462" s="168">
        <f t="shared" si="79"/>
        <v>621</v>
      </c>
      <c r="H462" s="10">
        <f>гр.общеразв.напрв.!BZ462</f>
        <v>0</v>
      </c>
      <c r="I462" s="10">
        <f>гр.общеразв.напрв.!CA462</f>
        <v>0</v>
      </c>
      <c r="J462" s="10">
        <f>гр.общеразв.напрв.!CB462</f>
        <v>195</v>
      </c>
      <c r="K462" s="10">
        <f>гр.общеразв.напрв.!CC462</f>
        <v>510</v>
      </c>
      <c r="L462" s="10">
        <f>гр.общеразв.напрв.!CD462</f>
        <v>21</v>
      </c>
      <c r="M462" s="10">
        <f>гр.общеразв.напрв.!CE462</f>
        <v>106</v>
      </c>
      <c r="N462" s="10">
        <f>гр.общеразв.напрв.!CF462</f>
        <v>0</v>
      </c>
      <c r="O462" s="10">
        <f>гр.общеразв.напрв.!CG462</f>
        <v>0</v>
      </c>
      <c r="P462" s="10">
        <f>гр.общеразв.напрв.!CH462</f>
        <v>0</v>
      </c>
      <c r="Q462" s="10">
        <f>гр.общеразв.напрв.!CI462</f>
        <v>0</v>
      </c>
      <c r="R462" s="10">
        <f>гр.компен.направ.!EH462</f>
        <v>0</v>
      </c>
      <c r="S462" s="10">
        <f>гр.компен.направ.!EI462</f>
        <v>0</v>
      </c>
      <c r="T462" s="10">
        <f>гр.компен.направ.!EJ462</f>
        <v>0</v>
      </c>
      <c r="U462" s="10">
        <f>гр.компен.направ.!EK462</f>
        <v>0</v>
      </c>
      <c r="V462" s="10">
        <f>гр.компен.направ.!EL462</f>
        <v>0</v>
      </c>
      <c r="W462" s="10">
        <f>гр.компен.направ.!EM462</f>
        <v>5</v>
      </c>
      <c r="X462" s="10">
        <f>гр.компен.направ.!EN462</f>
        <v>0</v>
      </c>
      <c r="Y462" s="10">
        <f>гр.компен.направ.!EO462</f>
        <v>0</v>
      </c>
      <c r="Z462" s="10">
        <f>гр.компен.направ.!EP462</f>
        <v>0</v>
      </c>
      <c r="AA462" s="10">
        <f>гр.компен.направ.!EQ462</f>
        <v>0</v>
      </c>
      <c r="AB462" s="10">
        <f>гр.комбинир.напрв.!DN462</f>
        <v>0</v>
      </c>
      <c r="AC462" s="10">
        <f>гр.комбинир.напрв.!DO462</f>
        <v>0</v>
      </c>
      <c r="AD462" s="10">
        <f>гр.комбинир.напрв.!DP462</f>
        <v>0</v>
      </c>
      <c r="AE462" s="10">
        <f>гр.комбинир.напрв.!DQ462</f>
        <v>0</v>
      </c>
      <c r="AF462" s="10">
        <f>гр.комбинир.напрв.!DR462</f>
        <v>0</v>
      </c>
      <c r="AG462" s="10">
        <f>гр.комбинир.напрв.!DS462</f>
        <v>0</v>
      </c>
      <c r="AH462" s="10">
        <f>гр.комбинир.напрв.!DT462</f>
        <v>0</v>
      </c>
      <c r="AI462" s="10">
        <f>гр.комбинир.напрв.!DU462</f>
        <v>0</v>
      </c>
      <c r="AJ462" s="10">
        <f>гр.комбинир.напрв.!DV462</f>
        <v>0</v>
      </c>
      <c r="AK462" s="10">
        <f>гр.комбинир.напрв.!DW462</f>
        <v>0</v>
      </c>
      <c r="AL462" s="169">
        <f t="shared" si="77"/>
        <v>0</v>
      </c>
      <c r="AM462" s="169">
        <f t="shared" si="77"/>
        <v>0</v>
      </c>
      <c r="AN462" s="169">
        <f t="shared" si="77"/>
        <v>195</v>
      </c>
      <c r="AO462" s="169">
        <f t="shared" si="77"/>
        <v>510</v>
      </c>
      <c r="AP462" s="169">
        <f t="shared" si="77"/>
        <v>21</v>
      </c>
      <c r="AQ462" s="169">
        <f t="shared" si="77"/>
        <v>111</v>
      </c>
      <c r="AR462" s="169">
        <f t="shared" si="77"/>
        <v>0</v>
      </c>
      <c r="AS462" s="169">
        <f t="shared" si="77"/>
        <v>0</v>
      </c>
      <c r="AT462" s="169">
        <f t="shared" si="77"/>
        <v>0</v>
      </c>
      <c r="AU462" s="169">
        <f t="shared" si="77"/>
        <v>0</v>
      </c>
    </row>
    <row r="463" spans="1:47" x14ac:dyDescent="0.25">
      <c r="A463" s="5" t="str">
        <f>гр.общеразв.напрв.!A463</f>
        <v>Тихвинский</v>
      </c>
      <c r="B463" s="5" t="str">
        <f>гр.общеразв.напрв.!B463</f>
        <v>МДОУ "Д/с Россияночка"</v>
      </c>
      <c r="C463" s="5" t="str">
        <f>гр.общеразв.напрв.!C463</f>
        <v>город</v>
      </c>
      <c r="D463" s="5" t="str">
        <f>гр.общеразв.напрв.!D463</f>
        <v>дети</v>
      </c>
      <c r="E463" s="168">
        <f t="shared" si="78"/>
        <v>593</v>
      </c>
      <c r="F463" s="168">
        <f t="shared" si="79"/>
        <v>181</v>
      </c>
      <c r="G463" s="168">
        <f t="shared" si="79"/>
        <v>412</v>
      </c>
      <c r="H463" s="10">
        <f>гр.общеразв.напрв.!BZ463</f>
        <v>0</v>
      </c>
      <c r="I463" s="10">
        <f>гр.общеразв.напрв.!CA463</f>
        <v>0</v>
      </c>
      <c r="J463" s="10">
        <f>гр.общеразв.напрв.!CB463</f>
        <v>174</v>
      </c>
      <c r="K463" s="10">
        <f>гр.общеразв.напрв.!CC463</f>
        <v>380</v>
      </c>
      <c r="L463" s="10">
        <f>гр.общеразв.напрв.!CD463</f>
        <v>7</v>
      </c>
      <c r="M463" s="10">
        <f>гр.общеразв.напрв.!CE463</f>
        <v>32</v>
      </c>
      <c r="N463" s="10">
        <f>гр.общеразв.напрв.!CF463</f>
        <v>0</v>
      </c>
      <c r="O463" s="10">
        <f>гр.общеразв.напрв.!CG463</f>
        <v>0</v>
      </c>
      <c r="P463" s="10">
        <f>гр.общеразв.напрв.!CH463</f>
        <v>0</v>
      </c>
      <c r="Q463" s="10">
        <f>гр.общеразв.напрв.!CI463</f>
        <v>0</v>
      </c>
      <c r="R463" s="10">
        <f>гр.компен.направ.!EH463</f>
        <v>0</v>
      </c>
      <c r="S463" s="10">
        <f>гр.компен.направ.!EI463</f>
        <v>0</v>
      </c>
      <c r="T463" s="10">
        <f>гр.компен.направ.!EJ463</f>
        <v>0</v>
      </c>
      <c r="U463" s="10">
        <f>гр.компен.направ.!EK463</f>
        <v>0</v>
      </c>
      <c r="V463" s="10">
        <f>гр.компен.направ.!EL463</f>
        <v>0</v>
      </c>
      <c r="W463" s="10">
        <f>гр.компен.направ.!EM463</f>
        <v>0</v>
      </c>
      <c r="X463" s="10">
        <f>гр.компен.направ.!EN463</f>
        <v>0</v>
      </c>
      <c r="Y463" s="10">
        <f>гр.компен.направ.!EO463</f>
        <v>0</v>
      </c>
      <c r="Z463" s="10">
        <f>гр.компен.направ.!EP463</f>
        <v>0</v>
      </c>
      <c r="AA463" s="10">
        <f>гр.компен.направ.!EQ463</f>
        <v>0</v>
      </c>
      <c r="AB463" s="10">
        <f>гр.комбинир.напрв.!DN463</f>
        <v>0</v>
      </c>
      <c r="AC463" s="10">
        <f>гр.комбинир.напрв.!DO463</f>
        <v>0</v>
      </c>
      <c r="AD463" s="10">
        <f>гр.комбинир.напрв.!DP463</f>
        <v>0</v>
      </c>
      <c r="AE463" s="10">
        <f>гр.комбинир.напрв.!DQ463</f>
        <v>0</v>
      </c>
      <c r="AF463" s="10">
        <f>гр.комбинир.напрв.!DR463</f>
        <v>0</v>
      </c>
      <c r="AG463" s="10">
        <f>гр.комбинир.напрв.!DS463</f>
        <v>0</v>
      </c>
      <c r="AH463" s="10">
        <f>гр.комбинир.напрв.!DT463</f>
        <v>0</v>
      </c>
      <c r="AI463" s="10">
        <f>гр.комбинир.напрв.!DU463</f>
        <v>0</v>
      </c>
      <c r="AJ463" s="10">
        <f>гр.комбинир.напрв.!DV463</f>
        <v>0</v>
      </c>
      <c r="AK463" s="10">
        <f>гр.комбинир.напрв.!DW463</f>
        <v>0</v>
      </c>
      <c r="AL463" s="169">
        <f t="shared" si="77"/>
        <v>0</v>
      </c>
      <c r="AM463" s="169">
        <f t="shared" si="77"/>
        <v>0</v>
      </c>
      <c r="AN463" s="169">
        <f t="shared" si="77"/>
        <v>174</v>
      </c>
      <c r="AO463" s="169">
        <f t="shared" si="77"/>
        <v>380</v>
      </c>
      <c r="AP463" s="169">
        <f t="shared" si="77"/>
        <v>7</v>
      </c>
      <c r="AQ463" s="169">
        <f t="shared" si="77"/>
        <v>32</v>
      </c>
      <c r="AR463" s="169">
        <f t="shared" si="77"/>
        <v>0</v>
      </c>
      <c r="AS463" s="169">
        <f t="shared" si="77"/>
        <v>0</v>
      </c>
      <c r="AT463" s="169">
        <f t="shared" si="77"/>
        <v>0</v>
      </c>
      <c r="AU463" s="169">
        <f t="shared" si="77"/>
        <v>0</v>
      </c>
    </row>
    <row r="464" spans="1:47" x14ac:dyDescent="0.25">
      <c r="A464" s="5" t="str">
        <f>гр.общеразв.напрв.!A464</f>
        <v>Тихвинский</v>
      </c>
      <c r="B464" s="5" t="str">
        <f>гр.общеразв.напрв.!B464</f>
        <v>МДОУ "Д/с Солнышко"</v>
      </c>
      <c r="C464" s="5" t="str">
        <f>гр.общеразв.напрв.!C464</f>
        <v>город</v>
      </c>
      <c r="D464" s="5" t="str">
        <f>гр.общеразв.напрв.!D464</f>
        <v>дети</v>
      </c>
      <c r="E464" s="168">
        <f t="shared" si="78"/>
        <v>489</v>
      </c>
      <c r="F464" s="168">
        <f t="shared" si="79"/>
        <v>122</v>
      </c>
      <c r="G464" s="168">
        <f t="shared" si="79"/>
        <v>367</v>
      </c>
      <c r="H464" s="10">
        <f>гр.общеразв.напрв.!BZ464</f>
        <v>0</v>
      </c>
      <c r="I464" s="10">
        <f>гр.общеразв.напрв.!CA464</f>
        <v>0</v>
      </c>
      <c r="J464" s="10">
        <f>гр.общеразв.напрв.!CB464</f>
        <v>107</v>
      </c>
      <c r="K464" s="10">
        <f>гр.общеразв.напрв.!CC464</f>
        <v>342</v>
      </c>
      <c r="L464" s="10">
        <f>гр.общеразв.напрв.!CD464</f>
        <v>15</v>
      </c>
      <c r="M464" s="10">
        <f>гр.общеразв.напрв.!CE464</f>
        <v>25</v>
      </c>
      <c r="N464" s="10">
        <f>гр.общеразв.напрв.!CF464</f>
        <v>0</v>
      </c>
      <c r="O464" s="10">
        <f>гр.общеразв.напрв.!CG464</f>
        <v>0</v>
      </c>
      <c r="P464" s="10">
        <f>гр.общеразв.напрв.!CH464</f>
        <v>0</v>
      </c>
      <c r="Q464" s="10">
        <f>гр.общеразв.напрв.!CI464</f>
        <v>0</v>
      </c>
      <c r="R464" s="10">
        <f>гр.компен.направ.!EH464</f>
        <v>0</v>
      </c>
      <c r="S464" s="10">
        <f>гр.компен.направ.!EI464</f>
        <v>0</v>
      </c>
      <c r="T464" s="10">
        <f>гр.компен.направ.!EJ464</f>
        <v>0</v>
      </c>
      <c r="U464" s="10">
        <f>гр.компен.направ.!EK464</f>
        <v>0</v>
      </c>
      <c r="V464" s="10">
        <f>гр.компен.направ.!EL464</f>
        <v>0</v>
      </c>
      <c r="W464" s="10">
        <f>гр.компен.направ.!EM464</f>
        <v>0</v>
      </c>
      <c r="X464" s="10">
        <f>гр.компен.направ.!EN464</f>
        <v>0</v>
      </c>
      <c r="Y464" s="10">
        <f>гр.компен.направ.!EO464</f>
        <v>0</v>
      </c>
      <c r="Z464" s="10">
        <f>гр.компен.направ.!EP464</f>
        <v>0</v>
      </c>
      <c r="AA464" s="10">
        <f>гр.компен.направ.!EQ464</f>
        <v>0</v>
      </c>
      <c r="AB464" s="10">
        <f>гр.комбинир.напрв.!DN464</f>
        <v>0</v>
      </c>
      <c r="AC464" s="10">
        <f>гр.комбинир.напрв.!DO464</f>
        <v>0</v>
      </c>
      <c r="AD464" s="10">
        <f>гр.комбинир.напрв.!DP464</f>
        <v>0</v>
      </c>
      <c r="AE464" s="10">
        <f>гр.комбинир.напрв.!DQ464</f>
        <v>0</v>
      </c>
      <c r="AF464" s="10">
        <f>гр.комбинир.напрв.!DR464</f>
        <v>0</v>
      </c>
      <c r="AG464" s="10">
        <f>гр.комбинир.напрв.!DS464</f>
        <v>0</v>
      </c>
      <c r="AH464" s="10">
        <f>гр.комбинир.напрв.!DT464</f>
        <v>0</v>
      </c>
      <c r="AI464" s="10">
        <f>гр.комбинир.напрв.!DU464</f>
        <v>0</v>
      </c>
      <c r="AJ464" s="10">
        <f>гр.комбинир.напрв.!DV464</f>
        <v>0</v>
      </c>
      <c r="AK464" s="10">
        <f>гр.комбинир.напрв.!DW464</f>
        <v>0</v>
      </c>
      <c r="AL464" s="169">
        <f t="shared" si="77"/>
        <v>0</v>
      </c>
      <c r="AM464" s="169">
        <f t="shared" si="77"/>
        <v>0</v>
      </c>
      <c r="AN464" s="169">
        <f t="shared" si="77"/>
        <v>107</v>
      </c>
      <c r="AO464" s="169">
        <f t="shared" si="77"/>
        <v>342</v>
      </c>
      <c r="AP464" s="169">
        <f t="shared" si="77"/>
        <v>15</v>
      </c>
      <c r="AQ464" s="169">
        <f t="shared" si="77"/>
        <v>25</v>
      </c>
      <c r="AR464" s="169">
        <f t="shared" si="77"/>
        <v>0</v>
      </c>
      <c r="AS464" s="169">
        <f t="shared" si="77"/>
        <v>0</v>
      </c>
      <c r="AT464" s="169">
        <f t="shared" si="77"/>
        <v>0</v>
      </c>
      <c r="AU464" s="169">
        <f t="shared" si="77"/>
        <v>0</v>
      </c>
    </row>
    <row r="465" spans="1:47" x14ac:dyDescent="0.25">
      <c r="A465" s="5" t="str">
        <f>гр.общеразв.напрв.!A465</f>
        <v>Тихвинский</v>
      </c>
      <c r="B465" s="5" t="str">
        <f>гр.общеразв.напрв.!B465</f>
        <v>МДОУ "Д/с Рябинка"</v>
      </c>
      <c r="C465" s="5" t="str">
        <f>гр.общеразв.напрв.!C465</f>
        <v>город</v>
      </c>
      <c r="D465" s="5" t="str">
        <f>гр.общеразв.напрв.!D465</f>
        <v>дети</v>
      </c>
      <c r="E465" s="168">
        <f t="shared" si="78"/>
        <v>591</v>
      </c>
      <c r="F465" s="168">
        <f t="shared" si="79"/>
        <v>165</v>
      </c>
      <c r="G465" s="168">
        <f t="shared" si="79"/>
        <v>426</v>
      </c>
      <c r="H465" s="10">
        <f>гр.общеразв.напрв.!BZ465</f>
        <v>0</v>
      </c>
      <c r="I465" s="10">
        <f>гр.общеразв.напрв.!CA465</f>
        <v>0</v>
      </c>
      <c r="J465" s="10">
        <f>гр.общеразв.напрв.!CB465</f>
        <v>137</v>
      </c>
      <c r="K465" s="10">
        <f>гр.общеразв.напрв.!CC465</f>
        <v>303</v>
      </c>
      <c r="L465" s="10">
        <f>гр.общеразв.напрв.!CD465</f>
        <v>28</v>
      </c>
      <c r="M465" s="10">
        <f>гр.общеразв.напрв.!CE465</f>
        <v>78</v>
      </c>
      <c r="N465" s="10">
        <f>гр.общеразв.напрв.!CF465</f>
        <v>0</v>
      </c>
      <c r="O465" s="10">
        <f>гр.общеразв.напрв.!CG465</f>
        <v>0</v>
      </c>
      <c r="P465" s="10">
        <f>гр.общеразв.напрв.!CH465</f>
        <v>0</v>
      </c>
      <c r="Q465" s="10">
        <f>гр.общеразв.напрв.!CI465</f>
        <v>0</v>
      </c>
      <c r="R465" s="10">
        <f>гр.компен.направ.!EH465</f>
        <v>0</v>
      </c>
      <c r="S465" s="10">
        <f>гр.компен.направ.!EI465</f>
        <v>0</v>
      </c>
      <c r="T465" s="10">
        <f>гр.компен.направ.!EJ465</f>
        <v>0</v>
      </c>
      <c r="U465" s="10">
        <f>гр.компен.направ.!EK465</f>
        <v>45</v>
      </c>
      <c r="V465" s="10">
        <f>гр.компен.направ.!EL465</f>
        <v>0</v>
      </c>
      <c r="W465" s="10">
        <f>гр.компен.направ.!EM465</f>
        <v>0</v>
      </c>
      <c r="X465" s="10">
        <f>гр.компен.направ.!EN465</f>
        <v>0</v>
      </c>
      <c r="Y465" s="10">
        <f>гр.компен.направ.!EO465</f>
        <v>0</v>
      </c>
      <c r="Z465" s="10">
        <f>гр.компен.направ.!EP465</f>
        <v>0</v>
      </c>
      <c r="AA465" s="10">
        <f>гр.компен.направ.!EQ465</f>
        <v>0</v>
      </c>
      <c r="AB465" s="10">
        <f>гр.комбинир.напрв.!DN465</f>
        <v>0</v>
      </c>
      <c r="AC465" s="10">
        <f>гр.комбинир.напрв.!DO465</f>
        <v>0</v>
      </c>
      <c r="AD465" s="10">
        <f>гр.комбинир.напрв.!DP465</f>
        <v>0</v>
      </c>
      <c r="AE465" s="10">
        <f>гр.комбинир.напрв.!DQ465</f>
        <v>0</v>
      </c>
      <c r="AF465" s="10">
        <f>гр.комбинир.напрв.!DR465</f>
        <v>0</v>
      </c>
      <c r="AG465" s="10">
        <f>гр.комбинир.напрв.!DS465</f>
        <v>0</v>
      </c>
      <c r="AH465" s="10">
        <f>гр.комбинир.напрв.!DT465</f>
        <v>0</v>
      </c>
      <c r="AI465" s="10">
        <f>гр.комбинир.напрв.!DU465</f>
        <v>0</v>
      </c>
      <c r="AJ465" s="10">
        <f>гр.комбинир.напрв.!DV465</f>
        <v>0</v>
      </c>
      <c r="AK465" s="10">
        <f>гр.комбинир.напрв.!DW465</f>
        <v>0</v>
      </c>
      <c r="AL465" s="169">
        <f t="shared" si="77"/>
        <v>0</v>
      </c>
      <c r="AM465" s="169">
        <f t="shared" si="77"/>
        <v>0</v>
      </c>
      <c r="AN465" s="169">
        <f t="shared" si="77"/>
        <v>137</v>
      </c>
      <c r="AO465" s="169">
        <f t="shared" si="77"/>
        <v>348</v>
      </c>
      <c r="AP465" s="169">
        <f t="shared" si="77"/>
        <v>28</v>
      </c>
      <c r="AQ465" s="169">
        <f t="shared" si="77"/>
        <v>78</v>
      </c>
      <c r="AR465" s="169">
        <f t="shared" si="77"/>
        <v>0</v>
      </c>
      <c r="AS465" s="169">
        <f t="shared" si="77"/>
        <v>0</v>
      </c>
      <c r="AT465" s="169">
        <f t="shared" si="77"/>
        <v>0</v>
      </c>
      <c r="AU465" s="169">
        <f t="shared" si="77"/>
        <v>0</v>
      </c>
    </row>
    <row r="466" spans="1:47" x14ac:dyDescent="0.25">
      <c r="A466" s="5" t="str">
        <f>гр.общеразв.напрв.!A466</f>
        <v>Тихвинский</v>
      </c>
      <c r="B466" s="5" t="str">
        <f>гр.общеразв.напрв.!B466</f>
        <v>МДОУ "Д/с Улыбка"</v>
      </c>
      <c r="C466" s="5" t="str">
        <f>гр.общеразв.напрв.!C466</f>
        <v>город</v>
      </c>
      <c r="D466" s="5" t="str">
        <f>гр.общеразв.напрв.!D466</f>
        <v>дети</v>
      </c>
      <c r="E466" s="168">
        <f t="shared" si="78"/>
        <v>359</v>
      </c>
      <c r="F466" s="168">
        <f t="shared" si="79"/>
        <v>79</v>
      </c>
      <c r="G466" s="168">
        <f t="shared" si="79"/>
        <v>280</v>
      </c>
      <c r="H466" s="10">
        <f>гр.общеразв.напрв.!BZ466</f>
        <v>0</v>
      </c>
      <c r="I466" s="10">
        <f>гр.общеразв.напрв.!CA466</f>
        <v>0</v>
      </c>
      <c r="J466" s="10">
        <f>гр.общеразв.напрв.!CB466</f>
        <v>69</v>
      </c>
      <c r="K466" s="10">
        <f>гр.общеразв.напрв.!CC466</f>
        <v>152</v>
      </c>
      <c r="L466" s="10">
        <f>гр.общеразв.напрв.!CD466</f>
        <v>10</v>
      </c>
      <c r="M466" s="10">
        <f>гр.общеразв.напрв.!CE466</f>
        <v>35</v>
      </c>
      <c r="N466" s="10">
        <f>гр.общеразв.напрв.!CF466</f>
        <v>0</v>
      </c>
      <c r="O466" s="10">
        <f>гр.общеразв.напрв.!CG466</f>
        <v>0</v>
      </c>
      <c r="P466" s="10">
        <f>гр.общеразв.напрв.!CH466</f>
        <v>0</v>
      </c>
      <c r="Q466" s="10">
        <f>гр.общеразв.напрв.!CI466</f>
        <v>0</v>
      </c>
      <c r="R466" s="10">
        <f>гр.компен.направ.!EH466</f>
        <v>0</v>
      </c>
      <c r="S466" s="10">
        <f>гр.компен.направ.!EI466</f>
        <v>0</v>
      </c>
      <c r="T466" s="10">
        <f>гр.компен.направ.!EJ466</f>
        <v>0</v>
      </c>
      <c r="U466" s="10">
        <f>гр.компен.направ.!EK466</f>
        <v>93</v>
      </c>
      <c r="V466" s="10">
        <f>гр.компен.направ.!EL466</f>
        <v>0</v>
      </c>
      <c r="W466" s="10">
        <f>гр.компен.направ.!EM466</f>
        <v>0</v>
      </c>
      <c r="X466" s="10">
        <f>гр.компен.направ.!EN466</f>
        <v>0</v>
      </c>
      <c r="Y466" s="10">
        <f>гр.компен.направ.!EO466</f>
        <v>0</v>
      </c>
      <c r="Z466" s="10">
        <f>гр.компен.направ.!EP466</f>
        <v>0</v>
      </c>
      <c r="AA466" s="10">
        <f>гр.компен.направ.!EQ466</f>
        <v>0</v>
      </c>
      <c r="AB466" s="10">
        <f>гр.комбинир.напрв.!DN466</f>
        <v>0</v>
      </c>
      <c r="AC466" s="10">
        <f>гр.комбинир.напрв.!DO466</f>
        <v>0</v>
      </c>
      <c r="AD466" s="10">
        <f>гр.комбинир.напрв.!DP466</f>
        <v>0</v>
      </c>
      <c r="AE466" s="10">
        <f>гр.комбинир.напрв.!DQ466</f>
        <v>0</v>
      </c>
      <c r="AF466" s="10">
        <f>гр.комбинир.напрв.!DR466</f>
        <v>0</v>
      </c>
      <c r="AG466" s="10">
        <f>гр.комбинир.напрв.!DS466</f>
        <v>0</v>
      </c>
      <c r="AH466" s="10">
        <f>гр.комбинир.напрв.!DT466</f>
        <v>0</v>
      </c>
      <c r="AI466" s="10">
        <f>гр.комбинир.напрв.!DU466</f>
        <v>0</v>
      </c>
      <c r="AJ466" s="10">
        <f>гр.комбинир.напрв.!DV466</f>
        <v>0</v>
      </c>
      <c r="AK466" s="10">
        <f>гр.комбинир.напрв.!DW466</f>
        <v>0</v>
      </c>
      <c r="AL466" s="169">
        <f t="shared" si="77"/>
        <v>0</v>
      </c>
      <c r="AM466" s="169">
        <f t="shared" si="77"/>
        <v>0</v>
      </c>
      <c r="AN466" s="169">
        <f t="shared" si="77"/>
        <v>69</v>
      </c>
      <c r="AO466" s="169">
        <f t="shared" si="77"/>
        <v>245</v>
      </c>
      <c r="AP466" s="169">
        <f t="shared" si="77"/>
        <v>10</v>
      </c>
      <c r="AQ466" s="169">
        <f t="shared" si="77"/>
        <v>35</v>
      </c>
      <c r="AR466" s="169">
        <f t="shared" si="77"/>
        <v>0</v>
      </c>
      <c r="AS466" s="169">
        <f t="shared" si="77"/>
        <v>0</v>
      </c>
      <c r="AT466" s="169">
        <f t="shared" si="77"/>
        <v>0</v>
      </c>
      <c r="AU466" s="169">
        <f t="shared" si="77"/>
        <v>0</v>
      </c>
    </row>
    <row r="467" spans="1:47" x14ac:dyDescent="0.25">
      <c r="A467" s="5" t="str">
        <f>гр.общеразв.напрв.!A467</f>
        <v>Тихвинский</v>
      </c>
      <c r="B467" s="5" t="str">
        <f>гр.общеразв.напрв.!B467</f>
        <v>МДОУ "Д/с Чайка"</v>
      </c>
      <c r="C467" s="5" t="str">
        <f>гр.общеразв.напрв.!C467</f>
        <v>город</v>
      </c>
      <c r="D467" s="5" t="str">
        <f>гр.общеразв.напрв.!D467</f>
        <v>дети</v>
      </c>
      <c r="E467" s="168">
        <f t="shared" si="78"/>
        <v>422</v>
      </c>
      <c r="F467" s="168">
        <f t="shared" si="79"/>
        <v>121</v>
      </c>
      <c r="G467" s="168">
        <f t="shared" si="79"/>
        <v>301</v>
      </c>
      <c r="H467" s="10">
        <f>гр.общеразв.напрв.!BZ467</f>
        <v>0</v>
      </c>
      <c r="I467" s="10">
        <f>гр.общеразв.напрв.!CA467</f>
        <v>0</v>
      </c>
      <c r="J467" s="10">
        <f>гр.общеразв.напрв.!CB467</f>
        <v>109</v>
      </c>
      <c r="K467" s="10">
        <f>гр.общеразв.напрв.!CC467</f>
        <v>275</v>
      </c>
      <c r="L467" s="10">
        <f>гр.общеразв.напрв.!CD467</f>
        <v>12</v>
      </c>
      <c r="M467" s="10">
        <f>гр.общеразв.напрв.!CE467</f>
        <v>26</v>
      </c>
      <c r="N467" s="10">
        <f>гр.общеразв.напрв.!CF467</f>
        <v>0</v>
      </c>
      <c r="O467" s="10">
        <f>гр.общеразв.напрв.!CG467</f>
        <v>0</v>
      </c>
      <c r="P467" s="10">
        <f>гр.общеразв.напрв.!CH467</f>
        <v>0</v>
      </c>
      <c r="Q467" s="10">
        <f>гр.общеразв.напрв.!CI467</f>
        <v>0</v>
      </c>
      <c r="R467" s="10">
        <f>гр.компен.направ.!EH467</f>
        <v>0</v>
      </c>
      <c r="S467" s="10">
        <f>гр.компен.направ.!EI467</f>
        <v>0</v>
      </c>
      <c r="T467" s="10">
        <f>гр.компен.направ.!EJ467</f>
        <v>0</v>
      </c>
      <c r="U467" s="10">
        <f>гр.компен.направ.!EK467</f>
        <v>0</v>
      </c>
      <c r="V467" s="10">
        <f>гр.компен.направ.!EL467</f>
        <v>0</v>
      </c>
      <c r="W467" s="10">
        <f>гр.компен.направ.!EM467</f>
        <v>0</v>
      </c>
      <c r="X467" s="10">
        <f>гр.компен.направ.!EN467</f>
        <v>0</v>
      </c>
      <c r="Y467" s="10">
        <f>гр.компен.направ.!EO467</f>
        <v>0</v>
      </c>
      <c r="Z467" s="10">
        <f>гр.компен.направ.!EP467</f>
        <v>0</v>
      </c>
      <c r="AA467" s="10">
        <f>гр.компен.направ.!EQ467</f>
        <v>0</v>
      </c>
      <c r="AB467" s="10">
        <f>гр.комбинир.напрв.!DN467</f>
        <v>0</v>
      </c>
      <c r="AC467" s="10">
        <f>гр.комбинир.напрв.!DO467</f>
        <v>0</v>
      </c>
      <c r="AD467" s="10">
        <f>гр.комбинир.напрв.!DP467</f>
        <v>0</v>
      </c>
      <c r="AE467" s="10">
        <f>гр.комбинир.напрв.!DQ467</f>
        <v>0</v>
      </c>
      <c r="AF467" s="10">
        <f>гр.комбинир.напрв.!DR467</f>
        <v>0</v>
      </c>
      <c r="AG467" s="10">
        <f>гр.комбинир.напрв.!DS467</f>
        <v>0</v>
      </c>
      <c r="AH467" s="10">
        <f>гр.комбинир.напрв.!DT467</f>
        <v>0</v>
      </c>
      <c r="AI467" s="10">
        <f>гр.комбинир.напрв.!DU467</f>
        <v>0</v>
      </c>
      <c r="AJ467" s="10">
        <f>гр.комбинир.напрв.!DV467</f>
        <v>0</v>
      </c>
      <c r="AK467" s="10">
        <f>гр.комбинир.напрв.!DW467</f>
        <v>0</v>
      </c>
      <c r="AL467" s="169">
        <f t="shared" si="77"/>
        <v>0</v>
      </c>
      <c r="AM467" s="169">
        <f t="shared" si="77"/>
        <v>0</v>
      </c>
      <c r="AN467" s="169">
        <f t="shared" si="77"/>
        <v>109</v>
      </c>
      <c r="AO467" s="169">
        <f t="shared" si="77"/>
        <v>275</v>
      </c>
      <c r="AP467" s="169">
        <f t="shared" si="77"/>
        <v>12</v>
      </c>
      <c r="AQ467" s="169">
        <f t="shared" si="77"/>
        <v>26</v>
      </c>
      <c r="AR467" s="169">
        <f t="shared" si="77"/>
        <v>0</v>
      </c>
      <c r="AS467" s="169">
        <f t="shared" si="77"/>
        <v>0</v>
      </c>
      <c r="AT467" s="169">
        <f t="shared" si="77"/>
        <v>0</v>
      </c>
      <c r="AU467" s="169">
        <f t="shared" si="77"/>
        <v>0</v>
      </c>
    </row>
    <row r="468" spans="1:47" x14ac:dyDescent="0.25">
      <c r="A468" s="5" t="str">
        <f>гр.общеразв.напрв.!A468</f>
        <v>Тихвинский</v>
      </c>
      <c r="B468" s="5" t="str">
        <f>гр.общеразв.напрв.!B468</f>
        <v>МОУ "Андреевская ООШ"</v>
      </c>
      <c r="C468" s="5" t="str">
        <f>гр.общеразв.напрв.!C468</f>
        <v>село</v>
      </c>
      <c r="D468" s="5" t="str">
        <f>гр.общеразв.напрв.!D468</f>
        <v>дети</v>
      </c>
      <c r="E468" s="168">
        <f t="shared" si="78"/>
        <v>36</v>
      </c>
      <c r="F468" s="168">
        <f t="shared" si="79"/>
        <v>12</v>
      </c>
      <c r="G468" s="168">
        <f t="shared" si="79"/>
        <v>24</v>
      </c>
      <c r="H468" s="10">
        <f>гр.общеразв.напрв.!BZ468</f>
        <v>0</v>
      </c>
      <c r="I468" s="10">
        <f>гр.общеразв.напрв.!CA468</f>
        <v>0</v>
      </c>
      <c r="J468" s="10">
        <f>гр.общеразв.напрв.!CB468</f>
        <v>12</v>
      </c>
      <c r="K468" s="10">
        <f>гр.общеразв.напрв.!CC468</f>
        <v>24</v>
      </c>
      <c r="L468" s="10">
        <f>гр.общеразв.напрв.!CD468</f>
        <v>0</v>
      </c>
      <c r="M468" s="10">
        <f>гр.общеразв.напрв.!CE468</f>
        <v>0</v>
      </c>
      <c r="N468" s="10">
        <f>гр.общеразв.напрв.!CF468</f>
        <v>0</v>
      </c>
      <c r="O468" s="10">
        <f>гр.общеразв.напрв.!CG468</f>
        <v>0</v>
      </c>
      <c r="P468" s="10">
        <f>гр.общеразв.напрв.!CH468</f>
        <v>0</v>
      </c>
      <c r="Q468" s="10">
        <f>гр.общеразв.напрв.!CI468</f>
        <v>0</v>
      </c>
      <c r="R468" s="10">
        <f>гр.компен.направ.!EH468</f>
        <v>0</v>
      </c>
      <c r="S468" s="10">
        <f>гр.компен.направ.!EI468</f>
        <v>0</v>
      </c>
      <c r="T468" s="10">
        <f>гр.компен.направ.!EJ468</f>
        <v>0</v>
      </c>
      <c r="U468" s="10">
        <f>гр.компен.направ.!EK468</f>
        <v>0</v>
      </c>
      <c r="V468" s="10">
        <f>гр.компен.направ.!EL468</f>
        <v>0</v>
      </c>
      <c r="W468" s="10">
        <f>гр.компен.направ.!EM468</f>
        <v>0</v>
      </c>
      <c r="X468" s="10">
        <f>гр.компен.направ.!EN468</f>
        <v>0</v>
      </c>
      <c r="Y468" s="10">
        <f>гр.компен.направ.!EO468</f>
        <v>0</v>
      </c>
      <c r="Z468" s="10">
        <f>гр.компен.направ.!EP468</f>
        <v>0</v>
      </c>
      <c r="AA468" s="10">
        <f>гр.компен.направ.!EQ468</f>
        <v>0</v>
      </c>
      <c r="AB468" s="10">
        <f>гр.комбинир.напрв.!DN468</f>
        <v>0</v>
      </c>
      <c r="AC468" s="10">
        <f>гр.комбинир.напрв.!DO468</f>
        <v>0</v>
      </c>
      <c r="AD468" s="10">
        <f>гр.комбинир.напрв.!DP468</f>
        <v>0</v>
      </c>
      <c r="AE468" s="10">
        <f>гр.комбинир.напрв.!DQ468</f>
        <v>0</v>
      </c>
      <c r="AF468" s="10">
        <f>гр.комбинир.напрв.!DR468</f>
        <v>0</v>
      </c>
      <c r="AG468" s="10">
        <f>гр.комбинир.напрв.!DS468</f>
        <v>0</v>
      </c>
      <c r="AH468" s="10">
        <f>гр.комбинир.напрв.!DT468</f>
        <v>0</v>
      </c>
      <c r="AI468" s="10">
        <f>гр.комбинир.напрв.!DU468</f>
        <v>0</v>
      </c>
      <c r="AJ468" s="10">
        <f>гр.комбинир.напрв.!DV468</f>
        <v>0</v>
      </c>
      <c r="AK468" s="10">
        <f>гр.комбинир.напрв.!DW468</f>
        <v>0</v>
      </c>
      <c r="AL468" s="169">
        <f t="shared" si="77"/>
        <v>0</v>
      </c>
      <c r="AM468" s="169">
        <f t="shared" si="77"/>
        <v>0</v>
      </c>
      <c r="AN468" s="169">
        <f t="shared" si="77"/>
        <v>12</v>
      </c>
      <c r="AO468" s="169">
        <f t="shared" si="77"/>
        <v>24</v>
      </c>
      <c r="AP468" s="169">
        <f t="shared" si="77"/>
        <v>0</v>
      </c>
      <c r="AQ468" s="169">
        <f t="shared" si="77"/>
        <v>0</v>
      </c>
      <c r="AR468" s="169">
        <f t="shared" si="77"/>
        <v>0</v>
      </c>
      <c r="AS468" s="169">
        <f t="shared" si="77"/>
        <v>0</v>
      </c>
      <c r="AT468" s="169">
        <f t="shared" si="77"/>
        <v>0</v>
      </c>
      <c r="AU468" s="169">
        <f t="shared" si="77"/>
        <v>0</v>
      </c>
    </row>
    <row r="469" spans="1:47" x14ac:dyDescent="0.25">
      <c r="A469" s="5" t="str">
        <f>гр.общеразв.напрв.!A469</f>
        <v>Тихвинский</v>
      </c>
      <c r="B469" s="5" t="str">
        <f>гр.общеразв.напрв.!B469</f>
        <v>МОУ "Борская ООШ"</v>
      </c>
      <c r="C469" s="5" t="str">
        <f>гр.общеразв.напрв.!C469</f>
        <v>село</v>
      </c>
      <c r="D469" s="5" t="str">
        <f>гр.общеразв.напрв.!D469</f>
        <v>дети</v>
      </c>
      <c r="E469" s="168">
        <f t="shared" si="78"/>
        <v>70</v>
      </c>
      <c r="F469" s="168">
        <f t="shared" si="79"/>
        <v>19</v>
      </c>
      <c r="G469" s="168">
        <f t="shared" si="79"/>
        <v>51</v>
      </c>
      <c r="H469" s="10">
        <f>гр.общеразв.напрв.!BZ469</f>
        <v>0</v>
      </c>
      <c r="I469" s="10">
        <f>гр.общеразв.напрв.!CA469</f>
        <v>0</v>
      </c>
      <c r="J469" s="10">
        <f>гр.общеразв.напрв.!CB469</f>
        <v>19</v>
      </c>
      <c r="K469" s="10">
        <f>гр.общеразв.напрв.!CC469</f>
        <v>51</v>
      </c>
      <c r="L469" s="10">
        <f>гр.общеразв.напрв.!CD469</f>
        <v>0</v>
      </c>
      <c r="M469" s="10">
        <f>гр.общеразв.напрв.!CE469</f>
        <v>0</v>
      </c>
      <c r="N469" s="10">
        <f>гр.общеразв.напрв.!CF469</f>
        <v>0</v>
      </c>
      <c r="O469" s="10">
        <f>гр.общеразв.напрв.!CG469</f>
        <v>0</v>
      </c>
      <c r="P469" s="10">
        <f>гр.общеразв.напрв.!CH469</f>
        <v>0</v>
      </c>
      <c r="Q469" s="10">
        <f>гр.общеразв.напрв.!CI469</f>
        <v>0</v>
      </c>
      <c r="R469" s="10">
        <f>гр.компен.направ.!EH469</f>
        <v>0</v>
      </c>
      <c r="S469" s="10">
        <f>гр.компен.направ.!EI469</f>
        <v>0</v>
      </c>
      <c r="T469" s="10">
        <f>гр.компен.направ.!EJ469</f>
        <v>0</v>
      </c>
      <c r="U469" s="10">
        <f>гр.компен.направ.!EK469</f>
        <v>0</v>
      </c>
      <c r="V469" s="10">
        <f>гр.компен.направ.!EL469</f>
        <v>0</v>
      </c>
      <c r="W469" s="10">
        <f>гр.компен.направ.!EM469</f>
        <v>0</v>
      </c>
      <c r="X469" s="10">
        <f>гр.компен.направ.!EN469</f>
        <v>0</v>
      </c>
      <c r="Y469" s="10">
        <f>гр.компен.направ.!EO469</f>
        <v>0</v>
      </c>
      <c r="Z469" s="10">
        <f>гр.компен.направ.!EP469</f>
        <v>0</v>
      </c>
      <c r="AA469" s="10">
        <f>гр.компен.направ.!EQ469</f>
        <v>0</v>
      </c>
      <c r="AB469" s="10">
        <f>гр.комбинир.напрв.!DN469</f>
        <v>0</v>
      </c>
      <c r="AC469" s="10">
        <f>гр.комбинир.напрв.!DO469</f>
        <v>0</v>
      </c>
      <c r="AD469" s="10">
        <f>гр.комбинир.напрв.!DP469</f>
        <v>0</v>
      </c>
      <c r="AE469" s="10">
        <f>гр.комбинир.напрв.!DQ469</f>
        <v>0</v>
      </c>
      <c r="AF469" s="10">
        <f>гр.комбинир.напрв.!DR469</f>
        <v>0</v>
      </c>
      <c r="AG469" s="10">
        <f>гр.комбинир.напрв.!DS469</f>
        <v>0</v>
      </c>
      <c r="AH469" s="10">
        <f>гр.комбинир.напрв.!DT469</f>
        <v>0</v>
      </c>
      <c r="AI469" s="10">
        <f>гр.комбинир.напрв.!DU469</f>
        <v>0</v>
      </c>
      <c r="AJ469" s="10">
        <f>гр.комбинир.напрв.!DV469</f>
        <v>0</v>
      </c>
      <c r="AK469" s="10">
        <f>гр.комбинир.напрв.!DW469</f>
        <v>0</v>
      </c>
      <c r="AL469" s="169">
        <f t="shared" si="77"/>
        <v>0</v>
      </c>
      <c r="AM469" s="169">
        <f t="shared" si="77"/>
        <v>0</v>
      </c>
      <c r="AN469" s="169">
        <f t="shared" si="77"/>
        <v>19</v>
      </c>
      <c r="AO469" s="169">
        <f t="shared" si="77"/>
        <v>51</v>
      </c>
      <c r="AP469" s="169">
        <f t="shared" si="77"/>
        <v>0</v>
      </c>
      <c r="AQ469" s="169">
        <f t="shared" si="77"/>
        <v>0</v>
      </c>
      <c r="AR469" s="169">
        <f t="shared" si="77"/>
        <v>0</v>
      </c>
      <c r="AS469" s="169">
        <f t="shared" si="77"/>
        <v>0</v>
      </c>
      <c r="AT469" s="169">
        <f t="shared" si="77"/>
        <v>0</v>
      </c>
      <c r="AU469" s="169">
        <f t="shared" si="77"/>
        <v>0</v>
      </c>
    </row>
    <row r="470" spans="1:47" x14ac:dyDescent="0.25">
      <c r="A470" s="5" t="str">
        <f>гр.общеразв.напрв.!A470</f>
        <v>Тихвинский</v>
      </c>
      <c r="B470" s="5" t="str">
        <f>гр.общеразв.напрв.!B470</f>
        <v>МОУ "Ганьковская СОШ"</v>
      </c>
      <c r="C470" s="5" t="str">
        <f>гр.общеразв.напрв.!C470</f>
        <v>село</v>
      </c>
      <c r="D470" s="5" t="str">
        <f>гр.общеразв.напрв.!D470</f>
        <v>дети</v>
      </c>
      <c r="E470" s="168">
        <f t="shared" si="78"/>
        <v>22</v>
      </c>
      <c r="F470" s="168">
        <f t="shared" si="79"/>
        <v>7</v>
      </c>
      <c r="G470" s="168">
        <f t="shared" si="79"/>
        <v>15</v>
      </c>
      <c r="H470" s="10">
        <f>гр.общеразв.напрв.!BZ470</f>
        <v>0</v>
      </c>
      <c r="I470" s="10">
        <f>гр.общеразв.напрв.!CA470</f>
        <v>0</v>
      </c>
      <c r="J470" s="10">
        <f>гр.общеразв.напрв.!CB470</f>
        <v>7</v>
      </c>
      <c r="K470" s="10">
        <f>гр.общеразв.напрв.!CC470</f>
        <v>15</v>
      </c>
      <c r="L470" s="10">
        <f>гр.общеразв.напрв.!CD470</f>
        <v>0</v>
      </c>
      <c r="M470" s="10">
        <f>гр.общеразв.напрв.!CE470</f>
        <v>0</v>
      </c>
      <c r="N470" s="10">
        <f>гр.общеразв.напрв.!CF470</f>
        <v>0</v>
      </c>
      <c r="O470" s="10">
        <f>гр.общеразв.напрв.!CG470</f>
        <v>0</v>
      </c>
      <c r="P470" s="10">
        <f>гр.общеразв.напрв.!CH470</f>
        <v>0</v>
      </c>
      <c r="Q470" s="10">
        <f>гр.общеразв.напрв.!CI470</f>
        <v>0</v>
      </c>
      <c r="R470" s="10">
        <f>гр.компен.направ.!EH470</f>
        <v>0</v>
      </c>
      <c r="S470" s="10">
        <f>гр.компен.направ.!EI470</f>
        <v>0</v>
      </c>
      <c r="T470" s="10">
        <f>гр.компен.направ.!EJ470</f>
        <v>0</v>
      </c>
      <c r="U470" s="10">
        <f>гр.компен.направ.!EK470</f>
        <v>0</v>
      </c>
      <c r="V470" s="10">
        <f>гр.компен.направ.!EL470</f>
        <v>0</v>
      </c>
      <c r="W470" s="10">
        <f>гр.компен.направ.!EM470</f>
        <v>0</v>
      </c>
      <c r="X470" s="10">
        <f>гр.компен.направ.!EN470</f>
        <v>0</v>
      </c>
      <c r="Y470" s="10">
        <f>гр.компен.направ.!EO470</f>
        <v>0</v>
      </c>
      <c r="Z470" s="10">
        <f>гр.компен.направ.!EP470</f>
        <v>0</v>
      </c>
      <c r="AA470" s="10">
        <f>гр.компен.направ.!EQ470</f>
        <v>0</v>
      </c>
      <c r="AB470" s="10">
        <f>гр.комбинир.напрв.!DN470</f>
        <v>0</v>
      </c>
      <c r="AC470" s="10">
        <f>гр.комбинир.напрв.!DO470</f>
        <v>0</v>
      </c>
      <c r="AD470" s="10">
        <f>гр.комбинир.напрв.!DP470</f>
        <v>0</v>
      </c>
      <c r="AE470" s="10">
        <f>гр.комбинир.напрв.!DQ470</f>
        <v>0</v>
      </c>
      <c r="AF470" s="10">
        <f>гр.комбинир.напрв.!DR470</f>
        <v>0</v>
      </c>
      <c r="AG470" s="10">
        <f>гр.комбинир.напрв.!DS470</f>
        <v>0</v>
      </c>
      <c r="AH470" s="10">
        <f>гр.комбинир.напрв.!DT470</f>
        <v>0</v>
      </c>
      <c r="AI470" s="10">
        <f>гр.комбинир.напрв.!DU470</f>
        <v>0</v>
      </c>
      <c r="AJ470" s="10">
        <f>гр.комбинир.напрв.!DV470</f>
        <v>0</v>
      </c>
      <c r="AK470" s="10">
        <f>гр.комбинир.напрв.!DW470</f>
        <v>0</v>
      </c>
      <c r="AL470" s="169">
        <f t="shared" si="77"/>
        <v>0</v>
      </c>
      <c r="AM470" s="169">
        <f t="shared" si="77"/>
        <v>0</v>
      </c>
      <c r="AN470" s="169">
        <f t="shared" si="77"/>
        <v>7</v>
      </c>
      <c r="AO470" s="169">
        <f t="shared" si="77"/>
        <v>15</v>
      </c>
      <c r="AP470" s="169">
        <f t="shared" si="77"/>
        <v>0</v>
      </c>
      <c r="AQ470" s="169">
        <f t="shared" si="77"/>
        <v>0</v>
      </c>
      <c r="AR470" s="169">
        <f t="shared" si="77"/>
        <v>0</v>
      </c>
      <c r="AS470" s="169">
        <f t="shared" si="77"/>
        <v>0</v>
      </c>
      <c r="AT470" s="169">
        <f t="shared" si="77"/>
        <v>0</v>
      </c>
      <c r="AU470" s="169">
        <f t="shared" si="77"/>
        <v>0</v>
      </c>
    </row>
    <row r="471" spans="1:47" x14ac:dyDescent="0.25">
      <c r="A471" s="5" t="str">
        <f>гр.общеразв.напрв.!A471</f>
        <v>Тихвинский</v>
      </c>
      <c r="B471" s="5" t="str">
        <f>гр.общеразв.напрв.!B471</f>
        <v>МОУ "Горская ООШ"</v>
      </c>
      <c r="C471" s="5" t="str">
        <f>гр.общеразв.напрв.!C471</f>
        <v>село</v>
      </c>
      <c r="D471" s="5" t="str">
        <f>гр.общеразв.напрв.!D471</f>
        <v>дети</v>
      </c>
      <c r="E471" s="168">
        <f t="shared" si="78"/>
        <v>35</v>
      </c>
      <c r="F471" s="168">
        <f t="shared" si="79"/>
        <v>11</v>
      </c>
      <c r="G471" s="168">
        <f t="shared" si="79"/>
        <v>24</v>
      </c>
      <c r="H471" s="10">
        <f>гр.общеразв.напрв.!BZ471</f>
        <v>0</v>
      </c>
      <c r="I471" s="10">
        <f>гр.общеразв.напрв.!CA471</f>
        <v>0</v>
      </c>
      <c r="J471" s="10">
        <f>гр.общеразв.напрв.!CB471</f>
        <v>11</v>
      </c>
      <c r="K471" s="10">
        <f>гр.общеразв.напрв.!CC471</f>
        <v>24</v>
      </c>
      <c r="L471" s="10">
        <f>гр.общеразв.напрв.!CD471</f>
        <v>0</v>
      </c>
      <c r="M471" s="10">
        <f>гр.общеразв.напрв.!CE471</f>
        <v>0</v>
      </c>
      <c r="N471" s="10">
        <f>гр.общеразв.напрв.!CF471</f>
        <v>0</v>
      </c>
      <c r="O471" s="10">
        <f>гр.общеразв.напрв.!CG471</f>
        <v>0</v>
      </c>
      <c r="P471" s="10">
        <f>гр.общеразв.напрв.!CH471</f>
        <v>0</v>
      </c>
      <c r="Q471" s="10">
        <f>гр.общеразв.напрв.!CI471</f>
        <v>0</v>
      </c>
      <c r="R471" s="10">
        <f>гр.компен.направ.!EH471</f>
        <v>0</v>
      </c>
      <c r="S471" s="10">
        <f>гр.компен.направ.!EI471</f>
        <v>0</v>
      </c>
      <c r="T471" s="10">
        <f>гр.компен.направ.!EJ471</f>
        <v>0</v>
      </c>
      <c r="U471" s="10">
        <f>гр.компен.направ.!EK471</f>
        <v>0</v>
      </c>
      <c r="V471" s="10">
        <f>гр.компен.направ.!EL471</f>
        <v>0</v>
      </c>
      <c r="W471" s="10">
        <f>гр.компен.направ.!EM471</f>
        <v>0</v>
      </c>
      <c r="X471" s="10">
        <f>гр.компен.направ.!EN471</f>
        <v>0</v>
      </c>
      <c r="Y471" s="10">
        <f>гр.компен.направ.!EO471</f>
        <v>0</v>
      </c>
      <c r="Z471" s="10">
        <f>гр.компен.направ.!EP471</f>
        <v>0</v>
      </c>
      <c r="AA471" s="10">
        <f>гр.компен.направ.!EQ471</f>
        <v>0</v>
      </c>
      <c r="AB471" s="10">
        <f>гр.комбинир.напрв.!DN471</f>
        <v>0</v>
      </c>
      <c r="AC471" s="10">
        <f>гр.комбинир.напрв.!DO471</f>
        <v>0</v>
      </c>
      <c r="AD471" s="10">
        <f>гр.комбинир.напрв.!DP471</f>
        <v>0</v>
      </c>
      <c r="AE471" s="10">
        <f>гр.комбинир.напрв.!DQ471</f>
        <v>0</v>
      </c>
      <c r="AF471" s="10">
        <f>гр.комбинир.напрв.!DR471</f>
        <v>0</v>
      </c>
      <c r="AG471" s="10">
        <f>гр.комбинир.напрв.!DS471</f>
        <v>0</v>
      </c>
      <c r="AH471" s="10">
        <f>гр.комбинир.напрв.!DT471</f>
        <v>0</v>
      </c>
      <c r="AI471" s="10">
        <f>гр.комбинир.напрв.!DU471</f>
        <v>0</v>
      </c>
      <c r="AJ471" s="10">
        <f>гр.комбинир.напрв.!DV471</f>
        <v>0</v>
      </c>
      <c r="AK471" s="10">
        <f>гр.комбинир.напрв.!DW471</f>
        <v>0</v>
      </c>
      <c r="AL471" s="169">
        <f t="shared" si="77"/>
        <v>0</v>
      </c>
      <c r="AM471" s="169">
        <f t="shared" si="77"/>
        <v>0</v>
      </c>
      <c r="AN471" s="169">
        <f t="shared" si="77"/>
        <v>11</v>
      </c>
      <c r="AO471" s="169">
        <f t="shared" si="77"/>
        <v>24</v>
      </c>
      <c r="AP471" s="169">
        <f t="shared" si="77"/>
        <v>0</v>
      </c>
      <c r="AQ471" s="169">
        <f t="shared" si="77"/>
        <v>0</v>
      </c>
      <c r="AR471" s="169">
        <f t="shared" si="77"/>
        <v>0</v>
      </c>
      <c r="AS471" s="169">
        <f t="shared" si="77"/>
        <v>0</v>
      </c>
      <c r="AT471" s="169">
        <f t="shared" si="77"/>
        <v>0</v>
      </c>
      <c r="AU471" s="169">
        <f t="shared" si="77"/>
        <v>0</v>
      </c>
    </row>
    <row r="472" spans="1:47" x14ac:dyDescent="0.25">
      <c r="A472" s="5" t="str">
        <f>гр.общеразв.напрв.!A472</f>
        <v>Тихвинский</v>
      </c>
      <c r="B472" s="5" t="str">
        <f>гр.общеразв.напрв.!B472</f>
        <v>МОУ "Ереминогорская ООШ"</v>
      </c>
      <c r="C472" s="5" t="str">
        <f>гр.общеразв.напрв.!C472</f>
        <v>село</v>
      </c>
      <c r="D472" s="5" t="str">
        <f>гр.общеразв.напрв.!D472</f>
        <v>дети</v>
      </c>
      <c r="E472" s="168">
        <f t="shared" si="78"/>
        <v>6</v>
      </c>
      <c r="F472" s="168">
        <f t="shared" si="79"/>
        <v>0</v>
      </c>
      <c r="G472" s="168">
        <f t="shared" si="79"/>
        <v>6</v>
      </c>
      <c r="H472" s="10">
        <f>гр.общеразв.напрв.!BZ472</f>
        <v>0</v>
      </c>
      <c r="I472" s="10">
        <f>гр.общеразв.напрв.!CA472</f>
        <v>0</v>
      </c>
      <c r="J472" s="10">
        <f>гр.общеразв.напрв.!CB472</f>
        <v>0</v>
      </c>
      <c r="K472" s="10">
        <f>гр.общеразв.напрв.!CC472</f>
        <v>6</v>
      </c>
      <c r="L472" s="10">
        <f>гр.общеразв.напрв.!CD472</f>
        <v>0</v>
      </c>
      <c r="M472" s="10">
        <f>гр.общеразв.напрв.!CE472</f>
        <v>0</v>
      </c>
      <c r="N472" s="10">
        <f>гр.общеразв.напрв.!CF472</f>
        <v>0</v>
      </c>
      <c r="O472" s="10">
        <f>гр.общеразв.напрв.!CG472</f>
        <v>0</v>
      </c>
      <c r="P472" s="10">
        <f>гр.общеразв.напрв.!CH472</f>
        <v>0</v>
      </c>
      <c r="Q472" s="10">
        <f>гр.общеразв.напрв.!CI472</f>
        <v>0</v>
      </c>
      <c r="R472" s="10">
        <f>гр.компен.направ.!EH472</f>
        <v>0</v>
      </c>
      <c r="S472" s="10">
        <f>гр.компен.направ.!EI472</f>
        <v>0</v>
      </c>
      <c r="T472" s="10">
        <f>гр.компен.направ.!EJ472</f>
        <v>0</v>
      </c>
      <c r="U472" s="10">
        <f>гр.компен.направ.!EK472</f>
        <v>0</v>
      </c>
      <c r="V472" s="10">
        <f>гр.компен.направ.!EL472</f>
        <v>0</v>
      </c>
      <c r="W472" s="10">
        <f>гр.компен.направ.!EM472</f>
        <v>0</v>
      </c>
      <c r="X472" s="10">
        <f>гр.компен.направ.!EN472</f>
        <v>0</v>
      </c>
      <c r="Y472" s="10">
        <f>гр.компен.направ.!EO472</f>
        <v>0</v>
      </c>
      <c r="Z472" s="10">
        <f>гр.компен.направ.!EP472</f>
        <v>0</v>
      </c>
      <c r="AA472" s="10">
        <f>гр.компен.направ.!EQ472</f>
        <v>0</v>
      </c>
      <c r="AB472" s="10">
        <f>гр.комбинир.напрв.!DN472</f>
        <v>0</v>
      </c>
      <c r="AC472" s="10">
        <f>гр.комбинир.напрв.!DO472</f>
        <v>0</v>
      </c>
      <c r="AD472" s="10">
        <f>гр.комбинир.напрв.!DP472</f>
        <v>0</v>
      </c>
      <c r="AE472" s="10">
        <f>гр.комбинир.напрв.!DQ472</f>
        <v>0</v>
      </c>
      <c r="AF472" s="10">
        <f>гр.комбинир.напрв.!DR472</f>
        <v>0</v>
      </c>
      <c r="AG472" s="10">
        <f>гр.комбинир.напрв.!DS472</f>
        <v>0</v>
      </c>
      <c r="AH472" s="10">
        <f>гр.комбинир.напрв.!DT472</f>
        <v>0</v>
      </c>
      <c r="AI472" s="10">
        <f>гр.комбинир.напрв.!DU472</f>
        <v>0</v>
      </c>
      <c r="AJ472" s="10">
        <f>гр.комбинир.напрв.!DV472</f>
        <v>0</v>
      </c>
      <c r="AK472" s="10">
        <f>гр.комбинир.напрв.!DW472</f>
        <v>0</v>
      </c>
      <c r="AL472" s="169">
        <f t="shared" si="77"/>
        <v>0</v>
      </c>
      <c r="AM472" s="169">
        <f t="shared" si="77"/>
        <v>0</v>
      </c>
      <c r="AN472" s="169">
        <f t="shared" si="77"/>
        <v>0</v>
      </c>
      <c r="AO472" s="169">
        <f t="shared" si="77"/>
        <v>6</v>
      </c>
      <c r="AP472" s="169">
        <f t="shared" si="77"/>
        <v>0</v>
      </c>
      <c r="AQ472" s="169">
        <f t="shared" si="77"/>
        <v>0</v>
      </c>
      <c r="AR472" s="169">
        <f t="shared" si="77"/>
        <v>0</v>
      </c>
      <c r="AS472" s="169">
        <f t="shared" si="77"/>
        <v>0</v>
      </c>
      <c r="AT472" s="169">
        <f t="shared" si="77"/>
        <v>0</v>
      </c>
      <c r="AU472" s="169">
        <f t="shared" si="77"/>
        <v>0</v>
      </c>
    </row>
    <row r="473" spans="1:47" x14ac:dyDescent="0.25">
      <c r="A473" s="5" t="str">
        <f>гр.общеразв.напрв.!A473</f>
        <v>Тихвинский</v>
      </c>
      <c r="B473" s="5" t="str">
        <f>гр.общеразв.напрв.!B473</f>
        <v>МОУ "Ильинская ООШ"</v>
      </c>
      <c r="C473" s="5" t="str">
        <f>гр.общеразв.напрв.!C473</f>
        <v>село</v>
      </c>
      <c r="D473" s="5" t="str">
        <f>гр.общеразв.напрв.!D473</f>
        <v>дети</v>
      </c>
      <c r="E473" s="168">
        <f t="shared" si="78"/>
        <v>37</v>
      </c>
      <c r="F473" s="168">
        <f t="shared" si="79"/>
        <v>7</v>
      </c>
      <c r="G473" s="168">
        <f t="shared" si="79"/>
        <v>30</v>
      </c>
      <c r="H473" s="10">
        <f>гр.общеразв.напрв.!BZ473</f>
        <v>0</v>
      </c>
      <c r="I473" s="10">
        <f>гр.общеразв.напрв.!CA473</f>
        <v>0</v>
      </c>
      <c r="J473" s="10">
        <f>гр.общеразв.напрв.!CB473</f>
        <v>7</v>
      </c>
      <c r="K473" s="10">
        <f>гр.общеразв.напрв.!CC473</f>
        <v>30</v>
      </c>
      <c r="L473" s="10">
        <f>гр.общеразв.напрв.!CD473</f>
        <v>0</v>
      </c>
      <c r="M473" s="10">
        <f>гр.общеразв.напрв.!CE473</f>
        <v>0</v>
      </c>
      <c r="N473" s="10">
        <f>гр.общеразв.напрв.!CF473</f>
        <v>0</v>
      </c>
      <c r="O473" s="10">
        <f>гр.общеразв.напрв.!CG473</f>
        <v>0</v>
      </c>
      <c r="P473" s="10">
        <f>гр.общеразв.напрв.!CH473</f>
        <v>0</v>
      </c>
      <c r="Q473" s="10">
        <f>гр.общеразв.напрв.!CI473</f>
        <v>0</v>
      </c>
      <c r="R473" s="10">
        <f>гр.компен.направ.!EH473</f>
        <v>0</v>
      </c>
      <c r="S473" s="10">
        <f>гр.компен.направ.!EI473</f>
        <v>0</v>
      </c>
      <c r="T473" s="10">
        <f>гр.компен.направ.!EJ473</f>
        <v>0</v>
      </c>
      <c r="U473" s="10">
        <f>гр.компен.направ.!EK473</f>
        <v>0</v>
      </c>
      <c r="V473" s="10">
        <f>гр.компен.направ.!EL473</f>
        <v>0</v>
      </c>
      <c r="W473" s="10">
        <f>гр.компен.направ.!EM473</f>
        <v>0</v>
      </c>
      <c r="X473" s="10">
        <f>гр.компен.направ.!EN473</f>
        <v>0</v>
      </c>
      <c r="Y473" s="10">
        <f>гр.компен.направ.!EO473</f>
        <v>0</v>
      </c>
      <c r="Z473" s="10">
        <f>гр.компен.направ.!EP473</f>
        <v>0</v>
      </c>
      <c r="AA473" s="10">
        <f>гр.компен.направ.!EQ473</f>
        <v>0</v>
      </c>
      <c r="AB473" s="10">
        <f>гр.комбинир.напрв.!DN473</f>
        <v>0</v>
      </c>
      <c r="AC473" s="10">
        <f>гр.комбинир.напрв.!DO473</f>
        <v>0</v>
      </c>
      <c r="AD473" s="10">
        <f>гр.комбинир.напрв.!DP473</f>
        <v>0</v>
      </c>
      <c r="AE473" s="10">
        <f>гр.комбинир.напрв.!DQ473</f>
        <v>0</v>
      </c>
      <c r="AF473" s="10">
        <f>гр.комбинир.напрв.!DR473</f>
        <v>0</v>
      </c>
      <c r="AG473" s="10">
        <f>гр.комбинир.напрв.!DS473</f>
        <v>0</v>
      </c>
      <c r="AH473" s="10">
        <f>гр.комбинир.напрв.!DT473</f>
        <v>0</v>
      </c>
      <c r="AI473" s="10">
        <f>гр.комбинир.напрв.!DU473</f>
        <v>0</v>
      </c>
      <c r="AJ473" s="10">
        <f>гр.комбинир.напрв.!DV473</f>
        <v>0</v>
      </c>
      <c r="AK473" s="10">
        <f>гр.комбинир.напрв.!DW473</f>
        <v>0</v>
      </c>
      <c r="AL473" s="169">
        <f t="shared" si="77"/>
        <v>0</v>
      </c>
      <c r="AM473" s="169">
        <f t="shared" si="77"/>
        <v>0</v>
      </c>
      <c r="AN473" s="169">
        <f t="shared" si="77"/>
        <v>7</v>
      </c>
      <c r="AO473" s="169">
        <f t="shared" si="77"/>
        <v>30</v>
      </c>
      <c r="AP473" s="169">
        <f t="shared" si="77"/>
        <v>0</v>
      </c>
      <c r="AQ473" s="169">
        <f t="shared" si="77"/>
        <v>0</v>
      </c>
      <c r="AR473" s="169">
        <f t="shared" si="77"/>
        <v>0</v>
      </c>
      <c r="AS473" s="169">
        <f t="shared" si="77"/>
        <v>0</v>
      </c>
      <c r="AT473" s="169">
        <f t="shared" si="77"/>
        <v>0</v>
      </c>
      <c r="AU473" s="169">
        <f t="shared" si="77"/>
        <v>0</v>
      </c>
    </row>
    <row r="474" spans="1:47" x14ac:dyDescent="0.25">
      <c r="A474" s="5" t="str">
        <f>гр.общеразв.напрв.!A474</f>
        <v>Тихвинский</v>
      </c>
      <c r="B474" s="5" t="str">
        <f>гр.общеразв.напрв.!B474</f>
        <v>МОУ "Коськовская ООШ"</v>
      </c>
      <c r="C474" s="5" t="str">
        <f>гр.общеразв.напрв.!C474</f>
        <v>село</v>
      </c>
      <c r="D474" s="5" t="str">
        <f>гр.общеразв.напрв.!D474</f>
        <v>дети</v>
      </c>
      <c r="E474" s="168">
        <f t="shared" si="78"/>
        <v>10</v>
      </c>
      <c r="F474" s="168">
        <f t="shared" si="79"/>
        <v>1</v>
      </c>
      <c r="G474" s="168">
        <f t="shared" si="79"/>
        <v>9</v>
      </c>
      <c r="H474" s="10">
        <f>гр.общеразв.напрв.!BZ474</f>
        <v>0</v>
      </c>
      <c r="I474" s="10">
        <f>гр.общеразв.напрв.!CA474</f>
        <v>0</v>
      </c>
      <c r="J474" s="10">
        <f>гр.общеразв.напрв.!CB474</f>
        <v>1</v>
      </c>
      <c r="K474" s="10">
        <f>гр.общеразв.напрв.!CC474</f>
        <v>9</v>
      </c>
      <c r="L474" s="10">
        <f>гр.общеразв.напрв.!CD474</f>
        <v>0</v>
      </c>
      <c r="M474" s="10">
        <f>гр.общеразв.напрв.!CE474</f>
        <v>0</v>
      </c>
      <c r="N474" s="10">
        <f>гр.общеразв.напрв.!CF474</f>
        <v>0</v>
      </c>
      <c r="O474" s="10">
        <f>гр.общеразв.напрв.!CG474</f>
        <v>0</v>
      </c>
      <c r="P474" s="10">
        <f>гр.общеразв.напрв.!CH474</f>
        <v>0</v>
      </c>
      <c r="Q474" s="10">
        <f>гр.общеразв.напрв.!CI474</f>
        <v>0</v>
      </c>
      <c r="R474" s="10">
        <f>гр.компен.направ.!EH474</f>
        <v>0</v>
      </c>
      <c r="S474" s="10">
        <f>гр.компен.направ.!EI474</f>
        <v>0</v>
      </c>
      <c r="T474" s="10">
        <f>гр.компен.направ.!EJ474</f>
        <v>0</v>
      </c>
      <c r="U474" s="10">
        <f>гр.компен.направ.!EK474</f>
        <v>0</v>
      </c>
      <c r="V474" s="10">
        <f>гр.компен.направ.!EL474</f>
        <v>0</v>
      </c>
      <c r="W474" s="10">
        <f>гр.компен.направ.!EM474</f>
        <v>0</v>
      </c>
      <c r="X474" s="10">
        <f>гр.компен.направ.!EN474</f>
        <v>0</v>
      </c>
      <c r="Y474" s="10">
        <f>гр.компен.направ.!EO474</f>
        <v>0</v>
      </c>
      <c r="Z474" s="10">
        <f>гр.компен.направ.!EP474</f>
        <v>0</v>
      </c>
      <c r="AA474" s="10">
        <f>гр.компен.направ.!EQ474</f>
        <v>0</v>
      </c>
      <c r="AB474" s="10">
        <f>гр.комбинир.напрв.!DN474</f>
        <v>0</v>
      </c>
      <c r="AC474" s="10">
        <f>гр.комбинир.напрв.!DO474</f>
        <v>0</v>
      </c>
      <c r="AD474" s="10">
        <f>гр.комбинир.напрв.!DP474</f>
        <v>0</v>
      </c>
      <c r="AE474" s="10">
        <f>гр.комбинир.напрв.!DQ474</f>
        <v>0</v>
      </c>
      <c r="AF474" s="10">
        <f>гр.комбинир.напрв.!DR474</f>
        <v>0</v>
      </c>
      <c r="AG474" s="10">
        <f>гр.комбинир.напрв.!DS474</f>
        <v>0</v>
      </c>
      <c r="AH474" s="10">
        <f>гр.комбинир.напрв.!DT474</f>
        <v>0</v>
      </c>
      <c r="AI474" s="10">
        <f>гр.комбинир.напрв.!DU474</f>
        <v>0</v>
      </c>
      <c r="AJ474" s="10">
        <f>гр.комбинир.напрв.!DV474</f>
        <v>0</v>
      </c>
      <c r="AK474" s="10">
        <f>гр.комбинир.напрв.!DW474</f>
        <v>0</v>
      </c>
      <c r="AL474" s="169">
        <f t="shared" si="77"/>
        <v>0</v>
      </c>
      <c r="AM474" s="169">
        <f t="shared" si="77"/>
        <v>0</v>
      </c>
      <c r="AN474" s="169">
        <f t="shared" si="77"/>
        <v>1</v>
      </c>
      <c r="AO474" s="169">
        <f t="shared" si="77"/>
        <v>9</v>
      </c>
      <c r="AP474" s="169">
        <f t="shared" si="77"/>
        <v>0</v>
      </c>
      <c r="AQ474" s="169">
        <f t="shared" si="77"/>
        <v>0</v>
      </c>
      <c r="AR474" s="169">
        <f t="shared" si="77"/>
        <v>0</v>
      </c>
      <c r="AS474" s="169">
        <f t="shared" si="77"/>
        <v>0</v>
      </c>
      <c r="AT474" s="169">
        <f t="shared" si="77"/>
        <v>0</v>
      </c>
      <c r="AU474" s="169">
        <f t="shared" si="77"/>
        <v>0</v>
      </c>
    </row>
    <row r="475" spans="1:47" x14ac:dyDescent="0.25">
      <c r="A475" s="5" t="str">
        <f>гр.общеразв.напрв.!A475</f>
        <v>Тихвинский</v>
      </c>
      <c r="B475" s="5" t="str">
        <f>гр.общеразв.напрв.!B475</f>
        <v>МОУ "Красавская ООШ"</v>
      </c>
      <c r="C475" s="5" t="str">
        <f>гр.общеразв.напрв.!C475</f>
        <v>село</v>
      </c>
      <c r="D475" s="5" t="str">
        <f>гр.общеразв.напрв.!D475</f>
        <v>дети</v>
      </c>
      <c r="E475" s="168">
        <f t="shared" si="78"/>
        <v>45</v>
      </c>
      <c r="F475" s="168">
        <f t="shared" si="79"/>
        <v>13</v>
      </c>
      <c r="G475" s="168">
        <f t="shared" si="79"/>
        <v>32</v>
      </c>
      <c r="H475" s="10">
        <f>гр.общеразв.напрв.!BZ475</f>
        <v>0</v>
      </c>
      <c r="I475" s="10">
        <f>гр.общеразв.напрв.!CA475</f>
        <v>0</v>
      </c>
      <c r="J475" s="10">
        <f>гр.общеразв.напрв.!CB475</f>
        <v>13</v>
      </c>
      <c r="K475" s="10">
        <f>гр.общеразв.напрв.!CC475</f>
        <v>32</v>
      </c>
      <c r="L475" s="10">
        <f>гр.общеразв.напрв.!CD475</f>
        <v>0</v>
      </c>
      <c r="M475" s="10">
        <f>гр.общеразв.напрв.!CE475</f>
        <v>0</v>
      </c>
      <c r="N475" s="10">
        <f>гр.общеразв.напрв.!CF475</f>
        <v>0</v>
      </c>
      <c r="O475" s="10">
        <f>гр.общеразв.напрв.!CG475</f>
        <v>0</v>
      </c>
      <c r="P475" s="10">
        <f>гр.общеразв.напрв.!CH475</f>
        <v>0</v>
      </c>
      <c r="Q475" s="10">
        <f>гр.общеразв.напрв.!CI475</f>
        <v>0</v>
      </c>
      <c r="R475" s="10">
        <f>гр.компен.направ.!EH475</f>
        <v>0</v>
      </c>
      <c r="S475" s="10">
        <f>гр.компен.направ.!EI475</f>
        <v>0</v>
      </c>
      <c r="T475" s="10">
        <f>гр.компен.направ.!EJ475</f>
        <v>0</v>
      </c>
      <c r="U475" s="10">
        <f>гр.компен.направ.!EK475</f>
        <v>0</v>
      </c>
      <c r="V475" s="10">
        <f>гр.компен.направ.!EL475</f>
        <v>0</v>
      </c>
      <c r="W475" s="10">
        <f>гр.компен.направ.!EM475</f>
        <v>0</v>
      </c>
      <c r="X475" s="10">
        <f>гр.компен.направ.!EN475</f>
        <v>0</v>
      </c>
      <c r="Y475" s="10">
        <f>гр.компен.направ.!EO475</f>
        <v>0</v>
      </c>
      <c r="Z475" s="10">
        <f>гр.компен.направ.!EP475</f>
        <v>0</v>
      </c>
      <c r="AA475" s="10">
        <f>гр.компен.направ.!EQ475</f>
        <v>0</v>
      </c>
      <c r="AB475" s="10">
        <f>гр.комбинир.напрв.!DN475</f>
        <v>0</v>
      </c>
      <c r="AC475" s="10">
        <f>гр.комбинир.напрв.!DO475</f>
        <v>0</v>
      </c>
      <c r="AD475" s="10">
        <f>гр.комбинир.напрв.!DP475</f>
        <v>0</v>
      </c>
      <c r="AE475" s="10">
        <f>гр.комбинир.напрв.!DQ475</f>
        <v>0</v>
      </c>
      <c r="AF475" s="10">
        <f>гр.комбинир.напрв.!DR475</f>
        <v>0</v>
      </c>
      <c r="AG475" s="10">
        <f>гр.комбинир.напрв.!DS475</f>
        <v>0</v>
      </c>
      <c r="AH475" s="10">
        <f>гр.комбинир.напрв.!DT475</f>
        <v>0</v>
      </c>
      <c r="AI475" s="10">
        <f>гр.комбинир.напрв.!DU475</f>
        <v>0</v>
      </c>
      <c r="AJ475" s="10">
        <f>гр.комбинир.напрв.!DV475</f>
        <v>0</v>
      </c>
      <c r="AK475" s="10">
        <f>гр.комбинир.напрв.!DW475</f>
        <v>0</v>
      </c>
      <c r="AL475" s="169">
        <f t="shared" si="77"/>
        <v>0</v>
      </c>
      <c r="AM475" s="169">
        <f t="shared" si="77"/>
        <v>0</v>
      </c>
      <c r="AN475" s="169">
        <f t="shared" si="77"/>
        <v>13</v>
      </c>
      <c r="AO475" s="169">
        <f t="shared" si="77"/>
        <v>32</v>
      </c>
      <c r="AP475" s="169">
        <f t="shared" si="77"/>
        <v>0</v>
      </c>
      <c r="AQ475" s="169">
        <f t="shared" si="77"/>
        <v>0</v>
      </c>
      <c r="AR475" s="169">
        <f t="shared" si="77"/>
        <v>0</v>
      </c>
      <c r="AS475" s="169">
        <f t="shared" si="77"/>
        <v>0</v>
      </c>
      <c r="AT475" s="169">
        <f t="shared" si="77"/>
        <v>0</v>
      </c>
      <c r="AU475" s="169">
        <f t="shared" si="77"/>
        <v>0</v>
      </c>
    </row>
    <row r="476" spans="1:47" x14ac:dyDescent="0.25">
      <c r="A476" s="5" t="str">
        <f>гр.общеразв.напрв.!A476</f>
        <v>Тихвинский</v>
      </c>
      <c r="B476" s="5" t="str">
        <f>гр.общеразв.напрв.!B476</f>
        <v>МОУ "Пашозерская ООШ"</v>
      </c>
      <c r="C476" s="5" t="str">
        <f>гр.общеразв.напрв.!C476</f>
        <v>село</v>
      </c>
      <c r="D476" s="5" t="str">
        <f>гр.общеразв.напрв.!D476</f>
        <v>дети</v>
      </c>
      <c r="E476" s="168">
        <f t="shared" si="78"/>
        <v>10</v>
      </c>
      <c r="F476" s="168">
        <f t="shared" si="79"/>
        <v>1</v>
      </c>
      <c r="G476" s="168">
        <f t="shared" si="79"/>
        <v>9</v>
      </c>
      <c r="H476" s="10">
        <f>гр.общеразв.напрв.!BZ476</f>
        <v>0</v>
      </c>
      <c r="I476" s="10">
        <f>гр.общеразв.напрв.!CA476</f>
        <v>0</v>
      </c>
      <c r="J476" s="10">
        <f>гр.общеразв.напрв.!CB476</f>
        <v>1</v>
      </c>
      <c r="K476" s="10">
        <f>гр.общеразв.напрв.!CC476</f>
        <v>9</v>
      </c>
      <c r="L476" s="10">
        <f>гр.общеразв.напрв.!CD476</f>
        <v>0</v>
      </c>
      <c r="M476" s="10">
        <f>гр.общеразв.напрв.!CE476</f>
        <v>0</v>
      </c>
      <c r="N476" s="10">
        <f>гр.общеразв.напрв.!CF476</f>
        <v>0</v>
      </c>
      <c r="O476" s="10">
        <f>гр.общеразв.напрв.!CG476</f>
        <v>0</v>
      </c>
      <c r="P476" s="10">
        <f>гр.общеразв.напрв.!CH476</f>
        <v>0</v>
      </c>
      <c r="Q476" s="10">
        <f>гр.общеразв.напрв.!CI476</f>
        <v>0</v>
      </c>
      <c r="R476" s="10">
        <f>гр.компен.направ.!EH476</f>
        <v>0</v>
      </c>
      <c r="S476" s="10">
        <f>гр.компен.направ.!EI476</f>
        <v>0</v>
      </c>
      <c r="T476" s="10">
        <f>гр.компен.направ.!EJ476</f>
        <v>0</v>
      </c>
      <c r="U476" s="10">
        <f>гр.компен.направ.!EK476</f>
        <v>0</v>
      </c>
      <c r="V476" s="10">
        <f>гр.компен.направ.!EL476</f>
        <v>0</v>
      </c>
      <c r="W476" s="10">
        <f>гр.компен.направ.!EM476</f>
        <v>0</v>
      </c>
      <c r="X476" s="10">
        <f>гр.компен.направ.!EN476</f>
        <v>0</v>
      </c>
      <c r="Y476" s="10">
        <f>гр.компен.направ.!EO476</f>
        <v>0</v>
      </c>
      <c r="Z476" s="10">
        <f>гр.компен.направ.!EP476</f>
        <v>0</v>
      </c>
      <c r="AA476" s="10">
        <f>гр.компен.направ.!EQ476</f>
        <v>0</v>
      </c>
      <c r="AB476" s="10">
        <f>гр.комбинир.напрв.!DN476</f>
        <v>0</v>
      </c>
      <c r="AC476" s="10">
        <f>гр.комбинир.напрв.!DO476</f>
        <v>0</v>
      </c>
      <c r="AD476" s="10">
        <f>гр.комбинир.напрв.!DP476</f>
        <v>0</v>
      </c>
      <c r="AE476" s="10">
        <f>гр.комбинир.напрв.!DQ476</f>
        <v>0</v>
      </c>
      <c r="AF476" s="10">
        <f>гр.комбинир.напрв.!DR476</f>
        <v>0</v>
      </c>
      <c r="AG476" s="10">
        <f>гр.комбинир.напрв.!DS476</f>
        <v>0</v>
      </c>
      <c r="AH476" s="10">
        <f>гр.комбинир.напрв.!DT476</f>
        <v>0</v>
      </c>
      <c r="AI476" s="10">
        <f>гр.комбинир.напрв.!DU476</f>
        <v>0</v>
      </c>
      <c r="AJ476" s="10">
        <f>гр.комбинир.напрв.!DV476</f>
        <v>0</v>
      </c>
      <c r="AK476" s="10">
        <f>гр.комбинир.напрв.!DW476</f>
        <v>0</v>
      </c>
      <c r="AL476" s="169">
        <f t="shared" si="77"/>
        <v>0</v>
      </c>
      <c r="AM476" s="169">
        <f t="shared" si="77"/>
        <v>0</v>
      </c>
      <c r="AN476" s="169">
        <f t="shared" si="77"/>
        <v>1</v>
      </c>
      <c r="AO476" s="169">
        <f t="shared" si="77"/>
        <v>9</v>
      </c>
      <c r="AP476" s="169">
        <f t="shared" si="77"/>
        <v>0</v>
      </c>
      <c r="AQ476" s="169">
        <f t="shared" si="77"/>
        <v>0</v>
      </c>
      <c r="AR476" s="169">
        <f t="shared" si="77"/>
        <v>0</v>
      </c>
      <c r="AS476" s="169">
        <f t="shared" si="77"/>
        <v>0</v>
      </c>
      <c r="AT476" s="169">
        <f t="shared" si="77"/>
        <v>0</v>
      </c>
      <c r="AU476" s="169">
        <f t="shared" si="77"/>
        <v>0</v>
      </c>
    </row>
    <row r="477" spans="1:47" x14ac:dyDescent="0.25">
      <c r="A477" s="5" t="str">
        <f>гр.общеразв.напрв.!A477</f>
        <v>Тихвинский</v>
      </c>
      <c r="B477" s="5" t="str">
        <f>гр.общеразв.напрв.!B477</f>
        <v>МОУ "Шугозерская СОШ"</v>
      </c>
      <c r="C477" s="5" t="str">
        <f>гр.общеразв.напрв.!C477</f>
        <v>село</v>
      </c>
      <c r="D477" s="5" t="str">
        <f>гр.общеразв.напрв.!D477</f>
        <v>дети</v>
      </c>
      <c r="E477" s="168">
        <f t="shared" si="78"/>
        <v>57</v>
      </c>
      <c r="F477" s="168">
        <f t="shared" si="79"/>
        <v>12</v>
      </c>
      <c r="G477" s="168">
        <f t="shared" si="79"/>
        <v>45</v>
      </c>
      <c r="H477" s="10">
        <f>гр.общеразв.напрв.!BZ477</f>
        <v>0</v>
      </c>
      <c r="I477" s="10">
        <f>гр.общеразв.напрв.!CA477</f>
        <v>0</v>
      </c>
      <c r="J477" s="10">
        <f>гр.общеразв.напрв.!CB477</f>
        <v>12</v>
      </c>
      <c r="K477" s="10">
        <f>гр.общеразв.напрв.!CC477</f>
        <v>35</v>
      </c>
      <c r="L477" s="10">
        <f>гр.общеразв.напрв.!CD477</f>
        <v>0</v>
      </c>
      <c r="M477" s="10">
        <f>гр.общеразв.напрв.!CE477</f>
        <v>0</v>
      </c>
      <c r="N477" s="10">
        <f>гр.общеразв.напрв.!CF477</f>
        <v>0</v>
      </c>
      <c r="O477" s="10">
        <f>гр.общеразв.напрв.!CG477</f>
        <v>0</v>
      </c>
      <c r="P477" s="10">
        <f>гр.общеразв.напрв.!CH477</f>
        <v>0</v>
      </c>
      <c r="Q477" s="10">
        <f>гр.общеразв.напрв.!CI477</f>
        <v>0</v>
      </c>
      <c r="R477" s="10">
        <f>гр.компен.направ.!EH477</f>
        <v>0</v>
      </c>
      <c r="S477" s="10">
        <f>гр.компен.направ.!EI477</f>
        <v>0</v>
      </c>
      <c r="T477" s="10">
        <f>гр.компен.направ.!EJ477</f>
        <v>0</v>
      </c>
      <c r="U477" s="10">
        <f>гр.компен.направ.!EK477</f>
        <v>10</v>
      </c>
      <c r="V477" s="10">
        <f>гр.компен.направ.!EL477</f>
        <v>0</v>
      </c>
      <c r="W477" s="10">
        <f>гр.компен.направ.!EM477</f>
        <v>0</v>
      </c>
      <c r="X477" s="10">
        <f>гр.компен.направ.!EN477</f>
        <v>0</v>
      </c>
      <c r="Y477" s="10">
        <f>гр.компен.направ.!EO477</f>
        <v>0</v>
      </c>
      <c r="Z477" s="10">
        <f>гр.компен.направ.!EP477</f>
        <v>0</v>
      </c>
      <c r="AA477" s="10">
        <f>гр.компен.направ.!EQ477</f>
        <v>0</v>
      </c>
      <c r="AB477" s="10">
        <f>гр.комбинир.напрв.!DN477</f>
        <v>0</v>
      </c>
      <c r="AC477" s="10">
        <f>гр.комбинир.напрв.!DO477</f>
        <v>0</v>
      </c>
      <c r="AD477" s="10">
        <f>гр.комбинир.напрв.!DP477</f>
        <v>0</v>
      </c>
      <c r="AE477" s="10">
        <f>гр.комбинир.напрв.!DQ477</f>
        <v>0</v>
      </c>
      <c r="AF477" s="10">
        <f>гр.комбинир.напрв.!DR477</f>
        <v>0</v>
      </c>
      <c r="AG477" s="10">
        <f>гр.комбинир.напрв.!DS477</f>
        <v>0</v>
      </c>
      <c r="AH477" s="10">
        <f>гр.комбинир.напрв.!DT477</f>
        <v>0</v>
      </c>
      <c r="AI477" s="10">
        <f>гр.комбинир.напрв.!DU477</f>
        <v>0</v>
      </c>
      <c r="AJ477" s="10">
        <f>гр.комбинир.напрв.!DV477</f>
        <v>0</v>
      </c>
      <c r="AK477" s="10">
        <f>гр.комбинир.напрв.!DW477</f>
        <v>0</v>
      </c>
      <c r="AL477" s="169">
        <f t="shared" ref="AL477:AU477" si="80">H477+R477+AB477</f>
        <v>0</v>
      </c>
      <c r="AM477" s="169">
        <f t="shared" si="80"/>
        <v>0</v>
      </c>
      <c r="AN477" s="169">
        <f t="shared" si="80"/>
        <v>12</v>
      </c>
      <c r="AO477" s="169">
        <f t="shared" si="80"/>
        <v>45</v>
      </c>
      <c r="AP477" s="169">
        <f t="shared" si="80"/>
        <v>0</v>
      </c>
      <c r="AQ477" s="169">
        <f t="shared" si="80"/>
        <v>0</v>
      </c>
      <c r="AR477" s="169">
        <f t="shared" si="80"/>
        <v>0</v>
      </c>
      <c r="AS477" s="169">
        <f t="shared" si="80"/>
        <v>0</v>
      </c>
      <c r="AT477" s="169">
        <f t="shared" si="80"/>
        <v>0</v>
      </c>
      <c r="AU477" s="169">
        <f t="shared" si="80"/>
        <v>0</v>
      </c>
    </row>
    <row r="478" spans="1:47" s="124" customFormat="1" x14ac:dyDescent="0.25">
      <c r="A478" s="170" t="str">
        <f>гр.общеразв.напрв.!A478</f>
        <v>16. Тихвинский</v>
      </c>
      <c r="B478" s="170" t="str">
        <f>гр.общеразв.напрв.!B478</f>
        <v>ИТОГО</v>
      </c>
      <c r="C478" s="170"/>
      <c r="D478" s="170"/>
      <c r="E478" s="98">
        <f>SUBTOTAL(9,E461:E477)</f>
        <v>3983</v>
      </c>
      <c r="F478" s="98">
        <f>SUBTOTAL(9,F461:F477)</f>
        <v>1051</v>
      </c>
      <c r="G478" s="98">
        <f t="shared" ref="G478:AU478" si="81">SUBTOTAL(9,G461:G477)</f>
        <v>2932</v>
      </c>
      <c r="H478" s="98">
        <f t="shared" si="81"/>
        <v>0</v>
      </c>
      <c r="I478" s="98">
        <f t="shared" si="81"/>
        <v>0</v>
      </c>
      <c r="J478" s="98">
        <f t="shared" si="81"/>
        <v>949</v>
      </c>
      <c r="K478" s="98">
        <f t="shared" si="81"/>
        <v>2345</v>
      </c>
      <c r="L478" s="98">
        <f t="shared" si="81"/>
        <v>102</v>
      </c>
      <c r="M478" s="98">
        <f t="shared" si="81"/>
        <v>343</v>
      </c>
      <c r="N478" s="98">
        <f t="shared" si="81"/>
        <v>0</v>
      </c>
      <c r="O478" s="98">
        <f t="shared" si="81"/>
        <v>0</v>
      </c>
      <c r="P478" s="98">
        <f t="shared" si="81"/>
        <v>0</v>
      </c>
      <c r="Q478" s="98">
        <f t="shared" si="81"/>
        <v>0</v>
      </c>
      <c r="R478" s="98">
        <f t="shared" si="81"/>
        <v>0</v>
      </c>
      <c r="S478" s="98">
        <f t="shared" si="81"/>
        <v>0</v>
      </c>
      <c r="T478" s="98">
        <f t="shared" si="81"/>
        <v>0</v>
      </c>
      <c r="U478" s="98">
        <f t="shared" si="81"/>
        <v>222</v>
      </c>
      <c r="V478" s="98">
        <f t="shared" si="81"/>
        <v>0</v>
      </c>
      <c r="W478" s="98">
        <f t="shared" si="81"/>
        <v>22</v>
      </c>
      <c r="X478" s="98">
        <f t="shared" si="81"/>
        <v>0</v>
      </c>
      <c r="Y478" s="98">
        <f t="shared" si="81"/>
        <v>0</v>
      </c>
      <c r="Z478" s="98">
        <f t="shared" si="81"/>
        <v>0</v>
      </c>
      <c r="AA478" s="98">
        <f t="shared" si="81"/>
        <v>0</v>
      </c>
      <c r="AB478" s="98">
        <f t="shared" si="81"/>
        <v>0</v>
      </c>
      <c r="AC478" s="98">
        <f t="shared" si="81"/>
        <v>0</v>
      </c>
      <c r="AD478" s="98">
        <f t="shared" si="81"/>
        <v>0</v>
      </c>
      <c r="AE478" s="98">
        <f t="shared" si="81"/>
        <v>0</v>
      </c>
      <c r="AF478" s="98">
        <f t="shared" si="81"/>
        <v>0</v>
      </c>
      <c r="AG478" s="98">
        <f t="shared" si="81"/>
        <v>0</v>
      </c>
      <c r="AH478" s="98">
        <f t="shared" si="81"/>
        <v>0</v>
      </c>
      <c r="AI478" s="98">
        <f t="shared" si="81"/>
        <v>0</v>
      </c>
      <c r="AJ478" s="98">
        <f t="shared" si="81"/>
        <v>0</v>
      </c>
      <c r="AK478" s="98">
        <f t="shared" si="81"/>
        <v>0</v>
      </c>
      <c r="AL478" s="98">
        <f t="shared" si="81"/>
        <v>0</v>
      </c>
      <c r="AM478" s="98">
        <f t="shared" si="81"/>
        <v>0</v>
      </c>
      <c r="AN478" s="98">
        <f t="shared" si="81"/>
        <v>949</v>
      </c>
      <c r="AO478" s="98">
        <f t="shared" si="81"/>
        <v>2567</v>
      </c>
      <c r="AP478" s="98">
        <f t="shared" si="81"/>
        <v>102</v>
      </c>
      <c r="AQ478" s="98">
        <f t="shared" si="81"/>
        <v>365</v>
      </c>
      <c r="AR478" s="98">
        <f t="shared" si="81"/>
        <v>0</v>
      </c>
      <c r="AS478" s="98">
        <f t="shared" si="81"/>
        <v>0</v>
      </c>
      <c r="AT478" s="98">
        <f t="shared" si="81"/>
        <v>0</v>
      </c>
      <c r="AU478" s="98">
        <f t="shared" si="81"/>
        <v>0</v>
      </c>
    </row>
    <row r="479" spans="1:47" x14ac:dyDescent="0.25">
      <c r="A479" s="5" t="str">
        <f>гр.общеразв.напрв.!A479</f>
        <v>Тосненский</v>
      </c>
      <c r="B479" s="5" t="str">
        <f>гр.общеразв.напрв.!B479</f>
        <v>МКДОУ №1 г. Тосно</v>
      </c>
      <c r="C479" s="5" t="str">
        <f>гр.общеразв.напрв.!C479</f>
        <v>город</v>
      </c>
      <c r="D479" s="5">
        <f>гр.общеразв.напрв.!D479</f>
        <v>0</v>
      </c>
      <c r="E479" s="168">
        <f>F479+G479</f>
        <v>253</v>
      </c>
      <c r="F479" s="168">
        <f>H479+J479+L479+N479+P479+R479+T479+V479+X479+Z479+AB479+AD479+AF479+AH479+AJ479</f>
        <v>26</v>
      </c>
      <c r="G479" s="168">
        <f>I479+K479+M479+O479+Q479+S479+U479+W479+Y479+AA479+AC479+AE479+AG479+AI479+AK479</f>
        <v>227</v>
      </c>
      <c r="H479" s="10">
        <f>гр.общеразв.напрв.!BZ479</f>
        <v>0</v>
      </c>
      <c r="I479" s="10">
        <f>гр.общеразв.напрв.!CA479</f>
        <v>0</v>
      </c>
      <c r="J479" s="10">
        <f>гр.общеразв.напрв.!CB479</f>
        <v>26</v>
      </c>
      <c r="K479" s="10">
        <f>гр.общеразв.напрв.!CC479</f>
        <v>92</v>
      </c>
      <c r="L479" s="10">
        <f>гр.общеразв.напрв.!CD479</f>
        <v>0</v>
      </c>
      <c r="M479" s="10">
        <f>гр.общеразв.напрв.!CE479</f>
        <v>59</v>
      </c>
      <c r="N479" s="10">
        <f>гр.общеразв.напрв.!CF479</f>
        <v>0</v>
      </c>
      <c r="O479" s="10">
        <f>гр.общеразв.напрв.!CG479</f>
        <v>0</v>
      </c>
      <c r="P479" s="10">
        <f>гр.общеразв.напрв.!CH479</f>
        <v>0</v>
      </c>
      <c r="Q479" s="10">
        <f>гр.общеразв.напрв.!CI479</f>
        <v>0</v>
      </c>
      <c r="R479" s="10">
        <f>гр.компен.направ.!EH479</f>
        <v>0</v>
      </c>
      <c r="S479" s="10">
        <f>гр.компен.направ.!EI479</f>
        <v>0</v>
      </c>
      <c r="T479" s="10">
        <f>гр.компен.направ.!EJ479</f>
        <v>0</v>
      </c>
      <c r="U479" s="10">
        <f>гр.компен.направ.!EK479</f>
        <v>30</v>
      </c>
      <c r="V479" s="10">
        <f>гр.компен.направ.!EL479</f>
        <v>0</v>
      </c>
      <c r="W479" s="10">
        <f>гр.компен.направ.!EM479</f>
        <v>0</v>
      </c>
      <c r="X479" s="10">
        <f>гр.компен.направ.!EN479</f>
        <v>0</v>
      </c>
      <c r="Y479" s="10">
        <f>гр.компен.направ.!EO479</f>
        <v>0</v>
      </c>
      <c r="Z479" s="10">
        <f>гр.компен.направ.!EP479</f>
        <v>0</v>
      </c>
      <c r="AA479" s="10">
        <f>гр.компен.направ.!EQ479</f>
        <v>0</v>
      </c>
      <c r="AB479" s="10">
        <f>гр.комбинир.напрв.!DN479</f>
        <v>0</v>
      </c>
      <c r="AC479" s="10">
        <f>гр.комбинир.напрв.!DO479</f>
        <v>0</v>
      </c>
      <c r="AD479" s="10">
        <f>гр.комбинир.напрв.!DP479</f>
        <v>0</v>
      </c>
      <c r="AE479" s="10">
        <f>гр.комбинир.напрв.!DQ479</f>
        <v>46</v>
      </c>
      <c r="AF479" s="10">
        <f>гр.комбинир.напрв.!DR479</f>
        <v>0</v>
      </c>
      <c r="AG479" s="10">
        <f>гр.комбинир.напрв.!DS479</f>
        <v>0</v>
      </c>
      <c r="AH479" s="10">
        <f>гр.комбинир.напрв.!DT479</f>
        <v>0</v>
      </c>
      <c r="AI479" s="10">
        <f>гр.комбинир.напрв.!DU479</f>
        <v>0</v>
      </c>
      <c r="AJ479" s="10">
        <f>гр.комбинир.напрв.!DV479</f>
        <v>0</v>
      </c>
      <c r="AK479" s="10">
        <f>гр.комбинир.напрв.!DW479</f>
        <v>0</v>
      </c>
      <c r="AL479" s="169">
        <f t="shared" ref="AL479:AU494" si="82">H479+R479+AB479</f>
        <v>0</v>
      </c>
      <c r="AM479" s="169">
        <f t="shared" si="82"/>
        <v>0</v>
      </c>
      <c r="AN479" s="169">
        <f t="shared" si="82"/>
        <v>26</v>
      </c>
      <c r="AO479" s="169">
        <f t="shared" si="82"/>
        <v>168</v>
      </c>
      <c r="AP479" s="169">
        <f t="shared" si="82"/>
        <v>0</v>
      </c>
      <c r="AQ479" s="169">
        <f t="shared" si="82"/>
        <v>59</v>
      </c>
      <c r="AR479" s="169">
        <f t="shared" si="82"/>
        <v>0</v>
      </c>
      <c r="AS479" s="169">
        <f t="shared" si="82"/>
        <v>0</v>
      </c>
      <c r="AT479" s="169">
        <f t="shared" si="82"/>
        <v>0</v>
      </c>
      <c r="AU479" s="169">
        <f t="shared" si="82"/>
        <v>0</v>
      </c>
    </row>
    <row r="480" spans="1:47" x14ac:dyDescent="0.25">
      <c r="A480" s="5" t="str">
        <f>гр.общеразв.напрв.!A480</f>
        <v>Тосненский</v>
      </c>
      <c r="B480" s="5" t="str">
        <f>гр.общеразв.напрв.!B480</f>
        <v>МКДОУ №2 п. Ульяновка</v>
      </c>
      <c r="C480" s="5" t="str">
        <f>гр.общеразв.напрв.!C480</f>
        <v>ПГТ</v>
      </c>
      <c r="D480" s="5">
        <f>гр.общеразв.напрв.!D480</f>
        <v>0</v>
      </c>
      <c r="E480" s="168">
        <f t="shared" ref="E480:E508" si="83">F480+G480</f>
        <v>303</v>
      </c>
      <c r="F480" s="168">
        <f t="shared" ref="F480:G508" si="84">H480+J480+L480+N480+P480+R480+T480+V480+X480+Z480+AB480+AD480+AF480+AH480+AJ480</f>
        <v>54</v>
      </c>
      <c r="G480" s="168">
        <f t="shared" si="84"/>
        <v>249</v>
      </c>
      <c r="H480" s="10">
        <f>гр.общеразв.напрв.!BZ480</f>
        <v>0</v>
      </c>
      <c r="I480" s="10">
        <f>гр.общеразв.напрв.!CA480</f>
        <v>0</v>
      </c>
      <c r="J480" s="10">
        <f>гр.общеразв.напрв.!CB480</f>
        <v>54</v>
      </c>
      <c r="K480" s="10">
        <f>гр.общеразв.напрв.!CC480</f>
        <v>189</v>
      </c>
      <c r="L480" s="10">
        <f>гр.общеразв.напрв.!CD480</f>
        <v>0</v>
      </c>
      <c r="M480" s="10">
        <f>гр.общеразв.напрв.!CE480</f>
        <v>40</v>
      </c>
      <c r="N480" s="10">
        <f>гр.общеразв.напрв.!CF480</f>
        <v>0</v>
      </c>
      <c r="O480" s="10">
        <f>гр.общеразв.напрв.!CG480</f>
        <v>0</v>
      </c>
      <c r="P480" s="10">
        <f>гр.общеразв.напрв.!CH480</f>
        <v>0</v>
      </c>
      <c r="Q480" s="10">
        <f>гр.общеразв.напрв.!CI480</f>
        <v>0</v>
      </c>
      <c r="R480" s="10">
        <f>гр.компен.направ.!EH480</f>
        <v>0</v>
      </c>
      <c r="S480" s="10">
        <f>гр.компен.направ.!EI480</f>
        <v>0</v>
      </c>
      <c r="T480" s="10">
        <f>гр.компен.направ.!EJ480</f>
        <v>0</v>
      </c>
      <c r="U480" s="10">
        <f>гр.компен.направ.!EK480</f>
        <v>0</v>
      </c>
      <c r="V480" s="10">
        <f>гр.компен.направ.!EL480</f>
        <v>0</v>
      </c>
      <c r="W480" s="10">
        <f>гр.компен.направ.!EM480</f>
        <v>0</v>
      </c>
      <c r="X480" s="10">
        <f>гр.компен.направ.!EN480</f>
        <v>0</v>
      </c>
      <c r="Y480" s="10">
        <f>гр.компен.направ.!EO480</f>
        <v>0</v>
      </c>
      <c r="Z480" s="10">
        <f>гр.компен.направ.!EP480</f>
        <v>0</v>
      </c>
      <c r="AA480" s="10">
        <f>гр.компен.направ.!EQ480</f>
        <v>0</v>
      </c>
      <c r="AB480" s="10">
        <f>гр.комбинир.напрв.!DN480</f>
        <v>0</v>
      </c>
      <c r="AC480" s="10">
        <f>гр.комбинир.напрв.!DO480</f>
        <v>0</v>
      </c>
      <c r="AD480" s="10">
        <f>гр.комбинир.напрв.!DP480</f>
        <v>0</v>
      </c>
      <c r="AE480" s="10">
        <f>гр.комбинир.напрв.!DQ480</f>
        <v>20</v>
      </c>
      <c r="AF480" s="10">
        <f>гр.комбинир.напрв.!DR480</f>
        <v>0</v>
      </c>
      <c r="AG480" s="10">
        <f>гр.комбинир.напрв.!DS480</f>
        <v>0</v>
      </c>
      <c r="AH480" s="10">
        <f>гр.комбинир.напрв.!DT480</f>
        <v>0</v>
      </c>
      <c r="AI480" s="10">
        <f>гр.комбинир.напрв.!DU480</f>
        <v>0</v>
      </c>
      <c r="AJ480" s="10">
        <f>гр.комбинир.напрв.!DV480</f>
        <v>0</v>
      </c>
      <c r="AK480" s="10">
        <f>гр.комбинир.напрв.!DW480</f>
        <v>0</v>
      </c>
      <c r="AL480" s="169">
        <f t="shared" si="82"/>
        <v>0</v>
      </c>
      <c r="AM480" s="169">
        <f t="shared" si="82"/>
        <v>0</v>
      </c>
      <c r="AN480" s="169">
        <f t="shared" si="82"/>
        <v>54</v>
      </c>
      <c r="AO480" s="169">
        <f t="shared" si="82"/>
        <v>209</v>
      </c>
      <c r="AP480" s="169">
        <f t="shared" si="82"/>
        <v>0</v>
      </c>
      <c r="AQ480" s="169">
        <f t="shared" si="82"/>
        <v>40</v>
      </c>
      <c r="AR480" s="169">
        <f t="shared" si="82"/>
        <v>0</v>
      </c>
      <c r="AS480" s="169">
        <f t="shared" si="82"/>
        <v>0</v>
      </c>
      <c r="AT480" s="169">
        <f t="shared" si="82"/>
        <v>0</v>
      </c>
      <c r="AU480" s="169">
        <f t="shared" si="82"/>
        <v>0</v>
      </c>
    </row>
    <row r="481" spans="1:47" x14ac:dyDescent="0.25">
      <c r="A481" s="5" t="str">
        <f>гр.общеразв.напрв.!A481</f>
        <v>Тосненский</v>
      </c>
      <c r="B481" s="5" t="str">
        <f>гр.общеразв.напрв.!B481</f>
        <v>МКДОУ №3 г. Любань</v>
      </c>
      <c r="C481" s="5" t="str">
        <f>гр.общеразв.напрв.!C481</f>
        <v>город</v>
      </c>
      <c r="D481" s="5">
        <f>гр.общеразв.напрв.!D481</f>
        <v>0</v>
      </c>
      <c r="E481" s="168">
        <f t="shared" si="83"/>
        <v>140</v>
      </c>
      <c r="F481" s="168">
        <f t="shared" si="84"/>
        <v>22</v>
      </c>
      <c r="G481" s="168">
        <f t="shared" si="84"/>
        <v>118</v>
      </c>
      <c r="H481" s="10">
        <f>гр.общеразв.напрв.!BZ481</f>
        <v>0</v>
      </c>
      <c r="I481" s="10">
        <f>гр.общеразв.напрв.!CA481</f>
        <v>0</v>
      </c>
      <c r="J481" s="10">
        <f>гр.общеразв.напрв.!CB481</f>
        <v>22</v>
      </c>
      <c r="K481" s="10">
        <f>гр.общеразв.напрв.!CC481</f>
        <v>56</v>
      </c>
      <c r="L481" s="10">
        <f>гр.общеразв.напрв.!CD481</f>
        <v>0</v>
      </c>
      <c r="M481" s="10">
        <f>гр.общеразв.напрв.!CE481</f>
        <v>50</v>
      </c>
      <c r="N481" s="10">
        <f>гр.общеразв.напрв.!CF481</f>
        <v>0</v>
      </c>
      <c r="O481" s="10">
        <f>гр.общеразв.напрв.!CG481</f>
        <v>0</v>
      </c>
      <c r="P481" s="10">
        <f>гр.общеразв.напрв.!CH481</f>
        <v>0</v>
      </c>
      <c r="Q481" s="10">
        <f>гр.общеразв.напрв.!CI481</f>
        <v>0</v>
      </c>
      <c r="R481" s="10">
        <f>гр.компен.направ.!EH481</f>
        <v>0</v>
      </c>
      <c r="S481" s="10">
        <f>гр.компен.направ.!EI481</f>
        <v>0</v>
      </c>
      <c r="T481" s="10">
        <f>гр.компен.направ.!EJ481</f>
        <v>0</v>
      </c>
      <c r="U481" s="10">
        <f>гр.компен.направ.!EK481</f>
        <v>12</v>
      </c>
      <c r="V481" s="10">
        <f>гр.компен.направ.!EL481</f>
        <v>0</v>
      </c>
      <c r="W481" s="10">
        <f>гр.компен.направ.!EM481</f>
        <v>0</v>
      </c>
      <c r="X481" s="10">
        <f>гр.компен.направ.!EN481</f>
        <v>0</v>
      </c>
      <c r="Y481" s="10">
        <f>гр.компен.направ.!EO481</f>
        <v>0</v>
      </c>
      <c r="Z481" s="10">
        <f>гр.компен.направ.!EP481</f>
        <v>0</v>
      </c>
      <c r="AA481" s="10">
        <f>гр.компен.направ.!EQ481</f>
        <v>0</v>
      </c>
      <c r="AB481" s="10">
        <f>гр.комбинир.напрв.!DN481</f>
        <v>0</v>
      </c>
      <c r="AC481" s="10">
        <f>гр.комбинир.напрв.!DO481</f>
        <v>0</v>
      </c>
      <c r="AD481" s="10">
        <f>гр.комбинир.напрв.!DP481</f>
        <v>0</v>
      </c>
      <c r="AE481" s="10">
        <f>гр.комбинир.напрв.!DQ481</f>
        <v>0</v>
      </c>
      <c r="AF481" s="10">
        <f>гр.комбинир.напрв.!DR481</f>
        <v>0</v>
      </c>
      <c r="AG481" s="10">
        <f>гр.комбинир.напрв.!DS481</f>
        <v>0</v>
      </c>
      <c r="AH481" s="10">
        <f>гр.комбинир.напрв.!DT481</f>
        <v>0</v>
      </c>
      <c r="AI481" s="10">
        <f>гр.комбинир.напрв.!DU481</f>
        <v>0</v>
      </c>
      <c r="AJ481" s="10">
        <f>гр.комбинир.напрв.!DV481</f>
        <v>0</v>
      </c>
      <c r="AK481" s="10">
        <f>гр.комбинир.напрв.!DW481</f>
        <v>0</v>
      </c>
      <c r="AL481" s="169">
        <f t="shared" si="82"/>
        <v>0</v>
      </c>
      <c r="AM481" s="169">
        <f t="shared" si="82"/>
        <v>0</v>
      </c>
      <c r="AN481" s="169">
        <f t="shared" si="82"/>
        <v>22</v>
      </c>
      <c r="AO481" s="169">
        <f t="shared" si="82"/>
        <v>68</v>
      </c>
      <c r="AP481" s="169">
        <f t="shared" si="82"/>
        <v>0</v>
      </c>
      <c r="AQ481" s="169">
        <f t="shared" si="82"/>
        <v>50</v>
      </c>
      <c r="AR481" s="169">
        <f t="shared" si="82"/>
        <v>0</v>
      </c>
      <c r="AS481" s="169">
        <f t="shared" si="82"/>
        <v>0</v>
      </c>
      <c r="AT481" s="169">
        <f t="shared" si="82"/>
        <v>0</v>
      </c>
      <c r="AU481" s="169">
        <f t="shared" si="82"/>
        <v>0</v>
      </c>
    </row>
    <row r="482" spans="1:47" x14ac:dyDescent="0.25">
      <c r="A482" s="5" t="str">
        <f>гр.общеразв.напрв.!A482</f>
        <v>Тосненский</v>
      </c>
      <c r="B482" s="5" t="str">
        <f>гр.общеразв.напрв.!B482</f>
        <v>МКДОУ №5 г. Тосно</v>
      </c>
      <c r="C482" s="5" t="str">
        <f>гр.общеразв.напрв.!C482</f>
        <v>город</v>
      </c>
      <c r="D482" s="5">
        <f>гр.общеразв.напрв.!D482</f>
        <v>0</v>
      </c>
      <c r="E482" s="168">
        <f t="shared" si="83"/>
        <v>284</v>
      </c>
      <c r="F482" s="168">
        <f t="shared" si="84"/>
        <v>72</v>
      </c>
      <c r="G482" s="168">
        <f t="shared" si="84"/>
        <v>212</v>
      </c>
      <c r="H482" s="10">
        <f>гр.общеразв.напрв.!BZ482</f>
        <v>0</v>
      </c>
      <c r="I482" s="10">
        <f>гр.общеразв.напрв.!CA482</f>
        <v>0</v>
      </c>
      <c r="J482" s="10">
        <f>гр.общеразв.напрв.!CB482</f>
        <v>72</v>
      </c>
      <c r="K482" s="10">
        <f>гр.общеразв.напрв.!CC482</f>
        <v>174</v>
      </c>
      <c r="L482" s="10">
        <f>гр.общеразв.напрв.!CD482</f>
        <v>0</v>
      </c>
      <c r="M482" s="10">
        <f>гр.общеразв.напрв.!CE482</f>
        <v>25</v>
      </c>
      <c r="N482" s="10">
        <f>гр.общеразв.напрв.!CF482</f>
        <v>0</v>
      </c>
      <c r="O482" s="10">
        <f>гр.общеразв.напрв.!CG482</f>
        <v>0</v>
      </c>
      <c r="P482" s="10">
        <f>гр.общеразв.напрв.!CH482</f>
        <v>0</v>
      </c>
      <c r="Q482" s="10">
        <f>гр.общеразв.напрв.!CI482</f>
        <v>0</v>
      </c>
      <c r="R482" s="10">
        <f>гр.компен.направ.!EH482</f>
        <v>0</v>
      </c>
      <c r="S482" s="10">
        <f>гр.компен.направ.!EI482</f>
        <v>0</v>
      </c>
      <c r="T482" s="10">
        <f>гр.компен.направ.!EJ482</f>
        <v>0</v>
      </c>
      <c r="U482" s="10">
        <f>гр.компен.направ.!EK482</f>
        <v>13</v>
      </c>
      <c r="V482" s="10">
        <f>гр.компен.направ.!EL482</f>
        <v>0</v>
      </c>
      <c r="W482" s="10">
        <f>гр.компен.направ.!EM482</f>
        <v>0</v>
      </c>
      <c r="X482" s="10">
        <f>гр.компен.направ.!EN482</f>
        <v>0</v>
      </c>
      <c r="Y482" s="10">
        <f>гр.компен.направ.!EO482</f>
        <v>0</v>
      </c>
      <c r="Z482" s="10">
        <f>гр.компен.направ.!EP482</f>
        <v>0</v>
      </c>
      <c r="AA482" s="10">
        <f>гр.компен.направ.!EQ482</f>
        <v>0</v>
      </c>
      <c r="AB482" s="10">
        <f>гр.комбинир.напрв.!DN482</f>
        <v>0</v>
      </c>
      <c r="AC482" s="10">
        <f>гр.комбинир.напрв.!DO482</f>
        <v>0</v>
      </c>
      <c r="AD482" s="10">
        <f>гр.комбинир.напрв.!DP482</f>
        <v>0</v>
      </c>
      <c r="AE482" s="10">
        <f>гр.комбинир.напрв.!DQ482</f>
        <v>0</v>
      </c>
      <c r="AF482" s="10">
        <f>гр.комбинир.напрв.!DR482</f>
        <v>0</v>
      </c>
      <c r="AG482" s="10">
        <f>гр.комбинир.напрв.!DS482</f>
        <v>0</v>
      </c>
      <c r="AH482" s="10">
        <f>гр.комбинир.напрв.!DT482</f>
        <v>0</v>
      </c>
      <c r="AI482" s="10">
        <f>гр.комбинир.напрв.!DU482</f>
        <v>0</v>
      </c>
      <c r="AJ482" s="10">
        <f>гр.комбинир.напрв.!DV482</f>
        <v>0</v>
      </c>
      <c r="AK482" s="10">
        <f>гр.комбинир.напрв.!DW482</f>
        <v>0</v>
      </c>
      <c r="AL482" s="169">
        <f t="shared" si="82"/>
        <v>0</v>
      </c>
      <c r="AM482" s="169">
        <f t="shared" si="82"/>
        <v>0</v>
      </c>
      <c r="AN482" s="169">
        <f t="shared" si="82"/>
        <v>72</v>
      </c>
      <c r="AO482" s="169">
        <f t="shared" si="82"/>
        <v>187</v>
      </c>
      <c r="AP482" s="169">
        <f t="shared" si="82"/>
        <v>0</v>
      </c>
      <c r="AQ482" s="169">
        <f t="shared" si="82"/>
        <v>25</v>
      </c>
      <c r="AR482" s="169">
        <f t="shared" si="82"/>
        <v>0</v>
      </c>
      <c r="AS482" s="169">
        <f t="shared" si="82"/>
        <v>0</v>
      </c>
      <c r="AT482" s="169">
        <f t="shared" si="82"/>
        <v>0</v>
      </c>
      <c r="AU482" s="169">
        <f t="shared" si="82"/>
        <v>0</v>
      </c>
    </row>
    <row r="483" spans="1:47" x14ac:dyDescent="0.25">
      <c r="A483" s="5" t="str">
        <f>гр.общеразв.напрв.!A483</f>
        <v>Тосненский</v>
      </c>
      <c r="B483" s="5" t="str">
        <f>гр.общеразв.напрв.!B483</f>
        <v>МБДОУ №6 г. Тосно</v>
      </c>
      <c r="C483" s="5" t="str">
        <f>гр.общеразв.напрв.!C483</f>
        <v>город</v>
      </c>
      <c r="D483" s="5">
        <f>гр.общеразв.напрв.!D483</f>
        <v>0</v>
      </c>
      <c r="E483" s="168">
        <f t="shared" si="83"/>
        <v>134</v>
      </c>
      <c r="F483" s="168">
        <f t="shared" si="84"/>
        <v>33</v>
      </c>
      <c r="G483" s="168">
        <f t="shared" si="84"/>
        <v>101</v>
      </c>
      <c r="H483" s="10">
        <f>гр.общеразв.напрв.!BZ483</f>
        <v>0</v>
      </c>
      <c r="I483" s="10">
        <f>гр.общеразв.напрв.!CA483</f>
        <v>0</v>
      </c>
      <c r="J483" s="10">
        <f>гр.общеразв.напрв.!CB483</f>
        <v>33</v>
      </c>
      <c r="K483" s="10">
        <f>гр.общеразв.напрв.!CC483</f>
        <v>52</v>
      </c>
      <c r="L483" s="10">
        <f>гр.общеразв.напрв.!CD483</f>
        <v>0</v>
      </c>
      <c r="M483" s="10">
        <f>гр.общеразв.напрв.!CE483</f>
        <v>25</v>
      </c>
      <c r="N483" s="10">
        <f>гр.общеразв.напрв.!CF483</f>
        <v>0</v>
      </c>
      <c r="O483" s="10">
        <f>гр.общеразв.напрв.!CG483</f>
        <v>0</v>
      </c>
      <c r="P483" s="10">
        <f>гр.общеразв.напрв.!CH483</f>
        <v>0</v>
      </c>
      <c r="Q483" s="10">
        <f>гр.общеразв.напрв.!CI483</f>
        <v>0</v>
      </c>
      <c r="R483" s="10">
        <f>гр.компен.направ.!EH483</f>
        <v>0</v>
      </c>
      <c r="S483" s="10">
        <f>гр.компен.направ.!EI483</f>
        <v>0</v>
      </c>
      <c r="T483" s="10">
        <f>гр.компен.направ.!EJ483</f>
        <v>0</v>
      </c>
      <c r="U483" s="10">
        <f>гр.компен.направ.!EK483</f>
        <v>24</v>
      </c>
      <c r="V483" s="10">
        <f>гр.компен.направ.!EL483</f>
        <v>0</v>
      </c>
      <c r="W483" s="10">
        <f>гр.компен.направ.!EM483</f>
        <v>0</v>
      </c>
      <c r="X483" s="10">
        <f>гр.компен.направ.!EN483</f>
        <v>0</v>
      </c>
      <c r="Y483" s="10">
        <f>гр.компен.направ.!EO483</f>
        <v>0</v>
      </c>
      <c r="Z483" s="10">
        <f>гр.компен.направ.!EP483</f>
        <v>0</v>
      </c>
      <c r="AA483" s="10">
        <f>гр.компен.направ.!EQ483</f>
        <v>0</v>
      </c>
      <c r="AB483" s="10">
        <f>гр.комбинир.напрв.!DN483</f>
        <v>0</v>
      </c>
      <c r="AC483" s="10">
        <f>гр.комбинир.напрв.!DO483</f>
        <v>0</v>
      </c>
      <c r="AD483" s="10">
        <f>гр.комбинир.напрв.!DP483</f>
        <v>0</v>
      </c>
      <c r="AE483" s="10">
        <f>гр.комбинир.напрв.!DQ483</f>
        <v>0</v>
      </c>
      <c r="AF483" s="10">
        <f>гр.комбинир.напрв.!DR483</f>
        <v>0</v>
      </c>
      <c r="AG483" s="10">
        <f>гр.комбинир.напрв.!DS483</f>
        <v>0</v>
      </c>
      <c r="AH483" s="10">
        <f>гр.комбинир.напрв.!DT483</f>
        <v>0</v>
      </c>
      <c r="AI483" s="10">
        <f>гр.комбинир.напрв.!DU483</f>
        <v>0</v>
      </c>
      <c r="AJ483" s="10">
        <f>гр.комбинир.напрв.!DV483</f>
        <v>0</v>
      </c>
      <c r="AK483" s="10">
        <f>гр.комбинир.напрв.!DW483</f>
        <v>0</v>
      </c>
      <c r="AL483" s="169">
        <f t="shared" si="82"/>
        <v>0</v>
      </c>
      <c r="AM483" s="169">
        <f t="shared" si="82"/>
        <v>0</v>
      </c>
      <c r="AN483" s="169">
        <f t="shared" si="82"/>
        <v>33</v>
      </c>
      <c r="AO483" s="169">
        <f t="shared" si="82"/>
        <v>76</v>
      </c>
      <c r="AP483" s="169">
        <f t="shared" si="82"/>
        <v>0</v>
      </c>
      <c r="AQ483" s="169">
        <f t="shared" si="82"/>
        <v>25</v>
      </c>
      <c r="AR483" s="169">
        <f t="shared" si="82"/>
        <v>0</v>
      </c>
      <c r="AS483" s="169">
        <f t="shared" si="82"/>
        <v>0</v>
      </c>
      <c r="AT483" s="169">
        <f t="shared" si="82"/>
        <v>0</v>
      </c>
      <c r="AU483" s="169">
        <f t="shared" si="82"/>
        <v>0</v>
      </c>
    </row>
    <row r="484" spans="1:47" x14ac:dyDescent="0.25">
      <c r="A484" s="5" t="str">
        <f>гр.общеразв.напрв.!A484</f>
        <v>Тосненский</v>
      </c>
      <c r="B484" s="5" t="str">
        <f>гр.общеразв.напрв.!B484</f>
        <v>МКДОУ №7 г. Тосно</v>
      </c>
      <c r="C484" s="5" t="str">
        <f>гр.общеразв.напрв.!C484</f>
        <v>город</v>
      </c>
      <c r="D484" s="5">
        <f>гр.общеразв.напрв.!D484</f>
        <v>0</v>
      </c>
      <c r="E484" s="168">
        <f t="shared" si="83"/>
        <v>131</v>
      </c>
      <c r="F484" s="168">
        <f t="shared" si="84"/>
        <v>0</v>
      </c>
      <c r="G484" s="168">
        <f t="shared" si="84"/>
        <v>131</v>
      </c>
      <c r="H484" s="10">
        <f>гр.общеразв.напрв.!BZ484</f>
        <v>0</v>
      </c>
      <c r="I484" s="10">
        <f>гр.общеразв.напрв.!CA484</f>
        <v>0</v>
      </c>
      <c r="J484" s="10">
        <f>гр.общеразв.напрв.!CB484</f>
        <v>0</v>
      </c>
      <c r="K484" s="10">
        <f>гр.общеразв.напрв.!CC484</f>
        <v>95</v>
      </c>
      <c r="L484" s="10">
        <f>гр.общеразв.напрв.!CD484</f>
        <v>0</v>
      </c>
      <c r="M484" s="10">
        <f>гр.общеразв.напрв.!CE484</f>
        <v>36</v>
      </c>
      <c r="N484" s="10">
        <f>гр.общеразв.напрв.!CF484</f>
        <v>0</v>
      </c>
      <c r="O484" s="10">
        <f>гр.общеразв.напрв.!CG484</f>
        <v>0</v>
      </c>
      <c r="P484" s="10">
        <f>гр.общеразв.напрв.!CH484</f>
        <v>0</v>
      </c>
      <c r="Q484" s="10">
        <f>гр.общеразв.напрв.!CI484</f>
        <v>0</v>
      </c>
      <c r="R484" s="10">
        <f>гр.компен.направ.!EH484</f>
        <v>0</v>
      </c>
      <c r="S484" s="10">
        <f>гр.компен.направ.!EI484</f>
        <v>0</v>
      </c>
      <c r="T484" s="10">
        <f>гр.компен.направ.!EJ484</f>
        <v>0</v>
      </c>
      <c r="U484" s="10">
        <f>гр.компен.направ.!EK484</f>
        <v>0</v>
      </c>
      <c r="V484" s="10">
        <f>гр.компен.направ.!EL484</f>
        <v>0</v>
      </c>
      <c r="W484" s="10">
        <f>гр.компен.направ.!EM484</f>
        <v>0</v>
      </c>
      <c r="X484" s="10">
        <f>гр.компен.направ.!EN484</f>
        <v>0</v>
      </c>
      <c r="Y484" s="10">
        <f>гр.компен.направ.!EO484</f>
        <v>0</v>
      </c>
      <c r="Z484" s="10">
        <f>гр.компен.направ.!EP484</f>
        <v>0</v>
      </c>
      <c r="AA484" s="10">
        <f>гр.компен.направ.!EQ484</f>
        <v>0</v>
      </c>
      <c r="AB484" s="10">
        <f>гр.комбинир.напрв.!DN484</f>
        <v>0</v>
      </c>
      <c r="AC484" s="10">
        <f>гр.комбинир.напрв.!DO484</f>
        <v>0</v>
      </c>
      <c r="AD484" s="10">
        <f>гр.комбинир.напрв.!DP484</f>
        <v>0</v>
      </c>
      <c r="AE484" s="10">
        <f>гр.комбинир.напрв.!DQ484</f>
        <v>0</v>
      </c>
      <c r="AF484" s="10">
        <f>гр.комбинир.напрв.!DR484</f>
        <v>0</v>
      </c>
      <c r="AG484" s="10">
        <f>гр.комбинир.напрв.!DS484</f>
        <v>0</v>
      </c>
      <c r="AH484" s="10">
        <f>гр.комбинир.напрв.!DT484</f>
        <v>0</v>
      </c>
      <c r="AI484" s="10">
        <f>гр.комбинир.напрв.!DU484</f>
        <v>0</v>
      </c>
      <c r="AJ484" s="10">
        <f>гр.комбинир.напрв.!DV484</f>
        <v>0</v>
      </c>
      <c r="AK484" s="10">
        <f>гр.комбинир.напрв.!DW484</f>
        <v>0</v>
      </c>
      <c r="AL484" s="169">
        <f t="shared" si="82"/>
        <v>0</v>
      </c>
      <c r="AM484" s="169">
        <f t="shared" si="82"/>
        <v>0</v>
      </c>
      <c r="AN484" s="169">
        <f t="shared" si="82"/>
        <v>0</v>
      </c>
      <c r="AO484" s="169">
        <f t="shared" si="82"/>
        <v>95</v>
      </c>
      <c r="AP484" s="169">
        <f t="shared" si="82"/>
        <v>0</v>
      </c>
      <c r="AQ484" s="169">
        <f t="shared" si="82"/>
        <v>36</v>
      </c>
      <c r="AR484" s="169">
        <f t="shared" si="82"/>
        <v>0</v>
      </c>
      <c r="AS484" s="169">
        <f t="shared" si="82"/>
        <v>0</v>
      </c>
      <c r="AT484" s="169">
        <f t="shared" si="82"/>
        <v>0</v>
      </c>
      <c r="AU484" s="169">
        <f t="shared" si="82"/>
        <v>0</v>
      </c>
    </row>
    <row r="485" spans="1:47" x14ac:dyDescent="0.25">
      <c r="A485" s="5" t="str">
        <f>гр.общеразв.напрв.!A485</f>
        <v>Тосненский</v>
      </c>
      <c r="B485" s="5" t="str">
        <f>гр.общеразв.напрв.!B485</f>
        <v>МБДОУ №8 г. Тосно</v>
      </c>
      <c r="C485" s="5" t="str">
        <f>гр.общеразв.напрв.!C485</f>
        <v>город</v>
      </c>
      <c r="D485" s="5">
        <f>гр.общеразв.напрв.!D485</f>
        <v>0</v>
      </c>
      <c r="E485" s="168">
        <f t="shared" si="83"/>
        <v>337</v>
      </c>
      <c r="F485" s="168">
        <f t="shared" si="84"/>
        <v>0</v>
      </c>
      <c r="G485" s="168">
        <f t="shared" si="84"/>
        <v>337</v>
      </c>
      <c r="H485" s="10">
        <f>гр.общеразв.напрв.!BZ485</f>
        <v>0</v>
      </c>
      <c r="I485" s="10">
        <f>гр.общеразв.напрв.!CA485</f>
        <v>0</v>
      </c>
      <c r="J485" s="10">
        <f>гр.общеразв.напрв.!CB485</f>
        <v>0</v>
      </c>
      <c r="K485" s="10">
        <f>гр.общеразв.напрв.!CC485</f>
        <v>313</v>
      </c>
      <c r="L485" s="10">
        <f>гр.общеразв.напрв.!CD485</f>
        <v>0</v>
      </c>
      <c r="M485" s="10">
        <f>гр.общеразв.напрв.!CE485</f>
        <v>0</v>
      </c>
      <c r="N485" s="10">
        <f>гр.общеразв.напрв.!CF485</f>
        <v>0</v>
      </c>
      <c r="O485" s="10">
        <f>гр.общеразв.напрв.!CG485</f>
        <v>0</v>
      </c>
      <c r="P485" s="10">
        <f>гр.общеразв.напрв.!CH485</f>
        <v>0</v>
      </c>
      <c r="Q485" s="10">
        <f>гр.общеразв.напрв.!CI485</f>
        <v>0</v>
      </c>
      <c r="R485" s="10">
        <f>гр.компен.направ.!EH485</f>
        <v>0</v>
      </c>
      <c r="S485" s="10">
        <f>гр.компен.направ.!EI485</f>
        <v>0</v>
      </c>
      <c r="T485" s="10">
        <f>гр.компен.направ.!EJ485</f>
        <v>0</v>
      </c>
      <c r="U485" s="10">
        <f>гр.компен.направ.!EK485</f>
        <v>24</v>
      </c>
      <c r="V485" s="10">
        <f>гр.компен.направ.!EL485</f>
        <v>0</v>
      </c>
      <c r="W485" s="10">
        <f>гр.компен.направ.!EM485</f>
        <v>0</v>
      </c>
      <c r="X485" s="10">
        <f>гр.компен.направ.!EN485</f>
        <v>0</v>
      </c>
      <c r="Y485" s="10">
        <f>гр.компен.направ.!EO485</f>
        <v>0</v>
      </c>
      <c r="Z485" s="10">
        <f>гр.компен.направ.!EP485</f>
        <v>0</v>
      </c>
      <c r="AA485" s="10">
        <f>гр.компен.направ.!EQ485</f>
        <v>0</v>
      </c>
      <c r="AB485" s="10">
        <f>гр.комбинир.напрв.!DN485</f>
        <v>0</v>
      </c>
      <c r="AC485" s="10">
        <f>гр.комбинир.напрв.!DO485</f>
        <v>0</v>
      </c>
      <c r="AD485" s="10">
        <f>гр.комбинир.напрв.!DP485</f>
        <v>0</v>
      </c>
      <c r="AE485" s="10">
        <f>гр.комбинир.напрв.!DQ485</f>
        <v>0</v>
      </c>
      <c r="AF485" s="10">
        <f>гр.комбинир.напрв.!DR485</f>
        <v>0</v>
      </c>
      <c r="AG485" s="10">
        <f>гр.комбинир.напрв.!DS485</f>
        <v>0</v>
      </c>
      <c r="AH485" s="10">
        <f>гр.комбинир.напрв.!DT485</f>
        <v>0</v>
      </c>
      <c r="AI485" s="10">
        <f>гр.комбинир.напрв.!DU485</f>
        <v>0</v>
      </c>
      <c r="AJ485" s="10">
        <f>гр.комбинир.напрв.!DV485</f>
        <v>0</v>
      </c>
      <c r="AK485" s="10">
        <f>гр.комбинир.напрв.!DW485</f>
        <v>0</v>
      </c>
      <c r="AL485" s="169">
        <f t="shared" si="82"/>
        <v>0</v>
      </c>
      <c r="AM485" s="169">
        <f t="shared" si="82"/>
        <v>0</v>
      </c>
      <c r="AN485" s="169">
        <f t="shared" si="82"/>
        <v>0</v>
      </c>
      <c r="AO485" s="169">
        <f t="shared" si="82"/>
        <v>337</v>
      </c>
      <c r="AP485" s="169">
        <f t="shared" si="82"/>
        <v>0</v>
      </c>
      <c r="AQ485" s="169">
        <f t="shared" si="82"/>
        <v>0</v>
      </c>
      <c r="AR485" s="169">
        <f t="shared" si="82"/>
        <v>0</v>
      </c>
      <c r="AS485" s="169">
        <f t="shared" si="82"/>
        <v>0</v>
      </c>
      <c r="AT485" s="169">
        <f t="shared" si="82"/>
        <v>0</v>
      </c>
      <c r="AU485" s="169">
        <f t="shared" si="82"/>
        <v>0</v>
      </c>
    </row>
    <row r="486" spans="1:47" x14ac:dyDescent="0.25">
      <c r="A486" s="5" t="str">
        <f>гр.общеразв.напрв.!A486</f>
        <v>Тосненский</v>
      </c>
      <c r="B486" s="5" t="str">
        <f>гр.общеразв.напрв.!B486</f>
        <v>МКДОУ №9 г. Тосно</v>
      </c>
      <c r="C486" s="5" t="str">
        <f>гр.общеразв.напрв.!C486</f>
        <v>город</v>
      </c>
      <c r="D486" s="5">
        <f>гр.общеразв.напрв.!D486</f>
        <v>0</v>
      </c>
      <c r="E486" s="168">
        <f t="shared" si="83"/>
        <v>332</v>
      </c>
      <c r="F486" s="168">
        <f t="shared" si="84"/>
        <v>24</v>
      </c>
      <c r="G486" s="168">
        <f t="shared" si="84"/>
        <v>308</v>
      </c>
      <c r="H486" s="10">
        <f>гр.общеразв.напрв.!BZ486</f>
        <v>0</v>
      </c>
      <c r="I486" s="10">
        <f>гр.общеразв.напрв.!CA486</f>
        <v>0</v>
      </c>
      <c r="J486" s="10">
        <f>гр.общеразв.напрв.!CB486</f>
        <v>24</v>
      </c>
      <c r="K486" s="10">
        <f>гр.общеразв.напрв.!CC486</f>
        <v>251</v>
      </c>
      <c r="L486" s="10">
        <f>гр.общеразв.напрв.!CD486</f>
        <v>0</v>
      </c>
      <c r="M486" s="10">
        <f>гр.общеразв.напрв.!CE486</f>
        <v>57</v>
      </c>
      <c r="N486" s="10">
        <f>гр.общеразв.напрв.!CF486</f>
        <v>0</v>
      </c>
      <c r="O486" s="10">
        <f>гр.общеразв.напрв.!CG486</f>
        <v>0</v>
      </c>
      <c r="P486" s="10">
        <f>гр.общеразв.напрв.!CH486</f>
        <v>0</v>
      </c>
      <c r="Q486" s="10">
        <f>гр.общеразв.напрв.!CI486</f>
        <v>0</v>
      </c>
      <c r="R486" s="10">
        <f>гр.компен.направ.!EH486</f>
        <v>0</v>
      </c>
      <c r="S486" s="10">
        <f>гр.компен.направ.!EI486</f>
        <v>0</v>
      </c>
      <c r="T486" s="10">
        <f>гр.компен.направ.!EJ486</f>
        <v>0</v>
      </c>
      <c r="U486" s="10">
        <f>гр.компен.направ.!EK486</f>
        <v>0</v>
      </c>
      <c r="V486" s="10">
        <f>гр.компен.направ.!EL486</f>
        <v>0</v>
      </c>
      <c r="W486" s="10">
        <f>гр.компен.направ.!EM486</f>
        <v>0</v>
      </c>
      <c r="X486" s="10">
        <f>гр.компен.направ.!EN486</f>
        <v>0</v>
      </c>
      <c r="Y486" s="10">
        <f>гр.компен.направ.!EO486</f>
        <v>0</v>
      </c>
      <c r="Z486" s="10">
        <f>гр.компен.направ.!EP486</f>
        <v>0</v>
      </c>
      <c r="AA486" s="10">
        <f>гр.компен.направ.!EQ486</f>
        <v>0</v>
      </c>
      <c r="AB486" s="10">
        <f>гр.комбинир.напрв.!DN486</f>
        <v>0</v>
      </c>
      <c r="AC486" s="10">
        <f>гр.комбинир.напрв.!DO486</f>
        <v>0</v>
      </c>
      <c r="AD486" s="10">
        <f>гр.комбинир.напрв.!DP486</f>
        <v>0</v>
      </c>
      <c r="AE486" s="10">
        <f>гр.комбинир.напрв.!DQ486</f>
        <v>0</v>
      </c>
      <c r="AF486" s="10">
        <f>гр.комбинир.напрв.!DR486</f>
        <v>0</v>
      </c>
      <c r="AG486" s="10">
        <f>гр.комбинир.напрв.!DS486</f>
        <v>0</v>
      </c>
      <c r="AH486" s="10">
        <f>гр.комбинир.напрв.!DT486</f>
        <v>0</v>
      </c>
      <c r="AI486" s="10">
        <f>гр.комбинир.напрв.!DU486</f>
        <v>0</v>
      </c>
      <c r="AJ486" s="10">
        <f>гр.комбинир.напрв.!DV486</f>
        <v>0</v>
      </c>
      <c r="AK486" s="10">
        <f>гр.комбинир.напрв.!DW486</f>
        <v>0</v>
      </c>
      <c r="AL486" s="169">
        <f t="shared" si="82"/>
        <v>0</v>
      </c>
      <c r="AM486" s="169">
        <f t="shared" si="82"/>
        <v>0</v>
      </c>
      <c r="AN486" s="169">
        <f t="shared" si="82"/>
        <v>24</v>
      </c>
      <c r="AO486" s="169">
        <f t="shared" si="82"/>
        <v>251</v>
      </c>
      <c r="AP486" s="169">
        <f t="shared" si="82"/>
        <v>0</v>
      </c>
      <c r="AQ486" s="169">
        <f t="shared" si="82"/>
        <v>57</v>
      </c>
      <c r="AR486" s="169">
        <f t="shared" si="82"/>
        <v>0</v>
      </c>
      <c r="AS486" s="169">
        <f t="shared" si="82"/>
        <v>0</v>
      </c>
      <c r="AT486" s="169">
        <f t="shared" si="82"/>
        <v>0</v>
      </c>
      <c r="AU486" s="169">
        <f t="shared" si="82"/>
        <v>0</v>
      </c>
    </row>
    <row r="487" spans="1:47" x14ac:dyDescent="0.25">
      <c r="A487" s="5" t="str">
        <f>гр.общеразв.напрв.!A487</f>
        <v>Тосненский</v>
      </c>
      <c r="B487" s="5" t="str">
        <f>гр.общеразв.напрв.!B487</f>
        <v>МКДОУ №10 г. Никольское</v>
      </c>
      <c r="C487" s="5" t="str">
        <f>гр.общеразв.напрв.!C487</f>
        <v>город</v>
      </c>
      <c r="D487" s="5">
        <f>гр.общеразв.напрв.!D487</f>
        <v>0</v>
      </c>
      <c r="E487" s="168">
        <f t="shared" si="83"/>
        <v>234</v>
      </c>
      <c r="F487" s="168">
        <f t="shared" si="84"/>
        <v>25</v>
      </c>
      <c r="G487" s="168">
        <f t="shared" si="84"/>
        <v>209</v>
      </c>
      <c r="H487" s="10">
        <f>гр.общеразв.напрв.!BZ487</f>
        <v>0</v>
      </c>
      <c r="I487" s="10">
        <f>гр.общеразв.напрв.!CA487</f>
        <v>0</v>
      </c>
      <c r="J487" s="10">
        <f>гр.общеразв.напрв.!CB487</f>
        <v>25</v>
      </c>
      <c r="K487" s="10">
        <f>гр.общеразв.напрв.!CC487</f>
        <v>149</v>
      </c>
      <c r="L487" s="10">
        <f>гр.общеразв.напрв.!CD487</f>
        <v>0</v>
      </c>
      <c r="M487" s="10">
        <f>гр.общеразв.напрв.!CE487</f>
        <v>50</v>
      </c>
      <c r="N487" s="10">
        <f>гр.общеразв.напрв.!CF487</f>
        <v>0</v>
      </c>
      <c r="O487" s="10">
        <f>гр.общеразв.напрв.!CG487</f>
        <v>0</v>
      </c>
      <c r="P487" s="10">
        <f>гр.общеразв.напрв.!CH487</f>
        <v>0</v>
      </c>
      <c r="Q487" s="10">
        <f>гр.общеразв.напрв.!CI487</f>
        <v>0</v>
      </c>
      <c r="R487" s="10">
        <f>гр.компен.направ.!EH487</f>
        <v>0</v>
      </c>
      <c r="S487" s="10">
        <f>гр.компен.направ.!EI487</f>
        <v>0</v>
      </c>
      <c r="T487" s="10">
        <f>гр.компен.направ.!EJ487</f>
        <v>0</v>
      </c>
      <c r="U487" s="10">
        <f>гр.компен.направ.!EK487</f>
        <v>0</v>
      </c>
      <c r="V487" s="10">
        <f>гр.компен.направ.!EL487</f>
        <v>0</v>
      </c>
      <c r="W487" s="10">
        <f>гр.компен.направ.!EM487</f>
        <v>0</v>
      </c>
      <c r="X487" s="10">
        <f>гр.компен.направ.!EN487</f>
        <v>0</v>
      </c>
      <c r="Y487" s="10">
        <f>гр.компен.направ.!EO487</f>
        <v>0</v>
      </c>
      <c r="Z487" s="10">
        <f>гр.компен.направ.!EP487</f>
        <v>0</v>
      </c>
      <c r="AA487" s="10">
        <f>гр.компен.направ.!EQ487</f>
        <v>0</v>
      </c>
      <c r="AB487" s="10">
        <f>гр.комбинир.напрв.!DN487</f>
        <v>0</v>
      </c>
      <c r="AC487" s="10">
        <f>гр.комбинир.напрв.!DO487</f>
        <v>0</v>
      </c>
      <c r="AD487" s="10">
        <f>гр.комбинир.напрв.!DP487</f>
        <v>0</v>
      </c>
      <c r="AE487" s="10">
        <f>гр.комбинир.напрв.!DQ487</f>
        <v>10</v>
      </c>
      <c r="AF487" s="10">
        <f>гр.комбинир.напрв.!DR487</f>
        <v>0</v>
      </c>
      <c r="AG487" s="10">
        <f>гр.комбинир.напрв.!DS487</f>
        <v>0</v>
      </c>
      <c r="AH487" s="10">
        <f>гр.комбинир.напрв.!DT487</f>
        <v>0</v>
      </c>
      <c r="AI487" s="10">
        <f>гр.комбинир.напрв.!DU487</f>
        <v>0</v>
      </c>
      <c r="AJ487" s="10">
        <f>гр.комбинир.напрв.!DV487</f>
        <v>0</v>
      </c>
      <c r="AK487" s="10">
        <f>гр.комбинир.напрв.!DW487</f>
        <v>0</v>
      </c>
      <c r="AL487" s="169">
        <f t="shared" si="82"/>
        <v>0</v>
      </c>
      <c r="AM487" s="169">
        <f t="shared" si="82"/>
        <v>0</v>
      </c>
      <c r="AN487" s="169">
        <f t="shared" si="82"/>
        <v>25</v>
      </c>
      <c r="AO487" s="169">
        <f t="shared" si="82"/>
        <v>159</v>
      </c>
      <c r="AP487" s="169">
        <f t="shared" si="82"/>
        <v>0</v>
      </c>
      <c r="AQ487" s="169">
        <f t="shared" si="82"/>
        <v>50</v>
      </c>
      <c r="AR487" s="169">
        <f t="shared" si="82"/>
        <v>0</v>
      </c>
      <c r="AS487" s="169">
        <f t="shared" si="82"/>
        <v>0</v>
      </c>
      <c r="AT487" s="169">
        <f t="shared" si="82"/>
        <v>0</v>
      </c>
      <c r="AU487" s="169">
        <f t="shared" si="82"/>
        <v>0</v>
      </c>
    </row>
    <row r="488" spans="1:47" x14ac:dyDescent="0.25">
      <c r="A488" s="5" t="str">
        <f>гр.общеразв.напрв.!A488</f>
        <v>Тосненский</v>
      </c>
      <c r="B488" s="5" t="str">
        <f>гр.общеразв.напрв.!B488</f>
        <v>МКДОУ №11 г. Никольское</v>
      </c>
      <c r="C488" s="5" t="str">
        <f>гр.общеразв.напрв.!C488</f>
        <v>город</v>
      </c>
      <c r="D488" s="5">
        <f>гр.общеразв.напрв.!D488</f>
        <v>0</v>
      </c>
      <c r="E488" s="168">
        <f t="shared" si="83"/>
        <v>315</v>
      </c>
      <c r="F488" s="168">
        <f t="shared" si="84"/>
        <v>68</v>
      </c>
      <c r="G488" s="168">
        <f t="shared" si="84"/>
        <v>247</v>
      </c>
      <c r="H488" s="10">
        <f>гр.общеразв.напрв.!BZ488</f>
        <v>0</v>
      </c>
      <c r="I488" s="10">
        <f>гр.общеразв.напрв.!CA488</f>
        <v>0</v>
      </c>
      <c r="J488" s="10">
        <f>гр.общеразв.напрв.!CB488</f>
        <v>68</v>
      </c>
      <c r="K488" s="10">
        <f>гр.общеразв.напрв.!CC488</f>
        <v>172</v>
      </c>
      <c r="L488" s="10">
        <f>гр.общеразв.напрв.!CD488</f>
        <v>0</v>
      </c>
      <c r="M488" s="10">
        <f>гр.общеразв.напрв.!CE488</f>
        <v>75</v>
      </c>
      <c r="N488" s="10">
        <f>гр.общеразв.напрв.!CF488</f>
        <v>0</v>
      </c>
      <c r="O488" s="10">
        <f>гр.общеразв.напрв.!CG488</f>
        <v>0</v>
      </c>
      <c r="P488" s="10">
        <f>гр.общеразв.напрв.!CH488</f>
        <v>0</v>
      </c>
      <c r="Q488" s="10">
        <f>гр.общеразв.напрв.!CI488</f>
        <v>0</v>
      </c>
      <c r="R488" s="10">
        <f>гр.компен.направ.!EH488</f>
        <v>0</v>
      </c>
      <c r="S488" s="10">
        <f>гр.компен.направ.!EI488</f>
        <v>0</v>
      </c>
      <c r="T488" s="10">
        <f>гр.компен.направ.!EJ488</f>
        <v>0</v>
      </c>
      <c r="U488" s="10">
        <f>гр.компен.направ.!EK488</f>
        <v>0</v>
      </c>
      <c r="V488" s="10">
        <f>гр.компен.направ.!EL488</f>
        <v>0</v>
      </c>
      <c r="W488" s="10">
        <f>гр.компен.направ.!EM488</f>
        <v>0</v>
      </c>
      <c r="X488" s="10">
        <f>гр.компен.направ.!EN488</f>
        <v>0</v>
      </c>
      <c r="Y488" s="10">
        <f>гр.компен.направ.!EO488</f>
        <v>0</v>
      </c>
      <c r="Z488" s="10">
        <f>гр.компен.направ.!EP488</f>
        <v>0</v>
      </c>
      <c r="AA488" s="10">
        <f>гр.компен.направ.!EQ488</f>
        <v>0</v>
      </c>
      <c r="AB488" s="10">
        <f>гр.комбинир.напрв.!DN488</f>
        <v>0</v>
      </c>
      <c r="AC488" s="10">
        <f>гр.комбинир.напрв.!DO488</f>
        <v>0</v>
      </c>
      <c r="AD488" s="10">
        <f>гр.комбинир.напрв.!DP488</f>
        <v>0</v>
      </c>
      <c r="AE488" s="10">
        <f>гр.комбинир.напрв.!DQ488</f>
        <v>0</v>
      </c>
      <c r="AF488" s="10">
        <f>гр.комбинир.напрв.!DR488</f>
        <v>0</v>
      </c>
      <c r="AG488" s="10">
        <f>гр.комбинир.напрв.!DS488</f>
        <v>0</v>
      </c>
      <c r="AH488" s="10">
        <f>гр.комбинир.напрв.!DT488</f>
        <v>0</v>
      </c>
      <c r="AI488" s="10">
        <f>гр.комбинир.напрв.!DU488</f>
        <v>0</v>
      </c>
      <c r="AJ488" s="10">
        <f>гр.комбинир.напрв.!DV488</f>
        <v>0</v>
      </c>
      <c r="AK488" s="10">
        <f>гр.комбинир.напрв.!DW488</f>
        <v>0</v>
      </c>
      <c r="AL488" s="169">
        <f t="shared" si="82"/>
        <v>0</v>
      </c>
      <c r="AM488" s="169">
        <f t="shared" si="82"/>
        <v>0</v>
      </c>
      <c r="AN488" s="169">
        <f t="shared" si="82"/>
        <v>68</v>
      </c>
      <c r="AO488" s="169">
        <f t="shared" si="82"/>
        <v>172</v>
      </c>
      <c r="AP488" s="169">
        <f t="shared" si="82"/>
        <v>0</v>
      </c>
      <c r="AQ488" s="169">
        <f t="shared" si="82"/>
        <v>75</v>
      </c>
      <c r="AR488" s="169">
        <f t="shared" si="82"/>
        <v>0</v>
      </c>
      <c r="AS488" s="169">
        <f t="shared" si="82"/>
        <v>0</v>
      </c>
      <c r="AT488" s="169">
        <f t="shared" si="82"/>
        <v>0</v>
      </c>
      <c r="AU488" s="169">
        <f t="shared" si="82"/>
        <v>0</v>
      </c>
    </row>
    <row r="489" spans="1:47" x14ac:dyDescent="0.25">
      <c r="A489" s="5" t="str">
        <f>гр.общеразв.напрв.!A489</f>
        <v>Тосненский</v>
      </c>
      <c r="B489" s="5" t="str">
        <f>гр.общеразв.напрв.!B489</f>
        <v>МБДОУ № 14 п. Тельмана</v>
      </c>
      <c r="C489" s="5" t="str">
        <f>гр.общеразв.напрв.!C489</f>
        <v>село</v>
      </c>
      <c r="D489" s="5">
        <f>гр.общеразв.напрв.!D489</f>
        <v>0</v>
      </c>
      <c r="E489" s="168">
        <f t="shared" si="83"/>
        <v>214</v>
      </c>
      <c r="F489" s="168">
        <f t="shared" si="84"/>
        <v>0</v>
      </c>
      <c r="G489" s="168">
        <f t="shared" si="84"/>
        <v>214</v>
      </c>
      <c r="H489" s="10">
        <f>гр.общеразв.напрв.!BZ489</f>
        <v>0</v>
      </c>
      <c r="I489" s="10">
        <f>гр.общеразв.напрв.!CA489</f>
        <v>0</v>
      </c>
      <c r="J489" s="10">
        <f>гр.общеразв.напрв.!CB489</f>
        <v>0</v>
      </c>
      <c r="K489" s="10">
        <f>гр.общеразв.напрв.!CC489</f>
        <v>116</v>
      </c>
      <c r="L489" s="10">
        <f>гр.общеразв.напрв.!CD489</f>
        <v>0</v>
      </c>
      <c r="M489" s="10">
        <f>гр.общеразв.напрв.!CE489</f>
        <v>25</v>
      </c>
      <c r="N489" s="10">
        <f>гр.общеразв.напрв.!CF489</f>
        <v>0</v>
      </c>
      <c r="O489" s="10">
        <f>гр.общеразв.напрв.!CG489</f>
        <v>0</v>
      </c>
      <c r="P489" s="10">
        <f>гр.общеразв.напрв.!CH489</f>
        <v>0</v>
      </c>
      <c r="Q489" s="10">
        <f>гр.общеразв.напрв.!CI489</f>
        <v>0</v>
      </c>
      <c r="R489" s="10">
        <f>гр.компен.направ.!EH489</f>
        <v>0</v>
      </c>
      <c r="S489" s="10">
        <f>гр.компен.направ.!EI489</f>
        <v>0</v>
      </c>
      <c r="T489" s="10">
        <f>гр.компен.направ.!EJ489</f>
        <v>0</v>
      </c>
      <c r="U489" s="10">
        <f>гр.компен.направ.!EK489</f>
        <v>13</v>
      </c>
      <c r="V489" s="10">
        <f>гр.компен.направ.!EL489</f>
        <v>0</v>
      </c>
      <c r="W489" s="10">
        <f>гр.компен.направ.!EM489</f>
        <v>0</v>
      </c>
      <c r="X489" s="10">
        <f>гр.компен.направ.!EN489</f>
        <v>0</v>
      </c>
      <c r="Y489" s="10">
        <f>гр.компен.направ.!EO489</f>
        <v>0</v>
      </c>
      <c r="Z489" s="10">
        <f>гр.компен.направ.!EP489</f>
        <v>0</v>
      </c>
      <c r="AA489" s="10">
        <f>гр.компен.направ.!EQ489</f>
        <v>0</v>
      </c>
      <c r="AB489" s="10">
        <f>гр.комбинир.напрв.!DN489</f>
        <v>0</v>
      </c>
      <c r="AC489" s="10">
        <f>гр.комбинир.напрв.!DO489</f>
        <v>0</v>
      </c>
      <c r="AD489" s="10">
        <f>гр.комбинир.напрв.!DP489</f>
        <v>0</v>
      </c>
      <c r="AE489" s="10">
        <f>гр.комбинир.напрв.!DQ489</f>
        <v>0</v>
      </c>
      <c r="AF489" s="10">
        <f>гр.комбинир.напрв.!DR489</f>
        <v>0</v>
      </c>
      <c r="AG489" s="10">
        <f>гр.комбинир.напрв.!DS489</f>
        <v>60</v>
      </c>
      <c r="AH489" s="10">
        <f>гр.комбинир.напрв.!DT489</f>
        <v>0</v>
      </c>
      <c r="AI489" s="10">
        <f>гр.комбинир.напрв.!DU489</f>
        <v>0</v>
      </c>
      <c r="AJ489" s="10">
        <f>гр.комбинир.напрв.!DV489</f>
        <v>0</v>
      </c>
      <c r="AK489" s="10">
        <f>гр.комбинир.напрв.!DW489</f>
        <v>0</v>
      </c>
      <c r="AL489" s="169">
        <f t="shared" si="82"/>
        <v>0</v>
      </c>
      <c r="AM489" s="169">
        <f t="shared" si="82"/>
        <v>0</v>
      </c>
      <c r="AN489" s="169">
        <f t="shared" si="82"/>
        <v>0</v>
      </c>
      <c r="AO489" s="169">
        <f t="shared" si="82"/>
        <v>129</v>
      </c>
      <c r="AP489" s="169">
        <f t="shared" si="82"/>
        <v>0</v>
      </c>
      <c r="AQ489" s="169">
        <f t="shared" si="82"/>
        <v>85</v>
      </c>
      <c r="AR489" s="169">
        <f t="shared" si="82"/>
        <v>0</v>
      </c>
      <c r="AS489" s="169">
        <f t="shared" si="82"/>
        <v>0</v>
      </c>
      <c r="AT489" s="169">
        <f t="shared" si="82"/>
        <v>0</v>
      </c>
      <c r="AU489" s="169">
        <f t="shared" si="82"/>
        <v>0</v>
      </c>
    </row>
    <row r="490" spans="1:47" x14ac:dyDescent="0.25">
      <c r="A490" s="5" t="str">
        <f>гр.общеразв.напрв.!A490</f>
        <v>Тосненский</v>
      </c>
      <c r="B490" s="5" t="str">
        <f>гр.общеразв.напрв.!B490</f>
        <v>МКДОУ № 15 д. Тарасово</v>
      </c>
      <c r="C490" s="5" t="str">
        <f>гр.общеразв.напрв.!C490</f>
        <v>село</v>
      </c>
      <c r="D490" s="5">
        <f>гр.общеразв.напрв.!D490</f>
        <v>0</v>
      </c>
      <c r="E490" s="168">
        <f t="shared" si="83"/>
        <v>43</v>
      </c>
      <c r="F490" s="168">
        <f t="shared" si="84"/>
        <v>16</v>
      </c>
      <c r="G490" s="168">
        <f t="shared" si="84"/>
        <v>27</v>
      </c>
      <c r="H490" s="10">
        <f>гр.общеразв.напрв.!BZ490</f>
        <v>0</v>
      </c>
      <c r="I490" s="10">
        <f>гр.общеразв.напрв.!CA490</f>
        <v>0</v>
      </c>
      <c r="J490" s="10">
        <f>гр.общеразв.напрв.!CB490</f>
        <v>16</v>
      </c>
      <c r="K490" s="10">
        <f>гр.общеразв.напрв.!CC490</f>
        <v>10</v>
      </c>
      <c r="L490" s="10">
        <f>гр.общеразв.напрв.!CD490</f>
        <v>0</v>
      </c>
      <c r="M490" s="10">
        <f>гр.общеразв.напрв.!CE490</f>
        <v>17</v>
      </c>
      <c r="N490" s="10">
        <f>гр.общеразв.напрв.!CF490</f>
        <v>0</v>
      </c>
      <c r="O490" s="10">
        <f>гр.общеразв.напрв.!CG490</f>
        <v>0</v>
      </c>
      <c r="P490" s="10">
        <f>гр.общеразв.напрв.!CH490</f>
        <v>0</v>
      </c>
      <c r="Q490" s="10">
        <f>гр.общеразв.напрв.!CI490</f>
        <v>0</v>
      </c>
      <c r="R490" s="10">
        <f>гр.компен.направ.!EH490</f>
        <v>0</v>
      </c>
      <c r="S490" s="10">
        <f>гр.компен.направ.!EI490</f>
        <v>0</v>
      </c>
      <c r="T490" s="10">
        <f>гр.компен.направ.!EJ490</f>
        <v>0</v>
      </c>
      <c r="U490" s="10">
        <f>гр.компен.направ.!EK490</f>
        <v>0</v>
      </c>
      <c r="V490" s="10">
        <f>гр.компен.направ.!EL490</f>
        <v>0</v>
      </c>
      <c r="W490" s="10">
        <f>гр.компен.направ.!EM490</f>
        <v>0</v>
      </c>
      <c r="X490" s="10">
        <f>гр.компен.направ.!EN490</f>
        <v>0</v>
      </c>
      <c r="Y490" s="10">
        <f>гр.компен.направ.!EO490</f>
        <v>0</v>
      </c>
      <c r="Z490" s="10">
        <f>гр.компен.направ.!EP490</f>
        <v>0</v>
      </c>
      <c r="AA490" s="10">
        <f>гр.компен.направ.!EQ490</f>
        <v>0</v>
      </c>
      <c r="AB490" s="10">
        <f>гр.комбинир.напрв.!DN490</f>
        <v>0</v>
      </c>
      <c r="AC490" s="10">
        <f>гр.комбинир.напрв.!DO490</f>
        <v>0</v>
      </c>
      <c r="AD490" s="10">
        <f>гр.комбинир.напрв.!DP490</f>
        <v>0</v>
      </c>
      <c r="AE490" s="10">
        <f>гр.комбинир.напрв.!DQ490</f>
        <v>0</v>
      </c>
      <c r="AF490" s="10">
        <f>гр.комбинир.напрв.!DR490</f>
        <v>0</v>
      </c>
      <c r="AG490" s="10">
        <f>гр.комбинир.напрв.!DS490</f>
        <v>0</v>
      </c>
      <c r="AH490" s="10">
        <f>гр.комбинир.напрв.!DT490</f>
        <v>0</v>
      </c>
      <c r="AI490" s="10">
        <f>гр.комбинир.напрв.!DU490</f>
        <v>0</v>
      </c>
      <c r="AJ490" s="10">
        <f>гр.комбинир.напрв.!DV490</f>
        <v>0</v>
      </c>
      <c r="AK490" s="10">
        <f>гр.комбинир.напрв.!DW490</f>
        <v>0</v>
      </c>
      <c r="AL490" s="169">
        <f t="shared" si="82"/>
        <v>0</v>
      </c>
      <c r="AM490" s="169">
        <f t="shared" si="82"/>
        <v>0</v>
      </c>
      <c r="AN490" s="169">
        <f t="shared" si="82"/>
        <v>16</v>
      </c>
      <c r="AO490" s="169">
        <f t="shared" si="82"/>
        <v>10</v>
      </c>
      <c r="AP490" s="169">
        <f t="shared" si="82"/>
        <v>0</v>
      </c>
      <c r="AQ490" s="169">
        <f t="shared" si="82"/>
        <v>17</v>
      </c>
      <c r="AR490" s="169">
        <f t="shared" si="82"/>
        <v>0</v>
      </c>
      <c r="AS490" s="169">
        <f t="shared" si="82"/>
        <v>0</v>
      </c>
      <c r="AT490" s="169">
        <f t="shared" si="82"/>
        <v>0</v>
      </c>
      <c r="AU490" s="169">
        <f t="shared" si="82"/>
        <v>0</v>
      </c>
    </row>
    <row r="491" spans="1:47" x14ac:dyDescent="0.25">
      <c r="A491" s="5" t="str">
        <f>гр.общеразв.напрв.!A491</f>
        <v>Тосненский</v>
      </c>
      <c r="B491" s="5" t="str">
        <f>гр.общеразв.напрв.!B491</f>
        <v>МКДОУ №17 п. Любань</v>
      </c>
      <c r="C491" s="5" t="str">
        <f>гр.общеразв.напрв.!C491</f>
        <v>село</v>
      </c>
      <c r="D491" s="5">
        <f>гр.общеразв.напрв.!D491</f>
        <v>0</v>
      </c>
      <c r="E491" s="168">
        <f t="shared" si="83"/>
        <v>119</v>
      </c>
      <c r="F491" s="168">
        <f t="shared" si="84"/>
        <v>19</v>
      </c>
      <c r="G491" s="168">
        <f t="shared" si="84"/>
        <v>100</v>
      </c>
      <c r="H491" s="10">
        <f>гр.общеразв.напрв.!BZ491</f>
        <v>0</v>
      </c>
      <c r="I491" s="10">
        <f>гр.общеразв.напрв.!CA491</f>
        <v>0</v>
      </c>
      <c r="J491" s="10">
        <f>гр.общеразв.напрв.!CB491</f>
        <v>19</v>
      </c>
      <c r="K491" s="10">
        <f>гр.общеразв.напрв.!CC491</f>
        <v>75</v>
      </c>
      <c r="L491" s="10">
        <f>гр.общеразв.напрв.!CD491</f>
        <v>0</v>
      </c>
      <c r="M491" s="10">
        <f>гр.общеразв.напрв.!CE491</f>
        <v>25</v>
      </c>
      <c r="N491" s="10">
        <f>гр.общеразв.напрв.!CF491</f>
        <v>0</v>
      </c>
      <c r="O491" s="10">
        <f>гр.общеразв.напрв.!CG491</f>
        <v>0</v>
      </c>
      <c r="P491" s="10">
        <f>гр.общеразв.напрв.!CH491</f>
        <v>0</v>
      </c>
      <c r="Q491" s="10">
        <f>гр.общеразв.напрв.!CI491</f>
        <v>0</v>
      </c>
      <c r="R491" s="10">
        <f>гр.компен.направ.!EH491</f>
        <v>0</v>
      </c>
      <c r="S491" s="10">
        <f>гр.компен.направ.!EI491</f>
        <v>0</v>
      </c>
      <c r="T491" s="10">
        <f>гр.компен.направ.!EJ491</f>
        <v>0</v>
      </c>
      <c r="U491" s="10">
        <f>гр.компен.направ.!EK491</f>
        <v>0</v>
      </c>
      <c r="V491" s="10">
        <f>гр.компен.направ.!EL491</f>
        <v>0</v>
      </c>
      <c r="W491" s="10">
        <f>гр.компен.направ.!EM491</f>
        <v>0</v>
      </c>
      <c r="X491" s="10">
        <f>гр.компен.направ.!EN491</f>
        <v>0</v>
      </c>
      <c r="Y491" s="10">
        <f>гр.компен.направ.!EO491</f>
        <v>0</v>
      </c>
      <c r="Z491" s="10">
        <f>гр.компен.направ.!EP491</f>
        <v>0</v>
      </c>
      <c r="AA491" s="10">
        <f>гр.компен.направ.!EQ491</f>
        <v>0</v>
      </c>
      <c r="AB491" s="10">
        <f>гр.комбинир.напрв.!DN491</f>
        <v>0</v>
      </c>
      <c r="AC491" s="10">
        <f>гр.комбинир.напрв.!DO491</f>
        <v>0</v>
      </c>
      <c r="AD491" s="10">
        <f>гр.комбинир.напрв.!DP491</f>
        <v>0</v>
      </c>
      <c r="AE491" s="10">
        <f>гр.комбинир.напрв.!DQ491</f>
        <v>0</v>
      </c>
      <c r="AF491" s="10">
        <f>гр.комбинир.напрв.!DR491</f>
        <v>0</v>
      </c>
      <c r="AG491" s="10">
        <f>гр.комбинир.напрв.!DS491</f>
        <v>0</v>
      </c>
      <c r="AH491" s="10">
        <f>гр.комбинир.напрв.!DT491</f>
        <v>0</v>
      </c>
      <c r="AI491" s="10">
        <f>гр.комбинир.напрв.!DU491</f>
        <v>0</v>
      </c>
      <c r="AJ491" s="10">
        <f>гр.комбинир.напрв.!DV491</f>
        <v>0</v>
      </c>
      <c r="AK491" s="10">
        <f>гр.комбинир.напрв.!DW491</f>
        <v>0</v>
      </c>
      <c r="AL491" s="169">
        <f t="shared" si="82"/>
        <v>0</v>
      </c>
      <c r="AM491" s="169">
        <f t="shared" si="82"/>
        <v>0</v>
      </c>
      <c r="AN491" s="169">
        <f t="shared" si="82"/>
        <v>19</v>
      </c>
      <c r="AO491" s="169">
        <f t="shared" si="82"/>
        <v>75</v>
      </c>
      <c r="AP491" s="169">
        <f t="shared" si="82"/>
        <v>0</v>
      </c>
      <c r="AQ491" s="169">
        <f t="shared" si="82"/>
        <v>25</v>
      </c>
      <c r="AR491" s="169">
        <f t="shared" si="82"/>
        <v>0</v>
      </c>
      <c r="AS491" s="169">
        <f t="shared" si="82"/>
        <v>0</v>
      </c>
      <c r="AT491" s="169">
        <f t="shared" si="82"/>
        <v>0</v>
      </c>
      <c r="AU491" s="169">
        <f t="shared" si="82"/>
        <v>0</v>
      </c>
    </row>
    <row r="492" spans="1:47" x14ac:dyDescent="0.25">
      <c r="A492" s="5" t="str">
        <f>гр.общеразв.напрв.!A492</f>
        <v>Тосненский</v>
      </c>
      <c r="B492" s="5" t="str">
        <f>гр.общеразв.напрв.!B492</f>
        <v>МКДОУ №18 г. Никольское</v>
      </c>
      <c r="C492" s="5" t="str">
        <f>гр.общеразв.напрв.!C492</f>
        <v>город</v>
      </c>
      <c r="D492" s="5">
        <f>гр.общеразв.напрв.!D492</f>
        <v>0</v>
      </c>
      <c r="E492" s="168">
        <f t="shared" si="83"/>
        <v>178</v>
      </c>
      <c r="F492" s="168">
        <f t="shared" si="84"/>
        <v>24</v>
      </c>
      <c r="G492" s="168">
        <f t="shared" si="84"/>
        <v>154</v>
      </c>
      <c r="H492" s="10">
        <f>гр.общеразв.напрв.!BZ492</f>
        <v>0</v>
      </c>
      <c r="I492" s="10">
        <f>гр.общеразв.напрв.!CA492</f>
        <v>0</v>
      </c>
      <c r="J492" s="10">
        <f>гр.общеразв.напрв.!CB492</f>
        <v>24</v>
      </c>
      <c r="K492" s="10">
        <f>гр.общеразв.напрв.!CC492</f>
        <v>80</v>
      </c>
      <c r="L492" s="10">
        <f>гр.общеразв.напрв.!CD492</f>
        <v>0</v>
      </c>
      <c r="M492" s="10">
        <f>гр.общеразв.напрв.!CE492</f>
        <v>60</v>
      </c>
      <c r="N492" s="10">
        <f>гр.общеразв.напрв.!CF492</f>
        <v>0</v>
      </c>
      <c r="O492" s="10">
        <f>гр.общеразв.напрв.!CG492</f>
        <v>0</v>
      </c>
      <c r="P492" s="10">
        <f>гр.общеразв.напрв.!CH492</f>
        <v>0</v>
      </c>
      <c r="Q492" s="10">
        <f>гр.общеразв.напрв.!CI492</f>
        <v>0</v>
      </c>
      <c r="R492" s="10">
        <f>гр.компен.направ.!EH492</f>
        <v>0</v>
      </c>
      <c r="S492" s="10">
        <f>гр.компен.направ.!EI492</f>
        <v>0</v>
      </c>
      <c r="T492" s="10">
        <f>гр.компен.направ.!EJ492</f>
        <v>0</v>
      </c>
      <c r="U492" s="10">
        <f>гр.компен.направ.!EK492</f>
        <v>14</v>
      </c>
      <c r="V492" s="10">
        <f>гр.компен.направ.!EL492</f>
        <v>0</v>
      </c>
      <c r="W492" s="10">
        <f>гр.компен.направ.!EM492</f>
        <v>0</v>
      </c>
      <c r="X492" s="10">
        <f>гр.компен.направ.!EN492</f>
        <v>0</v>
      </c>
      <c r="Y492" s="10">
        <f>гр.компен.направ.!EO492</f>
        <v>0</v>
      </c>
      <c r="Z492" s="10">
        <f>гр.компен.направ.!EP492</f>
        <v>0</v>
      </c>
      <c r="AA492" s="10">
        <f>гр.компен.направ.!EQ492</f>
        <v>0</v>
      </c>
      <c r="AB492" s="10">
        <f>гр.комбинир.напрв.!DN492</f>
        <v>0</v>
      </c>
      <c r="AC492" s="10">
        <f>гр.комбинир.напрв.!DO492</f>
        <v>0</v>
      </c>
      <c r="AD492" s="10">
        <f>гр.комбинир.напрв.!DP492</f>
        <v>0</v>
      </c>
      <c r="AE492" s="10">
        <f>гр.комбинир.напрв.!DQ492</f>
        <v>0</v>
      </c>
      <c r="AF492" s="10">
        <f>гр.комбинир.напрв.!DR492</f>
        <v>0</v>
      </c>
      <c r="AG492" s="10">
        <f>гр.комбинир.напрв.!DS492</f>
        <v>0</v>
      </c>
      <c r="AH492" s="10">
        <f>гр.комбинир.напрв.!DT492</f>
        <v>0</v>
      </c>
      <c r="AI492" s="10">
        <f>гр.комбинир.напрв.!DU492</f>
        <v>0</v>
      </c>
      <c r="AJ492" s="10">
        <f>гр.комбинир.напрв.!DV492</f>
        <v>0</v>
      </c>
      <c r="AK492" s="10">
        <f>гр.комбинир.напрв.!DW492</f>
        <v>0</v>
      </c>
      <c r="AL492" s="169">
        <f t="shared" si="82"/>
        <v>0</v>
      </c>
      <c r="AM492" s="169">
        <f t="shared" si="82"/>
        <v>0</v>
      </c>
      <c r="AN492" s="169">
        <f t="shared" si="82"/>
        <v>24</v>
      </c>
      <c r="AO492" s="169">
        <f t="shared" si="82"/>
        <v>94</v>
      </c>
      <c r="AP492" s="169">
        <f t="shared" si="82"/>
        <v>0</v>
      </c>
      <c r="AQ492" s="169">
        <f t="shared" si="82"/>
        <v>60</v>
      </c>
      <c r="AR492" s="169">
        <f t="shared" si="82"/>
        <v>0</v>
      </c>
      <c r="AS492" s="169">
        <f t="shared" si="82"/>
        <v>0</v>
      </c>
      <c r="AT492" s="169">
        <f t="shared" si="82"/>
        <v>0</v>
      </c>
      <c r="AU492" s="169">
        <f t="shared" si="82"/>
        <v>0</v>
      </c>
    </row>
    <row r="493" spans="1:47" x14ac:dyDescent="0.25">
      <c r="A493" s="5" t="str">
        <f>гр.общеразв.напрв.!A493</f>
        <v>Тосненский</v>
      </c>
      <c r="B493" s="5" t="str">
        <f>гр.общеразв.напрв.!B493</f>
        <v>МКДОУ №20 п. Войскорово</v>
      </c>
      <c r="C493" s="5" t="str">
        <f>гр.общеразв.напрв.!C493</f>
        <v>село</v>
      </c>
      <c r="D493" s="5">
        <f>гр.общеразв.напрв.!D493</f>
        <v>0</v>
      </c>
      <c r="E493" s="168">
        <f t="shared" si="83"/>
        <v>87</v>
      </c>
      <c r="F493" s="168">
        <f t="shared" si="84"/>
        <v>22</v>
      </c>
      <c r="G493" s="168">
        <f t="shared" si="84"/>
        <v>65</v>
      </c>
      <c r="H493" s="10">
        <f>гр.общеразв.напрв.!BZ493</f>
        <v>0</v>
      </c>
      <c r="I493" s="10">
        <f>гр.общеразв.напрв.!CA493</f>
        <v>0</v>
      </c>
      <c r="J493" s="10">
        <f>гр.общеразв.напрв.!CB493</f>
        <v>22</v>
      </c>
      <c r="K493" s="10">
        <f>гр.общеразв.напрв.!CC493</f>
        <v>40</v>
      </c>
      <c r="L493" s="10">
        <f>гр.общеразв.напрв.!CD493</f>
        <v>0</v>
      </c>
      <c r="M493" s="10">
        <f>гр.общеразв.напрв.!CE493</f>
        <v>25</v>
      </c>
      <c r="N493" s="10">
        <f>гр.общеразв.напрв.!CF493</f>
        <v>0</v>
      </c>
      <c r="O493" s="10">
        <f>гр.общеразв.напрв.!CG493</f>
        <v>0</v>
      </c>
      <c r="P493" s="10">
        <f>гр.общеразв.напрв.!CH493</f>
        <v>0</v>
      </c>
      <c r="Q493" s="10">
        <f>гр.общеразв.напрв.!CI493</f>
        <v>0</v>
      </c>
      <c r="R493" s="10">
        <f>гр.компен.направ.!EH493</f>
        <v>0</v>
      </c>
      <c r="S493" s="10">
        <f>гр.компен.направ.!EI493</f>
        <v>0</v>
      </c>
      <c r="T493" s="10">
        <f>гр.компен.направ.!EJ493</f>
        <v>0</v>
      </c>
      <c r="U493" s="10">
        <f>гр.компен.направ.!EK493</f>
        <v>0</v>
      </c>
      <c r="V493" s="10">
        <f>гр.компен.направ.!EL493</f>
        <v>0</v>
      </c>
      <c r="W493" s="10">
        <f>гр.компен.направ.!EM493</f>
        <v>0</v>
      </c>
      <c r="X493" s="10">
        <f>гр.компен.направ.!EN493</f>
        <v>0</v>
      </c>
      <c r="Y493" s="10">
        <f>гр.компен.направ.!EO493</f>
        <v>0</v>
      </c>
      <c r="Z493" s="10">
        <f>гр.компен.направ.!EP493</f>
        <v>0</v>
      </c>
      <c r="AA493" s="10">
        <f>гр.компен.направ.!EQ493</f>
        <v>0</v>
      </c>
      <c r="AB493" s="10">
        <f>гр.комбинир.напрв.!DN493</f>
        <v>0</v>
      </c>
      <c r="AC493" s="10">
        <f>гр.комбинир.напрв.!DO493</f>
        <v>0</v>
      </c>
      <c r="AD493" s="10">
        <f>гр.комбинир.напрв.!DP493</f>
        <v>0</v>
      </c>
      <c r="AE493" s="10">
        <f>гр.комбинир.напрв.!DQ493</f>
        <v>0</v>
      </c>
      <c r="AF493" s="10">
        <f>гр.комбинир.напрв.!DR493</f>
        <v>0</v>
      </c>
      <c r="AG493" s="10">
        <f>гр.комбинир.напрв.!DS493</f>
        <v>0</v>
      </c>
      <c r="AH493" s="10">
        <f>гр.комбинир.напрв.!DT493</f>
        <v>0</v>
      </c>
      <c r="AI493" s="10">
        <f>гр.комбинир.напрв.!DU493</f>
        <v>0</v>
      </c>
      <c r="AJ493" s="10">
        <f>гр.комбинир.напрв.!DV493</f>
        <v>0</v>
      </c>
      <c r="AK493" s="10">
        <f>гр.комбинир.напрв.!DW493</f>
        <v>0</v>
      </c>
      <c r="AL493" s="169">
        <f t="shared" si="82"/>
        <v>0</v>
      </c>
      <c r="AM493" s="169">
        <f t="shared" si="82"/>
        <v>0</v>
      </c>
      <c r="AN493" s="169">
        <f t="shared" si="82"/>
        <v>22</v>
      </c>
      <c r="AO493" s="169">
        <f t="shared" si="82"/>
        <v>40</v>
      </c>
      <c r="AP493" s="169">
        <f t="shared" si="82"/>
        <v>0</v>
      </c>
      <c r="AQ493" s="169">
        <f t="shared" si="82"/>
        <v>25</v>
      </c>
      <c r="AR493" s="169">
        <f t="shared" si="82"/>
        <v>0</v>
      </c>
      <c r="AS493" s="169">
        <f t="shared" si="82"/>
        <v>0</v>
      </c>
      <c r="AT493" s="169">
        <f t="shared" si="82"/>
        <v>0</v>
      </c>
      <c r="AU493" s="169">
        <f t="shared" si="82"/>
        <v>0</v>
      </c>
    </row>
    <row r="494" spans="1:47" x14ac:dyDescent="0.25">
      <c r="A494" s="5" t="str">
        <f>гр.общеразв.напрв.!A494</f>
        <v>Тосненский</v>
      </c>
      <c r="B494" s="5" t="str">
        <f>гр.общеразв.напрв.!B494</f>
        <v>МКДОУ №21 п. Гладкое</v>
      </c>
      <c r="C494" s="5" t="str">
        <f>гр.общеразв.напрв.!C494</f>
        <v>село</v>
      </c>
      <c r="D494" s="5">
        <f>гр.общеразв.напрв.!D494</f>
        <v>0</v>
      </c>
      <c r="E494" s="168">
        <f t="shared" si="83"/>
        <v>30</v>
      </c>
      <c r="F494" s="168">
        <f t="shared" si="84"/>
        <v>0</v>
      </c>
      <c r="G494" s="168">
        <f t="shared" si="84"/>
        <v>30</v>
      </c>
      <c r="H494" s="10">
        <f>гр.общеразв.напрв.!BZ494</f>
        <v>0</v>
      </c>
      <c r="I494" s="10">
        <f>гр.общеразв.напрв.!CA494</f>
        <v>0</v>
      </c>
      <c r="J494" s="10">
        <f>гр.общеразв.напрв.!CB494</f>
        <v>0</v>
      </c>
      <c r="K494" s="10">
        <f>гр.общеразв.напрв.!CC494</f>
        <v>16</v>
      </c>
      <c r="L494" s="10">
        <f>гр.общеразв.напрв.!CD494</f>
        <v>0</v>
      </c>
      <c r="M494" s="10">
        <f>гр.общеразв.напрв.!CE494</f>
        <v>14</v>
      </c>
      <c r="N494" s="10">
        <f>гр.общеразв.напрв.!CF494</f>
        <v>0</v>
      </c>
      <c r="O494" s="10">
        <f>гр.общеразв.напрв.!CG494</f>
        <v>0</v>
      </c>
      <c r="P494" s="10">
        <f>гр.общеразв.напрв.!CH494</f>
        <v>0</v>
      </c>
      <c r="Q494" s="10">
        <f>гр.общеразв.напрв.!CI494</f>
        <v>0</v>
      </c>
      <c r="R494" s="10">
        <f>гр.компен.направ.!EH494</f>
        <v>0</v>
      </c>
      <c r="S494" s="10">
        <f>гр.компен.направ.!EI494</f>
        <v>0</v>
      </c>
      <c r="T494" s="10">
        <f>гр.компен.направ.!EJ494</f>
        <v>0</v>
      </c>
      <c r="U494" s="10">
        <f>гр.компен.направ.!EK494</f>
        <v>0</v>
      </c>
      <c r="V494" s="10">
        <f>гр.компен.направ.!EL494</f>
        <v>0</v>
      </c>
      <c r="W494" s="10">
        <f>гр.компен.направ.!EM494</f>
        <v>0</v>
      </c>
      <c r="X494" s="10">
        <f>гр.компен.направ.!EN494</f>
        <v>0</v>
      </c>
      <c r="Y494" s="10">
        <f>гр.компен.направ.!EO494</f>
        <v>0</v>
      </c>
      <c r="Z494" s="10">
        <f>гр.компен.направ.!EP494</f>
        <v>0</v>
      </c>
      <c r="AA494" s="10">
        <f>гр.компен.направ.!EQ494</f>
        <v>0</v>
      </c>
      <c r="AB494" s="10">
        <f>гр.комбинир.напрв.!DN494</f>
        <v>0</v>
      </c>
      <c r="AC494" s="10">
        <f>гр.комбинир.напрв.!DO494</f>
        <v>0</v>
      </c>
      <c r="AD494" s="10">
        <f>гр.комбинир.напрв.!DP494</f>
        <v>0</v>
      </c>
      <c r="AE494" s="10">
        <f>гр.комбинир.напрв.!DQ494</f>
        <v>0</v>
      </c>
      <c r="AF494" s="10">
        <f>гр.комбинир.напрв.!DR494</f>
        <v>0</v>
      </c>
      <c r="AG494" s="10">
        <f>гр.комбинир.напрв.!DS494</f>
        <v>0</v>
      </c>
      <c r="AH494" s="10">
        <f>гр.комбинир.напрв.!DT494</f>
        <v>0</v>
      </c>
      <c r="AI494" s="10">
        <f>гр.комбинир.напрв.!DU494</f>
        <v>0</v>
      </c>
      <c r="AJ494" s="10">
        <f>гр.комбинир.напрв.!DV494</f>
        <v>0</v>
      </c>
      <c r="AK494" s="10">
        <f>гр.комбинир.напрв.!DW494</f>
        <v>0</v>
      </c>
      <c r="AL494" s="169">
        <f t="shared" si="82"/>
        <v>0</v>
      </c>
      <c r="AM494" s="169">
        <f t="shared" si="82"/>
        <v>0</v>
      </c>
      <c r="AN494" s="169">
        <f t="shared" si="82"/>
        <v>0</v>
      </c>
      <c r="AO494" s="169">
        <f t="shared" si="82"/>
        <v>16</v>
      </c>
      <c r="AP494" s="169">
        <f t="shared" si="82"/>
        <v>0</v>
      </c>
      <c r="AQ494" s="169">
        <f t="shared" si="82"/>
        <v>14</v>
      </c>
      <c r="AR494" s="169">
        <f t="shared" si="82"/>
        <v>0</v>
      </c>
      <c r="AS494" s="169">
        <f t="shared" si="82"/>
        <v>0</v>
      </c>
      <c r="AT494" s="169">
        <f t="shared" si="82"/>
        <v>0</v>
      </c>
      <c r="AU494" s="169">
        <f t="shared" si="82"/>
        <v>0</v>
      </c>
    </row>
    <row r="495" spans="1:47" x14ac:dyDescent="0.25">
      <c r="A495" s="5" t="str">
        <f>гр.общеразв.напрв.!A495</f>
        <v>Тосненский</v>
      </c>
      <c r="B495" s="5" t="str">
        <f>гр.общеразв.напрв.!B495</f>
        <v>МКДОУ №23 д. Федоровское</v>
      </c>
      <c r="C495" s="5" t="str">
        <f>гр.общеразв.напрв.!C495</f>
        <v>ПГТ</v>
      </c>
      <c r="D495" s="5">
        <f>гр.общеразв.напрв.!D495</f>
        <v>0</v>
      </c>
      <c r="E495" s="168">
        <f t="shared" si="83"/>
        <v>271</v>
      </c>
      <c r="F495" s="168">
        <f t="shared" si="84"/>
        <v>38</v>
      </c>
      <c r="G495" s="168">
        <f t="shared" si="84"/>
        <v>233</v>
      </c>
      <c r="H495" s="10">
        <f>гр.общеразв.напрв.!BZ495</f>
        <v>0</v>
      </c>
      <c r="I495" s="10">
        <f>гр.общеразв.напрв.!CA495</f>
        <v>0</v>
      </c>
      <c r="J495" s="10">
        <f>гр.общеразв.напрв.!CB495</f>
        <v>38</v>
      </c>
      <c r="K495" s="10">
        <f>гр.общеразв.напрв.!CC495</f>
        <v>172</v>
      </c>
      <c r="L495" s="10">
        <f>гр.общеразв.напрв.!CD495</f>
        <v>0</v>
      </c>
      <c r="M495" s="10">
        <f>гр.общеразв.напрв.!CE495</f>
        <v>46</v>
      </c>
      <c r="N495" s="10">
        <f>гр.общеразв.напрв.!CF495</f>
        <v>0</v>
      </c>
      <c r="O495" s="10">
        <f>гр.общеразв.напрв.!CG495</f>
        <v>0</v>
      </c>
      <c r="P495" s="10">
        <f>гр.общеразв.напрв.!CH495</f>
        <v>0</v>
      </c>
      <c r="Q495" s="10">
        <f>гр.общеразв.напрв.!CI495</f>
        <v>0</v>
      </c>
      <c r="R495" s="10">
        <f>гр.компен.направ.!EH495</f>
        <v>0</v>
      </c>
      <c r="S495" s="10">
        <f>гр.компен.направ.!EI495</f>
        <v>0</v>
      </c>
      <c r="T495" s="10">
        <f>гр.компен.направ.!EJ495</f>
        <v>0</v>
      </c>
      <c r="U495" s="10">
        <f>гр.компен.направ.!EK495</f>
        <v>15</v>
      </c>
      <c r="V495" s="10">
        <f>гр.компен.направ.!EL495</f>
        <v>0</v>
      </c>
      <c r="W495" s="10">
        <f>гр.компен.направ.!EM495</f>
        <v>0</v>
      </c>
      <c r="X495" s="10">
        <f>гр.компен.направ.!EN495</f>
        <v>0</v>
      </c>
      <c r="Y495" s="10">
        <f>гр.компен.направ.!EO495</f>
        <v>0</v>
      </c>
      <c r="Z495" s="10">
        <f>гр.компен.направ.!EP495</f>
        <v>0</v>
      </c>
      <c r="AA495" s="10">
        <f>гр.компен.направ.!EQ495</f>
        <v>0</v>
      </c>
      <c r="AB495" s="10">
        <f>гр.комбинир.напрв.!DN495</f>
        <v>0</v>
      </c>
      <c r="AC495" s="10">
        <f>гр.комбинир.напрв.!DO495</f>
        <v>0</v>
      </c>
      <c r="AD495" s="10">
        <f>гр.комбинир.напрв.!DP495</f>
        <v>0</v>
      </c>
      <c r="AE495" s="10">
        <f>гр.комбинир.напрв.!DQ495</f>
        <v>0</v>
      </c>
      <c r="AF495" s="10">
        <f>гр.комбинир.напрв.!DR495</f>
        <v>0</v>
      </c>
      <c r="AG495" s="10">
        <f>гр.комбинир.напрв.!DS495</f>
        <v>0</v>
      </c>
      <c r="AH495" s="10">
        <f>гр.комбинир.напрв.!DT495</f>
        <v>0</v>
      </c>
      <c r="AI495" s="10">
        <f>гр.комбинир.напрв.!DU495</f>
        <v>0</v>
      </c>
      <c r="AJ495" s="10">
        <f>гр.комбинир.напрв.!DV495</f>
        <v>0</v>
      </c>
      <c r="AK495" s="10">
        <f>гр.комбинир.напрв.!DW495</f>
        <v>0</v>
      </c>
      <c r="AL495" s="169">
        <f t="shared" ref="AL495:AU508" si="85">H495+R495+AB495</f>
        <v>0</v>
      </c>
      <c r="AM495" s="169">
        <f t="shared" si="85"/>
        <v>0</v>
      </c>
      <c r="AN495" s="169">
        <f t="shared" si="85"/>
        <v>38</v>
      </c>
      <c r="AO495" s="169">
        <f t="shared" si="85"/>
        <v>187</v>
      </c>
      <c r="AP495" s="169">
        <f t="shared" si="85"/>
        <v>0</v>
      </c>
      <c r="AQ495" s="169">
        <f t="shared" si="85"/>
        <v>46</v>
      </c>
      <c r="AR495" s="169">
        <f t="shared" si="85"/>
        <v>0</v>
      </c>
      <c r="AS495" s="169">
        <f t="shared" si="85"/>
        <v>0</v>
      </c>
      <c r="AT495" s="169">
        <f t="shared" si="85"/>
        <v>0</v>
      </c>
      <c r="AU495" s="169">
        <f t="shared" si="85"/>
        <v>0</v>
      </c>
    </row>
    <row r="496" spans="1:47" x14ac:dyDescent="0.25">
      <c r="A496" s="5" t="str">
        <f>гр.общеразв.напрв.!A496</f>
        <v>Тосненский</v>
      </c>
      <c r="B496" s="5" t="str">
        <f>гр.общеразв.напрв.!B496</f>
        <v>МКДОУ №28 п. Красный Бор</v>
      </c>
      <c r="C496" s="5" t="str">
        <f>гр.общеразв.напрв.!C496</f>
        <v>ПГТ</v>
      </c>
      <c r="D496" s="5">
        <f>гр.общеразв.напрв.!D496</f>
        <v>0</v>
      </c>
      <c r="E496" s="168">
        <f t="shared" si="83"/>
        <v>138</v>
      </c>
      <c r="F496" s="168">
        <f t="shared" si="84"/>
        <v>24</v>
      </c>
      <c r="G496" s="168">
        <f t="shared" si="84"/>
        <v>114</v>
      </c>
      <c r="H496" s="10">
        <f>гр.общеразв.напрв.!BZ496</f>
        <v>0</v>
      </c>
      <c r="I496" s="10">
        <f>гр.общеразв.напрв.!CA496</f>
        <v>0</v>
      </c>
      <c r="J496" s="10">
        <f>гр.общеразв.напрв.!CB496</f>
        <v>24</v>
      </c>
      <c r="K496" s="10">
        <f>гр.общеразв.напрв.!CC496</f>
        <v>84</v>
      </c>
      <c r="L496" s="10">
        <f>гр.общеразв.напрв.!CD496</f>
        <v>0</v>
      </c>
      <c r="M496" s="10">
        <f>гр.общеразв.напрв.!CE496</f>
        <v>30</v>
      </c>
      <c r="N496" s="10">
        <f>гр.общеразв.напрв.!CF496</f>
        <v>0</v>
      </c>
      <c r="O496" s="10">
        <f>гр.общеразв.напрв.!CG496</f>
        <v>0</v>
      </c>
      <c r="P496" s="10">
        <f>гр.общеразв.напрв.!CH496</f>
        <v>0</v>
      </c>
      <c r="Q496" s="10">
        <f>гр.общеразв.напрв.!CI496</f>
        <v>0</v>
      </c>
      <c r="R496" s="10">
        <f>гр.компен.направ.!EH496</f>
        <v>0</v>
      </c>
      <c r="S496" s="10">
        <f>гр.компен.направ.!EI496</f>
        <v>0</v>
      </c>
      <c r="T496" s="10">
        <f>гр.компен.направ.!EJ496</f>
        <v>0</v>
      </c>
      <c r="U496" s="10">
        <f>гр.компен.направ.!EK496</f>
        <v>0</v>
      </c>
      <c r="V496" s="10">
        <f>гр.компен.направ.!EL496</f>
        <v>0</v>
      </c>
      <c r="W496" s="10">
        <f>гр.компен.направ.!EM496</f>
        <v>0</v>
      </c>
      <c r="X496" s="10">
        <f>гр.компен.направ.!EN496</f>
        <v>0</v>
      </c>
      <c r="Y496" s="10">
        <f>гр.компен.направ.!EO496</f>
        <v>0</v>
      </c>
      <c r="Z496" s="10">
        <f>гр.компен.направ.!EP496</f>
        <v>0</v>
      </c>
      <c r="AA496" s="10">
        <f>гр.компен.направ.!EQ496</f>
        <v>0</v>
      </c>
      <c r="AB496" s="10">
        <f>гр.комбинир.напрв.!DN496</f>
        <v>0</v>
      </c>
      <c r="AC496" s="10">
        <f>гр.комбинир.напрв.!DO496</f>
        <v>0</v>
      </c>
      <c r="AD496" s="10">
        <f>гр.комбинир.напрв.!DP496</f>
        <v>0</v>
      </c>
      <c r="AE496" s="10">
        <f>гр.комбинир.напрв.!DQ496</f>
        <v>0</v>
      </c>
      <c r="AF496" s="10">
        <f>гр.комбинир.напрв.!DR496</f>
        <v>0</v>
      </c>
      <c r="AG496" s="10">
        <f>гр.комбинир.напрв.!DS496</f>
        <v>0</v>
      </c>
      <c r="AH496" s="10">
        <f>гр.комбинир.напрв.!DT496</f>
        <v>0</v>
      </c>
      <c r="AI496" s="10">
        <f>гр.комбинир.напрв.!DU496</f>
        <v>0</v>
      </c>
      <c r="AJ496" s="10">
        <f>гр.комбинир.напрв.!DV496</f>
        <v>0</v>
      </c>
      <c r="AK496" s="10">
        <f>гр.комбинир.напрв.!DW496</f>
        <v>0</v>
      </c>
      <c r="AL496" s="169">
        <f t="shared" si="85"/>
        <v>0</v>
      </c>
      <c r="AM496" s="169">
        <f t="shared" si="85"/>
        <v>0</v>
      </c>
      <c r="AN496" s="169">
        <f t="shared" si="85"/>
        <v>24</v>
      </c>
      <c r="AO496" s="169">
        <f t="shared" si="85"/>
        <v>84</v>
      </c>
      <c r="AP496" s="169">
        <f t="shared" si="85"/>
        <v>0</v>
      </c>
      <c r="AQ496" s="169">
        <f t="shared" si="85"/>
        <v>30</v>
      </c>
      <c r="AR496" s="169">
        <f t="shared" si="85"/>
        <v>0</v>
      </c>
      <c r="AS496" s="169">
        <f t="shared" si="85"/>
        <v>0</v>
      </c>
      <c r="AT496" s="169">
        <f t="shared" si="85"/>
        <v>0</v>
      </c>
      <c r="AU496" s="169">
        <f t="shared" si="85"/>
        <v>0</v>
      </c>
    </row>
    <row r="497" spans="1:47" x14ac:dyDescent="0.25">
      <c r="A497" s="5" t="str">
        <f>гр.общеразв.напрв.!A497</f>
        <v>Тосненский</v>
      </c>
      <c r="B497" s="5" t="str">
        <f>гр.общеразв.напрв.!B497</f>
        <v>МКДОУ №31 п. Ушаки</v>
      </c>
      <c r="C497" s="5" t="str">
        <f>гр.общеразв.напрв.!C497</f>
        <v>село</v>
      </c>
      <c r="D497" s="5">
        <f>гр.общеразв.напрв.!D497</f>
        <v>0</v>
      </c>
      <c r="E497" s="168">
        <f t="shared" si="83"/>
        <v>118</v>
      </c>
      <c r="F497" s="168">
        <f t="shared" si="84"/>
        <v>8</v>
      </c>
      <c r="G497" s="168">
        <f t="shared" si="84"/>
        <v>110</v>
      </c>
      <c r="H497" s="10">
        <f>гр.общеразв.напрв.!BZ497</f>
        <v>0</v>
      </c>
      <c r="I497" s="10">
        <f>гр.общеразв.напрв.!CA497</f>
        <v>0</v>
      </c>
      <c r="J497" s="10">
        <f>гр.общеразв.напрв.!CB497</f>
        <v>8</v>
      </c>
      <c r="K497" s="10">
        <f>гр.общеразв.напрв.!CC497</f>
        <v>36</v>
      </c>
      <c r="L497" s="10">
        <f>гр.общеразв.напрв.!CD497</f>
        <v>0</v>
      </c>
      <c r="M497" s="10">
        <f>гр.общеразв.напрв.!CE497</f>
        <v>51</v>
      </c>
      <c r="N497" s="10">
        <f>гр.общеразв.напрв.!CF497</f>
        <v>0</v>
      </c>
      <c r="O497" s="10">
        <f>гр.общеразв.напрв.!CG497</f>
        <v>0</v>
      </c>
      <c r="P497" s="10">
        <f>гр.общеразв.напрв.!CH497</f>
        <v>0</v>
      </c>
      <c r="Q497" s="10">
        <f>гр.общеразв.напрв.!CI497</f>
        <v>23</v>
      </c>
      <c r="R497" s="10">
        <f>гр.компен.направ.!EH497</f>
        <v>0</v>
      </c>
      <c r="S497" s="10">
        <f>гр.компен.направ.!EI497</f>
        <v>0</v>
      </c>
      <c r="T497" s="10">
        <f>гр.компен.направ.!EJ497</f>
        <v>0</v>
      </c>
      <c r="U497" s="10">
        <f>гр.компен.направ.!EK497</f>
        <v>0</v>
      </c>
      <c r="V497" s="10">
        <f>гр.компен.направ.!EL497</f>
        <v>0</v>
      </c>
      <c r="W497" s="10">
        <f>гр.компен.направ.!EM497</f>
        <v>0</v>
      </c>
      <c r="X497" s="10">
        <f>гр.компен.направ.!EN497</f>
        <v>0</v>
      </c>
      <c r="Y497" s="10">
        <f>гр.компен.направ.!EO497</f>
        <v>0</v>
      </c>
      <c r="Z497" s="10">
        <f>гр.компен.направ.!EP497</f>
        <v>0</v>
      </c>
      <c r="AA497" s="10">
        <f>гр.компен.направ.!EQ497</f>
        <v>0</v>
      </c>
      <c r="AB497" s="10">
        <f>гр.комбинир.напрв.!DN497</f>
        <v>0</v>
      </c>
      <c r="AC497" s="10">
        <f>гр.комбинир.напрв.!DO497</f>
        <v>0</v>
      </c>
      <c r="AD497" s="10">
        <f>гр.комбинир.напрв.!DP497</f>
        <v>0</v>
      </c>
      <c r="AE497" s="10">
        <f>гр.комбинир.напрв.!DQ497</f>
        <v>0</v>
      </c>
      <c r="AF497" s="10">
        <f>гр.комбинир.напрв.!DR497</f>
        <v>0</v>
      </c>
      <c r="AG497" s="10">
        <f>гр.комбинир.напрв.!DS497</f>
        <v>0</v>
      </c>
      <c r="AH497" s="10">
        <f>гр.комбинир.напрв.!DT497</f>
        <v>0</v>
      </c>
      <c r="AI497" s="10">
        <f>гр.комбинир.напрв.!DU497</f>
        <v>0</v>
      </c>
      <c r="AJ497" s="10">
        <f>гр.комбинир.напрв.!DV497</f>
        <v>0</v>
      </c>
      <c r="AK497" s="10">
        <f>гр.комбинир.напрв.!DW497</f>
        <v>0</v>
      </c>
      <c r="AL497" s="169">
        <f t="shared" si="85"/>
        <v>0</v>
      </c>
      <c r="AM497" s="169">
        <f t="shared" si="85"/>
        <v>0</v>
      </c>
      <c r="AN497" s="169">
        <f t="shared" si="85"/>
        <v>8</v>
      </c>
      <c r="AO497" s="169">
        <f t="shared" si="85"/>
        <v>36</v>
      </c>
      <c r="AP497" s="169">
        <f t="shared" si="85"/>
        <v>0</v>
      </c>
      <c r="AQ497" s="169">
        <f t="shared" si="85"/>
        <v>51</v>
      </c>
      <c r="AR497" s="169">
        <f t="shared" si="85"/>
        <v>0</v>
      </c>
      <c r="AS497" s="169">
        <f t="shared" si="85"/>
        <v>0</v>
      </c>
      <c r="AT497" s="169">
        <f t="shared" si="85"/>
        <v>0</v>
      </c>
      <c r="AU497" s="169">
        <f t="shared" si="85"/>
        <v>23</v>
      </c>
    </row>
    <row r="498" spans="1:47" x14ac:dyDescent="0.25">
      <c r="A498" s="5" t="str">
        <f>гр.общеразв.напрв.!A498</f>
        <v>Тосненский</v>
      </c>
      <c r="B498" s="5" t="str">
        <f>гр.общеразв.напрв.!B498</f>
        <v>МКДОУ №33 д. Новолисино</v>
      </c>
      <c r="C498" s="5" t="str">
        <f>гр.общеразв.напрв.!C498</f>
        <v>село</v>
      </c>
      <c r="D498" s="5">
        <f>гр.общеразв.напрв.!D498</f>
        <v>0</v>
      </c>
      <c r="E498" s="168">
        <f t="shared" si="83"/>
        <v>91</v>
      </c>
      <c r="F498" s="168">
        <f t="shared" si="84"/>
        <v>19</v>
      </c>
      <c r="G498" s="168">
        <f t="shared" si="84"/>
        <v>72</v>
      </c>
      <c r="H498" s="10">
        <f>гр.общеразв.напрв.!BZ498</f>
        <v>0</v>
      </c>
      <c r="I498" s="10">
        <f>гр.общеразв.напрв.!CA498</f>
        <v>0</v>
      </c>
      <c r="J498" s="10">
        <f>гр.общеразв.напрв.!CB498</f>
        <v>19</v>
      </c>
      <c r="K498" s="10">
        <f>гр.общеразв.напрв.!CC498</f>
        <v>45</v>
      </c>
      <c r="L498" s="10">
        <f>гр.общеразв.напрв.!CD498</f>
        <v>0</v>
      </c>
      <c r="M498" s="10">
        <f>гр.общеразв.напрв.!CE498</f>
        <v>27</v>
      </c>
      <c r="N498" s="10">
        <f>гр.общеразв.напрв.!CF498</f>
        <v>0</v>
      </c>
      <c r="O498" s="10">
        <f>гр.общеразв.напрв.!CG498</f>
        <v>0</v>
      </c>
      <c r="P498" s="10">
        <f>гр.общеразв.напрв.!CH498</f>
        <v>0</v>
      </c>
      <c r="Q498" s="10">
        <f>гр.общеразв.напрв.!CI498</f>
        <v>0</v>
      </c>
      <c r="R498" s="10">
        <f>гр.компен.направ.!EH498</f>
        <v>0</v>
      </c>
      <c r="S498" s="10">
        <f>гр.компен.направ.!EI498</f>
        <v>0</v>
      </c>
      <c r="T498" s="10">
        <f>гр.компен.направ.!EJ498</f>
        <v>0</v>
      </c>
      <c r="U498" s="10">
        <f>гр.компен.направ.!EK498</f>
        <v>0</v>
      </c>
      <c r="V498" s="10">
        <f>гр.компен.направ.!EL498</f>
        <v>0</v>
      </c>
      <c r="W498" s="10">
        <f>гр.компен.направ.!EM498</f>
        <v>0</v>
      </c>
      <c r="X498" s="10">
        <f>гр.компен.направ.!EN498</f>
        <v>0</v>
      </c>
      <c r="Y498" s="10">
        <f>гр.компен.направ.!EO498</f>
        <v>0</v>
      </c>
      <c r="Z498" s="10">
        <f>гр.компен.направ.!EP498</f>
        <v>0</v>
      </c>
      <c r="AA498" s="10">
        <f>гр.компен.направ.!EQ498</f>
        <v>0</v>
      </c>
      <c r="AB498" s="10">
        <f>гр.комбинир.напрв.!DN498</f>
        <v>0</v>
      </c>
      <c r="AC498" s="10">
        <f>гр.комбинир.напрв.!DO498</f>
        <v>0</v>
      </c>
      <c r="AD498" s="10">
        <f>гр.комбинир.напрв.!DP498</f>
        <v>0</v>
      </c>
      <c r="AE498" s="10">
        <f>гр.комбинир.напрв.!DQ498</f>
        <v>0</v>
      </c>
      <c r="AF498" s="10">
        <f>гр.комбинир.напрв.!DR498</f>
        <v>0</v>
      </c>
      <c r="AG498" s="10">
        <f>гр.комбинир.напрв.!DS498</f>
        <v>0</v>
      </c>
      <c r="AH498" s="10">
        <f>гр.комбинир.напрв.!DT498</f>
        <v>0</v>
      </c>
      <c r="AI498" s="10">
        <f>гр.комбинир.напрв.!DU498</f>
        <v>0</v>
      </c>
      <c r="AJ498" s="10">
        <f>гр.комбинир.напрв.!DV498</f>
        <v>0</v>
      </c>
      <c r="AK498" s="10">
        <f>гр.комбинир.напрв.!DW498</f>
        <v>0</v>
      </c>
      <c r="AL498" s="169">
        <f t="shared" si="85"/>
        <v>0</v>
      </c>
      <c r="AM498" s="169">
        <f t="shared" si="85"/>
        <v>0</v>
      </c>
      <c r="AN498" s="169">
        <f t="shared" si="85"/>
        <v>19</v>
      </c>
      <c r="AO498" s="169">
        <f t="shared" si="85"/>
        <v>45</v>
      </c>
      <c r="AP498" s="169">
        <f t="shared" si="85"/>
        <v>0</v>
      </c>
      <c r="AQ498" s="169">
        <f t="shared" si="85"/>
        <v>27</v>
      </c>
      <c r="AR498" s="169">
        <f t="shared" si="85"/>
        <v>0</v>
      </c>
      <c r="AS498" s="169">
        <f t="shared" si="85"/>
        <v>0</v>
      </c>
      <c r="AT498" s="169">
        <f t="shared" si="85"/>
        <v>0</v>
      </c>
      <c r="AU498" s="169">
        <f t="shared" si="85"/>
        <v>0</v>
      </c>
    </row>
    <row r="499" spans="1:47" x14ac:dyDescent="0.25">
      <c r="A499" s="5" t="str">
        <f>гр.общеразв.напрв.!A499</f>
        <v>Тосненский</v>
      </c>
      <c r="B499" s="5" t="str">
        <f>гр.общеразв.напрв.!B499</f>
        <v>МКДОУ №34 г. Никольское</v>
      </c>
      <c r="C499" s="5" t="str">
        <f>гр.общеразв.напрв.!C499</f>
        <v>город</v>
      </c>
      <c r="D499" s="5">
        <f>гр.общеразв.напрв.!D499</f>
        <v>0</v>
      </c>
      <c r="E499" s="168">
        <f t="shared" si="83"/>
        <v>207</v>
      </c>
      <c r="F499" s="168">
        <f t="shared" si="84"/>
        <v>69</v>
      </c>
      <c r="G499" s="168">
        <f t="shared" si="84"/>
        <v>138</v>
      </c>
      <c r="H499" s="10">
        <f>гр.общеразв.напрв.!BZ499</f>
        <v>0</v>
      </c>
      <c r="I499" s="10">
        <f>гр.общеразв.напрв.!CA499</f>
        <v>0</v>
      </c>
      <c r="J499" s="10">
        <f>гр.общеразв.напрв.!CB499</f>
        <v>69</v>
      </c>
      <c r="K499" s="10">
        <f>гр.общеразв.напрв.!CC499</f>
        <v>58</v>
      </c>
      <c r="L499" s="10">
        <f>гр.общеразв.напрв.!CD499</f>
        <v>0</v>
      </c>
      <c r="M499" s="10">
        <f>гр.общеразв.напрв.!CE499</f>
        <v>68</v>
      </c>
      <c r="N499" s="10">
        <f>гр.общеразв.напрв.!CF499</f>
        <v>0</v>
      </c>
      <c r="O499" s="10">
        <f>гр.общеразв.напрв.!CG499</f>
        <v>0</v>
      </c>
      <c r="P499" s="10">
        <f>гр.общеразв.напрв.!CH499</f>
        <v>0</v>
      </c>
      <c r="Q499" s="10">
        <f>гр.общеразв.напрв.!CI499</f>
        <v>0</v>
      </c>
      <c r="R499" s="10">
        <f>гр.компен.направ.!EH499</f>
        <v>0</v>
      </c>
      <c r="S499" s="10">
        <f>гр.компен.направ.!EI499</f>
        <v>0</v>
      </c>
      <c r="T499" s="10">
        <f>гр.компен.направ.!EJ499</f>
        <v>0</v>
      </c>
      <c r="U499" s="10">
        <f>гр.компен.направ.!EK499</f>
        <v>12</v>
      </c>
      <c r="V499" s="10">
        <f>гр.компен.направ.!EL499</f>
        <v>0</v>
      </c>
      <c r="W499" s="10">
        <f>гр.компен.направ.!EM499</f>
        <v>0</v>
      </c>
      <c r="X499" s="10">
        <f>гр.компен.направ.!EN499</f>
        <v>0</v>
      </c>
      <c r="Y499" s="10">
        <f>гр.компен.направ.!EO499</f>
        <v>0</v>
      </c>
      <c r="Z499" s="10">
        <f>гр.компен.направ.!EP499</f>
        <v>0</v>
      </c>
      <c r="AA499" s="10">
        <f>гр.компен.направ.!EQ499</f>
        <v>0</v>
      </c>
      <c r="AB499" s="10">
        <f>гр.комбинир.напрв.!DN499</f>
        <v>0</v>
      </c>
      <c r="AC499" s="10">
        <f>гр.комбинир.напрв.!DO499</f>
        <v>0</v>
      </c>
      <c r="AD499" s="10">
        <f>гр.комбинир.напрв.!DP499</f>
        <v>0</v>
      </c>
      <c r="AE499" s="10">
        <f>гр.комбинир.напрв.!DQ499</f>
        <v>0</v>
      </c>
      <c r="AF499" s="10">
        <f>гр.комбинир.напрв.!DR499</f>
        <v>0</v>
      </c>
      <c r="AG499" s="10">
        <f>гр.комбинир.напрв.!DS499</f>
        <v>0</v>
      </c>
      <c r="AH499" s="10">
        <f>гр.комбинир.напрв.!DT499</f>
        <v>0</v>
      </c>
      <c r="AI499" s="10">
        <f>гр.комбинир.напрв.!DU499</f>
        <v>0</v>
      </c>
      <c r="AJ499" s="10">
        <f>гр.комбинир.напрв.!DV499</f>
        <v>0</v>
      </c>
      <c r="AK499" s="10">
        <f>гр.комбинир.напрв.!DW499</f>
        <v>0</v>
      </c>
      <c r="AL499" s="169">
        <f t="shared" si="85"/>
        <v>0</v>
      </c>
      <c r="AM499" s="169">
        <f t="shared" si="85"/>
        <v>0</v>
      </c>
      <c r="AN499" s="169">
        <f t="shared" si="85"/>
        <v>69</v>
      </c>
      <c r="AO499" s="169">
        <f t="shared" si="85"/>
        <v>70</v>
      </c>
      <c r="AP499" s="169">
        <f t="shared" si="85"/>
        <v>0</v>
      </c>
      <c r="AQ499" s="169">
        <f t="shared" si="85"/>
        <v>68</v>
      </c>
      <c r="AR499" s="169">
        <f t="shared" si="85"/>
        <v>0</v>
      </c>
      <c r="AS499" s="169">
        <f t="shared" si="85"/>
        <v>0</v>
      </c>
      <c r="AT499" s="169">
        <f t="shared" si="85"/>
        <v>0</v>
      </c>
      <c r="AU499" s="169">
        <f t="shared" si="85"/>
        <v>0</v>
      </c>
    </row>
    <row r="500" spans="1:47" x14ac:dyDescent="0.25">
      <c r="A500" s="5" t="str">
        <f>гр.общеразв.напрв.!A500</f>
        <v>Тосненский</v>
      </c>
      <c r="B500" s="5" t="str">
        <f>гр.общеразв.напрв.!B500</f>
        <v>МКДОУ №35 д. Нурма</v>
      </c>
      <c r="C500" s="5" t="str">
        <f>гр.общеразв.напрв.!C500</f>
        <v>село</v>
      </c>
      <c r="D500" s="5">
        <f>гр.общеразв.напрв.!D500</f>
        <v>0</v>
      </c>
      <c r="E500" s="168">
        <f t="shared" si="83"/>
        <v>179</v>
      </c>
      <c r="F500" s="168">
        <f t="shared" si="84"/>
        <v>42</v>
      </c>
      <c r="G500" s="168">
        <f t="shared" si="84"/>
        <v>137</v>
      </c>
      <c r="H500" s="10">
        <f>гр.общеразв.напрв.!BZ500</f>
        <v>0</v>
      </c>
      <c r="I500" s="10">
        <f>гр.общеразв.напрв.!CA500</f>
        <v>0</v>
      </c>
      <c r="J500" s="10">
        <f>гр.общеразв.напрв.!CB500</f>
        <v>42</v>
      </c>
      <c r="K500" s="10">
        <f>гр.общеразв.напрв.!CC500</f>
        <v>96</v>
      </c>
      <c r="L500" s="10">
        <f>гр.общеразв.напрв.!CD500</f>
        <v>0</v>
      </c>
      <c r="M500" s="10">
        <f>гр.общеразв.напрв.!CE500</f>
        <v>0</v>
      </c>
      <c r="N500" s="10">
        <f>гр.общеразв.напрв.!CF500</f>
        <v>0</v>
      </c>
      <c r="O500" s="10">
        <f>гр.общеразв.напрв.!CG500</f>
        <v>0</v>
      </c>
      <c r="P500" s="10">
        <f>гр.общеразв.напрв.!CH500</f>
        <v>0</v>
      </c>
      <c r="Q500" s="10">
        <f>гр.общеразв.напрв.!CI500</f>
        <v>0</v>
      </c>
      <c r="R500" s="10">
        <f>гр.компен.направ.!EH500</f>
        <v>0</v>
      </c>
      <c r="S500" s="10">
        <f>гр.компен.направ.!EI500</f>
        <v>0</v>
      </c>
      <c r="T500" s="10">
        <f>гр.компен.направ.!EJ500</f>
        <v>0</v>
      </c>
      <c r="U500" s="10">
        <f>гр.компен.направ.!EK500</f>
        <v>29</v>
      </c>
      <c r="V500" s="10">
        <f>гр.компен.направ.!EL500</f>
        <v>0</v>
      </c>
      <c r="W500" s="10">
        <f>гр.компен.направ.!EM500</f>
        <v>0</v>
      </c>
      <c r="X500" s="10">
        <f>гр.компен.направ.!EN500</f>
        <v>0</v>
      </c>
      <c r="Y500" s="10">
        <f>гр.компен.направ.!EO500</f>
        <v>0</v>
      </c>
      <c r="Z500" s="10">
        <f>гр.компен.направ.!EP500</f>
        <v>0</v>
      </c>
      <c r="AA500" s="10">
        <f>гр.компен.направ.!EQ500</f>
        <v>0</v>
      </c>
      <c r="AB500" s="10">
        <f>гр.комбинир.напрв.!DN500</f>
        <v>0</v>
      </c>
      <c r="AC500" s="10">
        <f>гр.комбинир.напрв.!DO500</f>
        <v>0</v>
      </c>
      <c r="AD500" s="10">
        <f>гр.комбинир.напрв.!DP500</f>
        <v>0</v>
      </c>
      <c r="AE500" s="10">
        <f>гр.комбинир.напрв.!DQ500</f>
        <v>12</v>
      </c>
      <c r="AF500" s="10">
        <f>гр.комбинир.напрв.!DR500</f>
        <v>0</v>
      </c>
      <c r="AG500" s="10">
        <f>гр.комбинир.напрв.!DS500</f>
        <v>0</v>
      </c>
      <c r="AH500" s="10">
        <f>гр.комбинир.напрв.!DT500</f>
        <v>0</v>
      </c>
      <c r="AI500" s="10">
        <f>гр.комбинир.напрв.!DU500</f>
        <v>0</v>
      </c>
      <c r="AJ500" s="10">
        <f>гр.комбинир.напрв.!DV500</f>
        <v>0</v>
      </c>
      <c r="AK500" s="10">
        <f>гр.комбинир.напрв.!DW500</f>
        <v>0</v>
      </c>
      <c r="AL500" s="169">
        <f t="shared" si="85"/>
        <v>0</v>
      </c>
      <c r="AM500" s="169">
        <f t="shared" si="85"/>
        <v>0</v>
      </c>
      <c r="AN500" s="169">
        <f t="shared" si="85"/>
        <v>42</v>
      </c>
      <c r="AO500" s="169">
        <f t="shared" si="85"/>
        <v>137</v>
      </c>
      <c r="AP500" s="169">
        <f t="shared" si="85"/>
        <v>0</v>
      </c>
      <c r="AQ500" s="169">
        <f t="shared" si="85"/>
        <v>0</v>
      </c>
      <c r="AR500" s="169">
        <f t="shared" si="85"/>
        <v>0</v>
      </c>
      <c r="AS500" s="169">
        <f t="shared" si="85"/>
        <v>0</v>
      </c>
      <c r="AT500" s="169">
        <f t="shared" si="85"/>
        <v>0</v>
      </c>
      <c r="AU500" s="169">
        <f t="shared" si="85"/>
        <v>0</v>
      </c>
    </row>
    <row r="501" spans="1:47" x14ac:dyDescent="0.25">
      <c r="A501" s="5" t="str">
        <f>гр.общеразв.напрв.!A501</f>
        <v>Тосненский</v>
      </c>
      <c r="B501" s="5" t="str">
        <f>гр.общеразв.напрв.!B501</f>
        <v>МКДОУ №36 г. Тосно</v>
      </c>
      <c r="C501" s="5" t="str">
        <f>гр.общеразв.напрв.!C501</f>
        <v>город</v>
      </c>
      <c r="D501" s="5">
        <f>гр.общеразв.напрв.!D501</f>
        <v>0</v>
      </c>
      <c r="E501" s="168">
        <f t="shared" si="83"/>
        <v>351</v>
      </c>
      <c r="F501" s="168">
        <f t="shared" si="84"/>
        <v>25</v>
      </c>
      <c r="G501" s="168">
        <f t="shared" si="84"/>
        <v>326</v>
      </c>
      <c r="H501" s="10">
        <f>гр.общеразв.напрв.!BZ501</f>
        <v>0</v>
      </c>
      <c r="I501" s="10">
        <f>гр.общеразв.напрв.!CA501</f>
        <v>0</v>
      </c>
      <c r="J501" s="10">
        <f>гр.общеразв.напрв.!CB501</f>
        <v>25</v>
      </c>
      <c r="K501" s="10">
        <f>гр.общеразв.напрв.!CC501</f>
        <v>242</v>
      </c>
      <c r="L501" s="10">
        <f>гр.общеразв.напрв.!CD501</f>
        <v>0</v>
      </c>
      <c r="M501" s="10">
        <f>гр.общеразв.напрв.!CE501</f>
        <v>60</v>
      </c>
      <c r="N501" s="10">
        <f>гр.общеразв.напрв.!CF501</f>
        <v>0</v>
      </c>
      <c r="O501" s="10">
        <f>гр.общеразв.напрв.!CG501</f>
        <v>0</v>
      </c>
      <c r="P501" s="10">
        <f>гр.общеразв.напрв.!CH501</f>
        <v>0</v>
      </c>
      <c r="Q501" s="10">
        <f>гр.общеразв.напрв.!CI501</f>
        <v>0</v>
      </c>
      <c r="R501" s="10">
        <f>гр.компен.направ.!EH501</f>
        <v>0</v>
      </c>
      <c r="S501" s="10">
        <f>гр.компен.направ.!EI501</f>
        <v>0</v>
      </c>
      <c r="T501" s="10">
        <f>гр.компен.направ.!EJ501</f>
        <v>0</v>
      </c>
      <c r="U501" s="10">
        <f>гр.компен.направ.!EK501</f>
        <v>24</v>
      </c>
      <c r="V501" s="10">
        <f>гр.компен.направ.!EL501</f>
        <v>0</v>
      </c>
      <c r="W501" s="10">
        <f>гр.компен.направ.!EM501</f>
        <v>0</v>
      </c>
      <c r="X501" s="10">
        <f>гр.компен.направ.!EN501</f>
        <v>0</v>
      </c>
      <c r="Y501" s="10">
        <f>гр.компен.направ.!EO501</f>
        <v>0</v>
      </c>
      <c r="Z501" s="10">
        <f>гр.компен.направ.!EP501</f>
        <v>0</v>
      </c>
      <c r="AA501" s="10">
        <f>гр.компен.направ.!EQ501</f>
        <v>0</v>
      </c>
      <c r="AB501" s="10">
        <f>гр.комбинир.напрв.!DN501</f>
        <v>0</v>
      </c>
      <c r="AC501" s="10">
        <f>гр.комбинир.напрв.!DO501</f>
        <v>0</v>
      </c>
      <c r="AD501" s="10">
        <f>гр.комбинир.напрв.!DP501</f>
        <v>0</v>
      </c>
      <c r="AE501" s="10">
        <f>гр.комбинир.напрв.!DQ501</f>
        <v>0</v>
      </c>
      <c r="AF501" s="10">
        <f>гр.комбинир.напрв.!DR501</f>
        <v>0</v>
      </c>
      <c r="AG501" s="10">
        <f>гр.комбинир.напрв.!DS501</f>
        <v>0</v>
      </c>
      <c r="AH501" s="10">
        <f>гр.комбинир.напрв.!DT501</f>
        <v>0</v>
      </c>
      <c r="AI501" s="10">
        <f>гр.комбинир.напрв.!DU501</f>
        <v>0</v>
      </c>
      <c r="AJ501" s="10">
        <f>гр.комбинир.напрв.!DV501</f>
        <v>0</v>
      </c>
      <c r="AK501" s="10">
        <f>гр.комбинир.напрв.!DW501</f>
        <v>0</v>
      </c>
      <c r="AL501" s="169">
        <f t="shared" si="85"/>
        <v>0</v>
      </c>
      <c r="AM501" s="169">
        <f t="shared" si="85"/>
        <v>0</v>
      </c>
      <c r="AN501" s="169">
        <f t="shared" si="85"/>
        <v>25</v>
      </c>
      <c r="AO501" s="169">
        <f t="shared" si="85"/>
        <v>266</v>
      </c>
      <c r="AP501" s="169">
        <f t="shared" si="85"/>
        <v>0</v>
      </c>
      <c r="AQ501" s="169">
        <f t="shared" si="85"/>
        <v>60</v>
      </c>
      <c r="AR501" s="169">
        <f t="shared" si="85"/>
        <v>0</v>
      </c>
      <c r="AS501" s="169">
        <f t="shared" si="85"/>
        <v>0</v>
      </c>
      <c r="AT501" s="169">
        <f t="shared" si="85"/>
        <v>0</v>
      </c>
      <c r="AU501" s="169">
        <f t="shared" si="85"/>
        <v>0</v>
      </c>
    </row>
    <row r="502" spans="1:47" x14ac:dyDescent="0.25">
      <c r="A502" s="5" t="str">
        <f>гр.общеразв.напрв.!A502</f>
        <v>Тосненский</v>
      </c>
      <c r="B502" s="5" t="str">
        <f>гр.общеразв.напрв.!B502</f>
        <v>МКДОУ №37 п. Сельцо</v>
      </c>
      <c r="C502" s="5" t="str">
        <f>гр.общеразв.напрв.!C502</f>
        <v>село</v>
      </c>
      <c r="D502" s="5">
        <f>гр.общеразв.напрв.!D502</f>
        <v>0</v>
      </c>
      <c r="E502" s="168">
        <f t="shared" si="83"/>
        <v>171</v>
      </c>
      <c r="F502" s="168">
        <f t="shared" si="84"/>
        <v>38</v>
      </c>
      <c r="G502" s="168">
        <f t="shared" si="84"/>
        <v>133</v>
      </c>
      <c r="H502" s="10">
        <f>гр.общеразв.напрв.!BZ502</f>
        <v>0</v>
      </c>
      <c r="I502" s="10">
        <f>гр.общеразв.напрв.!CA502</f>
        <v>0</v>
      </c>
      <c r="J502" s="10">
        <f>гр.общеразв.напрв.!CB502</f>
        <v>38</v>
      </c>
      <c r="K502" s="10">
        <f>гр.общеразв.напрв.!CC502</f>
        <v>70</v>
      </c>
      <c r="L502" s="10">
        <f>гр.общеразв.напрв.!CD502</f>
        <v>0</v>
      </c>
      <c r="M502" s="10">
        <f>гр.общеразв.напрв.!CE502</f>
        <v>51</v>
      </c>
      <c r="N502" s="10">
        <f>гр.общеразв.напрв.!CF502</f>
        <v>0</v>
      </c>
      <c r="O502" s="10">
        <f>гр.общеразв.напрв.!CG502</f>
        <v>0</v>
      </c>
      <c r="P502" s="10">
        <f>гр.общеразв.напрв.!CH502</f>
        <v>0</v>
      </c>
      <c r="Q502" s="10">
        <f>гр.общеразв.напрв.!CI502</f>
        <v>0</v>
      </c>
      <c r="R502" s="10">
        <f>гр.компен.направ.!EH502</f>
        <v>0</v>
      </c>
      <c r="S502" s="10">
        <f>гр.компен.направ.!EI502</f>
        <v>0</v>
      </c>
      <c r="T502" s="10">
        <f>гр.компен.направ.!EJ502</f>
        <v>0</v>
      </c>
      <c r="U502" s="10">
        <f>гр.компен.направ.!EK502</f>
        <v>12</v>
      </c>
      <c r="V502" s="10">
        <f>гр.компен.направ.!EL502</f>
        <v>0</v>
      </c>
      <c r="W502" s="10">
        <f>гр.компен.направ.!EM502</f>
        <v>0</v>
      </c>
      <c r="X502" s="10">
        <f>гр.компен.направ.!EN502</f>
        <v>0</v>
      </c>
      <c r="Y502" s="10">
        <f>гр.компен.направ.!EO502</f>
        <v>0</v>
      </c>
      <c r="Z502" s="10">
        <f>гр.компен.направ.!EP502</f>
        <v>0</v>
      </c>
      <c r="AA502" s="10">
        <f>гр.компен.направ.!EQ502</f>
        <v>0</v>
      </c>
      <c r="AB502" s="10">
        <f>гр.комбинир.напрв.!DN502</f>
        <v>0</v>
      </c>
      <c r="AC502" s="10">
        <f>гр.комбинир.напрв.!DO502</f>
        <v>0</v>
      </c>
      <c r="AD502" s="10">
        <f>гр.комбинир.напрв.!DP502</f>
        <v>0</v>
      </c>
      <c r="AE502" s="10">
        <f>гр.комбинир.напрв.!DQ502</f>
        <v>0</v>
      </c>
      <c r="AF502" s="10">
        <f>гр.комбинир.напрв.!DR502</f>
        <v>0</v>
      </c>
      <c r="AG502" s="10">
        <f>гр.комбинир.напрв.!DS502</f>
        <v>0</v>
      </c>
      <c r="AH502" s="10">
        <f>гр.комбинир.напрв.!DT502</f>
        <v>0</v>
      </c>
      <c r="AI502" s="10">
        <f>гр.комбинир.напрв.!DU502</f>
        <v>0</v>
      </c>
      <c r="AJ502" s="10">
        <f>гр.комбинир.напрв.!DV502</f>
        <v>0</v>
      </c>
      <c r="AK502" s="10">
        <f>гр.комбинир.напрв.!DW502</f>
        <v>0</v>
      </c>
      <c r="AL502" s="169">
        <f t="shared" si="85"/>
        <v>0</v>
      </c>
      <c r="AM502" s="169">
        <f t="shared" si="85"/>
        <v>0</v>
      </c>
      <c r="AN502" s="169">
        <f t="shared" si="85"/>
        <v>38</v>
      </c>
      <c r="AO502" s="169">
        <f t="shared" si="85"/>
        <v>82</v>
      </c>
      <c r="AP502" s="169">
        <f t="shared" si="85"/>
        <v>0</v>
      </c>
      <c r="AQ502" s="169">
        <f t="shared" si="85"/>
        <v>51</v>
      </c>
      <c r="AR502" s="169">
        <f t="shared" si="85"/>
        <v>0</v>
      </c>
      <c r="AS502" s="169">
        <f t="shared" si="85"/>
        <v>0</v>
      </c>
      <c r="AT502" s="169">
        <f t="shared" si="85"/>
        <v>0</v>
      </c>
      <c r="AU502" s="169">
        <f t="shared" si="85"/>
        <v>0</v>
      </c>
    </row>
    <row r="503" spans="1:47" x14ac:dyDescent="0.25">
      <c r="A503" s="5" t="str">
        <f>гр.общеразв.напрв.!A503</f>
        <v>Тосненский</v>
      </c>
      <c r="B503" s="5" t="str">
        <f>гр.общеразв.напрв.!B503</f>
        <v>МКДОУ №38 г. Никольское</v>
      </c>
      <c r="C503" s="5" t="str">
        <f>гр.общеразв.напрв.!C503</f>
        <v>город</v>
      </c>
      <c r="D503" s="5">
        <f>гр.общеразв.напрв.!D503</f>
        <v>0</v>
      </c>
      <c r="E503" s="168">
        <f t="shared" si="83"/>
        <v>306</v>
      </c>
      <c r="F503" s="168">
        <f t="shared" si="84"/>
        <v>59</v>
      </c>
      <c r="G503" s="168">
        <f t="shared" si="84"/>
        <v>247</v>
      </c>
      <c r="H503" s="10">
        <f>гр.общеразв.напрв.!BZ503</f>
        <v>0</v>
      </c>
      <c r="I503" s="10">
        <f>гр.общеразв.напрв.!CA503</f>
        <v>0</v>
      </c>
      <c r="J503" s="10">
        <f>гр.общеразв.напрв.!CB503</f>
        <v>59</v>
      </c>
      <c r="K503" s="10">
        <f>гр.общеразв.напрв.!CC503</f>
        <v>110</v>
      </c>
      <c r="L503" s="10">
        <f>гр.общеразв.напрв.!CD503</f>
        <v>0</v>
      </c>
      <c r="M503" s="10">
        <f>гр.общеразв.напрв.!CE503</f>
        <v>121</v>
      </c>
      <c r="N503" s="10">
        <f>гр.общеразв.напрв.!CF503</f>
        <v>0</v>
      </c>
      <c r="O503" s="10">
        <f>гр.общеразв.напрв.!CG503</f>
        <v>0</v>
      </c>
      <c r="P503" s="10">
        <f>гр.общеразв.напрв.!CH503</f>
        <v>0</v>
      </c>
      <c r="Q503" s="10">
        <f>гр.общеразв.напрв.!CI503</f>
        <v>0</v>
      </c>
      <c r="R503" s="10">
        <f>гр.компен.направ.!EH503</f>
        <v>0</v>
      </c>
      <c r="S503" s="10">
        <f>гр.компен.направ.!EI503</f>
        <v>0</v>
      </c>
      <c r="T503" s="10">
        <f>гр.компен.направ.!EJ503</f>
        <v>0</v>
      </c>
      <c r="U503" s="10">
        <f>гр.компен.направ.!EK503</f>
        <v>16</v>
      </c>
      <c r="V503" s="10">
        <f>гр.компен.направ.!EL503</f>
        <v>0</v>
      </c>
      <c r="W503" s="10">
        <f>гр.компен.направ.!EM503</f>
        <v>0</v>
      </c>
      <c r="X503" s="10">
        <f>гр.компен.направ.!EN503</f>
        <v>0</v>
      </c>
      <c r="Y503" s="10">
        <f>гр.компен.направ.!EO503</f>
        <v>0</v>
      </c>
      <c r="Z503" s="10">
        <f>гр.компен.направ.!EP503</f>
        <v>0</v>
      </c>
      <c r="AA503" s="10">
        <f>гр.компен.направ.!EQ503</f>
        <v>0</v>
      </c>
      <c r="AB503" s="10">
        <f>гр.комбинир.напрв.!DN503</f>
        <v>0</v>
      </c>
      <c r="AC503" s="10">
        <f>гр.комбинир.напрв.!DO503</f>
        <v>0</v>
      </c>
      <c r="AD503" s="10">
        <f>гр.комбинир.напрв.!DP503</f>
        <v>0</v>
      </c>
      <c r="AE503" s="10">
        <f>гр.комбинир.напрв.!DQ503</f>
        <v>0</v>
      </c>
      <c r="AF503" s="10">
        <f>гр.комбинир.напрв.!DR503</f>
        <v>0</v>
      </c>
      <c r="AG503" s="10">
        <f>гр.комбинир.напрв.!DS503</f>
        <v>0</v>
      </c>
      <c r="AH503" s="10">
        <f>гр.комбинир.напрв.!DT503</f>
        <v>0</v>
      </c>
      <c r="AI503" s="10">
        <f>гр.комбинир.напрв.!DU503</f>
        <v>0</v>
      </c>
      <c r="AJ503" s="10">
        <f>гр.комбинир.напрв.!DV503</f>
        <v>0</v>
      </c>
      <c r="AK503" s="10">
        <f>гр.комбинир.напрв.!DW503</f>
        <v>0</v>
      </c>
      <c r="AL503" s="169">
        <f t="shared" si="85"/>
        <v>0</v>
      </c>
      <c r="AM503" s="169">
        <f t="shared" si="85"/>
        <v>0</v>
      </c>
      <c r="AN503" s="169">
        <f t="shared" si="85"/>
        <v>59</v>
      </c>
      <c r="AO503" s="169">
        <f t="shared" si="85"/>
        <v>126</v>
      </c>
      <c r="AP503" s="169">
        <f t="shared" si="85"/>
        <v>0</v>
      </c>
      <c r="AQ503" s="169">
        <f t="shared" si="85"/>
        <v>121</v>
      </c>
      <c r="AR503" s="169">
        <f t="shared" si="85"/>
        <v>0</v>
      </c>
      <c r="AS503" s="169">
        <f t="shared" si="85"/>
        <v>0</v>
      </c>
      <c r="AT503" s="169">
        <f t="shared" si="85"/>
        <v>0</v>
      </c>
      <c r="AU503" s="169">
        <f t="shared" si="85"/>
        <v>0</v>
      </c>
    </row>
    <row r="504" spans="1:47" x14ac:dyDescent="0.25">
      <c r="A504" s="5" t="str">
        <f>гр.общеразв.напрв.!A504</f>
        <v>Тосненский</v>
      </c>
      <c r="B504" s="5" t="str">
        <f>гр.общеразв.напрв.!B504</f>
        <v>МКДОУ №39 г.Тосно</v>
      </c>
      <c r="C504" s="5" t="str">
        <f>гр.общеразв.напрв.!C504</f>
        <v>город</v>
      </c>
      <c r="D504" s="5">
        <f>гр.общеразв.напрв.!D504</f>
        <v>0</v>
      </c>
      <c r="E504" s="168">
        <f t="shared" si="83"/>
        <v>36</v>
      </c>
      <c r="F504" s="168">
        <f t="shared" si="84"/>
        <v>0</v>
      </c>
      <c r="G504" s="168">
        <f t="shared" si="84"/>
        <v>36</v>
      </c>
      <c r="H504" s="10">
        <f>гр.общеразв.напрв.!BZ504</f>
        <v>0</v>
      </c>
      <c r="I504" s="10">
        <f>гр.общеразв.напрв.!CA504</f>
        <v>0</v>
      </c>
      <c r="J504" s="10">
        <f>гр.общеразв.напрв.!CB504</f>
        <v>0</v>
      </c>
      <c r="K504" s="10">
        <f>гр.общеразв.напрв.!CC504</f>
        <v>0</v>
      </c>
      <c r="L504" s="10">
        <f>гр.общеразв.напрв.!CD504</f>
        <v>0</v>
      </c>
      <c r="M504" s="10">
        <f>гр.общеразв.напрв.!CE504</f>
        <v>0</v>
      </c>
      <c r="N504" s="10">
        <f>гр.общеразв.напрв.!CF504</f>
        <v>0</v>
      </c>
      <c r="O504" s="10">
        <f>гр.общеразв.напрв.!CG504</f>
        <v>0</v>
      </c>
      <c r="P504" s="10">
        <f>гр.общеразв.напрв.!CH504</f>
        <v>0</v>
      </c>
      <c r="Q504" s="10">
        <f>гр.общеразв.напрв.!CI504</f>
        <v>0</v>
      </c>
      <c r="R504" s="10">
        <f>гр.компен.направ.!EH504</f>
        <v>0</v>
      </c>
      <c r="S504" s="10">
        <f>гр.компен.направ.!EI504</f>
        <v>0</v>
      </c>
      <c r="T504" s="10">
        <f>гр.компен.направ.!EJ504</f>
        <v>0</v>
      </c>
      <c r="U504" s="10">
        <f>гр.компен.направ.!EK504</f>
        <v>36</v>
      </c>
      <c r="V504" s="10">
        <f>гр.компен.направ.!EL504</f>
        <v>0</v>
      </c>
      <c r="W504" s="10">
        <f>гр.компен.направ.!EM504</f>
        <v>0</v>
      </c>
      <c r="X504" s="10">
        <f>гр.компен.направ.!EN504</f>
        <v>0</v>
      </c>
      <c r="Y504" s="10">
        <f>гр.компен.направ.!EO504</f>
        <v>0</v>
      </c>
      <c r="Z504" s="10">
        <f>гр.компен.направ.!EP504</f>
        <v>0</v>
      </c>
      <c r="AA504" s="10">
        <f>гр.компен.направ.!EQ504</f>
        <v>0</v>
      </c>
      <c r="AB504" s="10">
        <f>гр.комбинир.напрв.!DN504</f>
        <v>0</v>
      </c>
      <c r="AC504" s="10">
        <f>гр.комбинир.напрв.!DO504</f>
        <v>0</v>
      </c>
      <c r="AD504" s="10">
        <f>гр.комбинир.напрв.!DP504</f>
        <v>0</v>
      </c>
      <c r="AE504" s="10">
        <f>гр.комбинир.напрв.!DQ504</f>
        <v>0</v>
      </c>
      <c r="AF504" s="10">
        <f>гр.комбинир.напрв.!DR504</f>
        <v>0</v>
      </c>
      <c r="AG504" s="10">
        <f>гр.комбинир.напрв.!DS504</f>
        <v>0</v>
      </c>
      <c r="AH504" s="10">
        <f>гр.комбинир.напрв.!DT504</f>
        <v>0</v>
      </c>
      <c r="AI504" s="10">
        <f>гр.комбинир.напрв.!DU504</f>
        <v>0</v>
      </c>
      <c r="AJ504" s="10">
        <f>гр.комбинир.напрв.!DV504</f>
        <v>0</v>
      </c>
      <c r="AK504" s="10">
        <f>гр.комбинир.напрв.!DW504</f>
        <v>0</v>
      </c>
      <c r="AL504" s="169">
        <f t="shared" si="85"/>
        <v>0</v>
      </c>
      <c r="AM504" s="169">
        <f t="shared" si="85"/>
        <v>0</v>
      </c>
      <c r="AN504" s="169">
        <f t="shared" si="85"/>
        <v>0</v>
      </c>
      <c r="AO504" s="169">
        <f t="shared" si="85"/>
        <v>36</v>
      </c>
      <c r="AP504" s="169">
        <f t="shared" si="85"/>
        <v>0</v>
      </c>
      <c r="AQ504" s="169">
        <f t="shared" si="85"/>
        <v>0</v>
      </c>
      <c r="AR504" s="169">
        <f t="shared" si="85"/>
        <v>0</v>
      </c>
      <c r="AS504" s="169">
        <f t="shared" si="85"/>
        <v>0</v>
      </c>
      <c r="AT504" s="169">
        <f t="shared" si="85"/>
        <v>0</v>
      </c>
      <c r="AU504" s="169">
        <f t="shared" si="85"/>
        <v>0</v>
      </c>
    </row>
    <row r="505" spans="1:47" x14ac:dyDescent="0.25">
      <c r="A505" s="5" t="str">
        <f>гр.общеразв.напрв.!A505</f>
        <v>Тосненский</v>
      </c>
      <c r="B505" s="5" t="str">
        <f>гр.общеразв.напрв.!B505</f>
        <v>МКДОУ №41 п. Рябово</v>
      </c>
      <c r="C505" s="5" t="str">
        <f>гр.общеразв.напрв.!C505</f>
        <v>ПГТ</v>
      </c>
      <c r="D505" s="5">
        <f>гр.общеразв.напрв.!D505</f>
        <v>0</v>
      </c>
      <c r="E505" s="168">
        <f t="shared" si="83"/>
        <v>104</v>
      </c>
      <c r="F505" s="168">
        <f t="shared" si="84"/>
        <v>0</v>
      </c>
      <c r="G505" s="168">
        <f t="shared" si="84"/>
        <v>104</v>
      </c>
      <c r="H505" s="10">
        <f>гр.общеразв.напрв.!BZ505</f>
        <v>0</v>
      </c>
      <c r="I505" s="10">
        <f>гр.общеразв.напрв.!CA505</f>
        <v>0</v>
      </c>
      <c r="J505" s="10">
        <f>гр.общеразв.напрв.!CB505</f>
        <v>0</v>
      </c>
      <c r="K505" s="10">
        <f>гр.общеразв.напрв.!CC505</f>
        <v>64</v>
      </c>
      <c r="L505" s="10">
        <f>гр.общеразв.напрв.!CD505</f>
        <v>0</v>
      </c>
      <c r="M505" s="10">
        <f>гр.общеразв.напрв.!CE505</f>
        <v>25</v>
      </c>
      <c r="N505" s="10">
        <f>гр.общеразв.напрв.!CF505</f>
        <v>0</v>
      </c>
      <c r="O505" s="10">
        <f>гр.общеразв.напрв.!CG505</f>
        <v>0</v>
      </c>
      <c r="P505" s="10">
        <f>гр.общеразв.напрв.!CH505</f>
        <v>0</v>
      </c>
      <c r="Q505" s="10">
        <f>гр.общеразв.напрв.!CI505</f>
        <v>15</v>
      </c>
      <c r="R505" s="10">
        <f>гр.компен.направ.!EH505</f>
        <v>0</v>
      </c>
      <c r="S505" s="10">
        <f>гр.компен.направ.!EI505</f>
        <v>0</v>
      </c>
      <c r="T505" s="10">
        <f>гр.компен.направ.!EJ505</f>
        <v>0</v>
      </c>
      <c r="U505" s="10">
        <f>гр.компен.направ.!EK505</f>
        <v>0</v>
      </c>
      <c r="V505" s="10">
        <f>гр.компен.направ.!EL505</f>
        <v>0</v>
      </c>
      <c r="W505" s="10">
        <f>гр.компен.направ.!EM505</f>
        <v>0</v>
      </c>
      <c r="X505" s="10">
        <f>гр.компен.направ.!EN505</f>
        <v>0</v>
      </c>
      <c r="Y505" s="10">
        <f>гр.компен.направ.!EO505</f>
        <v>0</v>
      </c>
      <c r="Z505" s="10">
        <f>гр.компен.направ.!EP505</f>
        <v>0</v>
      </c>
      <c r="AA505" s="10">
        <f>гр.компен.направ.!EQ505</f>
        <v>0</v>
      </c>
      <c r="AB505" s="10">
        <f>гр.комбинир.напрв.!DN505</f>
        <v>0</v>
      </c>
      <c r="AC505" s="10">
        <f>гр.комбинир.напрв.!DO505</f>
        <v>0</v>
      </c>
      <c r="AD505" s="10">
        <f>гр.комбинир.напрв.!DP505</f>
        <v>0</v>
      </c>
      <c r="AE505" s="10">
        <f>гр.комбинир.напрв.!DQ505</f>
        <v>0</v>
      </c>
      <c r="AF505" s="10">
        <f>гр.комбинир.напрв.!DR505</f>
        <v>0</v>
      </c>
      <c r="AG505" s="10">
        <f>гр.комбинир.напрв.!DS505</f>
        <v>0</v>
      </c>
      <c r="AH505" s="10">
        <f>гр.комбинир.напрв.!DT505</f>
        <v>0</v>
      </c>
      <c r="AI505" s="10">
        <f>гр.комбинир.напрв.!DU505</f>
        <v>0</v>
      </c>
      <c r="AJ505" s="10">
        <f>гр.комбинир.напрв.!DV505</f>
        <v>0</v>
      </c>
      <c r="AK505" s="10">
        <f>гр.комбинир.напрв.!DW505</f>
        <v>0</v>
      </c>
      <c r="AL505" s="169">
        <f t="shared" si="85"/>
        <v>0</v>
      </c>
      <c r="AM505" s="169">
        <f t="shared" si="85"/>
        <v>0</v>
      </c>
      <c r="AN505" s="169">
        <f t="shared" si="85"/>
        <v>0</v>
      </c>
      <c r="AO505" s="169">
        <f t="shared" si="85"/>
        <v>64</v>
      </c>
      <c r="AP505" s="169">
        <f t="shared" si="85"/>
        <v>0</v>
      </c>
      <c r="AQ505" s="169">
        <f t="shared" si="85"/>
        <v>25</v>
      </c>
      <c r="AR505" s="169">
        <f t="shared" si="85"/>
        <v>0</v>
      </c>
      <c r="AS505" s="169">
        <f t="shared" si="85"/>
        <v>0</v>
      </c>
      <c r="AT505" s="169">
        <f t="shared" si="85"/>
        <v>0</v>
      </c>
      <c r="AU505" s="169">
        <f t="shared" si="85"/>
        <v>15</v>
      </c>
    </row>
    <row r="506" spans="1:47" x14ac:dyDescent="0.25">
      <c r="A506" s="5" t="str">
        <f>гр.общеразв.напрв.!A506</f>
        <v>Тосненский</v>
      </c>
      <c r="B506" s="5" t="str">
        <f>гр.общеразв.напрв.!B506</f>
        <v>МКОУ "Форносовская ООШ"</v>
      </c>
      <c r="C506" s="5" t="str">
        <f>гр.общеразв.напрв.!C506</f>
        <v>ПГТ</v>
      </c>
      <c r="D506" s="5">
        <f>гр.общеразв.напрв.!D506</f>
        <v>0</v>
      </c>
      <c r="E506" s="168">
        <f t="shared" si="83"/>
        <v>148</v>
      </c>
      <c r="F506" s="168">
        <f t="shared" si="84"/>
        <v>37</v>
      </c>
      <c r="G506" s="168">
        <f t="shared" si="84"/>
        <v>111</v>
      </c>
      <c r="H506" s="10">
        <f>гр.общеразв.напрв.!BZ506</f>
        <v>0</v>
      </c>
      <c r="I506" s="10">
        <f>гр.общеразв.напрв.!CA506</f>
        <v>0</v>
      </c>
      <c r="J506" s="10">
        <f>гр.общеразв.напрв.!CB506</f>
        <v>37</v>
      </c>
      <c r="K506" s="10">
        <f>гр.общеразв.напрв.!CC506</f>
        <v>49</v>
      </c>
      <c r="L506" s="10">
        <f>гр.общеразв.напрв.!CD506</f>
        <v>0</v>
      </c>
      <c r="M506" s="10">
        <f>гр.общеразв.напрв.!CE506</f>
        <v>50</v>
      </c>
      <c r="N506" s="10">
        <f>гр.общеразв.напрв.!CF506</f>
        <v>0</v>
      </c>
      <c r="O506" s="10">
        <f>гр.общеразв.напрв.!CG506</f>
        <v>0</v>
      </c>
      <c r="P506" s="10">
        <f>гр.общеразв.напрв.!CH506</f>
        <v>0</v>
      </c>
      <c r="Q506" s="10">
        <f>гр.общеразв.напрв.!CI506</f>
        <v>0</v>
      </c>
      <c r="R506" s="10">
        <f>гр.компен.направ.!EH506</f>
        <v>0</v>
      </c>
      <c r="S506" s="10">
        <f>гр.компен.направ.!EI506</f>
        <v>0</v>
      </c>
      <c r="T506" s="10">
        <f>гр.компен.направ.!EJ506</f>
        <v>0</v>
      </c>
      <c r="U506" s="10">
        <f>гр.компен.направ.!EK506</f>
        <v>12</v>
      </c>
      <c r="V506" s="10">
        <f>гр.компен.направ.!EL506</f>
        <v>0</v>
      </c>
      <c r="W506" s="10">
        <f>гр.компен.направ.!EM506</f>
        <v>0</v>
      </c>
      <c r="X506" s="10">
        <f>гр.компен.направ.!EN506</f>
        <v>0</v>
      </c>
      <c r="Y506" s="10">
        <f>гр.компен.направ.!EO506</f>
        <v>0</v>
      </c>
      <c r="Z506" s="10">
        <f>гр.компен.направ.!EP506</f>
        <v>0</v>
      </c>
      <c r="AA506" s="10">
        <f>гр.компен.направ.!EQ506</f>
        <v>0</v>
      </c>
      <c r="AB506" s="10">
        <f>гр.комбинир.напрв.!DN506</f>
        <v>0</v>
      </c>
      <c r="AC506" s="10">
        <f>гр.комбинир.напрв.!DO506</f>
        <v>0</v>
      </c>
      <c r="AD506" s="10">
        <f>гр.комбинир.напрв.!DP506</f>
        <v>0</v>
      </c>
      <c r="AE506" s="10">
        <f>гр.комбинир.напрв.!DQ506</f>
        <v>0</v>
      </c>
      <c r="AF506" s="10">
        <f>гр.комбинир.напрв.!DR506</f>
        <v>0</v>
      </c>
      <c r="AG506" s="10">
        <f>гр.комбинир.напрв.!DS506</f>
        <v>0</v>
      </c>
      <c r="AH506" s="10">
        <f>гр.комбинир.напрв.!DT506</f>
        <v>0</v>
      </c>
      <c r="AI506" s="10">
        <f>гр.комбинир.напрв.!DU506</f>
        <v>0</v>
      </c>
      <c r="AJ506" s="10">
        <f>гр.комбинир.напрв.!DV506</f>
        <v>0</v>
      </c>
      <c r="AK506" s="10">
        <f>гр.комбинир.напрв.!DW506</f>
        <v>0</v>
      </c>
      <c r="AL506" s="169">
        <f t="shared" si="85"/>
        <v>0</v>
      </c>
      <c r="AM506" s="169">
        <f t="shared" si="85"/>
        <v>0</v>
      </c>
      <c r="AN506" s="169">
        <f t="shared" si="85"/>
        <v>37</v>
      </c>
      <c r="AO506" s="169">
        <f t="shared" si="85"/>
        <v>61</v>
      </c>
      <c r="AP506" s="169">
        <f t="shared" si="85"/>
        <v>0</v>
      </c>
      <c r="AQ506" s="169">
        <f t="shared" si="85"/>
        <v>50</v>
      </c>
      <c r="AR506" s="169">
        <f t="shared" si="85"/>
        <v>0</v>
      </c>
      <c r="AS506" s="169">
        <f t="shared" si="85"/>
        <v>0</v>
      </c>
      <c r="AT506" s="169">
        <f t="shared" si="85"/>
        <v>0</v>
      </c>
      <c r="AU506" s="169">
        <f t="shared" si="85"/>
        <v>0</v>
      </c>
    </row>
    <row r="507" spans="1:47" x14ac:dyDescent="0.25">
      <c r="A507" s="5" t="str">
        <f>гр.общеразв.напрв.!A507</f>
        <v>Тосненский</v>
      </c>
      <c r="B507" s="5" t="str">
        <f>гр.общеразв.напрв.!B507</f>
        <v>МКОУ "Машинская СОШ"</v>
      </c>
      <c r="C507" s="5" t="str">
        <f>гр.общеразв.напрв.!C507</f>
        <v>село</v>
      </c>
      <c r="D507" s="5">
        <f>гр.общеразв.напрв.!D507</f>
        <v>0</v>
      </c>
      <c r="E507" s="168">
        <f t="shared" si="83"/>
        <v>37</v>
      </c>
      <c r="F507" s="168">
        <f t="shared" si="84"/>
        <v>5</v>
      </c>
      <c r="G507" s="168">
        <f t="shared" si="84"/>
        <v>32</v>
      </c>
      <c r="H507" s="10">
        <f>гр.общеразв.напрв.!BZ507</f>
        <v>0</v>
      </c>
      <c r="I507" s="10">
        <f>гр.общеразв.напрв.!CA507</f>
        <v>0</v>
      </c>
      <c r="J507" s="10">
        <f>гр.общеразв.напрв.!CB507</f>
        <v>5</v>
      </c>
      <c r="K507" s="10">
        <f>гр.общеразв.напрв.!CC507</f>
        <v>32</v>
      </c>
      <c r="L507" s="10">
        <f>гр.общеразв.напрв.!CD507</f>
        <v>0</v>
      </c>
      <c r="M507" s="10">
        <f>гр.общеразв.напрв.!CE507</f>
        <v>0</v>
      </c>
      <c r="N507" s="10">
        <f>гр.общеразв.напрв.!CF507</f>
        <v>0</v>
      </c>
      <c r="O507" s="10">
        <f>гр.общеразв.напрв.!CG507</f>
        <v>0</v>
      </c>
      <c r="P507" s="10">
        <f>гр.общеразв.напрв.!CH507</f>
        <v>0</v>
      </c>
      <c r="Q507" s="10">
        <f>гр.общеразв.напрв.!CI507</f>
        <v>0</v>
      </c>
      <c r="R507" s="10">
        <f>гр.компен.направ.!EH507</f>
        <v>0</v>
      </c>
      <c r="S507" s="10">
        <f>гр.компен.направ.!EI507</f>
        <v>0</v>
      </c>
      <c r="T507" s="10">
        <f>гр.компен.направ.!EJ507</f>
        <v>0</v>
      </c>
      <c r="U507" s="10">
        <f>гр.компен.направ.!EK507</f>
        <v>0</v>
      </c>
      <c r="V507" s="10">
        <f>гр.компен.направ.!EL507</f>
        <v>0</v>
      </c>
      <c r="W507" s="10">
        <f>гр.компен.направ.!EM507</f>
        <v>0</v>
      </c>
      <c r="X507" s="10">
        <f>гр.компен.направ.!EN507</f>
        <v>0</v>
      </c>
      <c r="Y507" s="10">
        <f>гр.компен.направ.!EO507</f>
        <v>0</v>
      </c>
      <c r="Z507" s="10">
        <f>гр.компен.направ.!EP507</f>
        <v>0</v>
      </c>
      <c r="AA507" s="10">
        <f>гр.компен.направ.!EQ507</f>
        <v>0</v>
      </c>
      <c r="AB507" s="10">
        <f>гр.комбинир.напрв.!DN507</f>
        <v>0</v>
      </c>
      <c r="AC507" s="10">
        <f>гр.комбинир.напрв.!DO507</f>
        <v>0</v>
      </c>
      <c r="AD507" s="10">
        <f>гр.комбинир.напрв.!DP507</f>
        <v>0</v>
      </c>
      <c r="AE507" s="10">
        <f>гр.комбинир.напрв.!DQ507</f>
        <v>0</v>
      </c>
      <c r="AF507" s="10">
        <f>гр.комбинир.напрв.!DR507</f>
        <v>0</v>
      </c>
      <c r="AG507" s="10">
        <f>гр.комбинир.напрв.!DS507</f>
        <v>0</v>
      </c>
      <c r="AH507" s="10">
        <f>гр.комбинир.напрв.!DT507</f>
        <v>0</v>
      </c>
      <c r="AI507" s="10">
        <f>гр.комбинир.напрв.!DU507</f>
        <v>0</v>
      </c>
      <c r="AJ507" s="10">
        <f>гр.комбинир.напрв.!DV507</f>
        <v>0</v>
      </c>
      <c r="AK507" s="10">
        <f>гр.комбинир.напрв.!DW507</f>
        <v>0</v>
      </c>
      <c r="AL507" s="169">
        <f t="shared" si="85"/>
        <v>0</v>
      </c>
      <c r="AM507" s="169">
        <f t="shared" si="85"/>
        <v>0</v>
      </c>
      <c r="AN507" s="169">
        <f t="shared" si="85"/>
        <v>5</v>
      </c>
      <c r="AO507" s="169">
        <f t="shared" si="85"/>
        <v>32</v>
      </c>
      <c r="AP507" s="169">
        <f t="shared" si="85"/>
        <v>0</v>
      </c>
      <c r="AQ507" s="169">
        <f t="shared" si="85"/>
        <v>0</v>
      </c>
      <c r="AR507" s="169">
        <f t="shared" si="85"/>
        <v>0</v>
      </c>
      <c r="AS507" s="169">
        <f t="shared" si="85"/>
        <v>0</v>
      </c>
      <c r="AT507" s="169">
        <f t="shared" si="85"/>
        <v>0</v>
      </c>
      <c r="AU507" s="169">
        <f t="shared" si="85"/>
        <v>0</v>
      </c>
    </row>
    <row r="508" spans="1:47" x14ac:dyDescent="0.25">
      <c r="A508" s="5" t="str">
        <f>гр.общеразв.напрв.!A508</f>
        <v>Тосненский</v>
      </c>
      <c r="B508" s="5" t="str">
        <f>гр.общеразв.напрв.!B508</f>
        <v>МКОУ "Радофинниковская ООШ"</v>
      </c>
      <c r="C508" s="5" t="str">
        <f>гр.общеразв.напрв.!C508</f>
        <v>село</v>
      </c>
      <c r="D508" s="5">
        <f>гр.общеразв.напрв.!D508</f>
        <v>0</v>
      </c>
      <c r="E508" s="168">
        <f t="shared" si="83"/>
        <v>13</v>
      </c>
      <c r="F508" s="168">
        <f t="shared" si="84"/>
        <v>0</v>
      </c>
      <c r="G508" s="168">
        <f t="shared" si="84"/>
        <v>13</v>
      </c>
      <c r="H508" s="10">
        <f>гр.общеразв.напрв.!BZ508</f>
        <v>0</v>
      </c>
      <c r="I508" s="10">
        <f>гр.общеразв.напрв.!CA508</f>
        <v>0</v>
      </c>
      <c r="J508" s="10">
        <f>гр.общеразв.напрв.!CB508</f>
        <v>0</v>
      </c>
      <c r="K508" s="10">
        <f>гр.общеразв.напрв.!CC508</f>
        <v>13</v>
      </c>
      <c r="L508" s="10">
        <f>гр.общеразв.напрв.!CD508</f>
        <v>0</v>
      </c>
      <c r="M508" s="10">
        <f>гр.общеразв.напрв.!CE508</f>
        <v>0</v>
      </c>
      <c r="N508" s="10">
        <f>гр.общеразв.напрв.!CF508</f>
        <v>0</v>
      </c>
      <c r="O508" s="10">
        <f>гр.общеразв.напрв.!CG508</f>
        <v>0</v>
      </c>
      <c r="P508" s="10">
        <f>гр.общеразв.напрв.!CH508</f>
        <v>0</v>
      </c>
      <c r="Q508" s="10">
        <f>гр.общеразв.напрв.!CI508</f>
        <v>0</v>
      </c>
      <c r="R508" s="10">
        <f>гр.компен.направ.!EH508</f>
        <v>0</v>
      </c>
      <c r="S508" s="10">
        <f>гр.компен.направ.!EI508</f>
        <v>0</v>
      </c>
      <c r="T508" s="10">
        <f>гр.компен.направ.!EJ508</f>
        <v>0</v>
      </c>
      <c r="U508" s="10">
        <f>гр.компен.направ.!EK508</f>
        <v>0</v>
      </c>
      <c r="V508" s="10">
        <f>гр.компен.направ.!EL508</f>
        <v>0</v>
      </c>
      <c r="W508" s="10">
        <f>гр.компен.направ.!EM508</f>
        <v>0</v>
      </c>
      <c r="X508" s="10">
        <f>гр.компен.направ.!EN508</f>
        <v>0</v>
      </c>
      <c r="Y508" s="10">
        <f>гр.компен.направ.!EO508</f>
        <v>0</v>
      </c>
      <c r="Z508" s="10">
        <f>гр.компен.направ.!EP508</f>
        <v>0</v>
      </c>
      <c r="AA508" s="10">
        <f>гр.компен.направ.!EQ508</f>
        <v>0</v>
      </c>
      <c r="AB508" s="10">
        <f>гр.комбинир.напрв.!DN508</f>
        <v>0</v>
      </c>
      <c r="AC508" s="10">
        <f>гр.комбинир.напрв.!DO508</f>
        <v>0</v>
      </c>
      <c r="AD508" s="10">
        <f>гр.комбинир.напрв.!DP508</f>
        <v>0</v>
      </c>
      <c r="AE508" s="10">
        <f>гр.комбинир.напрв.!DQ508</f>
        <v>0</v>
      </c>
      <c r="AF508" s="10">
        <f>гр.комбинир.напрв.!DR508</f>
        <v>0</v>
      </c>
      <c r="AG508" s="10">
        <f>гр.комбинир.напрв.!DS508</f>
        <v>0</v>
      </c>
      <c r="AH508" s="10">
        <f>гр.комбинир.напрв.!DT508</f>
        <v>0</v>
      </c>
      <c r="AI508" s="10">
        <f>гр.комбинир.напрв.!DU508</f>
        <v>0</v>
      </c>
      <c r="AJ508" s="10">
        <f>гр.комбинир.напрв.!DV508</f>
        <v>0</v>
      </c>
      <c r="AK508" s="10">
        <f>гр.комбинир.напрв.!DW508</f>
        <v>0</v>
      </c>
      <c r="AL508" s="169">
        <f t="shared" si="85"/>
        <v>0</v>
      </c>
      <c r="AM508" s="169">
        <f t="shared" si="85"/>
        <v>0</v>
      </c>
      <c r="AN508" s="169">
        <f t="shared" si="85"/>
        <v>0</v>
      </c>
      <c r="AO508" s="169">
        <f t="shared" si="85"/>
        <v>13</v>
      </c>
      <c r="AP508" s="169">
        <f t="shared" si="85"/>
        <v>0</v>
      </c>
      <c r="AQ508" s="169">
        <f t="shared" si="85"/>
        <v>0</v>
      </c>
      <c r="AR508" s="169">
        <f t="shared" si="85"/>
        <v>0</v>
      </c>
      <c r="AS508" s="169">
        <f t="shared" si="85"/>
        <v>0</v>
      </c>
      <c r="AT508" s="169">
        <f t="shared" si="85"/>
        <v>0</v>
      </c>
      <c r="AU508" s="169">
        <f t="shared" si="85"/>
        <v>0</v>
      </c>
    </row>
    <row r="509" spans="1:47" s="124" customFormat="1" x14ac:dyDescent="0.25">
      <c r="A509" s="170" t="str">
        <f>гр.общеразв.напрв.!A509</f>
        <v>17. Тосненский</v>
      </c>
      <c r="B509" s="170" t="str">
        <f>гр.общеразв.напрв.!B509</f>
        <v>ИТОГО</v>
      </c>
      <c r="C509" s="170"/>
      <c r="D509" s="170"/>
      <c r="E509" s="98">
        <f>SUBTOTAL(9,E479:E508)</f>
        <v>5304</v>
      </c>
      <c r="F509" s="98">
        <f>SUBTOTAL(9,F479:F508)</f>
        <v>769</v>
      </c>
      <c r="G509" s="98">
        <f t="shared" ref="G509:AU509" si="86">SUBTOTAL(9,G479:G508)</f>
        <v>4535</v>
      </c>
      <c r="H509" s="98">
        <f t="shared" si="86"/>
        <v>0</v>
      </c>
      <c r="I509" s="98">
        <f t="shared" si="86"/>
        <v>0</v>
      </c>
      <c r="J509" s="98">
        <f t="shared" si="86"/>
        <v>769</v>
      </c>
      <c r="K509" s="98">
        <f t="shared" si="86"/>
        <v>2951</v>
      </c>
      <c r="L509" s="98">
        <f t="shared" si="86"/>
        <v>0</v>
      </c>
      <c r="M509" s="98">
        <f t="shared" si="86"/>
        <v>1112</v>
      </c>
      <c r="N509" s="98">
        <f t="shared" si="86"/>
        <v>0</v>
      </c>
      <c r="O509" s="98">
        <f t="shared" si="86"/>
        <v>0</v>
      </c>
      <c r="P509" s="98">
        <f t="shared" si="86"/>
        <v>0</v>
      </c>
      <c r="Q509" s="98">
        <f t="shared" si="86"/>
        <v>38</v>
      </c>
      <c r="R509" s="98">
        <f t="shared" si="86"/>
        <v>0</v>
      </c>
      <c r="S509" s="98">
        <f t="shared" si="86"/>
        <v>0</v>
      </c>
      <c r="T509" s="98">
        <f t="shared" si="86"/>
        <v>0</v>
      </c>
      <c r="U509" s="98">
        <f t="shared" si="86"/>
        <v>286</v>
      </c>
      <c r="V509" s="98">
        <f t="shared" si="86"/>
        <v>0</v>
      </c>
      <c r="W509" s="98">
        <f t="shared" si="86"/>
        <v>0</v>
      </c>
      <c r="X509" s="98">
        <f t="shared" si="86"/>
        <v>0</v>
      </c>
      <c r="Y509" s="98">
        <f t="shared" si="86"/>
        <v>0</v>
      </c>
      <c r="Z509" s="98">
        <f t="shared" si="86"/>
        <v>0</v>
      </c>
      <c r="AA509" s="98">
        <f t="shared" si="86"/>
        <v>0</v>
      </c>
      <c r="AB509" s="98">
        <f t="shared" si="86"/>
        <v>0</v>
      </c>
      <c r="AC509" s="98">
        <f t="shared" si="86"/>
        <v>0</v>
      </c>
      <c r="AD509" s="98">
        <f t="shared" si="86"/>
        <v>0</v>
      </c>
      <c r="AE509" s="98">
        <f t="shared" si="86"/>
        <v>88</v>
      </c>
      <c r="AF509" s="98">
        <f t="shared" si="86"/>
        <v>0</v>
      </c>
      <c r="AG509" s="98">
        <f t="shared" si="86"/>
        <v>60</v>
      </c>
      <c r="AH509" s="98">
        <f t="shared" si="86"/>
        <v>0</v>
      </c>
      <c r="AI509" s="98">
        <f t="shared" si="86"/>
        <v>0</v>
      </c>
      <c r="AJ509" s="98">
        <f t="shared" si="86"/>
        <v>0</v>
      </c>
      <c r="AK509" s="98">
        <f t="shared" si="86"/>
        <v>0</v>
      </c>
      <c r="AL509" s="98">
        <f t="shared" si="86"/>
        <v>0</v>
      </c>
      <c r="AM509" s="98">
        <f t="shared" si="86"/>
        <v>0</v>
      </c>
      <c r="AN509" s="98">
        <f t="shared" si="86"/>
        <v>769</v>
      </c>
      <c r="AO509" s="98">
        <f t="shared" si="86"/>
        <v>3325</v>
      </c>
      <c r="AP509" s="98">
        <f t="shared" si="86"/>
        <v>0</v>
      </c>
      <c r="AQ509" s="98">
        <f t="shared" si="86"/>
        <v>1172</v>
      </c>
      <c r="AR509" s="98">
        <f t="shared" si="86"/>
        <v>0</v>
      </c>
      <c r="AS509" s="98">
        <f t="shared" si="86"/>
        <v>0</v>
      </c>
      <c r="AT509" s="98">
        <f t="shared" si="86"/>
        <v>0</v>
      </c>
      <c r="AU509" s="98">
        <f t="shared" si="86"/>
        <v>38</v>
      </c>
    </row>
    <row r="510" spans="1:47" ht="20.399999999999999" x14ac:dyDescent="0.25">
      <c r="A510" s="5" t="str">
        <f>гр.общеразв.напрв.!A510</f>
        <v>Сосновобрский</v>
      </c>
      <c r="B510" s="5" t="str">
        <f>гр.общеразв.напрв.!B510</f>
        <v>МБДОУ "Детский сад № 1 общеразвивающего вида"</v>
      </c>
      <c r="C510" s="5" t="str">
        <f>гр.общеразв.напрв.!C510</f>
        <v>город</v>
      </c>
      <c r="D510" s="5" t="str">
        <f>гр.общеразв.напрв.!D510</f>
        <v>детей</v>
      </c>
      <c r="E510" s="168">
        <f>F510+G510</f>
        <v>303</v>
      </c>
      <c r="F510" s="168">
        <f>H510+J510+L510+N510+P510+R510+T510+V510+X510+Z510+AB510+AD510+AF510+AH510+AJ510</f>
        <v>69</v>
      </c>
      <c r="G510" s="168">
        <f>I510+K510+M510+O510+Q510+S510+U510+W510+Y510+AA510+AC510+AE510+AG510+AI510+AK510</f>
        <v>234</v>
      </c>
      <c r="H510" s="10">
        <f>гр.общеразв.напрв.!BZ510</f>
        <v>0</v>
      </c>
      <c r="I510" s="10">
        <f>гр.общеразв.напрв.!CA510</f>
        <v>0</v>
      </c>
      <c r="J510" s="10">
        <f>гр.общеразв.напрв.!CB510</f>
        <v>0</v>
      </c>
      <c r="K510" s="10">
        <f>гр.общеразв.напрв.!CC510</f>
        <v>0</v>
      </c>
      <c r="L510" s="10">
        <f>гр.общеразв.напрв.!CD510</f>
        <v>69</v>
      </c>
      <c r="M510" s="10">
        <f>гр.общеразв.напрв.!CE510</f>
        <v>234</v>
      </c>
      <c r="N510" s="10">
        <f>гр.общеразв.напрв.!CF510</f>
        <v>0</v>
      </c>
      <c r="O510" s="10">
        <f>гр.общеразв.напрв.!CG510</f>
        <v>0</v>
      </c>
      <c r="P510" s="10">
        <f>гр.общеразв.напрв.!CH510</f>
        <v>0</v>
      </c>
      <c r="Q510" s="10">
        <f>гр.общеразв.напрв.!CI510</f>
        <v>0</v>
      </c>
      <c r="R510" s="10">
        <f>гр.компен.направ.!EH510</f>
        <v>0</v>
      </c>
      <c r="S510" s="10">
        <f>гр.компен.направ.!EI510</f>
        <v>0</v>
      </c>
      <c r="T510" s="10">
        <f>гр.компен.направ.!EJ510</f>
        <v>0</v>
      </c>
      <c r="U510" s="10">
        <f>гр.компен.направ.!EK510</f>
        <v>0</v>
      </c>
      <c r="V510" s="10">
        <f>гр.компен.направ.!EL510</f>
        <v>0</v>
      </c>
      <c r="W510" s="10">
        <f>гр.компен.направ.!EM510</f>
        <v>0</v>
      </c>
      <c r="X510" s="10">
        <f>гр.компен.направ.!EN510</f>
        <v>0</v>
      </c>
      <c r="Y510" s="10">
        <f>гр.компен.направ.!EO510</f>
        <v>0</v>
      </c>
      <c r="Z510" s="10">
        <f>гр.компен.направ.!EP510</f>
        <v>0</v>
      </c>
      <c r="AA510" s="10">
        <f>гр.компен.направ.!EQ510</f>
        <v>0</v>
      </c>
      <c r="AB510" s="10">
        <f>гр.комбинир.напрв.!DN510</f>
        <v>0</v>
      </c>
      <c r="AC510" s="10">
        <f>гр.комбинир.напрв.!DO510</f>
        <v>0</v>
      </c>
      <c r="AD510" s="10">
        <f>гр.комбинир.напрв.!DP510</f>
        <v>0</v>
      </c>
      <c r="AE510" s="10">
        <f>гр.комбинир.напрв.!DQ510</f>
        <v>0</v>
      </c>
      <c r="AF510" s="10">
        <f>гр.комбинир.напрв.!DR510</f>
        <v>0</v>
      </c>
      <c r="AG510" s="10">
        <f>гр.комбинир.напрв.!DS510</f>
        <v>0</v>
      </c>
      <c r="AH510" s="10">
        <f>гр.комбинир.напрв.!DT510</f>
        <v>0</v>
      </c>
      <c r="AI510" s="10">
        <f>гр.комбинир.напрв.!DU510</f>
        <v>0</v>
      </c>
      <c r="AJ510" s="10">
        <f>гр.комбинир.напрв.!DV510</f>
        <v>0</v>
      </c>
      <c r="AK510" s="10">
        <f>гр.комбинир.напрв.!DW510</f>
        <v>0</v>
      </c>
      <c r="AL510" s="169">
        <f t="shared" ref="AL510:AU523" si="87">H510+R510+AB510</f>
        <v>0</v>
      </c>
      <c r="AM510" s="169">
        <f t="shared" si="87"/>
        <v>0</v>
      </c>
      <c r="AN510" s="169">
        <f t="shared" si="87"/>
        <v>0</v>
      </c>
      <c r="AO510" s="169">
        <f t="shared" si="87"/>
        <v>0</v>
      </c>
      <c r="AP510" s="169">
        <f t="shared" si="87"/>
        <v>69</v>
      </c>
      <c r="AQ510" s="169">
        <f t="shared" si="87"/>
        <v>234</v>
      </c>
      <c r="AR510" s="169">
        <f t="shared" si="87"/>
        <v>0</v>
      </c>
      <c r="AS510" s="169">
        <f t="shared" si="87"/>
        <v>0</v>
      </c>
      <c r="AT510" s="169">
        <f t="shared" si="87"/>
        <v>0</v>
      </c>
      <c r="AU510" s="169">
        <f t="shared" si="87"/>
        <v>0</v>
      </c>
    </row>
    <row r="511" spans="1:47" x14ac:dyDescent="0.25">
      <c r="A511" s="5" t="str">
        <f>гр.общеразв.напрв.!A511</f>
        <v>Сосновобрский</v>
      </c>
      <c r="B511" s="5" t="str">
        <f>гр.общеразв.напрв.!B511</f>
        <v>МБДОУ "Центр развития ребенка № 2"</v>
      </c>
      <c r="C511" s="5" t="str">
        <f>гр.общеразв.напрв.!C511</f>
        <v>город</v>
      </c>
      <c r="D511" s="5" t="str">
        <f>гр.общеразв.напрв.!D511</f>
        <v>детей</v>
      </c>
      <c r="E511" s="168">
        <f t="shared" ref="E511:E523" si="88">F511+G511</f>
        <v>281</v>
      </c>
      <c r="F511" s="168">
        <f t="shared" ref="F511:G523" si="89">H511+J511+L511+N511+P511+R511+T511+V511+X511+Z511+AB511+AD511+AF511+AH511+AJ511</f>
        <v>94</v>
      </c>
      <c r="G511" s="168">
        <f t="shared" si="89"/>
        <v>187</v>
      </c>
      <c r="H511" s="10">
        <f>гр.общеразв.напрв.!BZ511</f>
        <v>0</v>
      </c>
      <c r="I511" s="10">
        <f>гр.общеразв.напрв.!CA511</f>
        <v>0</v>
      </c>
      <c r="J511" s="10">
        <f>гр.общеразв.напрв.!CB511</f>
        <v>0</v>
      </c>
      <c r="K511" s="10">
        <f>гр.общеразв.напрв.!CC511</f>
        <v>0</v>
      </c>
      <c r="L511" s="10">
        <f>гр.общеразв.напрв.!CD511</f>
        <v>94</v>
      </c>
      <c r="M511" s="10">
        <f>гр.общеразв.напрв.!CE511</f>
        <v>171</v>
      </c>
      <c r="N511" s="10">
        <f>гр.общеразв.напрв.!CF511</f>
        <v>0</v>
      </c>
      <c r="O511" s="10">
        <f>гр.общеразв.напрв.!CG511</f>
        <v>0</v>
      </c>
      <c r="P511" s="10">
        <f>гр.общеразв.напрв.!CH511</f>
        <v>0</v>
      </c>
      <c r="Q511" s="10">
        <f>гр.общеразв.напрв.!CI511</f>
        <v>0</v>
      </c>
      <c r="R511" s="10">
        <f>гр.компен.направ.!EH511</f>
        <v>0</v>
      </c>
      <c r="S511" s="10">
        <f>гр.компен.направ.!EI511</f>
        <v>0</v>
      </c>
      <c r="T511" s="10">
        <f>гр.компен.направ.!EJ511</f>
        <v>0</v>
      </c>
      <c r="U511" s="10">
        <f>гр.компен.направ.!EK511</f>
        <v>0</v>
      </c>
      <c r="V511" s="10">
        <f>гр.компен.направ.!EL511</f>
        <v>0</v>
      </c>
      <c r="W511" s="10">
        <f>гр.компен.направ.!EM511</f>
        <v>16</v>
      </c>
      <c r="X511" s="10">
        <f>гр.компен.направ.!EN511</f>
        <v>0</v>
      </c>
      <c r="Y511" s="10">
        <f>гр.компен.направ.!EO511</f>
        <v>0</v>
      </c>
      <c r="Z511" s="10">
        <f>гр.компен.направ.!EP511</f>
        <v>0</v>
      </c>
      <c r="AA511" s="10">
        <f>гр.компен.направ.!EQ511</f>
        <v>0</v>
      </c>
      <c r="AB511" s="10">
        <f>гр.комбинир.напрв.!DN511</f>
        <v>0</v>
      </c>
      <c r="AC511" s="10">
        <f>гр.комбинир.напрв.!DO511</f>
        <v>0</v>
      </c>
      <c r="AD511" s="10">
        <f>гр.комбинир.напрв.!DP511</f>
        <v>0</v>
      </c>
      <c r="AE511" s="10">
        <f>гр.комбинир.напрв.!DQ511</f>
        <v>0</v>
      </c>
      <c r="AF511" s="10">
        <f>гр.комбинир.напрв.!DR511</f>
        <v>0</v>
      </c>
      <c r="AG511" s="10">
        <f>гр.комбинир.напрв.!DS511</f>
        <v>0</v>
      </c>
      <c r="AH511" s="10">
        <f>гр.комбинир.напрв.!DT511</f>
        <v>0</v>
      </c>
      <c r="AI511" s="10">
        <f>гр.комбинир.напрв.!DU511</f>
        <v>0</v>
      </c>
      <c r="AJ511" s="10">
        <f>гр.комбинир.напрв.!DV511</f>
        <v>0</v>
      </c>
      <c r="AK511" s="10">
        <f>гр.комбинир.напрв.!DW511</f>
        <v>0</v>
      </c>
      <c r="AL511" s="169">
        <f t="shared" si="87"/>
        <v>0</v>
      </c>
      <c r="AM511" s="169">
        <f t="shared" si="87"/>
        <v>0</v>
      </c>
      <c r="AN511" s="169">
        <f t="shared" si="87"/>
        <v>0</v>
      </c>
      <c r="AO511" s="169">
        <f t="shared" si="87"/>
        <v>0</v>
      </c>
      <c r="AP511" s="169">
        <f t="shared" si="87"/>
        <v>94</v>
      </c>
      <c r="AQ511" s="169">
        <f t="shared" si="87"/>
        <v>187</v>
      </c>
      <c r="AR511" s="169">
        <f t="shared" si="87"/>
        <v>0</v>
      </c>
      <c r="AS511" s="169">
        <f t="shared" si="87"/>
        <v>0</v>
      </c>
      <c r="AT511" s="169">
        <f t="shared" si="87"/>
        <v>0</v>
      </c>
      <c r="AU511" s="169">
        <f t="shared" si="87"/>
        <v>0</v>
      </c>
    </row>
    <row r="512" spans="1:47" ht="20.399999999999999" x14ac:dyDescent="0.25">
      <c r="A512" s="5" t="str">
        <f>гр.общеразв.напрв.!A512</f>
        <v>Сосновобрский</v>
      </c>
      <c r="B512" s="5" t="str">
        <f>гр.общеразв.напрв.!B512</f>
        <v>МБДОУ "Детский сад № 3 общеразвивающего вида"</v>
      </c>
      <c r="C512" s="5" t="str">
        <f>гр.общеразв.напрв.!C512</f>
        <v>город</v>
      </c>
      <c r="D512" s="5" t="str">
        <f>гр.общеразв.напрв.!D512</f>
        <v>детей</v>
      </c>
      <c r="E512" s="168">
        <f t="shared" si="88"/>
        <v>264</v>
      </c>
      <c r="F512" s="168">
        <f t="shared" si="89"/>
        <v>67</v>
      </c>
      <c r="G512" s="168">
        <f t="shared" si="89"/>
        <v>197</v>
      </c>
      <c r="H512" s="10">
        <f>гр.общеразв.напрв.!BZ512</f>
        <v>0</v>
      </c>
      <c r="I512" s="10">
        <f>гр.общеразв.напрв.!CA512</f>
        <v>0</v>
      </c>
      <c r="J512" s="10">
        <f>гр.общеразв.напрв.!CB512</f>
        <v>0</v>
      </c>
      <c r="K512" s="10">
        <f>гр.общеразв.напрв.!CC512</f>
        <v>0</v>
      </c>
      <c r="L512" s="10">
        <f>гр.общеразв.напрв.!CD512</f>
        <v>67</v>
      </c>
      <c r="M512" s="10">
        <f>гр.общеразв.напрв.!CE512</f>
        <v>197</v>
      </c>
      <c r="N512" s="10">
        <f>гр.общеразв.напрв.!CF512</f>
        <v>0</v>
      </c>
      <c r="O512" s="10">
        <f>гр.общеразв.напрв.!CG512</f>
        <v>0</v>
      </c>
      <c r="P512" s="10">
        <f>гр.общеразв.напрв.!CH512</f>
        <v>0</v>
      </c>
      <c r="Q512" s="10">
        <f>гр.общеразв.напрв.!CI512</f>
        <v>0</v>
      </c>
      <c r="R512" s="10">
        <f>гр.компен.направ.!EH512</f>
        <v>0</v>
      </c>
      <c r="S512" s="10">
        <f>гр.компен.направ.!EI512</f>
        <v>0</v>
      </c>
      <c r="T512" s="10">
        <f>гр.компен.направ.!EJ512</f>
        <v>0</v>
      </c>
      <c r="U512" s="10">
        <f>гр.компен.направ.!EK512</f>
        <v>0</v>
      </c>
      <c r="V512" s="10">
        <f>гр.компен.направ.!EL512</f>
        <v>0</v>
      </c>
      <c r="W512" s="10">
        <f>гр.компен.направ.!EM512</f>
        <v>0</v>
      </c>
      <c r="X512" s="10">
        <f>гр.компен.направ.!EN512</f>
        <v>0</v>
      </c>
      <c r="Y512" s="10">
        <f>гр.компен.направ.!EO512</f>
        <v>0</v>
      </c>
      <c r="Z512" s="10">
        <f>гр.компен.направ.!EP512</f>
        <v>0</v>
      </c>
      <c r="AA512" s="10">
        <f>гр.компен.направ.!EQ512</f>
        <v>0</v>
      </c>
      <c r="AB512" s="10">
        <f>гр.комбинир.напрв.!DN512</f>
        <v>0</v>
      </c>
      <c r="AC512" s="10">
        <f>гр.комбинир.напрв.!DO512</f>
        <v>0</v>
      </c>
      <c r="AD512" s="10">
        <f>гр.комбинир.напрв.!DP512</f>
        <v>0</v>
      </c>
      <c r="AE512" s="10">
        <f>гр.комбинир.напрв.!DQ512</f>
        <v>0</v>
      </c>
      <c r="AF512" s="10">
        <f>гр.комбинир.напрв.!DR512</f>
        <v>0</v>
      </c>
      <c r="AG512" s="10">
        <f>гр.комбинир.напрв.!DS512</f>
        <v>0</v>
      </c>
      <c r="AH512" s="10">
        <f>гр.комбинир.напрв.!DT512</f>
        <v>0</v>
      </c>
      <c r="AI512" s="10">
        <f>гр.комбинир.напрв.!DU512</f>
        <v>0</v>
      </c>
      <c r="AJ512" s="10">
        <f>гр.комбинир.напрв.!DV512</f>
        <v>0</v>
      </c>
      <c r="AK512" s="10">
        <f>гр.комбинир.напрв.!DW512</f>
        <v>0</v>
      </c>
      <c r="AL512" s="169">
        <f t="shared" si="87"/>
        <v>0</v>
      </c>
      <c r="AM512" s="169">
        <f t="shared" si="87"/>
        <v>0</v>
      </c>
      <c r="AN512" s="169">
        <f t="shared" si="87"/>
        <v>0</v>
      </c>
      <c r="AO512" s="169">
        <f t="shared" si="87"/>
        <v>0</v>
      </c>
      <c r="AP512" s="169">
        <f t="shared" si="87"/>
        <v>67</v>
      </c>
      <c r="AQ512" s="169">
        <f t="shared" si="87"/>
        <v>197</v>
      </c>
      <c r="AR512" s="169">
        <f t="shared" si="87"/>
        <v>0</v>
      </c>
      <c r="AS512" s="169">
        <f t="shared" si="87"/>
        <v>0</v>
      </c>
      <c r="AT512" s="169">
        <f t="shared" si="87"/>
        <v>0</v>
      </c>
      <c r="AU512" s="169">
        <f t="shared" si="87"/>
        <v>0</v>
      </c>
    </row>
    <row r="513" spans="1:47" ht="20.399999999999999" x14ac:dyDescent="0.25">
      <c r="A513" s="5" t="str">
        <f>гр.общеразв.напрв.!A513</f>
        <v>Сосновобрский</v>
      </c>
      <c r="B513" s="5" t="str">
        <f>гр.общеразв.напрв.!B513</f>
        <v>МБДОУ "Детский сад № 4 общеразвивающего вида"</v>
      </c>
      <c r="C513" s="5" t="str">
        <f>гр.общеразв.напрв.!C513</f>
        <v>город</v>
      </c>
      <c r="D513" s="5" t="str">
        <f>гр.общеразв.напрв.!D513</f>
        <v>детей</v>
      </c>
      <c r="E513" s="168">
        <f t="shared" si="88"/>
        <v>282</v>
      </c>
      <c r="F513" s="168">
        <f t="shared" si="89"/>
        <v>46</v>
      </c>
      <c r="G513" s="168">
        <f t="shared" si="89"/>
        <v>236</v>
      </c>
      <c r="H513" s="10">
        <f>гр.общеразв.напрв.!BZ513</f>
        <v>0</v>
      </c>
      <c r="I513" s="10">
        <f>гр.общеразв.напрв.!CA513</f>
        <v>0</v>
      </c>
      <c r="J513" s="10">
        <f>гр.общеразв.напрв.!CB513</f>
        <v>0</v>
      </c>
      <c r="K513" s="10">
        <f>гр.общеразв.напрв.!CC513</f>
        <v>0</v>
      </c>
      <c r="L513" s="10">
        <f>гр.общеразв.напрв.!CD513</f>
        <v>46</v>
      </c>
      <c r="M513" s="10">
        <f>гр.общеразв.напрв.!CE513</f>
        <v>220</v>
      </c>
      <c r="N513" s="10">
        <f>гр.общеразв.напрв.!CF513</f>
        <v>0</v>
      </c>
      <c r="O513" s="10">
        <f>гр.общеразв.напрв.!CG513</f>
        <v>0</v>
      </c>
      <c r="P513" s="10">
        <f>гр.общеразв.напрв.!CH513</f>
        <v>0</v>
      </c>
      <c r="Q513" s="10">
        <f>гр.общеразв.напрв.!CI513</f>
        <v>0</v>
      </c>
      <c r="R513" s="10">
        <f>гр.компен.направ.!EH513</f>
        <v>0</v>
      </c>
      <c r="S513" s="10">
        <f>гр.компен.направ.!EI513</f>
        <v>0</v>
      </c>
      <c r="T513" s="10">
        <f>гр.компен.направ.!EJ513</f>
        <v>0</v>
      </c>
      <c r="U513" s="10">
        <f>гр.компен.направ.!EK513</f>
        <v>0</v>
      </c>
      <c r="V513" s="10">
        <f>гр.компен.направ.!EL513</f>
        <v>0</v>
      </c>
      <c r="W513" s="10">
        <f>гр.компен.направ.!EM513</f>
        <v>16</v>
      </c>
      <c r="X513" s="10">
        <f>гр.компен.направ.!EN513</f>
        <v>0</v>
      </c>
      <c r="Y513" s="10">
        <f>гр.компен.направ.!EO513</f>
        <v>0</v>
      </c>
      <c r="Z513" s="10">
        <f>гр.компен.направ.!EP513</f>
        <v>0</v>
      </c>
      <c r="AA513" s="10">
        <f>гр.компен.направ.!EQ513</f>
        <v>0</v>
      </c>
      <c r="AB513" s="10">
        <f>гр.комбинир.напрв.!DN513</f>
        <v>0</v>
      </c>
      <c r="AC513" s="10">
        <f>гр.комбинир.напрв.!DO513</f>
        <v>0</v>
      </c>
      <c r="AD513" s="10">
        <f>гр.комбинир.напрв.!DP513</f>
        <v>0</v>
      </c>
      <c r="AE513" s="10">
        <f>гр.комбинир.напрв.!DQ513</f>
        <v>0</v>
      </c>
      <c r="AF513" s="10">
        <f>гр.комбинир.напрв.!DR513</f>
        <v>0</v>
      </c>
      <c r="AG513" s="10">
        <f>гр.комбинир.напрв.!DS513</f>
        <v>0</v>
      </c>
      <c r="AH513" s="10">
        <f>гр.комбинир.напрв.!DT513</f>
        <v>0</v>
      </c>
      <c r="AI513" s="10">
        <f>гр.комбинир.напрв.!DU513</f>
        <v>0</v>
      </c>
      <c r="AJ513" s="10">
        <f>гр.комбинир.напрв.!DV513</f>
        <v>0</v>
      </c>
      <c r="AK513" s="10">
        <f>гр.комбинир.напрв.!DW513</f>
        <v>0</v>
      </c>
      <c r="AL513" s="169">
        <f t="shared" si="87"/>
        <v>0</v>
      </c>
      <c r="AM513" s="169">
        <f t="shared" si="87"/>
        <v>0</v>
      </c>
      <c r="AN513" s="169">
        <f t="shared" si="87"/>
        <v>0</v>
      </c>
      <c r="AO513" s="169">
        <f t="shared" si="87"/>
        <v>0</v>
      </c>
      <c r="AP513" s="169">
        <f t="shared" si="87"/>
        <v>46</v>
      </c>
      <c r="AQ513" s="169">
        <f t="shared" si="87"/>
        <v>236</v>
      </c>
      <c r="AR513" s="169">
        <f t="shared" si="87"/>
        <v>0</v>
      </c>
      <c r="AS513" s="169">
        <f t="shared" si="87"/>
        <v>0</v>
      </c>
      <c r="AT513" s="169">
        <f t="shared" si="87"/>
        <v>0</v>
      </c>
      <c r="AU513" s="169">
        <f t="shared" si="87"/>
        <v>0</v>
      </c>
    </row>
    <row r="514" spans="1:47" ht="20.399999999999999" x14ac:dyDescent="0.25">
      <c r="A514" s="5" t="str">
        <f>гр.общеразв.напрв.!A514</f>
        <v>Сосновобрский</v>
      </c>
      <c r="B514" s="5" t="str">
        <f>гр.общеразв.напрв.!B514</f>
        <v>МБДОУ "Детский сад № 5  общеразвивающего вида"</v>
      </c>
      <c r="C514" s="5" t="str">
        <f>гр.общеразв.напрв.!C514</f>
        <v>город</v>
      </c>
      <c r="D514" s="5" t="str">
        <f>гр.общеразв.напрв.!D514</f>
        <v>детей</v>
      </c>
      <c r="E514" s="168">
        <f t="shared" si="88"/>
        <v>214</v>
      </c>
      <c r="F514" s="168">
        <f t="shared" si="89"/>
        <v>23</v>
      </c>
      <c r="G514" s="168">
        <f t="shared" si="89"/>
        <v>191</v>
      </c>
      <c r="H514" s="10">
        <f>гр.общеразв.напрв.!BZ514</f>
        <v>0</v>
      </c>
      <c r="I514" s="10">
        <f>гр.общеразв.напрв.!CA514</f>
        <v>0</v>
      </c>
      <c r="J514" s="10">
        <f>гр.общеразв.напрв.!CB514</f>
        <v>0</v>
      </c>
      <c r="K514" s="10">
        <f>гр.общеразв.напрв.!CC514</f>
        <v>0</v>
      </c>
      <c r="L514" s="10">
        <f>гр.общеразв.напрв.!CD514</f>
        <v>23</v>
      </c>
      <c r="M514" s="10">
        <f>гр.общеразв.напрв.!CE514</f>
        <v>175</v>
      </c>
      <c r="N514" s="10">
        <f>гр.общеразв.напрв.!CF514</f>
        <v>0</v>
      </c>
      <c r="O514" s="10">
        <f>гр.общеразв.напрв.!CG514</f>
        <v>0</v>
      </c>
      <c r="P514" s="10">
        <f>гр.общеразв.напрв.!CH514</f>
        <v>0</v>
      </c>
      <c r="Q514" s="10">
        <f>гр.общеразв.напрв.!CI514</f>
        <v>0</v>
      </c>
      <c r="R514" s="10">
        <f>гр.компен.направ.!EH514</f>
        <v>0</v>
      </c>
      <c r="S514" s="10">
        <f>гр.компен.направ.!EI514</f>
        <v>0</v>
      </c>
      <c r="T514" s="10">
        <f>гр.компен.направ.!EJ514</f>
        <v>0</v>
      </c>
      <c r="U514" s="10">
        <f>гр.компен.направ.!EK514</f>
        <v>0</v>
      </c>
      <c r="V514" s="10">
        <f>гр.компен.направ.!EL514</f>
        <v>0</v>
      </c>
      <c r="W514" s="10">
        <f>гр.компен.направ.!EM514</f>
        <v>16</v>
      </c>
      <c r="X514" s="10">
        <f>гр.компен.направ.!EN514</f>
        <v>0</v>
      </c>
      <c r="Y514" s="10">
        <f>гр.компен.направ.!EO514</f>
        <v>0</v>
      </c>
      <c r="Z514" s="10">
        <f>гр.компен.направ.!EP514</f>
        <v>0</v>
      </c>
      <c r="AA514" s="10">
        <f>гр.компен.направ.!EQ514</f>
        <v>0</v>
      </c>
      <c r="AB514" s="10">
        <f>гр.комбинир.напрв.!DN514</f>
        <v>0</v>
      </c>
      <c r="AC514" s="10">
        <f>гр.комбинир.напрв.!DO514</f>
        <v>0</v>
      </c>
      <c r="AD514" s="10">
        <f>гр.комбинир.напрв.!DP514</f>
        <v>0</v>
      </c>
      <c r="AE514" s="10">
        <f>гр.комбинир.напрв.!DQ514</f>
        <v>0</v>
      </c>
      <c r="AF514" s="10">
        <f>гр.комбинир.напрв.!DR514</f>
        <v>0</v>
      </c>
      <c r="AG514" s="10">
        <f>гр.комбинир.напрв.!DS514</f>
        <v>0</v>
      </c>
      <c r="AH514" s="10">
        <f>гр.комбинир.напрв.!DT514</f>
        <v>0</v>
      </c>
      <c r="AI514" s="10">
        <f>гр.комбинир.напрв.!DU514</f>
        <v>0</v>
      </c>
      <c r="AJ514" s="10">
        <f>гр.комбинир.напрв.!DV514</f>
        <v>0</v>
      </c>
      <c r="AK514" s="10">
        <f>гр.комбинир.напрв.!DW514</f>
        <v>0</v>
      </c>
      <c r="AL514" s="169">
        <f t="shared" si="87"/>
        <v>0</v>
      </c>
      <c r="AM514" s="169">
        <f t="shared" si="87"/>
        <v>0</v>
      </c>
      <c r="AN514" s="169">
        <f t="shared" si="87"/>
        <v>0</v>
      </c>
      <c r="AO514" s="169">
        <f t="shared" si="87"/>
        <v>0</v>
      </c>
      <c r="AP514" s="169">
        <f t="shared" si="87"/>
        <v>23</v>
      </c>
      <c r="AQ514" s="169">
        <f t="shared" si="87"/>
        <v>191</v>
      </c>
      <c r="AR514" s="169">
        <f t="shared" si="87"/>
        <v>0</v>
      </c>
      <c r="AS514" s="169">
        <f t="shared" si="87"/>
        <v>0</v>
      </c>
      <c r="AT514" s="169">
        <f t="shared" si="87"/>
        <v>0</v>
      </c>
      <c r="AU514" s="169">
        <f t="shared" si="87"/>
        <v>0</v>
      </c>
    </row>
    <row r="515" spans="1:47" ht="20.399999999999999" x14ac:dyDescent="0.25">
      <c r="A515" s="5" t="str">
        <f>гр.общеразв.напрв.!A515</f>
        <v>Сосновобрский</v>
      </c>
      <c r="B515" s="5" t="str">
        <f>гр.общеразв.напрв.!B515</f>
        <v>МБДОУ "Детский сад № 6 общеразвивающего вида"</v>
      </c>
      <c r="C515" s="5" t="str">
        <f>гр.общеразв.напрв.!C515</f>
        <v>город</v>
      </c>
      <c r="D515" s="5" t="str">
        <f>гр.общеразв.напрв.!D515</f>
        <v>детей</v>
      </c>
      <c r="E515" s="168">
        <f t="shared" si="88"/>
        <v>294</v>
      </c>
      <c r="F515" s="168">
        <f t="shared" si="89"/>
        <v>62</v>
      </c>
      <c r="G515" s="168">
        <f t="shared" si="89"/>
        <v>232</v>
      </c>
      <c r="H515" s="10">
        <f>гр.общеразв.напрв.!BZ515</f>
        <v>0</v>
      </c>
      <c r="I515" s="10">
        <f>гр.общеразв.напрв.!CA515</f>
        <v>0</v>
      </c>
      <c r="J515" s="10">
        <f>гр.общеразв.напрв.!CB515</f>
        <v>0</v>
      </c>
      <c r="K515" s="10">
        <f>гр.общеразв.напрв.!CC515</f>
        <v>0</v>
      </c>
      <c r="L515" s="10">
        <f>гр.общеразв.напрв.!CD515</f>
        <v>62</v>
      </c>
      <c r="M515" s="10">
        <f>гр.общеразв.напрв.!CE515</f>
        <v>232</v>
      </c>
      <c r="N515" s="10">
        <f>гр.общеразв.напрв.!CF515</f>
        <v>0</v>
      </c>
      <c r="O515" s="10">
        <f>гр.общеразв.напрв.!CG515</f>
        <v>0</v>
      </c>
      <c r="P515" s="10">
        <f>гр.общеразв.напрв.!CH515</f>
        <v>0</v>
      </c>
      <c r="Q515" s="10">
        <f>гр.общеразв.напрв.!CI515</f>
        <v>0</v>
      </c>
      <c r="R515" s="10">
        <f>гр.компен.направ.!EH515</f>
        <v>0</v>
      </c>
      <c r="S515" s="10">
        <f>гр.компен.направ.!EI515</f>
        <v>0</v>
      </c>
      <c r="T515" s="10">
        <f>гр.компен.направ.!EJ515</f>
        <v>0</v>
      </c>
      <c r="U515" s="10">
        <f>гр.компен.направ.!EK515</f>
        <v>0</v>
      </c>
      <c r="V515" s="10">
        <f>гр.компен.направ.!EL515</f>
        <v>0</v>
      </c>
      <c r="W515" s="10">
        <f>гр.компен.направ.!EM515</f>
        <v>0</v>
      </c>
      <c r="X515" s="10">
        <f>гр.компен.направ.!EN515</f>
        <v>0</v>
      </c>
      <c r="Y515" s="10">
        <f>гр.компен.направ.!EO515</f>
        <v>0</v>
      </c>
      <c r="Z515" s="10">
        <f>гр.компен.направ.!EP515</f>
        <v>0</v>
      </c>
      <c r="AA515" s="10">
        <f>гр.компен.направ.!EQ515</f>
        <v>0</v>
      </c>
      <c r="AB515" s="10">
        <f>гр.комбинир.напрв.!DN515</f>
        <v>0</v>
      </c>
      <c r="AC515" s="10">
        <f>гр.комбинир.напрв.!DO515</f>
        <v>0</v>
      </c>
      <c r="AD515" s="10">
        <f>гр.комбинир.напрв.!DP515</f>
        <v>0</v>
      </c>
      <c r="AE515" s="10">
        <f>гр.комбинир.напрв.!DQ515</f>
        <v>0</v>
      </c>
      <c r="AF515" s="10">
        <f>гр.комбинир.напрв.!DR515</f>
        <v>0</v>
      </c>
      <c r="AG515" s="10">
        <f>гр.комбинир.напрв.!DS515</f>
        <v>0</v>
      </c>
      <c r="AH515" s="10">
        <f>гр.комбинир.напрв.!DT515</f>
        <v>0</v>
      </c>
      <c r="AI515" s="10">
        <f>гр.комбинир.напрв.!DU515</f>
        <v>0</v>
      </c>
      <c r="AJ515" s="10">
        <f>гр.комбинир.напрв.!DV515</f>
        <v>0</v>
      </c>
      <c r="AK515" s="10">
        <f>гр.комбинир.напрв.!DW515</f>
        <v>0</v>
      </c>
      <c r="AL515" s="169">
        <f t="shared" si="87"/>
        <v>0</v>
      </c>
      <c r="AM515" s="169">
        <f t="shared" si="87"/>
        <v>0</v>
      </c>
      <c r="AN515" s="169">
        <f t="shared" si="87"/>
        <v>0</v>
      </c>
      <c r="AO515" s="169">
        <f t="shared" si="87"/>
        <v>0</v>
      </c>
      <c r="AP515" s="169">
        <f t="shared" si="87"/>
        <v>62</v>
      </c>
      <c r="AQ515" s="169">
        <f t="shared" si="87"/>
        <v>232</v>
      </c>
      <c r="AR515" s="169">
        <f t="shared" si="87"/>
        <v>0</v>
      </c>
      <c r="AS515" s="169">
        <f t="shared" si="87"/>
        <v>0</v>
      </c>
      <c r="AT515" s="169">
        <f t="shared" si="87"/>
        <v>0</v>
      </c>
      <c r="AU515" s="169">
        <f t="shared" si="87"/>
        <v>0</v>
      </c>
    </row>
    <row r="516" spans="1:47" ht="20.399999999999999" x14ac:dyDescent="0.25">
      <c r="A516" s="5" t="str">
        <f>гр.общеразв.напрв.!A516</f>
        <v>Сосновобрский</v>
      </c>
      <c r="B516" s="5" t="str">
        <f>гр.общеразв.напрв.!B516</f>
        <v>МБДОУ "Детский сад № 7 общеразвивающего вида"</v>
      </c>
      <c r="C516" s="5" t="str">
        <f>гр.общеразв.напрв.!C516</f>
        <v>город</v>
      </c>
      <c r="D516" s="5" t="str">
        <f>гр.общеразв.напрв.!D516</f>
        <v>детей</v>
      </c>
      <c r="E516" s="168">
        <f t="shared" si="88"/>
        <v>247</v>
      </c>
      <c r="F516" s="168">
        <f t="shared" si="89"/>
        <v>69</v>
      </c>
      <c r="G516" s="168">
        <f t="shared" si="89"/>
        <v>178</v>
      </c>
      <c r="H516" s="10">
        <f>гр.общеразв.напрв.!BZ516</f>
        <v>0</v>
      </c>
      <c r="I516" s="10">
        <f>гр.общеразв.напрв.!CA516</f>
        <v>0</v>
      </c>
      <c r="J516" s="10">
        <f>гр.общеразв.напрв.!CB516</f>
        <v>0</v>
      </c>
      <c r="K516" s="10">
        <f>гр.общеразв.напрв.!CC516</f>
        <v>0</v>
      </c>
      <c r="L516" s="10">
        <f>гр.общеразв.напрв.!CD516</f>
        <v>69</v>
      </c>
      <c r="M516" s="10">
        <f>гр.общеразв.напрв.!CE516</f>
        <v>178</v>
      </c>
      <c r="N516" s="10">
        <f>гр.общеразв.напрв.!CF516</f>
        <v>0</v>
      </c>
      <c r="O516" s="10">
        <f>гр.общеразв.напрв.!CG516</f>
        <v>0</v>
      </c>
      <c r="P516" s="10">
        <f>гр.общеразв.напрв.!CH516</f>
        <v>0</v>
      </c>
      <c r="Q516" s="10">
        <f>гр.общеразв.напрв.!CI516</f>
        <v>0</v>
      </c>
      <c r="R516" s="10">
        <f>гр.компен.направ.!EH516</f>
        <v>0</v>
      </c>
      <c r="S516" s="10">
        <f>гр.компен.направ.!EI516</f>
        <v>0</v>
      </c>
      <c r="T516" s="10">
        <f>гр.компен.направ.!EJ516</f>
        <v>0</v>
      </c>
      <c r="U516" s="10">
        <f>гр.компен.направ.!EK516</f>
        <v>0</v>
      </c>
      <c r="V516" s="10">
        <f>гр.компен.направ.!EL516</f>
        <v>0</v>
      </c>
      <c r="W516" s="10">
        <f>гр.компен.направ.!EM516</f>
        <v>0</v>
      </c>
      <c r="X516" s="10">
        <f>гр.компен.направ.!EN516</f>
        <v>0</v>
      </c>
      <c r="Y516" s="10">
        <f>гр.компен.направ.!EO516</f>
        <v>0</v>
      </c>
      <c r="Z516" s="10">
        <f>гр.компен.направ.!EP516</f>
        <v>0</v>
      </c>
      <c r="AA516" s="10">
        <f>гр.компен.направ.!EQ516</f>
        <v>0</v>
      </c>
      <c r="AB516" s="10">
        <f>гр.комбинир.напрв.!DN516</f>
        <v>0</v>
      </c>
      <c r="AC516" s="10">
        <f>гр.комбинир.напрв.!DO516</f>
        <v>0</v>
      </c>
      <c r="AD516" s="10">
        <f>гр.комбинир.напрв.!DP516</f>
        <v>0</v>
      </c>
      <c r="AE516" s="10">
        <f>гр.комбинир.напрв.!DQ516</f>
        <v>0</v>
      </c>
      <c r="AF516" s="10">
        <f>гр.комбинир.напрв.!DR516</f>
        <v>0</v>
      </c>
      <c r="AG516" s="10">
        <f>гр.комбинир.напрв.!DS516</f>
        <v>0</v>
      </c>
      <c r="AH516" s="10">
        <f>гр.комбинир.напрв.!DT516</f>
        <v>0</v>
      </c>
      <c r="AI516" s="10">
        <f>гр.комбинир.напрв.!DU516</f>
        <v>0</v>
      </c>
      <c r="AJ516" s="10">
        <f>гр.комбинир.напрв.!DV516</f>
        <v>0</v>
      </c>
      <c r="AK516" s="10">
        <f>гр.комбинир.напрв.!DW516</f>
        <v>0</v>
      </c>
      <c r="AL516" s="169">
        <f t="shared" si="87"/>
        <v>0</v>
      </c>
      <c r="AM516" s="169">
        <f t="shared" si="87"/>
        <v>0</v>
      </c>
      <c r="AN516" s="169">
        <f t="shared" si="87"/>
        <v>0</v>
      </c>
      <c r="AO516" s="169">
        <f t="shared" si="87"/>
        <v>0</v>
      </c>
      <c r="AP516" s="169">
        <f t="shared" si="87"/>
        <v>69</v>
      </c>
      <c r="AQ516" s="169">
        <f t="shared" si="87"/>
        <v>178</v>
      </c>
      <c r="AR516" s="169">
        <f t="shared" si="87"/>
        <v>0</v>
      </c>
      <c r="AS516" s="169">
        <f t="shared" si="87"/>
        <v>0</v>
      </c>
      <c r="AT516" s="169">
        <f t="shared" si="87"/>
        <v>0</v>
      </c>
      <c r="AU516" s="169">
        <f t="shared" si="87"/>
        <v>0</v>
      </c>
    </row>
    <row r="517" spans="1:47" x14ac:dyDescent="0.25">
      <c r="A517" s="5" t="str">
        <f>гр.общеразв.напрв.!A517</f>
        <v>Сосновобрский</v>
      </c>
      <c r="B517" s="5" t="str">
        <f>гр.общеразв.напрв.!B517</f>
        <v>МБДОУ "Детский сад № 8  комбинированного вида"</v>
      </c>
      <c r="C517" s="5" t="str">
        <f>гр.общеразв.напрв.!C517</f>
        <v>город</v>
      </c>
      <c r="D517" s="5" t="str">
        <f>гр.общеразв.напрв.!D517</f>
        <v>детей</v>
      </c>
      <c r="E517" s="168">
        <f t="shared" si="88"/>
        <v>305</v>
      </c>
      <c r="F517" s="168">
        <f t="shared" si="89"/>
        <v>85</v>
      </c>
      <c r="G517" s="168">
        <f t="shared" si="89"/>
        <v>220</v>
      </c>
      <c r="H517" s="10">
        <f>гр.общеразв.напрв.!BZ517</f>
        <v>0</v>
      </c>
      <c r="I517" s="10">
        <f>гр.общеразв.напрв.!CA517</f>
        <v>0</v>
      </c>
      <c r="J517" s="10">
        <f>гр.общеразв.напрв.!CB517</f>
        <v>0</v>
      </c>
      <c r="K517" s="10">
        <f>гр.общеразв.напрв.!CC517</f>
        <v>0</v>
      </c>
      <c r="L517" s="10">
        <f>гр.общеразв.напрв.!CD517</f>
        <v>85</v>
      </c>
      <c r="M517" s="10">
        <f>гр.общеразв.напрв.!CE517</f>
        <v>116</v>
      </c>
      <c r="N517" s="10">
        <f>гр.общеразв.напрв.!CF517</f>
        <v>0</v>
      </c>
      <c r="O517" s="10">
        <f>гр.общеразв.напрв.!CG517</f>
        <v>0</v>
      </c>
      <c r="P517" s="10">
        <f>гр.общеразв.напрв.!CH517</f>
        <v>0</v>
      </c>
      <c r="Q517" s="10">
        <f>гр.общеразв.напрв.!CI517</f>
        <v>0</v>
      </c>
      <c r="R517" s="10">
        <f>гр.компен.направ.!EH517</f>
        <v>0</v>
      </c>
      <c r="S517" s="10">
        <f>гр.компен.направ.!EI517</f>
        <v>0</v>
      </c>
      <c r="T517" s="10">
        <f>гр.компен.направ.!EJ517</f>
        <v>0</v>
      </c>
      <c r="U517" s="10">
        <f>гр.компен.направ.!EK517</f>
        <v>0</v>
      </c>
      <c r="V517" s="10">
        <f>гр.компен.направ.!EL517</f>
        <v>0</v>
      </c>
      <c r="W517" s="10">
        <f>гр.компен.направ.!EM517</f>
        <v>104</v>
      </c>
      <c r="X517" s="10">
        <f>гр.компен.направ.!EN517</f>
        <v>0</v>
      </c>
      <c r="Y517" s="10">
        <f>гр.компен.направ.!EO517</f>
        <v>0</v>
      </c>
      <c r="Z517" s="10">
        <f>гр.компен.направ.!EP517</f>
        <v>0</v>
      </c>
      <c r="AA517" s="10">
        <f>гр.компен.направ.!EQ517</f>
        <v>0</v>
      </c>
      <c r="AB517" s="10">
        <f>гр.комбинир.напрв.!DN517</f>
        <v>0</v>
      </c>
      <c r="AC517" s="10">
        <f>гр.комбинир.напрв.!DO517</f>
        <v>0</v>
      </c>
      <c r="AD517" s="10">
        <f>гр.комбинир.напрв.!DP517</f>
        <v>0</v>
      </c>
      <c r="AE517" s="10">
        <f>гр.комбинир.напрв.!DQ517</f>
        <v>0</v>
      </c>
      <c r="AF517" s="10">
        <f>гр.комбинир.напрв.!DR517</f>
        <v>0</v>
      </c>
      <c r="AG517" s="10">
        <f>гр.комбинир.напрв.!DS517</f>
        <v>0</v>
      </c>
      <c r="AH517" s="10">
        <f>гр.комбинир.напрв.!DT517</f>
        <v>0</v>
      </c>
      <c r="AI517" s="10">
        <f>гр.комбинир.напрв.!DU517</f>
        <v>0</v>
      </c>
      <c r="AJ517" s="10">
        <f>гр.комбинир.напрв.!DV517</f>
        <v>0</v>
      </c>
      <c r="AK517" s="10">
        <f>гр.комбинир.напрв.!DW517</f>
        <v>0</v>
      </c>
      <c r="AL517" s="169">
        <f t="shared" si="87"/>
        <v>0</v>
      </c>
      <c r="AM517" s="169">
        <f t="shared" si="87"/>
        <v>0</v>
      </c>
      <c r="AN517" s="169">
        <f t="shared" si="87"/>
        <v>0</v>
      </c>
      <c r="AO517" s="169">
        <f t="shared" si="87"/>
        <v>0</v>
      </c>
      <c r="AP517" s="169">
        <f t="shared" si="87"/>
        <v>85</v>
      </c>
      <c r="AQ517" s="169">
        <f t="shared" si="87"/>
        <v>220</v>
      </c>
      <c r="AR517" s="169">
        <f t="shared" si="87"/>
        <v>0</v>
      </c>
      <c r="AS517" s="169">
        <f t="shared" si="87"/>
        <v>0</v>
      </c>
      <c r="AT517" s="169">
        <f t="shared" si="87"/>
        <v>0</v>
      </c>
      <c r="AU517" s="169">
        <f t="shared" si="87"/>
        <v>0</v>
      </c>
    </row>
    <row r="518" spans="1:47" ht="20.399999999999999" x14ac:dyDescent="0.25">
      <c r="A518" s="5" t="str">
        <f>гр.общеразв.напрв.!A518</f>
        <v>Сосновобрский</v>
      </c>
      <c r="B518" s="5" t="str">
        <f>гр.общеразв.напрв.!B518</f>
        <v>МБДОУ "Детский сад № 9 общеразвивающего вида"</v>
      </c>
      <c r="C518" s="5" t="str">
        <f>гр.общеразв.напрв.!C518</f>
        <v>город</v>
      </c>
      <c r="D518" s="5" t="str">
        <f>гр.общеразв.напрв.!D518</f>
        <v>детей</v>
      </c>
      <c r="E518" s="168">
        <f t="shared" si="88"/>
        <v>245</v>
      </c>
      <c r="F518" s="168">
        <f t="shared" si="89"/>
        <v>46</v>
      </c>
      <c r="G518" s="168">
        <f t="shared" si="89"/>
        <v>199</v>
      </c>
      <c r="H518" s="10">
        <f>гр.общеразв.напрв.!BZ518</f>
        <v>0</v>
      </c>
      <c r="I518" s="10">
        <f>гр.общеразв.напрв.!CA518</f>
        <v>0</v>
      </c>
      <c r="J518" s="10">
        <f>гр.общеразв.напрв.!CB518</f>
        <v>0</v>
      </c>
      <c r="K518" s="10">
        <f>гр.общеразв.напрв.!CC518</f>
        <v>0</v>
      </c>
      <c r="L518" s="10">
        <f>гр.общеразв.напрв.!CD518</f>
        <v>46</v>
      </c>
      <c r="M518" s="10">
        <f>гр.общеразв.напрв.!CE518</f>
        <v>199</v>
      </c>
      <c r="N518" s="10">
        <f>гр.общеразв.напрв.!CF518</f>
        <v>0</v>
      </c>
      <c r="O518" s="10">
        <f>гр.общеразв.напрв.!CG518</f>
        <v>0</v>
      </c>
      <c r="P518" s="10">
        <f>гр.общеразв.напрв.!CH518</f>
        <v>0</v>
      </c>
      <c r="Q518" s="10">
        <f>гр.общеразв.напрв.!CI518</f>
        <v>0</v>
      </c>
      <c r="R518" s="10">
        <f>гр.компен.направ.!EH518</f>
        <v>0</v>
      </c>
      <c r="S518" s="10">
        <f>гр.компен.направ.!EI518</f>
        <v>0</v>
      </c>
      <c r="T518" s="10">
        <f>гр.компен.направ.!EJ518</f>
        <v>0</v>
      </c>
      <c r="U518" s="10">
        <f>гр.компен.направ.!EK518</f>
        <v>0</v>
      </c>
      <c r="V518" s="10">
        <f>гр.компен.направ.!EL518</f>
        <v>0</v>
      </c>
      <c r="W518" s="10">
        <f>гр.компен.направ.!EM518</f>
        <v>0</v>
      </c>
      <c r="X518" s="10">
        <f>гр.компен.направ.!EN518</f>
        <v>0</v>
      </c>
      <c r="Y518" s="10">
        <f>гр.компен.направ.!EO518</f>
        <v>0</v>
      </c>
      <c r="Z518" s="10">
        <f>гр.компен.направ.!EP518</f>
        <v>0</v>
      </c>
      <c r="AA518" s="10">
        <f>гр.компен.направ.!EQ518</f>
        <v>0</v>
      </c>
      <c r="AB518" s="10">
        <f>гр.комбинир.напрв.!DN518</f>
        <v>0</v>
      </c>
      <c r="AC518" s="10">
        <f>гр.комбинир.напрв.!DO518</f>
        <v>0</v>
      </c>
      <c r="AD518" s="10">
        <f>гр.комбинир.напрв.!DP518</f>
        <v>0</v>
      </c>
      <c r="AE518" s="10">
        <f>гр.комбинир.напрв.!DQ518</f>
        <v>0</v>
      </c>
      <c r="AF518" s="10">
        <f>гр.комбинир.напрв.!DR518</f>
        <v>0</v>
      </c>
      <c r="AG518" s="10">
        <f>гр.комбинир.напрв.!DS518</f>
        <v>0</v>
      </c>
      <c r="AH518" s="10">
        <f>гр.комбинир.напрв.!DT518</f>
        <v>0</v>
      </c>
      <c r="AI518" s="10">
        <f>гр.комбинир.напрв.!DU518</f>
        <v>0</v>
      </c>
      <c r="AJ518" s="10">
        <f>гр.комбинир.напрв.!DV518</f>
        <v>0</v>
      </c>
      <c r="AK518" s="10">
        <f>гр.комбинир.напрв.!DW518</f>
        <v>0</v>
      </c>
      <c r="AL518" s="169">
        <f t="shared" si="87"/>
        <v>0</v>
      </c>
      <c r="AM518" s="169">
        <f t="shared" si="87"/>
        <v>0</v>
      </c>
      <c r="AN518" s="169">
        <f t="shared" si="87"/>
        <v>0</v>
      </c>
      <c r="AO518" s="169">
        <f t="shared" si="87"/>
        <v>0</v>
      </c>
      <c r="AP518" s="169">
        <f t="shared" si="87"/>
        <v>46</v>
      </c>
      <c r="AQ518" s="169">
        <f t="shared" si="87"/>
        <v>199</v>
      </c>
      <c r="AR518" s="169">
        <f t="shared" si="87"/>
        <v>0</v>
      </c>
      <c r="AS518" s="169">
        <f t="shared" si="87"/>
        <v>0</v>
      </c>
      <c r="AT518" s="169">
        <f t="shared" si="87"/>
        <v>0</v>
      </c>
      <c r="AU518" s="169">
        <f t="shared" si="87"/>
        <v>0</v>
      </c>
    </row>
    <row r="519" spans="1:47" ht="20.399999999999999" x14ac:dyDescent="0.25">
      <c r="A519" s="5" t="str">
        <f>гр.общеразв.напрв.!A519</f>
        <v>Сосновобрский</v>
      </c>
      <c r="B519" s="5" t="str">
        <f>гр.общеразв.напрв.!B519</f>
        <v>МБДОУ "Детский сад № 11 общеразвивающего вида"</v>
      </c>
      <c r="C519" s="5" t="str">
        <f>гр.общеразв.напрв.!C519</f>
        <v>город</v>
      </c>
      <c r="D519" s="5" t="str">
        <f>гр.общеразв.напрв.!D519</f>
        <v>детей</v>
      </c>
      <c r="E519" s="168">
        <f t="shared" si="88"/>
        <v>249</v>
      </c>
      <c r="F519" s="168">
        <f t="shared" si="89"/>
        <v>68</v>
      </c>
      <c r="G519" s="168">
        <f t="shared" si="89"/>
        <v>181</v>
      </c>
      <c r="H519" s="10">
        <f>гр.общеразв.напрв.!BZ519</f>
        <v>0</v>
      </c>
      <c r="I519" s="10">
        <f>гр.общеразв.напрв.!CA519</f>
        <v>0</v>
      </c>
      <c r="J519" s="10">
        <f>гр.общеразв.напрв.!CB519</f>
        <v>0</v>
      </c>
      <c r="K519" s="10">
        <f>гр.общеразв.напрв.!CC519</f>
        <v>0</v>
      </c>
      <c r="L519" s="10">
        <f>гр.общеразв.напрв.!CD519</f>
        <v>68</v>
      </c>
      <c r="M519" s="10">
        <f>гр.общеразв.напрв.!CE519</f>
        <v>181</v>
      </c>
      <c r="N519" s="10">
        <f>гр.общеразв.напрв.!CF519</f>
        <v>0</v>
      </c>
      <c r="O519" s="10">
        <f>гр.общеразв.напрв.!CG519</f>
        <v>0</v>
      </c>
      <c r="P519" s="10">
        <f>гр.общеразв.напрв.!CH519</f>
        <v>0</v>
      </c>
      <c r="Q519" s="10">
        <f>гр.общеразв.напрв.!CI519</f>
        <v>0</v>
      </c>
      <c r="R519" s="10">
        <f>гр.компен.направ.!EH519</f>
        <v>0</v>
      </c>
      <c r="S519" s="10">
        <f>гр.компен.направ.!EI519</f>
        <v>0</v>
      </c>
      <c r="T519" s="10">
        <f>гр.компен.направ.!EJ519</f>
        <v>0</v>
      </c>
      <c r="U519" s="10">
        <f>гр.компен.направ.!EK519</f>
        <v>0</v>
      </c>
      <c r="V519" s="10">
        <f>гр.компен.направ.!EL519</f>
        <v>0</v>
      </c>
      <c r="W519" s="10">
        <f>гр.компен.направ.!EM519</f>
        <v>0</v>
      </c>
      <c r="X519" s="10">
        <f>гр.компен.направ.!EN519</f>
        <v>0</v>
      </c>
      <c r="Y519" s="10">
        <f>гр.компен.направ.!EO519</f>
        <v>0</v>
      </c>
      <c r="Z519" s="10">
        <f>гр.компен.направ.!EP519</f>
        <v>0</v>
      </c>
      <c r="AA519" s="10">
        <f>гр.компен.направ.!EQ519</f>
        <v>0</v>
      </c>
      <c r="AB519" s="10">
        <f>гр.комбинир.напрв.!DN519</f>
        <v>0</v>
      </c>
      <c r="AC519" s="10">
        <f>гр.комбинир.напрв.!DO519</f>
        <v>0</v>
      </c>
      <c r="AD519" s="10">
        <f>гр.комбинир.напрв.!DP519</f>
        <v>0</v>
      </c>
      <c r="AE519" s="10">
        <f>гр.комбинир.напрв.!DQ519</f>
        <v>0</v>
      </c>
      <c r="AF519" s="10">
        <f>гр.комбинир.напрв.!DR519</f>
        <v>0</v>
      </c>
      <c r="AG519" s="10">
        <f>гр.комбинир.напрв.!DS519</f>
        <v>0</v>
      </c>
      <c r="AH519" s="10">
        <f>гр.комбинир.напрв.!DT519</f>
        <v>0</v>
      </c>
      <c r="AI519" s="10">
        <f>гр.комбинир.напрв.!DU519</f>
        <v>0</v>
      </c>
      <c r="AJ519" s="10">
        <f>гр.комбинир.напрв.!DV519</f>
        <v>0</v>
      </c>
      <c r="AK519" s="10">
        <f>гр.комбинир.напрв.!DW519</f>
        <v>0</v>
      </c>
      <c r="AL519" s="169">
        <f t="shared" si="87"/>
        <v>0</v>
      </c>
      <c r="AM519" s="169">
        <f t="shared" si="87"/>
        <v>0</v>
      </c>
      <c r="AN519" s="169">
        <f t="shared" si="87"/>
        <v>0</v>
      </c>
      <c r="AO519" s="169">
        <f t="shared" si="87"/>
        <v>0</v>
      </c>
      <c r="AP519" s="169">
        <f t="shared" si="87"/>
        <v>68</v>
      </c>
      <c r="AQ519" s="169">
        <f t="shared" si="87"/>
        <v>181</v>
      </c>
      <c r="AR519" s="169">
        <f t="shared" si="87"/>
        <v>0</v>
      </c>
      <c r="AS519" s="169">
        <f t="shared" si="87"/>
        <v>0</v>
      </c>
      <c r="AT519" s="169">
        <f t="shared" si="87"/>
        <v>0</v>
      </c>
      <c r="AU519" s="169">
        <f t="shared" si="87"/>
        <v>0</v>
      </c>
    </row>
    <row r="520" spans="1:47" ht="20.399999999999999" x14ac:dyDescent="0.25">
      <c r="A520" s="5" t="str">
        <f>гр.общеразв.напрв.!A520</f>
        <v>Сосновобрский</v>
      </c>
      <c r="B520" s="5" t="str">
        <f>гр.общеразв.напрв.!B520</f>
        <v>МБДОУ "Детский сад № 12 компенсирующего вида"</v>
      </c>
      <c r="C520" s="5" t="str">
        <f>гр.общеразв.напрв.!C520</f>
        <v>город</v>
      </c>
      <c r="D520" s="5" t="str">
        <f>гр.общеразв.напрв.!D520</f>
        <v>детей</v>
      </c>
      <c r="E520" s="168">
        <f t="shared" si="88"/>
        <v>244</v>
      </c>
      <c r="F520" s="168">
        <f t="shared" si="89"/>
        <v>47</v>
      </c>
      <c r="G520" s="168">
        <f t="shared" si="89"/>
        <v>197</v>
      </c>
      <c r="H520" s="10">
        <f>гр.общеразв.напрв.!BZ520</f>
        <v>0</v>
      </c>
      <c r="I520" s="10">
        <f>гр.общеразв.напрв.!CA520</f>
        <v>0</v>
      </c>
      <c r="J520" s="10">
        <f>гр.общеразв.напрв.!CB520</f>
        <v>0</v>
      </c>
      <c r="K520" s="10">
        <f>гр.общеразв.напрв.!CC520</f>
        <v>0</v>
      </c>
      <c r="L520" s="10">
        <f>гр.общеразв.напрв.!CD520</f>
        <v>47</v>
      </c>
      <c r="M520" s="10">
        <f>гр.общеразв.напрв.!CE520</f>
        <v>109</v>
      </c>
      <c r="N520" s="10">
        <f>гр.общеразв.напрв.!CF520</f>
        <v>0</v>
      </c>
      <c r="O520" s="10">
        <f>гр.общеразв.напрв.!CG520</f>
        <v>0</v>
      </c>
      <c r="P520" s="10">
        <f>гр.общеразв.напрв.!CH520</f>
        <v>0</v>
      </c>
      <c r="Q520" s="10">
        <f>гр.общеразв.напрв.!CI520</f>
        <v>0</v>
      </c>
      <c r="R520" s="10">
        <f>гр.компен.направ.!EH520</f>
        <v>0</v>
      </c>
      <c r="S520" s="10">
        <f>гр.компен.направ.!EI520</f>
        <v>0</v>
      </c>
      <c r="T520" s="10">
        <f>гр.компен.направ.!EJ520</f>
        <v>0</v>
      </c>
      <c r="U520" s="10">
        <f>гр.компен.направ.!EK520</f>
        <v>0</v>
      </c>
      <c r="V520" s="10">
        <f>гр.компен.направ.!EL520</f>
        <v>0</v>
      </c>
      <c r="W520" s="10">
        <f>гр.компен.направ.!EM520</f>
        <v>88</v>
      </c>
      <c r="X520" s="10">
        <f>гр.компен.направ.!EN520</f>
        <v>0</v>
      </c>
      <c r="Y520" s="10">
        <f>гр.компен.направ.!EO520</f>
        <v>0</v>
      </c>
      <c r="Z520" s="10">
        <f>гр.компен.направ.!EP520</f>
        <v>0</v>
      </c>
      <c r="AA520" s="10">
        <f>гр.компен.направ.!EQ520</f>
        <v>0</v>
      </c>
      <c r="AB520" s="10">
        <f>гр.комбинир.напрв.!DN520</f>
        <v>0</v>
      </c>
      <c r="AC520" s="10">
        <f>гр.комбинир.напрв.!DO520</f>
        <v>0</v>
      </c>
      <c r="AD520" s="10">
        <f>гр.комбинир.напрв.!DP520</f>
        <v>0</v>
      </c>
      <c r="AE520" s="10">
        <f>гр.комбинир.напрв.!DQ520</f>
        <v>0</v>
      </c>
      <c r="AF520" s="10">
        <f>гр.комбинир.напрв.!DR520</f>
        <v>0</v>
      </c>
      <c r="AG520" s="10">
        <f>гр.комбинир.напрв.!DS520</f>
        <v>0</v>
      </c>
      <c r="AH520" s="10">
        <f>гр.комбинир.напрв.!DT520</f>
        <v>0</v>
      </c>
      <c r="AI520" s="10">
        <f>гр.комбинир.напрв.!DU520</f>
        <v>0</v>
      </c>
      <c r="AJ520" s="10">
        <f>гр.комбинир.напрв.!DV520</f>
        <v>0</v>
      </c>
      <c r="AK520" s="10">
        <f>гр.комбинир.напрв.!DW520</f>
        <v>0</v>
      </c>
      <c r="AL520" s="169">
        <f t="shared" si="87"/>
        <v>0</v>
      </c>
      <c r="AM520" s="169">
        <f t="shared" si="87"/>
        <v>0</v>
      </c>
      <c r="AN520" s="169">
        <f t="shared" si="87"/>
        <v>0</v>
      </c>
      <c r="AO520" s="169">
        <f t="shared" si="87"/>
        <v>0</v>
      </c>
      <c r="AP520" s="169">
        <f t="shared" si="87"/>
        <v>47</v>
      </c>
      <c r="AQ520" s="169">
        <f t="shared" si="87"/>
        <v>197</v>
      </c>
      <c r="AR520" s="169">
        <f t="shared" si="87"/>
        <v>0</v>
      </c>
      <c r="AS520" s="169">
        <f t="shared" si="87"/>
        <v>0</v>
      </c>
      <c r="AT520" s="169">
        <f t="shared" si="87"/>
        <v>0</v>
      </c>
      <c r="AU520" s="169">
        <f t="shared" si="87"/>
        <v>0</v>
      </c>
    </row>
    <row r="521" spans="1:47" x14ac:dyDescent="0.25">
      <c r="A521" s="5" t="str">
        <f>гр.общеразв.напрв.!A521</f>
        <v>Сосновобрский</v>
      </c>
      <c r="B521" s="5" t="str">
        <f>гр.общеразв.напрв.!B521</f>
        <v>МБДОУ "Центр развития ребенка № 15"</v>
      </c>
      <c r="C521" s="5" t="str">
        <f>гр.общеразв.напрв.!C521</f>
        <v>город</v>
      </c>
      <c r="D521" s="5" t="str">
        <f>гр.общеразв.напрв.!D521</f>
        <v>детей</v>
      </c>
      <c r="E521" s="168">
        <f t="shared" si="88"/>
        <v>279</v>
      </c>
      <c r="F521" s="168">
        <f t="shared" si="89"/>
        <v>64</v>
      </c>
      <c r="G521" s="168">
        <f t="shared" si="89"/>
        <v>215</v>
      </c>
      <c r="H521" s="10">
        <f>гр.общеразв.напрв.!BZ521</f>
        <v>0</v>
      </c>
      <c r="I521" s="10">
        <f>гр.общеразв.напрв.!CA521</f>
        <v>0</v>
      </c>
      <c r="J521" s="10">
        <f>гр.общеразв.напрв.!CB521</f>
        <v>0</v>
      </c>
      <c r="K521" s="10">
        <f>гр.общеразв.напрв.!CC521</f>
        <v>0</v>
      </c>
      <c r="L521" s="10">
        <f>гр.общеразв.напрв.!CD521</f>
        <v>64</v>
      </c>
      <c r="M521" s="10">
        <f>гр.общеразв.напрв.!CE521</f>
        <v>184</v>
      </c>
      <c r="N521" s="10">
        <f>гр.общеразв.напрв.!CF521</f>
        <v>0</v>
      </c>
      <c r="O521" s="10">
        <f>гр.общеразв.напрв.!CG521</f>
        <v>0</v>
      </c>
      <c r="P521" s="10">
        <f>гр.общеразв.напрв.!CH521</f>
        <v>0</v>
      </c>
      <c r="Q521" s="10">
        <f>гр.общеразв.напрв.!CI521</f>
        <v>0</v>
      </c>
      <c r="R521" s="10">
        <f>гр.компен.направ.!EH521</f>
        <v>0</v>
      </c>
      <c r="S521" s="10">
        <f>гр.компен.направ.!EI521</f>
        <v>0</v>
      </c>
      <c r="T521" s="10">
        <f>гр.компен.направ.!EJ521</f>
        <v>0</v>
      </c>
      <c r="U521" s="10">
        <f>гр.компен.направ.!EK521</f>
        <v>0</v>
      </c>
      <c r="V521" s="10">
        <f>гр.компен.направ.!EL521</f>
        <v>0</v>
      </c>
      <c r="W521" s="10">
        <f>гр.компен.направ.!EM521</f>
        <v>31</v>
      </c>
      <c r="X521" s="10">
        <f>гр.компен.направ.!EN521</f>
        <v>0</v>
      </c>
      <c r="Y521" s="10">
        <f>гр.компен.направ.!EO521</f>
        <v>0</v>
      </c>
      <c r="Z521" s="10">
        <f>гр.компен.направ.!EP521</f>
        <v>0</v>
      </c>
      <c r="AA521" s="10">
        <f>гр.компен.направ.!EQ521</f>
        <v>0</v>
      </c>
      <c r="AB521" s="10">
        <f>гр.комбинир.напрв.!DN521</f>
        <v>0</v>
      </c>
      <c r="AC521" s="10">
        <f>гр.комбинир.напрв.!DO521</f>
        <v>0</v>
      </c>
      <c r="AD521" s="10">
        <f>гр.комбинир.напрв.!DP521</f>
        <v>0</v>
      </c>
      <c r="AE521" s="10">
        <f>гр.комбинир.напрв.!DQ521</f>
        <v>0</v>
      </c>
      <c r="AF521" s="10">
        <f>гр.комбинир.напрв.!DR521</f>
        <v>0</v>
      </c>
      <c r="AG521" s="10">
        <f>гр.комбинир.напрв.!DS521</f>
        <v>0</v>
      </c>
      <c r="AH521" s="10">
        <f>гр.комбинир.напрв.!DT521</f>
        <v>0</v>
      </c>
      <c r="AI521" s="10">
        <f>гр.комбинир.напрв.!DU521</f>
        <v>0</v>
      </c>
      <c r="AJ521" s="10">
        <f>гр.комбинир.напрв.!DV521</f>
        <v>0</v>
      </c>
      <c r="AK521" s="10">
        <f>гр.комбинир.напрв.!DW521</f>
        <v>0</v>
      </c>
      <c r="AL521" s="169">
        <f t="shared" si="87"/>
        <v>0</v>
      </c>
      <c r="AM521" s="169">
        <f t="shared" si="87"/>
        <v>0</v>
      </c>
      <c r="AN521" s="169">
        <f t="shared" si="87"/>
        <v>0</v>
      </c>
      <c r="AO521" s="169">
        <f t="shared" si="87"/>
        <v>0</v>
      </c>
      <c r="AP521" s="169">
        <f t="shared" si="87"/>
        <v>64</v>
      </c>
      <c r="AQ521" s="169">
        <f t="shared" si="87"/>
        <v>215</v>
      </c>
      <c r="AR521" s="169">
        <f t="shared" si="87"/>
        <v>0</v>
      </c>
      <c r="AS521" s="169">
        <f t="shared" si="87"/>
        <v>0</v>
      </c>
      <c r="AT521" s="169">
        <f t="shared" si="87"/>
        <v>0</v>
      </c>
      <c r="AU521" s="169">
        <f t="shared" si="87"/>
        <v>0</v>
      </c>
    </row>
    <row r="522" spans="1:47" ht="20.399999999999999" x14ac:dyDescent="0.25">
      <c r="A522" s="5" t="str">
        <f>гр.общеразв.напрв.!A522</f>
        <v>Сосновобрский</v>
      </c>
      <c r="B522" s="5" t="str">
        <f>гр.общеразв.напрв.!B522</f>
        <v>МБДОУ "Детский сад № 18 компенсирующего вида"</v>
      </c>
      <c r="C522" s="5" t="str">
        <f>гр.общеразв.напрв.!C522</f>
        <v>город</v>
      </c>
      <c r="D522" s="5" t="str">
        <f>гр.общеразв.напрв.!D522</f>
        <v>детей</v>
      </c>
      <c r="E522" s="168">
        <f t="shared" si="88"/>
        <v>218</v>
      </c>
      <c r="F522" s="168">
        <f t="shared" si="89"/>
        <v>22</v>
      </c>
      <c r="G522" s="168">
        <f t="shared" si="89"/>
        <v>196</v>
      </c>
      <c r="H522" s="10">
        <f>гр.общеразв.напрв.!BZ522</f>
        <v>0</v>
      </c>
      <c r="I522" s="10">
        <f>гр.общеразв.напрв.!CA522</f>
        <v>0</v>
      </c>
      <c r="J522" s="10">
        <f>гр.общеразв.напрв.!CB522</f>
        <v>0</v>
      </c>
      <c r="K522" s="10">
        <f>гр.общеразв.напрв.!CC522</f>
        <v>0</v>
      </c>
      <c r="L522" s="10">
        <f>гр.общеразв.напрв.!CD522</f>
        <v>22</v>
      </c>
      <c r="M522" s="10">
        <f>гр.общеразв.напрв.!CE522</f>
        <v>70</v>
      </c>
      <c r="N522" s="10">
        <f>гр.общеразв.напрв.!CF522</f>
        <v>0</v>
      </c>
      <c r="O522" s="10">
        <f>гр.общеразв.напрв.!CG522</f>
        <v>0</v>
      </c>
      <c r="P522" s="10">
        <f>гр.общеразв.напрв.!CH522</f>
        <v>0</v>
      </c>
      <c r="Q522" s="10">
        <f>гр.общеразв.напрв.!CI522</f>
        <v>0</v>
      </c>
      <c r="R522" s="10">
        <f>гр.компен.направ.!EH522</f>
        <v>0</v>
      </c>
      <c r="S522" s="10">
        <f>гр.компен.направ.!EI522</f>
        <v>0</v>
      </c>
      <c r="T522" s="10">
        <f>гр.компен.направ.!EJ522</f>
        <v>0</v>
      </c>
      <c r="U522" s="10">
        <f>гр.компен.направ.!EK522</f>
        <v>78</v>
      </c>
      <c r="V522" s="10">
        <f>гр.компен.направ.!EL522</f>
        <v>0</v>
      </c>
      <c r="W522" s="10">
        <f>гр.компен.направ.!EM522</f>
        <v>48</v>
      </c>
      <c r="X522" s="10">
        <f>гр.компен.направ.!EN522</f>
        <v>0</v>
      </c>
      <c r="Y522" s="10">
        <f>гр.компен.направ.!EO522</f>
        <v>0</v>
      </c>
      <c r="Z522" s="10">
        <f>гр.компен.направ.!EP522</f>
        <v>0</v>
      </c>
      <c r="AA522" s="10">
        <f>гр.компен.направ.!EQ522</f>
        <v>0</v>
      </c>
      <c r="AB522" s="10">
        <f>гр.комбинир.напрв.!DN522</f>
        <v>0</v>
      </c>
      <c r="AC522" s="10">
        <f>гр.комбинир.напрв.!DO522</f>
        <v>0</v>
      </c>
      <c r="AD522" s="10">
        <f>гр.комбинир.напрв.!DP522</f>
        <v>0</v>
      </c>
      <c r="AE522" s="10">
        <f>гр.комбинир.напрв.!DQ522</f>
        <v>0</v>
      </c>
      <c r="AF522" s="10">
        <f>гр.комбинир.напрв.!DR522</f>
        <v>0</v>
      </c>
      <c r="AG522" s="10">
        <f>гр.комбинир.напрв.!DS522</f>
        <v>0</v>
      </c>
      <c r="AH522" s="10">
        <f>гр.комбинир.напрв.!DT522</f>
        <v>0</v>
      </c>
      <c r="AI522" s="10">
        <f>гр.комбинир.напрв.!DU522</f>
        <v>0</v>
      </c>
      <c r="AJ522" s="10">
        <f>гр.комбинир.напрв.!DV522</f>
        <v>0</v>
      </c>
      <c r="AK522" s="10">
        <f>гр.комбинир.напрв.!DW522</f>
        <v>0</v>
      </c>
      <c r="AL522" s="169">
        <f t="shared" si="87"/>
        <v>0</v>
      </c>
      <c r="AM522" s="169">
        <f t="shared" si="87"/>
        <v>0</v>
      </c>
      <c r="AN522" s="169">
        <f t="shared" si="87"/>
        <v>0</v>
      </c>
      <c r="AO522" s="169">
        <f t="shared" si="87"/>
        <v>78</v>
      </c>
      <c r="AP522" s="169">
        <f t="shared" si="87"/>
        <v>22</v>
      </c>
      <c r="AQ522" s="169">
        <f t="shared" si="87"/>
        <v>118</v>
      </c>
      <c r="AR522" s="169">
        <f t="shared" si="87"/>
        <v>0</v>
      </c>
      <c r="AS522" s="169">
        <f t="shared" si="87"/>
        <v>0</v>
      </c>
      <c r="AT522" s="169">
        <f t="shared" si="87"/>
        <v>0</v>
      </c>
      <c r="AU522" s="169">
        <f t="shared" si="87"/>
        <v>0</v>
      </c>
    </row>
    <row r="523" spans="1:47" x14ac:dyDescent="0.25">
      <c r="A523" s="5" t="str">
        <f>гр.общеразв.напрв.!A523</f>
        <v>Сосновобрский</v>
      </c>
      <c r="B523" s="5" t="str">
        <f>гр.общеразв.напрв.!B523</f>
        <v>МБДОУ "Центр развития ребенка № 19"</v>
      </c>
      <c r="C523" s="5" t="str">
        <f>гр.общеразв.напрв.!C523</f>
        <v>город</v>
      </c>
      <c r="D523" s="5" t="str">
        <f>гр.общеразв.напрв.!D523</f>
        <v>детей</v>
      </c>
      <c r="E523" s="168">
        <f t="shared" si="88"/>
        <v>303</v>
      </c>
      <c r="F523" s="168">
        <f t="shared" si="89"/>
        <v>72</v>
      </c>
      <c r="G523" s="168">
        <f t="shared" si="89"/>
        <v>231</v>
      </c>
      <c r="H523" s="10">
        <f>гр.общеразв.напрв.!BZ523</f>
        <v>0</v>
      </c>
      <c r="I523" s="10">
        <f>гр.общеразв.напрв.!CA523</f>
        <v>0</v>
      </c>
      <c r="J523" s="10">
        <f>гр.общеразв.напрв.!CB523</f>
        <v>0</v>
      </c>
      <c r="K523" s="10">
        <f>гр.общеразв.напрв.!CC523</f>
        <v>0</v>
      </c>
      <c r="L523" s="10">
        <f>гр.общеразв.напрв.!CD523</f>
        <v>72</v>
      </c>
      <c r="M523" s="10">
        <f>гр.общеразв.напрв.!CE523</f>
        <v>215</v>
      </c>
      <c r="N523" s="10">
        <f>гр.общеразв.напрв.!CF523</f>
        <v>0</v>
      </c>
      <c r="O523" s="10">
        <f>гр.общеразв.напрв.!CG523</f>
        <v>0</v>
      </c>
      <c r="P523" s="10">
        <f>гр.общеразв.напрв.!CH523</f>
        <v>0</v>
      </c>
      <c r="Q523" s="10">
        <f>гр.общеразв.напрв.!CI523</f>
        <v>0</v>
      </c>
      <c r="R523" s="10">
        <f>гр.компен.направ.!EH523</f>
        <v>0</v>
      </c>
      <c r="S523" s="10">
        <f>гр.компен.направ.!EI523</f>
        <v>0</v>
      </c>
      <c r="T523" s="10">
        <f>гр.компен.направ.!EJ523</f>
        <v>0</v>
      </c>
      <c r="U523" s="10">
        <f>гр.компен.направ.!EK523</f>
        <v>0</v>
      </c>
      <c r="V523" s="10">
        <f>гр.компен.направ.!EL523</f>
        <v>0</v>
      </c>
      <c r="W523" s="10">
        <f>гр.компен.направ.!EM523</f>
        <v>16</v>
      </c>
      <c r="X523" s="10">
        <f>гр.компен.направ.!EN523</f>
        <v>0</v>
      </c>
      <c r="Y523" s="10">
        <f>гр.компен.направ.!EO523</f>
        <v>0</v>
      </c>
      <c r="Z523" s="10">
        <f>гр.компен.направ.!EP523</f>
        <v>0</v>
      </c>
      <c r="AA523" s="10">
        <f>гр.компен.направ.!EQ523</f>
        <v>0</v>
      </c>
      <c r="AB523" s="10">
        <f>гр.комбинир.напрв.!DN523</f>
        <v>0</v>
      </c>
      <c r="AC523" s="10">
        <f>гр.комбинир.напрв.!DO523</f>
        <v>0</v>
      </c>
      <c r="AD523" s="10">
        <f>гр.комбинир.напрв.!DP523</f>
        <v>0</v>
      </c>
      <c r="AE523" s="10">
        <f>гр.комбинир.напрв.!DQ523</f>
        <v>0</v>
      </c>
      <c r="AF523" s="10">
        <f>гр.комбинир.напрв.!DR523</f>
        <v>0</v>
      </c>
      <c r="AG523" s="10">
        <f>гр.комбинир.напрв.!DS523</f>
        <v>0</v>
      </c>
      <c r="AH523" s="10">
        <f>гр.комбинир.напрв.!DT523</f>
        <v>0</v>
      </c>
      <c r="AI523" s="10">
        <f>гр.комбинир.напрв.!DU523</f>
        <v>0</v>
      </c>
      <c r="AJ523" s="10">
        <f>гр.комбинир.напрв.!DV523</f>
        <v>0</v>
      </c>
      <c r="AK523" s="10">
        <f>гр.комбинир.напрв.!DW523</f>
        <v>0</v>
      </c>
      <c r="AL523" s="169">
        <f t="shared" si="87"/>
        <v>0</v>
      </c>
      <c r="AM523" s="169">
        <f t="shared" si="87"/>
        <v>0</v>
      </c>
      <c r="AN523" s="169">
        <f t="shared" si="87"/>
        <v>0</v>
      </c>
      <c r="AO523" s="169">
        <f t="shared" si="87"/>
        <v>0</v>
      </c>
      <c r="AP523" s="169">
        <f t="shared" si="87"/>
        <v>72</v>
      </c>
      <c r="AQ523" s="169">
        <f t="shared" si="87"/>
        <v>231</v>
      </c>
      <c r="AR523" s="169">
        <f t="shared" si="87"/>
        <v>0</v>
      </c>
      <c r="AS523" s="169">
        <f t="shared" si="87"/>
        <v>0</v>
      </c>
      <c r="AT523" s="169">
        <f t="shared" si="87"/>
        <v>0</v>
      </c>
      <c r="AU523" s="169">
        <f t="shared" si="87"/>
        <v>0</v>
      </c>
    </row>
    <row r="524" spans="1:47" s="124" customFormat="1" x14ac:dyDescent="0.25">
      <c r="A524" s="170" t="str">
        <f>гр.общеразв.напрв.!A524</f>
        <v>18. Сосновоборский</v>
      </c>
      <c r="B524" s="170" t="str">
        <f>гр.общеразв.напрв.!B524</f>
        <v>ИТОГО</v>
      </c>
      <c r="C524" s="170"/>
      <c r="D524" s="170"/>
      <c r="E524" s="98">
        <f>SUBTOTAL(9,E510:E523)</f>
        <v>3728</v>
      </c>
      <c r="F524" s="98">
        <f t="shared" ref="F524:AU524" si="90">SUBTOTAL(9,F510:F523)</f>
        <v>834</v>
      </c>
      <c r="G524" s="98">
        <f t="shared" si="90"/>
        <v>2894</v>
      </c>
      <c r="H524" s="98">
        <f t="shared" si="90"/>
        <v>0</v>
      </c>
      <c r="I524" s="98">
        <f t="shared" si="90"/>
        <v>0</v>
      </c>
      <c r="J524" s="98">
        <f t="shared" si="90"/>
        <v>0</v>
      </c>
      <c r="K524" s="98">
        <f t="shared" si="90"/>
        <v>0</v>
      </c>
      <c r="L524" s="98">
        <f t="shared" si="90"/>
        <v>834</v>
      </c>
      <c r="M524" s="98">
        <f t="shared" si="90"/>
        <v>2481</v>
      </c>
      <c r="N524" s="98">
        <f t="shared" si="90"/>
        <v>0</v>
      </c>
      <c r="O524" s="98">
        <f t="shared" si="90"/>
        <v>0</v>
      </c>
      <c r="P524" s="98">
        <f t="shared" si="90"/>
        <v>0</v>
      </c>
      <c r="Q524" s="98">
        <f t="shared" si="90"/>
        <v>0</v>
      </c>
      <c r="R524" s="98">
        <f t="shared" si="90"/>
        <v>0</v>
      </c>
      <c r="S524" s="98">
        <f t="shared" si="90"/>
        <v>0</v>
      </c>
      <c r="T524" s="98">
        <f t="shared" si="90"/>
        <v>0</v>
      </c>
      <c r="U524" s="98">
        <f t="shared" si="90"/>
        <v>78</v>
      </c>
      <c r="V524" s="98">
        <f t="shared" si="90"/>
        <v>0</v>
      </c>
      <c r="W524" s="98">
        <f t="shared" si="90"/>
        <v>335</v>
      </c>
      <c r="X524" s="98">
        <f t="shared" si="90"/>
        <v>0</v>
      </c>
      <c r="Y524" s="98">
        <f t="shared" si="90"/>
        <v>0</v>
      </c>
      <c r="Z524" s="98">
        <f t="shared" si="90"/>
        <v>0</v>
      </c>
      <c r="AA524" s="98">
        <f t="shared" si="90"/>
        <v>0</v>
      </c>
      <c r="AB524" s="98">
        <f t="shared" si="90"/>
        <v>0</v>
      </c>
      <c r="AC524" s="98">
        <f t="shared" si="90"/>
        <v>0</v>
      </c>
      <c r="AD524" s="98">
        <f t="shared" si="90"/>
        <v>0</v>
      </c>
      <c r="AE524" s="98">
        <f t="shared" si="90"/>
        <v>0</v>
      </c>
      <c r="AF524" s="98">
        <f t="shared" si="90"/>
        <v>0</v>
      </c>
      <c r="AG524" s="98">
        <f t="shared" si="90"/>
        <v>0</v>
      </c>
      <c r="AH524" s="98">
        <f t="shared" si="90"/>
        <v>0</v>
      </c>
      <c r="AI524" s="98">
        <f t="shared" si="90"/>
        <v>0</v>
      </c>
      <c r="AJ524" s="98">
        <f t="shared" si="90"/>
        <v>0</v>
      </c>
      <c r="AK524" s="98">
        <f t="shared" si="90"/>
        <v>0</v>
      </c>
      <c r="AL524" s="98">
        <f t="shared" si="90"/>
        <v>0</v>
      </c>
      <c r="AM524" s="98">
        <f t="shared" si="90"/>
        <v>0</v>
      </c>
      <c r="AN524" s="98">
        <f t="shared" si="90"/>
        <v>0</v>
      </c>
      <c r="AO524" s="98">
        <f t="shared" si="90"/>
        <v>78</v>
      </c>
      <c r="AP524" s="98">
        <f t="shared" si="90"/>
        <v>834</v>
      </c>
      <c r="AQ524" s="98">
        <f t="shared" si="90"/>
        <v>2816</v>
      </c>
      <c r="AR524" s="98">
        <f t="shared" si="90"/>
        <v>0</v>
      </c>
      <c r="AS524" s="98">
        <f t="shared" si="90"/>
        <v>0</v>
      </c>
      <c r="AT524" s="98">
        <f t="shared" si="90"/>
        <v>0</v>
      </c>
      <c r="AU524" s="98">
        <f t="shared" si="90"/>
        <v>0</v>
      </c>
    </row>
    <row r="525" spans="1:47" s="124" customFormat="1" x14ac:dyDescent="0.25">
      <c r="A525" s="170">
        <f>гр.общеразв.напрв.!A525</f>
        <v>0</v>
      </c>
      <c r="B525" s="170" t="str">
        <f>гр.общеразв.напрв.!B525</f>
        <v>ИТОГО</v>
      </c>
      <c r="C525" s="170"/>
      <c r="D525" s="170"/>
      <c r="E525" s="98">
        <f>E524+E509+E478+E460+E443+E416+E400+E367+E344+E332+E304+E280+E256+E194+E138+E77+E46+E25</f>
        <v>84552.866999999998</v>
      </c>
      <c r="F525" s="98">
        <f t="shared" ref="F525:AU525" si="91">F524+F509+F478+F460+F443+F416+F400+F367+F344+F332+F304+F280+F256+F194+F138+F77+F46+F25</f>
        <v>15761</v>
      </c>
      <c r="G525" s="98">
        <f t="shared" si="91"/>
        <v>69088.866999999998</v>
      </c>
      <c r="H525" s="98">
        <f t="shared" si="91"/>
        <v>244</v>
      </c>
      <c r="I525" s="98">
        <f t="shared" si="91"/>
        <v>72</v>
      </c>
      <c r="J525" s="98">
        <f t="shared" si="91"/>
        <v>7078</v>
      </c>
      <c r="K525" s="98">
        <f t="shared" si="91"/>
        <v>19712</v>
      </c>
      <c r="L525" s="98">
        <f t="shared" si="91"/>
        <v>8409</v>
      </c>
      <c r="M525" s="98">
        <f t="shared" si="91"/>
        <v>36194</v>
      </c>
      <c r="N525" s="98">
        <f t="shared" si="91"/>
        <v>10</v>
      </c>
      <c r="O525" s="98">
        <f t="shared" si="91"/>
        <v>0</v>
      </c>
      <c r="P525" s="98">
        <f t="shared" si="91"/>
        <v>0</v>
      </c>
      <c r="Q525" s="98">
        <f t="shared" si="91"/>
        <v>279</v>
      </c>
      <c r="R525" s="98">
        <f t="shared" si="91"/>
        <v>0</v>
      </c>
      <c r="S525" s="98">
        <f t="shared" si="91"/>
        <v>5</v>
      </c>
      <c r="T525" s="98">
        <f t="shared" si="91"/>
        <v>20</v>
      </c>
      <c r="U525" s="98">
        <f t="shared" si="91"/>
        <v>5932</v>
      </c>
      <c r="V525" s="98">
        <f t="shared" si="91"/>
        <v>0</v>
      </c>
      <c r="W525" s="98">
        <f t="shared" si="91"/>
        <v>5842.8670000000002</v>
      </c>
      <c r="X525" s="98">
        <f t="shared" si="91"/>
        <v>0</v>
      </c>
      <c r="Y525" s="98">
        <f t="shared" si="91"/>
        <v>0</v>
      </c>
      <c r="Z525" s="98">
        <f t="shared" si="91"/>
        <v>0</v>
      </c>
      <c r="AA525" s="98">
        <f t="shared" si="91"/>
        <v>55</v>
      </c>
      <c r="AB525" s="98">
        <f t="shared" si="91"/>
        <v>0</v>
      </c>
      <c r="AC525" s="98">
        <f t="shared" si="91"/>
        <v>0</v>
      </c>
      <c r="AD525" s="98">
        <f t="shared" si="91"/>
        <v>0</v>
      </c>
      <c r="AE525" s="98">
        <f t="shared" si="91"/>
        <v>206</v>
      </c>
      <c r="AF525" s="98">
        <f t="shared" si="91"/>
        <v>0</v>
      </c>
      <c r="AG525" s="98">
        <f t="shared" si="91"/>
        <v>791</v>
      </c>
      <c r="AH525" s="98">
        <f t="shared" si="91"/>
        <v>0</v>
      </c>
      <c r="AI525" s="98">
        <f t="shared" si="91"/>
        <v>0</v>
      </c>
      <c r="AJ525" s="98">
        <f t="shared" si="91"/>
        <v>0</v>
      </c>
      <c r="AK525" s="98">
        <f t="shared" si="91"/>
        <v>0</v>
      </c>
      <c r="AL525" s="98">
        <f t="shared" si="91"/>
        <v>244</v>
      </c>
      <c r="AM525" s="98">
        <f t="shared" si="91"/>
        <v>77</v>
      </c>
      <c r="AN525" s="98">
        <f t="shared" si="91"/>
        <v>7098</v>
      </c>
      <c r="AO525" s="98">
        <f t="shared" si="91"/>
        <v>25850</v>
      </c>
      <c r="AP525" s="98">
        <f t="shared" si="91"/>
        <v>8289</v>
      </c>
      <c r="AQ525" s="98">
        <f t="shared" si="91"/>
        <v>42297.866999999998</v>
      </c>
      <c r="AR525" s="98">
        <f t="shared" si="91"/>
        <v>10</v>
      </c>
      <c r="AS525" s="98">
        <f t="shared" si="91"/>
        <v>0</v>
      </c>
      <c r="AT525" s="98">
        <f t="shared" si="91"/>
        <v>0</v>
      </c>
      <c r="AU525" s="98">
        <f t="shared" si="91"/>
        <v>334</v>
      </c>
    </row>
    <row r="526" spans="1:47" x14ac:dyDescent="0.25">
      <c r="E526" s="1" t="b">
        <f>E525='Расчет_свод групп'!CP28</f>
        <v>1</v>
      </c>
    </row>
  </sheetData>
  <autoFilter ref="A6:AU526"/>
  <mergeCells count="51">
    <mergeCell ref="F1:G4"/>
    <mergeCell ref="B5:G5"/>
    <mergeCell ref="A1:A5"/>
    <mergeCell ref="B1:B4"/>
    <mergeCell ref="C1:C4"/>
    <mergeCell ref="D1:D4"/>
    <mergeCell ref="E1:E4"/>
    <mergeCell ref="AD2:AE2"/>
    <mergeCell ref="H1:Q1"/>
    <mergeCell ref="R1:AA1"/>
    <mergeCell ref="AB1:AK1"/>
    <mergeCell ref="AL1:AU1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R2:AS2"/>
    <mergeCell ref="AT2:AU2"/>
    <mergeCell ref="H3:I4"/>
    <mergeCell ref="J3:K4"/>
    <mergeCell ref="L3:M4"/>
    <mergeCell ref="N3:O4"/>
    <mergeCell ref="P3:Q4"/>
    <mergeCell ref="R3:S4"/>
    <mergeCell ref="T3:U4"/>
    <mergeCell ref="V3:W4"/>
    <mergeCell ref="AF2:AG2"/>
    <mergeCell ref="AH2:AI2"/>
    <mergeCell ref="AJ2:AK2"/>
    <mergeCell ref="AL2:AM2"/>
    <mergeCell ref="AN2:AO2"/>
    <mergeCell ref="AP2:AQ2"/>
    <mergeCell ref="AT3:AU3"/>
    <mergeCell ref="X3:Y4"/>
    <mergeCell ref="Z3:AA4"/>
    <mergeCell ref="AB3:AC4"/>
    <mergeCell ref="AD3:AE4"/>
    <mergeCell ref="AF3:AG4"/>
    <mergeCell ref="AH3:AI4"/>
    <mergeCell ref="AJ3:AK4"/>
    <mergeCell ref="AL3:AM3"/>
    <mergeCell ref="AN3:AO3"/>
    <mergeCell ref="AP3:AQ3"/>
    <mergeCell ref="AR3:AS3"/>
  </mergeCells>
  <pageMargins left="0.25" right="0.27986111111111101" top="0.359722222222222" bottom="0.15" header="0.15972222222222199" footer="0.51180555555555496"/>
  <pageSetup paperSize="9" scale="55" firstPageNumber="0" orientation="landscape" horizontalDpi="300" verticalDpi="300"/>
  <headerFooter>
    <oddHeader>&amp;C&amp;12Среднегодовой плановый континген на 2014 год&amp;Rтаблица 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FZ37"/>
  <sheetViews>
    <sheetView zoomScale="70" zoomScaleNormal="70" workbookViewId="0">
      <pane xSplit="2" ySplit="11" topLeftCell="F12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RowHeight="13.2" x14ac:dyDescent="0.25"/>
  <cols>
    <col min="1" max="1" width="4.6640625" style="174" customWidth="1"/>
    <col min="2" max="2" width="16" style="213" customWidth="1"/>
    <col min="3" max="3" width="9.44140625" customWidth="1"/>
    <col min="4" max="4" width="10.33203125" customWidth="1"/>
    <col min="5" max="5" width="7.88671875" customWidth="1"/>
    <col min="6" max="6" width="9.6640625" customWidth="1"/>
    <col min="7" max="7" width="6" customWidth="1"/>
    <col min="8" max="8" width="10.109375" customWidth="1"/>
    <col min="9" max="9" width="8.33203125" customWidth="1"/>
    <col min="10" max="10" width="12.33203125" customWidth="1"/>
    <col min="11" max="11" width="6" customWidth="1"/>
    <col min="12" max="12" width="10.6640625" customWidth="1"/>
    <col min="13" max="13" width="6.88671875" customWidth="1"/>
    <col min="14" max="14" width="12" customWidth="1"/>
    <col min="15" max="15" width="5.109375" customWidth="1"/>
    <col min="16" max="16" width="9" customWidth="1"/>
    <col min="17" max="17" width="5.109375" customWidth="1"/>
    <col min="18" max="18" width="9.88671875" customWidth="1"/>
    <col min="19" max="19" width="5.109375" customWidth="1"/>
    <col min="20" max="20" width="9" customWidth="1"/>
    <col min="21" max="21" width="5.109375" customWidth="1"/>
    <col min="22" max="22" width="9.88671875" customWidth="1"/>
    <col min="23" max="23" width="7.109375" customWidth="1"/>
    <col min="24" max="24" width="10.33203125" customWidth="1"/>
    <col min="25" max="25" width="6.44140625" customWidth="1"/>
    <col min="26" max="26" width="9.6640625" customWidth="1"/>
    <col min="27" max="27" width="6.33203125" customWidth="1"/>
    <col min="28" max="28" width="9" customWidth="1"/>
    <col min="29" max="29" width="5.109375" customWidth="1"/>
    <col min="30" max="30" width="9.88671875" customWidth="1"/>
    <col min="31" max="31" width="5.109375" customWidth="1"/>
    <col min="32" max="32" width="9.88671875" customWidth="1"/>
    <col min="33" max="33" width="5.109375" customWidth="1"/>
    <col min="34" max="34" width="9.88671875" customWidth="1"/>
    <col min="35" max="35" width="5.109375" customWidth="1"/>
    <col min="36" max="36" width="9" customWidth="1"/>
    <col min="37" max="37" width="5.109375" customWidth="1"/>
    <col min="38" max="38" width="9.88671875" customWidth="1"/>
    <col min="39" max="39" width="5.109375" customWidth="1"/>
    <col min="40" max="40" width="6.88671875" customWidth="1"/>
    <col min="41" max="41" width="5.109375" customWidth="1"/>
    <col min="42" max="42" width="9" customWidth="1"/>
    <col min="43" max="43" width="7.109375" customWidth="1"/>
    <col min="44" max="44" width="10.33203125" customWidth="1"/>
    <col min="45" max="45" width="6.44140625" customWidth="1"/>
    <col min="46" max="46" width="9.6640625" customWidth="1"/>
    <col min="47" max="47" width="6.33203125" customWidth="1"/>
    <col min="48" max="48" width="9" customWidth="1"/>
    <col min="49" max="49" width="5.109375" customWidth="1"/>
    <col min="50" max="50" width="9.88671875" customWidth="1"/>
    <col min="51" max="51" width="5.109375" customWidth="1"/>
    <col min="52" max="52" width="9.88671875" customWidth="1"/>
    <col min="53" max="53" width="5.109375" customWidth="1"/>
    <col min="54" max="54" width="9.88671875" customWidth="1"/>
    <col min="55" max="55" width="5.109375" customWidth="1"/>
    <col min="56" max="56" width="9" customWidth="1"/>
    <col min="57" max="57" width="5.109375" customWidth="1"/>
    <col min="58" max="58" width="9.88671875" customWidth="1"/>
    <col min="59" max="59" width="5.109375" customWidth="1"/>
    <col min="60" max="60" width="6.88671875" customWidth="1"/>
    <col min="61" max="61" width="5.109375" customWidth="1"/>
    <col min="62" max="62" width="9" customWidth="1"/>
    <col min="63" max="63" width="7.109375" customWidth="1"/>
    <col min="64" max="64" width="10.33203125" customWidth="1"/>
    <col min="65" max="65" width="6.44140625" customWidth="1"/>
    <col min="66" max="66" width="9.6640625" customWidth="1"/>
    <col min="67" max="67" width="6.33203125" customWidth="1"/>
    <col min="68" max="68" width="9" customWidth="1"/>
    <col min="69" max="69" width="5.109375" customWidth="1"/>
    <col min="70" max="70" width="9.88671875" customWidth="1"/>
    <col min="71" max="71" width="5.109375" customWidth="1"/>
    <col min="72" max="72" width="9.88671875" customWidth="1"/>
    <col min="73" max="73" width="5.109375" customWidth="1"/>
    <col min="74" max="74" width="9.88671875" customWidth="1"/>
    <col min="75" max="75" width="5.109375" customWidth="1"/>
    <col min="76" max="76" width="9" customWidth="1"/>
    <col min="77" max="77" width="5.109375" customWidth="1"/>
    <col min="78" max="78" width="9.88671875" customWidth="1"/>
    <col min="79" max="79" width="5.109375" customWidth="1"/>
    <col min="80" max="80" width="6.88671875" customWidth="1"/>
    <col min="81" max="81" width="5.109375" customWidth="1"/>
    <col min="82" max="82" width="9" customWidth="1"/>
    <col min="83" max="83" width="7.109375" customWidth="1"/>
    <col min="84" max="84" width="10.33203125" customWidth="1"/>
    <col min="85" max="85" width="6.44140625" customWidth="1"/>
    <col min="86" max="86" width="9.6640625" customWidth="1"/>
    <col min="87" max="87" width="6.33203125" customWidth="1"/>
    <col min="88" max="88" width="9" customWidth="1"/>
    <col min="89" max="89" width="5.109375" customWidth="1"/>
    <col min="90" max="90" width="9.88671875" customWidth="1"/>
    <col min="91" max="91" width="5.109375" customWidth="1"/>
    <col min="92" max="92" width="9.88671875" customWidth="1"/>
    <col min="93" max="93" width="5.109375" customWidth="1"/>
    <col min="94" max="94" width="9.88671875" customWidth="1"/>
    <col min="95" max="95" width="5.109375" customWidth="1"/>
    <col min="96" max="96" width="9" customWidth="1"/>
    <col min="97" max="97" width="5.109375" customWidth="1"/>
    <col min="98" max="98" width="9.88671875" customWidth="1"/>
    <col min="99" max="99" width="5.109375" customWidth="1"/>
    <col min="100" max="100" width="6.88671875" customWidth="1"/>
    <col min="101" max="101" width="5.109375" customWidth="1"/>
    <col min="102" max="102" width="9" customWidth="1"/>
    <col min="103" max="103" width="7.109375" customWidth="1"/>
    <col min="104" max="104" width="10.33203125" customWidth="1"/>
    <col min="105" max="105" width="6.44140625" customWidth="1"/>
    <col min="106" max="106" width="9.6640625" customWidth="1"/>
    <col min="107" max="107" width="6.33203125" customWidth="1"/>
    <col min="108" max="108" width="9" customWidth="1"/>
    <col min="109" max="109" width="5.109375" customWidth="1"/>
    <col min="110" max="110" width="9.88671875" customWidth="1"/>
    <col min="111" max="111" width="5.109375" customWidth="1"/>
    <col min="112" max="112" width="9.88671875" customWidth="1"/>
    <col min="113" max="113" width="5.109375" customWidth="1"/>
    <col min="114" max="114" width="9.88671875" customWidth="1"/>
    <col min="115" max="115" width="5.109375" customWidth="1"/>
    <col min="116" max="116" width="9" customWidth="1"/>
    <col min="117" max="117" width="5.109375" customWidth="1"/>
    <col min="118" max="118" width="9.88671875" customWidth="1"/>
    <col min="119" max="119" width="5.109375" customWidth="1"/>
    <col min="120" max="120" width="6.88671875" customWidth="1"/>
    <col min="121" max="121" width="5.109375" customWidth="1"/>
    <col min="122" max="122" width="9" customWidth="1"/>
    <col min="123" max="123" width="7.109375" customWidth="1"/>
    <col min="124" max="124" width="10.33203125" customWidth="1"/>
    <col min="125" max="125" width="6.44140625" customWidth="1"/>
    <col min="126" max="126" width="9.6640625" customWidth="1"/>
    <col min="127" max="127" width="6.33203125" customWidth="1"/>
    <col min="128" max="128" width="9" customWidth="1"/>
    <col min="129" max="129" width="5.109375" customWidth="1"/>
    <col min="130" max="130" width="9.88671875" customWidth="1"/>
    <col min="131" max="131" width="5.109375" customWidth="1"/>
    <col min="132" max="132" width="9.88671875" customWidth="1"/>
    <col min="133" max="133" width="5.109375" customWidth="1"/>
    <col min="134" max="134" width="9.88671875" customWidth="1"/>
    <col min="135" max="135" width="5.109375" customWidth="1"/>
    <col min="136" max="136" width="9" customWidth="1"/>
    <col min="137" max="137" width="5.109375" customWidth="1"/>
    <col min="138" max="138" width="9.88671875" customWidth="1"/>
    <col min="139" max="139" width="5.109375" customWidth="1"/>
    <col min="140" max="140" width="6.88671875" customWidth="1"/>
    <col min="141" max="141" width="5.109375" customWidth="1"/>
    <col min="142" max="142" width="9" customWidth="1"/>
    <col min="143" max="143" width="7.109375" customWidth="1"/>
    <col min="144" max="144" width="10.33203125" customWidth="1"/>
    <col min="145" max="145" width="6.44140625" customWidth="1"/>
    <col min="146" max="146" width="9.6640625" customWidth="1"/>
    <col min="147" max="147" width="6.33203125" customWidth="1"/>
    <col min="148" max="148" width="9" customWidth="1"/>
    <col min="149" max="149" width="7.6640625" customWidth="1"/>
    <col min="150" max="150" width="9.88671875" customWidth="1"/>
    <col min="151" max="151" width="8" customWidth="1"/>
    <col min="152" max="152" width="9.88671875" customWidth="1"/>
    <col min="153" max="153" width="6.5546875" customWidth="1"/>
    <col min="154" max="154" width="12.109375" customWidth="1"/>
    <col min="155" max="155" width="5.109375" customWidth="1"/>
    <col min="156" max="156" width="9" customWidth="1"/>
    <col min="157" max="157" width="5.109375" customWidth="1"/>
    <col min="158" max="158" width="9.88671875" customWidth="1"/>
    <col min="159" max="159" width="5.109375" customWidth="1"/>
    <col min="160" max="160" width="6.88671875" customWidth="1"/>
    <col min="161" max="161" width="5.109375" customWidth="1"/>
    <col min="162" max="162" width="9" customWidth="1"/>
    <col min="163" max="163" width="6.88671875" customWidth="1"/>
    <col min="164" max="164" width="12" customWidth="1"/>
    <col min="165" max="165" width="6.88671875" customWidth="1"/>
    <col min="166" max="166" width="12" customWidth="1"/>
    <col min="167" max="167" width="8.33203125" customWidth="1"/>
    <col min="168" max="175" width="12.6640625" customWidth="1"/>
    <col min="176" max="177" width="6.88671875" customWidth="1"/>
    <col min="178" max="178" width="8.33203125" customWidth="1"/>
    <col min="179" max="180" width="9.33203125" customWidth="1"/>
    <col min="181" max="182" width="12" customWidth="1"/>
  </cols>
  <sheetData>
    <row r="1" spans="1:182" ht="17.399999999999999" customHeight="1" x14ac:dyDescent="0.25">
      <c r="B1" s="335" t="s">
        <v>610</v>
      </c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175"/>
      <c r="AJ1" s="175"/>
      <c r="AK1" s="175"/>
      <c r="AL1" s="175"/>
      <c r="BC1" s="175"/>
      <c r="BD1" s="175"/>
      <c r="BE1" s="175"/>
      <c r="BF1" s="175"/>
      <c r="BW1" s="175"/>
      <c r="BX1" s="175"/>
      <c r="BY1" s="175"/>
      <c r="BZ1" s="175"/>
      <c r="CQ1" s="175"/>
      <c r="CR1" s="175"/>
      <c r="CS1" s="175"/>
      <c r="CT1" s="175"/>
      <c r="DK1" s="175"/>
      <c r="DL1" s="175"/>
      <c r="DM1" s="175"/>
      <c r="DN1" s="175"/>
      <c r="EE1" s="175"/>
      <c r="EF1" s="175"/>
      <c r="EG1" s="175"/>
      <c r="EH1" s="175"/>
      <c r="EY1" s="175"/>
      <c r="EZ1" s="175"/>
      <c r="FA1" s="175"/>
      <c r="FB1" s="175"/>
    </row>
    <row r="3" spans="1:182" s="142" customFormat="1" ht="17.399999999999999" customHeight="1" x14ac:dyDescent="0.2">
      <c r="A3" s="336" t="s">
        <v>611</v>
      </c>
      <c r="B3" s="332" t="s">
        <v>612</v>
      </c>
      <c r="C3" s="332" t="s">
        <v>65</v>
      </c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 t="s">
        <v>23</v>
      </c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 t="s">
        <v>24</v>
      </c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2" t="s">
        <v>25</v>
      </c>
      <c r="BL3" s="332"/>
      <c r="BM3" s="332"/>
      <c r="BN3" s="332"/>
      <c r="BO3" s="332"/>
      <c r="BP3" s="332"/>
      <c r="BQ3" s="332"/>
      <c r="BR3" s="332"/>
      <c r="BS3" s="332"/>
      <c r="BT3" s="332"/>
      <c r="BU3" s="332"/>
      <c r="BV3" s="332"/>
      <c r="BW3" s="332"/>
      <c r="BX3" s="332"/>
      <c r="BY3" s="332"/>
      <c r="BZ3" s="332"/>
      <c r="CA3" s="332"/>
      <c r="CB3" s="332"/>
      <c r="CC3" s="332"/>
      <c r="CD3" s="332"/>
      <c r="CE3" s="332" t="s">
        <v>26</v>
      </c>
      <c r="CF3" s="332"/>
      <c r="CG3" s="332"/>
      <c r="CH3" s="332"/>
      <c r="CI3" s="332"/>
      <c r="CJ3" s="332"/>
      <c r="CK3" s="332"/>
      <c r="CL3" s="332"/>
      <c r="CM3" s="332"/>
      <c r="CN3" s="332"/>
      <c r="CO3" s="332"/>
      <c r="CP3" s="332"/>
      <c r="CQ3" s="332"/>
      <c r="CR3" s="332"/>
      <c r="CS3" s="332"/>
      <c r="CT3" s="332"/>
      <c r="CU3" s="332"/>
      <c r="CV3" s="332"/>
      <c r="CW3" s="332"/>
      <c r="CX3" s="332"/>
      <c r="CY3" s="332" t="s">
        <v>27</v>
      </c>
      <c r="CZ3" s="332"/>
      <c r="DA3" s="332"/>
      <c r="DB3" s="332"/>
      <c r="DC3" s="332"/>
      <c r="DD3" s="332"/>
      <c r="DE3" s="332"/>
      <c r="DF3" s="332"/>
      <c r="DG3" s="332"/>
      <c r="DH3" s="332"/>
      <c r="DI3" s="332"/>
      <c r="DJ3" s="332"/>
      <c r="DK3" s="332"/>
      <c r="DL3" s="332"/>
      <c r="DM3" s="332"/>
      <c r="DN3" s="332"/>
      <c r="DO3" s="332"/>
      <c r="DP3" s="332"/>
      <c r="DQ3" s="332"/>
      <c r="DR3" s="332"/>
      <c r="DS3" s="332" t="s">
        <v>28</v>
      </c>
      <c r="DT3" s="332"/>
      <c r="DU3" s="332"/>
      <c r="DV3" s="332"/>
      <c r="DW3" s="332"/>
      <c r="DX3" s="332"/>
      <c r="DY3" s="332"/>
      <c r="DZ3" s="332"/>
      <c r="EA3" s="332"/>
      <c r="EB3" s="332"/>
      <c r="EC3" s="332"/>
      <c r="ED3" s="332"/>
      <c r="EE3" s="332"/>
      <c r="EF3" s="332"/>
      <c r="EG3" s="332"/>
      <c r="EH3" s="332"/>
      <c r="EI3" s="332"/>
      <c r="EJ3" s="332"/>
      <c r="EK3" s="332"/>
      <c r="EL3" s="332"/>
      <c r="EM3" s="334" t="s">
        <v>66</v>
      </c>
      <c r="EN3" s="334"/>
      <c r="EO3" s="334"/>
      <c r="EP3" s="334"/>
      <c r="EQ3" s="334"/>
      <c r="ER3" s="334"/>
      <c r="ES3" s="334"/>
      <c r="ET3" s="334"/>
      <c r="EU3" s="334"/>
      <c r="EV3" s="334"/>
      <c r="EW3" s="334"/>
      <c r="EX3" s="334"/>
      <c r="EY3" s="334"/>
      <c r="EZ3" s="334"/>
      <c r="FA3" s="334"/>
      <c r="FB3" s="334"/>
      <c r="FC3" s="334"/>
      <c r="FD3" s="334"/>
      <c r="FE3" s="334"/>
      <c r="FF3" s="334"/>
      <c r="FG3" s="334" t="s">
        <v>613</v>
      </c>
      <c r="FH3" s="334"/>
      <c r="FI3" s="334"/>
      <c r="FJ3" s="334"/>
      <c r="FK3" s="334"/>
      <c r="FL3" s="334"/>
      <c r="FM3" s="176"/>
      <c r="FN3" s="176"/>
      <c r="FO3" s="176"/>
      <c r="FP3" s="176"/>
      <c r="FQ3" s="176"/>
      <c r="FR3" s="176"/>
      <c r="FS3" s="176"/>
      <c r="FT3" s="333" t="s">
        <v>614</v>
      </c>
      <c r="FU3" s="333"/>
      <c r="FV3" s="333"/>
      <c r="FW3" s="176"/>
      <c r="FX3" s="176"/>
      <c r="FY3" s="176"/>
      <c r="FZ3" s="177"/>
    </row>
    <row r="4" spans="1:182" s="142" customFormat="1" ht="10.199999999999999" customHeight="1" x14ac:dyDescent="0.2">
      <c r="A4" s="336"/>
      <c r="B4" s="332"/>
      <c r="C4" s="332" t="s">
        <v>5</v>
      </c>
      <c r="D4" s="332"/>
      <c r="E4" s="332"/>
      <c r="F4" s="332"/>
      <c r="G4" s="332" t="s">
        <v>6</v>
      </c>
      <c r="H4" s="332"/>
      <c r="I4" s="332"/>
      <c r="J4" s="332"/>
      <c r="K4" s="332" t="s">
        <v>7</v>
      </c>
      <c r="L4" s="332"/>
      <c r="M4" s="332"/>
      <c r="N4" s="332"/>
      <c r="O4" s="332" t="s">
        <v>8</v>
      </c>
      <c r="P4" s="332"/>
      <c r="Q4" s="332"/>
      <c r="R4" s="332"/>
      <c r="S4" s="332" t="s">
        <v>9</v>
      </c>
      <c r="T4" s="332"/>
      <c r="U4" s="332"/>
      <c r="V4" s="332"/>
      <c r="W4" s="332" t="s">
        <v>5</v>
      </c>
      <c r="X4" s="332"/>
      <c r="Y4" s="332"/>
      <c r="Z4" s="332"/>
      <c r="AA4" s="332" t="s">
        <v>6</v>
      </c>
      <c r="AB4" s="332"/>
      <c r="AC4" s="332"/>
      <c r="AD4" s="332"/>
      <c r="AE4" s="332" t="s">
        <v>7</v>
      </c>
      <c r="AF4" s="332"/>
      <c r="AG4" s="332"/>
      <c r="AH4" s="332"/>
      <c r="AI4" s="332" t="s">
        <v>8</v>
      </c>
      <c r="AJ4" s="332"/>
      <c r="AK4" s="332"/>
      <c r="AL4" s="332"/>
      <c r="AM4" s="332" t="s">
        <v>9</v>
      </c>
      <c r="AN4" s="332"/>
      <c r="AO4" s="332"/>
      <c r="AP4" s="332"/>
      <c r="AQ4" s="332" t="s">
        <v>5</v>
      </c>
      <c r="AR4" s="332"/>
      <c r="AS4" s="332"/>
      <c r="AT4" s="332"/>
      <c r="AU4" s="332" t="s">
        <v>6</v>
      </c>
      <c r="AV4" s="332"/>
      <c r="AW4" s="332"/>
      <c r="AX4" s="332"/>
      <c r="AY4" s="332" t="s">
        <v>7</v>
      </c>
      <c r="AZ4" s="332"/>
      <c r="BA4" s="332"/>
      <c r="BB4" s="332"/>
      <c r="BC4" s="332" t="s">
        <v>8</v>
      </c>
      <c r="BD4" s="332"/>
      <c r="BE4" s="332"/>
      <c r="BF4" s="332"/>
      <c r="BG4" s="332" t="s">
        <v>9</v>
      </c>
      <c r="BH4" s="332"/>
      <c r="BI4" s="332"/>
      <c r="BJ4" s="332"/>
      <c r="BK4" s="332" t="s">
        <v>5</v>
      </c>
      <c r="BL4" s="332"/>
      <c r="BM4" s="332"/>
      <c r="BN4" s="332"/>
      <c r="BO4" s="332" t="s">
        <v>6</v>
      </c>
      <c r="BP4" s="332"/>
      <c r="BQ4" s="332"/>
      <c r="BR4" s="332"/>
      <c r="BS4" s="332" t="s">
        <v>7</v>
      </c>
      <c r="BT4" s="332"/>
      <c r="BU4" s="332"/>
      <c r="BV4" s="332"/>
      <c r="BW4" s="332" t="s">
        <v>8</v>
      </c>
      <c r="BX4" s="332"/>
      <c r="BY4" s="332"/>
      <c r="BZ4" s="332"/>
      <c r="CA4" s="332" t="s">
        <v>9</v>
      </c>
      <c r="CB4" s="332"/>
      <c r="CC4" s="332"/>
      <c r="CD4" s="332"/>
      <c r="CE4" s="332" t="s">
        <v>5</v>
      </c>
      <c r="CF4" s="332"/>
      <c r="CG4" s="332"/>
      <c r="CH4" s="332"/>
      <c r="CI4" s="332" t="s">
        <v>6</v>
      </c>
      <c r="CJ4" s="332"/>
      <c r="CK4" s="332"/>
      <c r="CL4" s="332"/>
      <c r="CM4" s="332" t="s">
        <v>7</v>
      </c>
      <c r="CN4" s="332"/>
      <c r="CO4" s="332"/>
      <c r="CP4" s="332"/>
      <c r="CQ4" s="332" t="s">
        <v>8</v>
      </c>
      <c r="CR4" s="332"/>
      <c r="CS4" s="332"/>
      <c r="CT4" s="332"/>
      <c r="CU4" s="332" t="s">
        <v>9</v>
      </c>
      <c r="CV4" s="332"/>
      <c r="CW4" s="332"/>
      <c r="CX4" s="332"/>
      <c r="CY4" s="332" t="s">
        <v>5</v>
      </c>
      <c r="CZ4" s="332"/>
      <c r="DA4" s="332"/>
      <c r="DB4" s="332"/>
      <c r="DC4" s="332" t="s">
        <v>6</v>
      </c>
      <c r="DD4" s="332"/>
      <c r="DE4" s="332"/>
      <c r="DF4" s="332"/>
      <c r="DG4" s="332" t="s">
        <v>7</v>
      </c>
      <c r="DH4" s="332"/>
      <c r="DI4" s="332"/>
      <c r="DJ4" s="332"/>
      <c r="DK4" s="332" t="s">
        <v>8</v>
      </c>
      <c r="DL4" s="332"/>
      <c r="DM4" s="332"/>
      <c r="DN4" s="332"/>
      <c r="DO4" s="332" t="s">
        <v>9</v>
      </c>
      <c r="DP4" s="332"/>
      <c r="DQ4" s="332"/>
      <c r="DR4" s="332"/>
      <c r="DS4" s="332" t="s">
        <v>5</v>
      </c>
      <c r="DT4" s="332"/>
      <c r="DU4" s="332"/>
      <c r="DV4" s="332"/>
      <c r="DW4" s="332" t="s">
        <v>6</v>
      </c>
      <c r="DX4" s="332"/>
      <c r="DY4" s="332"/>
      <c r="DZ4" s="332"/>
      <c r="EA4" s="332" t="s">
        <v>7</v>
      </c>
      <c r="EB4" s="332"/>
      <c r="EC4" s="332"/>
      <c r="ED4" s="332"/>
      <c r="EE4" s="332" t="s">
        <v>8</v>
      </c>
      <c r="EF4" s="332"/>
      <c r="EG4" s="332"/>
      <c r="EH4" s="332"/>
      <c r="EI4" s="332" t="s">
        <v>9</v>
      </c>
      <c r="EJ4" s="332"/>
      <c r="EK4" s="332"/>
      <c r="EL4" s="332"/>
      <c r="EM4" s="332" t="s">
        <v>5</v>
      </c>
      <c r="EN4" s="332"/>
      <c r="EO4" s="332"/>
      <c r="EP4" s="332"/>
      <c r="EQ4" s="332" t="s">
        <v>6</v>
      </c>
      <c r="ER4" s="332"/>
      <c r="ES4" s="332"/>
      <c r="ET4" s="332"/>
      <c r="EU4" s="332" t="s">
        <v>7</v>
      </c>
      <c r="EV4" s="332"/>
      <c r="EW4" s="332"/>
      <c r="EX4" s="332"/>
      <c r="EY4" s="332" t="s">
        <v>8</v>
      </c>
      <c r="EZ4" s="332"/>
      <c r="FA4" s="332"/>
      <c r="FB4" s="332"/>
      <c r="FC4" s="332" t="s">
        <v>9</v>
      </c>
      <c r="FD4" s="332"/>
      <c r="FE4" s="332"/>
      <c r="FF4" s="332"/>
      <c r="FG4" s="334"/>
      <c r="FH4" s="334"/>
      <c r="FI4" s="334"/>
      <c r="FJ4" s="334"/>
      <c r="FK4" s="334"/>
      <c r="FL4" s="334"/>
      <c r="FM4" s="178"/>
      <c r="FN4" s="178"/>
      <c r="FO4" s="178"/>
      <c r="FP4" s="178"/>
      <c r="FQ4" s="178"/>
      <c r="FR4" s="178"/>
      <c r="FS4" s="178"/>
      <c r="FT4" s="333"/>
      <c r="FU4" s="333"/>
      <c r="FV4" s="333"/>
      <c r="FW4" s="178"/>
      <c r="FX4" s="178"/>
      <c r="FY4" s="178"/>
      <c r="FZ4" s="179"/>
    </row>
    <row r="5" spans="1:182" s="142" customFormat="1" ht="22.95" customHeight="1" x14ac:dyDescent="0.2">
      <c r="A5" s="336"/>
      <c r="B5" s="332"/>
      <c r="C5" s="332" t="s">
        <v>67</v>
      </c>
      <c r="D5" s="332"/>
      <c r="E5" s="332"/>
      <c r="F5" s="332"/>
      <c r="G5" s="332" t="s">
        <v>68</v>
      </c>
      <c r="H5" s="332"/>
      <c r="I5" s="332"/>
      <c r="J5" s="332"/>
      <c r="K5" s="332" t="s">
        <v>16</v>
      </c>
      <c r="L5" s="332"/>
      <c r="M5" s="332"/>
      <c r="N5" s="332"/>
      <c r="O5" s="332" t="s">
        <v>69</v>
      </c>
      <c r="P5" s="332"/>
      <c r="Q5" s="332"/>
      <c r="R5" s="332"/>
      <c r="S5" s="332" t="s">
        <v>14</v>
      </c>
      <c r="T5" s="332"/>
      <c r="U5" s="332"/>
      <c r="V5" s="332"/>
      <c r="W5" s="332" t="s">
        <v>67</v>
      </c>
      <c r="X5" s="332"/>
      <c r="Y5" s="332"/>
      <c r="Z5" s="332"/>
      <c r="AA5" s="332" t="s">
        <v>68</v>
      </c>
      <c r="AB5" s="332"/>
      <c r="AC5" s="332"/>
      <c r="AD5" s="332"/>
      <c r="AE5" s="332" t="s">
        <v>16</v>
      </c>
      <c r="AF5" s="332"/>
      <c r="AG5" s="332"/>
      <c r="AH5" s="332"/>
      <c r="AI5" s="332" t="s">
        <v>69</v>
      </c>
      <c r="AJ5" s="332"/>
      <c r="AK5" s="332"/>
      <c r="AL5" s="332"/>
      <c r="AM5" s="332" t="s">
        <v>14</v>
      </c>
      <c r="AN5" s="332"/>
      <c r="AO5" s="332"/>
      <c r="AP5" s="332"/>
      <c r="AQ5" s="332" t="s">
        <v>67</v>
      </c>
      <c r="AR5" s="332"/>
      <c r="AS5" s="332"/>
      <c r="AT5" s="332"/>
      <c r="AU5" s="332" t="s">
        <v>68</v>
      </c>
      <c r="AV5" s="332"/>
      <c r="AW5" s="332"/>
      <c r="AX5" s="332"/>
      <c r="AY5" s="332" t="s">
        <v>16</v>
      </c>
      <c r="AZ5" s="332"/>
      <c r="BA5" s="332"/>
      <c r="BB5" s="332"/>
      <c r="BC5" s="332" t="s">
        <v>69</v>
      </c>
      <c r="BD5" s="332"/>
      <c r="BE5" s="332"/>
      <c r="BF5" s="332"/>
      <c r="BG5" s="332" t="s">
        <v>14</v>
      </c>
      <c r="BH5" s="332"/>
      <c r="BI5" s="332"/>
      <c r="BJ5" s="332"/>
      <c r="BK5" s="332" t="s">
        <v>67</v>
      </c>
      <c r="BL5" s="332"/>
      <c r="BM5" s="332"/>
      <c r="BN5" s="332"/>
      <c r="BO5" s="332" t="s">
        <v>68</v>
      </c>
      <c r="BP5" s="332"/>
      <c r="BQ5" s="332"/>
      <c r="BR5" s="332"/>
      <c r="BS5" s="332" t="s">
        <v>16</v>
      </c>
      <c r="BT5" s="332"/>
      <c r="BU5" s="332"/>
      <c r="BV5" s="332"/>
      <c r="BW5" s="332" t="s">
        <v>69</v>
      </c>
      <c r="BX5" s="332"/>
      <c r="BY5" s="332"/>
      <c r="BZ5" s="332"/>
      <c r="CA5" s="332" t="s">
        <v>14</v>
      </c>
      <c r="CB5" s="332"/>
      <c r="CC5" s="332"/>
      <c r="CD5" s="332"/>
      <c r="CE5" s="332" t="s">
        <v>67</v>
      </c>
      <c r="CF5" s="332"/>
      <c r="CG5" s="332"/>
      <c r="CH5" s="332"/>
      <c r="CI5" s="332" t="s">
        <v>68</v>
      </c>
      <c r="CJ5" s="332"/>
      <c r="CK5" s="332"/>
      <c r="CL5" s="332"/>
      <c r="CM5" s="332" t="s">
        <v>16</v>
      </c>
      <c r="CN5" s="332"/>
      <c r="CO5" s="332"/>
      <c r="CP5" s="332"/>
      <c r="CQ5" s="332" t="s">
        <v>69</v>
      </c>
      <c r="CR5" s="332"/>
      <c r="CS5" s="332"/>
      <c r="CT5" s="332"/>
      <c r="CU5" s="332" t="s">
        <v>14</v>
      </c>
      <c r="CV5" s="332"/>
      <c r="CW5" s="332"/>
      <c r="CX5" s="332"/>
      <c r="CY5" s="332" t="s">
        <v>67</v>
      </c>
      <c r="CZ5" s="332"/>
      <c r="DA5" s="332"/>
      <c r="DB5" s="332"/>
      <c r="DC5" s="332" t="s">
        <v>68</v>
      </c>
      <c r="DD5" s="332"/>
      <c r="DE5" s="332"/>
      <c r="DF5" s="332"/>
      <c r="DG5" s="332" t="s">
        <v>16</v>
      </c>
      <c r="DH5" s="332"/>
      <c r="DI5" s="332"/>
      <c r="DJ5" s="332"/>
      <c r="DK5" s="332" t="s">
        <v>69</v>
      </c>
      <c r="DL5" s="332"/>
      <c r="DM5" s="332"/>
      <c r="DN5" s="332"/>
      <c r="DO5" s="332" t="s">
        <v>14</v>
      </c>
      <c r="DP5" s="332"/>
      <c r="DQ5" s="332"/>
      <c r="DR5" s="332"/>
      <c r="DS5" s="332" t="s">
        <v>67</v>
      </c>
      <c r="DT5" s="332"/>
      <c r="DU5" s="332"/>
      <c r="DV5" s="332"/>
      <c r="DW5" s="332" t="s">
        <v>68</v>
      </c>
      <c r="DX5" s="332"/>
      <c r="DY5" s="332"/>
      <c r="DZ5" s="332"/>
      <c r="EA5" s="332" t="s">
        <v>16</v>
      </c>
      <c r="EB5" s="332"/>
      <c r="EC5" s="332"/>
      <c r="ED5" s="332"/>
      <c r="EE5" s="332" t="s">
        <v>69</v>
      </c>
      <c r="EF5" s="332"/>
      <c r="EG5" s="332"/>
      <c r="EH5" s="332"/>
      <c r="EI5" s="332" t="s">
        <v>14</v>
      </c>
      <c r="EJ5" s="332"/>
      <c r="EK5" s="332"/>
      <c r="EL5" s="332"/>
      <c r="EM5" s="332" t="s">
        <v>67</v>
      </c>
      <c r="EN5" s="332"/>
      <c r="EO5" s="332"/>
      <c r="EP5" s="332"/>
      <c r="EQ5" s="332" t="s">
        <v>68</v>
      </c>
      <c r="ER5" s="332"/>
      <c r="ES5" s="332"/>
      <c r="ET5" s="332"/>
      <c r="EU5" s="332" t="s">
        <v>16</v>
      </c>
      <c r="EV5" s="332"/>
      <c r="EW5" s="332"/>
      <c r="EX5" s="332"/>
      <c r="EY5" s="332" t="s">
        <v>69</v>
      </c>
      <c r="EZ5" s="332"/>
      <c r="FA5" s="332"/>
      <c r="FB5" s="332"/>
      <c r="FC5" s="332" t="s">
        <v>14</v>
      </c>
      <c r="FD5" s="332"/>
      <c r="FE5" s="332"/>
      <c r="FF5" s="332"/>
      <c r="FG5" s="180"/>
      <c r="FH5" s="181"/>
      <c r="FI5" s="181"/>
      <c r="FJ5" s="181"/>
      <c r="FK5" s="181"/>
      <c r="FL5" s="181"/>
      <c r="FM5" s="182"/>
      <c r="FN5" s="182"/>
      <c r="FO5" s="182"/>
      <c r="FP5" s="182"/>
      <c r="FQ5" s="182"/>
      <c r="FR5" s="182"/>
      <c r="FS5" s="182"/>
      <c r="FT5" s="183"/>
      <c r="FU5" s="182"/>
      <c r="FV5" s="182"/>
      <c r="FW5" s="182"/>
      <c r="FX5" s="182"/>
      <c r="FY5" s="182"/>
      <c r="FZ5" s="184"/>
    </row>
    <row r="6" spans="1:182" s="142" customFormat="1" ht="16.95" customHeight="1" x14ac:dyDescent="0.2">
      <c r="A6" s="336"/>
      <c r="B6" s="332"/>
      <c r="C6" s="332" t="s">
        <v>21</v>
      </c>
      <c r="D6" s="332"/>
      <c r="E6" s="332" t="s">
        <v>77</v>
      </c>
      <c r="F6" s="332"/>
      <c r="G6" s="332" t="s">
        <v>21</v>
      </c>
      <c r="H6" s="332"/>
      <c r="I6" s="332" t="s">
        <v>77</v>
      </c>
      <c r="J6" s="332"/>
      <c r="K6" s="332" t="s">
        <v>21</v>
      </c>
      <c r="L6" s="332"/>
      <c r="M6" s="332" t="s">
        <v>77</v>
      </c>
      <c r="N6" s="332"/>
      <c r="O6" s="332" t="s">
        <v>21</v>
      </c>
      <c r="P6" s="332"/>
      <c r="Q6" s="332" t="s">
        <v>77</v>
      </c>
      <c r="R6" s="332"/>
      <c r="S6" s="332" t="s">
        <v>21</v>
      </c>
      <c r="T6" s="332"/>
      <c r="U6" s="332" t="s">
        <v>77</v>
      </c>
      <c r="V6" s="332"/>
      <c r="W6" s="332" t="s">
        <v>21</v>
      </c>
      <c r="X6" s="332"/>
      <c r="Y6" s="332" t="s">
        <v>77</v>
      </c>
      <c r="Z6" s="332"/>
      <c r="AA6" s="332" t="s">
        <v>21</v>
      </c>
      <c r="AB6" s="332"/>
      <c r="AC6" s="332" t="s">
        <v>77</v>
      </c>
      <c r="AD6" s="332"/>
      <c r="AE6" s="332" t="s">
        <v>21</v>
      </c>
      <c r="AF6" s="332"/>
      <c r="AG6" s="332" t="s">
        <v>77</v>
      </c>
      <c r="AH6" s="332"/>
      <c r="AI6" s="332" t="s">
        <v>21</v>
      </c>
      <c r="AJ6" s="332"/>
      <c r="AK6" s="332" t="s">
        <v>77</v>
      </c>
      <c r="AL6" s="332"/>
      <c r="AM6" s="332" t="s">
        <v>21</v>
      </c>
      <c r="AN6" s="332"/>
      <c r="AO6" s="332" t="s">
        <v>77</v>
      </c>
      <c r="AP6" s="332"/>
      <c r="AQ6" s="332" t="s">
        <v>21</v>
      </c>
      <c r="AR6" s="332"/>
      <c r="AS6" s="332" t="s">
        <v>77</v>
      </c>
      <c r="AT6" s="332"/>
      <c r="AU6" s="332" t="s">
        <v>21</v>
      </c>
      <c r="AV6" s="332"/>
      <c r="AW6" s="332" t="s">
        <v>77</v>
      </c>
      <c r="AX6" s="332"/>
      <c r="AY6" s="332" t="s">
        <v>21</v>
      </c>
      <c r="AZ6" s="332"/>
      <c r="BA6" s="332" t="s">
        <v>77</v>
      </c>
      <c r="BB6" s="332"/>
      <c r="BC6" s="332" t="s">
        <v>21</v>
      </c>
      <c r="BD6" s="332"/>
      <c r="BE6" s="332" t="s">
        <v>77</v>
      </c>
      <c r="BF6" s="332"/>
      <c r="BG6" s="332" t="s">
        <v>21</v>
      </c>
      <c r="BH6" s="332"/>
      <c r="BI6" s="332" t="s">
        <v>77</v>
      </c>
      <c r="BJ6" s="332"/>
      <c r="BK6" s="332" t="s">
        <v>21</v>
      </c>
      <c r="BL6" s="332"/>
      <c r="BM6" s="332" t="s">
        <v>77</v>
      </c>
      <c r="BN6" s="332"/>
      <c r="BO6" s="332" t="s">
        <v>21</v>
      </c>
      <c r="BP6" s="332"/>
      <c r="BQ6" s="332" t="s">
        <v>77</v>
      </c>
      <c r="BR6" s="332"/>
      <c r="BS6" s="332" t="s">
        <v>21</v>
      </c>
      <c r="BT6" s="332"/>
      <c r="BU6" s="332" t="s">
        <v>77</v>
      </c>
      <c r="BV6" s="332"/>
      <c r="BW6" s="332" t="s">
        <v>21</v>
      </c>
      <c r="BX6" s="332"/>
      <c r="BY6" s="332" t="s">
        <v>77</v>
      </c>
      <c r="BZ6" s="332"/>
      <c r="CA6" s="332" t="s">
        <v>21</v>
      </c>
      <c r="CB6" s="332"/>
      <c r="CC6" s="332" t="s">
        <v>77</v>
      </c>
      <c r="CD6" s="332"/>
      <c r="CE6" s="332" t="s">
        <v>21</v>
      </c>
      <c r="CF6" s="332"/>
      <c r="CG6" s="332" t="s">
        <v>77</v>
      </c>
      <c r="CH6" s="332"/>
      <c r="CI6" s="332" t="s">
        <v>21</v>
      </c>
      <c r="CJ6" s="332"/>
      <c r="CK6" s="332" t="s">
        <v>77</v>
      </c>
      <c r="CL6" s="332"/>
      <c r="CM6" s="332" t="s">
        <v>21</v>
      </c>
      <c r="CN6" s="332"/>
      <c r="CO6" s="332" t="s">
        <v>77</v>
      </c>
      <c r="CP6" s="332"/>
      <c r="CQ6" s="332" t="s">
        <v>21</v>
      </c>
      <c r="CR6" s="332"/>
      <c r="CS6" s="332" t="s">
        <v>77</v>
      </c>
      <c r="CT6" s="332"/>
      <c r="CU6" s="332" t="s">
        <v>21</v>
      </c>
      <c r="CV6" s="332"/>
      <c r="CW6" s="332" t="s">
        <v>77</v>
      </c>
      <c r="CX6" s="332"/>
      <c r="CY6" s="332" t="s">
        <v>21</v>
      </c>
      <c r="CZ6" s="332"/>
      <c r="DA6" s="332" t="s">
        <v>77</v>
      </c>
      <c r="DB6" s="332"/>
      <c r="DC6" s="332" t="s">
        <v>21</v>
      </c>
      <c r="DD6" s="332"/>
      <c r="DE6" s="332" t="s">
        <v>77</v>
      </c>
      <c r="DF6" s="332"/>
      <c r="DG6" s="332" t="s">
        <v>21</v>
      </c>
      <c r="DH6" s="332"/>
      <c r="DI6" s="332" t="s">
        <v>77</v>
      </c>
      <c r="DJ6" s="332"/>
      <c r="DK6" s="332" t="s">
        <v>21</v>
      </c>
      <c r="DL6" s="332"/>
      <c r="DM6" s="332" t="s">
        <v>77</v>
      </c>
      <c r="DN6" s="332"/>
      <c r="DO6" s="332" t="s">
        <v>21</v>
      </c>
      <c r="DP6" s="332"/>
      <c r="DQ6" s="332" t="s">
        <v>77</v>
      </c>
      <c r="DR6" s="332"/>
      <c r="DS6" s="332" t="s">
        <v>21</v>
      </c>
      <c r="DT6" s="332"/>
      <c r="DU6" s="332" t="s">
        <v>77</v>
      </c>
      <c r="DV6" s="332"/>
      <c r="DW6" s="332" t="s">
        <v>21</v>
      </c>
      <c r="DX6" s="332"/>
      <c r="DY6" s="332" t="s">
        <v>77</v>
      </c>
      <c r="DZ6" s="332"/>
      <c r="EA6" s="332" t="s">
        <v>21</v>
      </c>
      <c r="EB6" s="332"/>
      <c r="EC6" s="332" t="s">
        <v>77</v>
      </c>
      <c r="ED6" s="332"/>
      <c r="EE6" s="332" t="s">
        <v>21</v>
      </c>
      <c r="EF6" s="332"/>
      <c r="EG6" s="332" t="s">
        <v>77</v>
      </c>
      <c r="EH6" s="332"/>
      <c r="EI6" s="332" t="s">
        <v>21</v>
      </c>
      <c r="EJ6" s="332"/>
      <c r="EK6" s="332" t="s">
        <v>77</v>
      </c>
      <c r="EL6" s="332"/>
      <c r="EM6" s="332" t="s">
        <v>21</v>
      </c>
      <c r="EN6" s="332"/>
      <c r="EO6" s="332" t="s">
        <v>77</v>
      </c>
      <c r="EP6" s="332"/>
      <c r="EQ6" s="332" t="s">
        <v>21</v>
      </c>
      <c r="ER6" s="332"/>
      <c r="ES6" s="332" t="s">
        <v>77</v>
      </c>
      <c r="ET6" s="332"/>
      <c r="EU6" s="332" t="s">
        <v>21</v>
      </c>
      <c r="EV6" s="332"/>
      <c r="EW6" s="332" t="s">
        <v>77</v>
      </c>
      <c r="EX6" s="332"/>
      <c r="EY6" s="332" t="s">
        <v>21</v>
      </c>
      <c r="EZ6" s="332"/>
      <c r="FA6" s="332" t="s">
        <v>77</v>
      </c>
      <c r="FB6" s="332"/>
      <c r="FC6" s="332" t="s">
        <v>21</v>
      </c>
      <c r="FD6" s="332"/>
      <c r="FE6" s="332" t="s">
        <v>77</v>
      </c>
      <c r="FF6" s="332"/>
      <c r="FG6" s="332" t="s">
        <v>21</v>
      </c>
      <c r="FH6" s="332"/>
      <c r="FI6" s="332" t="s">
        <v>77</v>
      </c>
      <c r="FJ6" s="332"/>
      <c r="FK6" s="329" t="s">
        <v>76</v>
      </c>
      <c r="FL6" s="329"/>
      <c r="FM6" s="330" t="s">
        <v>615</v>
      </c>
      <c r="FN6" s="330" t="s">
        <v>616</v>
      </c>
      <c r="FO6" s="330" t="s">
        <v>617</v>
      </c>
      <c r="FP6" s="330" t="s">
        <v>618</v>
      </c>
      <c r="FQ6" s="330" t="s">
        <v>619</v>
      </c>
      <c r="FR6" s="330" t="s">
        <v>620</v>
      </c>
      <c r="FS6" s="330" t="s">
        <v>621</v>
      </c>
      <c r="FT6" s="80" t="s">
        <v>21</v>
      </c>
      <c r="FU6" s="80" t="s">
        <v>77</v>
      </c>
      <c r="FV6" s="185" t="s">
        <v>76</v>
      </c>
      <c r="FW6" s="330" t="s">
        <v>622</v>
      </c>
      <c r="FX6" s="186"/>
      <c r="FY6" s="331">
        <v>2019</v>
      </c>
      <c r="FZ6" s="331">
        <v>2020</v>
      </c>
    </row>
    <row r="7" spans="1:182" s="142" customFormat="1" ht="15" customHeight="1" x14ac:dyDescent="0.2">
      <c r="A7" s="336"/>
      <c r="B7" s="332"/>
      <c r="C7" s="187">
        <v>19</v>
      </c>
      <c r="D7" s="188">
        <v>23</v>
      </c>
      <c r="E7" s="188">
        <v>19</v>
      </c>
      <c r="F7" s="188">
        <v>23</v>
      </c>
      <c r="G7" s="188">
        <v>19</v>
      </c>
      <c r="H7" s="188">
        <v>23</v>
      </c>
      <c r="I7" s="188">
        <v>19</v>
      </c>
      <c r="J7" s="188">
        <v>23</v>
      </c>
      <c r="K7" s="188">
        <v>19</v>
      </c>
      <c r="L7" s="188">
        <v>23</v>
      </c>
      <c r="M7" s="188">
        <v>15</v>
      </c>
      <c r="N7" s="188">
        <v>20</v>
      </c>
      <c r="O7" s="188">
        <v>15</v>
      </c>
      <c r="P7" s="188">
        <v>20</v>
      </c>
      <c r="Q7" s="188">
        <v>15</v>
      </c>
      <c r="R7" s="188">
        <v>20</v>
      </c>
      <c r="S7" s="188">
        <v>15</v>
      </c>
      <c r="T7" s="188">
        <v>20</v>
      </c>
      <c r="U7" s="188">
        <v>15</v>
      </c>
      <c r="V7" s="188">
        <v>20</v>
      </c>
      <c r="W7" s="188">
        <v>10</v>
      </c>
      <c r="X7" s="188">
        <v>15</v>
      </c>
      <c r="Y7" s="188">
        <v>10</v>
      </c>
      <c r="Z7" s="188">
        <v>15</v>
      </c>
      <c r="AA7" s="188">
        <v>10</v>
      </c>
      <c r="AB7" s="188">
        <v>15</v>
      </c>
      <c r="AC7" s="188">
        <v>10</v>
      </c>
      <c r="AD7" s="188">
        <v>15</v>
      </c>
      <c r="AE7" s="188">
        <v>10</v>
      </c>
      <c r="AF7" s="188">
        <v>15</v>
      </c>
      <c r="AG7" s="188">
        <v>15</v>
      </c>
      <c r="AH7" s="188">
        <v>20</v>
      </c>
      <c r="AI7" s="188">
        <v>15</v>
      </c>
      <c r="AJ7" s="188">
        <v>20</v>
      </c>
      <c r="AK7" s="188">
        <v>15</v>
      </c>
      <c r="AL7" s="188">
        <v>20</v>
      </c>
      <c r="AM7" s="188">
        <v>15</v>
      </c>
      <c r="AN7" s="188">
        <v>20</v>
      </c>
      <c r="AO7" s="188">
        <v>15</v>
      </c>
      <c r="AP7" s="188">
        <v>20</v>
      </c>
      <c r="AQ7" s="188">
        <v>10</v>
      </c>
      <c r="AR7" s="188">
        <v>15</v>
      </c>
      <c r="AS7" s="188">
        <v>10</v>
      </c>
      <c r="AT7" s="188">
        <v>15</v>
      </c>
      <c r="AU7" s="188">
        <v>10</v>
      </c>
      <c r="AV7" s="188">
        <v>15</v>
      </c>
      <c r="AW7" s="188">
        <v>10</v>
      </c>
      <c r="AX7" s="188">
        <v>15</v>
      </c>
      <c r="AY7" s="188">
        <v>10</v>
      </c>
      <c r="AZ7" s="188">
        <v>15</v>
      </c>
      <c r="BA7" s="188">
        <v>10</v>
      </c>
      <c r="BB7" s="188">
        <v>10</v>
      </c>
      <c r="BC7" s="188">
        <v>10</v>
      </c>
      <c r="BD7" s="188">
        <v>10</v>
      </c>
      <c r="BE7" s="188">
        <v>10</v>
      </c>
      <c r="BF7" s="188">
        <v>10</v>
      </c>
      <c r="BG7" s="188">
        <v>10</v>
      </c>
      <c r="BH7" s="188">
        <v>10</v>
      </c>
      <c r="BI7" s="188">
        <v>10</v>
      </c>
      <c r="BJ7" s="188">
        <v>10</v>
      </c>
      <c r="BK7" s="188">
        <v>5</v>
      </c>
      <c r="BL7" s="188">
        <v>5</v>
      </c>
      <c r="BM7" s="188">
        <v>5</v>
      </c>
      <c r="BN7" s="188">
        <v>5</v>
      </c>
      <c r="BO7" s="188">
        <v>5</v>
      </c>
      <c r="BP7" s="188">
        <v>5</v>
      </c>
      <c r="BQ7" s="188">
        <v>5</v>
      </c>
      <c r="BR7" s="188">
        <v>5</v>
      </c>
      <c r="BS7" s="188">
        <v>5</v>
      </c>
      <c r="BT7" s="189">
        <v>5</v>
      </c>
      <c r="BU7" s="187">
        <f>Норматив!BP585</f>
        <v>0</v>
      </c>
      <c r="BV7" s="188">
        <v>23</v>
      </c>
      <c r="BW7" s="188">
        <v>19</v>
      </c>
      <c r="BX7" s="188">
        <v>23</v>
      </c>
      <c r="BY7" s="188">
        <v>19</v>
      </c>
      <c r="BZ7" s="188">
        <v>23</v>
      </c>
      <c r="CA7" s="188">
        <v>19</v>
      </c>
      <c r="CB7" s="188">
        <v>23</v>
      </c>
      <c r="CC7" s="188">
        <v>19</v>
      </c>
      <c r="CD7" s="188">
        <v>23</v>
      </c>
      <c r="CE7" s="188">
        <v>15</v>
      </c>
      <c r="CF7" s="188">
        <v>20</v>
      </c>
      <c r="CG7" s="188">
        <v>15</v>
      </c>
      <c r="CH7" s="188">
        <v>20</v>
      </c>
      <c r="CI7" s="188">
        <v>15</v>
      </c>
      <c r="CJ7" s="188">
        <v>20</v>
      </c>
      <c r="CK7" s="188">
        <v>15</v>
      </c>
      <c r="CL7" s="188">
        <v>20</v>
      </c>
      <c r="CM7" s="188">
        <v>15</v>
      </c>
      <c r="CN7" s="188">
        <v>20</v>
      </c>
      <c r="CO7" s="188">
        <v>10</v>
      </c>
      <c r="CP7" s="188">
        <v>15</v>
      </c>
      <c r="CQ7" s="188">
        <v>10</v>
      </c>
      <c r="CR7" s="188">
        <v>15</v>
      </c>
      <c r="CS7" s="188">
        <v>10</v>
      </c>
      <c r="CT7" s="188">
        <v>15</v>
      </c>
      <c r="CU7" s="188">
        <v>10</v>
      </c>
      <c r="CV7" s="188">
        <v>15</v>
      </c>
      <c r="CW7" s="188">
        <v>10</v>
      </c>
      <c r="CX7" s="188">
        <v>15</v>
      </c>
      <c r="CY7" s="188">
        <v>15</v>
      </c>
      <c r="CZ7" s="188">
        <v>20</v>
      </c>
      <c r="DA7" s="188">
        <v>15</v>
      </c>
      <c r="DB7" s="188">
        <v>20</v>
      </c>
      <c r="DC7" s="188">
        <v>15</v>
      </c>
      <c r="DD7" s="188">
        <v>20</v>
      </c>
      <c r="DE7" s="188">
        <v>15</v>
      </c>
      <c r="DF7" s="188">
        <v>20</v>
      </c>
      <c r="DG7" s="188">
        <v>15</v>
      </c>
      <c r="DH7" s="188">
        <v>20</v>
      </c>
      <c r="DI7" s="188">
        <v>10</v>
      </c>
      <c r="DJ7" s="188">
        <v>15</v>
      </c>
      <c r="DK7" s="188">
        <v>10</v>
      </c>
      <c r="DL7" s="188">
        <v>15</v>
      </c>
      <c r="DM7" s="188">
        <v>10</v>
      </c>
      <c r="DN7" s="188">
        <v>15</v>
      </c>
      <c r="DO7" s="188">
        <v>10</v>
      </c>
      <c r="DP7" s="188">
        <v>15</v>
      </c>
      <c r="DQ7" s="188">
        <v>10</v>
      </c>
      <c r="DR7" s="188">
        <v>15</v>
      </c>
      <c r="DS7" s="188">
        <v>10</v>
      </c>
      <c r="DT7" s="188">
        <v>10</v>
      </c>
      <c r="DU7" s="188">
        <v>10</v>
      </c>
      <c r="DV7" s="188">
        <v>10</v>
      </c>
      <c r="DW7" s="188">
        <v>10</v>
      </c>
      <c r="DX7" s="188">
        <v>10</v>
      </c>
      <c r="DY7" s="188">
        <v>10</v>
      </c>
      <c r="DZ7" s="188">
        <v>10</v>
      </c>
      <c r="EA7" s="188">
        <v>10</v>
      </c>
      <c r="EB7" s="188">
        <v>10</v>
      </c>
      <c r="EC7" s="188">
        <v>5</v>
      </c>
      <c r="ED7" s="188">
        <v>5</v>
      </c>
      <c r="EE7" s="188">
        <v>5</v>
      </c>
      <c r="EF7" s="188">
        <v>5</v>
      </c>
      <c r="EG7" s="188">
        <v>5</v>
      </c>
      <c r="EH7" s="188">
        <v>5</v>
      </c>
      <c r="EI7" s="188">
        <v>5</v>
      </c>
      <c r="EJ7" s="188">
        <v>5</v>
      </c>
      <c r="EK7" s="188">
        <v>5</v>
      </c>
      <c r="EL7" s="189">
        <v>5</v>
      </c>
      <c r="EM7" s="332">
        <v>19</v>
      </c>
      <c r="EN7" s="332"/>
      <c r="EO7" s="332">
        <v>23</v>
      </c>
      <c r="EP7" s="332"/>
      <c r="EQ7" s="78"/>
      <c r="ER7" s="78"/>
      <c r="ES7" s="78"/>
      <c r="ET7" s="78"/>
      <c r="EU7" s="332"/>
      <c r="EV7" s="332"/>
      <c r="EW7" s="332"/>
      <c r="EX7" s="332"/>
      <c r="EY7" s="332">
        <v>19</v>
      </c>
      <c r="EZ7" s="332"/>
      <c r="FA7" s="332">
        <v>23</v>
      </c>
      <c r="FB7" s="332"/>
      <c r="FC7" s="332"/>
      <c r="FD7" s="332"/>
      <c r="FE7" s="332"/>
      <c r="FF7" s="332"/>
      <c r="FG7" s="329"/>
      <c r="FH7" s="329"/>
      <c r="FI7" s="329"/>
      <c r="FJ7" s="329"/>
      <c r="FK7" s="329"/>
      <c r="FL7" s="329"/>
      <c r="FM7" s="330"/>
      <c r="FN7" s="330"/>
      <c r="FO7" s="330"/>
      <c r="FP7" s="330"/>
      <c r="FQ7" s="330"/>
      <c r="FR7" s="330"/>
      <c r="FS7" s="330"/>
      <c r="FT7" s="185"/>
      <c r="FU7" s="185"/>
      <c r="FV7" s="185"/>
      <c r="FW7" s="330"/>
      <c r="FX7" s="190"/>
      <c r="FY7" s="331"/>
      <c r="FZ7" s="331"/>
    </row>
    <row r="8" spans="1:182" s="195" customFormat="1" ht="23.4" customHeight="1" x14ac:dyDescent="0.2">
      <c r="A8" s="191"/>
      <c r="B8" s="192"/>
      <c r="C8" s="192" t="s">
        <v>623</v>
      </c>
      <c r="D8" s="192" t="s">
        <v>624</v>
      </c>
      <c r="E8" s="192" t="s">
        <v>623</v>
      </c>
      <c r="F8" s="192" t="s">
        <v>624</v>
      </c>
      <c r="G8" s="192" t="s">
        <v>623</v>
      </c>
      <c r="H8" s="192" t="s">
        <v>624</v>
      </c>
      <c r="I8" s="192" t="s">
        <v>623</v>
      </c>
      <c r="J8" s="192" t="s">
        <v>624</v>
      </c>
      <c r="K8" s="192" t="s">
        <v>623</v>
      </c>
      <c r="L8" s="192" t="s">
        <v>624</v>
      </c>
      <c r="M8" s="192" t="s">
        <v>623</v>
      </c>
      <c r="N8" s="192" t="s">
        <v>624</v>
      </c>
      <c r="O8" s="192" t="s">
        <v>623</v>
      </c>
      <c r="P8" s="192" t="s">
        <v>624</v>
      </c>
      <c r="Q8" s="192" t="s">
        <v>623</v>
      </c>
      <c r="R8" s="192" t="s">
        <v>624</v>
      </c>
      <c r="S8" s="192" t="s">
        <v>623</v>
      </c>
      <c r="T8" s="192" t="s">
        <v>624</v>
      </c>
      <c r="U8" s="192" t="s">
        <v>623</v>
      </c>
      <c r="V8" s="192" t="s">
        <v>624</v>
      </c>
      <c r="W8" s="192" t="s">
        <v>623</v>
      </c>
      <c r="X8" s="192" t="s">
        <v>624</v>
      </c>
      <c r="Y8" s="192" t="s">
        <v>623</v>
      </c>
      <c r="Z8" s="192" t="s">
        <v>624</v>
      </c>
      <c r="AA8" s="192" t="s">
        <v>623</v>
      </c>
      <c r="AB8" s="192" t="s">
        <v>624</v>
      </c>
      <c r="AC8" s="192" t="s">
        <v>623</v>
      </c>
      <c r="AD8" s="192" t="s">
        <v>624</v>
      </c>
      <c r="AE8" s="192" t="s">
        <v>623</v>
      </c>
      <c r="AF8" s="192" t="s">
        <v>624</v>
      </c>
      <c r="AG8" s="192" t="s">
        <v>623</v>
      </c>
      <c r="AH8" s="192" t="s">
        <v>624</v>
      </c>
      <c r="AI8" s="192" t="s">
        <v>623</v>
      </c>
      <c r="AJ8" s="192" t="s">
        <v>624</v>
      </c>
      <c r="AK8" s="192" t="s">
        <v>623</v>
      </c>
      <c r="AL8" s="192" t="s">
        <v>624</v>
      </c>
      <c r="AM8" s="192" t="s">
        <v>623</v>
      </c>
      <c r="AN8" s="192" t="s">
        <v>624</v>
      </c>
      <c r="AO8" s="192" t="s">
        <v>623</v>
      </c>
      <c r="AP8" s="192" t="s">
        <v>624</v>
      </c>
      <c r="AQ8" s="192" t="s">
        <v>623</v>
      </c>
      <c r="AR8" s="192" t="s">
        <v>624</v>
      </c>
      <c r="AS8" s="192" t="s">
        <v>623</v>
      </c>
      <c r="AT8" s="192" t="s">
        <v>624</v>
      </c>
      <c r="AU8" s="192" t="s">
        <v>623</v>
      </c>
      <c r="AV8" s="192" t="s">
        <v>624</v>
      </c>
      <c r="AW8" s="192" t="s">
        <v>623</v>
      </c>
      <c r="AX8" s="192" t="s">
        <v>624</v>
      </c>
      <c r="AY8" s="192" t="s">
        <v>623</v>
      </c>
      <c r="AZ8" s="192" t="s">
        <v>624</v>
      </c>
      <c r="BA8" s="192" t="s">
        <v>623</v>
      </c>
      <c r="BB8" s="192" t="s">
        <v>624</v>
      </c>
      <c r="BC8" s="192" t="s">
        <v>623</v>
      </c>
      <c r="BD8" s="192" t="s">
        <v>624</v>
      </c>
      <c r="BE8" s="192" t="s">
        <v>623</v>
      </c>
      <c r="BF8" s="192" t="s">
        <v>624</v>
      </c>
      <c r="BG8" s="192" t="s">
        <v>623</v>
      </c>
      <c r="BH8" s="192" t="s">
        <v>624</v>
      </c>
      <c r="BI8" s="192" t="s">
        <v>623</v>
      </c>
      <c r="BJ8" s="192" t="s">
        <v>624</v>
      </c>
      <c r="BK8" s="192" t="s">
        <v>623</v>
      </c>
      <c r="BL8" s="192" t="s">
        <v>624</v>
      </c>
      <c r="BM8" s="192" t="s">
        <v>623</v>
      </c>
      <c r="BN8" s="192" t="s">
        <v>624</v>
      </c>
      <c r="BO8" s="192" t="s">
        <v>623</v>
      </c>
      <c r="BP8" s="192" t="s">
        <v>624</v>
      </c>
      <c r="BQ8" s="192" t="s">
        <v>623</v>
      </c>
      <c r="BR8" s="192" t="s">
        <v>624</v>
      </c>
      <c r="BS8" s="192" t="s">
        <v>623</v>
      </c>
      <c r="BT8" s="192" t="s">
        <v>624</v>
      </c>
      <c r="BU8" s="192" t="s">
        <v>623</v>
      </c>
      <c r="BV8" s="192" t="s">
        <v>624</v>
      </c>
      <c r="BW8" s="192" t="s">
        <v>623</v>
      </c>
      <c r="BX8" s="192" t="s">
        <v>624</v>
      </c>
      <c r="BY8" s="192" t="s">
        <v>623</v>
      </c>
      <c r="BZ8" s="192" t="s">
        <v>624</v>
      </c>
      <c r="CA8" s="192" t="s">
        <v>623</v>
      </c>
      <c r="CB8" s="192" t="s">
        <v>624</v>
      </c>
      <c r="CC8" s="192" t="s">
        <v>623</v>
      </c>
      <c r="CD8" s="192" t="s">
        <v>624</v>
      </c>
      <c r="CE8" s="192" t="s">
        <v>623</v>
      </c>
      <c r="CF8" s="192" t="s">
        <v>624</v>
      </c>
      <c r="CG8" s="192" t="s">
        <v>623</v>
      </c>
      <c r="CH8" s="192" t="s">
        <v>624</v>
      </c>
      <c r="CI8" s="192" t="s">
        <v>623</v>
      </c>
      <c r="CJ8" s="192" t="s">
        <v>624</v>
      </c>
      <c r="CK8" s="192" t="s">
        <v>623</v>
      </c>
      <c r="CL8" s="192" t="s">
        <v>624</v>
      </c>
      <c r="CM8" s="192" t="s">
        <v>623</v>
      </c>
      <c r="CN8" s="192" t="s">
        <v>624</v>
      </c>
      <c r="CO8" s="192" t="s">
        <v>623</v>
      </c>
      <c r="CP8" s="192" t="s">
        <v>624</v>
      </c>
      <c r="CQ8" s="192" t="s">
        <v>623</v>
      </c>
      <c r="CR8" s="192" t="s">
        <v>624</v>
      </c>
      <c r="CS8" s="192" t="s">
        <v>623</v>
      </c>
      <c r="CT8" s="192" t="s">
        <v>624</v>
      </c>
      <c r="CU8" s="192" t="s">
        <v>623</v>
      </c>
      <c r="CV8" s="192" t="s">
        <v>624</v>
      </c>
      <c r="CW8" s="192" t="s">
        <v>623</v>
      </c>
      <c r="CX8" s="192" t="s">
        <v>624</v>
      </c>
      <c r="CY8" s="192" t="s">
        <v>623</v>
      </c>
      <c r="CZ8" s="192" t="s">
        <v>624</v>
      </c>
      <c r="DA8" s="192" t="s">
        <v>623</v>
      </c>
      <c r="DB8" s="192" t="s">
        <v>624</v>
      </c>
      <c r="DC8" s="192" t="s">
        <v>623</v>
      </c>
      <c r="DD8" s="192" t="s">
        <v>624</v>
      </c>
      <c r="DE8" s="192" t="s">
        <v>623</v>
      </c>
      <c r="DF8" s="192" t="s">
        <v>624</v>
      </c>
      <c r="DG8" s="192" t="s">
        <v>623</v>
      </c>
      <c r="DH8" s="192" t="s">
        <v>624</v>
      </c>
      <c r="DI8" s="192" t="s">
        <v>623</v>
      </c>
      <c r="DJ8" s="192" t="s">
        <v>624</v>
      </c>
      <c r="DK8" s="192" t="s">
        <v>623</v>
      </c>
      <c r="DL8" s="192" t="s">
        <v>624</v>
      </c>
      <c r="DM8" s="192" t="s">
        <v>623</v>
      </c>
      <c r="DN8" s="192" t="s">
        <v>624</v>
      </c>
      <c r="DO8" s="192" t="s">
        <v>623</v>
      </c>
      <c r="DP8" s="192" t="s">
        <v>624</v>
      </c>
      <c r="DQ8" s="192" t="s">
        <v>623</v>
      </c>
      <c r="DR8" s="192" t="s">
        <v>624</v>
      </c>
      <c r="DS8" s="192" t="s">
        <v>623</v>
      </c>
      <c r="DT8" s="192" t="s">
        <v>624</v>
      </c>
      <c r="DU8" s="192" t="s">
        <v>623</v>
      </c>
      <c r="DV8" s="192" t="s">
        <v>624</v>
      </c>
      <c r="DW8" s="192" t="s">
        <v>623</v>
      </c>
      <c r="DX8" s="192" t="s">
        <v>624</v>
      </c>
      <c r="DY8" s="192" t="s">
        <v>623</v>
      </c>
      <c r="DZ8" s="192" t="s">
        <v>624</v>
      </c>
      <c r="EA8" s="192" t="s">
        <v>623</v>
      </c>
      <c r="EB8" s="192" t="s">
        <v>624</v>
      </c>
      <c r="EC8" s="192" t="s">
        <v>623</v>
      </c>
      <c r="ED8" s="192" t="s">
        <v>624</v>
      </c>
      <c r="EE8" s="192" t="s">
        <v>623</v>
      </c>
      <c r="EF8" s="192" t="s">
        <v>624</v>
      </c>
      <c r="EG8" s="192" t="s">
        <v>623</v>
      </c>
      <c r="EH8" s="192" t="s">
        <v>624</v>
      </c>
      <c r="EI8" s="192" t="s">
        <v>623</v>
      </c>
      <c r="EJ8" s="192" t="s">
        <v>624</v>
      </c>
      <c r="EK8" s="192" t="s">
        <v>623</v>
      </c>
      <c r="EL8" s="192" t="s">
        <v>624</v>
      </c>
      <c r="EM8" s="192" t="s">
        <v>623</v>
      </c>
      <c r="EN8" s="192" t="s">
        <v>624</v>
      </c>
      <c r="EO8" s="192" t="s">
        <v>623</v>
      </c>
      <c r="EP8" s="192" t="s">
        <v>624</v>
      </c>
      <c r="EQ8" s="192" t="s">
        <v>623</v>
      </c>
      <c r="ER8" s="192" t="s">
        <v>624</v>
      </c>
      <c r="ES8" s="192" t="s">
        <v>623</v>
      </c>
      <c r="ET8" s="192" t="s">
        <v>624</v>
      </c>
      <c r="EU8" s="192" t="s">
        <v>623</v>
      </c>
      <c r="EV8" s="192" t="s">
        <v>624</v>
      </c>
      <c r="EW8" s="192" t="s">
        <v>623</v>
      </c>
      <c r="EX8" s="192" t="s">
        <v>624</v>
      </c>
      <c r="EY8" s="192" t="s">
        <v>623</v>
      </c>
      <c r="EZ8" s="192" t="s">
        <v>624</v>
      </c>
      <c r="FA8" s="192" t="s">
        <v>623</v>
      </c>
      <c r="FB8" s="192" t="s">
        <v>624</v>
      </c>
      <c r="FC8" s="192" t="s">
        <v>623</v>
      </c>
      <c r="FD8" s="192" t="s">
        <v>624</v>
      </c>
      <c r="FE8" s="192" t="s">
        <v>623</v>
      </c>
      <c r="FF8" s="192" t="s">
        <v>624</v>
      </c>
      <c r="FG8" s="192" t="s">
        <v>623</v>
      </c>
      <c r="FH8" s="192" t="s">
        <v>624</v>
      </c>
      <c r="FI8" s="192" t="s">
        <v>623</v>
      </c>
      <c r="FJ8" s="192" t="s">
        <v>624</v>
      </c>
      <c r="FK8" s="192" t="s">
        <v>623</v>
      </c>
      <c r="FL8" s="192" t="s">
        <v>624</v>
      </c>
      <c r="FM8" s="330"/>
      <c r="FN8" s="330"/>
      <c r="FO8" s="330"/>
      <c r="FP8" s="330"/>
      <c r="FQ8" s="330"/>
      <c r="FR8" s="330"/>
      <c r="FS8" s="330"/>
      <c r="FT8" s="193" t="s">
        <v>623</v>
      </c>
      <c r="FU8" s="193" t="s">
        <v>623</v>
      </c>
      <c r="FV8" s="193" t="s">
        <v>623</v>
      </c>
      <c r="FW8" s="330"/>
      <c r="FX8" s="194"/>
      <c r="FY8" s="331"/>
      <c r="FZ8" s="331"/>
    </row>
    <row r="9" spans="1:182" s="142" customFormat="1" ht="13.95" customHeight="1" x14ac:dyDescent="0.2">
      <c r="A9" s="196">
        <v>3</v>
      </c>
      <c r="B9" s="197" t="s">
        <v>625</v>
      </c>
      <c r="C9" s="198"/>
      <c r="D9" s="198">
        <f>Норматив!$E$583</f>
        <v>3592</v>
      </c>
      <c r="E9" s="198"/>
      <c r="F9" s="198">
        <f>Норматив!$E$584</f>
        <v>2917</v>
      </c>
      <c r="G9" s="198"/>
      <c r="H9" s="198">
        <f>Норматив!$F$583</f>
        <v>7184</v>
      </c>
      <c r="I9" s="198"/>
      <c r="J9" s="198">
        <f>Норматив!$F$584</f>
        <v>5833</v>
      </c>
      <c r="K9" s="198"/>
      <c r="L9" s="198">
        <f>Норматив!$G$583</f>
        <v>8620</v>
      </c>
      <c r="M9" s="198"/>
      <c r="N9" s="198">
        <f>Норматив!$G$584</f>
        <v>7000</v>
      </c>
      <c r="O9" s="198"/>
      <c r="P9" s="198">
        <f>Норматив!$H$583</f>
        <v>10057</v>
      </c>
      <c r="Q9" s="198"/>
      <c r="R9" s="198">
        <f>Норматив!$I$584</f>
        <v>8166</v>
      </c>
      <c r="S9" s="198"/>
      <c r="T9" s="198">
        <f>Норматив!$H$583</f>
        <v>10057</v>
      </c>
      <c r="U9" s="198"/>
      <c r="V9" s="198">
        <f>Норматив!$I$584</f>
        <v>8166</v>
      </c>
      <c r="W9" s="198"/>
      <c r="X9" s="198">
        <f>Норматив!$E$585</f>
        <v>4550</v>
      </c>
      <c r="Y9" s="198"/>
      <c r="Z9" s="198">
        <f>Норматив!$E$586</f>
        <v>3354</v>
      </c>
      <c r="AA9" s="198"/>
      <c r="AB9" s="198">
        <f>Норматив!$F$585</f>
        <v>9099</v>
      </c>
      <c r="AC9" s="198"/>
      <c r="AD9" s="198">
        <f>Норматив!$F$586</f>
        <v>6708</v>
      </c>
      <c r="AE9" s="198"/>
      <c r="AF9" s="198">
        <f>Норматив!$G$585</f>
        <v>10919</v>
      </c>
      <c r="AG9" s="198"/>
      <c r="AH9" s="198">
        <f>Норматив!$G$586</f>
        <v>8050</v>
      </c>
      <c r="AI9" s="198"/>
      <c r="AJ9" s="198">
        <f>Норматив!$H$585</f>
        <v>12739</v>
      </c>
      <c r="AK9" s="198"/>
      <c r="AL9" s="198">
        <f>Норматив!$H$586</f>
        <v>9391</v>
      </c>
      <c r="AM9" s="198"/>
      <c r="AN9" s="198">
        <f>Норматив!$I$585</f>
        <v>12739</v>
      </c>
      <c r="AO9" s="198"/>
      <c r="AP9" s="198">
        <f>Норматив!$I$586</f>
        <v>9391</v>
      </c>
      <c r="AQ9" s="198"/>
      <c r="AR9" s="198">
        <f>Норматив!$E$587</f>
        <v>6941</v>
      </c>
      <c r="AS9" s="198"/>
      <c r="AT9" s="198">
        <f>Норматив!$E$588</f>
        <v>4550</v>
      </c>
      <c r="AU9" s="198"/>
      <c r="AV9" s="198">
        <f>Норматив!$F$587</f>
        <v>13882</v>
      </c>
      <c r="AW9" s="198"/>
      <c r="AX9" s="198">
        <f>Норматив!$F$588</f>
        <v>9099</v>
      </c>
      <c r="AY9" s="198"/>
      <c r="AZ9" s="198">
        <f>Норматив!$G$587</f>
        <v>16658</v>
      </c>
      <c r="BA9" s="198"/>
      <c r="BB9" s="198">
        <f>Норматив!$G$588</f>
        <v>10919</v>
      </c>
      <c r="BC9" s="198"/>
      <c r="BD9" s="198">
        <f>Норматив!$H$587</f>
        <v>19434</v>
      </c>
      <c r="BE9" s="198"/>
      <c r="BF9" s="198">
        <f>Норматив!$H$588</f>
        <v>12739</v>
      </c>
      <c r="BG9" s="198"/>
      <c r="BH9" s="198">
        <f>Норматив!$I$587</f>
        <v>19434</v>
      </c>
      <c r="BI9" s="198"/>
      <c r="BJ9" s="198">
        <f>Норматив!$I$588</f>
        <v>12739</v>
      </c>
      <c r="BK9" s="198"/>
      <c r="BL9" s="198">
        <f>Норматив!$E$589</f>
        <v>4550</v>
      </c>
      <c r="BM9" s="198"/>
      <c r="BN9" s="198">
        <f>Норматив!$E$590</f>
        <v>3354</v>
      </c>
      <c r="BO9" s="198"/>
      <c r="BP9" s="198">
        <f>Норматив!$F$589</f>
        <v>9099</v>
      </c>
      <c r="BQ9" s="198"/>
      <c r="BR9" s="198">
        <f>Норматив!$F$590</f>
        <v>6708</v>
      </c>
      <c r="BS9" s="198"/>
      <c r="BT9" s="198">
        <f>Норматив!$G$589</f>
        <v>10919</v>
      </c>
      <c r="BU9" s="198"/>
      <c r="BV9" s="198">
        <f>Норматив!$G$590</f>
        <v>8050</v>
      </c>
      <c r="BW9" s="198"/>
      <c r="BX9" s="198">
        <f>Норматив!$H$589</f>
        <v>12739</v>
      </c>
      <c r="BY9" s="198"/>
      <c r="BZ9" s="198">
        <f>Норматив!$H$590</f>
        <v>9391</v>
      </c>
      <c r="CA9" s="198"/>
      <c r="CB9" s="198">
        <f>Норматив!$I$589</f>
        <v>12739</v>
      </c>
      <c r="CC9" s="198"/>
      <c r="CD9" s="198">
        <f>Норматив!$I$590</f>
        <v>9391</v>
      </c>
      <c r="CE9" s="198"/>
      <c r="CF9" s="198">
        <f>Норматив!$E$591</f>
        <v>6941</v>
      </c>
      <c r="CG9" s="198"/>
      <c r="CH9" s="198">
        <f>Норматив!$E$592</f>
        <v>4550</v>
      </c>
      <c r="CI9" s="198"/>
      <c r="CJ9" s="198">
        <f>Норматив!$F$591</f>
        <v>13882</v>
      </c>
      <c r="CK9" s="198"/>
      <c r="CL9" s="198">
        <f>Норматив!$F$592</f>
        <v>9099</v>
      </c>
      <c r="CM9" s="198"/>
      <c r="CN9" s="198">
        <f>Норматив!$G$591</f>
        <v>16658</v>
      </c>
      <c r="CO9" s="198"/>
      <c r="CP9" s="198">
        <f>Норматив!$G$592</f>
        <v>10919</v>
      </c>
      <c r="CQ9" s="198"/>
      <c r="CR9" s="198">
        <f>Норматив!$H$591</f>
        <v>19434</v>
      </c>
      <c r="CS9" s="198"/>
      <c r="CT9" s="198">
        <f>Норматив!$H$592</f>
        <v>12739</v>
      </c>
      <c r="CU9" s="198"/>
      <c r="CV9" s="198">
        <f>Норматив!$I$591</f>
        <v>19434</v>
      </c>
      <c r="CW9" s="198"/>
      <c r="CX9" s="198">
        <f>Норматив!$I$592</f>
        <v>12739</v>
      </c>
      <c r="CY9" s="198"/>
      <c r="CZ9" s="198">
        <f>Норматив!$E$593</f>
        <v>7057</v>
      </c>
      <c r="DA9" s="198"/>
      <c r="DB9" s="198">
        <f>Норматив!$E$594</f>
        <v>6941</v>
      </c>
      <c r="DC9" s="198"/>
      <c r="DD9" s="198">
        <f>Норматив!$F$593</f>
        <v>14114</v>
      </c>
      <c r="DE9" s="198"/>
      <c r="DF9" s="198">
        <f>Норматив!$F$594</f>
        <v>13882</v>
      </c>
      <c r="DG9" s="198"/>
      <c r="DH9" s="198">
        <f>Норматив!$G$593</f>
        <v>16937</v>
      </c>
      <c r="DI9" s="198"/>
      <c r="DJ9" s="198">
        <f>Норматив!$G$594</f>
        <v>16658</v>
      </c>
      <c r="DK9" s="198"/>
      <c r="DL9" s="198">
        <f>Норматив!$H$593</f>
        <v>19760</v>
      </c>
      <c r="DM9" s="198"/>
      <c r="DN9" s="198">
        <f>Норматив!$H$594</f>
        <v>19434</v>
      </c>
      <c r="DO9" s="198"/>
      <c r="DP9" s="198">
        <f>Норматив!$I$593</f>
        <v>19760</v>
      </c>
      <c r="DQ9" s="198"/>
      <c r="DR9" s="198">
        <f>Норматив!$I$594</f>
        <v>19434</v>
      </c>
      <c r="DS9" s="198"/>
      <c r="DT9" s="198">
        <f>Норматив!$E$595</f>
        <v>16441</v>
      </c>
      <c r="DU9" s="198"/>
      <c r="DV9" s="198">
        <f>Норматив!$E$596</f>
        <v>16208</v>
      </c>
      <c r="DW9" s="198"/>
      <c r="DX9" s="198">
        <f>Норматив!$F$595</f>
        <v>32882</v>
      </c>
      <c r="DY9" s="198"/>
      <c r="DZ9" s="198">
        <f>Норматив!$F$596</f>
        <v>32417</v>
      </c>
      <c r="EA9" s="198"/>
      <c r="EB9" s="198">
        <f>Норматив!$G$595</f>
        <v>39459</v>
      </c>
      <c r="EC9" s="198"/>
      <c r="ED9" s="198">
        <f>Норматив!$G$596</f>
        <v>38900</v>
      </c>
      <c r="EE9" s="198"/>
      <c r="EF9" s="198">
        <f>Норматив!$H$595</f>
        <v>46035</v>
      </c>
      <c r="EG9" s="198"/>
      <c r="EH9" s="198">
        <f>Норматив!$H$596</f>
        <v>45384</v>
      </c>
      <c r="EI9" s="198"/>
      <c r="EJ9" s="198">
        <f>Норматив!$I$595</f>
        <v>46035</v>
      </c>
      <c r="EK9" s="198"/>
      <c r="EL9" s="198">
        <f>Норматив!$I$596</f>
        <v>45384</v>
      </c>
      <c r="EM9" s="198"/>
      <c r="EN9" s="198"/>
      <c r="EO9" s="198"/>
      <c r="EP9" s="198"/>
      <c r="EQ9" s="198"/>
      <c r="ER9" s="198"/>
      <c r="ES9" s="198"/>
      <c r="ET9" s="198"/>
      <c r="EU9" s="198"/>
      <c r="EV9" s="198"/>
      <c r="EW9" s="198"/>
      <c r="EX9" s="198"/>
      <c r="EY9" s="198"/>
      <c r="EZ9" s="198"/>
      <c r="FA9" s="198"/>
      <c r="FB9" s="198"/>
      <c r="FC9" s="198"/>
      <c r="FD9" s="198"/>
      <c r="FE9" s="198"/>
      <c r="FF9" s="198"/>
      <c r="FG9" s="198"/>
      <c r="FH9" s="198"/>
      <c r="FI9" s="198"/>
      <c r="FJ9" s="198"/>
      <c r="FK9" s="198"/>
      <c r="FL9" s="198"/>
      <c r="FM9" s="199"/>
      <c r="FN9" s="199"/>
      <c r="FO9" s="199"/>
      <c r="FP9" s="199"/>
      <c r="FQ9" s="199"/>
      <c r="FR9" s="199"/>
      <c r="FS9" s="199"/>
      <c r="FT9" s="199"/>
      <c r="FU9" s="199"/>
      <c r="FV9" s="199"/>
      <c r="FW9" s="199"/>
      <c r="FX9" s="199"/>
      <c r="FY9" s="200">
        <v>1.1000000000000001</v>
      </c>
      <c r="FZ9" s="200">
        <v>1.1000000000000001</v>
      </c>
    </row>
    <row r="10" spans="1:182" s="142" customFormat="1" ht="13.2" customHeight="1" x14ac:dyDescent="0.2">
      <c r="A10" s="196">
        <v>5</v>
      </c>
      <c r="B10" s="197" t="s">
        <v>626</v>
      </c>
      <c r="C10" s="198"/>
      <c r="D10" s="198">
        <f>Норматив!$E$583</f>
        <v>3592</v>
      </c>
      <c r="E10" s="198"/>
      <c r="F10" s="198">
        <f>Норматив!$E$584</f>
        <v>2917</v>
      </c>
      <c r="G10" s="198"/>
      <c r="H10" s="198">
        <f>Норматив!$F$583</f>
        <v>7184</v>
      </c>
      <c r="I10" s="198"/>
      <c r="J10" s="198">
        <f>Норматив!$F$584</f>
        <v>5833</v>
      </c>
      <c r="K10" s="198"/>
      <c r="L10" s="198">
        <f>Норматив!$G$583</f>
        <v>8620</v>
      </c>
      <c r="M10" s="198"/>
      <c r="N10" s="198">
        <f>Норматив!$G$584</f>
        <v>7000</v>
      </c>
      <c r="O10" s="198"/>
      <c r="P10" s="198">
        <f>Норматив!$H$583</f>
        <v>10057</v>
      </c>
      <c r="Q10" s="198"/>
      <c r="R10" s="198">
        <f>Норматив!$I$584</f>
        <v>8166</v>
      </c>
      <c r="S10" s="198"/>
      <c r="T10" s="198">
        <f>Норматив!$H$583</f>
        <v>10057</v>
      </c>
      <c r="U10" s="198"/>
      <c r="V10" s="198">
        <f>Норматив!$I$584</f>
        <v>8166</v>
      </c>
      <c r="W10" s="198"/>
      <c r="X10" s="198">
        <f>Норматив!$E$585</f>
        <v>4550</v>
      </c>
      <c r="Y10" s="198"/>
      <c r="Z10" s="198">
        <f>Норматив!$E$586</f>
        <v>3354</v>
      </c>
      <c r="AA10" s="198"/>
      <c r="AB10" s="198">
        <f>Норматив!$F$585</f>
        <v>9099</v>
      </c>
      <c r="AC10" s="198"/>
      <c r="AD10" s="198">
        <f>Норматив!$F$586</f>
        <v>6708</v>
      </c>
      <c r="AE10" s="198"/>
      <c r="AF10" s="198">
        <f>Норматив!$G$585</f>
        <v>10919</v>
      </c>
      <c r="AG10" s="198"/>
      <c r="AH10" s="198">
        <f>Норматив!$G$586</f>
        <v>8050</v>
      </c>
      <c r="AI10" s="198"/>
      <c r="AJ10" s="198">
        <f>Норматив!$H$585</f>
        <v>12739</v>
      </c>
      <c r="AK10" s="198"/>
      <c r="AL10" s="198">
        <f>Норматив!$H$586</f>
        <v>9391</v>
      </c>
      <c r="AM10" s="198"/>
      <c r="AN10" s="198">
        <f>Норматив!$I$585</f>
        <v>12739</v>
      </c>
      <c r="AO10" s="198"/>
      <c r="AP10" s="198">
        <f>Норматив!$I$586</f>
        <v>9391</v>
      </c>
      <c r="AQ10" s="198"/>
      <c r="AR10" s="198">
        <f>Норматив!$E$587</f>
        <v>6941</v>
      </c>
      <c r="AS10" s="198"/>
      <c r="AT10" s="198">
        <f>Норматив!$E$588</f>
        <v>4550</v>
      </c>
      <c r="AU10" s="198"/>
      <c r="AV10" s="198">
        <f>Норматив!$F$587</f>
        <v>13882</v>
      </c>
      <c r="AW10" s="198"/>
      <c r="AX10" s="198">
        <f>Норматив!$F$588</f>
        <v>9099</v>
      </c>
      <c r="AY10" s="198"/>
      <c r="AZ10" s="198">
        <f>Норматив!$G$587</f>
        <v>16658</v>
      </c>
      <c r="BA10" s="198"/>
      <c r="BB10" s="198">
        <f>Норматив!$G$588</f>
        <v>10919</v>
      </c>
      <c r="BC10" s="198"/>
      <c r="BD10" s="198">
        <f>Норматив!$H$587</f>
        <v>19434</v>
      </c>
      <c r="BE10" s="198"/>
      <c r="BF10" s="198">
        <f>Норматив!$H$588</f>
        <v>12739</v>
      </c>
      <c r="BG10" s="198"/>
      <c r="BH10" s="198">
        <f>Норматив!$I$587</f>
        <v>19434</v>
      </c>
      <c r="BI10" s="198"/>
      <c r="BJ10" s="198">
        <f>Норматив!$I$588</f>
        <v>12739</v>
      </c>
      <c r="BK10" s="198"/>
      <c r="BL10" s="198">
        <f>Норматив!$E$589</f>
        <v>4550</v>
      </c>
      <c r="BM10" s="198"/>
      <c r="BN10" s="198">
        <f>Норматив!$E$590</f>
        <v>3354</v>
      </c>
      <c r="BO10" s="198"/>
      <c r="BP10" s="198">
        <f>Норматив!$F$589</f>
        <v>9099</v>
      </c>
      <c r="BQ10" s="198"/>
      <c r="BR10" s="198">
        <f>Норматив!$F$590</f>
        <v>6708</v>
      </c>
      <c r="BS10" s="198"/>
      <c r="BT10" s="198">
        <f>Норматив!$G$589</f>
        <v>10919</v>
      </c>
      <c r="BU10" s="198"/>
      <c r="BV10" s="198">
        <f>Норматив!$G$590</f>
        <v>8050</v>
      </c>
      <c r="BW10" s="198"/>
      <c r="BX10" s="198">
        <f>Норматив!$H$589</f>
        <v>12739</v>
      </c>
      <c r="BY10" s="198"/>
      <c r="BZ10" s="198">
        <f>Норматив!$H$590</f>
        <v>9391</v>
      </c>
      <c r="CA10" s="198"/>
      <c r="CB10" s="198">
        <f>Норматив!$I$589</f>
        <v>12739</v>
      </c>
      <c r="CC10" s="198"/>
      <c r="CD10" s="198">
        <f>Норматив!$I$590</f>
        <v>9391</v>
      </c>
      <c r="CE10" s="198"/>
      <c r="CF10" s="198">
        <f>Норматив!$E$591</f>
        <v>6941</v>
      </c>
      <c r="CG10" s="198"/>
      <c r="CH10" s="198">
        <f>Норматив!$E$592</f>
        <v>4550</v>
      </c>
      <c r="CI10" s="198"/>
      <c r="CJ10" s="198">
        <f>Норматив!$F$591</f>
        <v>13882</v>
      </c>
      <c r="CK10" s="198"/>
      <c r="CL10" s="198">
        <f>Норматив!$F$592</f>
        <v>9099</v>
      </c>
      <c r="CM10" s="198"/>
      <c r="CN10" s="198">
        <f>Норматив!$G$591</f>
        <v>16658</v>
      </c>
      <c r="CO10" s="198"/>
      <c r="CP10" s="198">
        <f>Норматив!$G$592</f>
        <v>10919</v>
      </c>
      <c r="CQ10" s="198"/>
      <c r="CR10" s="198">
        <f>Норматив!$H$591</f>
        <v>19434</v>
      </c>
      <c r="CS10" s="198"/>
      <c r="CT10" s="198">
        <f>Норматив!$H$592</f>
        <v>12739</v>
      </c>
      <c r="CU10" s="198"/>
      <c r="CV10" s="198">
        <f>Норматив!$I$591</f>
        <v>19434</v>
      </c>
      <c r="CW10" s="198"/>
      <c r="CX10" s="198">
        <f>Норматив!$I$592</f>
        <v>12739</v>
      </c>
      <c r="CY10" s="198"/>
      <c r="CZ10" s="198">
        <f>Норматив!$E$593</f>
        <v>7057</v>
      </c>
      <c r="DA10" s="198"/>
      <c r="DB10" s="198">
        <f>Норматив!$E$594</f>
        <v>6941</v>
      </c>
      <c r="DC10" s="198"/>
      <c r="DD10" s="198">
        <f>Норматив!$F$593</f>
        <v>14114</v>
      </c>
      <c r="DE10" s="198"/>
      <c r="DF10" s="198">
        <f>Норматив!$F$594</f>
        <v>13882</v>
      </c>
      <c r="DG10" s="198"/>
      <c r="DH10" s="198">
        <f>Норматив!$G$593</f>
        <v>16937</v>
      </c>
      <c r="DI10" s="198"/>
      <c r="DJ10" s="198">
        <f>Норматив!$G$594</f>
        <v>16658</v>
      </c>
      <c r="DK10" s="198"/>
      <c r="DL10" s="198">
        <f>Норматив!$H$593</f>
        <v>19760</v>
      </c>
      <c r="DM10" s="198"/>
      <c r="DN10" s="198">
        <f>Норматив!$H$594</f>
        <v>19434</v>
      </c>
      <c r="DO10" s="198"/>
      <c r="DP10" s="198">
        <f>Норматив!$I$593</f>
        <v>19760</v>
      </c>
      <c r="DQ10" s="198"/>
      <c r="DR10" s="198">
        <f>Норматив!$I$594</f>
        <v>19434</v>
      </c>
      <c r="DS10" s="198"/>
      <c r="DT10" s="198">
        <f>Норматив!$E$595</f>
        <v>16441</v>
      </c>
      <c r="DU10" s="198"/>
      <c r="DV10" s="198">
        <f>Норматив!$E$596</f>
        <v>16208</v>
      </c>
      <c r="DW10" s="198"/>
      <c r="DX10" s="198">
        <f>Норматив!$F$595</f>
        <v>32882</v>
      </c>
      <c r="DY10" s="198"/>
      <c r="DZ10" s="198">
        <f>Норматив!$F$596</f>
        <v>32417</v>
      </c>
      <c r="EA10" s="198"/>
      <c r="EB10" s="198">
        <f>Норматив!$G$595</f>
        <v>39459</v>
      </c>
      <c r="EC10" s="198"/>
      <c r="ED10" s="198">
        <f>Норматив!$G$596</f>
        <v>38900</v>
      </c>
      <c r="EE10" s="198"/>
      <c r="EF10" s="198">
        <f>Норматив!$H$595</f>
        <v>46035</v>
      </c>
      <c r="EG10" s="198"/>
      <c r="EH10" s="198">
        <f>Норматив!$H$596</f>
        <v>45384</v>
      </c>
      <c r="EI10" s="198"/>
      <c r="EJ10" s="198">
        <f>Норматив!$I$595</f>
        <v>46035</v>
      </c>
      <c r="EK10" s="198"/>
      <c r="EL10" s="198">
        <f>Норматив!$I$596</f>
        <v>45384</v>
      </c>
      <c r="EM10" s="198"/>
      <c r="EN10" s="198"/>
      <c r="EO10" s="198"/>
      <c r="EP10" s="198"/>
      <c r="EQ10" s="198"/>
      <c r="ER10" s="198"/>
      <c r="ES10" s="198"/>
      <c r="ET10" s="198"/>
      <c r="EU10" s="198"/>
      <c r="EV10" s="198"/>
      <c r="EW10" s="198"/>
      <c r="EX10" s="198"/>
      <c r="EY10" s="198"/>
      <c r="EZ10" s="198"/>
      <c r="FA10" s="198"/>
      <c r="FB10" s="198"/>
      <c r="FC10" s="198"/>
      <c r="FD10" s="198"/>
      <c r="FE10" s="198"/>
      <c r="FF10" s="198"/>
      <c r="FG10" s="198"/>
      <c r="FH10" s="198"/>
      <c r="FI10" s="198"/>
      <c r="FJ10" s="198"/>
      <c r="FK10" s="198"/>
      <c r="FL10" s="198"/>
      <c r="FM10" s="199"/>
      <c r="FN10" s="199"/>
      <c r="FO10" s="199"/>
      <c r="FP10" s="199"/>
      <c r="FQ10" s="199"/>
      <c r="FR10" s="199"/>
      <c r="FS10" s="199"/>
      <c r="FT10" s="199"/>
      <c r="FU10" s="199"/>
      <c r="FV10" s="199"/>
      <c r="FW10" s="199"/>
      <c r="FX10" s="199"/>
      <c r="FY10" s="201"/>
      <c r="FZ10" s="201"/>
    </row>
    <row r="11" spans="1:182" s="142" customFormat="1" ht="11.4" customHeight="1" x14ac:dyDescent="0.2">
      <c r="A11" s="196">
        <v>4</v>
      </c>
      <c r="B11" s="197" t="s">
        <v>627</v>
      </c>
      <c r="C11" s="198"/>
      <c r="D11" s="198">
        <f>Норматив!$E$583</f>
        <v>3592</v>
      </c>
      <c r="E11" s="198"/>
      <c r="F11" s="198">
        <f>Норматив!$E$584</f>
        <v>2917</v>
      </c>
      <c r="G11" s="198"/>
      <c r="H11" s="198">
        <f>Норматив!$F$583</f>
        <v>7184</v>
      </c>
      <c r="I11" s="198"/>
      <c r="J11" s="198">
        <f>Норматив!$F$584</f>
        <v>5833</v>
      </c>
      <c r="K11" s="198"/>
      <c r="L11" s="198">
        <f>Норматив!$G$583</f>
        <v>8620</v>
      </c>
      <c r="M11" s="198"/>
      <c r="N11" s="198">
        <f>Норматив!$G$584</f>
        <v>7000</v>
      </c>
      <c r="O11" s="198"/>
      <c r="P11" s="198">
        <f>Норматив!$H$583</f>
        <v>10057</v>
      </c>
      <c r="Q11" s="198"/>
      <c r="R11" s="198">
        <f>Норматив!$I$584</f>
        <v>8166</v>
      </c>
      <c r="S11" s="198"/>
      <c r="T11" s="198">
        <f>Норматив!$H$583</f>
        <v>10057</v>
      </c>
      <c r="U11" s="198"/>
      <c r="V11" s="198">
        <f>Норматив!$I$584</f>
        <v>8166</v>
      </c>
      <c r="W11" s="198"/>
      <c r="X11" s="198">
        <f>Норматив!$E$585</f>
        <v>4550</v>
      </c>
      <c r="Y11" s="198"/>
      <c r="Z11" s="198">
        <f>Норматив!$E$586</f>
        <v>3354</v>
      </c>
      <c r="AA11" s="198"/>
      <c r="AB11" s="198">
        <f>Норматив!$F$585</f>
        <v>9099</v>
      </c>
      <c r="AC11" s="198"/>
      <c r="AD11" s="198">
        <f>Норматив!$F$586</f>
        <v>6708</v>
      </c>
      <c r="AE11" s="198"/>
      <c r="AF11" s="198">
        <f>Норматив!$G$585</f>
        <v>10919</v>
      </c>
      <c r="AG11" s="198"/>
      <c r="AH11" s="198">
        <f>Норматив!$G$586</f>
        <v>8050</v>
      </c>
      <c r="AI11" s="198"/>
      <c r="AJ11" s="198">
        <f>Норматив!$H$585</f>
        <v>12739</v>
      </c>
      <c r="AK11" s="198"/>
      <c r="AL11" s="198">
        <f>Норматив!$H$586</f>
        <v>9391</v>
      </c>
      <c r="AM11" s="198"/>
      <c r="AN11" s="198">
        <f>Норматив!$I$585</f>
        <v>12739</v>
      </c>
      <c r="AO11" s="198"/>
      <c r="AP11" s="198">
        <f>Норматив!$I$586</f>
        <v>9391</v>
      </c>
      <c r="AQ11" s="198"/>
      <c r="AR11" s="198">
        <f>Норматив!$E$587</f>
        <v>6941</v>
      </c>
      <c r="AS11" s="198"/>
      <c r="AT11" s="198">
        <f>Норматив!$E$588</f>
        <v>4550</v>
      </c>
      <c r="AU11" s="198"/>
      <c r="AV11" s="198">
        <f>Норматив!$F$587</f>
        <v>13882</v>
      </c>
      <c r="AW11" s="198"/>
      <c r="AX11" s="198">
        <f>Норматив!$F$588</f>
        <v>9099</v>
      </c>
      <c r="AY11" s="198"/>
      <c r="AZ11" s="198">
        <f>Норматив!$G$587</f>
        <v>16658</v>
      </c>
      <c r="BA11" s="198"/>
      <c r="BB11" s="198">
        <f>Норматив!$G$588</f>
        <v>10919</v>
      </c>
      <c r="BC11" s="198"/>
      <c r="BD11" s="198">
        <f>Норматив!$H$587</f>
        <v>19434</v>
      </c>
      <c r="BE11" s="198"/>
      <c r="BF11" s="198">
        <f>Норматив!$H$588</f>
        <v>12739</v>
      </c>
      <c r="BG11" s="198"/>
      <c r="BH11" s="198">
        <f>Норматив!$I$587</f>
        <v>19434</v>
      </c>
      <c r="BI11" s="198"/>
      <c r="BJ11" s="198">
        <f>Норматив!$I$588</f>
        <v>12739</v>
      </c>
      <c r="BK11" s="198"/>
      <c r="BL11" s="198">
        <f>Норматив!$E$589</f>
        <v>4550</v>
      </c>
      <c r="BM11" s="198"/>
      <c r="BN11" s="198">
        <f>Норматив!$E$590</f>
        <v>3354</v>
      </c>
      <c r="BO11" s="198"/>
      <c r="BP11" s="198">
        <f>Норматив!$F$589</f>
        <v>9099</v>
      </c>
      <c r="BQ11" s="198"/>
      <c r="BR11" s="198">
        <f>Норматив!$F$590</f>
        <v>6708</v>
      </c>
      <c r="BS11" s="198"/>
      <c r="BT11" s="198">
        <f>Норматив!$G$589</f>
        <v>10919</v>
      </c>
      <c r="BU11" s="198"/>
      <c r="BV11" s="198">
        <f>Норматив!$G$590</f>
        <v>8050</v>
      </c>
      <c r="BW11" s="198"/>
      <c r="BX11" s="198">
        <f>Норматив!$H$589</f>
        <v>12739</v>
      </c>
      <c r="BY11" s="198"/>
      <c r="BZ11" s="198">
        <f>Норматив!$H$590</f>
        <v>9391</v>
      </c>
      <c r="CA11" s="198"/>
      <c r="CB11" s="198">
        <f>Норматив!$I$589</f>
        <v>12739</v>
      </c>
      <c r="CC11" s="198"/>
      <c r="CD11" s="198">
        <f>Норматив!$I$590</f>
        <v>9391</v>
      </c>
      <c r="CE11" s="198"/>
      <c r="CF11" s="198">
        <f>Норматив!$E$591</f>
        <v>6941</v>
      </c>
      <c r="CG11" s="198"/>
      <c r="CH11" s="198">
        <f>Норматив!$E$592</f>
        <v>4550</v>
      </c>
      <c r="CI11" s="198"/>
      <c r="CJ11" s="198">
        <f>Норматив!$F$591</f>
        <v>13882</v>
      </c>
      <c r="CK11" s="198"/>
      <c r="CL11" s="198">
        <f>Норматив!$F$592</f>
        <v>9099</v>
      </c>
      <c r="CM11" s="198"/>
      <c r="CN11" s="198">
        <f>Норматив!$G$591</f>
        <v>16658</v>
      </c>
      <c r="CO11" s="198"/>
      <c r="CP11" s="198">
        <f>Норматив!$G$592</f>
        <v>10919</v>
      </c>
      <c r="CQ11" s="198"/>
      <c r="CR11" s="198">
        <f>Норматив!$H$591</f>
        <v>19434</v>
      </c>
      <c r="CS11" s="198"/>
      <c r="CT11" s="198">
        <f>Норматив!$H$592</f>
        <v>12739</v>
      </c>
      <c r="CU11" s="198"/>
      <c r="CV11" s="198">
        <f>Норматив!$I$591</f>
        <v>19434</v>
      </c>
      <c r="CW11" s="198"/>
      <c r="CX11" s="198">
        <f>Норматив!$I$592</f>
        <v>12739</v>
      </c>
      <c r="CY11" s="198"/>
      <c r="CZ11" s="198">
        <f>Норматив!$E$593</f>
        <v>7057</v>
      </c>
      <c r="DA11" s="198"/>
      <c r="DB11" s="198">
        <f>Норматив!$E$594</f>
        <v>6941</v>
      </c>
      <c r="DC11" s="198"/>
      <c r="DD11" s="198">
        <f>Норматив!$F$593</f>
        <v>14114</v>
      </c>
      <c r="DE11" s="198"/>
      <c r="DF11" s="198">
        <f>Норматив!$F$594</f>
        <v>13882</v>
      </c>
      <c r="DG11" s="198"/>
      <c r="DH11" s="198">
        <f>Норматив!$G$593</f>
        <v>16937</v>
      </c>
      <c r="DI11" s="198"/>
      <c r="DJ11" s="198">
        <f>Норматив!$G$594</f>
        <v>16658</v>
      </c>
      <c r="DK11" s="198"/>
      <c r="DL11" s="198">
        <f>Норматив!$H$593</f>
        <v>19760</v>
      </c>
      <c r="DM11" s="198"/>
      <c r="DN11" s="198">
        <f>Норматив!$H$594</f>
        <v>19434</v>
      </c>
      <c r="DO11" s="198"/>
      <c r="DP11" s="198">
        <f>Норматив!$I$593</f>
        <v>19760</v>
      </c>
      <c r="DQ11" s="198"/>
      <c r="DR11" s="198">
        <f>Норматив!$I$594</f>
        <v>19434</v>
      </c>
      <c r="DS11" s="198"/>
      <c r="DT11" s="198">
        <f>Норматив!$E$595</f>
        <v>16441</v>
      </c>
      <c r="DU11" s="198"/>
      <c r="DV11" s="198">
        <f>Норматив!$E$596</f>
        <v>16208</v>
      </c>
      <c r="DW11" s="198"/>
      <c r="DX11" s="198">
        <f>Норматив!$F$595</f>
        <v>32882</v>
      </c>
      <c r="DY11" s="198"/>
      <c r="DZ11" s="198">
        <f>Норматив!$F$596</f>
        <v>32417</v>
      </c>
      <c r="EA11" s="198"/>
      <c r="EB11" s="198">
        <f>Норматив!$G$595</f>
        <v>39459</v>
      </c>
      <c r="EC11" s="198"/>
      <c r="ED11" s="198">
        <f>Норматив!$G$596</f>
        <v>38900</v>
      </c>
      <c r="EE11" s="198"/>
      <c r="EF11" s="198">
        <f>Норматив!$H$595</f>
        <v>46035</v>
      </c>
      <c r="EG11" s="198"/>
      <c r="EH11" s="198">
        <f>Норматив!$H$596</f>
        <v>45384</v>
      </c>
      <c r="EI11" s="198"/>
      <c r="EJ11" s="198">
        <f>Норматив!$I$595</f>
        <v>46035</v>
      </c>
      <c r="EK11" s="198"/>
      <c r="EL11" s="198">
        <f>Норматив!$I$596</f>
        <v>45384</v>
      </c>
      <c r="EM11" s="198"/>
      <c r="EN11" s="198"/>
      <c r="EO11" s="198"/>
      <c r="EP11" s="198"/>
      <c r="EQ11" s="198"/>
      <c r="ER11" s="198"/>
      <c r="ES11" s="198"/>
      <c r="ET11" s="198"/>
      <c r="EU11" s="198"/>
      <c r="EV11" s="198"/>
      <c r="EW11" s="198"/>
      <c r="EX11" s="198"/>
      <c r="EY11" s="198"/>
      <c r="EZ11" s="198"/>
      <c r="FA11" s="198"/>
      <c r="FB11" s="198"/>
      <c r="FC11" s="198"/>
      <c r="FD11" s="198"/>
      <c r="FE11" s="198"/>
      <c r="FF11" s="198"/>
      <c r="FG11" s="198"/>
      <c r="FH11" s="198"/>
      <c r="FI11" s="198"/>
      <c r="FJ11" s="198"/>
      <c r="FK11" s="198"/>
      <c r="FL11" s="198"/>
      <c r="FM11" s="199"/>
      <c r="FN11" s="199"/>
      <c r="FO11" s="199"/>
      <c r="FP11" s="199"/>
      <c r="FQ11" s="199"/>
      <c r="FR11" s="199"/>
      <c r="FS11" s="199"/>
      <c r="FT11" s="199"/>
      <c r="FU11" s="199"/>
      <c r="FV11" s="199"/>
      <c r="FW11" s="199"/>
      <c r="FX11" s="199"/>
      <c r="FY11" s="201"/>
      <c r="FZ11" s="201"/>
    </row>
    <row r="12" spans="1:182" s="30" customFormat="1" ht="12.75" customHeight="1" x14ac:dyDescent="0.2">
      <c r="A12" s="202">
        <v>1</v>
      </c>
      <c r="B12" s="99" t="s">
        <v>78</v>
      </c>
      <c r="C12" s="203">
        <f>гр.общеразв.напрв.!H25</f>
        <v>0</v>
      </c>
      <c r="D12" s="203">
        <f>C12*D$9*3+C12*D$10*5+C12*D$11*4</f>
        <v>0</v>
      </c>
      <c r="E12" s="203">
        <f>гр.общеразв.напрв.!I25</f>
        <v>0</v>
      </c>
      <c r="F12" s="203">
        <f>E12*F$9*3+E12*F$10*5+E12*F$11*4</f>
        <v>0</v>
      </c>
      <c r="G12" s="203">
        <f>гр.общеразв.напрв.!J25</f>
        <v>409</v>
      </c>
      <c r="H12" s="203">
        <f>G12*H$9*3+G12*H$10*5+G12*H$11*4</f>
        <v>35259072</v>
      </c>
      <c r="I12" s="203">
        <f>гр.общеразв.напрв.!K25</f>
        <v>1016</v>
      </c>
      <c r="J12" s="203">
        <f>I12*J$9*3+I12*J$10*5+I12*J$11*4</f>
        <v>71115936</v>
      </c>
      <c r="K12" s="203">
        <f>гр.общеразв.напрв.!L25</f>
        <v>130</v>
      </c>
      <c r="L12" s="203">
        <f>K12*L$9*3+K12*L$10*5+K12*L$11*4</f>
        <v>13447200</v>
      </c>
      <c r="M12" s="203">
        <f>гр.общеразв.напрв.!M25</f>
        <v>326</v>
      </c>
      <c r="N12" s="203">
        <f>M12*N$9*3+M12*N$10*5+M12*N$11*4</f>
        <v>27384000</v>
      </c>
      <c r="O12" s="203">
        <f>гр.общеразв.напрв.!N25</f>
        <v>0</v>
      </c>
      <c r="P12" s="203">
        <f>O12*P$9*3+O12*P$10*5+O12*P$11*4</f>
        <v>0</v>
      </c>
      <c r="Q12" s="203">
        <f>гр.общеразв.напрв.!O25</f>
        <v>0</v>
      </c>
      <c r="R12" s="203">
        <f>Q12*R$9*3+Q12*R$10*5+Q12*R$11*4</f>
        <v>0</v>
      </c>
      <c r="S12" s="203">
        <f>гр.общеразв.напрв.!P25</f>
        <v>0</v>
      </c>
      <c r="T12" s="203">
        <f>S12*T$9*3+S12*T$10*5+S12*T$11*4</f>
        <v>0</v>
      </c>
      <c r="U12" s="203">
        <f>гр.общеразв.напрв.!Q25</f>
        <v>0</v>
      </c>
      <c r="V12" s="203">
        <f>U12*V$9*3+U12*V$10*5+U12*V$11*4</f>
        <v>0</v>
      </c>
      <c r="W12" s="203">
        <f>гр.общеразв.напрв.!R25</f>
        <v>0</v>
      </c>
      <c r="X12" s="203">
        <f>W12*X$9*3+W12*X$10*5+W12*X$11*4</f>
        <v>0</v>
      </c>
      <c r="Y12" s="203">
        <f>гр.общеразв.напрв.!S25</f>
        <v>0</v>
      </c>
      <c r="Z12" s="203">
        <f>Y12*Z$9*3+Y12*Z$10*5+Y12*Z$11*4</f>
        <v>0</v>
      </c>
      <c r="AA12" s="203">
        <f>гр.общеразв.напрв.!T25</f>
        <v>0</v>
      </c>
      <c r="AB12" s="203">
        <f>AA12*AB$9*3+AA12*AB$10*5+AA12*AB$11*4</f>
        <v>0</v>
      </c>
      <c r="AC12" s="203">
        <f>гр.общеразв.напрв.!U25</f>
        <v>0</v>
      </c>
      <c r="AD12" s="203">
        <f>AC12*AD$9*3+AC12*AD$10*5+AC12*AD$11*4</f>
        <v>0</v>
      </c>
      <c r="AE12" s="203">
        <f>гр.общеразв.напрв.!V25</f>
        <v>0</v>
      </c>
      <c r="AF12" s="203">
        <f>AE12*AF$9*3+AE12*AF$10*5+AE12*AF$11*4</f>
        <v>0</v>
      </c>
      <c r="AG12" s="203">
        <f>гр.общеразв.напрв.!W25</f>
        <v>0</v>
      </c>
      <c r="AH12" s="203">
        <f>AG12*AH$9*3+AG12*AH$10*5+AG12*AH$11*4</f>
        <v>0</v>
      </c>
      <c r="AI12" s="203">
        <f>гр.общеразв.напрв.!X25</f>
        <v>0</v>
      </c>
      <c r="AJ12" s="203">
        <f>AI12*AJ$9*3+AI12*AJ$10*5+AI12*AJ$11*4</f>
        <v>0</v>
      </c>
      <c r="AK12" s="203">
        <f>гр.общеразв.напрв.!Y251</f>
        <v>0</v>
      </c>
      <c r="AL12" s="203">
        <f>AK12*AL$9*3+AK12*AL$10*5+AK12*AL$11*4</f>
        <v>0</v>
      </c>
      <c r="AM12" s="203">
        <f>гр.общеразв.напрв.!Z25</f>
        <v>0</v>
      </c>
      <c r="AN12" s="203">
        <f>AM12*AN$9*3+AM12*AN$10*5+AM12*AN$11*4</f>
        <v>0</v>
      </c>
      <c r="AO12" s="203">
        <f>гр.общеразв.напрв.!AA25</f>
        <v>0</v>
      </c>
      <c r="AP12" s="203">
        <f>AO12*AP$9*3+AO12*AP$10*5+AO12*AP$11*4</f>
        <v>0</v>
      </c>
      <c r="AQ12" s="203">
        <f>гр.общеразв.напрв.!AB25</f>
        <v>0</v>
      </c>
      <c r="AR12" s="203">
        <f>AQ12*AR$9*3+AQ12*AR$10*5+AQ12*AR$11*4</f>
        <v>0</v>
      </c>
      <c r="AS12" s="203">
        <f>гр.общеразв.напрв.!AC25</f>
        <v>0</v>
      </c>
      <c r="AT12" s="203">
        <f>AS12*AT$9*3+AS12*AT$10*5+AS12*AT$11*4</f>
        <v>0</v>
      </c>
      <c r="AU12" s="203">
        <f>гр.общеразв.напрв.!AD25</f>
        <v>0</v>
      </c>
      <c r="AV12" s="203">
        <f>AU12*AV$9*3+AU12*AV$10*5+AU12*AV$11*4</f>
        <v>0</v>
      </c>
      <c r="AW12" s="203">
        <f>гр.общеразв.напрв.!AE25</f>
        <v>0</v>
      </c>
      <c r="AX12" s="203">
        <f>AW12*AX$9*3+AW12*AX$10*5+AW12*AX$11*4</f>
        <v>0</v>
      </c>
      <c r="AY12" s="203">
        <f>гр.общеразв.напрв.!AF25</f>
        <v>0</v>
      </c>
      <c r="AZ12" s="203">
        <f>AY12*AZ$9*3+AY12*AZ$10*5+AY12*AZ$11*4</f>
        <v>0</v>
      </c>
      <c r="BA12" s="203">
        <f>гр.общеразв.напрв.!AG25</f>
        <v>0</v>
      </c>
      <c r="BB12" s="203">
        <f>BA12*BB$9*3+BA12*BB$10*5+BA12*BB$11*4</f>
        <v>0</v>
      </c>
      <c r="BC12" s="203">
        <f>гр.общеразв.напрв.!AH25</f>
        <v>0</v>
      </c>
      <c r="BD12" s="203">
        <f>BC12*BD$9*3+BC12*BD$10*5+BC12*BD$11*4</f>
        <v>0</v>
      </c>
      <c r="BE12" s="203">
        <f>гр.общеразв.напрв.!AI25</f>
        <v>0</v>
      </c>
      <c r="BF12" s="203">
        <f>BE12*BF$9*3+BE12*BF$10*5+BE12*BF$11*4</f>
        <v>0</v>
      </c>
      <c r="BG12" s="203">
        <f>гр.общеразв.напрв.!AJ25</f>
        <v>0</v>
      </c>
      <c r="BH12" s="203">
        <f>BG12*BH$9*3+BG12*BH$10*5+BG12*BH$11*4</f>
        <v>0</v>
      </c>
      <c r="BI12" s="203">
        <f>гр.общеразв.напрв.!AK25</f>
        <v>0</v>
      </c>
      <c r="BJ12" s="203">
        <f>BI12*BJ$9*3+BI12*BJ$10*5+BI12*BJ$11*4</f>
        <v>0</v>
      </c>
      <c r="BK12" s="203">
        <f>гр.общеразв.напрв.!AL25</f>
        <v>0</v>
      </c>
      <c r="BL12" s="203">
        <f>BK12*BL$9*3+BK12*BL$10*5+BK12*BL$11*4</f>
        <v>0</v>
      </c>
      <c r="BM12" s="203">
        <f>гр.общеразв.напрв.!AM25</f>
        <v>0</v>
      </c>
      <c r="BN12" s="203">
        <f>BM12*BN$9*3+BM12*BN$10*5+BM12*BN$11*4</f>
        <v>0</v>
      </c>
      <c r="BO12" s="203">
        <f>гр.общеразв.напрв.!AN25</f>
        <v>19</v>
      </c>
      <c r="BP12" s="203">
        <f>BO12*BP$9*3+BO12*BP$10*5+BO12*BP$11*4</f>
        <v>2074572</v>
      </c>
      <c r="BQ12" s="203">
        <f>гр.общеразв.напрв.!AO25</f>
        <v>48</v>
      </c>
      <c r="BR12" s="203">
        <f>BQ12*BR$9*3+BQ12*BR$10*5+BQ12*BR$11*4</f>
        <v>3863808</v>
      </c>
      <c r="BS12" s="203">
        <f>гр.общеразв.напрв.!AP25</f>
        <v>0</v>
      </c>
      <c r="BT12" s="203">
        <f>BS12*BT$9*3+BS12*BT$10*5+BS12*BT$11*4</f>
        <v>0</v>
      </c>
      <c r="BU12" s="203">
        <f>гр.общеразв.напрв.!AQ25</f>
        <v>15</v>
      </c>
      <c r="BV12" s="203">
        <f>BU12*BV$9*3+BU12*BV$10*5+BU12*BV$11*4</f>
        <v>1449000</v>
      </c>
      <c r="BW12" s="203">
        <f>гр.общеразв.напрв.!AR25</f>
        <v>0</v>
      </c>
      <c r="BX12" s="203">
        <f>BW12*BX$9*3+BW12*BX$10*5+BW12*BX$11*4</f>
        <v>0</v>
      </c>
      <c r="BY12" s="203">
        <f>гр.общеразв.напрв.!AS25</f>
        <v>0</v>
      </c>
      <c r="BZ12" s="203">
        <f>BY12*BZ$9*3+BY12*BZ$10*5+BY12*BZ$11*4</f>
        <v>0</v>
      </c>
      <c r="CA12" s="203">
        <f>гр.общеразв.напрв.!AT25</f>
        <v>0</v>
      </c>
      <c r="CB12" s="203">
        <f>CA12*CB$9*3+CA12*CB$10*5+CA12*CB$11*4</f>
        <v>0</v>
      </c>
      <c r="CC12" s="203">
        <f>гр.общеразв.напрв.!AU25</f>
        <v>0</v>
      </c>
      <c r="CD12" s="203">
        <f>CC12*CD$9*3+CC12*CD$10*5+CC12*CD$11*4</f>
        <v>0</v>
      </c>
      <c r="CE12" s="203">
        <f>гр.общеразв.напрв.!AV25</f>
        <v>0</v>
      </c>
      <c r="CF12" s="203">
        <f>CE12*CF$9*3+CE12*CF$10*5+CE12*CF$11*4</f>
        <v>0</v>
      </c>
      <c r="CG12" s="203">
        <f>гр.общеразв.напрв.!AW25</f>
        <v>0</v>
      </c>
      <c r="CH12" s="203">
        <f>CG12*CH$9*3+CG12*CH$10*5+CG12*CH$11*4</f>
        <v>0</v>
      </c>
      <c r="CI12" s="203">
        <f>гр.общеразв.напрв.!AX25</f>
        <v>27</v>
      </c>
      <c r="CJ12" s="203">
        <f>CI12*CJ$9*3+CI12*CJ$10*5+CI12*CJ$11*4</f>
        <v>4497768</v>
      </c>
      <c r="CK12" s="203">
        <f>гр.общеразв.напрв.!AY25</f>
        <v>32</v>
      </c>
      <c r="CL12" s="203">
        <f>CK12*CL$9*3+CK12*CL$10*5+CK12*CL$11*4</f>
        <v>3494016</v>
      </c>
      <c r="CM12" s="203">
        <f>гр.общеразв.напрв.!AZ25</f>
        <v>0</v>
      </c>
      <c r="CN12" s="203">
        <f>CM12*CN$9*3+CM12*CN$10*5+CM12*CN$11*4</f>
        <v>0</v>
      </c>
      <c r="CO12" s="203">
        <f>гр.общеразв.напрв.!BA25</f>
        <v>0</v>
      </c>
      <c r="CP12" s="203">
        <f>CO12*CP$9*3+CO12*CP$10*5+CO12*CP$11*4</f>
        <v>0</v>
      </c>
      <c r="CQ12" s="203">
        <f>гр.общеразв.напрв.!BB25</f>
        <v>0</v>
      </c>
      <c r="CR12" s="203">
        <f>CQ12*CR$9*3+CQ12*CR$10*5+CQ12*CR$11*4</f>
        <v>0</v>
      </c>
      <c r="CS12" s="203">
        <f>гр.общеразв.напрв.!BC25</f>
        <v>0</v>
      </c>
      <c r="CT12" s="203">
        <f>CS12*CT$9*3+CS12*CT$10*5+CS12*CT$11*4</f>
        <v>0</v>
      </c>
      <c r="CU12" s="203">
        <f>гр.общеразв.напрв.!BD25</f>
        <v>0</v>
      </c>
      <c r="CV12" s="203">
        <f>CU12*CV$9*3+CU12*CV$10*5+CU12*CV$11*4</f>
        <v>0</v>
      </c>
      <c r="CW12" s="203">
        <f>гр.общеразв.напрв.!BE25</f>
        <v>0</v>
      </c>
      <c r="CX12" s="203">
        <f>CW12*CX$9*3+CW12*CX$10*5+CW12*CX$11*4</f>
        <v>0</v>
      </c>
      <c r="CY12" s="203">
        <f>гр.общеразв.напрв.!BF25</f>
        <v>0</v>
      </c>
      <c r="CZ12" s="203">
        <f>CY12*CZ$9*3+CY12*CZ$10*5+CY12*CZ$11*4</f>
        <v>0</v>
      </c>
      <c r="DA12" s="203">
        <f>гр.общеразв.напрв.!BG25</f>
        <v>0</v>
      </c>
      <c r="DB12" s="203">
        <f>DA12*DB$9*3+DA12*DB$10*5+DA12*DB$11*4</f>
        <v>0</v>
      </c>
      <c r="DC12" s="203">
        <f>гр.общеразв.напрв.!BH25</f>
        <v>9</v>
      </c>
      <c r="DD12" s="203">
        <f>DC12*DD$9*3+DC12*DD$10*5+DC12*DD$11*4</f>
        <v>1524312</v>
      </c>
      <c r="DE12" s="203">
        <f>гр.общеразв.напрв.!BI25</f>
        <v>28</v>
      </c>
      <c r="DF12" s="203">
        <f>DE12*DF$9*3+DE12*DF$10*5+DE12*DF$11*4</f>
        <v>4664352</v>
      </c>
      <c r="DG12" s="203">
        <f>гр.общеразв.напрв.!BJ25</f>
        <v>0</v>
      </c>
      <c r="DH12" s="203">
        <f>DG12*DH$9*3+DG12*DH$10*5+DG12*DH$11*4</f>
        <v>0</v>
      </c>
      <c r="DI12" s="203">
        <f>гр.общеразв.напрв.!BK25</f>
        <v>0</v>
      </c>
      <c r="DJ12" s="203">
        <f>DI12*DJ$9*3+DI12*DJ$10*5+DI12*DJ$11*4</f>
        <v>0</v>
      </c>
      <c r="DK12" s="203">
        <f>гр.общеразв.напрв.!BL25</f>
        <v>0</v>
      </c>
      <c r="DL12" s="203">
        <f>DK12*DL$9*3+DK12*DL$10*5+DK12*DL$11*4</f>
        <v>0</v>
      </c>
      <c r="DM12" s="203">
        <f>гр.общеразв.напрв.!BM25</f>
        <v>0</v>
      </c>
      <c r="DN12" s="203">
        <f>DM12*DN$9*3+DM12*DN$10*5+DM12*DN$11*4</f>
        <v>0</v>
      </c>
      <c r="DO12" s="203">
        <f>гр.общеразв.напрв.!BN25</f>
        <v>0</v>
      </c>
      <c r="DP12" s="203">
        <f>DO12*DP$9*3+DO12*DP$10*5+DO12*DP$11*4</f>
        <v>0</v>
      </c>
      <c r="DQ12" s="203">
        <f>гр.общеразв.напрв.!BO25</f>
        <v>0</v>
      </c>
      <c r="DR12" s="203">
        <f>DQ12*DR$9*3+DQ12*DR$10*5+DQ12*DR$11*4</f>
        <v>0</v>
      </c>
      <c r="DS12" s="203">
        <f>гр.общеразв.напрв.!BP25</f>
        <v>0</v>
      </c>
      <c r="DT12" s="203">
        <f>DS12*DT$9*3+DS12*DT$10*5+DS12*DT$11*4</f>
        <v>0</v>
      </c>
      <c r="DU12" s="203">
        <f>гр.общеразв.напрв.!BQ25</f>
        <v>0</v>
      </c>
      <c r="DV12" s="203">
        <f>DU12*DV$9*3+DU12*DV$10*5+DU12*DV$11*4</f>
        <v>0</v>
      </c>
      <c r="DW12" s="203">
        <f>гр.общеразв.напрв.!BR25</f>
        <v>0</v>
      </c>
      <c r="DX12" s="203">
        <f>DW12*DX$9*3+DW12*DX$10*5+DW12*DX$11*4</f>
        <v>0</v>
      </c>
      <c r="DY12" s="203">
        <f>гр.общеразв.напрв.!BS25</f>
        <v>6</v>
      </c>
      <c r="DZ12" s="203">
        <f>DY12*DZ$9*3+DY12*DZ$10*5+DY12*DZ$11*4</f>
        <v>2334024</v>
      </c>
      <c r="EA12" s="203">
        <f>гр.общеразв.напрв.!BT25</f>
        <v>0</v>
      </c>
      <c r="EB12" s="203">
        <f>EA12*EB$9*3+EA12*EB$10*5+EA12*EB$11*4</f>
        <v>0</v>
      </c>
      <c r="EC12" s="203">
        <f>гр.общеразв.напрв.!BU25</f>
        <v>0</v>
      </c>
      <c r="ED12" s="203">
        <f>EC12*ED$9*3+EC12*ED$10*5+EC12*ED$11*4</f>
        <v>0</v>
      </c>
      <c r="EE12" s="203">
        <f>гр.общеразв.напрв.!BV25</f>
        <v>0</v>
      </c>
      <c r="EF12" s="203">
        <f>EE12*EF$9*3+EE12*EF$10*5+EE12*EF$11*4</f>
        <v>0</v>
      </c>
      <c r="EG12" s="203">
        <f>гр.общеразв.напрв.!BW25</f>
        <v>0</v>
      </c>
      <c r="EH12" s="203">
        <f>EG12*EH$9*3+EG12*EH$10*5+EG12*EH$11*4</f>
        <v>0</v>
      </c>
      <c r="EI12" s="203">
        <f>гр.общеразв.напрв.!BX25</f>
        <v>0</v>
      </c>
      <c r="EJ12" s="203">
        <f>EI12*EJ$9*3+EI12*EJ$10*5+EI12*EJ$11*4</f>
        <v>0</v>
      </c>
      <c r="EK12" s="203">
        <f>гр.общеразв.напрв.!BY25</f>
        <v>0</v>
      </c>
      <c r="EL12" s="203">
        <f>EK12*EL$9*3+EK12*EL$10*5+EK12*EL$11*4</f>
        <v>0</v>
      </c>
      <c r="EM12" s="203">
        <f t="shared" ref="EM12:FF24" si="0">C12+W12+AQ12+BK12+CE12+CY12+DS12</f>
        <v>0</v>
      </c>
      <c r="EN12" s="203">
        <f t="shared" si="0"/>
        <v>0</v>
      </c>
      <c r="EO12" s="203">
        <f t="shared" si="0"/>
        <v>0</v>
      </c>
      <c r="EP12" s="203">
        <f t="shared" si="0"/>
        <v>0</v>
      </c>
      <c r="EQ12" s="203">
        <f t="shared" si="0"/>
        <v>464</v>
      </c>
      <c r="ER12" s="203">
        <f t="shared" si="0"/>
        <v>43355724</v>
      </c>
      <c r="ES12" s="203">
        <f t="shared" si="0"/>
        <v>1130</v>
      </c>
      <c r="ET12" s="203">
        <f t="shared" si="0"/>
        <v>85472136</v>
      </c>
      <c r="EU12" s="203">
        <f t="shared" si="0"/>
        <v>130</v>
      </c>
      <c r="EV12" s="203">
        <f t="shared" si="0"/>
        <v>13447200</v>
      </c>
      <c r="EW12" s="203">
        <f t="shared" si="0"/>
        <v>341</v>
      </c>
      <c r="EX12" s="203">
        <f t="shared" si="0"/>
        <v>28833000</v>
      </c>
      <c r="EY12" s="203">
        <f t="shared" si="0"/>
        <v>0</v>
      </c>
      <c r="EZ12" s="203">
        <f t="shared" si="0"/>
        <v>0</v>
      </c>
      <c r="FA12" s="203">
        <f t="shared" si="0"/>
        <v>0</v>
      </c>
      <c r="FB12" s="203">
        <f t="shared" si="0"/>
        <v>0</v>
      </c>
      <c r="FC12" s="203">
        <f t="shared" si="0"/>
        <v>0</v>
      </c>
      <c r="FD12" s="203">
        <f t="shared" si="0"/>
        <v>0</v>
      </c>
      <c r="FE12" s="203">
        <f t="shared" si="0"/>
        <v>0</v>
      </c>
      <c r="FF12" s="203">
        <f t="shared" si="0"/>
        <v>0</v>
      </c>
      <c r="FG12" s="203">
        <f>EM12+EQ12+EU12+EY12+FC12</f>
        <v>594</v>
      </c>
      <c r="FH12" s="203">
        <f>EN12+ER12+EV12+EZ12+FD12</f>
        <v>56802924</v>
      </c>
      <c r="FI12" s="203">
        <f>EO12+ES12+EW12+FA12+FE12</f>
        <v>1471</v>
      </c>
      <c r="FJ12" s="203">
        <f>EP12+ET12+EX12+FB12+FF12</f>
        <v>114305136</v>
      </c>
      <c r="FK12" s="203">
        <f>FG12+FI12</f>
        <v>2065</v>
      </c>
      <c r="FL12" s="203">
        <f>ROUND((FH12+FJ12),-2)</f>
        <v>171108100</v>
      </c>
      <c r="FM12" s="204">
        <f>FL12</f>
        <v>171108100</v>
      </c>
      <c r="FN12" s="204">
        <v>224306300</v>
      </c>
      <c r="FO12" s="204">
        <v>236358800</v>
      </c>
      <c r="FP12" s="204">
        <f>FM12-FN12</f>
        <v>-53198200</v>
      </c>
      <c r="FQ12" s="204">
        <v>234088700</v>
      </c>
      <c r="FR12" s="204">
        <f>FQ12-FN12</f>
        <v>9782400</v>
      </c>
      <c r="FS12" s="204">
        <f>FP12-FR12</f>
        <v>-62980600</v>
      </c>
      <c r="FT12" s="205">
        <v>577</v>
      </c>
      <c r="FU12" s="205">
        <v>1669</v>
      </c>
      <c r="FV12" s="204">
        <f>FT12+FU12</f>
        <v>2246</v>
      </c>
      <c r="FW12" s="206">
        <f>FK12-FV12</f>
        <v>-181</v>
      </c>
      <c r="FX12" s="207">
        <f>FK12/FV12</f>
        <v>0.91941228851291179</v>
      </c>
      <c r="FY12" s="204">
        <f>ROUND(FL12*$FY$9,-2)</f>
        <v>188218900</v>
      </c>
      <c r="FZ12" s="204">
        <f>ROUND(FL12*$FZ$9,-2)</f>
        <v>188218900</v>
      </c>
    </row>
    <row r="13" spans="1:182" s="30" customFormat="1" ht="12.75" customHeight="1" x14ac:dyDescent="0.2">
      <c r="A13" s="202">
        <v>2</v>
      </c>
      <c r="B13" s="99" t="s">
        <v>103</v>
      </c>
      <c r="C13" s="203">
        <f>гр.общеразв.напрв.!H46</f>
        <v>0</v>
      </c>
      <c r="D13" s="203">
        <f t="shared" ref="D13:D29" si="1">C13*D$9*3+C13*D$10*5+C13*D$11*4</f>
        <v>0</v>
      </c>
      <c r="E13" s="203">
        <f>гр.общеразв.напрв.!I46</f>
        <v>0</v>
      </c>
      <c r="F13" s="203">
        <f t="shared" ref="F13:F29" si="2">E13*F$9*3+E13*F$10*5+E13*F$11*4</f>
        <v>0</v>
      </c>
      <c r="G13" s="203">
        <f>гр.общеразв.напрв.!J46</f>
        <v>99</v>
      </c>
      <c r="H13" s="203">
        <f t="shared" ref="H13:H29" si="3">G13*H$9*3+G13*H$10*5+G13*H$11*4</f>
        <v>8534592</v>
      </c>
      <c r="I13" s="203">
        <f>гр.общеразв.напрв.!K46</f>
        <v>241</v>
      </c>
      <c r="J13" s="203">
        <f t="shared" ref="J13:J29" si="4">I13*J$9*3+I13*J$10*5+I13*J$11*4</f>
        <v>16869036</v>
      </c>
      <c r="K13" s="203">
        <f>гр.общеразв.напрв.!L46</f>
        <v>235</v>
      </c>
      <c r="L13" s="203">
        <f t="shared" ref="L13:L29" si="5">K13*L$9*3+K13*L$10*5+K13*L$11*4</f>
        <v>24308400</v>
      </c>
      <c r="M13" s="203">
        <f>гр.общеразв.напрв.!M46</f>
        <v>617</v>
      </c>
      <c r="N13" s="203">
        <f t="shared" ref="N13:N29" si="6">M13*N$9*3+M13*N$10*5+M13*N$11*4</f>
        <v>51828000</v>
      </c>
      <c r="O13" s="203">
        <f>гр.общеразв.напрв.!N46</f>
        <v>0</v>
      </c>
      <c r="P13" s="203">
        <f t="shared" ref="P13:P29" si="7">O13*P$9*3+O13*P$10*5+O13*P$11*4</f>
        <v>0</v>
      </c>
      <c r="Q13" s="203">
        <f>гр.общеразв.напрв.!O46</f>
        <v>0</v>
      </c>
      <c r="R13" s="203">
        <f t="shared" ref="R13:R29" si="8">Q13*R$9*3+Q13*R$10*5+Q13*R$11*4</f>
        <v>0</v>
      </c>
      <c r="S13" s="203">
        <f>гр.общеразв.напрв.!P46</f>
        <v>0</v>
      </c>
      <c r="T13" s="203">
        <f t="shared" ref="T13:T29" si="9">S13*T$9*3+S13*T$10*5+S13*T$11*4</f>
        <v>0</v>
      </c>
      <c r="U13" s="203">
        <f>гр.общеразв.напрв.!Q46</f>
        <v>0</v>
      </c>
      <c r="V13" s="203">
        <f t="shared" ref="V13:V29" si="10">U13*V$9*3+U13*V$10*5+U13*V$11*4</f>
        <v>0</v>
      </c>
      <c r="W13" s="203">
        <f>гр.общеразв.напрв.!R46</f>
        <v>0</v>
      </c>
      <c r="X13" s="203">
        <f t="shared" ref="X13:X29" si="11">W13*X$9*3+W13*X$10*5+W13*X$11*4</f>
        <v>0</v>
      </c>
      <c r="Y13" s="203">
        <f>гр.общеразв.напрв.!S46</f>
        <v>0</v>
      </c>
      <c r="Z13" s="203">
        <f t="shared" ref="Z13:Z29" si="12">Y13*Z$9*3+Y13*Z$10*5+Y13*Z$11*4</f>
        <v>0</v>
      </c>
      <c r="AA13" s="203">
        <f>гр.общеразв.напрв.!T46</f>
        <v>0</v>
      </c>
      <c r="AB13" s="203">
        <f t="shared" ref="AB13:AB29" si="13">AA13*AB$9*3+AA13*AB$10*5+AA13*AB$11*4</f>
        <v>0</v>
      </c>
      <c r="AC13" s="203">
        <f>гр.общеразв.напрв.!U46</f>
        <v>0</v>
      </c>
      <c r="AD13" s="203">
        <f t="shared" ref="AD13:AD29" si="14">AC13*AD$9*3+AC13*AD$10*5+AC13*AD$11*4</f>
        <v>0</v>
      </c>
      <c r="AE13" s="203">
        <f>гр.общеразв.напрв.!V46</f>
        <v>0</v>
      </c>
      <c r="AF13" s="203">
        <f t="shared" ref="AF13:AF29" si="15">AE13*AF$9*3+AE13*AF$10*5+AE13*AF$11*4</f>
        <v>0</v>
      </c>
      <c r="AG13" s="203">
        <f>гр.общеразв.напрв.!W46</f>
        <v>0</v>
      </c>
      <c r="AH13" s="203">
        <f t="shared" ref="AH13:AH29" si="16">AG13*AH$9*3+AG13*AH$10*5+AG13*AH$11*4</f>
        <v>0</v>
      </c>
      <c r="AI13" s="203">
        <f>гр.общеразв.напрв.!X46</f>
        <v>0</v>
      </c>
      <c r="AJ13" s="203">
        <f t="shared" ref="AJ13:AJ29" si="17">AI13*AJ$9*3+AI13*AJ$10*5+AI13*AJ$11*4</f>
        <v>0</v>
      </c>
      <c r="AK13" s="203">
        <f>гр.общеразв.напрв.!Y252</f>
        <v>0</v>
      </c>
      <c r="AL13" s="203">
        <f t="shared" ref="AL13:AL29" si="18">AK13*AL$9*3+AK13*AL$10*5+AK13*AL$11*4</f>
        <v>0</v>
      </c>
      <c r="AM13" s="203">
        <f>гр.общеразв.напрв.!Z46</f>
        <v>0</v>
      </c>
      <c r="AN13" s="203">
        <f t="shared" ref="AN13:AN29" si="19">AM13*AN$9*3+AM13*AN$10*5+AM13*AN$11*4</f>
        <v>0</v>
      </c>
      <c r="AO13" s="203">
        <f>гр.общеразв.напрв.!AA46</f>
        <v>0</v>
      </c>
      <c r="AP13" s="203">
        <f t="shared" ref="AP13:AP29" si="20">AO13*AP$9*3+AO13*AP$10*5+AO13*AP$11*4</f>
        <v>0</v>
      </c>
      <c r="AQ13" s="203">
        <f>гр.общеразв.напрв.!AB46</f>
        <v>0</v>
      </c>
      <c r="AR13" s="203">
        <f t="shared" ref="AR13:AR29" si="21">AQ13*AR$9*3+AQ13*AR$10*5+AQ13*AR$11*4</f>
        <v>0</v>
      </c>
      <c r="AS13" s="203">
        <f>гр.общеразв.напрв.!AC46</f>
        <v>0</v>
      </c>
      <c r="AT13" s="203">
        <f t="shared" ref="AT13:AT29" si="22">AS13*AT$9*3+AS13*AT$10*5+AS13*AT$11*4</f>
        <v>0</v>
      </c>
      <c r="AU13" s="203">
        <f>гр.общеразв.напрв.!AD46</f>
        <v>0</v>
      </c>
      <c r="AV13" s="203">
        <f t="shared" ref="AV13:AV29" si="23">AU13*AV$9*3+AU13*AV$10*5+AU13*AV$11*4</f>
        <v>0</v>
      </c>
      <c r="AW13" s="203">
        <f>гр.общеразв.напрв.!AE46</f>
        <v>0</v>
      </c>
      <c r="AX13" s="203">
        <f t="shared" ref="AX13:AX29" si="24">AW13*AX$9*3+AW13*AX$10*5+AW13*AX$11*4</f>
        <v>0</v>
      </c>
      <c r="AY13" s="203">
        <f>гр.общеразв.напрв.!AF46</f>
        <v>0</v>
      </c>
      <c r="AZ13" s="203">
        <f t="shared" ref="AZ13:AZ29" si="25">AY13*AZ$9*3+AY13*AZ$10*5+AY13*AZ$11*4</f>
        <v>0</v>
      </c>
      <c r="BA13" s="203">
        <f>гр.общеразв.напрв.!AG46</f>
        <v>0</v>
      </c>
      <c r="BB13" s="203">
        <f t="shared" ref="BB13:BB29" si="26">BA13*BB$9*3+BA13*BB$10*5+BA13*BB$11*4</f>
        <v>0</v>
      </c>
      <c r="BC13" s="203">
        <f>гр.общеразв.напрв.!AH46</f>
        <v>0</v>
      </c>
      <c r="BD13" s="203">
        <f t="shared" ref="BD13:BD29" si="27">BC13*BD$9*3+BC13*BD$10*5+BC13*BD$11*4</f>
        <v>0</v>
      </c>
      <c r="BE13" s="203">
        <f>гр.общеразв.напрв.!AI46</f>
        <v>0</v>
      </c>
      <c r="BF13" s="203">
        <f t="shared" ref="BF13:BF29" si="28">BE13*BF$9*3+BE13*BF$10*5+BE13*BF$11*4</f>
        <v>0</v>
      </c>
      <c r="BG13" s="203">
        <f>гр.общеразв.напрв.!AJ46</f>
        <v>0</v>
      </c>
      <c r="BH13" s="203">
        <f t="shared" ref="BH13:BH29" si="29">BG13*BH$9*3+BG13*BH$10*5+BG13*BH$11*4</f>
        <v>0</v>
      </c>
      <c r="BI13" s="203">
        <f>гр.общеразв.напрв.!AK46</f>
        <v>0</v>
      </c>
      <c r="BJ13" s="203">
        <f t="shared" ref="BJ13:BJ29" si="30">BI13*BJ$9*3+BI13*BJ$10*5+BI13*BJ$11*4</f>
        <v>0</v>
      </c>
      <c r="BK13" s="203">
        <f>гр.общеразв.напрв.!AL46</f>
        <v>0</v>
      </c>
      <c r="BL13" s="203">
        <f t="shared" ref="BL13:BL29" si="31">BK13*BL$9*3+BK13*BL$10*5+BK13*BL$11*4</f>
        <v>0</v>
      </c>
      <c r="BM13" s="203">
        <f>гр.общеразв.напрв.!AM46</f>
        <v>0</v>
      </c>
      <c r="BN13" s="203">
        <f t="shared" ref="BN13:BN29" si="32">BM13*BN$9*3+BM13*BN$10*5+BM13*BN$11*4</f>
        <v>0</v>
      </c>
      <c r="BO13" s="203">
        <f>гр.общеразв.напрв.!AN46</f>
        <v>208</v>
      </c>
      <c r="BP13" s="203">
        <f t="shared" ref="BP13:BP29" si="33">BO13*BP$9*3+BO13*BP$10*5+BO13*BP$11*4</f>
        <v>22711104</v>
      </c>
      <c r="BQ13" s="203">
        <f>гр.общеразв.напрв.!AO46</f>
        <v>558</v>
      </c>
      <c r="BR13" s="203">
        <f t="shared" ref="BR13:BR29" si="34">BQ13*BR$9*3+BQ13*BR$10*5+BQ13*BR$11*4</f>
        <v>44916768</v>
      </c>
      <c r="BS13" s="203">
        <f>гр.общеразв.напрв.!AP46</f>
        <v>0</v>
      </c>
      <c r="BT13" s="203">
        <f t="shared" ref="BT13:BT29" si="35">BS13*BT$9*3+BS13*BT$10*5+BS13*BT$11*4</f>
        <v>0</v>
      </c>
      <c r="BU13" s="203">
        <f>гр.общеразв.напрв.!AQ46</f>
        <v>0</v>
      </c>
      <c r="BV13" s="203">
        <f t="shared" ref="BV13:BV29" si="36">BU13*BV$9*3+BU13*BV$10*5+BU13*BV$11*4</f>
        <v>0</v>
      </c>
      <c r="BW13" s="203">
        <f>гр.общеразв.напрв.!AR46</f>
        <v>0</v>
      </c>
      <c r="BX13" s="203">
        <f t="shared" ref="BX13:BX29" si="37">BW13*BX$9*3+BW13*BX$10*5+BW13*BX$11*4</f>
        <v>0</v>
      </c>
      <c r="BY13" s="203">
        <f>гр.общеразв.напрв.!AS46</f>
        <v>0</v>
      </c>
      <c r="BZ13" s="203">
        <f t="shared" ref="BZ13:BZ29" si="38">BY13*BZ$9*3+BY13*BZ$10*5+BY13*BZ$11*4</f>
        <v>0</v>
      </c>
      <c r="CA13" s="203">
        <f>гр.общеразв.напрв.!AT46</f>
        <v>0</v>
      </c>
      <c r="CB13" s="203">
        <f t="shared" ref="CB13:CB29" si="39">CA13*CB$9*3+CA13*CB$10*5+CA13*CB$11*4</f>
        <v>0</v>
      </c>
      <c r="CC13" s="203">
        <f>гр.общеразв.напрв.!AU46</f>
        <v>0</v>
      </c>
      <c r="CD13" s="203">
        <f t="shared" ref="CD13:CD29" si="40">CC13*CD$9*3+CC13*CD$10*5+CC13*CD$11*4</f>
        <v>0</v>
      </c>
      <c r="CE13" s="203">
        <f>гр.общеразв.напрв.!AV46</f>
        <v>0</v>
      </c>
      <c r="CF13" s="203">
        <f t="shared" ref="CF13:CF29" si="41">CE13*CF$9*3+CE13*CF$10*5+CE13*CF$11*4</f>
        <v>0</v>
      </c>
      <c r="CG13" s="203">
        <f>гр.общеразв.напрв.!AW46</f>
        <v>0</v>
      </c>
      <c r="CH13" s="203">
        <f t="shared" ref="CH13:CH29" si="42">CG13*CH$9*3+CG13*CH$10*5+CG13*CH$11*4</f>
        <v>0</v>
      </c>
      <c r="CI13" s="203">
        <f>гр.общеразв.напрв.!AX46</f>
        <v>36</v>
      </c>
      <c r="CJ13" s="203">
        <f t="shared" ref="CJ13:CJ29" si="43">CI13*CJ$9*3+CI13*CJ$10*5+CI13*CJ$11*4</f>
        <v>5997024</v>
      </c>
      <c r="CK13" s="203">
        <f>гр.общеразв.напрв.!AY46</f>
        <v>89</v>
      </c>
      <c r="CL13" s="203">
        <f t="shared" ref="CL13:CL29" si="44">CK13*CL$9*3+CK13*CL$10*5+CK13*CL$11*4</f>
        <v>9717732</v>
      </c>
      <c r="CM13" s="203">
        <f>гр.общеразв.напрв.!AZ46</f>
        <v>0</v>
      </c>
      <c r="CN13" s="203">
        <f t="shared" ref="CN13:CN29" si="45">CM13*CN$9*3+CM13*CN$10*5+CM13*CN$11*4</f>
        <v>0</v>
      </c>
      <c r="CO13" s="203">
        <f>гр.общеразв.напрв.!BA46</f>
        <v>0</v>
      </c>
      <c r="CP13" s="203">
        <f t="shared" ref="CP13:CP29" si="46">CO13*CP$9*3+CO13*CP$10*5+CO13*CP$11*4</f>
        <v>0</v>
      </c>
      <c r="CQ13" s="203">
        <f>гр.общеразв.напрв.!BB46</f>
        <v>0</v>
      </c>
      <c r="CR13" s="203">
        <f t="shared" ref="CR13:CR29" si="47">CQ13*CR$9*3+CQ13*CR$10*5+CQ13*CR$11*4</f>
        <v>0</v>
      </c>
      <c r="CS13" s="203">
        <f>гр.общеразв.напрв.!BC46</f>
        <v>0</v>
      </c>
      <c r="CT13" s="203">
        <f t="shared" ref="CT13:CT29" si="48">CS13*CT$9*3+CS13*CT$10*5+CS13*CT$11*4</f>
        <v>0</v>
      </c>
      <c r="CU13" s="203">
        <f>гр.общеразв.напрв.!BD46</f>
        <v>0</v>
      </c>
      <c r="CV13" s="203">
        <f t="shared" ref="CV13:CV29" si="49">CU13*CV$9*3+CU13*CV$10*5+CU13*CV$11*4</f>
        <v>0</v>
      </c>
      <c r="CW13" s="203">
        <f>гр.общеразв.напрв.!BE46</f>
        <v>0</v>
      </c>
      <c r="CX13" s="203">
        <f t="shared" ref="CX13:CX29" si="50">CW13*CX$9*3+CW13*CX$10*5+CW13*CX$11*4</f>
        <v>0</v>
      </c>
      <c r="CY13" s="203">
        <f>гр.общеразв.напрв.!BF46</f>
        <v>0</v>
      </c>
      <c r="CZ13" s="203">
        <f t="shared" ref="CZ13:CZ29" si="51">CY13*CZ$9*3+CY13*CZ$10*5+CY13*CZ$11*4</f>
        <v>0</v>
      </c>
      <c r="DA13" s="203">
        <f>гр.общеразв.напрв.!BG46</f>
        <v>0</v>
      </c>
      <c r="DB13" s="203">
        <f t="shared" ref="DB13:DB29" si="52">DA13*DB$9*3+DA13*DB$10*5+DA13*DB$11*4</f>
        <v>0</v>
      </c>
      <c r="DC13" s="203">
        <f>гр.общеразв.напрв.!BH46</f>
        <v>0</v>
      </c>
      <c r="DD13" s="203">
        <f t="shared" ref="DD13:DD29" si="53">DC13*DD$9*3+DC13*DD$10*5+DC13*DD$11*4</f>
        <v>0</v>
      </c>
      <c r="DE13" s="203">
        <f>гр.общеразв.напрв.!BI46</f>
        <v>0</v>
      </c>
      <c r="DF13" s="203">
        <f t="shared" ref="DF13:DF29" si="54">DE13*DF$9*3+DE13*DF$10*5+DE13*DF$11*4</f>
        <v>0</v>
      </c>
      <c r="DG13" s="203">
        <f>гр.общеразв.напрв.!BJ46</f>
        <v>0</v>
      </c>
      <c r="DH13" s="203">
        <f t="shared" ref="DH13:DH29" si="55">DG13*DH$9*3+DG13*DH$10*5+DG13*DH$11*4</f>
        <v>0</v>
      </c>
      <c r="DI13" s="203">
        <f>гр.общеразв.напрв.!BK46</f>
        <v>0</v>
      </c>
      <c r="DJ13" s="203">
        <f t="shared" ref="DJ13:DJ29" si="56">DI13*DJ$9*3+DI13*DJ$10*5+DI13*DJ$11*4</f>
        <v>0</v>
      </c>
      <c r="DK13" s="203">
        <f>гр.общеразв.напрв.!BL46</f>
        <v>0</v>
      </c>
      <c r="DL13" s="203">
        <f t="shared" ref="DL13:DL29" si="57">DK13*DL$9*3+DK13*DL$10*5+DK13*DL$11*4</f>
        <v>0</v>
      </c>
      <c r="DM13" s="203">
        <f>гр.общеразв.напрв.!BM46</f>
        <v>0</v>
      </c>
      <c r="DN13" s="203">
        <f t="shared" ref="DN13:DN29" si="58">DM13*DN$9*3+DM13*DN$10*5+DM13*DN$11*4</f>
        <v>0</v>
      </c>
      <c r="DO13" s="203">
        <f>гр.общеразв.напрв.!BN46</f>
        <v>0</v>
      </c>
      <c r="DP13" s="203">
        <f t="shared" ref="DP13:DP29" si="59">DO13*DP$9*3+DO13*DP$10*5+DO13*DP$11*4</f>
        <v>0</v>
      </c>
      <c r="DQ13" s="203">
        <f>гр.общеразв.напрв.!BO46</f>
        <v>0</v>
      </c>
      <c r="DR13" s="203">
        <f t="shared" ref="DR13:DR29" si="60">DQ13*DR$9*3+DQ13*DR$10*5+DQ13*DR$11*4</f>
        <v>0</v>
      </c>
      <c r="DS13" s="203">
        <f>гр.общеразв.напрв.!BP46</f>
        <v>0</v>
      </c>
      <c r="DT13" s="203">
        <f t="shared" ref="DT13:DT29" si="61">DS13*DT$9*3+DS13*DT$10*5+DS13*DT$11*4</f>
        <v>0</v>
      </c>
      <c r="DU13" s="203">
        <f>гр.общеразв.напрв.!BQ46</f>
        <v>0</v>
      </c>
      <c r="DV13" s="203">
        <f t="shared" ref="DV13:DV29" si="62">DU13*DV$9*3+DU13*DV$10*5+DU13*DV$11*4</f>
        <v>0</v>
      </c>
      <c r="DW13" s="203">
        <f>гр.общеразв.напрв.!BR46</f>
        <v>0</v>
      </c>
      <c r="DX13" s="203">
        <f t="shared" ref="DX13:DX29" si="63">DW13*DX$9*3+DW13*DX$10*5+DW13*DX$11*4</f>
        <v>0</v>
      </c>
      <c r="DY13" s="203">
        <f>гр.общеразв.напрв.!BS46</f>
        <v>0</v>
      </c>
      <c r="DZ13" s="203">
        <f t="shared" ref="DZ13:DZ29" si="64">DY13*DZ$9*3+DY13*DZ$10*5+DY13*DZ$11*4</f>
        <v>0</v>
      </c>
      <c r="EA13" s="203">
        <f>гр.общеразв.напрв.!BT46</f>
        <v>0</v>
      </c>
      <c r="EB13" s="203">
        <f t="shared" ref="EB13:EB29" si="65">EA13*EB$9*3+EA13*EB$10*5+EA13*EB$11*4</f>
        <v>0</v>
      </c>
      <c r="EC13" s="203">
        <f>гр.общеразв.напрв.!BU46</f>
        <v>0</v>
      </c>
      <c r="ED13" s="203">
        <f t="shared" ref="ED13:ED29" si="66">EC13*ED$9*3+EC13*ED$10*5+EC13*ED$11*4</f>
        <v>0</v>
      </c>
      <c r="EE13" s="203">
        <f>гр.общеразв.напрв.!BV46</f>
        <v>0</v>
      </c>
      <c r="EF13" s="203">
        <f t="shared" ref="EF13:EF29" si="67">EE13*EF$9*3+EE13*EF$10*5+EE13*EF$11*4</f>
        <v>0</v>
      </c>
      <c r="EG13" s="203">
        <f>гр.общеразв.напрв.!BW46</f>
        <v>0</v>
      </c>
      <c r="EH13" s="203">
        <f t="shared" ref="EH13:EH29" si="68">EG13*EH$9*3+EG13*EH$10*5+EG13*EH$11*4</f>
        <v>0</v>
      </c>
      <c r="EI13" s="203">
        <f>гр.общеразв.напрв.!BX46</f>
        <v>0</v>
      </c>
      <c r="EJ13" s="203">
        <f t="shared" ref="EJ13:EJ29" si="69">EI13*EJ$9*3+EI13*EJ$10*5+EI13*EJ$11*4</f>
        <v>0</v>
      </c>
      <c r="EK13" s="203">
        <f>гр.общеразв.напрв.!BY46</f>
        <v>0</v>
      </c>
      <c r="EL13" s="203">
        <f t="shared" ref="EL13:EL29" si="70">EK13*EL$9*3+EK13*EL$10*5+EK13*EL$11*4</f>
        <v>0</v>
      </c>
      <c r="EM13" s="203">
        <f t="shared" si="0"/>
        <v>0</v>
      </c>
      <c r="EN13" s="203">
        <f t="shared" si="0"/>
        <v>0</v>
      </c>
      <c r="EO13" s="203">
        <f t="shared" si="0"/>
        <v>0</v>
      </c>
      <c r="EP13" s="203">
        <f t="shared" si="0"/>
        <v>0</v>
      </c>
      <c r="EQ13" s="203">
        <f t="shared" si="0"/>
        <v>343</v>
      </c>
      <c r="ER13" s="203">
        <f t="shared" si="0"/>
        <v>37242720</v>
      </c>
      <c r="ES13" s="203">
        <f t="shared" si="0"/>
        <v>888</v>
      </c>
      <c r="ET13" s="203">
        <f t="shared" si="0"/>
        <v>71503536</v>
      </c>
      <c r="EU13" s="203">
        <f t="shared" si="0"/>
        <v>235</v>
      </c>
      <c r="EV13" s="203">
        <f t="shared" si="0"/>
        <v>24308400</v>
      </c>
      <c r="EW13" s="203">
        <f t="shared" si="0"/>
        <v>617</v>
      </c>
      <c r="EX13" s="203">
        <f t="shared" si="0"/>
        <v>51828000</v>
      </c>
      <c r="EY13" s="203">
        <f t="shared" si="0"/>
        <v>0</v>
      </c>
      <c r="EZ13" s="203">
        <f t="shared" si="0"/>
        <v>0</v>
      </c>
      <c r="FA13" s="203">
        <f t="shared" si="0"/>
        <v>0</v>
      </c>
      <c r="FB13" s="203">
        <f t="shared" si="0"/>
        <v>0</v>
      </c>
      <c r="FC13" s="203">
        <f t="shared" si="0"/>
        <v>0</v>
      </c>
      <c r="FD13" s="203">
        <f t="shared" si="0"/>
        <v>0</v>
      </c>
      <c r="FE13" s="203">
        <f t="shared" si="0"/>
        <v>0</v>
      </c>
      <c r="FF13" s="203">
        <f t="shared" si="0"/>
        <v>0</v>
      </c>
      <c r="FG13" s="203">
        <f t="shared" ref="FG13:FJ29" si="71">EM13+EQ13+EU13+EY13+FC13</f>
        <v>578</v>
      </c>
      <c r="FH13" s="203">
        <f t="shared" si="71"/>
        <v>61551120</v>
      </c>
      <c r="FI13" s="203">
        <f t="shared" si="71"/>
        <v>1505</v>
      </c>
      <c r="FJ13" s="203">
        <f t="shared" si="71"/>
        <v>123331536</v>
      </c>
      <c r="FK13" s="203">
        <f t="shared" ref="FK13:FK29" si="72">FG13+FI13</f>
        <v>2083</v>
      </c>
      <c r="FL13" s="203">
        <f t="shared" ref="FL13:FL29" si="73">ROUND((FH13+FJ13),-2)</f>
        <v>184882700</v>
      </c>
      <c r="FM13" s="204"/>
      <c r="FN13" s="204"/>
      <c r="FO13" s="204"/>
      <c r="FP13" s="204"/>
      <c r="FQ13" s="204"/>
      <c r="FR13" s="204"/>
      <c r="FS13" s="204"/>
      <c r="FT13" s="205"/>
      <c r="FU13" s="205"/>
      <c r="FV13" s="204"/>
      <c r="FW13" s="206"/>
      <c r="FX13" s="207"/>
      <c r="FY13" s="204"/>
      <c r="FZ13" s="204"/>
    </row>
    <row r="14" spans="1:182" s="30" customFormat="1" ht="12.75" customHeight="1" x14ac:dyDescent="0.2">
      <c r="A14" s="202">
        <v>3</v>
      </c>
      <c r="B14" s="99" t="s">
        <v>596</v>
      </c>
      <c r="C14" s="203">
        <f>гр.общеразв.напрв.!H77</f>
        <v>0</v>
      </c>
      <c r="D14" s="203">
        <f t="shared" si="1"/>
        <v>0</v>
      </c>
      <c r="E14" s="203">
        <f>гр.общеразв.напрв.!I77</f>
        <v>0</v>
      </c>
      <c r="F14" s="203">
        <f t="shared" si="2"/>
        <v>0</v>
      </c>
      <c r="G14" s="203">
        <f>гр.общеразв.напрв.!J77</f>
        <v>54</v>
      </c>
      <c r="H14" s="203">
        <f t="shared" si="3"/>
        <v>4655232</v>
      </c>
      <c r="I14" s="203">
        <f>гр.общеразв.напрв.!K77</f>
        <v>108</v>
      </c>
      <c r="J14" s="203">
        <f t="shared" si="4"/>
        <v>7559568</v>
      </c>
      <c r="K14" s="203">
        <f>гр.общеразв.напрв.!L77</f>
        <v>861</v>
      </c>
      <c r="L14" s="203">
        <f t="shared" si="5"/>
        <v>89061840</v>
      </c>
      <c r="M14" s="203">
        <f>гр.общеразв.напрв.!M77</f>
        <v>2050</v>
      </c>
      <c r="N14" s="203">
        <f t="shared" si="6"/>
        <v>172200000</v>
      </c>
      <c r="O14" s="203">
        <f>гр.общеразв.напрв.!N77</f>
        <v>10</v>
      </c>
      <c r="P14" s="203">
        <f t="shared" si="7"/>
        <v>1206840</v>
      </c>
      <c r="Q14" s="203">
        <f>гр.общеразв.напрв.!O77</f>
        <v>0</v>
      </c>
      <c r="R14" s="203">
        <f t="shared" si="8"/>
        <v>0</v>
      </c>
      <c r="S14" s="203">
        <f>гр.общеразв.напрв.!P77</f>
        <v>0</v>
      </c>
      <c r="T14" s="203">
        <f t="shared" si="9"/>
        <v>0</v>
      </c>
      <c r="U14" s="203">
        <f>гр.общеразв.напрв.!Q77</f>
        <v>37</v>
      </c>
      <c r="V14" s="203">
        <f t="shared" si="10"/>
        <v>3625704</v>
      </c>
      <c r="W14" s="203">
        <f>гр.общеразв.напрв.!R77</f>
        <v>0</v>
      </c>
      <c r="X14" s="203">
        <f t="shared" si="11"/>
        <v>0</v>
      </c>
      <c r="Y14" s="203">
        <f>гр.общеразв.напрв.!S77</f>
        <v>0</v>
      </c>
      <c r="Z14" s="203">
        <f t="shared" si="12"/>
        <v>0</v>
      </c>
      <c r="AA14" s="203">
        <f>гр.общеразв.напрв.!T77</f>
        <v>0</v>
      </c>
      <c r="AB14" s="203">
        <f t="shared" si="13"/>
        <v>0</v>
      </c>
      <c r="AC14" s="203">
        <f>гр.общеразв.напрв.!U77</f>
        <v>0</v>
      </c>
      <c r="AD14" s="203">
        <f t="shared" si="14"/>
        <v>0</v>
      </c>
      <c r="AE14" s="203">
        <f>гр.общеразв.напрв.!V77</f>
        <v>0</v>
      </c>
      <c r="AF14" s="203">
        <f t="shared" si="15"/>
        <v>0</v>
      </c>
      <c r="AG14" s="203">
        <f>гр.общеразв.напрв.!W77</f>
        <v>0</v>
      </c>
      <c r="AH14" s="203">
        <f t="shared" si="16"/>
        <v>0</v>
      </c>
      <c r="AI14" s="203">
        <f>гр.общеразв.напрв.!X77</f>
        <v>0</v>
      </c>
      <c r="AJ14" s="203">
        <f t="shared" si="17"/>
        <v>0</v>
      </c>
      <c r="AK14" s="203">
        <f>гр.общеразв.напрв.!Y253</f>
        <v>0</v>
      </c>
      <c r="AL14" s="203">
        <f t="shared" si="18"/>
        <v>0</v>
      </c>
      <c r="AM14" s="203">
        <f>гр.общеразв.напрв.!Z77</f>
        <v>0</v>
      </c>
      <c r="AN14" s="203">
        <f t="shared" si="19"/>
        <v>0</v>
      </c>
      <c r="AO14" s="203">
        <f>гр.общеразв.напрв.!AA77</f>
        <v>0</v>
      </c>
      <c r="AP14" s="203">
        <f t="shared" si="20"/>
        <v>0</v>
      </c>
      <c r="AQ14" s="203">
        <f>гр.общеразв.напрв.!AB77</f>
        <v>0</v>
      </c>
      <c r="AR14" s="203">
        <f t="shared" si="21"/>
        <v>0</v>
      </c>
      <c r="AS14" s="203">
        <f>гр.общеразв.напрв.!AC77</f>
        <v>0</v>
      </c>
      <c r="AT14" s="203">
        <f t="shared" si="22"/>
        <v>0</v>
      </c>
      <c r="AU14" s="203">
        <f>гр.общеразв.напрв.!AD77</f>
        <v>0</v>
      </c>
      <c r="AV14" s="203">
        <f t="shared" si="23"/>
        <v>0</v>
      </c>
      <c r="AW14" s="203">
        <f>гр.общеразв.напрв.!AE77</f>
        <v>0</v>
      </c>
      <c r="AX14" s="203">
        <f t="shared" si="24"/>
        <v>0</v>
      </c>
      <c r="AY14" s="203">
        <f>гр.общеразв.напрв.!AF77</f>
        <v>0</v>
      </c>
      <c r="AZ14" s="203">
        <f t="shared" si="25"/>
        <v>0</v>
      </c>
      <c r="BA14" s="203">
        <f>гр.общеразв.напрв.!AG77</f>
        <v>0</v>
      </c>
      <c r="BB14" s="203">
        <f t="shared" si="26"/>
        <v>0</v>
      </c>
      <c r="BC14" s="203">
        <f>гр.общеразв.напрв.!AH77</f>
        <v>0</v>
      </c>
      <c r="BD14" s="203">
        <f t="shared" si="27"/>
        <v>0</v>
      </c>
      <c r="BE14" s="203">
        <f>гр.общеразв.напрв.!AI77</f>
        <v>0</v>
      </c>
      <c r="BF14" s="203">
        <f t="shared" si="28"/>
        <v>0</v>
      </c>
      <c r="BG14" s="203">
        <f>гр.общеразв.напрв.!AJ77</f>
        <v>0</v>
      </c>
      <c r="BH14" s="203">
        <f t="shared" si="29"/>
        <v>0</v>
      </c>
      <c r="BI14" s="203">
        <f>гр.общеразв.напрв.!AK77</f>
        <v>0</v>
      </c>
      <c r="BJ14" s="203">
        <f t="shared" si="30"/>
        <v>0</v>
      </c>
      <c r="BK14" s="203">
        <f>гр.общеразв.напрв.!AL77</f>
        <v>0</v>
      </c>
      <c r="BL14" s="203">
        <f t="shared" si="31"/>
        <v>0</v>
      </c>
      <c r="BM14" s="203">
        <f>гр.общеразв.напрв.!AM77</f>
        <v>0</v>
      </c>
      <c r="BN14" s="203">
        <f t="shared" si="32"/>
        <v>0</v>
      </c>
      <c r="BO14" s="203">
        <f>гр.общеразв.напрв.!AN77</f>
        <v>62</v>
      </c>
      <c r="BP14" s="203">
        <f t="shared" si="33"/>
        <v>6769656</v>
      </c>
      <c r="BQ14" s="203">
        <f>гр.общеразв.напрв.!AO77</f>
        <v>149</v>
      </c>
      <c r="BR14" s="203">
        <f t="shared" si="34"/>
        <v>11993904</v>
      </c>
      <c r="BS14" s="203">
        <f>гр.общеразв.напрв.!AP77</f>
        <v>0</v>
      </c>
      <c r="BT14" s="203">
        <f t="shared" si="35"/>
        <v>0</v>
      </c>
      <c r="BU14" s="203">
        <f>гр.общеразв.напрв.!AQ77</f>
        <v>38</v>
      </c>
      <c r="BV14" s="203">
        <f t="shared" si="36"/>
        <v>3670800</v>
      </c>
      <c r="BW14" s="203">
        <f>гр.общеразв.напрв.!AR77</f>
        <v>0</v>
      </c>
      <c r="BX14" s="203">
        <f t="shared" si="37"/>
        <v>0</v>
      </c>
      <c r="BY14" s="203">
        <f>гр.общеразв.напрв.!AS77</f>
        <v>0</v>
      </c>
      <c r="BZ14" s="203">
        <f t="shared" si="38"/>
        <v>0</v>
      </c>
      <c r="CA14" s="203">
        <f>гр.общеразв.напрв.!AT77</f>
        <v>0</v>
      </c>
      <c r="CB14" s="203">
        <f t="shared" si="39"/>
        <v>0</v>
      </c>
      <c r="CC14" s="203">
        <f>гр.общеразв.напрв.!AU77</f>
        <v>0</v>
      </c>
      <c r="CD14" s="203">
        <f t="shared" si="40"/>
        <v>0</v>
      </c>
      <c r="CE14" s="203">
        <f>гр.общеразв.напрв.!AV77</f>
        <v>0</v>
      </c>
      <c r="CF14" s="203">
        <f t="shared" si="41"/>
        <v>0</v>
      </c>
      <c r="CG14" s="203">
        <f>гр.общеразв.напрв.!AW77</f>
        <v>0</v>
      </c>
      <c r="CH14" s="203">
        <f t="shared" si="42"/>
        <v>0</v>
      </c>
      <c r="CI14" s="203">
        <f>гр.общеразв.напрв.!AX77</f>
        <v>43</v>
      </c>
      <c r="CJ14" s="203">
        <f t="shared" si="43"/>
        <v>7163112</v>
      </c>
      <c r="CK14" s="203">
        <f>гр.общеразв.напрв.!AY77</f>
        <v>54</v>
      </c>
      <c r="CL14" s="203">
        <f t="shared" si="44"/>
        <v>5896152</v>
      </c>
      <c r="CM14" s="203">
        <f>гр.общеразв.напрв.!AZ77</f>
        <v>0</v>
      </c>
      <c r="CN14" s="203">
        <f t="shared" si="45"/>
        <v>0</v>
      </c>
      <c r="CO14" s="203">
        <f>гр.общеразв.напрв.!BA77</f>
        <v>19</v>
      </c>
      <c r="CP14" s="203">
        <f t="shared" si="46"/>
        <v>2489532</v>
      </c>
      <c r="CQ14" s="203">
        <f>гр.общеразв.напрв.!BB77</f>
        <v>0</v>
      </c>
      <c r="CR14" s="203">
        <f t="shared" si="47"/>
        <v>0</v>
      </c>
      <c r="CS14" s="203">
        <f>гр.общеразв.напрв.!BC77</f>
        <v>0</v>
      </c>
      <c r="CT14" s="203">
        <f t="shared" si="48"/>
        <v>0</v>
      </c>
      <c r="CU14" s="203">
        <f>гр.общеразв.напрв.!BD77</f>
        <v>0</v>
      </c>
      <c r="CV14" s="203">
        <f t="shared" si="49"/>
        <v>0</v>
      </c>
      <c r="CW14" s="203">
        <f>гр.общеразв.напрв.!BE77</f>
        <v>0</v>
      </c>
      <c r="CX14" s="203">
        <f t="shared" si="50"/>
        <v>0</v>
      </c>
      <c r="CY14" s="203">
        <f>гр.общеразв.напрв.!BF77</f>
        <v>0</v>
      </c>
      <c r="CZ14" s="203">
        <f t="shared" si="51"/>
        <v>0</v>
      </c>
      <c r="DA14" s="203">
        <f>гр.общеразв.напрв.!BG77</f>
        <v>0</v>
      </c>
      <c r="DB14" s="203">
        <f t="shared" si="52"/>
        <v>0</v>
      </c>
      <c r="DC14" s="203">
        <f>гр.общеразв.напрв.!BH77</f>
        <v>9</v>
      </c>
      <c r="DD14" s="203">
        <f t="shared" si="53"/>
        <v>1524312</v>
      </c>
      <c r="DE14" s="203">
        <f>гр.общеразв.напрв.!BI77</f>
        <v>23</v>
      </c>
      <c r="DF14" s="203">
        <f t="shared" si="54"/>
        <v>3831432</v>
      </c>
      <c r="DG14" s="203">
        <f>гр.общеразв.напрв.!BJ77</f>
        <v>0</v>
      </c>
      <c r="DH14" s="203">
        <f t="shared" si="55"/>
        <v>0</v>
      </c>
      <c r="DI14" s="203">
        <f>гр.общеразв.напрв.!BK77</f>
        <v>0</v>
      </c>
      <c r="DJ14" s="203">
        <f t="shared" si="56"/>
        <v>0</v>
      </c>
      <c r="DK14" s="203">
        <f>гр.общеразв.напрв.!BL77</f>
        <v>0</v>
      </c>
      <c r="DL14" s="203">
        <f t="shared" si="57"/>
        <v>0</v>
      </c>
      <c r="DM14" s="203">
        <f>гр.общеразв.напрв.!BM77</f>
        <v>0</v>
      </c>
      <c r="DN14" s="203">
        <f t="shared" si="58"/>
        <v>0</v>
      </c>
      <c r="DO14" s="203">
        <f>гр.общеразв.напрв.!BN77</f>
        <v>0</v>
      </c>
      <c r="DP14" s="203">
        <f t="shared" si="59"/>
        <v>0</v>
      </c>
      <c r="DQ14" s="203">
        <f>гр.общеразв.напрв.!BO77</f>
        <v>0</v>
      </c>
      <c r="DR14" s="203">
        <f t="shared" si="60"/>
        <v>0</v>
      </c>
      <c r="DS14" s="203">
        <f>гр.общеразв.напрв.!BP77</f>
        <v>0</v>
      </c>
      <c r="DT14" s="203">
        <f t="shared" si="61"/>
        <v>0</v>
      </c>
      <c r="DU14" s="203">
        <f>гр.общеразв.напрв.!BQ77</f>
        <v>0</v>
      </c>
      <c r="DV14" s="203">
        <f t="shared" si="62"/>
        <v>0</v>
      </c>
      <c r="DW14" s="203">
        <f>гр.общеразв.напрв.!BR77</f>
        <v>3</v>
      </c>
      <c r="DX14" s="203">
        <f t="shared" si="63"/>
        <v>1183752</v>
      </c>
      <c r="DY14" s="203">
        <f>гр.общеразв.напрв.!BS77</f>
        <v>7</v>
      </c>
      <c r="DZ14" s="203">
        <f t="shared" si="64"/>
        <v>2723028</v>
      </c>
      <c r="EA14" s="203">
        <f>гр.общеразв.напрв.!BT77</f>
        <v>0</v>
      </c>
      <c r="EB14" s="203">
        <f t="shared" si="65"/>
        <v>0</v>
      </c>
      <c r="EC14" s="203">
        <f>гр.общеразв.напрв.!BU77</f>
        <v>0</v>
      </c>
      <c r="ED14" s="203">
        <f t="shared" si="66"/>
        <v>0</v>
      </c>
      <c r="EE14" s="203">
        <f>гр.общеразв.напрв.!BV77</f>
        <v>0</v>
      </c>
      <c r="EF14" s="203">
        <f t="shared" si="67"/>
        <v>0</v>
      </c>
      <c r="EG14" s="203">
        <f>гр.общеразв.напрв.!BW77</f>
        <v>0</v>
      </c>
      <c r="EH14" s="203">
        <f t="shared" si="68"/>
        <v>0</v>
      </c>
      <c r="EI14" s="203">
        <f>гр.общеразв.напрв.!BX77</f>
        <v>0</v>
      </c>
      <c r="EJ14" s="203">
        <f t="shared" si="69"/>
        <v>0</v>
      </c>
      <c r="EK14" s="203">
        <f>гр.общеразв.напрв.!BY77</f>
        <v>0</v>
      </c>
      <c r="EL14" s="203">
        <f t="shared" si="70"/>
        <v>0</v>
      </c>
      <c r="EM14" s="203">
        <f t="shared" si="0"/>
        <v>0</v>
      </c>
      <c r="EN14" s="203">
        <f t="shared" si="0"/>
        <v>0</v>
      </c>
      <c r="EO14" s="203">
        <f t="shared" si="0"/>
        <v>0</v>
      </c>
      <c r="EP14" s="203">
        <f t="shared" si="0"/>
        <v>0</v>
      </c>
      <c r="EQ14" s="203">
        <f t="shared" si="0"/>
        <v>171</v>
      </c>
      <c r="ER14" s="203">
        <f t="shared" si="0"/>
        <v>21296064</v>
      </c>
      <c r="ES14" s="203">
        <f t="shared" si="0"/>
        <v>341</v>
      </c>
      <c r="ET14" s="203">
        <f t="shared" si="0"/>
        <v>32004084</v>
      </c>
      <c r="EU14" s="203">
        <f t="shared" si="0"/>
        <v>861</v>
      </c>
      <c r="EV14" s="203">
        <f t="shared" si="0"/>
        <v>89061840</v>
      </c>
      <c r="EW14" s="203">
        <f t="shared" si="0"/>
        <v>2107</v>
      </c>
      <c r="EX14" s="203">
        <f t="shared" si="0"/>
        <v>178360332</v>
      </c>
      <c r="EY14" s="203">
        <f t="shared" si="0"/>
        <v>10</v>
      </c>
      <c r="EZ14" s="203">
        <f t="shared" si="0"/>
        <v>1206840</v>
      </c>
      <c r="FA14" s="203">
        <f t="shared" si="0"/>
        <v>0</v>
      </c>
      <c r="FB14" s="203">
        <f t="shared" si="0"/>
        <v>0</v>
      </c>
      <c r="FC14" s="203">
        <f t="shared" si="0"/>
        <v>0</v>
      </c>
      <c r="FD14" s="203">
        <f t="shared" si="0"/>
        <v>0</v>
      </c>
      <c r="FE14" s="203">
        <f t="shared" si="0"/>
        <v>37</v>
      </c>
      <c r="FF14" s="203">
        <f t="shared" si="0"/>
        <v>3625704</v>
      </c>
      <c r="FG14" s="203">
        <f t="shared" si="71"/>
        <v>1042</v>
      </c>
      <c r="FH14" s="203">
        <f t="shared" si="71"/>
        <v>111564744</v>
      </c>
      <c r="FI14" s="203">
        <f t="shared" si="71"/>
        <v>2485</v>
      </c>
      <c r="FJ14" s="203">
        <f t="shared" si="71"/>
        <v>213990120</v>
      </c>
      <c r="FK14" s="203">
        <f t="shared" si="72"/>
        <v>3527</v>
      </c>
      <c r="FL14" s="203">
        <f t="shared" si="73"/>
        <v>325554900</v>
      </c>
      <c r="FM14" s="204"/>
      <c r="FN14" s="204"/>
      <c r="FO14" s="204"/>
      <c r="FP14" s="204"/>
      <c r="FQ14" s="204"/>
      <c r="FR14" s="204"/>
      <c r="FS14" s="204"/>
      <c r="FT14" s="205"/>
      <c r="FU14" s="205"/>
      <c r="FV14" s="204"/>
      <c r="FW14" s="206"/>
      <c r="FX14" s="207"/>
      <c r="FY14" s="204"/>
      <c r="FZ14" s="204"/>
    </row>
    <row r="15" spans="1:182" s="30" customFormat="1" ht="12.75" customHeight="1" x14ac:dyDescent="0.2">
      <c r="A15" s="202">
        <v>4</v>
      </c>
      <c r="B15" s="99" t="s">
        <v>157</v>
      </c>
      <c r="C15" s="203">
        <f>гр.общеразв.напрв.!H138</f>
        <v>149</v>
      </c>
      <c r="D15" s="203">
        <f t="shared" si="1"/>
        <v>6422496</v>
      </c>
      <c r="E15" s="203">
        <f>гр.общеразв.напрв.!I138</f>
        <v>0</v>
      </c>
      <c r="F15" s="203">
        <f t="shared" si="2"/>
        <v>0</v>
      </c>
      <c r="G15" s="203">
        <f>гр.общеразв.напрв.!J138</f>
        <v>0</v>
      </c>
      <c r="H15" s="203">
        <f t="shared" si="3"/>
        <v>0</v>
      </c>
      <c r="I15" s="203">
        <f>гр.общеразв.напрв.!K138</f>
        <v>0</v>
      </c>
      <c r="J15" s="203">
        <f t="shared" si="4"/>
        <v>0</v>
      </c>
      <c r="K15" s="208">
        <f>гр.общеразв.напрв.!L138</f>
        <v>892</v>
      </c>
      <c r="L15" s="203">
        <f t="shared" si="5"/>
        <v>92268480</v>
      </c>
      <c r="M15" s="208">
        <f>гр.общеразв.напрв.!M138</f>
        <v>11525</v>
      </c>
      <c r="N15" s="203">
        <f t="shared" si="6"/>
        <v>968100000</v>
      </c>
      <c r="O15" s="203">
        <f>гр.общеразв.напрв.!N138</f>
        <v>0</v>
      </c>
      <c r="P15" s="203">
        <f t="shared" si="7"/>
        <v>0</v>
      </c>
      <c r="Q15" s="203">
        <f>гр.общеразв.напрв.!O138</f>
        <v>0</v>
      </c>
      <c r="R15" s="203">
        <f t="shared" si="8"/>
        <v>0</v>
      </c>
      <c r="S15" s="203">
        <f>гр.общеразв.напрв.!P138</f>
        <v>0</v>
      </c>
      <c r="T15" s="203">
        <f t="shared" si="9"/>
        <v>0</v>
      </c>
      <c r="U15" s="203">
        <f>гр.общеразв.напрв.!Q138</f>
        <v>33</v>
      </c>
      <c r="V15" s="203">
        <f t="shared" si="10"/>
        <v>3233736</v>
      </c>
      <c r="W15" s="203">
        <f>гр.общеразв.напрв.!R138</f>
        <v>0</v>
      </c>
      <c r="X15" s="203">
        <f t="shared" si="11"/>
        <v>0</v>
      </c>
      <c r="Y15" s="203">
        <f>гр.общеразв.напрв.!S138</f>
        <v>0</v>
      </c>
      <c r="Z15" s="203">
        <f t="shared" si="12"/>
        <v>0</v>
      </c>
      <c r="AA15" s="203">
        <f>гр.общеразв.напрв.!T138</f>
        <v>0</v>
      </c>
      <c r="AB15" s="203">
        <f t="shared" si="13"/>
        <v>0</v>
      </c>
      <c r="AC15" s="203">
        <f>гр.общеразв.напрв.!U138</f>
        <v>0</v>
      </c>
      <c r="AD15" s="203">
        <f t="shared" si="14"/>
        <v>0</v>
      </c>
      <c r="AE15" s="208">
        <f>гр.общеразв.напрв.!V138</f>
        <v>0</v>
      </c>
      <c r="AF15" s="203">
        <f t="shared" si="15"/>
        <v>0</v>
      </c>
      <c r="AG15" s="208">
        <f>гр.общеразв.напрв.!W138</f>
        <v>0</v>
      </c>
      <c r="AH15" s="203">
        <f t="shared" si="16"/>
        <v>0</v>
      </c>
      <c r="AI15" s="203">
        <f>гр.общеразв.напрв.!X138</f>
        <v>0</v>
      </c>
      <c r="AJ15" s="203">
        <f t="shared" si="17"/>
        <v>0</v>
      </c>
      <c r="AK15" s="203">
        <f>гр.общеразв.напрв.!Y254</f>
        <v>0</v>
      </c>
      <c r="AL15" s="203">
        <f t="shared" si="18"/>
        <v>0</v>
      </c>
      <c r="AM15" s="203">
        <f>гр.общеразв.напрв.!Z138</f>
        <v>0</v>
      </c>
      <c r="AN15" s="203">
        <f t="shared" si="19"/>
        <v>0</v>
      </c>
      <c r="AO15" s="203">
        <f>гр.общеразв.напрв.!AA138</f>
        <v>0</v>
      </c>
      <c r="AP15" s="203">
        <f t="shared" si="20"/>
        <v>0</v>
      </c>
      <c r="AQ15" s="203">
        <f>гр.общеразв.напрв.!AB138</f>
        <v>0</v>
      </c>
      <c r="AR15" s="203">
        <f t="shared" si="21"/>
        <v>0</v>
      </c>
      <c r="AS15" s="203">
        <f>гр.общеразв.напрв.!AC138</f>
        <v>0</v>
      </c>
      <c r="AT15" s="203">
        <f t="shared" si="22"/>
        <v>0</v>
      </c>
      <c r="AU15" s="203">
        <f>гр.общеразв.напрв.!AD138</f>
        <v>0</v>
      </c>
      <c r="AV15" s="203">
        <f t="shared" si="23"/>
        <v>0</v>
      </c>
      <c r="AW15" s="203">
        <f>гр.общеразв.напрв.!AE138</f>
        <v>0</v>
      </c>
      <c r="AX15" s="203">
        <f t="shared" si="24"/>
        <v>0</v>
      </c>
      <c r="AY15" s="203">
        <f>гр.общеразв.напрв.!AF138</f>
        <v>0</v>
      </c>
      <c r="AZ15" s="203">
        <f t="shared" si="25"/>
        <v>0</v>
      </c>
      <c r="BA15" s="203">
        <f>гр.общеразв.напрв.!AG138</f>
        <v>0</v>
      </c>
      <c r="BB15" s="203">
        <f t="shared" si="26"/>
        <v>0</v>
      </c>
      <c r="BC15" s="203">
        <f>гр.общеразв.напрв.!AH138</f>
        <v>0</v>
      </c>
      <c r="BD15" s="203">
        <f t="shared" si="27"/>
        <v>0</v>
      </c>
      <c r="BE15" s="203">
        <f>гр.общеразв.напрв.!AI138</f>
        <v>0</v>
      </c>
      <c r="BF15" s="203">
        <f t="shared" si="28"/>
        <v>0</v>
      </c>
      <c r="BG15" s="203">
        <f>гр.общеразв.напрв.!AJ138</f>
        <v>0</v>
      </c>
      <c r="BH15" s="203">
        <f t="shared" si="29"/>
        <v>0</v>
      </c>
      <c r="BI15" s="203">
        <f>гр.общеразв.напрв.!AK138</f>
        <v>0</v>
      </c>
      <c r="BJ15" s="203">
        <f t="shared" si="30"/>
        <v>0</v>
      </c>
      <c r="BK15" s="203">
        <f>гр.общеразв.напрв.!AL138</f>
        <v>0</v>
      </c>
      <c r="BL15" s="203">
        <f t="shared" si="31"/>
        <v>0</v>
      </c>
      <c r="BM15" s="203">
        <f>гр.общеразв.напрв.!AM138</f>
        <v>0</v>
      </c>
      <c r="BN15" s="203">
        <f t="shared" si="32"/>
        <v>0</v>
      </c>
      <c r="BO15" s="203">
        <f>гр.общеразв.напрв.!AN138</f>
        <v>0</v>
      </c>
      <c r="BP15" s="203">
        <f t="shared" si="33"/>
        <v>0</v>
      </c>
      <c r="BQ15" s="203">
        <f>гр.общеразв.напрв.!AO138</f>
        <v>0</v>
      </c>
      <c r="BR15" s="203">
        <f t="shared" si="34"/>
        <v>0</v>
      </c>
      <c r="BS15" s="203">
        <f>гр.общеразв.напрв.!AP138</f>
        <v>0</v>
      </c>
      <c r="BT15" s="203">
        <f t="shared" si="35"/>
        <v>0</v>
      </c>
      <c r="BU15" s="203">
        <f>гр.общеразв.напрв.!AQ138</f>
        <v>99</v>
      </c>
      <c r="BV15" s="203">
        <f t="shared" si="36"/>
        <v>9563400</v>
      </c>
      <c r="BW15" s="203">
        <f>гр.общеразв.напрв.!AR138</f>
        <v>0</v>
      </c>
      <c r="BX15" s="203">
        <f t="shared" si="37"/>
        <v>0</v>
      </c>
      <c r="BY15" s="203">
        <f>гр.общеразв.напрв.!AS138</f>
        <v>0</v>
      </c>
      <c r="BZ15" s="203">
        <f t="shared" si="38"/>
        <v>0</v>
      </c>
      <c r="CA15" s="203">
        <f>гр.общеразв.напрв.!AT138</f>
        <v>0</v>
      </c>
      <c r="CB15" s="203">
        <f t="shared" si="39"/>
        <v>0</v>
      </c>
      <c r="CC15" s="203">
        <f>гр.общеразв.напрв.!AU138</f>
        <v>0</v>
      </c>
      <c r="CD15" s="203">
        <f t="shared" si="40"/>
        <v>0</v>
      </c>
      <c r="CE15" s="203">
        <f>гр.общеразв.напрв.!AV138</f>
        <v>0</v>
      </c>
      <c r="CF15" s="203">
        <f t="shared" si="41"/>
        <v>0</v>
      </c>
      <c r="CG15" s="203">
        <f>гр.общеразв.напрв.!AW138</f>
        <v>0</v>
      </c>
      <c r="CH15" s="203">
        <f t="shared" si="42"/>
        <v>0</v>
      </c>
      <c r="CI15" s="203">
        <f>гр.общеразв.напрв.!AX138</f>
        <v>0</v>
      </c>
      <c r="CJ15" s="203">
        <f t="shared" si="43"/>
        <v>0</v>
      </c>
      <c r="CK15" s="203">
        <f>гр.общеразв.напрв.!AY138</f>
        <v>0</v>
      </c>
      <c r="CL15" s="203">
        <f t="shared" si="44"/>
        <v>0</v>
      </c>
      <c r="CM15" s="203">
        <f>гр.общеразв.напрв.!AZ138</f>
        <v>0</v>
      </c>
      <c r="CN15" s="203">
        <f t="shared" si="45"/>
        <v>0</v>
      </c>
      <c r="CO15" s="203">
        <f>гр.общеразв.напрв.!BA138</f>
        <v>0</v>
      </c>
      <c r="CP15" s="203">
        <f t="shared" si="46"/>
        <v>0</v>
      </c>
      <c r="CQ15" s="203">
        <f>гр.общеразв.напрв.!BB138</f>
        <v>0</v>
      </c>
      <c r="CR15" s="203">
        <f t="shared" si="47"/>
        <v>0</v>
      </c>
      <c r="CS15" s="203">
        <f>гр.общеразв.напрв.!BC138</f>
        <v>0</v>
      </c>
      <c r="CT15" s="203">
        <f t="shared" si="48"/>
        <v>0</v>
      </c>
      <c r="CU15" s="203">
        <f>гр.общеразв.напрв.!BD138</f>
        <v>0</v>
      </c>
      <c r="CV15" s="203">
        <f t="shared" si="49"/>
        <v>0</v>
      </c>
      <c r="CW15" s="203">
        <f>гр.общеразв.напрв.!BE138</f>
        <v>0</v>
      </c>
      <c r="CX15" s="203">
        <f t="shared" si="50"/>
        <v>0</v>
      </c>
      <c r="CY15" s="203">
        <f>гр.общеразв.напрв.!BF138</f>
        <v>0</v>
      </c>
      <c r="CZ15" s="203">
        <f t="shared" si="51"/>
        <v>0</v>
      </c>
      <c r="DA15" s="203">
        <f>гр.общеразв.напрв.!BG138</f>
        <v>0</v>
      </c>
      <c r="DB15" s="203">
        <f t="shared" si="52"/>
        <v>0</v>
      </c>
      <c r="DC15" s="203">
        <f>гр.общеразв.напрв.!BH138</f>
        <v>0</v>
      </c>
      <c r="DD15" s="203">
        <f t="shared" si="53"/>
        <v>0</v>
      </c>
      <c r="DE15" s="203">
        <f>гр.общеразв.напрв.!BI138</f>
        <v>0</v>
      </c>
      <c r="DF15" s="203">
        <f t="shared" si="54"/>
        <v>0</v>
      </c>
      <c r="DG15" s="203">
        <f>гр.общеразв.напрв.!BJ138</f>
        <v>0</v>
      </c>
      <c r="DH15" s="203">
        <f t="shared" si="55"/>
        <v>0</v>
      </c>
      <c r="DI15" s="203">
        <f>гр.общеразв.напрв.!BK138</f>
        <v>0</v>
      </c>
      <c r="DJ15" s="203">
        <f t="shared" si="56"/>
        <v>0</v>
      </c>
      <c r="DK15" s="203">
        <f>гр.общеразв.напрв.!BL138</f>
        <v>0</v>
      </c>
      <c r="DL15" s="203">
        <f t="shared" si="57"/>
        <v>0</v>
      </c>
      <c r="DM15" s="203">
        <f>гр.общеразв.напрв.!BM138</f>
        <v>0</v>
      </c>
      <c r="DN15" s="203">
        <f t="shared" si="58"/>
        <v>0</v>
      </c>
      <c r="DO15" s="203">
        <f>гр.общеразв.напрв.!BN138</f>
        <v>0</v>
      </c>
      <c r="DP15" s="203">
        <f t="shared" si="59"/>
        <v>0</v>
      </c>
      <c r="DQ15" s="203">
        <f>гр.общеразв.напрв.!BO138</f>
        <v>0</v>
      </c>
      <c r="DR15" s="203">
        <f t="shared" si="60"/>
        <v>0</v>
      </c>
      <c r="DS15" s="203">
        <f>гр.общеразв.напрв.!BP138</f>
        <v>0</v>
      </c>
      <c r="DT15" s="203">
        <f t="shared" si="61"/>
        <v>0</v>
      </c>
      <c r="DU15" s="203">
        <f>гр.общеразв.напрв.!BQ138</f>
        <v>0</v>
      </c>
      <c r="DV15" s="203">
        <f t="shared" si="62"/>
        <v>0</v>
      </c>
      <c r="DW15" s="203">
        <f>гр.общеразв.напрв.!BR138</f>
        <v>0</v>
      </c>
      <c r="DX15" s="203">
        <f t="shared" si="63"/>
        <v>0</v>
      </c>
      <c r="DY15" s="203">
        <f>гр.общеразв.напрв.!BS138</f>
        <v>0</v>
      </c>
      <c r="DZ15" s="203">
        <f t="shared" si="64"/>
        <v>0</v>
      </c>
      <c r="EA15" s="203">
        <f>гр.общеразв.напрв.!BT138</f>
        <v>0</v>
      </c>
      <c r="EB15" s="203">
        <f t="shared" si="65"/>
        <v>0</v>
      </c>
      <c r="EC15" s="203">
        <f>гр.общеразв.напрв.!BU138</f>
        <v>0</v>
      </c>
      <c r="ED15" s="203">
        <f t="shared" si="66"/>
        <v>0</v>
      </c>
      <c r="EE15" s="203">
        <f>гр.общеразв.напрв.!BV138</f>
        <v>0</v>
      </c>
      <c r="EF15" s="203">
        <f t="shared" si="67"/>
        <v>0</v>
      </c>
      <c r="EG15" s="203">
        <f>гр.общеразв.напрв.!BW138</f>
        <v>0</v>
      </c>
      <c r="EH15" s="203">
        <f t="shared" si="68"/>
        <v>0</v>
      </c>
      <c r="EI15" s="203">
        <f>гр.общеразв.напрв.!BX138</f>
        <v>0</v>
      </c>
      <c r="EJ15" s="203">
        <f t="shared" si="69"/>
        <v>0</v>
      </c>
      <c r="EK15" s="203">
        <f>гр.общеразв.напрв.!BY138</f>
        <v>0</v>
      </c>
      <c r="EL15" s="203">
        <f t="shared" si="70"/>
        <v>0</v>
      </c>
      <c r="EM15" s="203">
        <f t="shared" si="0"/>
        <v>149</v>
      </c>
      <c r="EN15" s="203">
        <f t="shared" si="0"/>
        <v>6422496</v>
      </c>
      <c r="EO15" s="203">
        <f t="shared" si="0"/>
        <v>0</v>
      </c>
      <c r="EP15" s="203">
        <f t="shared" si="0"/>
        <v>0</v>
      </c>
      <c r="EQ15" s="203">
        <f t="shared" si="0"/>
        <v>0</v>
      </c>
      <c r="ER15" s="203">
        <f t="shared" si="0"/>
        <v>0</v>
      </c>
      <c r="ES15" s="203">
        <f t="shared" si="0"/>
        <v>0</v>
      </c>
      <c r="ET15" s="203">
        <f t="shared" si="0"/>
        <v>0</v>
      </c>
      <c r="EU15" s="203">
        <f t="shared" si="0"/>
        <v>892</v>
      </c>
      <c r="EV15" s="203">
        <f t="shared" si="0"/>
        <v>92268480</v>
      </c>
      <c r="EW15" s="203">
        <f t="shared" si="0"/>
        <v>11624</v>
      </c>
      <c r="EX15" s="203">
        <f t="shared" si="0"/>
        <v>977663400</v>
      </c>
      <c r="EY15" s="203">
        <f t="shared" si="0"/>
        <v>0</v>
      </c>
      <c r="EZ15" s="203">
        <f t="shared" si="0"/>
        <v>0</v>
      </c>
      <c r="FA15" s="203">
        <f t="shared" si="0"/>
        <v>0</v>
      </c>
      <c r="FB15" s="203">
        <f t="shared" si="0"/>
        <v>0</v>
      </c>
      <c r="FC15" s="203">
        <f t="shared" si="0"/>
        <v>0</v>
      </c>
      <c r="FD15" s="203">
        <f t="shared" si="0"/>
        <v>0</v>
      </c>
      <c r="FE15" s="203">
        <f t="shared" si="0"/>
        <v>33</v>
      </c>
      <c r="FF15" s="203">
        <f t="shared" si="0"/>
        <v>3233736</v>
      </c>
      <c r="FG15" s="203">
        <f t="shared" si="71"/>
        <v>1041</v>
      </c>
      <c r="FH15" s="203">
        <f t="shared" si="71"/>
        <v>98690976</v>
      </c>
      <c r="FI15" s="203">
        <f t="shared" si="71"/>
        <v>11657</v>
      </c>
      <c r="FJ15" s="203">
        <f t="shared" si="71"/>
        <v>980897136</v>
      </c>
      <c r="FK15" s="203">
        <f t="shared" si="72"/>
        <v>12698</v>
      </c>
      <c r="FL15" s="203">
        <f t="shared" si="73"/>
        <v>1079588100</v>
      </c>
      <c r="FM15" s="204"/>
      <c r="FN15" s="204"/>
      <c r="FO15" s="204"/>
      <c r="FP15" s="204"/>
      <c r="FQ15" s="204"/>
      <c r="FR15" s="204"/>
      <c r="FS15" s="204"/>
      <c r="FT15" s="205"/>
      <c r="FU15" s="205"/>
      <c r="FV15" s="204"/>
      <c r="FW15" s="206"/>
      <c r="FX15" s="207"/>
      <c r="FY15" s="204"/>
      <c r="FZ15" s="204"/>
    </row>
    <row r="16" spans="1:182" s="30" customFormat="1" ht="12.75" customHeight="1" x14ac:dyDescent="0.2">
      <c r="A16" s="202">
        <v>5</v>
      </c>
      <c r="B16" s="99" t="s">
        <v>220</v>
      </c>
      <c r="C16" s="203">
        <f>гр.общеразв.напрв.!H194</f>
        <v>12</v>
      </c>
      <c r="D16" s="203">
        <f t="shared" si="1"/>
        <v>517248</v>
      </c>
      <c r="E16" s="203">
        <f>гр.общеразв.напрв.!I194</f>
        <v>0</v>
      </c>
      <c r="F16" s="203">
        <f t="shared" si="2"/>
        <v>0</v>
      </c>
      <c r="G16" s="203">
        <f>гр.общеразв.напрв.!J194</f>
        <v>399</v>
      </c>
      <c r="H16" s="203">
        <f t="shared" si="3"/>
        <v>34396992</v>
      </c>
      <c r="I16" s="203">
        <f>гр.общеразв.напрв.!K194</f>
        <v>1344</v>
      </c>
      <c r="J16" s="203">
        <f t="shared" si="4"/>
        <v>94074624</v>
      </c>
      <c r="K16" s="203">
        <f>гр.общеразв.напрв.!L194</f>
        <v>1230</v>
      </c>
      <c r="L16" s="203">
        <f t="shared" si="5"/>
        <v>127231200</v>
      </c>
      <c r="M16" s="203">
        <f>гр.общеразв.напрв.!M194</f>
        <v>3040</v>
      </c>
      <c r="N16" s="203">
        <f t="shared" si="6"/>
        <v>255360000</v>
      </c>
      <c r="O16" s="203">
        <f>гр.общеразв.напрв.!N194</f>
        <v>0</v>
      </c>
      <c r="P16" s="203">
        <f t="shared" si="7"/>
        <v>0</v>
      </c>
      <c r="Q16" s="203">
        <f>гр.общеразв.напрв.!O194</f>
        <v>0</v>
      </c>
      <c r="R16" s="203">
        <f t="shared" si="8"/>
        <v>0</v>
      </c>
      <c r="S16" s="203">
        <f>гр.общеразв.напрв.!P194</f>
        <v>0</v>
      </c>
      <c r="T16" s="203">
        <f t="shared" si="9"/>
        <v>0</v>
      </c>
      <c r="U16" s="203">
        <f>гр.общеразв.напрв.!Q194</f>
        <v>24</v>
      </c>
      <c r="V16" s="203">
        <f t="shared" si="10"/>
        <v>2351808</v>
      </c>
      <c r="W16" s="203">
        <f>гр.общеразв.напрв.!R194</f>
        <v>0</v>
      </c>
      <c r="X16" s="203">
        <f t="shared" si="11"/>
        <v>0</v>
      </c>
      <c r="Y16" s="203">
        <f>гр.общеразв.напрв.!S194</f>
        <v>0</v>
      </c>
      <c r="Z16" s="203">
        <f t="shared" si="12"/>
        <v>0</v>
      </c>
      <c r="AA16" s="203">
        <f>гр.общеразв.напрв.!T194</f>
        <v>0</v>
      </c>
      <c r="AB16" s="203">
        <f t="shared" si="13"/>
        <v>0</v>
      </c>
      <c r="AC16" s="203">
        <f>гр.общеразв.напрв.!U194</f>
        <v>48</v>
      </c>
      <c r="AD16" s="203">
        <f t="shared" si="14"/>
        <v>3863808</v>
      </c>
      <c r="AE16" s="203">
        <f>гр.общеразв.напрв.!V194</f>
        <v>41</v>
      </c>
      <c r="AF16" s="203">
        <f t="shared" si="15"/>
        <v>5372148</v>
      </c>
      <c r="AG16" s="203">
        <f>гр.общеразв.напрв.!W194</f>
        <v>0</v>
      </c>
      <c r="AH16" s="203">
        <f t="shared" si="16"/>
        <v>0</v>
      </c>
      <c r="AI16" s="203">
        <f>гр.общеразв.напрв.!X194</f>
        <v>0</v>
      </c>
      <c r="AJ16" s="203">
        <f t="shared" si="17"/>
        <v>0</v>
      </c>
      <c r="AK16" s="203">
        <f>гр.общеразв.напрв.!Y255</f>
        <v>0</v>
      </c>
      <c r="AL16" s="203">
        <f t="shared" si="18"/>
        <v>0</v>
      </c>
      <c r="AM16" s="203">
        <f>гр.общеразв.напрв.!Z194</f>
        <v>0</v>
      </c>
      <c r="AN16" s="203">
        <f t="shared" si="19"/>
        <v>0</v>
      </c>
      <c r="AO16" s="203">
        <f>гр.общеразв.напрв.!AA194</f>
        <v>10</v>
      </c>
      <c r="AP16" s="203">
        <f t="shared" si="20"/>
        <v>1126920</v>
      </c>
      <c r="AQ16" s="203">
        <f>гр.общеразв.напрв.!AB194</f>
        <v>0</v>
      </c>
      <c r="AR16" s="203">
        <f t="shared" si="21"/>
        <v>0</v>
      </c>
      <c r="AS16" s="203">
        <f>гр.общеразв.напрв.!AC194</f>
        <v>0</v>
      </c>
      <c r="AT16" s="203">
        <f t="shared" si="22"/>
        <v>0</v>
      </c>
      <c r="AU16" s="203">
        <f>гр.общеразв.напрв.!AD194</f>
        <v>0</v>
      </c>
      <c r="AV16" s="203">
        <f t="shared" si="23"/>
        <v>0</v>
      </c>
      <c r="AW16" s="203">
        <f>гр.общеразв.напрв.!AE194</f>
        <v>0</v>
      </c>
      <c r="AX16" s="203">
        <f t="shared" si="24"/>
        <v>0</v>
      </c>
      <c r="AY16" s="203">
        <f>гр.общеразв.напрв.!AF194</f>
        <v>0</v>
      </c>
      <c r="AZ16" s="203">
        <f t="shared" si="25"/>
        <v>0</v>
      </c>
      <c r="BA16" s="203">
        <f>гр.общеразв.напрв.!AG194</f>
        <v>0</v>
      </c>
      <c r="BB16" s="203">
        <f t="shared" si="26"/>
        <v>0</v>
      </c>
      <c r="BC16" s="203">
        <f>гр.общеразв.напрв.!AH194</f>
        <v>0</v>
      </c>
      <c r="BD16" s="203">
        <f t="shared" si="27"/>
        <v>0</v>
      </c>
      <c r="BE16" s="203">
        <f>гр.общеразв.напрв.!AI194</f>
        <v>0</v>
      </c>
      <c r="BF16" s="203">
        <f t="shared" si="28"/>
        <v>0</v>
      </c>
      <c r="BG16" s="203">
        <f>гр.общеразв.напрв.!AJ194</f>
        <v>0</v>
      </c>
      <c r="BH16" s="203">
        <f t="shared" si="29"/>
        <v>0</v>
      </c>
      <c r="BI16" s="203">
        <f>гр.общеразв.напрв.!AK194</f>
        <v>0</v>
      </c>
      <c r="BJ16" s="203">
        <f t="shared" si="30"/>
        <v>0</v>
      </c>
      <c r="BK16" s="203">
        <f>гр.общеразв.напрв.!AL194</f>
        <v>0</v>
      </c>
      <c r="BL16" s="203">
        <f t="shared" si="31"/>
        <v>0</v>
      </c>
      <c r="BM16" s="203">
        <f>гр.общеразв.напрв.!AM194</f>
        <v>0</v>
      </c>
      <c r="BN16" s="203">
        <f t="shared" si="32"/>
        <v>0</v>
      </c>
      <c r="BO16" s="203">
        <f>гр.общеразв.напрв.!AN194</f>
        <v>97</v>
      </c>
      <c r="BP16" s="203">
        <f t="shared" si="33"/>
        <v>10591236</v>
      </c>
      <c r="BQ16" s="203">
        <f>гр.общеразв.напрв.!AO194</f>
        <v>253</v>
      </c>
      <c r="BR16" s="203">
        <f t="shared" si="34"/>
        <v>20365488</v>
      </c>
      <c r="BS16" s="203">
        <f>гр.общеразв.напрв.!AP194</f>
        <v>173</v>
      </c>
      <c r="BT16" s="203">
        <f t="shared" si="35"/>
        <v>22667844</v>
      </c>
      <c r="BU16" s="203">
        <f>гр.общеразв.напрв.!AQ194</f>
        <v>443</v>
      </c>
      <c r="BV16" s="203">
        <f t="shared" si="36"/>
        <v>42793800</v>
      </c>
      <c r="BW16" s="203">
        <f>гр.общеразв.напрв.!AR194</f>
        <v>0</v>
      </c>
      <c r="BX16" s="203">
        <f t="shared" si="37"/>
        <v>0</v>
      </c>
      <c r="BY16" s="203">
        <f>гр.общеразв.напрв.!AS194</f>
        <v>0</v>
      </c>
      <c r="BZ16" s="203">
        <f t="shared" si="38"/>
        <v>0</v>
      </c>
      <c r="CA16" s="203">
        <f>гр.общеразв.напрв.!AT194</f>
        <v>0</v>
      </c>
      <c r="CB16" s="203">
        <f t="shared" si="39"/>
        <v>0</v>
      </c>
      <c r="CC16" s="203">
        <f>гр.общеразв.напрв.!AU194</f>
        <v>0</v>
      </c>
      <c r="CD16" s="203">
        <f t="shared" si="40"/>
        <v>0</v>
      </c>
      <c r="CE16" s="203">
        <f>гр.общеразв.напрв.!AV194</f>
        <v>0</v>
      </c>
      <c r="CF16" s="203">
        <f t="shared" si="41"/>
        <v>0</v>
      </c>
      <c r="CG16" s="203">
        <f>гр.общеразв.напрв.!AW194</f>
        <v>0</v>
      </c>
      <c r="CH16" s="203">
        <f t="shared" si="42"/>
        <v>0</v>
      </c>
      <c r="CI16" s="203">
        <f>гр.общеразв.напрв.!AX194</f>
        <v>21</v>
      </c>
      <c r="CJ16" s="203">
        <f t="shared" si="43"/>
        <v>3498264</v>
      </c>
      <c r="CK16" s="203">
        <f>гр.общеразв.напрв.!AY194</f>
        <v>58</v>
      </c>
      <c r="CL16" s="203">
        <f t="shared" si="44"/>
        <v>6332904</v>
      </c>
      <c r="CM16" s="203">
        <f>гр.общеразв.напрв.!AZ194</f>
        <v>81</v>
      </c>
      <c r="CN16" s="203">
        <f t="shared" si="45"/>
        <v>16191576</v>
      </c>
      <c r="CO16" s="203">
        <f>гр.общеразв.напрв.!BA194</f>
        <v>167</v>
      </c>
      <c r="CP16" s="203">
        <f t="shared" si="46"/>
        <v>21881676</v>
      </c>
      <c r="CQ16" s="203">
        <f>гр.общеразв.напрв.!BB194</f>
        <v>0</v>
      </c>
      <c r="CR16" s="203">
        <f t="shared" si="47"/>
        <v>0</v>
      </c>
      <c r="CS16" s="203">
        <f>гр.общеразв.напрв.!BC194</f>
        <v>0</v>
      </c>
      <c r="CT16" s="203">
        <f t="shared" si="48"/>
        <v>0</v>
      </c>
      <c r="CU16" s="203">
        <f>гр.общеразв.напрв.!BD194</f>
        <v>0</v>
      </c>
      <c r="CV16" s="203">
        <f t="shared" si="49"/>
        <v>0</v>
      </c>
      <c r="CW16" s="203">
        <f>гр.общеразв.напрв.!BE194</f>
        <v>0</v>
      </c>
      <c r="CX16" s="203">
        <f t="shared" si="50"/>
        <v>0</v>
      </c>
      <c r="CY16" s="203">
        <f>гр.общеразв.напрв.!BF194</f>
        <v>0</v>
      </c>
      <c r="CZ16" s="203">
        <f t="shared" si="51"/>
        <v>0</v>
      </c>
      <c r="DA16" s="203">
        <f>гр.общеразв.напрв.!BG194</f>
        <v>0</v>
      </c>
      <c r="DB16" s="203">
        <f t="shared" si="52"/>
        <v>0</v>
      </c>
      <c r="DC16" s="203">
        <f>гр.общеразв.напрв.!BH194</f>
        <v>0</v>
      </c>
      <c r="DD16" s="203">
        <f t="shared" si="53"/>
        <v>0</v>
      </c>
      <c r="DE16" s="203">
        <f>гр.общеразв.напрв.!BI194</f>
        <v>0</v>
      </c>
      <c r="DF16" s="203">
        <f t="shared" si="54"/>
        <v>0</v>
      </c>
      <c r="DG16" s="203">
        <f>гр.общеразв.напрв.!BJ194</f>
        <v>0</v>
      </c>
      <c r="DH16" s="203">
        <f t="shared" si="55"/>
        <v>0</v>
      </c>
      <c r="DI16" s="203">
        <f>гр.общеразв.напрв.!BK194</f>
        <v>0</v>
      </c>
      <c r="DJ16" s="203">
        <f t="shared" si="56"/>
        <v>0</v>
      </c>
      <c r="DK16" s="203">
        <f>гр.общеразв.напрв.!BL194</f>
        <v>0</v>
      </c>
      <c r="DL16" s="203">
        <f t="shared" si="57"/>
        <v>0</v>
      </c>
      <c r="DM16" s="203">
        <f>гр.общеразв.напрв.!BM194</f>
        <v>0</v>
      </c>
      <c r="DN16" s="203">
        <f t="shared" si="58"/>
        <v>0</v>
      </c>
      <c r="DO16" s="203">
        <f>гр.общеразв.напрв.!BN194</f>
        <v>0</v>
      </c>
      <c r="DP16" s="203">
        <f t="shared" si="59"/>
        <v>0</v>
      </c>
      <c r="DQ16" s="203">
        <f>гр.общеразв.напрв.!BO194</f>
        <v>0</v>
      </c>
      <c r="DR16" s="203">
        <f t="shared" si="60"/>
        <v>0</v>
      </c>
      <c r="DS16" s="203">
        <f>гр.общеразв.напрв.!BP194</f>
        <v>0</v>
      </c>
      <c r="DT16" s="203">
        <f t="shared" si="61"/>
        <v>0</v>
      </c>
      <c r="DU16" s="203">
        <f>гр.общеразв.напрв.!BQ194</f>
        <v>0</v>
      </c>
      <c r="DV16" s="203">
        <f t="shared" si="62"/>
        <v>0</v>
      </c>
      <c r="DW16" s="203">
        <f>гр.общеразв.напрв.!BR194</f>
        <v>0</v>
      </c>
      <c r="DX16" s="203">
        <f t="shared" si="63"/>
        <v>0</v>
      </c>
      <c r="DY16" s="203">
        <f>гр.общеразв.напрв.!BS194</f>
        <v>0</v>
      </c>
      <c r="DZ16" s="203">
        <f t="shared" si="64"/>
        <v>0</v>
      </c>
      <c r="EA16" s="203">
        <f>гр.общеразв.напрв.!BT194</f>
        <v>0</v>
      </c>
      <c r="EB16" s="203">
        <f t="shared" si="65"/>
        <v>0</v>
      </c>
      <c r="EC16" s="203">
        <f>гр.общеразв.напрв.!BU194</f>
        <v>0</v>
      </c>
      <c r="ED16" s="203">
        <f t="shared" si="66"/>
        <v>0</v>
      </c>
      <c r="EE16" s="203">
        <f>гр.общеразв.напрв.!BV194</f>
        <v>0</v>
      </c>
      <c r="EF16" s="203">
        <f t="shared" si="67"/>
        <v>0</v>
      </c>
      <c r="EG16" s="203">
        <f>гр.общеразв.напрв.!BW194</f>
        <v>0</v>
      </c>
      <c r="EH16" s="203">
        <f t="shared" si="68"/>
        <v>0</v>
      </c>
      <c r="EI16" s="203">
        <f>гр.общеразв.напрв.!BX194</f>
        <v>0</v>
      </c>
      <c r="EJ16" s="203">
        <f t="shared" si="69"/>
        <v>0</v>
      </c>
      <c r="EK16" s="203">
        <f>гр.общеразв.напрв.!BY194</f>
        <v>0</v>
      </c>
      <c r="EL16" s="203">
        <f t="shared" si="70"/>
        <v>0</v>
      </c>
      <c r="EM16" s="203">
        <f t="shared" si="0"/>
        <v>12</v>
      </c>
      <c r="EN16" s="203">
        <f t="shared" si="0"/>
        <v>517248</v>
      </c>
      <c r="EO16" s="203">
        <f t="shared" si="0"/>
        <v>0</v>
      </c>
      <c r="EP16" s="203">
        <f t="shared" si="0"/>
        <v>0</v>
      </c>
      <c r="EQ16" s="203">
        <f t="shared" si="0"/>
        <v>517</v>
      </c>
      <c r="ER16" s="203">
        <f t="shared" si="0"/>
        <v>48486492</v>
      </c>
      <c r="ES16" s="203">
        <f t="shared" si="0"/>
        <v>1703</v>
      </c>
      <c r="ET16" s="203">
        <f t="shared" si="0"/>
        <v>124636824</v>
      </c>
      <c r="EU16" s="203">
        <f t="shared" si="0"/>
        <v>1525</v>
      </c>
      <c r="EV16" s="203">
        <f t="shared" si="0"/>
        <v>171462768</v>
      </c>
      <c r="EW16" s="203">
        <f t="shared" si="0"/>
        <v>3650</v>
      </c>
      <c r="EX16" s="203">
        <f t="shared" si="0"/>
        <v>320035476</v>
      </c>
      <c r="EY16" s="203">
        <f t="shared" si="0"/>
        <v>0</v>
      </c>
      <c r="EZ16" s="203">
        <f t="shared" si="0"/>
        <v>0</v>
      </c>
      <c r="FA16" s="203">
        <f t="shared" si="0"/>
        <v>0</v>
      </c>
      <c r="FB16" s="203">
        <f t="shared" si="0"/>
        <v>0</v>
      </c>
      <c r="FC16" s="203">
        <f t="shared" si="0"/>
        <v>0</v>
      </c>
      <c r="FD16" s="203">
        <f t="shared" si="0"/>
        <v>0</v>
      </c>
      <c r="FE16" s="203">
        <f t="shared" si="0"/>
        <v>34</v>
      </c>
      <c r="FF16" s="203">
        <f t="shared" si="0"/>
        <v>3478728</v>
      </c>
      <c r="FG16" s="203">
        <f t="shared" si="71"/>
        <v>2054</v>
      </c>
      <c r="FH16" s="203">
        <f t="shared" si="71"/>
        <v>220466508</v>
      </c>
      <c r="FI16" s="203">
        <f t="shared" si="71"/>
        <v>5387</v>
      </c>
      <c r="FJ16" s="203">
        <f t="shared" si="71"/>
        <v>448151028</v>
      </c>
      <c r="FK16" s="203">
        <f t="shared" si="72"/>
        <v>7441</v>
      </c>
      <c r="FL16" s="203">
        <f t="shared" si="73"/>
        <v>668617500</v>
      </c>
      <c r="FM16" s="204"/>
      <c r="FN16" s="204"/>
      <c r="FO16" s="204"/>
      <c r="FP16" s="204"/>
      <c r="FQ16" s="204"/>
      <c r="FR16" s="204"/>
      <c r="FS16" s="204"/>
      <c r="FT16" s="205"/>
      <c r="FU16" s="205"/>
      <c r="FV16" s="204"/>
      <c r="FW16" s="206"/>
      <c r="FX16" s="207"/>
      <c r="FY16" s="204"/>
      <c r="FZ16" s="204"/>
    </row>
    <row r="17" spans="1:182" s="30" customFormat="1" ht="12.75" customHeight="1" x14ac:dyDescent="0.2">
      <c r="A17" s="202">
        <v>6</v>
      </c>
      <c r="B17" s="99" t="s">
        <v>628</v>
      </c>
      <c r="C17" s="203">
        <f>гр.общеразв.напрв.!H256</f>
        <v>0</v>
      </c>
      <c r="D17" s="203">
        <f t="shared" si="1"/>
        <v>0</v>
      </c>
      <c r="E17" s="203">
        <f>гр.общеразв.напрв.!I256</f>
        <v>0</v>
      </c>
      <c r="F17" s="203">
        <f t="shared" si="2"/>
        <v>0</v>
      </c>
      <c r="G17" s="203">
        <f>гр.общеразв.напрв.!J256</f>
        <v>0</v>
      </c>
      <c r="H17" s="203">
        <f t="shared" si="3"/>
        <v>0</v>
      </c>
      <c r="I17" s="203">
        <f>гр.общеразв.напрв.!K256</f>
        <v>657</v>
      </c>
      <c r="J17" s="203">
        <f t="shared" si="4"/>
        <v>45987372</v>
      </c>
      <c r="K17" s="203">
        <f>гр.общеразв.напрв.!L256</f>
        <v>1656</v>
      </c>
      <c r="L17" s="203">
        <f t="shared" si="5"/>
        <v>171296640</v>
      </c>
      <c r="M17" s="203">
        <f>гр.общеразв.напрв.!M256</f>
        <v>5197</v>
      </c>
      <c r="N17" s="203">
        <f t="shared" si="6"/>
        <v>436548000</v>
      </c>
      <c r="O17" s="203">
        <f>гр.общеразв.напрв.!N256</f>
        <v>0</v>
      </c>
      <c r="P17" s="203">
        <f t="shared" si="7"/>
        <v>0</v>
      </c>
      <c r="Q17" s="203">
        <f>гр.общеразв.напрв.!O256</f>
        <v>0</v>
      </c>
      <c r="R17" s="203">
        <f t="shared" si="8"/>
        <v>0</v>
      </c>
      <c r="S17" s="203">
        <f>гр.общеразв.напрв.!P256</f>
        <v>0</v>
      </c>
      <c r="T17" s="203">
        <f t="shared" si="9"/>
        <v>0</v>
      </c>
      <c r="U17" s="203">
        <f>гр.общеразв.напрв.!Q256</f>
        <v>43</v>
      </c>
      <c r="V17" s="203">
        <f t="shared" si="10"/>
        <v>4213656</v>
      </c>
      <c r="W17" s="203">
        <f>гр.общеразв.напрв.!R256</f>
        <v>0</v>
      </c>
      <c r="X17" s="203">
        <f t="shared" si="11"/>
        <v>0</v>
      </c>
      <c r="Y17" s="203">
        <f>гр.общеразв.напрв.!S256</f>
        <v>0</v>
      </c>
      <c r="Z17" s="203">
        <f t="shared" si="12"/>
        <v>0</v>
      </c>
      <c r="AA17" s="203">
        <f>гр.общеразв.напрв.!T256</f>
        <v>0</v>
      </c>
      <c r="AB17" s="203">
        <f t="shared" si="13"/>
        <v>0</v>
      </c>
      <c r="AC17" s="203">
        <f>гр.общеразв.напрв.!U256</f>
        <v>2</v>
      </c>
      <c r="AD17" s="203">
        <f t="shared" si="14"/>
        <v>160992</v>
      </c>
      <c r="AE17" s="203">
        <f>гр.общеразв.напрв.!V256</f>
        <v>27</v>
      </c>
      <c r="AF17" s="203">
        <f t="shared" si="15"/>
        <v>3537756</v>
      </c>
      <c r="AG17" s="203">
        <f>гр.общеразв.напрв.!W256</f>
        <v>38</v>
      </c>
      <c r="AH17" s="203">
        <f t="shared" si="16"/>
        <v>3670800</v>
      </c>
      <c r="AI17" s="203">
        <f>гр.общеразв.напрв.!X256</f>
        <v>0</v>
      </c>
      <c r="AJ17" s="203">
        <f t="shared" si="17"/>
        <v>0</v>
      </c>
      <c r="AK17" s="203">
        <f>гр.общеразв.напрв.!Y256</f>
        <v>0</v>
      </c>
      <c r="AL17" s="203">
        <f t="shared" si="18"/>
        <v>0</v>
      </c>
      <c r="AM17" s="203">
        <f>гр.общеразв.напрв.!Z256</f>
        <v>0</v>
      </c>
      <c r="AN17" s="203">
        <f t="shared" si="19"/>
        <v>0</v>
      </c>
      <c r="AO17" s="203">
        <f>гр.общеразв.напрв.!AA256</f>
        <v>0</v>
      </c>
      <c r="AP17" s="203">
        <f t="shared" si="20"/>
        <v>0</v>
      </c>
      <c r="AQ17" s="203">
        <f>гр.общеразв.напрв.!AB256</f>
        <v>0</v>
      </c>
      <c r="AR17" s="203">
        <f t="shared" si="21"/>
        <v>0</v>
      </c>
      <c r="AS17" s="203">
        <f>гр.общеразв.напрв.!AC256</f>
        <v>0</v>
      </c>
      <c r="AT17" s="203">
        <f t="shared" si="22"/>
        <v>0</v>
      </c>
      <c r="AU17" s="203">
        <f>гр.общеразв.напрв.!AD256</f>
        <v>0</v>
      </c>
      <c r="AV17" s="203">
        <f t="shared" si="23"/>
        <v>0</v>
      </c>
      <c r="AW17" s="203">
        <f>гр.общеразв.напрв.!AE256</f>
        <v>0</v>
      </c>
      <c r="AX17" s="203">
        <f t="shared" si="24"/>
        <v>0</v>
      </c>
      <c r="AY17" s="203">
        <f>гр.общеразв.напрв.!AF256</f>
        <v>0</v>
      </c>
      <c r="AZ17" s="203">
        <f t="shared" si="25"/>
        <v>0</v>
      </c>
      <c r="BA17" s="203">
        <f>гр.общеразв.напрв.!AG256</f>
        <v>0</v>
      </c>
      <c r="BB17" s="203">
        <f t="shared" si="26"/>
        <v>0</v>
      </c>
      <c r="BC17" s="203">
        <f>гр.общеразв.напрв.!AH256</f>
        <v>0</v>
      </c>
      <c r="BD17" s="203">
        <f t="shared" si="27"/>
        <v>0</v>
      </c>
      <c r="BE17" s="203">
        <f>гр.общеразв.напрв.!AI256</f>
        <v>0</v>
      </c>
      <c r="BF17" s="203">
        <f t="shared" si="28"/>
        <v>0</v>
      </c>
      <c r="BG17" s="203">
        <f>гр.общеразв.напрв.!AJ256</f>
        <v>0</v>
      </c>
      <c r="BH17" s="203">
        <f t="shared" si="29"/>
        <v>0</v>
      </c>
      <c r="BI17" s="203">
        <f>гр.общеразв.напрв.!AK256</f>
        <v>0</v>
      </c>
      <c r="BJ17" s="203">
        <f t="shared" si="30"/>
        <v>0</v>
      </c>
      <c r="BK17" s="203">
        <f>гр.общеразв.напрв.!AL256</f>
        <v>0</v>
      </c>
      <c r="BL17" s="203">
        <f t="shared" si="31"/>
        <v>0</v>
      </c>
      <c r="BM17" s="203">
        <f>гр.общеразв.напрв.!AM256</f>
        <v>0</v>
      </c>
      <c r="BN17" s="203">
        <f t="shared" si="32"/>
        <v>0</v>
      </c>
      <c r="BO17" s="203">
        <f>гр.общеразв.напрв.!AN256</f>
        <v>0</v>
      </c>
      <c r="BP17" s="203">
        <f t="shared" si="33"/>
        <v>0</v>
      </c>
      <c r="BQ17" s="203">
        <f>гр.общеразв.напрв.!AO256</f>
        <v>65</v>
      </c>
      <c r="BR17" s="203">
        <f t="shared" si="34"/>
        <v>5232240</v>
      </c>
      <c r="BS17" s="203">
        <f>гр.общеразв.напрв.!AP256</f>
        <v>100</v>
      </c>
      <c r="BT17" s="203">
        <f t="shared" si="35"/>
        <v>13102800</v>
      </c>
      <c r="BU17" s="203">
        <f>гр.общеразв.напрв.!AQ256</f>
        <v>217</v>
      </c>
      <c r="BV17" s="203">
        <f t="shared" si="36"/>
        <v>20962200</v>
      </c>
      <c r="BW17" s="203">
        <f>гр.общеразв.напрв.!AR256</f>
        <v>0</v>
      </c>
      <c r="BX17" s="203">
        <f t="shared" si="37"/>
        <v>0</v>
      </c>
      <c r="BY17" s="203">
        <f>гр.общеразв.напрв.!AS256</f>
        <v>0</v>
      </c>
      <c r="BZ17" s="203">
        <f t="shared" si="38"/>
        <v>0</v>
      </c>
      <c r="CA17" s="203">
        <f>гр.общеразв.напрв.!AT256</f>
        <v>0</v>
      </c>
      <c r="CB17" s="203">
        <f t="shared" si="39"/>
        <v>0</v>
      </c>
      <c r="CC17" s="203">
        <f>гр.общеразв.напрв.!AU256</f>
        <v>18</v>
      </c>
      <c r="CD17" s="203">
        <f t="shared" si="40"/>
        <v>2028456</v>
      </c>
      <c r="CE17" s="203">
        <f>гр.общеразв.напрв.!AV256</f>
        <v>0</v>
      </c>
      <c r="CF17" s="203">
        <f t="shared" si="41"/>
        <v>0</v>
      </c>
      <c r="CG17" s="203">
        <f>гр.общеразв.напрв.!AW256</f>
        <v>0</v>
      </c>
      <c r="CH17" s="203">
        <f t="shared" si="42"/>
        <v>0</v>
      </c>
      <c r="CI17" s="203">
        <f>гр.общеразв.напрв.!AX256</f>
        <v>0</v>
      </c>
      <c r="CJ17" s="203">
        <f t="shared" si="43"/>
        <v>0</v>
      </c>
      <c r="CK17" s="203">
        <f>гр.общеразв.напрв.!AY256</f>
        <v>9</v>
      </c>
      <c r="CL17" s="203">
        <f t="shared" si="44"/>
        <v>982692</v>
      </c>
      <c r="CM17" s="203">
        <f>гр.общеразв.напрв.!AZ256</f>
        <v>0</v>
      </c>
      <c r="CN17" s="203">
        <f t="shared" si="45"/>
        <v>0</v>
      </c>
      <c r="CO17" s="203">
        <f>гр.общеразв.напрв.!BA256</f>
        <v>21</v>
      </c>
      <c r="CP17" s="203">
        <f t="shared" si="46"/>
        <v>2751588</v>
      </c>
      <c r="CQ17" s="203">
        <f>гр.общеразв.напрв.!BB256</f>
        <v>0</v>
      </c>
      <c r="CR17" s="203">
        <f t="shared" si="47"/>
        <v>0</v>
      </c>
      <c r="CS17" s="203">
        <f>гр.общеразв.напрв.!BC256</f>
        <v>0</v>
      </c>
      <c r="CT17" s="203">
        <f t="shared" si="48"/>
        <v>0</v>
      </c>
      <c r="CU17" s="203">
        <f>гр.общеразв.напрв.!BD256</f>
        <v>0</v>
      </c>
      <c r="CV17" s="203">
        <f t="shared" si="49"/>
        <v>0</v>
      </c>
      <c r="CW17" s="203">
        <f>гр.общеразв.напрв.!BE256</f>
        <v>0</v>
      </c>
      <c r="CX17" s="203">
        <f t="shared" si="50"/>
        <v>0</v>
      </c>
      <c r="CY17" s="203">
        <f>гр.общеразв.напрв.!BF256</f>
        <v>0</v>
      </c>
      <c r="CZ17" s="203">
        <f t="shared" si="51"/>
        <v>0</v>
      </c>
      <c r="DA17" s="203">
        <f>гр.общеразв.напрв.!BG256</f>
        <v>0</v>
      </c>
      <c r="DB17" s="203">
        <f t="shared" si="52"/>
        <v>0</v>
      </c>
      <c r="DC17" s="203">
        <f>гр.общеразв.напрв.!BH256</f>
        <v>0</v>
      </c>
      <c r="DD17" s="203">
        <f t="shared" si="53"/>
        <v>0</v>
      </c>
      <c r="DE17" s="203">
        <f>гр.общеразв.напрв.!BI256</f>
        <v>0</v>
      </c>
      <c r="DF17" s="203">
        <f t="shared" si="54"/>
        <v>0</v>
      </c>
      <c r="DG17" s="203">
        <f>гр.общеразв.напрв.!BJ256</f>
        <v>0</v>
      </c>
      <c r="DH17" s="203">
        <f t="shared" si="55"/>
        <v>0</v>
      </c>
      <c r="DI17" s="203">
        <f>гр.общеразв.напрв.!BK256</f>
        <v>0</v>
      </c>
      <c r="DJ17" s="203">
        <f t="shared" si="56"/>
        <v>0</v>
      </c>
      <c r="DK17" s="203">
        <f>гр.общеразв.напрв.!BL256</f>
        <v>0</v>
      </c>
      <c r="DL17" s="203">
        <f t="shared" si="57"/>
        <v>0</v>
      </c>
      <c r="DM17" s="203">
        <f>гр.общеразв.напрв.!BM256</f>
        <v>0</v>
      </c>
      <c r="DN17" s="203">
        <f t="shared" si="58"/>
        <v>0</v>
      </c>
      <c r="DO17" s="203">
        <f>гр.общеразв.напрв.!BN256</f>
        <v>0</v>
      </c>
      <c r="DP17" s="203">
        <f t="shared" si="59"/>
        <v>0</v>
      </c>
      <c r="DQ17" s="203">
        <f>гр.общеразв.напрв.!BO256</f>
        <v>0</v>
      </c>
      <c r="DR17" s="203">
        <f t="shared" si="60"/>
        <v>0</v>
      </c>
      <c r="DS17" s="203">
        <f>гр.общеразв.напрв.!BP256</f>
        <v>0</v>
      </c>
      <c r="DT17" s="203">
        <f t="shared" si="61"/>
        <v>0</v>
      </c>
      <c r="DU17" s="203">
        <f>гр.общеразв.напрв.!BQ256</f>
        <v>0</v>
      </c>
      <c r="DV17" s="203">
        <f t="shared" si="62"/>
        <v>0</v>
      </c>
      <c r="DW17" s="203">
        <f>гр.общеразв.напрв.!BR256</f>
        <v>0</v>
      </c>
      <c r="DX17" s="203">
        <f t="shared" si="63"/>
        <v>0</v>
      </c>
      <c r="DY17" s="203">
        <f>гр.общеразв.напрв.!BS256</f>
        <v>0</v>
      </c>
      <c r="DZ17" s="203">
        <f t="shared" si="64"/>
        <v>0</v>
      </c>
      <c r="EA17" s="203">
        <f>гр.общеразв.напрв.!BT256</f>
        <v>0</v>
      </c>
      <c r="EB17" s="203">
        <f t="shared" si="65"/>
        <v>0</v>
      </c>
      <c r="EC17" s="203">
        <f>гр.общеразв.напрв.!BU256</f>
        <v>0</v>
      </c>
      <c r="ED17" s="203">
        <f t="shared" si="66"/>
        <v>0</v>
      </c>
      <c r="EE17" s="203">
        <f>гр.общеразв.напрв.!BV256</f>
        <v>0</v>
      </c>
      <c r="EF17" s="203">
        <f t="shared" si="67"/>
        <v>0</v>
      </c>
      <c r="EG17" s="203">
        <f>гр.общеразв.напрв.!BW256</f>
        <v>0</v>
      </c>
      <c r="EH17" s="203">
        <f t="shared" si="68"/>
        <v>0</v>
      </c>
      <c r="EI17" s="203">
        <f>гр.общеразв.напрв.!BX256</f>
        <v>0</v>
      </c>
      <c r="EJ17" s="203">
        <f t="shared" si="69"/>
        <v>0</v>
      </c>
      <c r="EK17" s="203">
        <f>гр.общеразв.напрв.!BY256</f>
        <v>0</v>
      </c>
      <c r="EL17" s="203">
        <f t="shared" si="70"/>
        <v>0</v>
      </c>
      <c r="EM17" s="203">
        <f t="shared" si="0"/>
        <v>0</v>
      </c>
      <c r="EN17" s="203">
        <f t="shared" si="0"/>
        <v>0</v>
      </c>
      <c r="EO17" s="203">
        <f t="shared" si="0"/>
        <v>0</v>
      </c>
      <c r="EP17" s="203">
        <f t="shared" si="0"/>
        <v>0</v>
      </c>
      <c r="EQ17" s="203">
        <f t="shared" si="0"/>
        <v>0</v>
      </c>
      <c r="ER17" s="203">
        <f t="shared" si="0"/>
        <v>0</v>
      </c>
      <c r="ES17" s="203">
        <f t="shared" si="0"/>
        <v>733</v>
      </c>
      <c r="ET17" s="203">
        <f t="shared" si="0"/>
        <v>52363296</v>
      </c>
      <c r="EU17" s="203">
        <f t="shared" si="0"/>
        <v>1783</v>
      </c>
      <c r="EV17" s="203">
        <f t="shared" si="0"/>
        <v>187937196</v>
      </c>
      <c r="EW17" s="203">
        <f t="shared" si="0"/>
        <v>5473</v>
      </c>
      <c r="EX17" s="203">
        <f t="shared" si="0"/>
        <v>463932588</v>
      </c>
      <c r="EY17" s="203">
        <f t="shared" si="0"/>
        <v>0</v>
      </c>
      <c r="EZ17" s="203">
        <f t="shared" si="0"/>
        <v>0</v>
      </c>
      <c r="FA17" s="203">
        <f t="shared" si="0"/>
        <v>0</v>
      </c>
      <c r="FB17" s="203">
        <f t="shared" si="0"/>
        <v>0</v>
      </c>
      <c r="FC17" s="203">
        <f t="shared" si="0"/>
        <v>0</v>
      </c>
      <c r="FD17" s="203">
        <f t="shared" si="0"/>
        <v>0</v>
      </c>
      <c r="FE17" s="203">
        <f t="shared" si="0"/>
        <v>61</v>
      </c>
      <c r="FF17" s="203">
        <f t="shared" si="0"/>
        <v>6242112</v>
      </c>
      <c r="FG17" s="203">
        <f t="shared" si="71"/>
        <v>1783</v>
      </c>
      <c r="FH17" s="203">
        <f t="shared" si="71"/>
        <v>187937196</v>
      </c>
      <c r="FI17" s="203">
        <f t="shared" si="71"/>
        <v>6267</v>
      </c>
      <c r="FJ17" s="203">
        <f t="shared" si="71"/>
        <v>522537996</v>
      </c>
      <c r="FK17" s="203">
        <f t="shared" si="72"/>
        <v>8050</v>
      </c>
      <c r="FL17" s="203">
        <f t="shared" si="73"/>
        <v>710475200</v>
      </c>
      <c r="FM17" s="204"/>
      <c r="FN17" s="204"/>
      <c r="FO17" s="204"/>
      <c r="FP17" s="204"/>
      <c r="FQ17" s="204"/>
      <c r="FR17" s="204"/>
      <c r="FS17" s="204"/>
      <c r="FT17" s="205"/>
      <c r="FU17" s="205"/>
      <c r="FV17" s="204"/>
      <c r="FW17" s="206"/>
      <c r="FX17" s="207"/>
      <c r="FY17" s="204"/>
      <c r="FZ17" s="204"/>
    </row>
    <row r="18" spans="1:182" s="30" customFormat="1" ht="12.75" customHeight="1" x14ac:dyDescent="0.2">
      <c r="A18" s="202">
        <v>7</v>
      </c>
      <c r="B18" s="99" t="s">
        <v>323</v>
      </c>
      <c r="C18" s="203">
        <f>гр.общеразв.напрв.!H280</f>
        <v>0</v>
      </c>
      <c r="D18" s="203">
        <f t="shared" si="1"/>
        <v>0</v>
      </c>
      <c r="E18" s="203">
        <f>гр.общеразв.напрв.!I280</f>
        <v>0</v>
      </c>
      <c r="F18" s="203">
        <f t="shared" si="2"/>
        <v>0</v>
      </c>
      <c r="G18" s="203">
        <f>гр.общеразв.напрв.!J280</f>
        <v>646</v>
      </c>
      <c r="H18" s="203">
        <f t="shared" si="3"/>
        <v>55690368</v>
      </c>
      <c r="I18" s="203">
        <f>гр.общеразв.напрв.!K280</f>
        <v>1520</v>
      </c>
      <c r="J18" s="203">
        <f t="shared" si="4"/>
        <v>106393920</v>
      </c>
      <c r="K18" s="203">
        <f>гр.общеразв.напрв.!L280</f>
        <v>328</v>
      </c>
      <c r="L18" s="203">
        <f t="shared" si="5"/>
        <v>33928320</v>
      </c>
      <c r="M18" s="203">
        <f>гр.общеразв.напрв.!M280</f>
        <v>1115</v>
      </c>
      <c r="N18" s="203">
        <f t="shared" si="6"/>
        <v>93660000</v>
      </c>
      <c r="O18" s="203">
        <f>гр.общеразв.напрв.!N280</f>
        <v>0</v>
      </c>
      <c r="P18" s="203">
        <f t="shared" si="7"/>
        <v>0</v>
      </c>
      <c r="Q18" s="203">
        <f>гр.общеразв.напрв.!O280</f>
        <v>0</v>
      </c>
      <c r="R18" s="203">
        <f t="shared" si="8"/>
        <v>0</v>
      </c>
      <c r="S18" s="203">
        <f>гр.общеразв.напрв.!P280</f>
        <v>0</v>
      </c>
      <c r="T18" s="203">
        <f t="shared" si="9"/>
        <v>0</v>
      </c>
      <c r="U18" s="203">
        <f>гр.общеразв.напрв.!Q280</f>
        <v>15</v>
      </c>
      <c r="V18" s="203">
        <f t="shared" si="10"/>
        <v>1469880</v>
      </c>
      <c r="W18" s="203">
        <f>гр.общеразв.напрв.!R280</f>
        <v>0</v>
      </c>
      <c r="X18" s="203">
        <f t="shared" si="11"/>
        <v>0</v>
      </c>
      <c r="Y18" s="203">
        <f>гр.общеразв.напрв.!S280</f>
        <v>0</v>
      </c>
      <c r="Z18" s="203">
        <f t="shared" si="12"/>
        <v>0</v>
      </c>
      <c r="AA18" s="203">
        <f>гр.общеразв.напрв.!T280</f>
        <v>0</v>
      </c>
      <c r="AB18" s="203">
        <f t="shared" si="13"/>
        <v>0</v>
      </c>
      <c r="AC18" s="203">
        <f>гр.общеразв.напрв.!U280</f>
        <v>0</v>
      </c>
      <c r="AD18" s="203">
        <f t="shared" si="14"/>
        <v>0</v>
      </c>
      <c r="AE18" s="203">
        <f>гр.общеразв.напрв.!V280</f>
        <v>0</v>
      </c>
      <c r="AF18" s="203">
        <f t="shared" si="15"/>
        <v>0</v>
      </c>
      <c r="AG18" s="203">
        <f>гр.общеразв.напрв.!W280</f>
        <v>0</v>
      </c>
      <c r="AH18" s="203">
        <f t="shared" si="16"/>
        <v>0</v>
      </c>
      <c r="AI18" s="203">
        <f>гр.общеразв.напрв.!X280</f>
        <v>0</v>
      </c>
      <c r="AJ18" s="203">
        <f t="shared" si="17"/>
        <v>0</v>
      </c>
      <c r="AK18" s="203">
        <f>гр.общеразв.напрв.!Y280</f>
        <v>0</v>
      </c>
      <c r="AL18" s="203">
        <f t="shared" si="18"/>
        <v>0</v>
      </c>
      <c r="AM18" s="203">
        <f>гр.общеразв.напрв.!Z280</f>
        <v>0</v>
      </c>
      <c r="AN18" s="203">
        <f t="shared" si="19"/>
        <v>0</v>
      </c>
      <c r="AO18" s="203">
        <f>гр.общеразв.напрв.!AA280</f>
        <v>0</v>
      </c>
      <c r="AP18" s="203">
        <f t="shared" si="20"/>
        <v>0</v>
      </c>
      <c r="AQ18" s="203">
        <f>гр.общеразв.напрв.!AB280</f>
        <v>0</v>
      </c>
      <c r="AR18" s="203">
        <f t="shared" si="21"/>
        <v>0</v>
      </c>
      <c r="AS18" s="203">
        <f>гр.общеразв.напрв.!AC280</f>
        <v>0</v>
      </c>
      <c r="AT18" s="203">
        <f t="shared" si="22"/>
        <v>0</v>
      </c>
      <c r="AU18" s="203">
        <f>гр.общеразв.напрв.!AD280</f>
        <v>0</v>
      </c>
      <c r="AV18" s="203">
        <f t="shared" si="23"/>
        <v>0</v>
      </c>
      <c r="AW18" s="203">
        <f>гр.общеразв.напрв.!AE280</f>
        <v>0</v>
      </c>
      <c r="AX18" s="203">
        <f t="shared" si="24"/>
        <v>0</v>
      </c>
      <c r="AY18" s="203">
        <f>гр.общеразв.напрв.!AF280</f>
        <v>0</v>
      </c>
      <c r="AZ18" s="203">
        <f t="shared" si="25"/>
        <v>0</v>
      </c>
      <c r="BA18" s="203">
        <f>гр.общеразв.напрв.!AG280</f>
        <v>0</v>
      </c>
      <c r="BB18" s="203">
        <f t="shared" si="26"/>
        <v>0</v>
      </c>
      <c r="BC18" s="203">
        <f>гр.общеразв.напрв.!AH280</f>
        <v>0</v>
      </c>
      <c r="BD18" s="203">
        <f t="shared" si="27"/>
        <v>0</v>
      </c>
      <c r="BE18" s="203">
        <f>гр.общеразв.напрв.!AI280</f>
        <v>0</v>
      </c>
      <c r="BF18" s="203">
        <f t="shared" si="28"/>
        <v>0</v>
      </c>
      <c r="BG18" s="203">
        <f>гр.общеразв.напрв.!AJ280</f>
        <v>0</v>
      </c>
      <c r="BH18" s="203">
        <f t="shared" si="29"/>
        <v>0</v>
      </c>
      <c r="BI18" s="203">
        <f>гр.общеразв.напрв.!AK280</f>
        <v>0</v>
      </c>
      <c r="BJ18" s="203">
        <f t="shared" si="30"/>
        <v>0</v>
      </c>
      <c r="BK18" s="203">
        <f>гр.общеразв.напрв.!AL280</f>
        <v>0</v>
      </c>
      <c r="BL18" s="203">
        <f t="shared" si="31"/>
        <v>0</v>
      </c>
      <c r="BM18" s="203">
        <f>гр.общеразв.напрв.!AM280</f>
        <v>0</v>
      </c>
      <c r="BN18" s="203">
        <f t="shared" si="32"/>
        <v>0</v>
      </c>
      <c r="BO18" s="203">
        <f>гр.общеразв.напрв.!AN280</f>
        <v>74</v>
      </c>
      <c r="BP18" s="203">
        <f t="shared" si="33"/>
        <v>8079912</v>
      </c>
      <c r="BQ18" s="203">
        <f>гр.общеразв.напрв.!AO280</f>
        <v>135</v>
      </c>
      <c r="BR18" s="203">
        <f t="shared" si="34"/>
        <v>10866960</v>
      </c>
      <c r="BS18" s="203">
        <f>гр.общеразв.напрв.!AP280</f>
        <v>12</v>
      </c>
      <c r="BT18" s="203">
        <f t="shared" si="35"/>
        <v>1572336</v>
      </c>
      <c r="BU18" s="203">
        <f>гр.общеразв.напрв.!AQ280</f>
        <v>65</v>
      </c>
      <c r="BV18" s="203">
        <f t="shared" si="36"/>
        <v>6279000</v>
      </c>
      <c r="BW18" s="203">
        <f>гр.общеразв.напрв.!AR280</f>
        <v>0</v>
      </c>
      <c r="BX18" s="203">
        <f t="shared" si="37"/>
        <v>0</v>
      </c>
      <c r="BY18" s="203">
        <f>гр.общеразв.напрв.!AS280</f>
        <v>0</v>
      </c>
      <c r="BZ18" s="203">
        <f t="shared" si="38"/>
        <v>0</v>
      </c>
      <c r="CA18" s="203">
        <f>гр.общеразв.напрв.!AT280</f>
        <v>0</v>
      </c>
      <c r="CB18" s="203">
        <f t="shared" si="39"/>
        <v>0</v>
      </c>
      <c r="CC18" s="203">
        <f>гр.общеразв.напрв.!AU280</f>
        <v>0</v>
      </c>
      <c r="CD18" s="203">
        <f t="shared" si="40"/>
        <v>0</v>
      </c>
      <c r="CE18" s="203">
        <f>гр.общеразв.напрв.!AV280</f>
        <v>0</v>
      </c>
      <c r="CF18" s="203">
        <f t="shared" si="41"/>
        <v>0</v>
      </c>
      <c r="CG18" s="203">
        <f>гр.общеразв.напрв.!AW280</f>
        <v>0</v>
      </c>
      <c r="CH18" s="203">
        <f t="shared" si="42"/>
        <v>0</v>
      </c>
      <c r="CI18" s="203">
        <f>гр.общеразв.напрв.!AX280</f>
        <v>9</v>
      </c>
      <c r="CJ18" s="203">
        <f t="shared" si="43"/>
        <v>1499256</v>
      </c>
      <c r="CK18" s="203">
        <f>гр.общеразв.напрв.!AY280</f>
        <v>0</v>
      </c>
      <c r="CL18" s="203">
        <f t="shared" si="44"/>
        <v>0</v>
      </c>
      <c r="CM18" s="203">
        <f>гр.общеразв.напрв.!AZ280</f>
        <v>0</v>
      </c>
      <c r="CN18" s="203">
        <f t="shared" si="45"/>
        <v>0</v>
      </c>
      <c r="CO18" s="203">
        <f>гр.общеразв.напрв.!BA280</f>
        <v>40</v>
      </c>
      <c r="CP18" s="203">
        <f t="shared" si="46"/>
        <v>5241120</v>
      </c>
      <c r="CQ18" s="203">
        <f>гр.общеразв.напрв.!BB280</f>
        <v>0</v>
      </c>
      <c r="CR18" s="203">
        <f t="shared" si="47"/>
        <v>0</v>
      </c>
      <c r="CS18" s="203">
        <f>гр.общеразв.напрв.!BC280</f>
        <v>0</v>
      </c>
      <c r="CT18" s="203">
        <f t="shared" si="48"/>
        <v>0</v>
      </c>
      <c r="CU18" s="203">
        <f>гр.общеразв.напрв.!BD280</f>
        <v>0</v>
      </c>
      <c r="CV18" s="203">
        <f t="shared" si="49"/>
        <v>0</v>
      </c>
      <c r="CW18" s="203">
        <f>гр.общеразв.напрв.!BE280</f>
        <v>0</v>
      </c>
      <c r="CX18" s="203">
        <f t="shared" si="50"/>
        <v>0</v>
      </c>
      <c r="CY18" s="203">
        <f>гр.общеразв.напрв.!BF280</f>
        <v>0</v>
      </c>
      <c r="CZ18" s="203">
        <f t="shared" si="51"/>
        <v>0</v>
      </c>
      <c r="DA18" s="203">
        <f>гр.общеразв.напрв.!BG280</f>
        <v>0</v>
      </c>
      <c r="DB18" s="203">
        <f t="shared" si="52"/>
        <v>0</v>
      </c>
      <c r="DC18" s="203">
        <f>гр.общеразв.напрв.!BH280</f>
        <v>0</v>
      </c>
      <c r="DD18" s="203">
        <f t="shared" si="53"/>
        <v>0</v>
      </c>
      <c r="DE18" s="203">
        <f>гр.общеразв.напрв.!BI280</f>
        <v>0</v>
      </c>
      <c r="DF18" s="203">
        <f t="shared" si="54"/>
        <v>0</v>
      </c>
      <c r="DG18" s="203">
        <f>гр.общеразв.напрв.!BJ280</f>
        <v>0</v>
      </c>
      <c r="DH18" s="203">
        <f t="shared" si="55"/>
        <v>0</v>
      </c>
      <c r="DI18" s="203">
        <f>гр.общеразв.напрв.!BK280</f>
        <v>0</v>
      </c>
      <c r="DJ18" s="203">
        <f t="shared" si="56"/>
        <v>0</v>
      </c>
      <c r="DK18" s="203">
        <f>гр.общеразв.напрв.!BL280</f>
        <v>0</v>
      </c>
      <c r="DL18" s="203">
        <f t="shared" si="57"/>
        <v>0</v>
      </c>
      <c r="DM18" s="203">
        <f>гр.общеразв.напрв.!BM280</f>
        <v>0</v>
      </c>
      <c r="DN18" s="203">
        <f t="shared" si="58"/>
        <v>0</v>
      </c>
      <c r="DO18" s="203">
        <f>гр.общеразв.напрв.!BN280</f>
        <v>0</v>
      </c>
      <c r="DP18" s="203">
        <f t="shared" si="59"/>
        <v>0</v>
      </c>
      <c r="DQ18" s="203">
        <f>гр.общеразв.напрв.!BO280</f>
        <v>0</v>
      </c>
      <c r="DR18" s="203">
        <f t="shared" si="60"/>
        <v>0</v>
      </c>
      <c r="DS18" s="203">
        <f>гр.общеразв.напрв.!BP280</f>
        <v>0</v>
      </c>
      <c r="DT18" s="203">
        <f t="shared" si="61"/>
        <v>0</v>
      </c>
      <c r="DU18" s="203">
        <f>гр.общеразв.напрв.!BQ280</f>
        <v>0</v>
      </c>
      <c r="DV18" s="203">
        <f t="shared" si="62"/>
        <v>0</v>
      </c>
      <c r="DW18" s="203">
        <f>гр.общеразв.напрв.!BR280</f>
        <v>0</v>
      </c>
      <c r="DX18" s="203">
        <f t="shared" si="63"/>
        <v>0</v>
      </c>
      <c r="DY18" s="203">
        <f>гр.общеразв.напрв.!BS280</f>
        <v>0</v>
      </c>
      <c r="DZ18" s="203">
        <f t="shared" si="64"/>
        <v>0</v>
      </c>
      <c r="EA18" s="203">
        <f>гр.общеразв.напрв.!BT280</f>
        <v>0</v>
      </c>
      <c r="EB18" s="203">
        <f t="shared" si="65"/>
        <v>0</v>
      </c>
      <c r="EC18" s="203">
        <f>гр.общеразв.напрв.!BU280</f>
        <v>0</v>
      </c>
      <c r="ED18" s="203">
        <f t="shared" si="66"/>
        <v>0</v>
      </c>
      <c r="EE18" s="203">
        <f>гр.общеразв.напрв.!BV280</f>
        <v>0</v>
      </c>
      <c r="EF18" s="203">
        <f t="shared" si="67"/>
        <v>0</v>
      </c>
      <c r="EG18" s="203">
        <f>гр.общеразв.напрв.!BW280</f>
        <v>0</v>
      </c>
      <c r="EH18" s="203">
        <f t="shared" si="68"/>
        <v>0</v>
      </c>
      <c r="EI18" s="203">
        <f>гр.общеразв.напрв.!BX280</f>
        <v>0</v>
      </c>
      <c r="EJ18" s="203">
        <f t="shared" si="69"/>
        <v>0</v>
      </c>
      <c r="EK18" s="203">
        <f>гр.общеразв.напрв.!BY280</f>
        <v>0</v>
      </c>
      <c r="EL18" s="203">
        <f t="shared" si="70"/>
        <v>0</v>
      </c>
      <c r="EM18" s="203">
        <f t="shared" si="0"/>
        <v>0</v>
      </c>
      <c r="EN18" s="203">
        <f t="shared" si="0"/>
        <v>0</v>
      </c>
      <c r="EO18" s="203">
        <f t="shared" si="0"/>
        <v>0</v>
      </c>
      <c r="EP18" s="203">
        <f t="shared" si="0"/>
        <v>0</v>
      </c>
      <c r="EQ18" s="203">
        <f t="shared" si="0"/>
        <v>729</v>
      </c>
      <c r="ER18" s="203">
        <f t="shared" si="0"/>
        <v>65269536</v>
      </c>
      <c r="ES18" s="203">
        <f t="shared" si="0"/>
        <v>1655</v>
      </c>
      <c r="ET18" s="203">
        <f t="shared" si="0"/>
        <v>117260880</v>
      </c>
      <c r="EU18" s="203">
        <f t="shared" si="0"/>
        <v>340</v>
      </c>
      <c r="EV18" s="203">
        <f t="shared" si="0"/>
        <v>35500656</v>
      </c>
      <c r="EW18" s="203">
        <f t="shared" si="0"/>
        <v>1220</v>
      </c>
      <c r="EX18" s="203">
        <f t="shared" si="0"/>
        <v>105180120</v>
      </c>
      <c r="EY18" s="203">
        <f t="shared" si="0"/>
        <v>0</v>
      </c>
      <c r="EZ18" s="203">
        <f t="shared" si="0"/>
        <v>0</v>
      </c>
      <c r="FA18" s="203">
        <f t="shared" si="0"/>
        <v>0</v>
      </c>
      <c r="FB18" s="203">
        <f t="shared" si="0"/>
        <v>0</v>
      </c>
      <c r="FC18" s="203">
        <f t="shared" si="0"/>
        <v>0</v>
      </c>
      <c r="FD18" s="203">
        <f t="shared" si="0"/>
        <v>0</v>
      </c>
      <c r="FE18" s="203">
        <f t="shared" si="0"/>
        <v>15</v>
      </c>
      <c r="FF18" s="203">
        <f t="shared" si="0"/>
        <v>1469880</v>
      </c>
      <c r="FG18" s="203">
        <f t="shared" si="71"/>
        <v>1069</v>
      </c>
      <c r="FH18" s="203">
        <f t="shared" si="71"/>
        <v>100770192</v>
      </c>
      <c r="FI18" s="203">
        <f t="shared" si="71"/>
        <v>2890</v>
      </c>
      <c r="FJ18" s="203">
        <f t="shared" si="71"/>
        <v>223910880</v>
      </c>
      <c r="FK18" s="203">
        <f t="shared" si="72"/>
        <v>3959</v>
      </c>
      <c r="FL18" s="203">
        <f t="shared" si="73"/>
        <v>324681100</v>
      </c>
      <c r="FM18" s="204"/>
      <c r="FN18" s="204"/>
      <c r="FO18" s="204"/>
      <c r="FP18" s="204"/>
      <c r="FQ18" s="204"/>
      <c r="FR18" s="204"/>
      <c r="FS18" s="204"/>
      <c r="FT18" s="205"/>
      <c r="FU18" s="205"/>
      <c r="FV18" s="204"/>
      <c r="FW18" s="206"/>
      <c r="FX18" s="207"/>
      <c r="FY18" s="204"/>
      <c r="FZ18" s="204"/>
    </row>
    <row r="19" spans="1:182" s="30" customFormat="1" ht="12.75" customHeight="1" x14ac:dyDescent="0.2">
      <c r="A19" s="202">
        <v>8</v>
      </c>
      <c r="B19" s="99" t="s">
        <v>348</v>
      </c>
      <c r="C19" s="203">
        <f>гр.общеразв.напрв.!H304</f>
        <v>1</v>
      </c>
      <c r="D19" s="203">
        <f t="shared" si="1"/>
        <v>43104</v>
      </c>
      <c r="E19" s="203">
        <f>гр.общеразв.напрв.!I304</f>
        <v>0</v>
      </c>
      <c r="F19" s="203">
        <f t="shared" si="2"/>
        <v>0</v>
      </c>
      <c r="G19" s="203">
        <f>гр.общеразв.напрв.!J304</f>
        <v>521</v>
      </c>
      <c r="H19" s="203">
        <f t="shared" si="3"/>
        <v>44914368</v>
      </c>
      <c r="I19" s="203">
        <f>гр.общеразв.напрв.!K304</f>
        <v>1892</v>
      </c>
      <c r="J19" s="203">
        <f t="shared" si="4"/>
        <v>132432432</v>
      </c>
      <c r="K19" s="203">
        <f>гр.общеразв.напрв.!L304</f>
        <v>234</v>
      </c>
      <c r="L19" s="203">
        <f t="shared" si="5"/>
        <v>24204960</v>
      </c>
      <c r="M19" s="203">
        <f>гр.общеразв.напрв.!M304</f>
        <v>420</v>
      </c>
      <c r="N19" s="203">
        <f t="shared" si="6"/>
        <v>35280000</v>
      </c>
      <c r="O19" s="203">
        <f>гр.общеразв.напрв.!N304</f>
        <v>0</v>
      </c>
      <c r="P19" s="203">
        <f t="shared" si="7"/>
        <v>0</v>
      </c>
      <c r="Q19" s="203">
        <f>гр.общеразв.напрв.!O304</f>
        <v>0</v>
      </c>
      <c r="R19" s="203">
        <f t="shared" si="8"/>
        <v>0</v>
      </c>
      <c r="S19" s="203">
        <f>гр.общеразв.напрв.!P304</f>
        <v>0</v>
      </c>
      <c r="T19" s="203">
        <f t="shared" si="9"/>
        <v>0</v>
      </c>
      <c r="U19" s="203">
        <f>гр.общеразв.напрв.!Q304</f>
        <v>0</v>
      </c>
      <c r="V19" s="203">
        <f t="shared" si="10"/>
        <v>0</v>
      </c>
      <c r="W19" s="203">
        <f>гр.общеразв.напрв.!R304</f>
        <v>0</v>
      </c>
      <c r="X19" s="203">
        <f t="shared" si="11"/>
        <v>0</v>
      </c>
      <c r="Y19" s="203">
        <f>гр.общеразв.напрв.!S304</f>
        <v>0</v>
      </c>
      <c r="Z19" s="203">
        <f t="shared" si="12"/>
        <v>0</v>
      </c>
      <c r="AA19" s="203">
        <f>гр.общеразв.напрв.!T304</f>
        <v>51</v>
      </c>
      <c r="AB19" s="203">
        <f t="shared" si="13"/>
        <v>5568588</v>
      </c>
      <c r="AC19" s="203">
        <f>гр.общеразв.напрв.!U304</f>
        <v>49</v>
      </c>
      <c r="AD19" s="203">
        <f t="shared" si="14"/>
        <v>3944304</v>
      </c>
      <c r="AE19" s="203">
        <f>гр.общеразв.напрв.!V304</f>
        <v>0</v>
      </c>
      <c r="AF19" s="203">
        <f t="shared" si="15"/>
        <v>0</v>
      </c>
      <c r="AG19" s="203">
        <f>гр.общеразв.напрв.!W304</f>
        <v>46</v>
      </c>
      <c r="AH19" s="203">
        <f t="shared" si="16"/>
        <v>4443600</v>
      </c>
      <c r="AI19" s="203">
        <f>гр.общеразв.напрв.!X304</f>
        <v>0</v>
      </c>
      <c r="AJ19" s="203">
        <f t="shared" si="17"/>
        <v>0</v>
      </c>
      <c r="AK19" s="203">
        <f>гр.общеразв.напрв.!Y304</f>
        <v>0</v>
      </c>
      <c r="AL19" s="203">
        <f t="shared" si="18"/>
        <v>0</v>
      </c>
      <c r="AM19" s="203">
        <f>гр.общеразв.напрв.!Z304</f>
        <v>0</v>
      </c>
      <c r="AN19" s="203">
        <f t="shared" si="19"/>
        <v>0</v>
      </c>
      <c r="AO19" s="203">
        <f>гр.общеразв.напрв.!AA304</f>
        <v>0</v>
      </c>
      <c r="AP19" s="203">
        <f t="shared" si="20"/>
        <v>0</v>
      </c>
      <c r="AQ19" s="203">
        <f>гр.общеразв.напрв.!AB304</f>
        <v>0</v>
      </c>
      <c r="AR19" s="203">
        <f t="shared" si="21"/>
        <v>0</v>
      </c>
      <c r="AS19" s="203">
        <f>гр.общеразв.напрв.!AC304</f>
        <v>0</v>
      </c>
      <c r="AT19" s="203">
        <f t="shared" si="22"/>
        <v>0</v>
      </c>
      <c r="AU19" s="203">
        <f>гр.общеразв.напрв.!AD304</f>
        <v>0</v>
      </c>
      <c r="AV19" s="203">
        <f t="shared" si="23"/>
        <v>0</v>
      </c>
      <c r="AW19" s="203">
        <f>гр.общеразв.напрв.!AE304</f>
        <v>0</v>
      </c>
      <c r="AX19" s="203">
        <f t="shared" si="24"/>
        <v>0</v>
      </c>
      <c r="AY19" s="203">
        <f>гр.общеразв.напрв.!AF304</f>
        <v>0</v>
      </c>
      <c r="AZ19" s="203">
        <f t="shared" si="25"/>
        <v>0</v>
      </c>
      <c r="BA19" s="203">
        <f>гр.общеразв.напрв.!AG304</f>
        <v>0</v>
      </c>
      <c r="BB19" s="203">
        <f t="shared" si="26"/>
        <v>0</v>
      </c>
      <c r="BC19" s="203">
        <f>гр.общеразв.напрв.!AH304</f>
        <v>0</v>
      </c>
      <c r="BD19" s="203">
        <f t="shared" si="27"/>
        <v>0</v>
      </c>
      <c r="BE19" s="203">
        <f>гр.общеразв.напрв.!AI304</f>
        <v>0</v>
      </c>
      <c r="BF19" s="203">
        <f t="shared" si="28"/>
        <v>0</v>
      </c>
      <c r="BG19" s="203">
        <f>гр.общеразв.напрв.!AJ304</f>
        <v>0</v>
      </c>
      <c r="BH19" s="203">
        <f t="shared" si="29"/>
        <v>0</v>
      </c>
      <c r="BI19" s="203">
        <f>гр.общеразв.напрв.!AK304</f>
        <v>0</v>
      </c>
      <c r="BJ19" s="203">
        <f t="shared" si="30"/>
        <v>0</v>
      </c>
      <c r="BK19" s="203">
        <f>гр.общеразв.напрв.!AL304</f>
        <v>0</v>
      </c>
      <c r="BL19" s="203">
        <f t="shared" si="31"/>
        <v>0</v>
      </c>
      <c r="BM19" s="203">
        <f>гр.общеразв.напрв.!AM304</f>
        <v>0</v>
      </c>
      <c r="BN19" s="203">
        <f t="shared" si="32"/>
        <v>0</v>
      </c>
      <c r="BO19" s="203">
        <f>гр.общеразв.напрв.!AN304</f>
        <v>73</v>
      </c>
      <c r="BP19" s="203">
        <f t="shared" si="33"/>
        <v>7970724</v>
      </c>
      <c r="BQ19" s="203">
        <f>гр.общеразв.напрв.!AO304</f>
        <v>77</v>
      </c>
      <c r="BR19" s="203">
        <f t="shared" si="34"/>
        <v>6198192</v>
      </c>
      <c r="BS19" s="203">
        <f>гр.общеразв.напрв.!AP304</f>
        <v>0</v>
      </c>
      <c r="BT19" s="203">
        <f t="shared" si="35"/>
        <v>0</v>
      </c>
      <c r="BU19" s="203">
        <f>гр.общеразв.напрв.!AQ304</f>
        <v>35</v>
      </c>
      <c r="BV19" s="203">
        <f t="shared" si="36"/>
        <v>3381000</v>
      </c>
      <c r="BW19" s="203">
        <f>гр.общеразв.напрв.!AR304</f>
        <v>0</v>
      </c>
      <c r="BX19" s="203">
        <f t="shared" si="37"/>
        <v>0</v>
      </c>
      <c r="BY19" s="203">
        <f>гр.общеразв.напрв.!AS304</f>
        <v>0</v>
      </c>
      <c r="BZ19" s="203">
        <f t="shared" si="38"/>
        <v>0</v>
      </c>
      <c r="CA19" s="203">
        <f>гр.общеразв.напрв.!AT304</f>
        <v>0</v>
      </c>
      <c r="CB19" s="203">
        <f t="shared" si="39"/>
        <v>0</v>
      </c>
      <c r="CC19" s="203">
        <f>гр.общеразв.напрв.!AU304</f>
        <v>0</v>
      </c>
      <c r="CD19" s="203">
        <f t="shared" si="40"/>
        <v>0</v>
      </c>
      <c r="CE19" s="203">
        <f>гр.общеразв.напрв.!AV304</f>
        <v>0</v>
      </c>
      <c r="CF19" s="203">
        <f t="shared" si="41"/>
        <v>0</v>
      </c>
      <c r="CG19" s="203">
        <f>гр.общеразв.напрв.!AW304</f>
        <v>0</v>
      </c>
      <c r="CH19" s="203">
        <f t="shared" si="42"/>
        <v>0</v>
      </c>
      <c r="CI19" s="203">
        <f>гр.общеразв.напрв.!AX304</f>
        <v>21</v>
      </c>
      <c r="CJ19" s="203">
        <f t="shared" si="43"/>
        <v>3498264</v>
      </c>
      <c r="CK19" s="203">
        <f>гр.общеразв.напрв.!AY304</f>
        <v>28</v>
      </c>
      <c r="CL19" s="203">
        <f t="shared" si="44"/>
        <v>3057264</v>
      </c>
      <c r="CM19" s="203">
        <f>гр.общеразв.напрв.!AZ304</f>
        <v>0</v>
      </c>
      <c r="CN19" s="203">
        <f t="shared" si="45"/>
        <v>0</v>
      </c>
      <c r="CO19" s="203">
        <f>гр.общеразв.напрв.!BA304</f>
        <v>37</v>
      </c>
      <c r="CP19" s="203">
        <f t="shared" si="46"/>
        <v>4848036</v>
      </c>
      <c r="CQ19" s="203">
        <f>гр.общеразв.напрв.!BB304</f>
        <v>0</v>
      </c>
      <c r="CR19" s="203">
        <f t="shared" si="47"/>
        <v>0</v>
      </c>
      <c r="CS19" s="203">
        <f>гр.общеразв.напрв.!BC304</f>
        <v>0</v>
      </c>
      <c r="CT19" s="203">
        <f t="shared" si="48"/>
        <v>0</v>
      </c>
      <c r="CU19" s="203">
        <f>гр.общеразв.напрв.!BD304</f>
        <v>0</v>
      </c>
      <c r="CV19" s="203">
        <f t="shared" si="49"/>
        <v>0</v>
      </c>
      <c r="CW19" s="203">
        <f>гр.общеразв.напрв.!BE304</f>
        <v>0</v>
      </c>
      <c r="CX19" s="203">
        <f t="shared" si="50"/>
        <v>0</v>
      </c>
      <c r="CY19" s="203">
        <f>гр.общеразв.напрв.!BF304</f>
        <v>0</v>
      </c>
      <c r="CZ19" s="203">
        <f t="shared" si="51"/>
        <v>0</v>
      </c>
      <c r="DA19" s="203">
        <f>гр.общеразв.напрв.!BG304</f>
        <v>0</v>
      </c>
      <c r="DB19" s="203">
        <f t="shared" si="52"/>
        <v>0</v>
      </c>
      <c r="DC19" s="203">
        <f>гр.общеразв.напрв.!BH304</f>
        <v>0</v>
      </c>
      <c r="DD19" s="203">
        <f t="shared" si="53"/>
        <v>0</v>
      </c>
      <c r="DE19" s="203">
        <f>гр.общеразв.напрв.!BI304</f>
        <v>0</v>
      </c>
      <c r="DF19" s="203">
        <f t="shared" si="54"/>
        <v>0</v>
      </c>
      <c r="DG19" s="203">
        <f>гр.общеразв.напрв.!BJ304</f>
        <v>0</v>
      </c>
      <c r="DH19" s="203">
        <f t="shared" si="55"/>
        <v>0</v>
      </c>
      <c r="DI19" s="203">
        <f>гр.общеразв.напрв.!BK304</f>
        <v>0</v>
      </c>
      <c r="DJ19" s="203">
        <f t="shared" si="56"/>
        <v>0</v>
      </c>
      <c r="DK19" s="203">
        <f>гр.общеразв.напрв.!BL304</f>
        <v>0</v>
      </c>
      <c r="DL19" s="203">
        <f t="shared" si="57"/>
        <v>0</v>
      </c>
      <c r="DM19" s="203">
        <f>гр.общеразв.напрв.!BM304</f>
        <v>0</v>
      </c>
      <c r="DN19" s="203">
        <f t="shared" si="58"/>
        <v>0</v>
      </c>
      <c r="DO19" s="203">
        <f>гр.общеразв.напрв.!BN304</f>
        <v>0</v>
      </c>
      <c r="DP19" s="203">
        <f t="shared" si="59"/>
        <v>0</v>
      </c>
      <c r="DQ19" s="203">
        <f>гр.общеразв.напрв.!BO304</f>
        <v>0</v>
      </c>
      <c r="DR19" s="203">
        <f t="shared" si="60"/>
        <v>0</v>
      </c>
      <c r="DS19" s="203">
        <f>гр.общеразв.напрв.!BP304</f>
        <v>0</v>
      </c>
      <c r="DT19" s="203">
        <f t="shared" si="61"/>
        <v>0</v>
      </c>
      <c r="DU19" s="203">
        <f>гр.общеразв.напрв.!BQ304</f>
        <v>0</v>
      </c>
      <c r="DV19" s="203">
        <f t="shared" si="62"/>
        <v>0</v>
      </c>
      <c r="DW19" s="203">
        <f>гр.общеразв.напрв.!BR304</f>
        <v>0</v>
      </c>
      <c r="DX19" s="203">
        <f t="shared" si="63"/>
        <v>0</v>
      </c>
      <c r="DY19" s="203">
        <f>гр.общеразв.напрв.!BS304</f>
        <v>0</v>
      </c>
      <c r="DZ19" s="203">
        <f t="shared" si="64"/>
        <v>0</v>
      </c>
      <c r="EA19" s="203">
        <f>гр.общеразв.напрв.!BT304</f>
        <v>0</v>
      </c>
      <c r="EB19" s="203">
        <f t="shared" si="65"/>
        <v>0</v>
      </c>
      <c r="EC19" s="203">
        <f>гр.общеразв.напрв.!BU304</f>
        <v>0</v>
      </c>
      <c r="ED19" s="203">
        <f t="shared" si="66"/>
        <v>0</v>
      </c>
      <c r="EE19" s="203">
        <f>гр.общеразв.напрв.!BV304</f>
        <v>0</v>
      </c>
      <c r="EF19" s="203">
        <f t="shared" si="67"/>
        <v>0</v>
      </c>
      <c r="EG19" s="203">
        <f>гр.общеразв.напрв.!BW304</f>
        <v>0</v>
      </c>
      <c r="EH19" s="203">
        <f t="shared" si="68"/>
        <v>0</v>
      </c>
      <c r="EI19" s="203">
        <f>гр.общеразв.напрв.!BX304</f>
        <v>0</v>
      </c>
      <c r="EJ19" s="203">
        <f t="shared" si="69"/>
        <v>0</v>
      </c>
      <c r="EK19" s="203">
        <f>гр.общеразв.напрв.!BY304</f>
        <v>0</v>
      </c>
      <c r="EL19" s="203">
        <f t="shared" si="70"/>
        <v>0</v>
      </c>
      <c r="EM19" s="203">
        <f t="shared" si="0"/>
        <v>1</v>
      </c>
      <c r="EN19" s="203">
        <f t="shared" si="0"/>
        <v>43104</v>
      </c>
      <c r="EO19" s="203">
        <f t="shared" si="0"/>
        <v>0</v>
      </c>
      <c r="EP19" s="203">
        <f t="shared" si="0"/>
        <v>0</v>
      </c>
      <c r="EQ19" s="203">
        <f t="shared" si="0"/>
        <v>666</v>
      </c>
      <c r="ER19" s="203">
        <f t="shared" si="0"/>
        <v>61951944</v>
      </c>
      <c r="ES19" s="203">
        <f t="shared" si="0"/>
        <v>2046</v>
      </c>
      <c r="ET19" s="203">
        <f t="shared" si="0"/>
        <v>145632192</v>
      </c>
      <c r="EU19" s="203">
        <f t="shared" si="0"/>
        <v>234</v>
      </c>
      <c r="EV19" s="203">
        <f t="shared" si="0"/>
        <v>24204960</v>
      </c>
      <c r="EW19" s="203">
        <f t="shared" si="0"/>
        <v>538</v>
      </c>
      <c r="EX19" s="203">
        <f t="shared" si="0"/>
        <v>47952636</v>
      </c>
      <c r="EY19" s="203">
        <f t="shared" si="0"/>
        <v>0</v>
      </c>
      <c r="EZ19" s="203">
        <f t="shared" si="0"/>
        <v>0</v>
      </c>
      <c r="FA19" s="203">
        <f t="shared" si="0"/>
        <v>0</v>
      </c>
      <c r="FB19" s="203">
        <f t="shared" si="0"/>
        <v>0</v>
      </c>
      <c r="FC19" s="203">
        <f t="shared" si="0"/>
        <v>0</v>
      </c>
      <c r="FD19" s="203">
        <f t="shared" si="0"/>
        <v>0</v>
      </c>
      <c r="FE19" s="203">
        <f t="shared" si="0"/>
        <v>0</v>
      </c>
      <c r="FF19" s="203">
        <f t="shared" si="0"/>
        <v>0</v>
      </c>
      <c r="FG19" s="203">
        <f t="shared" si="71"/>
        <v>901</v>
      </c>
      <c r="FH19" s="203">
        <f t="shared" si="71"/>
        <v>86200008</v>
      </c>
      <c r="FI19" s="203">
        <f t="shared" si="71"/>
        <v>2584</v>
      </c>
      <c r="FJ19" s="203">
        <f t="shared" si="71"/>
        <v>193584828</v>
      </c>
      <c r="FK19" s="203">
        <f t="shared" si="72"/>
        <v>3485</v>
      </c>
      <c r="FL19" s="203">
        <f t="shared" si="73"/>
        <v>279784800</v>
      </c>
      <c r="FM19" s="204"/>
      <c r="FN19" s="204"/>
      <c r="FO19" s="204"/>
      <c r="FP19" s="204"/>
      <c r="FQ19" s="204"/>
      <c r="FR19" s="204"/>
      <c r="FS19" s="204"/>
      <c r="FT19" s="205"/>
      <c r="FU19" s="205"/>
      <c r="FV19" s="204"/>
      <c r="FW19" s="206"/>
      <c r="FX19" s="207"/>
      <c r="FY19" s="204"/>
      <c r="FZ19" s="204"/>
    </row>
    <row r="20" spans="1:182" s="30" customFormat="1" ht="12.75" customHeight="1" x14ac:dyDescent="0.2">
      <c r="A20" s="202">
        <v>9</v>
      </c>
      <c r="B20" s="99" t="s">
        <v>359</v>
      </c>
      <c r="C20" s="203">
        <f>гр.общеразв.напрв.!H332</f>
        <v>0</v>
      </c>
      <c r="D20" s="203">
        <f t="shared" si="1"/>
        <v>0</v>
      </c>
      <c r="E20" s="203">
        <f>гр.общеразв.напрв.!I332</f>
        <v>64</v>
      </c>
      <c r="F20" s="203">
        <f t="shared" si="2"/>
        <v>2240256</v>
      </c>
      <c r="G20" s="203">
        <f>гр.общеразв.напрв.!J332</f>
        <v>0</v>
      </c>
      <c r="H20" s="203">
        <f t="shared" si="3"/>
        <v>0</v>
      </c>
      <c r="I20" s="203">
        <f>гр.общеразв.напрв.!K332</f>
        <v>0</v>
      </c>
      <c r="J20" s="203">
        <f t="shared" si="4"/>
        <v>0</v>
      </c>
      <c r="K20" s="203">
        <f>гр.общеразв.напрв.!L332</f>
        <v>803</v>
      </c>
      <c r="L20" s="203">
        <f t="shared" si="5"/>
        <v>83062320</v>
      </c>
      <c r="M20" s="203">
        <f>гр.общеразв.напрв.!M332</f>
        <v>2724</v>
      </c>
      <c r="N20" s="203">
        <f t="shared" si="6"/>
        <v>228816000</v>
      </c>
      <c r="O20" s="203">
        <f>гр.общеразв.напрв.!N332</f>
        <v>0</v>
      </c>
      <c r="P20" s="203">
        <f t="shared" si="7"/>
        <v>0</v>
      </c>
      <c r="Q20" s="203">
        <f>гр.общеразв.напрв.!O332</f>
        <v>0</v>
      </c>
      <c r="R20" s="203">
        <f t="shared" si="8"/>
        <v>0</v>
      </c>
      <c r="S20" s="203">
        <f>гр.общеразв.напрв.!P332</f>
        <v>0</v>
      </c>
      <c r="T20" s="203">
        <f t="shared" si="9"/>
        <v>0</v>
      </c>
      <c r="U20" s="203">
        <f>гр.общеразв.напрв.!Q332</f>
        <v>21</v>
      </c>
      <c r="V20" s="203">
        <f t="shared" si="10"/>
        <v>2057832</v>
      </c>
      <c r="W20" s="203">
        <f>гр.общеразв.напрв.!R332</f>
        <v>0</v>
      </c>
      <c r="X20" s="203">
        <f t="shared" si="11"/>
        <v>0</v>
      </c>
      <c r="Y20" s="203">
        <f>гр.общеразв.напрв.!S332</f>
        <v>0</v>
      </c>
      <c r="Z20" s="203">
        <f t="shared" si="12"/>
        <v>0</v>
      </c>
      <c r="AA20" s="203">
        <f>гр.общеразв.напрв.!T332</f>
        <v>0</v>
      </c>
      <c r="AB20" s="203">
        <f t="shared" si="13"/>
        <v>0</v>
      </c>
      <c r="AC20" s="203">
        <f>гр.общеразв.напрв.!U332</f>
        <v>0</v>
      </c>
      <c r="AD20" s="203">
        <f t="shared" si="14"/>
        <v>0</v>
      </c>
      <c r="AE20" s="203">
        <f>гр.общеразв.напрв.!V332</f>
        <v>0</v>
      </c>
      <c r="AF20" s="203">
        <f t="shared" si="15"/>
        <v>0</v>
      </c>
      <c r="AG20" s="203">
        <f>гр.общеразв.напрв.!W332</f>
        <v>0</v>
      </c>
      <c r="AH20" s="203">
        <f t="shared" si="16"/>
        <v>0</v>
      </c>
      <c r="AI20" s="203">
        <f>гр.общеразв.напрв.!X332</f>
        <v>0</v>
      </c>
      <c r="AJ20" s="203">
        <f t="shared" si="17"/>
        <v>0</v>
      </c>
      <c r="AK20" s="203">
        <f>гр.общеразв.напрв.!Y332</f>
        <v>0</v>
      </c>
      <c r="AL20" s="203">
        <f t="shared" si="18"/>
        <v>0</v>
      </c>
      <c r="AM20" s="203">
        <f>гр.общеразв.напрв.!Z332</f>
        <v>0</v>
      </c>
      <c r="AN20" s="203">
        <f t="shared" si="19"/>
        <v>0</v>
      </c>
      <c r="AO20" s="203">
        <f>гр.общеразв.напрв.!AA332</f>
        <v>0</v>
      </c>
      <c r="AP20" s="203">
        <f t="shared" si="20"/>
        <v>0</v>
      </c>
      <c r="AQ20" s="203">
        <f>гр.общеразв.напрв.!AB332</f>
        <v>0</v>
      </c>
      <c r="AR20" s="203">
        <f t="shared" si="21"/>
        <v>0</v>
      </c>
      <c r="AS20" s="203">
        <f>гр.общеразв.напрв.!AC332</f>
        <v>0</v>
      </c>
      <c r="AT20" s="203">
        <f t="shared" si="22"/>
        <v>0</v>
      </c>
      <c r="AU20" s="203">
        <f>гр.общеразв.напрв.!AD332</f>
        <v>0</v>
      </c>
      <c r="AV20" s="203">
        <f t="shared" si="23"/>
        <v>0</v>
      </c>
      <c r="AW20" s="203">
        <f>гр.общеразв.напрв.!AE332</f>
        <v>0</v>
      </c>
      <c r="AX20" s="203">
        <f t="shared" si="24"/>
        <v>0</v>
      </c>
      <c r="AY20" s="203">
        <f>гр.общеразв.напрв.!AF332</f>
        <v>0</v>
      </c>
      <c r="AZ20" s="203">
        <f t="shared" si="25"/>
        <v>0</v>
      </c>
      <c r="BA20" s="203">
        <f>гр.общеразв.напрв.!AG332</f>
        <v>0</v>
      </c>
      <c r="BB20" s="203">
        <f t="shared" si="26"/>
        <v>0</v>
      </c>
      <c r="BC20" s="203">
        <f>гр.общеразв.напрв.!AH332</f>
        <v>0</v>
      </c>
      <c r="BD20" s="203">
        <f t="shared" si="27"/>
        <v>0</v>
      </c>
      <c r="BE20" s="203">
        <f>гр.общеразв.напрв.!AI332</f>
        <v>0</v>
      </c>
      <c r="BF20" s="203">
        <f t="shared" si="28"/>
        <v>0</v>
      </c>
      <c r="BG20" s="203">
        <f>гр.общеразв.напрв.!AJ332</f>
        <v>0</v>
      </c>
      <c r="BH20" s="203">
        <f t="shared" si="29"/>
        <v>0</v>
      </c>
      <c r="BI20" s="203">
        <f>гр.общеразв.напрв.!AK332</f>
        <v>0</v>
      </c>
      <c r="BJ20" s="203">
        <f t="shared" si="30"/>
        <v>0</v>
      </c>
      <c r="BK20" s="203">
        <f>гр.общеразв.напрв.!AL332</f>
        <v>0</v>
      </c>
      <c r="BL20" s="203">
        <f t="shared" si="31"/>
        <v>0</v>
      </c>
      <c r="BM20" s="203">
        <f>гр.общеразв.напрв.!AM332</f>
        <v>0</v>
      </c>
      <c r="BN20" s="203">
        <f t="shared" si="32"/>
        <v>0</v>
      </c>
      <c r="BO20" s="203">
        <f>гр.общеразв.напрв.!AN332</f>
        <v>0</v>
      </c>
      <c r="BP20" s="203">
        <f t="shared" si="33"/>
        <v>0</v>
      </c>
      <c r="BQ20" s="203">
        <f>гр.общеразв.напрв.!AO332</f>
        <v>0</v>
      </c>
      <c r="BR20" s="203">
        <f t="shared" si="34"/>
        <v>0</v>
      </c>
      <c r="BS20" s="203">
        <f>гр.общеразв.напрв.!AP332</f>
        <v>5</v>
      </c>
      <c r="BT20" s="203">
        <f t="shared" si="35"/>
        <v>655140</v>
      </c>
      <c r="BU20" s="203">
        <f>гр.общеразв.напрв.!AQ332</f>
        <v>69</v>
      </c>
      <c r="BV20" s="203">
        <f t="shared" si="36"/>
        <v>6665400</v>
      </c>
      <c r="BW20" s="203">
        <f>гр.общеразв.напрв.!AR332</f>
        <v>0</v>
      </c>
      <c r="BX20" s="203">
        <f t="shared" si="37"/>
        <v>0</v>
      </c>
      <c r="BY20" s="203">
        <f>гр.общеразв.напрв.!AS332</f>
        <v>0</v>
      </c>
      <c r="BZ20" s="203">
        <f t="shared" si="38"/>
        <v>0</v>
      </c>
      <c r="CA20" s="203">
        <f>гр.общеразв.напрв.!AT332</f>
        <v>0</v>
      </c>
      <c r="CB20" s="203">
        <f t="shared" si="39"/>
        <v>0</v>
      </c>
      <c r="CC20" s="203">
        <f>гр.общеразв.напрв.!AU332</f>
        <v>0</v>
      </c>
      <c r="CD20" s="203">
        <f t="shared" si="40"/>
        <v>0</v>
      </c>
      <c r="CE20" s="203">
        <f>гр.общеразв.напрв.!AV332</f>
        <v>0</v>
      </c>
      <c r="CF20" s="203">
        <f t="shared" si="41"/>
        <v>0</v>
      </c>
      <c r="CG20" s="203">
        <f>гр.общеразв.напрв.!AW332</f>
        <v>0</v>
      </c>
      <c r="CH20" s="203">
        <f t="shared" si="42"/>
        <v>0</v>
      </c>
      <c r="CI20" s="203">
        <f>гр.общеразв.напрв.!AX332</f>
        <v>0</v>
      </c>
      <c r="CJ20" s="203">
        <f t="shared" si="43"/>
        <v>0</v>
      </c>
      <c r="CK20" s="203">
        <f>гр.общеразв.напрв.!AY332</f>
        <v>43</v>
      </c>
      <c r="CL20" s="203">
        <f t="shared" si="44"/>
        <v>4695084</v>
      </c>
      <c r="CM20" s="203">
        <f>гр.общеразв.напрв.!AZ332</f>
        <v>0</v>
      </c>
      <c r="CN20" s="203">
        <f t="shared" si="45"/>
        <v>0</v>
      </c>
      <c r="CO20" s="203">
        <f>гр.общеразв.напрв.!BA332</f>
        <v>27</v>
      </c>
      <c r="CP20" s="203">
        <f t="shared" si="46"/>
        <v>3537756</v>
      </c>
      <c r="CQ20" s="203">
        <f>гр.общеразв.напрв.!BB332</f>
        <v>0</v>
      </c>
      <c r="CR20" s="203">
        <f t="shared" si="47"/>
        <v>0</v>
      </c>
      <c r="CS20" s="203">
        <f>гр.общеразв.напрв.!BC332</f>
        <v>0</v>
      </c>
      <c r="CT20" s="203">
        <f t="shared" si="48"/>
        <v>0</v>
      </c>
      <c r="CU20" s="203">
        <f>гр.общеразв.напрв.!BD332</f>
        <v>0</v>
      </c>
      <c r="CV20" s="203">
        <f t="shared" si="49"/>
        <v>0</v>
      </c>
      <c r="CW20" s="203">
        <f>гр.общеразв.напрв.!BE332</f>
        <v>0</v>
      </c>
      <c r="CX20" s="203">
        <f t="shared" si="50"/>
        <v>0</v>
      </c>
      <c r="CY20" s="203">
        <f>гр.общеразв.напрв.!BF332</f>
        <v>0</v>
      </c>
      <c r="CZ20" s="203">
        <f t="shared" si="51"/>
        <v>0</v>
      </c>
      <c r="DA20" s="203">
        <f>гр.общеразв.напрв.!BG332</f>
        <v>0</v>
      </c>
      <c r="DB20" s="203">
        <f t="shared" si="52"/>
        <v>0</v>
      </c>
      <c r="DC20" s="203">
        <f>гр.общеразв.напрв.!BH332</f>
        <v>0</v>
      </c>
      <c r="DD20" s="203">
        <f t="shared" si="53"/>
        <v>0</v>
      </c>
      <c r="DE20" s="203">
        <f>гр.общеразв.напрв.!BI332</f>
        <v>0</v>
      </c>
      <c r="DF20" s="203">
        <f t="shared" si="54"/>
        <v>0</v>
      </c>
      <c r="DG20" s="203">
        <f>гр.общеразв.напрв.!BJ332</f>
        <v>0</v>
      </c>
      <c r="DH20" s="203">
        <f t="shared" si="55"/>
        <v>0</v>
      </c>
      <c r="DI20" s="203">
        <f>гр.общеразв.напрв.!BK332</f>
        <v>0</v>
      </c>
      <c r="DJ20" s="203">
        <f t="shared" si="56"/>
        <v>0</v>
      </c>
      <c r="DK20" s="203">
        <f>гр.общеразв.напрв.!BL332</f>
        <v>0</v>
      </c>
      <c r="DL20" s="203">
        <f t="shared" si="57"/>
        <v>0</v>
      </c>
      <c r="DM20" s="203">
        <f>гр.общеразв.напрв.!BM332</f>
        <v>0</v>
      </c>
      <c r="DN20" s="203">
        <f t="shared" si="58"/>
        <v>0</v>
      </c>
      <c r="DO20" s="203">
        <f>гр.общеразв.напрв.!BN332</f>
        <v>0</v>
      </c>
      <c r="DP20" s="203">
        <f t="shared" si="59"/>
        <v>0</v>
      </c>
      <c r="DQ20" s="203">
        <f>гр.общеразв.напрв.!BO332</f>
        <v>0</v>
      </c>
      <c r="DR20" s="203">
        <f t="shared" si="60"/>
        <v>0</v>
      </c>
      <c r="DS20" s="203">
        <f>гр.общеразв.напрв.!BP332</f>
        <v>0</v>
      </c>
      <c r="DT20" s="203">
        <f t="shared" si="61"/>
        <v>0</v>
      </c>
      <c r="DU20" s="203">
        <f>гр.общеразв.напрв.!BQ332</f>
        <v>0</v>
      </c>
      <c r="DV20" s="203">
        <f t="shared" si="62"/>
        <v>0</v>
      </c>
      <c r="DW20" s="203">
        <f>гр.общеразв.напрв.!BR332</f>
        <v>0</v>
      </c>
      <c r="DX20" s="203">
        <f t="shared" si="63"/>
        <v>0</v>
      </c>
      <c r="DY20" s="203">
        <f>гр.общеразв.напрв.!BS332</f>
        <v>0</v>
      </c>
      <c r="DZ20" s="203">
        <f t="shared" si="64"/>
        <v>0</v>
      </c>
      <c r="EA20" s="203">
        <f>гр.общеразв.напрв.!BT332</f>
        <v>0</v>
      </c>
      <c r="EB20" s="203">
        <f t="shared" si="65"/>
        <v>0</v>
      </c>
      <c r="EC20" s="203">
        <f>гр.общеразв.напрв.!BU332</f>
        <v>0</v>
      </c>
      <c r="ED20" s="203">
        <f t="shared" si="66"/>
        <v>0</v>
      </c>
      <c r="EE20" s="203">
        <f>гр.общеразв.напрв.!BV332</f>
        <v>0</v>
      </c>
      <c r="EF20" s="203">
        <f t="shared" si="67"/>
        <v>0</v>
      </c>
      <c r="EG20" s="203">
        <f>гр.общеразв.напрв.!BW332</f>
        <v>0</v>
      </c>
      <c r="EH20" s="203">
        <f t="shared" si="68"/>
        <v>0</v>
      </c>
      <c r="EI20" s="203">
        <f>гр.общеразв.напрв.!BX332</f>
        <v>0</v>
      </c>
      <c r="EJ20" s="203">
        <f t="shared" si="69"/>
        <v>0</v>
      </c>
      <c r="EK20" s="203">
        <f>гр.общеразв.напрв.!BY332</f>
        <v>0</v>
      </c>
      <c r="EL20" s="203">
        <f t="shared" si="70"/>
        <v>0</v>
      </c>
      <c r="EM20" s="203">
        <f t="shared" si="0"/>
        <v>0</v>
      </c>
      <c r="EN20" s="203">
        <f t="shared" si="0"/>
        <v>0</v>
      </c>
      <c r="EO20" s="203">
        <f t="shared" si="0"/>
        <v>64</v>
      </c>
      <c r="EP20" s="203">
        <f t="shared" si="0"/>
        <v>2240256</v>
      </c>
      <c r="EQ20" s="203">
        <f t="shared" si="0"/>
        <v>0</v>
      </c>
      <c r="ER20" s="203">
        <f t="shared" si="0"/>
        <v>0</v>
      </c>
      <c r="ES20" s="203">
        <f t="shared" si="0"/>
        <v>43</v>
      </c>
      <c r="ET20" s="203">
        <f t="shared" si="0"/>
        <v>4695084</v>
      </c>
      <c r="EU20" s="203">
        <f t="shared" si="0"/>
        <v>808</v>
      </c>
      <c r="EV20" s="203">
        <f t="shared" si="0"/>
        <v>83717460</v>
      </c>
      <c r="EW20" s="203">
        <f t="shared" si="0"/>
        <v>2820</v>
      </c>
      <c r="EX20" s="203">
        <f t="shared" si="0"/>
        <v>239019156</v>
      </c>
      <c r="EY20" s="203">
        <f t="shared" si="0"/>
        <v>0</v>
      </c>
      <c r="EZ20" s="203">
        <f t="shared" si="0"/>
        <v>0</v>
      </c>
      <c r="FA20" s="203">
        <f t="shared" si="0"/>
        <v>0</v>
      </c>
      <c r="FB20" s="203">
        <f t="shared" si="0"/>
        <v>0</v>
      </c>
      <c r="FC20" s="203">
        <f t="shared" si="0"/>
        <v>0</v>
      </c>
      <c r="FD20" s="203">
        <f t="shared" si="0"/>
        <v>0</v>
      </c>
      <c r="FE20" s="203">
        <f t="shared" si="0"/>
        <v>21</v>
      </c>
      <c r="FF20" s="203">
        <f t="shared" si="0"/>
        <v>2057832</v>
      </c>
      <c r="FG20" s="203">
        <f t="shared" si="71"/>
        <v>808</v>
      </c>
      <c r="FH20" s="203">
        <f t="shared" si="71"/>
        <v>83717460</v>
      </c>
      <c r="FI20" s="203">
        <f t="shared" si="71"/>
        <v>2948</v>
      </c>
      <c r="FJ20" s="203">
        <f t="shared" si="71"/>
        <v>248012328</v>
      </c>
      <c r="FK20" s="203">
        <f t="shared" si="72"/>
        <v>3756</v>
      </c>
      <c r="FL20" s="203">
        <f t="shared" si="73"/>
        <v>331729800</v>
      </c>
      <c r="FM20" s="204"/>
      <c r="FN20" s="204"/>
      <c r="FO20" s="204"/>
      <c r="FP20" s="204"/>
      <c r="FQ20" s="204"/>
      <c r="FR20" s="204"/>
      <c r="FS20" s="204"/>
      <c r="FT20" s="205"/>
      <c r="FU20" s="205"/>
      <c r="FV20" s="204"/>
      <c r="FW20" s="206"/>
      <c r="FX20" s="207"/>
      <c r="FY20" s="204"/>
      <c r="FZ20" s="204"/>
    </row>
    <row r="21" spans="1:182" s="30" customFormat="1" ht="12.75" customHeight="1" x14ac:dyDescent="0.2">
      <c r="A21" s="202">
        <v>10</v>
      </c>
      <c r="B21" s="99" t="s">
        <v>388</v>
      </c>
      <c r="C21" s="203">
        <f>гр.общеразв.напрв.!H344</f>
        <v>0</v>
      </c>
      <c r="D21" s="203">
        <f t="shared" si="1"/>
        <v>0</v>
      </c>
      <c r="E21" s="203">
        <f>гр.общеразв.напрв.!I344</f>
        <v>0</v>
      </c>
      <c r="F21" s="203">
        <f t="shared" si="2"/>
        <v>0</v>
      </c>
      <c r="G21" s="203">
        <f>гр.общеразв.напрв.!J344</f>
        <v>269</v>
      </c>
      <c r="H21" s="203">
        <f t="shared" si="3"/>
        <v>23189952</v>
      </c>
      <c r="I21" s="203">
        <f>гр.общеразв.напрв.!K344</f>
        <v>477</v>
      </c>
      <c r="J21" s="203">
        <f t="shared" si="4"/>
        <v>33388092</v>
      </c>
      <c r="K21" s="203">
        <f>гр.общеразв.напрв.!L344</f>
        <v>42</v>
      </c>
      <c r="L21" s="203">
        <f t="shared" si="5"/>
        <v>4344480</v>
      </c>
      <c r="M21" s="203">
        <f>гр.общеразв.напрв.!M344</f>
        <v>209</v>
      </c>
      <c r="N21" s="203">
        <f t="shared" si="6"/>
        <v>17556000</v>
      </c>
      <c r="O21" s="203">
        <f>гр.общеразв.напрв.!N344</f>
        <v>0</v>
      </c>
      <c r="P21" s="203">
        <f t="shared" si="7"/>
        <v>0</v>
      </c>
      <c r="Q21" s="203">
        <f>гр.общеразв.напрв.!O344</f>
        <v>0</v>
      </c>
      <c r="R21" s="203">
        <f t="shared" si="8"/>
        <v>0</v>
      </c>
      <c r="S21" s="203">
        <f>гр.общеразв.напрв.!P344</f>
        <v>0</v>
      </c>
      <c r="T21" s="203">
        <f t="shared" si="9"/>
        <v>0</v>
      </c>
      <c r="U21" s="203">
        <f>гр.общеразв.напрв.!Q344</f>
        <v>0</v>
      </c>
      <c r="V21" s="203">
        <f t="shared" si="10"/>
        <v>0</v>
      </c>
      <c r="W21" s="203">
        <f>гр.общеразв.напрв.!R344</f>
        <v>0</v>
      </c>
      <c r="X21" s="203">
        <f t="shared" si="11"/>
        <v>0</v>
      </c>
      <c r="Y21" s="203">
        <f>гр.общеразв.напрв.!S344</f>
        <v>0</v>
      </c>
      <c r="Z21" s="203">
        <f t="shared" si="12"/>
        <v>0</v>
      </c>
      <c r="AA21" s="203">
        <f>гр.общеразв.напрв.!T344</f>
        <v>0</v>
      </c>
      <c r="AB21" s="203">
        <f t="shared" si="13"/>
        <v>0</v>
      </c>
      <c r="AC21" s="203">
        <f>гр.общеразв.напрв.!U344</f>
        <v>0</v>
      </c>
      <c r="AD21" s="203">
        <f t="shared" si="14"/>
        <v>0</v>
      </c>
      <c r="AE21" s="203">
        <f>гр.общеразв.напрв.!V344</f>
        <v>0</v>
      </c>
      <c r="AF21" s="203">
        <f t="shared" si="15"/>
        <v>0</v>
      </c>
      <c r="AG21" s="203">
        <f>гр.общеразв.напрв.!W344</f>
        <v>0</v>
      </c>
      <c r="AH21" s="203">
        <f t="shared" si="16"/>
        <v>0</v>
      </c>
      <c r="AI21" s="203">
        <f>гр.общеразв.напрв.!X344</f>
        <v>0</v>
      </c>
      <c r="AJ21" s="203">
        <f t="shared" si="17"/>
        <v>0</v>
      </c>
      <c r="AK21" s="203">
        <f>гр.общеразв.напрв.!Y344</f>
        <v>0</v>
      </c>
      <c r="AL21" s="203">
        <f t="shared" si="18"/>
        <v>0</v>
      </c>
      <c r="AM21" s="203">
        <f>гр.общеразв.напрв.!Z344</f>
        <v>0</v>
      </c>
      <c r="AN21" s="203">
        <f t="shared" si="19"/>
        <v>0</v>
      </c>
      <c r="AO21" s="203">
        <f>гр.общеразв.напрв.!AA344</f>
        <v>0</v>
      </c>
      <c r="AP21" s="203">
        <f t="shared" si="20"/>
        <v>0</v>
      </c>
      <c r="AQ21" s="203">
        <f>гр.общеразв.напрв.!AB344</f>
        <v>0</v>
      </c>
      <c r="AR21" s="203">
        <f t="shared" si="21"/>
        <v>0</v>
      </c>
      <c r="AS21" s="203">
        <f>гр.общеразв.напрв.!AC344</f>
        <v>0</v>
      </c>
      <c r="AT21" s="203">
        <f t="shared" si="22"/>
        <v>0</v>
      </c>
      <c r="AU21" s="203">
        <f>гр.общеразв.напрв.!AD344</f>
        <v>8</v>
      </c>
      <c r="AV21" s="203">
        <f t="shared" si="23"/>
        <v>1332672</v>
      </c>
      <c r="AW21" s="203">
        <f>гр.общеразв.напрв.!AE344</f>
        <v>15</v>
      </c>
      <c r="AX21" s="203">
        <f t="shared" si="24"/>
        <v>1637820</v>
      </c>
      <c r="AY21" s="203">
        <f>гр.общеразв.напрв.!AF344</f>
        <v>0</v>
      </c>
      <c r="AZ21" s="203">
        <f t="shared" si="25"/>
        <v>0</v>
      </c>
      <c r="BA21" s="203">
        <f>гр.общеразв.напрв.!AG344</f>
        <v>0</v>
      </c>
      <c r="BB21" s="203">
        <f t="shared" si="26"/>
        <v>0</v>
      </c>
      <c r="BC21" s="203">
        <f>гр.общеразв.напрв.!AH344</f>
        <v>0</v>
      </c>
      <c r="BD21" s="203">
        <f t="shared" si="27"/>
        <v>0</v>
      </c>
      <c r="BE21" s="203">
        <f>гр.общеразв.напрв.!AI344</f>
        <v>0</v>
      </c>
      <c r="BF21" s="203">
        <f t="shared" si="28"/>
        <v>0</v>
      </c>
      <c r="BG21" s="203">
        <f>гр.общеразв.напрв.!AJ344</f>
        <v>0</v>
      </c>
      <c r="BH21" s="203">
        <f t="shared" si="29"/>
        <v>0</v>
      </c>
      <c r="BI21" s="203">
        <f>гр.общеразв.напрв.!AK344</f>
        <v>0</v>
      </c>
      <c r="BJ21" s="203">
        <f t="shared" si="30"/>
        <v>0</v>
      </c>
      <c r="BK21" s="203">
        <f>гр.общеразв.напрв.!AL344</f>
        <v>0</v>
      </c>
      <c r="BL21" s="203">
        <f t="shared" si="31"/>
        <v>0</v>
      </c>
      <c r="BM21" s="203">
        <f>гр.общеразв.напрв.!AM344</f>
        <v>0</v>
      </c>
      <c r="BN21" s="203">
        <f t="shared" si="32"/>
        <v>0</v>
      </c>
      <c r="BO21" s="203">
        <f>гр.общеразв.напрв.!AN344</f>
        <v>39</v>
      </c>
      <c r="BP21" s="203">
        <f t="shared" si="33"/>
        <v>4258332</v>
      </c>
      <c r="BQ21" s="203">
        <f>гр.общеразв.напрв.!AO344</f>
        <v>74</v>
      </c>
      <c r="BR21" s="203">
        <f t="shared" si="34"/>
        <v>5956704</v>
      </c>
      <c r="BS21" s="203">
        <f>гр.общеразв.напрв.!AP344</f>
        <v>0</v>
      </c>
      <c r="BT21" s="203">
        <f t="shared" si="35"/>
        <v>0</v>
      </c>
      <c r="BU21" s="203">
        <f>гр.общеразв.напрв.!AQ344</f>
        <v>0</v>
      </c>
      <c r="BV21" s="203">
        <f t="shared" si="36"/>
        <v>0</v>
      </c>
      <c r="BW21" s="203">
        <f>гр.общеразв.напрв.!AR344</f>
        <v>0</v>
      </c>
      <c r="BX21" s="203">
        <f t="shared" si="37"/>
        <v>0</v>
      </c>
      <c r="BY21" s="203">
        <f>гр.общеразв.напрв.!AS344</f>
        <v>0</v>
      </c>
      <c r="BZ21" s="203">
        <f t="shared" si="38"/>
        <v>0</v>
      </c>
      <c r="CA21" s="203">
        <f>гр.общеразв.напрв.!AT344</f>
        <v>0</v>
      </c>
      <c r="CB21" s="203">
        <f t="shared" si="39"/>
        <v>0</v>
      </c>
      <c r="CC21" s="203">
        <f>гр.общеразв.напрв.!AU344</f>
        <v>0</v>
      </c>
      <c r="CD21" s="203">
        <f t="shared" si="40"/>
        <v>0</v>
      </c>
      <c r="CE21" s="203">
        <f>гр.общеразв.напрв.!AV344</f>
        <v>0</v>
      </c>
      <c r="CF21" s="203">
        <f t="shared" si="41"/>
        <v>0</v>
      </c>
      <c r="CG21" s="203">
        <f>гр.общеразв.напрв.!AW344</f>
        <v>0</v>
      </c>
      <c r="CH21" s="203">
        <f t="shared" si="42"/>
        <v>0</v>
      </c>
      <c r="CI21" s="203">
        <f>гр.общеразв.напрв.!AX344</f>
        <v>0</v>
      </c>
      <c r="CJ21" s="203">
        <f t="shared" si="43"/>
        <v>0</v>
      </c>
      <c r="CK21" s="203">
        <f>гр.общеразв.напрв.!AY344</f>
        <v>0</v>
      </c>
      <c r="CL21" s="203">
        <f t="shared" si="44"/>
        <v>0</v>
      </c>
      <c r="CM21" s="203">
        <f>гр.общеразв.напрв.!AZ344</f>
        <v>0</v>
      </c>
      <c r="CN21" s="203">
        <f t="shared" si="45"/>
        <v>0</v>
      </c>
      <c r="CO21" s="203">
        <f>гр.общеразв.напрв.!BA344</f>
        <v>0</v>
      </c>
      <c r="CP21" s="203">
        <f t="shared" si="46"/>
        <v>0</v>
      </c>
      <c r="CQ21" s="203">
        <f>гр.общеразв.напрв.!BB344</f>
        <v>0</v>
      </c>
      <c r="CR21" s="203">
        <f t="shared" si="47"/>
        <v>0</v>
      </c>
      <c r="CS21" s="203">
        <f>гр.общеразв.напрв.!BC344</f>
        <v>0</v>
      </c>
      <c r="CT21" s="203">
        <f t="shared" si="48"/>
        <v>0</v>
      </c>
      <c r="CU21" s="203">
        <f>гр.общеразв.напрв.!BD344</f>
        <v>0</v>
      </c>
      <c r="CV21" s="203">
        <f t="shared" si="49"/>
        <v>0</v>
      </c>
      <c r="CW21" s="203">
        <f>гр.общеразв.напрв.!BE344</f>
        <v>0</v>
      </c>
      <c r="CX21" s="203">
        <f t="shared" si="50"/>
        <v>0</v>
      </c>
      <c r="CY21" s="203">
        <f>гр.общеразв.напрв.!BF344</f>
        <v>0</v>
      </c>
      <c r="CZ21" s="203">
        <f t="shared" si="51"/>
        <v>0</v>
      </c>
      <c r="DA21" s="203">
        <f>гр.общеразв.напрв.!BG344</f>
        <v>0</v>
      </c>
      <c r="DB21" s="203">
        <f t="shared" si="52"/>
        <v>0</v>
      </c>
      <c r="DC21" s="203">
        <f>гр.общеразв.напрв.!BH344</f>
        <v>10</v>
      </c>
      <c r="DD21" s="203">
        <f t="shared" si="53"/>
        <v>1693680</v>
      </c>
      <c r="DE21" s="203">
        <f>гр.общеразв.напрв.!BI344</f>
        <v>15</v>
      </c>
      <c r="DF21" s="203">
        <f t="shared" si="54"/>
        <v>2498760</v>
      </c>
      <c r="DG21" s="203">
        <f>гр.общеразв.напрв.!BJ344</f>
        <v>0</v>
      </c>
      <c r="DH21" s="203">
        <f t="shared" si="55"/>
        <v>0</v>
      </c>
      <c r="DI21" s="203">
        <f>гр.общеразв.напрв.!BK344</f>
        <v>0</v>
      </c>
      <c r="DJ21" s="203">
        <f t="shared" si="56"/>
        <v>0</v>
      </c>
      <c r="DK21" s="203">
        <f>гр.общеразв.напрв.!BL344</f>
        <v>0</v>
      </c>
      <c r="DL21" s="203">
        <f t="shared" si="57"/>
        <v>0</v>
      </c>
      <c r="DM21" s="203">
        <f>гр.общеразв.напрв.!BM344</f>
        <v>0</v>
      </c>
      <c r="DN21" s="203">
        <f t="shared" si="58"/>
        <v>0</v>
      </c>
      <c r="DO21" s="203">
        <f>гр.общеразв.напрв.!BN344</f>
        <v>0</v>
      </c>
      <c r="DP21" s="203">
        <f t="shared" si="59"/>
        <v>0</v>
      </c>
      <c r="DQ21" s="203">
        <f>гр.общеразв.напрв.!BO344</f>
        <v>0</v>
      </c>
      <c r="DR21" s="203">
        <f t="shared" si="60"/>
        <v>0</v>
      </c>
      <c r="DS21" s="203">
        <f>гр.общеразв.напрв.!BP344</f>
        <v>0</v>
      </c>
      <c r="DT21" s="203">
        <f t="shared" si="61"/>
        <v>0</v>
      </c>
      <c r="DU21" s="203">
        <f>гр.общеразв.напрв.!BQ344</f>
        <v>0</v>
      </c>
      <c r="DV21" s="203">
        <f t="shared" si="62"/>
        <v>0</v>
      </c>
      <c r="DW21" s="203">
        <f>гр.общеразв.напрв.!BR344</f>
        <v>0</v>
      </c>
      <c r="DX21" s="203">
        <f t="shared" si="63"/>
        <v>0</v>
      </c>
      <c r="DY21" s="203">
        <f>гр.общеразв.напрв.!BS344</f>
        <v>0</v>
      </c>
      <c r="DZ21" s="203">
        <f t="shared" si="64"/>
        <v>0</v>
      </c>
      <c r="EA21" s="203">
        <f>гр.общеразв.напрв.!BT344</f>
        <v>0</v>
      </c>
      <c r="EB21" s="203">
        <f t="shared" si="65"/>
        <v>0</v>
      </c>
      <c r="EC21" s="203">
        <f>гр.общеразв.напрв.!BU344</f>
        <v>0</v>
      </c>
      <c r="ED21" s="203">
        <f t="shared" si="66"/>
        <v>0</v>
      </c>
      <c r="EE21" s="203">
        <f>гр.общеразв.напрв.!BV344</f>
        <v>0</v>
      </c>
      <c r="EF21" s="203">
        <f t="shared" si="67"/>
        <v>0</v>
      </c>
      <c r="EG21" s="203">
        <f>гр.общеразв.напрв.!BW344</f>
        <v>0</v>
      </c>
      <c r="EH21" s="203">
        <f t="shared" si="68"/>
        <v>0</v>
      </c>
      <c r="EI21" s="203">
        <f>гр.общеразв.напрв.!BX344</f>
        <v>0</v>
      </c>
      <c r="EJ21" s="203">
        <f t="shared" si="69"/>
        <v>0</v>
      </c>
      <c r="EK21" s="203">
        <f>гр.общеразв.напрв.!BY344</f>
        <v>0</v>
      </c>
      <c r="EL21" s="203">
        <f t="shared" si="70"/>
        <v>0</v>
      </c>
      <c r="EM21" s="203">
        <f t="shared" si="0"/>
        <v>0</v>
      </c>
      <c r="EN21" s="203">
        <f t="shared" si="0"/>
        <v>0</v>
      </c>
      <c r="EO21" s="203">
        <f t="shared" si="0"/>
        <v>0</v>
      </c>
      <c r="EP21" s="203">
        <f t="shared" si="0"/>
        <v>0</v>
      </c>
      <c r="EQ21" s="203">
        <f t="shared" si="0"/>
        <v>326</v>
      </c>
      <c r="ER21" s="203">
        <f t="shared" si="0"/>
        <v>30474636</v>
      </c>
      <c r="ES21" s="203">
        <f t="shared" si="0"/>
        <v>581</v>
      </c>
      <c r="ET21" s="203">
        <f t="shared" si="0"/>
        <v>43481376</v>
      </c>
      <c r="EU21" s="203">
        <f t="shared" si="0"/>
        <v>42</v>
      </c>
      <c r="EV21" s="203">
        <f t="shared" si="0"/>
        <v>4344480</v>
      </c>
      <c r="EW21" s="203">
        <f t="shared" si="0"/>
        <v>209</v>
      </c>
      <c r="EX21" s="203">
        <f t="shared" si="0"/>
        <v>17556000</v>
      </c>
      <c r="EY21" s="203">
        <f t="shared" si="0"/>
        <v>0</v>
      </c>
      <c r="EZ21" s="203">
        <f t="shared" si="0"/>
        <v>0</v>
      </c>
      <c r="FA21" s="203">
        <f t="shared" si="0"/>
        <v>0</v>
      </c>
      <c r="FB21" s="203">
        <f t="shared" si="0"/>
        <v>0</v>
      </c>
      <c r="FC21" s="203">
        <f t="shared" si="0"/>
        <v>0</v>
      </c>
      <c r="FD21" s="203">
        <f t="shared" si="0"/>
        <v>0</v>
      </c>
      <c r="FE21" s="203">
        <f t="shared" si="0"/>
        <v>0</v>
      </c>
      <c r="FF21" s="203">
        <f t="shared" si="0"/>
        <v>0</v>
      </c>
      <c r="FG21" s="203">
        <f t="shared" si="71"/>
        <v>368</v>
      </c>
      <c r="FH21" s="203">
        <f t="shared" si="71"/>
        <v>34819116</v>
      </c>
      <c r="FI21" s="203">
        <f t="shared" si="71"/>
        <v>790</v>
      </c>
      <c r="FJ21" s="203">
        <f t="shared" si="71"/>
        <v>61037376</v>
      </c>
      <c r="FK21" s="203">
        <f t="shared" si="72"/>
        <v>1158</v>
      </c>
      <c r="FL21" s="203">
        <f t="shared" si="73"/>
        <v>95856500</v>
      </c>
      <c r="FM21" s="204"/>
      <c r="FN21" s="204"/>
      <c r="FO21" s="204"/>
      <c r="FP21" s="204"/>
      <c r="FQ21" s="204"/>
      <c r="FR21" s="204"/>
      <c r="FS21" s="204"/>
      <c r="FT21" s="205"/>
      <c r="FU21" s="205"/>
      <c r="FV21" s="204"/>
      <c r="FW21" s="206"/>
      <c r="FX21" s="207"/>
      <c r="FY21" s="204"/>
      <c r="FZ21" s="204"/>
    </row>
    <row r="22" spans="1:182" s="30" customFormat="1" ht="12.75" customHeight="1" x14ac:dyDescent="0.2">
      <c r="A22" s="202">
        <v>11</v>
      </c>
      <c r="B22" s="99" t="s">
        <v>629</v>
      </c>
      <c r="C22" s="203">
        <f>гр.общеразв.напрв.!H367</f>
        <v>82</v>
      </c>
      <c r="D22" s="203">
        <f t="shared" si="1"/>
        <v>3534528</v>
      </c>
      <c r="E22" s="203">
        <f>гр.общеразв.напрв.!I367</f>
        <v>8</v>
      </c>
      <c r="F22" s="203">
        <f t="shared" si="2"/>
        <v>280032</v>
      </c>
      <c r="G22" s="203">
        <f>гр.общеразв.напрв.!J367</f>
        <v>396</v>
      </c>
      <c r="H22" s="203">
        <f t="shared" si="3"/>
        <v>34138368</v>
      </c>
      <c r="I22" s="203">
        <f>гр.общеразв.напрв.!K367</f>
        <v>278</v>
      </c>
      <c r="J22" s="203">
        <f t="shared" si="4"/>
        <v>19458888</v>
      </c>
      <c r="K22" s="203">
        <f>гр.общеразв.напрв.!L367</f>
        <v>268</v>
      </c>
      <c r="L22" s="203">
        <f t="shared" si="5"/>
        <v>27721920</v>
      </c>
      <c r="M22" s="203">
        <f>гр.общеразв.напрв.!M367</f>
        <v>2071</v>
      </c>
      <c r="N22" s="203">
        <f t="shared" si="6"/>
        <v>173964000</v>
      </c>
      <c r="O22" s="203">
        <f>гр.общеразв.напрв.!N367</f>
        <v>0</v>
      </c>
      <c r="P22" s="203">
        <f t="shared" si="7"/>
        <v>0</v>
      </c>
      <c r="Q22" s="203">
        <f>гр.общеразв.напрв.!O367</f>
        <v>0</v>
      </c>
      <c r="R22" s="203">
        <f t="shared" si="8"/>
        <v>0</v>
      </c>
      <c r="S22" s="203">
        <f>гр.общеразв.напрв.!P367</f>
        <v>0</v>
      </c>
      <c r="T22" s="203">
        <f t="shared" si="9"/>
        <v>0</v>
      </c>
      <c r="U22" s="203">
        <f>гр.общеразв.напрв.!Q367</f>
        <v>0</v>
      </c>
      <c r="V22" s="203">
        <f t="shared" si="10"/>
        <v>0</v>
      </c>
      <c r="W22" s="203">
        <f>гр.общеразв.напрв.!R367</f>
        <v>0</v>
      </c>
      <c r="X22" s="203">
        <f t="shared" si="11"/>
        <v>0</v>
      </c>
      <c r="Y22" s="203">
        <f>гр.общеразв.напрв.!S367</f>
        <v>0</v>
      </c>
      <c r="Z22" s="203">
        <f t="shared" si="12"/>
        <v>0</v>
      </c>
      <c r="AA22" s="203">
        <f>гр.общеразв.напрв.!T367</f>
        <v>18</v>
      </c>
      <c r="AB22" s="203">
        <f t="shared" si="13"/>
        <v>1965384</v>
      </c>
      <c r="AC22" s="203">
        <f>гр.общеразв.напрв.!U367</f>
        <v>0</v>
      </c>
      <c r="AD22" s="203">
        <f t="shared" si="14"/>
        <v>0</v>
      </c>
      <c r="AE22" s="203">
        <f>гр.общеразв.напрв.!V367</f>
        <v>0</v>
      </c>
      <c r="AF22" s="203">
        <f t="shared" si="15"/>
        <v>0</v>
      </c>
      <c r="AG22" s="203">
        <f>гр.общеразв.напрв.!W367</f>
        <v>67</v>
      </c>
      <c r="AH22" s="203">
        <f t="shared" si="16"/>
        <v>6472200</v>
      </c>
      <c r="AI22" s="203">
        <f>гр.общеразв.напрв.!X367</f>
        <v>0</v>
      </c>
      <c r="AJ22" s="203">
        <f t="shared" si="17"/>
        <v>0</v>
      </c>
      <c r="AK22" s="203">
        <f>гр.общеразв.напрв.!Y367</f>
        <v>0</v>
      </c>
      <c r="AL22" s="203">
        <f t="shared" si="18"/>
        <v>0</v>
      </c>
      <c r="AM22" s="203">
        <f>гр.общеразв.напрв.!Z367</f>
        <v>0</v>
      </c>
      <c r="AN22" s="203">
        <f t="shared" si="19"/>
        <v>0</v>
      </c>
      <c r="AO22" s="203">
        <f>гр.общеразв.напрв.!AA367</f>
        <v>0</v>
      </c>
      <c r="AP22" s="203">
        <f t="shared" si="20"/>
        <v>0</v>
      </c>
      <c r="AQ22" s="203">
        <f>гр.общеразв.напрв.!AB367</f>
        <v>0</v>
      </c>
      <c r="AR22" s="203">
        <f t="shared" si="21"/>
        <v>0</v>
      </c>
      <c r="AS22" s="203">
        <f>гр.общеразв.напрв.!AC367</f>
        <v>0</v>
      </c>
      <c r="AT22" s="203">
        <f t="shared" si="22"/>
        <v>0</v>
      </c>
      <c r="AU22" s="203">
        <f>гр.общеразв.напрв.!AD367</f>
        <v>0</v>
      </c>
      <c r="AV22" s="203">
        <f t="shared" si="23"/>
        <v>0</v>
      </c>
      <c r="AW22" s="203">
        <f>гр.общеразв.напрв.!AE367</f>
        <v>0</v>
      </c>
      <c r="AX22" s="203">
        <f t="shared" si="24"/>
        <v>0</v>
      </c>
      <c r="AY22" s="203">
        <f>гр.общеразв.напрв.!AF367</f>
        <v>0</v>
      </c>
      <c r="AZ22" s="203">
        <f t="shared" si="25"/>
        <v>0</v>
      </c>
      <c r="BA22" s="203">
        <f>гр.общеразв.напрв.!AG367</f>
        <v>0</v>
      </c>
      <c r="BB22" s="203">
        <f t="shared" si="26"/>
        <v>0</v>
      </c>
      <c r="BC22" s="203">
        <f>гр.общеразв.напрв.!AH367</f>
        <v>0</v>
      </c>
      <c r="BD22" s="203">
        <f t="shared" si="27"/>
        <v>0</v>
      </c>
      <c r="BE22" s="203">
        <f>гр.общеразв.напрв.!AI367</f>
        <v>0</v>
      </c>
      <c r="BF22" s="203">
        <f t="shared" si="28"/>
        <v>0</v>
      </c>
      <c r="BG22" s="203">
        <f>гр.общеразв.напрв.!AJ367</f>
        <v>0</v>
      </c>
      <c r="BH22" s="203">
        <f t="shared" si="29"/>
        <v>0</v>
      </c>
      <c r="BI22" s="203">
        <f>гр.общеразв.напрв.!AK367</f>
        <v>0</v>
      </c>
      <c r="BJ22" s="203">
        <f t="shared" si="30"/>
        <v>0</v>
      </c>
      <c r="BK22" s="203">
        <f>гр.общеразв.напрв.!AL367</f>
        <v>0</v>
      </c>
      <c r="BL22" s="203">
        <f t="shared" si="31"/>
        <v>0</v>
      </c>
      <c r="BM22" s="203">
        <f>гр.общеразв.напрв.!AM367</f>
        <v>0</v>
      </c>
      <c r="BN22" s="203">
        <f t="shared" si="32"/>
        <v>0</v>
      </c>
      <c r="BO22" s="203">
        <f>гр.общеразв.напрв.!AN367</f>
        <v>42</v>
      </c>
      <c r="BP22" s="203">
        <f t="shared" si="33"/>
        <v>4585896</v>
      </c>
      <c r="BQ22" s="203">
        <f>гр.общеразв.напрв.!AO367</f>
        <v>26</v>
      </c>
      <c r="BR22" s="203">
        <f t="shared" si="34"/>
        <v>2092896</v>
      </c>
      <c r="BS22" s="203">
        <f>гр.общеразв.напрв.!AP367</f>
        <v>21</v>
      </c>
      <c r="BT22" s="203">
        <f t="shared" si="35"/>
        <v>2751588</v>
      </c>
      <c r="BU22" s="203">
        <f>гр.общеразв.напрв.!AQ367</f>
        <v>169</v>
      </c>
      <c r="BV22" s="203">
        <f t="shared" si="36"/>
        <v>16325400</v>
      </c>
      <c r="BW22" s="203">
        <f>гр.общеразв.напрв.!AR367</f>
        <v>0</v>
      </c>
      <c r="BX22" s="203">
        <f t="shared" si="37"/>
        <v>0</v>
      </c>
      <c r="BY22" s="203">
        <f>гр.общеразв.напрв.!AS367</f>
        <v>0</v>
      </c>
      <c r="BZ22" s="203">
        <f t="shared" si="38"/>
        <v>0</v>
      </c>
      <c r="CA22" s="203">
        <f>гр.общеразв.напрв.!AT367</f>
        <v>0</v>
      </c>
      <c r="CB22" s="203">
        <f t="shared" si="39"/>
        <v>0</v>
      </c>
      <c r="CC22" s="203">
        <f>гр.общеразв.напрв.!AU367</f>
        <v>0</v>
      </c>
      <c r="CD22" s="203">
        <f t="shared" si="40"/>
        <v>0</v>
      </c>
      <c r="CE22" s="203">
        <f>гр.общеразв.напрв.!AV367</f>
        <v>0</v>
      </c>
      <c r="CF22" s="203">
        <f t="shared" si="41"/>
        <v>0</v>
      </c>
      <c r="CG22" s="203">
        <f>гр.общеразв.напрв.!AW367</f>
        <v>0</v>
      </c>
      <c r="CH22" s="203">
        <f t="shared" si="42"/>
        <v>0</v>
      </c>
      <c r="CI22" s="203">
        <f>гр.общеразв.напрв.!AX367</f>
        <v>15</v>
      </c>
      <c r="CJ22" s="203">
        <f t="shared" si="43"/>
        <v>2498760</v>
      </c>
      <c r="CK22" s="203">
        <f>гр.общеразв.напрв.!AY367</f>
        <v>0</v>
      </c>
      <c r="CL22" s="203">
        <f t="shared" si="44"/>
        <v>0</v>
      </c>
      <c r="CM22" s="203">
        <f>гр.общеразв.напрв.!AZ367</f>
        <v>9</v>
      </c>
      <c r="CN22" s="203">
        <f t="shared" si="45"/>
        <v>1799064</v>
      </c>
      <c r="CO22" s="203">
        <f>гр.общеразв.напрв.!BA367</f>
        <v>49</v>
      </c>
      <c r="CP22" s="203">
        <f t="shared" si="46"/>
        <v>6420372</v>
      </c>
      <c r="CQ22" s="203">
        <f>гр.общеразв.напрв.!BB367</f>
        <v>0</v>
      </c>
      <c r="CR22" s="203">
        <f t="shared" si="47"/>
        <v>0</v>
      </c>
      <c r="CS22" s="203">
        <f>гр.общеразв.напрв.!BC367</f>
        <v>0</v>
      </c>
      <c r="CT22" s="203">
        <f t="shared" si="48"/>
        <v>0</v>
      </c>
      <c r="CU22" s="203">
        <f>гр.общеразв.напрв.!BD367</f>
        <v>0</v>
      </c>
      <c r="CV22" s="203">
        <f t="shared" si="49"/>
        <v>0</v>
      </c>
      <c r="CW22" s="203">
        <f>гр.общеразв.напрв.!BE367</f>
        <v>0</v>
      </c>
      <c r="CX22" s="203">
        <f t="shared" si="50"/>
        <v>0</v>
      </c>
      <c r="CY22" s="203">
        <f>гр.общеразв.напрв.!BF367</f>
        <v>0</v>
      </c>
      <c r="CZ22" s="203">
        <f t="shared" si="51"/>
        <v>0</v>
      </c>
      <c r="DA22" s="203">
        <f>гр.общеразв.напрв.!BG367</f>
        <v>0</v>
      </c>
      <c r="DB22" s="203">
        <f t="shared" si="52"/>
        <v>0</v>
      </c>
      <c r="DC22" s="203">
        <f>гр.общеразв.напрв.!BH367</f>
        <v>0</v>
      </c>
      <c r="DD22" s="203">
        <f t="shared" si="53"/>
        <v>0</v>
      </c>
      <c r="DE22" s="203">
        <f>гр.общеразв.напрв.!BI367</f>
        <v>0</v>
      </c>
      <c r="DF22" s="203">
        <f t="shared" si="54"/>
        <v>0</v>
      </c>
      <c r="DG22" s="203">
        <f>гр.общеразв.напрв.!BJ367</f>
        <v>0</v>
      </c>
      <c r="DH22" s="203">
        <f t="shared" si="55"/>
        <v>0</v>
      </c>
      <c r="DI22" s="203">
        <f>гр.общеразв.напрв.!BK367</f>
        <v>0</v>
      </c>
      <c r="DJ22" s="203">
        <f t="shared" si="56"/>
        <v>0</v>
      </c>
      <c r="DK22" s="203">
        <f>гр.общеразв.напрв.!BL367</f>
        <v>0</v>
      </c>
      <c r="DL22" s="203">
        <f t="shared" si="57"/>
        <v>0</v>
      </c>
      <c r="DM22" s="203">
        <f>гр.общеразв.напрв.!BM367</f>
        <v>0</v>
      </c>
      <c r="DN22" s="203">
        <f t="shared" si="58"/>
        <v>0</v>
      </c>
      <c r="DO22" s="203">
        <f>гр.общеразв.напрв.!BN367</f>
        <v>0</v>
      </c>
      <c r="DP22" s="203">
        <f t="shared" si="59"/>
        <v>0</v>
      </c>
      <c r="DQ22" s="203">
        <f>гр.общеразв.напрв.!BO367</f>
        <v>0</v>
      </c>
      <c r="DR22" s="203">
        <f t="shared" si="60"/>
        <v>0</v>
      </c>
      <c r="DS22" s="203">
        <f>гр.общеразв.напрв.!BP367</f>
        <v>0</v>
      </c>
      <c r="DT22" s="203">
        <f t="shared" si="61"/>
        <v>0</v>
      </c>
      <c r="DU22" s="203">
        <f>гр.общеразв.напрв.!BQ367</f>
        <v>0</v>
      </c>
      <c r="DV22" s="203">
        <f t="shared" si="62"/>
        <v>0</v>
      </c>
      <c r="DW22" s="203">
        <f>гр.общеразв.напрв.!BR367</f>
        <v>0</v>
      </c>
      <c r="DX22" s="203">
        <f t="shared" si="63"/>
        <v>0</v>
      </c>
      <c r="DY22" s="203">
        <f>гр.общеразв.напрв.!BS367</f>
        <v>0</v>
      </c>
      <c r="DZ22" s="203">
        <f t="shared" si="64"/>
        <v>0</v>
      </c>
      <c r="EA22" s="203">
        <f>гр.общеразв.напрв.!BT367</f>
        <v>0</v>
      </c>
      <c r="EB22" s="203">
        <f t="shared" si="65"/>
        <v>0</v>
      </c>
      <c r="EC22" s="203">
        <f>гр.общеразв.напрв.!BU367</f>
        <v>0</v>
      </c>
      <c r="ED22" s="203">
        <f t="shared" si="66"/>
        <v>0</v>
      </c>
      <c r="EE22" s="203">
        <f>гр.общеразв.напрв.!BV367</f>
        <v>0</v>
      </c>
      <c r="EF22" s="203">
        <f t="shared" si="67"/>
        <v>0</v>
      </c>
      <c r="EG22" s="203">
        <f>гр.общеразв.напрв.!BW367</f>
        <v>0</v>
      </c>
      <c r="EH22" s="203">
        <f t="shared" si="68"/>
        <v>0</v>
      </c>
      <c r="EI22" s="203">
        <f>гр.общеразв.напрв.!BX367</f>
        <v>0</v>
      </c>
      <c r="EJ22" s="203">
        <f t="shared" si="69"/>
        <v>0</v>
      </c>
      <c r="EK22" s="203">
        <f>гр.общеразв.напрв.!BY367</f>
        <v>0</v>
      </c>
      <c r="EL22" s="203">
        <f t="shared" si="70"/>
        <v>0</v>
      </c>
      <c r="EM22" s="203">
        <f t="shared" si="0"/>
        <v>82</v>
      </c>
      <c r="EN22" s="203">
        <f t="shared" si="0"/>
        <v>3534528</v>
      </c>
      <c r="EO22" s="203">
        <f t="shared" si="0"/>
        <v>8</v>
      </c>
      <c r="EP22" s="203">
        <f t="shared" si="0"/>
        <v>280032</v>
      </c>
      <c r="EQ22" s="203">
        <f t="shared" si="0"/>
        <v>471</v>
      </c>
      <c r="ER22" s="203">
        <f t="shared" si="0"/>
        <v>43188408</v>
      </c>
      <c r="ES22" s="203">
        <f t="shared" si="0"/>
        <v>304</v>
      </c>
      <c r="ET22" s="203">
        <f t="shared" si="0"/>
        <v>21551784</v>
      </c>
      <c r="EU22" s="203">
        <f t="shared" si="0"/>
        <v>298</v>
      </c>
      <c r="EV22" s="203">
        <f t="shared" si="0"/>
        <v>32272572</v>
      </c>
      <c r="EW22" s="203">
        <f t="shared" si="0"/>
        <v>2356</v>
      </c>
      <c r="EX22" s="203">
        <f t="shared" si="0"/>
        <v>203181972</v>
      </c>
      <c r="EY22" s="203">
        <f t="shared" si="0"/>
        <v>0</v>
      </c>
      <c r="EZ22" s="203">
        <f t="shared" si="0"/>
        <v>0</v>
      </c>
      <c r="FA22" s="203">
        <f t="shared" si="0"/>
        <v>0</v>
      </c>
      <c r="FB22" s="203">
        <f t="shared" si="0"/>
        <v>0</v>
      </c>
      <c r="FC22" s="203">
        <f t="shared" si="0"/>
        <v>0</v>
      </c>
      <c r="FD22" s="203">
        <f t="shared" si="0"/>
        <v>0</v>
      </c>
      <c r="FE22" s="203">
        <f t="shared" si="0"/>
        <v>0</v>
      </c>
      <c r="FF22" s="203">
        <f t="shared" si="0"/>
        <v>0</v>
      </c>
      <c r="FG22" s="203">
        <f t="shared" si="71"/>
        <v>851</v>
      </c>
      <c r="FH22" s="203">
        <f t="shared" si="71"/>
        <v>78995508</v>
      </c>
      <c r="FI22" s="203">
        <f t="shared" si="71"/>
        <v>2668</v>
      </c>
      <c r="FJ22" s="203">
        <f t="shared" si="71"/>
        <v>225013788</v>
      </c>
      <c r="FK22" s="203">
        <f t="shared" si="72"/>
        <v>3519</v>
      </c>
      <c r="FL22" s="203">
        <f t="shared" si="73"/>
        <v>304009300</v>
      </c>
      <c r="FM22" s="204"/>
      <c r="FN22" s="204"/>
      <c r="FO22" s="204"/>
      <c r="FP22" s="204"/>
      <c r="FQ22" s="204"/>
      <c r="FR22" s="204"/>
      <c r="FS22" s="204"/>
      <c r="FT22" s="205"/>
      <c r="FU22" s="205"/>
      <c r="FV22" s="204"/>
      <c r="FW22" s="206"/>
      <c r="FX22" s="207"/>
      <c r="FY22" s="204"/>
      <c r="FZ22" s="204"/>
    </row>
    <row r="23" spans="1:182" s="30" customFormat="1" ht="12.75" customHeight="1" x14ac:dyDescent="0.2">
      <c r="A23" s="202">
        <v>12</v>
      </c>
      <c r="B23" s="99" t="s">
        <v>425</v>
      </c>
      <c r="C23" s="203">
        <f>гр.общеразв.напрв.!H400</f>
        <v>0</v>
      </c>
      <c r="D23" s="203">
        <f t="shared" si="1"/>
        <v>0</v>
      </c>
      <c r="E23" s="203">
        <f>гр.общеразв.напрв.!I400</f>
        <v>0</v>
      </c>
      <c r="F23" s="203">
        <f t="shared" si="2"/>
        <v>0</v>
      </c>
      <c r="G23" s="203">
        <f>гр.общеразв.напрв.!J400</f>
        <v>237</v>
      </c>
      <c r="H23" s="203">
        <f t="shared" si="3"/>
        <v>20431296</v>
      </c>
      <c r="I23" s="203">
        <f>гр.общеразв.напрв.!K400</f>
        <v>1301</v>
      </c>
      <c r="J23" s="203">
        <f t="shared" si="4"/>
        <v>91064796</v>
      </c>
      <c r="K23" s="203">
        <f>гр.общеразв.напрв.!L400</f>
        <v>10</v>
      </c>
      <c r="L23" s="203">
        <f t="shared" si="5"/>
        <v>1034400</v>
      </c>
      <c r="M23" s="203">
        <f>гр.общеразв.напрв.!M400</f>
        <v>50</v>
      </c>
      <c r="N23" s="203">
        <f t="shared" si="6"/>
        <v>4200000</v>
      </c>
      <c r="O23" s="203">
        <f>гр.общеразв.напрв.!N400</f>
        <v>0</v>
      </c>
      <c r="P23" s="203">
        <f t="shared" si="7"/>
        <v>0</v>
      </c>
      <c r="Q23" s="203">
        <f>гр.общеразв.напрв.!O400</f>
        <v>0</v>
      </c>
      <c r="R23" s="203">
        <f t="shared" si="8"/>
        <v>0</v>
      </c>
      <c r="S23" s="203">
        <f>гр.общеразв.напрв.!P400</f>
        <v>0</v>
      </c>
      <c r="T23" s="203">
        <f t="shared" si="9"/>
        <v>0</v>
      </c>
      <c r="U23" s="203">
        <f>гр.общеразв.напрв.!Q400</f>
        <v>0</v>
      </c>
      <c r="V23" s="203">
        <f t="shared" si="10"/>
        <v>0</v>
      </c>
      <c r="W23" s="203">
        <f>гр.общеразв.напрв.!R400</f>
        <v>0</v>
      </c>
      <c r="X23" s="203">
        <f t="shared" si="11"/>
        <v>0</v>
      </c>
      <c r="Y23" s="203">
        <f>гр.общеразв.напрв.!S400</f>
        <v>0</v>
      </c>
      <c r="Z23" s="203">
        <f t="shared" si="12"/>
        <v>0</v>
      </c>
      <c r="AA23" s="203">
        <f>гр.общеразв.напрв.!T400</f>
        <v>21</v>
      </c>
      <c r="AB23" s="203">
        <f t="shared" si="13"/>
        <v>2292948</v>
      </c>
      <c r="AC23" s="203">
        <f>гр.общеразв.напрв.!U400</f>
        <v>73</v>
      </c>
      <c r="AD23" s="203">
        <f t="shared" si="14"/>
        <v>5876208</v>
      </c>
      <c r="AE23" s="203">
        <f>гр.общеразв.напрв.!V400</f>
        <v>0</v>
      </c>
      <c r="AF23" s="203">
        <f t="shared" si="15"/>
        <v>0</v>
      </c>
      <c r="AG23" s="203">
        <f>гр.общеразв.напрв.!W400</f>
        <v>0</v>
      </c>
      <c r="AH23" s="203">
        <f t="shared" si="16"/>
        <v>0</v>
      </c>
      <c r="AI23" s="203">
        <f>гр.общеразв.напрв.!X400</f>
        <v>0</v>
      </c>
      <c r="AJ23" s="203">
        <f t="shared" si="17"/>
        <v>0</v>
      </c>
      <c r="AK23" s="203">
        <f>гр.общеразв.напрв.!Y400</f>
        <v>0</v>
      </c>
      <c r="AL23" s="203">
        <f t="shared" si="18"/>
        <v>0</v>
      </c>
      <c r="AM23" s="203">
        <f>гр.общеразв.напрв.!Z400</f>
        <v>0</v>
      </c>
      <c r="AN23" s="203">
        <f t="shared" si="19"/>
        <v>0</v>
      </c>
      <c r="AO23" s="203">
        <f>гр.общеразв.напрв.!AA400</f>
        <v>0</v>
      </c>
      <c r="AP23" s="203">
        <f t="shared" si="20"/>
        <v>0</v>
      </c>
      <c r="AQ23" s="203">
        <f>гр.общеразв.напрв.!AB400</f>
        <v>0</v>
      </c>
      <c r="AR23" s="203">
        <f t="shared" si="21"/>
        <v>0</v>
      </c>
      <c r="AS23" s="203">
        <f>гр.общеразв.напрв.!AC400</f>
        <v>0</v>
      </c>
      <c r="AT23" s="203">
        <f t="shared" si="22"/>
        <v>0</v>
      </c>
      <c r="AU23" s="203">
        <f>гр.общеразв.напрв.!AD400</f>
        <v>0</v>
      </c>
      <c r="AV23" s="203">
        <f t="shared" si="23"/>
        <v>0</v>
      </c>
      <c r="AW23" s="203">
        <f>гр.общеразв.напрв.!AE400</f>
        <v>0</v>
      </c>
      <c r="AX23" s="203">
        <f t="shared" si="24"/>
        <v>0</v>
      </c>
      <c r="AY23" s="203">
        <f>гр.общеразв.напрв.!AF400</f>
        <v>0</v>
      </c>
      <c r="AZ23" s="203">
        <f t="shared" si="25"/>
        <v>0</v>
      </c>
      <c r="BA23" s="203">
        <f>гр.общеразв.напрв.!AG400</f>
        <v>0</v>
      </c>
      <c r="BB23" s="203">
        <f t="shared" si="26"/>
        <v>0</v>
      </c>
      <c r="BC23" s="203">
        <f>гр.общеразв.напрв.!AH400</f>
        <v>0</v>
      </c>
      <c r="BD23" s="203">
        <f t="shared" si="27"/>
        <v>0</v>
      </c>
      <c r="BE23" s="203">
        <f>гр.общеразв.напрв.!AI400</f>
        <v>0</v>
      </c>
      <c r="BF23" s="203">
        <f t="shared" si="28"/>
        <v>0</v>
      </c>
      <c r="BG23" s="203">
        <f>гр.общеразв.напрв.!AJ400</f>
        <v>0</v>
      </c>
      <c r="BH23" s="203">
        <f t="shared" si="29"/>
        <v>0</v>
      </c>
      <c r="BI23" s="203">
        <f>гр.общеразв.напрв.!AK400</f>
        <v>0</v>
      </c>
      <c r="BJ23" s="203">
        <f t="shared" si="30"/>
        <v>0</v>
      </c>
      <c r="BK23" s="203">
        <f>гр.общеразв.напрв.!AL400</f>
        <v>0</v>
      </c>
      <c r="BL23" s="203">
        <f t="shared" si="31"/>
        <v>0</v>
      </c>
      <c r="BM23" s="203">
        <f>гр.общеразв.напрв.!AM400</f>
        <v>0</v>
      </c>
      <c r="BN23" s="203">
        <f t="shared" si="32"/>
        <v>0</v>
      </c>
      <c r="BO23" s="203">
        <f>гр.общеразв.напрв.!AN400</f>
        <v>186</v>
      </c>
      <c r="BP23" s="203">
        <f t="shared" si="33"/>
        <v>20308968</v>
      </c>
      <c r="BQ23" s="203">
        <f>гр.общеразв.напрв.!AO400</f>
        <v>494</v>
      </c>
      <c r="BR23" s="203">
        <f t="shared" si="34"/>
        <v>39765024</v>
      </c>
      <c r="BS23" s="203">
        <f>гр.общеразв.напрв.!AP400</f>
        <v>0</v>
      </c>
      <c r="BT23" s="203">
        <f t="shared" si="35"/>
        <v>0</v>
      </c>
      <c r="BU23" s="203">
        <f>гр.общеразв.напрв.!AQ400</f>
        <v>0</v>
      </c>
      <c r="BV23" s="203">
        <f t="shared" si="36"/>
        <v>0</v>
      </c>
      <c r="BW23" s="203">
        <f>гр.общеразв.напрв.!AR400</f>
        <v>0</v>
      </c>
      <c r="BX23" s="203">
        <f t="shared" si="37"/>
        <v>0</v>
      </c>
      <c r="BY23" s="203">
        <f>гр.общеразв.напрв.!AS400</f>
        <v>0</v>
      </c>
      <c r="BZ23" s="203">
        <f t="shared" si="38"/>
        <v>0</v>
      </c>
      <c r="CA23" s="203">
        <f>гр.общеразв.напрв.!AT400</f>
        <v>0</v>
      </c>
      <c r="CB23" s="203">
        <f t="shared" si="39"/>
        <v>0</v>
      </c>
      <c r="CC23" s="203">
        <f>гр.общеразв.напрв.!AU400</f>
        <v>0</v>
      </c>
      <c r="CD23" s="203">
        <f t="shared" si="40"/>
        <v>0</v>
      </c>
      <c r="CE23" s="203">
        <f>гр.общеразв.напрв.!AV400</f>
        <v>0</v>
      </c>
      <c r="CF23" s="203">
        <f t="shared" si="41"/>
        <v>0</v>
      </c>
      <c r="CG23" s="203">
        <f>гр.общеразв.напрв.!AW400</f>
        <v>0</v>
      </c>
      <c r="CH23" s="203">
        <f t="shared" si="42"/>
        <v>0</v>
      </c>
      <c r="CI23" s="203">
        <f>гр.общеразв.напрв.!AX400</f>
        <v>26</v>
      </c>
      <c r="CJ23" s="203">
        <f t="shared" si="43"/>
        <v>4331184</v>
      </c>
      <c r="CK23" s="203">
        <f>гр.общеразв.напрв.!AY400</f>
        <v>180</v>
      </c>
      <c r="CL23" s="203">
        <f t="shared" si="44"/>
        <v>19653840</v>
      </c>
      <c r="CM23" s="203">
        <f>гр.общеразв.напрв.!AZ400</f>
        <v>0</v>
      </c>
      <c r="CN23" s="203">
        <f t="shared" si="45"/>
        <v>0</v>
      </c>
      <c r="CO23" s="203">
        <f>гр.общеразв.напрв.!BA400</f>
        <v>0</v>
      </c>
      <c r="CP23" s="203">
        <f t="shared" si="46"/>
        <v>0</v>
      </c>
      <c r="CQ23" s="203">
        <f>гр.общеразв.напрв.!BB400</f>
        <v>0</v>
      </c>
      <c r="CR23" s="203">
        <f t="shared" si="47"/>
        <v>0</v>
      </c>
      <c r="CS23" s="203">
        <f>гр.общеразв.напрв.!BC400</f>
        <v>0</v>
      </c>
      <c r="CT23" s="203">
        <f t="shared" si="48"/>
        <v>0</v>
      </c>
      <c r="CU23" s="203">
        <f>гр.общеразв.напрв.!BD400</f>
        <v>0</v>
      </c>
      <c r="CV23" s="203">
        <f t="shared" si="49"/>
        <v>0</v>
      </c>
      <c r="CW23" s="203">
        <f>гр.общеразв.напрв.!BE400</f>
        <v>0</v>
      </c>
      <c r="CX23" s="203">
        <f t="shared" si="50"/>
        <v>0</v>
      </c>
      <c r="CY23" s="203">
        <f>гр.общеразв.напрв.!BF400</f>
        <v>0</v>
      </c>
      <c r="CZ23" s="203">
        <f t="shared" si="51"/>
        <v>0</v>
      </c>
      <c r="DA23" s="203">
        <f>гр.общеразв.напрв.!BG400</f>
        <v>0</v>
      </c>
      <c r="DB23" s="203">
        <f t="shared" si="52"/>
        <v>0</v>
      </c>
      <c r="DC23" s="203">
        <f>гр.общеразв.напрв.!BH400</f>
        <v>2</v>
      </c>
      <c r="DD23" s="203">
        <f t="shared" si="53"/>
        <v>338736</v>
      </c>
      <c r="DE23" s="203">
        <f>гр.общеразв.напрв.!BI400</f>
        <v>27</v>
      </c>
      <c r="DF23" s="203">
        <f t="shared" si="54"/>
        <v>4497768</v>
      </c>
      <c r="DG23" s="203">
        <f>гр.общеразв.напрв.!BJ400</f>
        <v>0</v>
      </c>
      <c r="DH23" s="203">
        <f t="shared" si="55"/>
        <v>0</v>
      </c>
      <c r="DI23" s="203">
        <f>гр.общеразв.напрв.!BK400</f>
        <v>0</v>
      </c>
      <c r="DJ23" s="203">
        <f t="shared" si="56"/>
        <v>0</v>
      </c>
      <c r="DK23" s="203">
        <f>гр.общеразв.напрв.!BL400</f>
        <v>0</v>
      </c>
      <c r="DL23" s="203">
        <f t="shared" si="57"/>
        <v>0</v>
      </c>
      <c r="DM23" s="203">
        <f>гр.общеразв.напрв.!BM400</f>
        <v>0</v>
      </c>
      <c r="DN23" s="203">
        <f t="shared" si="58"/>
        <v>0</v>
      </c>
      <c r="DO23" s="203">
        <f>гр.общеразв.напрв.!BN400</f>
        <v>0</v>
      </c>
      <c r="DP23" s="203">
        <f t="shared" si="59"/>
        <v>0</v>
      </c>
      <c r="DQ23" s="203">
        <f>гр.общеразв.напрв.!BO400</f>
        <v>0</v>
      </c>
      <c r="DR23" s="203">
        <f t="shared" si="60"/>
        <v>0</v>
      </c>
      <c r="DS23" s="203">
        <f>гр.общеразв.напрв.!BP400</f>
        <v>0</v>
      </c>
      <c r="DT23" s="203">
        <f t="shared" si="61"/>
        <v>0</v>
      </c>
      <c r="DU23" s="203">
        <f>гр.общеразв.напрв.!BQ400</f>
        <v>0</v>
      </c>
      <c r="DV23" s="203">
        <f t="shared" si="62"/>
        <v>0</v>
      </c>
      <c r="DW23" s="203">
        <f>гр.общеразв.напрв.!BR400</f>
        <v>0</v>
      </c>
      <c r="DX23" s="203">
        <f t="shared" si="63"/>
        <v>0</v>
      </c>
      <c r="DY23" s="203">
        <f>гр.общеразв.напрв.!BS400</f>
        <v>0</v>
      </c>
      <c r="DZ23" s="203">
        <f t="shared" si="64"/>
        <v>0</v>
      </c>
      <c r="EA23" s="203">
        <f>гр.общеразв.напрв.!BT400</f>
        <v>0</v>
      </c>
      <c r="EB23" s="203">
        <f t="shared" si="65"/>
        <v>0</v>
      </c>
      <c r="EC23" s="203">
        <f>гр.общеразв.напрв.!BU400</f>
        <v>0</v>
      </c>
      <c r="ED23" s="203">
        <f t="shared" si="66"/>
        <v>0</v>
      </c>
      <c r="EE23" s="203">
        <f>гр.общеразв.напрв.!BV400</f>
        <v>0</v>
      </c>
      <c r="EF23" s="203">
        <f t="shared" si="67"/>
        <v>0</v>
      </c>
      <c r="EG23" s="203">
        <f>гр.общеразв.напрв.!BW400</f>
        <v>0</v>
      </c>
      <c r="EH23" s="203">
        <f t="shared" si="68"/>
        <v>0</v>
      </c>
      <c r="EI23" s="203">
        <f>гр.общеразв.напрв.!BX400</f>
        <v>0</v>
      </c>
      <c r="EJ23" s="203">
        <f t="shared" si="69"/>
        <v>0</v>
      </c>
      <c r="EK23" s="203">
        <f>гр.общеразв.напрв.!BY400</f>
        <v>0</v>
      </c>
      <c r="EL23" s="203">
        <f t="shared" si="70"/>
        <v>0</v>
      </c>
      <c r="EM23" s="203">
        <f t="shared" si="0"/>
        <v>0</v>
      </c>
      <c r="EN23" s="203">
        <f t="shared" si="0"/>
        <v>0</v>
      </c>
      <c r="EO23" s="203">
        <f t="shared" si="0"/>
        <v>0</v>
      </c>
      <c r="EP23" s="203">
        <f t="shared" si="0"/>
        <v>0</v>
      </c>
      <c r="EQ23" s="203">
        <f t="shared" si="0"/>
        <v>472</v>
      </c>
      <c r="ER23" s="203">
        <f t="shared" si="0"/>
        <v>47703132</v>
      </c>
      <c r="ES23" s="203">
        <f t="shared" si="0"/>
        <v>2075</v>
      </c>
      <c r="ET23" s="203">
        <f t="shared" si="0"/>
        <v>160857636</v>
      </c>
      <c r="EU23" s="203">
        <f t="shared" si="0"/>
        <v>10</v>
      </c>
      <c r="EV23" s="203">
        <f t="shared" si="0"/>
        <v>1034400</v>
      </c>
      <c r="EW23" s="203">
        <f t="shared" si="0"/>
        <v>50</v>
      </c>
      <c r="EX23" s="203">
        <f t="shared" si="0"/>
        <v>4200000</v>
      </c>
      <c r="EY23" s="203">
        <f t="shared" si="0"/>
        <v>0</v>
      </c>
      <c r="EZ23" s="203">
        <f t="shared" si="0"/>
        <v>0</v>
      </c>
      <c r="FA23" s="203">
        <f t="shared" si="0"/>
        <v>0</v>
      </c>
      <c r="FB23" s="203">
        <f t="shared" si="0"/>
        <v>0</v>
      </c>
      <c r="FC23" s="203">
        <f t="shared" si="0"/>
        <v>0</v>
      </c>
      <c r="FD23" s="203">
        <f t="shared" si="0"/>
        <v>0</v>
      </c>
      <c r="FE23" s="203">
        <f t="shared" si="0"/>
        <v>0</v>
      </c>
      <c r="FF23" s="203">
        <f t="shared" si="0"/>
        <v>0</v>
      </c>
      <c r="FG23" s="203">
        <f t="shared" si="71"/>
        <v>482</v>
      </c>
      <c r="FH23" s="203">
        <f t="shared" si="71"/>
        <v>48737532</v>
      </c>
      <c r="FI23" s="203">
        <f t="shared" si="71"/>
        <v>2125</v>
      </c>
      <c r="FJ23" s="203">
        <f t="shared" si="71"/>
        <v>165057636</v>
      </c>
      <c r="FK23" s="203">
        <f t="shared" si="72"/>
        <v>2607</v>
      </c>
      <c r="FL23" s="203">
        <f t="shared" si="73"/>
        <v>213795200</v>
      </c>
      <c r="FM23" s="204"/>
      <c r="FN23" s="204"/>
      <c r="FO23" s="204"/>
      <c r="FP23" s="204"/>
      <c r="FQ23" s="204"/>
      <c r="FR23" s="204"/>
      <c r="FS23" s="204"/>
      <c r="FT23" s="205"/>
      <c r="FU23" s="205"/>
      <c r="FV23" s="204"/>
      <c r="FW23" s="206"/>
      <c r="FX23" s="207"/>
      <c r="FY23" s="204"/>
      <c r="FZ23" s="204"/>
    </row>
    <row r="24" spans="1:182" s="30" customFormat="1" ht="12.75" customHeight="1" x14ac:dyDescent="0.2">
      <c r="A24" s="202">
        <v>13</v>
      </c>
      <c r="B24" s="99" t="s">
        <v>459</v>
      </c>
      <c r="C24" s="203">
        <f>гр.общеразв.напрв.!H416</f>
        <v>0</v>
      </c>
      <c r="D24" s="203">
        <f t="shared" si="1"/>
        <v>0</v>
      </c>
      <c r="E24" s="203">
        <f>гр.общеразв.напрв.!I416</f>
        <v>0</v>
      </c>
      <c r="F24" s="203">
        <f t="shared" si="2"/>
        <v>0</v>
      </c>
      <c r="G24" s="203">
        <f>гр.общеразв.напрв.!J416</f>
        <v>304</v>
      </c>
      <c r="H24" s="203">
        <f t="shared" si="3"/>
        <v>26207232</v>
      </c>
      <c r="I24" s="203">
        <f>гр.общеразв.напрв.!K416</f>
        <v>644</v>
      </c>
      <c r="J24" s="203">
        <f t="shared" si="4"/>
        <v>45077424</v>
      </c>
      <c r="K24" s="203">
        <f>гр.общеразв.напрв.!L416</f>
        <v>137</v>
      </c>
      <c r="L24" s="203">
        <f t="shared" si="5"/>
        <v>14171280</v>
      </c>
      <c r="M24" s="203">
        <f>гр.общеразв.напрв.!M416</f>
        <v>217</v>
      </c>
      <c r="N24" s="203">
        <f t="shared" si="6"/>
        <v>18228000</v>
      </c>
      <c r="O24" s="203">
        <f>гр.общеразв.напрв.!N416</f>
        <v>0</v>
      </c>
      <c r="P24" s="203">
        <f t="shared" si="7"/>
        <v>0</v>
      </c>
      <c r="Q24" s="203">
        <f>гр.общеразв.напрв.!O416</f>
        <v>0</v>
      </c>
      <c r="R24" s="203">
        <f t="shared" si="8"/>
        <v>0</v>
      </c>
      <c r="S24" s="203">
        <f>гр.общеразв.напрв.!P416</f>
        <v>0</v>
      </c>
      <c r="T24" s="203">
        <f t="shared" si="9"/>
        <v>0</v>
      </c>
      <c r="U24" s="203">
        <f>гр.общеразв.напрв.!Q416</f>
        <v>0</v>
      </c>
      <c r="V24" s="203">
        <f t="shared" si="10"/>
        <v>0</v>
      </c>
      <c r="W24" s="203">
        <f>гр.общеразв.напрв.!R416</f>
        <v>0</v>
      </c>
      <c r="X24" s="203">
        <f t="shared" si="11"/>
        <v>0</v>
      </c>
      <c r="Y24" s="203">
        <f>гр.общеразв.напрв.!S416</f>
        <v>0</v>
      </c>
      <c r="Z24" s="203">
        <f t="shared" si="12"/>
        <v>0</v>
      </c>
      <c r="AA24" s="203">
        <f>гр.общеразв.напрв.!T416</f>
        <v>0</v>
      </c>
      <c r="AB24" s="203">
        <f t="shared" si="13"/>
        <v>0</v>
      </c>
      <c r="AC24" s="203">
        <f>гр.общеразв.напрв.!U416</f>
        <v>0</v>
      </c>
      <c r="AD24" s="203">
        <f t="shared" si="14"/>
        <v>0</v>
      </c>
      <c r="AE24" s="203">
        <f>гр.общеразв.напрв.!V416</f>
        <v>0</v>
      </c>
      <c r="AF24" s="203">
        <f t="shared" si="15"/>
        <v>0</v>
      </c>
      <c r="AG24" s="203">
        <f>гр.общеразв.напрв.!W416</f>
        <v>0</v>
      </c>
      <c r="AH24" s="203">
        <f t="shared" si="16"/>
        <v>0</v>
      </c>
      <c r="AI24" s="203">
        <f>гр.общеразв.напрв.!X416</f>
        <v>0</v>
      </c>
      <c r="AJ24" s="203">
        <f t="shared" si="17"/>
        <v>0</v>
      </c>
      <c r="AK24" s="203">
        <f>гр.общеразв.напрв.!Y416</f>
        <v>0</v>
      </c>
      <c r="AL24" s="203">
        <f t="shared" si="18"/>
        <v>0</v>
      </c>
      <c r="AM24" s="203">
        <f>гр.общеразв.напрв.!Z416</f>
        <v>0</v>
      </c>
      <c r="AN24" s="203">
        <f t="shared" si="19"/>
        <v>0</v>
      </c>
      <c r="AO24" s="203">
        <f>гр.общеразв.напрв.!AA416</f>
        <v>0</v>
      </c>
      <c r="AP24" s="203">
        <f t="shared" si="20"/>
        <v>0</v>
      </c>
      <c r="AQ24" s="203">
        <f>гр.общеразв.напрв.!AB416</f>
        <v>0</v>
      </c>
      <c r="AR24" s="203">
        <f t="shared" si="21"/>
        <v>0</v>
      </c>
      <c r="AS24" s="203">
        <f>гр.общеразв.напрв.!AC416</f>
        <v>0</v>
      </c>
      <c r="AT24" s="203">
        <f t="shared" si="22"/>
        <v>0</v>
      </c>
      <c r="AU24" s="203">
        <f>гр.общеразв.напрв.!AD416</f>
        <v>0</v>
      </c>
      <c r="AV24" s="203">
        <f t="shared" si="23"/>
        <v>0</v>
      </c>
      <c r="AW24" s="203">
        <f>гр.общеразв.напрв.!AE416</f>
        <v>0</v>
      </c>
      <c r="AX24" s="203">
        <f t="shared" si="24"/>
        <v>0</v>
      </c>
      <c r="AY24" s="203">
        <f>гр.общеразв.напрв.!AF416</f>
        <v>0</v>
      </c>
      <c r="AZ24" s="203">
        <f t="shared" si="25"/>
        <v>0</v>
      </c>
      <c r="BA24" s="203">
        <f>гр.общеразв.напрв.!AG416</f>
        <v>0</v>
      </c>
      <c r="BB24" s="203">
        <f t="shared" si="26"/>
        <v>0</v>
      </c>
      <c r="BC24" s="203">
        <f>гр.общеразв.напрв.!AH416</f>
        <v>0</v>
      </c>
      <c r="BD24" s="203">
        <f t="shared" si="27"/>
        <v>0</v>
      </c>
      <c r="BE24" s="203">
        <f>гр.общеразв.напрв.!AI416</f>
        <v>0</v>
      </c>
      <c r="BF24" s="203">
        <f t="shared" si="28"/>
        <v>0</v>
      </c>
      <c r="BG24" s="203">
        <f>гр.общеразв.напрв.!AJ416</f>
        <v>0</v>
      </c>
      <c r="BH24" s="203">
        <f t="shared" si="29"/>
        <v>0</v>
      </c>
      <c r="BI24" s="203">
        <f>гр.общеразв.напрв.!AK416</f>
        <v>0</v>
      </c>
      <c r="BJ24" s="203">
        <f t="shared" si="30"/>
        <v>0</v>
      </c>
      <c r="BK24" s="203">
        <f>гр.общеразв.напрв.!AL416</f>
        <v>0</v>
      </c>
      <c r="BL24" s="203">
        <f t="shared" si="31"/>
        <v>0</v>
      </c>
      <c r="BM24" s="203">
        <f>гр.общеразв.напрв.!AM416</f>
        <v>0</v>
      </c>
      <c r="BN24" s="203">
        <f t="shared" si="32"/>
        <v>0</v>
      </c>
      <c r="BO24" s="203">
        <f>гр.общеразв.напрв.!AN416</f>
        <v>0</v>
      </c>
      <c r="BP24" s="203">
        <f t="shared" si="33"/>
        <v>0</v>
      </c>
      <c r="BQ24" s="203">
        <f>гр.общеразв.напрв.!AO416</f>
        <v>0</v>
      </c>
      <c r="BR24" s="203">
        <f t="shared" si="34"/>
        <v>0</v>
      </c>
      <c r="BS24" s="203">
        <f>гр.общеразв.напрв.!AP416</f>
        <v>0</v>
      </c>
      <c r="BT24" s="203">
        <f t="shared" si="35"/>
        <v>0</v>
      </c>
      <c r="BU24" s="203">
        <f>гр.общеразв.напрв.!AQ416</f>
        <v>0</v>
      </c>
      <c r="BV24" s="203">
        <f t="shared" si="36"/>
        <v>0</v>
      </c>
      <c r="BW24" s="203">
        <f>гр.общеразв.напрв.!AR416</f>
        <v>0</v>
      </c>
      <c r="BX24" s="203">
        <f t="shared" si="37"/>
        <v>0</v>
      </c>
      <c r="BY24" s="203">
        <f>гр.общеразв.напрв.!AS416</f>
        <v>0</v>
      </c>
      <c r="BZ24" s="203">
        <f t="shared" si="38"/>
        <v>0</v>
      </c>
      <c r="CA24" s="203">
        <f>гр.общеразв.напрв.!AT416</f>
        <v>0</v>
      </c>
      <c r="CB24" s="203">
        <f t="shared" si="39"/>
        <v>0</v>
      </c>
      <c r="CC24" s="203">
        <f>гр.общеразв.напрв.!AU416</f>
        <v>0</v>
      </c>
      <c r="CD24" s="203">
        <f t="shared" si="40"/>
        <v>0</v>
      </c>
      <c r="CE24" s="203">
        <f>гр.общеразв.напрв.!AV416</f>
        <v>0</v>
      </c>
      <c r="CF24" s="203">
        <f t="shared" si="41"/>
        <v>0</v>
      </c>
      <c r="CG24" s="203">
        <f>гр.общеразв.напрв.!AW416</f>
        <v>0</v>
      </c>
      <c r="CH24" s="203">
        <f t="shared" si="42"/>
        <v>0</v>
      </c>
      <c r="CI24" s="203">
        <f>гр.общеразв.напрв.!AX416</f>
        <v>28</v>
      </c>
      <c r="CJ24" s="203">
        <f t="shared" si="43"/>
        <v>4664352</v>
      </c>
      <c r="CK24" s="203">
        <f>гр.общеразв.напрв.!AY416</f>
        <v>36</v>
      </c>
      <c r="CL24" s="203">
        <f t="shared" si="44"/>
        <v>3930768</v>
      </c>
      <c r="CM24" s="203">
        <f>гр.общеразв.напрв.!AZ416</f>
        <v>0</v>
      </c>
      <c r="CN24" s="203">
        <f t="shared" si="45"/>
        <v>0</v>
      </c>
      <c r="CO24" s="203">
        <f>гр.общеразв.напрв.!BA416</f>
        <v>0</v>
      </c>
      <c r="CP24" s="203">
        <f t="shared" si="46"/>
        <v>0</v>
      </c>
      <c r="CQ24" s="203">
        <f>гр.общеразв.напрв.!BB416</f>
        <v>0</v>
      </c>
      <c r="CR24" s="203">
        <f t="shared" si="47"/>
        <v>0</v>
      </c>
      <c r="CS24" s="203">
        <f>гр.общеразв.напрв.!BC416</f>
        <v>0</v>
      </c>
      <c r="CT24" s="203">
        <f t="shared" si="48"/>
        <v>0</v>
      </c>
      <c r="CU24" s="203">
        <f>гр.общеразв.напрв.!BD416</f>
        <v>0</v>
      </c>
      <c r="CV24" s="203">
        <f t="shared" si="49"/>
        <v>0</v>
      </c>
      <c r="CW24" s="203">
        <f>гр.общеразв.напрв.!BE416</f>
        <v>0</v>
      </c>
      <c r="CX24" s="203">
        <f t="shared" si="50"/>
        <v>0</v>
      </c>
      <c r="CY24" s="203">
        <f>гр.общеразв.напрв.!BF416</f>
        <v>0</v>
      </c>
      <c r="CZ24" s="203">
        <f t="shared" si="51"/>
        <v>0</v>
      </c>
      <c r="DA24" s="203">
        <f>гр.общеразв.напрв.!BG416</f>
        <v>0</v>
      </c>
      <c r="DB24" s="203">
        <f t="shared" si="52"/>
        <v>0</v>
      </c>
      <c r="DC24" s="203">
        <f>гр.общеразв.напрв.!BH416</f>
        <v>0</v>
      </c>
      <c r="DD24" s="203">
        <f t="shared" si="53"/>
        <v>0</v>
      </c>
      <c r="DE24" s="203">
        <f>гр.общеразв.напрв.!BI416</f>
        <v>0</v>
      </c>
      <c r="DF24" s="203">
        <f t="shared" si="54"/>
        <v>0</v>
      </c>
      <c r="DG24" s="203">
        <f>гр.общеразв.напрв.!BJ416</f>
        <v>0</v>
      </c>
      <c r="DH24" s="203">
        <f t="shared" si="55"/>
        <v>0</v>
      </c>
      <c r="DI24" s="203">
        <f>гр.общеразв.напрв.!BK416</f>
        <v>0</v>
      </c>
      <c r="DJ24" s="203">
        <f t="shared" si="56"/>
        <v>0</v>
      </c>
      <c r="DK24" s="203">
        <f>гр.общеразв.напрв.!BL416</f>
        <v>0</v>
      </c>
      <c r="DL24" s="203">
        <f t="shared" si="57"/>
        <v>0</v>
      </c>
      <c r="DM24" s="203">
        <f>гр.общеразв.напрв.!BM416</f>
        <v>0</v>
      </c>
      <c r="DN24" s="203">
        <f t="shared" si="58"/>
        <v>0</v>
      </c>
      <c r="DO24" s="203">
        <f>гр.общеразв.напрв.!BN416</f>
        <v>0</v>
      </c>
      <c r="DP24" s="203">
        <f t="shared" si="59"/>
        <v>0</v>
      </c>
      <c r="DQ24" s="203">
        <f>гр.общеразв.напрв.!BO416</f>
        <v>0</v>
      </c>
      <c r="DR24" s="203">
        <f t="shared" si="60"/>
        <v>0</v>
      </c>
      <c r="DS24" s="203">
        <f>гр.общеразв.напрв.!BP416</f>
        <v>0</v>
      </c>
      <c r="DT24" s="203">
        <f t="shared" si="61"/>
        <v>0</v>
      </c>
      <c r="DU24" s="203">
        <f>гр.общеразв.напрв.!BQ416</f>
        <v>0</v>
      </c>
      <c r="DV24" s="203">
        <f t="shared" si="62"/>
        <v>0</v>
      </c>
      <c r="DW24" s="203">
        <f>гр.общеразв.напрв.!BR416</f>
        <v>0</v>
      </c>
      <c r="DX24" s="203">
        <f t="shared" si="63"/>
        <v>0</v>
      </c>
      <c r="DY24" s="203">
        <f>гр.общеразв.напрв.!BS416</f>
        <v>6</v>
      </c>
      <c r="DZ24" s="203">
        <f t="shared" si="64"/>
        <v>2334024</v>
      </c>
      <c r="EA24" s="203">
        <f>гр.общеразв.напрв.!BT416</f>
        <v>0</v>
      </c>
      <c r="EB24" s="203">
        <f t="shared" si="65"/>
        <v>0</v>
      </c>
      <c r="EC24" s="203">
        <f>гр.общеразв.напрв.!BU416</f>
        <v>0</v>
      </c>
      <c r="ED24" s="203">
        <f t="shared" si="66"/>
        <v>0</v>
      </c>
      <c r="EE24" s="203">
        <f>гр.общеразв.напрв.!BV416</f>
        <v>0</v>
      </c>
      <c r="EF24" s="203">
        <f t="shared" si="67"/>
        <v>0</v>
      </c>
      <c r="EG24" s="203">
        <f>гр.общеразв.напрв.!BW416</f>
        <v>0</v>
      </c>
      <c r="EH24" s="203">
        <f t="shared" si="68"/>
        <v>0</v>
      </c>
      <c r="EI24" s="203">
        <f>гр.общеразв.напрв.!BX416</f>
        <v>0</v>
      </c>
      <c r="EJ24" s="203">
        <f t="shared" si="69"/>
        <v>0</v>
      </c>
      <c r="EK24" s="203">
        <f>гр.общеразв.напрв.!BY416</f>
        <v>0</v>
      </c>
      <c r="EL24" s="203">
        <f t="shared" si="70"/>
        <v>0</v>
      </c>
      <c r="EM24" s="203">
        <f t="shared" si="0"/>
        <v>0</v>
      </c>
      <c r="EN24" s="203">
        <f t="shared" si="0"/>
        <v>0</v>
      </c>
      <c r="EO24" s="203">
        <f t="shared" si="0"/>
        <v>0</v>
      </c>
      <c r="EP24" s="203">
        <f t="shared" si="0"/>
        <v>0</v>
      </c>
      <c r="EQ24" s="203">
        <f t="shared" si="0"/>
        <v>332</v>
      </c>
      <c r="ER24" s="203">
        <f t="shared" si="0"/>
        <v>30871584</v>
      </c>
      <c r="ES24" s="203">
        <f t="shared" si="0"/>
        <v>686</v>
      </c>
      <c r="ET24" s="203">
        <f t="shared" si="0"/>
        <v>51342216</v>
      </c>
      <c r="EU24" s="203">
        <f t="shared" si="0"/>
        <v>137</v>
      </c>
      <c r="EV24" s="203">
        <f t="shared" si="0"/>
        <v>14171280</v>
      </c>
      <c r="EW24" s="203">
        <f t="shared" si="0"/>
        <v>217</v>
      </c>
      <c r="EX24" s="203">
        <f t="shared" si="0"/>
        <v>18228000</v>
      </c>
      <c r="EY24" s="203">
        <f t="shared" si="0"/>
        <v>0</v>
      </c>
      <c r="EZ24" s="203">
        <f t="shared" si="0"/>
        <v>0</v>
      </c>
      <c r="FA24" s="203">
        <f t="shared" si="0"/>
        <v>0</v>
      </c>
      <c r="FB24" s="203">
        <f t="shared" ref="FB24:FF29" si="74">R24+AL24+BF24+BZ24+CT24+DN24+EH24</f>
        <v>0</v>
      </c>
      <c r="FC24" s="203">
        <f t="shared" si="74"/>
        <v>0</v>
      </c>
      <c r="FD24" s="203">
        <f t="shared" si="74"/>
        <v>0</v>
      </c>
      <c r="FE24" s="203">
        <f t="shared" si="74"/>
        <v>0</v>
      </c>
      <c r="FF24" s="203">
        <f t="shared" si="74"/>
        <v>0</v>
      </c>
      <c r="FG24" s="203">
        <f t="shared" si="71"/>
        <v>469</v>
      </c>
      <c r="FH24" s="203">
        <f t="shared" si="71"/>
        <v>45042864</v>
      </c>
      <c r="FI24" s="203">
        <f t="shared" si="71"/>
        <v>903</v>
      </c>
      <c r="FJ24" s="203">
        <f t="shared" si="71"/>
        <v>69570216</v>
      </c>
      <c r="FK24" s="203">
        <f t="shared" si="72"/>
        <v>1372</v>
      </c>
      <c r="FL24" s="203">
        <f t="shared" si="73"/>
        <v>114613100</v>
      </c>
      <c r="FM24" s="204"/>
      <c r="FN24" s="204"/>
      <c r="FO24" s="204"/>
      <c r="FP24" s="204"/>
      <c r="FQ24" s="204"/>
      <c r="FR24" s="204"/>
      <c r="FS24" s="204"/>
      <c r="FT24" s="205"/>
      <c r="FU24" s="205"/>
      <c r="FV24" s="204"/>
      <c r="FW24" s="206"/>
      <c r="FX24" s="207"/>
      <c r="FY24" s="204"/>
      <c r="FZ24" s="204"/>
    </row>
    <row r="25" spans="1:182" s="30" customFormat="1" ht="12.6" customHeight="1" x14ac:dyDescent="0.2">
      <c r="A25" s="202">
        <v>14</v>
      </c>
      <c r="B25" s="99" t="s">
        <v>476</v>
      </c>
      <c r="C25" s="203">
        <f>гр.общеразв.напрв.!H443</f>
        <v>0</v>
      </c>
      <c r="D25" s="203">
        <f t="shared" si="1"/>
        <v>0</v>
      </c>
      <c r="E25" s="203">
        <f>гр.общеразв.напрв.!I443</f>
        <v>0</v>
      </c>
      <c r="F25" s="203">
        <f t="shared" si="2"/>
        <v>0</v>
      </c>
      <c r="G25" s="203">
        <f>гр.общеразв.напрв.!J443</f>
        <v>155</v>
      </c>
      <c r="H25" s="203">
        <f t="shared" si="3"/>
        <v>13362240</v>
      </c>
      <c r="I25" s="203">
        <f>гр.общеразв.напрв.!K443</f>
        <v>420</v>
      </c>
      <c r="J25" s="203">
        <f t="shared" si="4"/>
        <v>29398320</v>
      </c>
      <c r="K25" s="203">
        <f>гр.общеразв.напрв.!L443</f>
        <v>123</v>
      </c>
      <c r="L25" s="203">
        <f t="shared" si="5"/>
        <v>12723120</v>
      </c>
      <c r="M25" s="203">
        <f>гр.общеразв.напрв.!M443</f>
        <v>656</v>
      </c>
      <c r="N25" s="203">
        <f t="shared" si="6"/>
        <v>55104000</v>
      </c>
      <c r="O25" s="203">
        <f>гр.общеразв.напрв.!N443</f>
        <v>0</v>
      </c>
      <c r="P25" s="203">
        <f t="shared" si="7"/>
        <v>0</v>
      </c>
      <c r="Q25" s="203">
        <f>гр.общеразв.напрв.!O443</f>
        <v>0</v>
      </c>
      <c r="R25" s="203">
        <f t="shared" si="8"/>
        <v>0</v>
      </c>
      <c r="S25" s="203">
        <f>гр.общеразв.напрв.!P443</f>
        <v>0</v>
      </c>
      <c r="T25" s="203">
        <f t="shared" si="9"/>
        <v>0</v>
      </c>
      <c r="U25" s="203">
        <f>гр.общеразв.напрв.!Q443</f>
        <v>0</v>
      </c>
      <c r="V25" s="203">
        <f t="shared" si="10"/>
        <v>0</v>
      </c>
      <c r="W25" s="203">
        <f>гр.общеразв.напрв.!R443</f>
        <v>0</v>
      </c>
      <c r="X25" s="203">
        <f t="shared" si="11"/>
        <v>0</v>
      </c>
      <c r="Y25" s="203">
        <f>гр.общеразв.напрв.!S443</f>
        <v>0</v>
      </c>
      <c r="Z25" s="203">
        <f t="shared" si="12"/>
        <v>0</v>
      </c>
      <c r="AA25" s="203">
        <f>гр.общеразв.напрв.!T443</f>
        <v>0</v>
      </c>
      <c r="AB25" s="203">
        <f t="shared" si="13"/>
        <v>0</v>
      </c>
      <c r="AC25" s="203">
        <f>гр.общеразв.напрв.!U443</f>
        <v>0</v>
      </c>
      <c r="AD25" s="203">
        <f t="shared" si="14"/>
        <v>0</v>
      </c>
      <c r="AE25" s="203">
        <f>гр.общеразв.напрв.!V443</f>
        <v>0</v>
      </c>
      <c r="AF25" s="203">
        <f t="shared" si="15"/>
        <v>0</v>
      </c>
      <c r="AG25" s="203">
        <f>гр.общеразв.напрв.!W443</f>
        <v>0</v>
      </c>
      <c r="AH25" s="203">
        <f t="shared" si="16"/>
        <v>0</v>
      </c>
      <c r="AI25" s="203">
        <f>гр.общеразв.напрв.!X443</f>
        <v>0</v>
      </c>
      <c r="AJ25" s="203">
        <f t="shared" si="17"/>
        <v>0</v>
      </c>
      <c r="AK25" s="203">
        <f>гр.общеразв.напрв.!Y443</f>
        <v>0</v>
      </c>
      <c r="AL25" s="203">
        <f t="shared" si="18"/>
        <v>0</v>
      </c>
      <c r="AM25" s="203">
        <f>гр.общеразв.напрв.!Z443</f>
        <v>0</v>
      </c>
      <c r="AN25" s="203">
        <f t="shared" si="19"/>
        <v>0</v>
      </c>
      <c r="AO25" s="203">
        <f>гр.общеразв.напрв.!AA443</f>
        <v>0</v>
      </c>
      <c r="AP25" s="203">
        <f t="shared" si="20"/>
        <v>0</v>
      </c>
      <c r="AQ25" s="203">
        <f>гр.общеразв.напрв.!AB443</f>
        <v>0</v>
      </c>
      <c r="AR25" s="203">
        <f t="shared" si="21"/>
        <v>0</v>
      </c>
      <c r="AS25" s="203">
        <f>гр.общеразв.напрв.!AC443</f>
        <v>0</v>
      </c>
      <c r="AT25" s="203">
        <f t="shared" si="22"/>
        <v>0</v>
      </c>
      <c r="AU25" s="203">
        <f>гр.общеразв.напрв.!AD443</f>
        <v>0</v>
      </c>
      <c r="AV25" s="203">
        <f t="shared" si="23"/>
        <v>0</v>
      </c>
      <c r="AW25" s="203">
        <f>гр.общеразв.напрв.!AE443</f>
        <v>0</v>
      </c>
      <c r="AX25" s="203">
        <f t="shared" si="24"/>
        <v>0</v>
      </c>
      <c r="AY25" s="203">
        <f>гр.общеразв.напрв.!AF443</f>
        <v>0</v>
      </c>
      <c r="AZ25" s="203">
        <f t="shared" si="25"/>
        <v>0</v>
      </c>
      <c r="BA25" s="203">
        <f>гр.общеразв.напрв.!AG443</f>
        <v>0</v>
      </c>
      <c r="BB25" s="203">
        <f t="shared" si="26"/>
        <v>0</v>
      </c>
      <c r="BC25" s="203">
        <f>гр.общеразв.напрв.!AH443</f>
        <v>0</v>
      </c>
      <c r="BD25" s="203">
        <f t="shared" si="27"/>
        <v>0</v>
      </c>
      <c r="BE25" s="203">
        <f>гр.общеразв.напрв.!AI443</f>
        <v>0</v>
      </c>
      <c r="BF25" s="203">
        <f t="shared" si="28"/>
        <v>0</v>
      </c>
      <c r="BG25" s="203">
        <f>гр.общеразв.напрв.!AJ443</f>
        <v>0</v>
      </c>
      <c r="BH25" s="203">
        <f t="shared" si="29"/>
        <v>0</v>
      </c>
      <c r="BI25" s="203">
        <f>гр.общеразв.напрв.!AK443</f>
        <v>0</v>
      </c>
      <c r="BJ25" s="203">
        <f t="shared" si="30"/>
        <v>0</v>
      </c>
      <c r="BK25" s="203">
        <f>гр.общеразв.напрв.!AL443</f>
        <v>0</v>
      </c>
      <c r="BL25" s="203">
        <f t="shared" si="31"/>
        <v>0</v>
      </c>
      <c r="BM25" s="203">
        <f>гр.общеразв.напрв.!AM443</f>
        <v>0</v>
      </c>
      <c r="BN25" s="203">
        <f t="shared" si="32"/>
        <v>0</v>
      </c>
      <c r="BO25" s="203">
        <f>гр.общеразв.напрв.!AN443</f>
        <v>190</v>
      </c>
      <c r="BP25" s="203">
        <f t="shared" si="33"/>
        <v>20745720</v>
      </c>
      <c r="BQ25" s="203">
        <f>гр.общеразв.напрв.!AO443</f>
        <v>298</v>
      </c>
      <c r="BR25" s="203">
        <f t="shared" si="34"/>
        <v>23987808</v>
      </c>
      <c r="BS25" s="203">
        <f>гр.общеразв.напрв.!AP443</f>
        <v>28</v>
      </c>
      <c r="BT25" s="203">
        <f t="shared" si="35"/>
        <v>3668784</v>
      </c>
      <c r="BU25" s="203">
        <f>гр.общеразв.напрв.!AQ443</f>
        <v>329</v>
      </c>
      <c r="BV25" s="203">
        <f t="shared" si="36"/>
        <v>31781400</v>
      </c>
      <c r="BW25" s="203">
        <f>гр.общеразв.напрв.!AR443</f>
        <v>0</v>
      </c>
      <c r="BX25" s="203">
        <f t="shared" si="37"/>
        <v>0</v>
      </c>
      <c r="BY25" s="203">
        <f>гр.общеразв.напрв.!AS443</f>
        <v>0</v>
      </c>
      <c r="BZ25" s="203">
        <f t="shared" si="38"/>
        <v>0</v>
      </c>
      <c r="CA25" s="203">
        <f>гр.общеразв.напрв.!AT443</f>
        <v>0</v>
      </c>
      <c r="CB25" s="203">
        <f t="shared" si="39"/>
        <v>0</v>
      </c>
      <c r="CC25" s="203">
        <f>гр.общеразв.напрв.!AU443</f>
        <v>17</v>
      </c>
      <c r="CD25" s="203">
        <f t="shared" si="40"/>
        <v>1915764</v>
      </c>
      <c r="CE25" s="203">
        <f>гр.общеразв.напрв.!AV443</f>
        <v>0</v>
      </c>
      <c r="CF25" s="203">
        <f t="shared" si="41"/>
        <v>0</v>
      </c>
      <c r="CG25" s="203">
        <f>гр.общеразв.напрв.!AW443</f>
        <v>0</v>
      </c>
      <c r="CH25" s="203">
        <f t="shared" si="42"/>
        <v>0</v>
      </c>
      <c r="CI25" s="203">
        <f>гр.общеразв.напрв.!AX443</f>
        <v>0</v>
      </c>
      <c r="CJ25" s="203">
        <f t="shared" si="43"/>
        <v>0</v>
      </c>
      <c r="CK25" s="203">
        <f>гр.общеразв.напрв.!AY443</f>
        <v>55</v>
      </c>
      <c r="CL25" s="203">
        <f t="shared" si="44"/>
        <v>6005340</v>
      </c>
      <c r="CM25" s="203">
        <f>гр.общеразв.напрв.!AZ443</f>
        <v>27</v>
      </c>
      <c r="CN25" s="203">
        <f t="shared" si="45"/>
        <v>5397192</v>
      </c>
      <c r="CO25" s="203">
        <f>гр.общеразв.напрв.!BA443</f>
        <v>51</v>
      </c>
      <c r="CP25" s="203">
        <f t="shared" si="46"/>
        <v>6682428</v>
      </c>
      <c r="CQ25" s="203">
        <f>гр.общеразв.напрв.!BB443</f>
        <v>0</v>
      </c>
      <c r="CR25" s="203">
        <f t="shared" si="47"/>
        <v>0</v>
      </c>
      <c r="CS25" s="203">
        <f>гр.общеразв.напрв.!BC443</f>
        <v>0</v>
      </c>
      <c r="CT25" s="203">
        <f t="shared" si="48"/>
        <v>0</v>
      </c>
      <c r="CU25" s="203">
        <f>гр.общеразв.напрв.!BD443</f>
        <v>0</v>
      </c>
      <c r="CV25" s="203">
        <f t="shared" si="49"/>
        <v>0</v>
      </c>
      <c r="CW25" s="203">
        <f>гр.общеразв.напрв.!BE443</f>
        <v>0</v>
      </c>
      <c r="CX25" s="203">
        <f t="shared" si="50"/>
        <v>0</v>
      </c>
      <c r="CY25" s="203">
        <f>гр.общеразв.напрв.!BF443</f>
        <v>0</v>
      </c>
      <c r="CZ25" s="203">
        <f t="shared" si="51"/>
        <v>0</v>
      </c>
      <c r="DA25" s="203">
        <f>гр.общеразв.напрв.!BG443</f>
        <v>0</v>
      </c>
      <c r="DB25" s="203">
        <f t="shared" si="52"/>
        <v>0</v>
      </c>
      <c r="DC25" s="203">
        <f>гр.общеразв.напрв.!BH443</f>
        <v>0</v>
      </c>
      <c r="DD25" s="203">
        <f t="shared" si="53"/>
        <v>0</v>
      </c>
      <c r="DE25" s="203">
        <f>гр.общеразв.напрв.!BI443</f>
        <v>0</v>
      </c>
      <c r="DF25" s="203">
        <f t="shared" si="54"/>
        <v>0</v>
      </c>
      <c r="DG25" s="203">
        <f>гр.общеразв.напрв.!BJ443</f>
        <v>0</v>
      </c>
      <c r="DH25" s="203">
        <f t="shared" si="55"/>
        <v>0</v>
      </c>
      <c r="DI25" s="203">
        <f>гр.общеразв.напрв.!BK443</f>
        <v>0</v>
      </c>
      <c r="DJ25" s="203">
        <f t="shared" si="56"/>
        <v>0</v>
      </c>
      <c r="DK25" s="203">
        <f>гр.общеразв.напрв.!BL443</f>
        <v>0</v>
      </c>
      <c r="DL25" s="203">
        <f t="shared" si="57"/>
        <v>0</v>
      </c>
      <c r="DM25" s="203">
        <f>гр.общеразв.напрв.!BM443</f>
        <v>0</v>
      </c>
      <c r="DN25" s="203">
        <f t="shared" si="58"/>
        <v>0</v>
      </c>
      <c r="DO25" s="203">
        <f>гр.общеразв.напрв.!BN443</f>
        <v>0</v>
      </c>
      <c r="DP25" s="203">
        <f t="shared" si="59"/>
        <v>0</v>
      </c>
      <c r="DQ25" s="203">
        <f>гр.общеразв.напрв.!BO443</f>
        <v>0</v>
      </c>
      <c r="DR25" s="203">
        <f t="shared" si="60"/>
        <v>0</v>
      </c>
      <c r="DS25" s="203">
        <f>гр.общеразв.напрв.!BP443</f>
        <v>0</v>
      </c>
      <c r="DT25" s="203">
        <f t="shared" si="61"/>
        <v>0</v>
      </c>
      <c r="DU25" s="203">
        <f>гр.общеразв.напрв.!BQ443</f>
        <v>0</v>
      </c>
      <c r="DV25" s="203">
        <f t="shared" si="62"/>
        <v>0</v>
      </c>
      <c r="DW25" s="203">
        <f>гр.общеразв.напрв.!BR443</f>
        <v>0</v>
      </c>
      <c r="DX25" s="203">
        <f t="shared" si="63"/>
        <v>0</v>
      </c>
      <c r="DY25" s="203">
        <f>гр.общеразв.напрв.!BS443</f>
        <v>0</v>
      </c>
      <c r="DZ25" s="203">
        <f t="shared" si="64"/>
        <v>0</v>
      </c>
      <c r="EA25" s="203">
        <f>гр.общеразв.напрв.!BT443</f>
        <v>0</v>
      </c>
      <c r="EB25" s="203">
        <f t="shared" si="65"/>
        <v>0</v>
      </c>
      <c r="EC25" s="203">
        <f>гр.общеразв.напрв.!BU443</f>
        <v>0</v>
      </c>
      <c r="ED25" s="203">
        <f t="shared" si="66"/>
        <v>0</v>
      </c>
      <c r="EE25" s="203">
        <f>гр.общеразв.напрв.!BV443</f>
        <v>0</v>
      </c>
      <c r="EF25" s="203">
        <f t="shared" si="67"/>
        <v>0</v>
      </c>
      <c r="EG25" s="203">
        <f>гр.общеразв.напрв.!BW443</f>
        <v>0</v>
      </c>
      <c r="EH25" s="203">
        <f t="shared" si="68"/>
        <v>0</v>
      </c>
      <c r="EI25" s="203">
        <f>гр.общеразв.напрв.!BX443</f>
        <v>0</v>
      </c>
      <c r="EJ25" s="203">
        <f t="shared" si="69"/>
        <v>0</v>
      </c>
      <c r="EK25" s="203">
        <f>гр.общеразв.напрв.!BY443</f>
        <v>0</v>
      </c>
      <c r="EL25" s="203">
        <f t="shared" si="70"/>
        <v>0</v>
      </c>
      <c r="EM25" s="203">
        <f t="shared" ref="EM25:FA29" si="75">C25+W25+AQ25+BK25+CE25+CY25+DS25</f>
        <v>0</v>
      </c>
      <c r="EN25" s="203">
        <f t="shared" si="75"/>
        <v>0</v>
      </c>
      <c r="EO25" s="203">
        <f t="shared" si="75"/>
        <v>0</v>
      </c>
      <c r="EP25" s="203">
        <f t="shared" si="75"/>
        <v>0</v>
      </c>
      <c r="EQ25" s="203">
        <f t="shared" si="75"/>
        <v>345</v>
      </c>
      <c r="ER25" s="203">
        <f t="shared" si="75"/>
        <v>34107960</v>
      </c>
      <c r="ES25" s="203">
        <f t="shared" si="75"/>
        <v>773</v>
      </c>
      <c r="ET25" s="203">
        <f t="shared" si="75"/>
        <v>59391468</v>
      </c>
      <c r="EU25" s="203">
        <f t="shared" si="75"/>
        <v>178</v>
      </c>
      <c r="EV25" s="203">
        <f t="shared" si="75"/>
        <v>21789096</v>
      </c>
      <c r="EW25" s="203">
        <f t="shared" si="75"/>
        <v>1036</v>
      </c>
      <c r="EX25" s="203">
        <f t="shared" si="75"/>
        <v>93567828</v>
      </c>
      <c r="EY25" s="203">
        <f t="shared" si="75"/>
        <v>0</v>
      </c>
      <c r="EZ25" s="203">
        <f t="shared" si="75"/>
        <v>0</v>
      </c>
      <c r="FA25" s="203">
        <f t="shared" si="75"/>
        <v>0</v>
      </c>
      <c r="FB25" s="203">
        <f t="shared" si="74"/>
        <v>0</v>
      </c>
      <c r="FC25" s="203">
        <f t="shared" si="74"/>
        <v>0</v>
      </c>
      <c r="FD25" s="203">
        <f t="shared" si="74"/>
        <v>0</v>
      </c>
      <c r="FE25" s="203">
        <f t="shared" si="74"/>
        <v>17</v>
      </c>
      <c r="FF25" s="203">
        <f t="shared" si="74"/>
        <v>1915764</v>
      </c>
      <c r="FG25" s="203">
        <f t="shared" si="71"/>
        <v>523</v>
      </c>
      <c r="FH25" s="203">
        <f t="shared" si="71"/>
        <v>55897056</v>
      </c>
      <c r="FI25" s="203">
        <f t="shared" si="71"/>
        <v>1826</v>
      </c>
      <c r="FJ25" s="203">
        <f t="shared" si="71"/>
        <v>154875060</v>
      </c>
      <c r="FK25" s="203">
        <f t="shared" si="72"/>
        <v>2349</v>
      </c>
      <c r="FL25" s="203">
        <f t="shared" si="73"/>
        <v>210772100</v>
      </c>
      <c r="FM25" s="204"/>
      <c r="FN25" s="204"/>
      <c r="FO25" s="204"/>
      <c r="FP25" s="204"/>
      <c r="FQ25" s="204"/>
      <c r="FR25" s="204"/>
      <c r="FS25" s="204"/>
      <c r="FT25" s="205"/>
      <c r="FU25" s="205"/>
      <c r="FV25" s="204"/>
      <c r="FW25" s="206"/>
      <c r="FX25" s="207"/>
      <c r="FY25" s="204"/>
      <c r="FZ25" s="204"/>
    </row>
    <row r="26" spans="1:182" s="30" customFormat="1" ht="12.6" customHeight="1" x14ac:dyDescent="0.2">
      <c r="A26" s="202">
        <v>15</v>
      </c>
      <c r="B26" s="99" t="s">
        <v>491</v>
      </c>
      <c r="C26" s="203">
        <f>гр.общеразв.напрв.!H460</f>
        <v>0</v>
      </c>
      <c r="D26" s="203">
        <f t="shared" si="1"/>
        <v>0</v>
      </c>
      <c r="E26" s="203">
        <f>гр.общеразв.напрв.!I460</f>
        <v>0</v>
      </c>
      <c r="F26" s="203">
        <f t="shared" si="2"/>
        <v>0</v>
      </c>
      <c r="G26" s="203">
        <f>гр.общеразв.напрв.!J460</f>
        <v>402</v>
      </c>
      <c r="H26" s="203">
        <f t="shared" si="3"/>
        <v>34655616</v>
      </c>
      <c r="I26" s="203">
        <f>гр.общеразв.напрв.!K460</f>
        <v>1057</v>
      </c>
      <c r="J26" s="203">
        <f t="shared" si="4"/>
        <v>73985772</v>
      </c>
      <c r="K26" s="203">
        <f>гр.общеразв.напрв.!L460</f>
        <v>0</v>
      </c>
      <c r="L26" s="203">
        <f t="shared" si="5"/>
        <v>0</v>
      </c>
      <c r="M26" s="203">
        <f>гр.общеразв.напрв.!M460</f>
        <v>0</v>
      </c>
      <c r="N26" s="203">
        <f t="shared" si="6"/>
        <v>0</v>
      </c>
      <c r="O26" s="203">
        <f>гр.общеразв.напрв.!N460</f>
        <v>0</v>
      </c>
      <c r="P26" s="203">
        <f t="shared" si="7"/>
        <v>0</v>
      </c>
      <c r="Q26" s="203">
        <f>гр.общеразв.напрв.!O460</f>
        <v>0</v>
      </c>
      <c r="R26" s="203">
        <f t="shared" si="8"/>
        <v>0</v>
      </c>
      <c r="S26" s="203">
        <f>гр.общеразв.напрв.!P460</f>
        <v>0</v>
      </c>
      <c r="T26" s="203">
        <f t="shared" si="9"/>
        <v>0</v>
      </c>
      <c r="U26" s="203">
        <f>гр.общеразв.напрв.!Q460</f>
        <v>23</v>
      </c>
      <c r="V26" s="203">
        <f t="shared" si="10"/>
        <v>2253816</v>
      </c>
      <c r="W26" s="203">
        <f>гр.общеразв.напрв.!R460</f>
        <v>0</v>
      </c>
      <c r="X26" s="203">
        <f t="shared" si="11"/>
        <v>0</v>
      </c>
      <c r="Y26" s="203">
        <f>гр.общеразв.напрв.!S460</f>
        <v>0</v>
      </c>
      <c r="Z26" s="203">
        <f t="shared" si="12"/>
        <v>0</v>
      </c>
      <c r="AA26" s="203">
        <f>гр.общеразв.напрв.!T460</f>
        <v>0</v>
      </c>
      <c r="AB26" s="203">
        <f t="shared" si="13"/>
        <v>0</v>
      </c>
      <c r="AC26" s="203">
        <f>гр.общеразв.напрв.!U460</f>
        <v>0</v>
      </c>
      <c r="AD26" s="203">
        <f t="shared" si="14"/>
        <v>0</v>
      </c>
      <c r="AE26" s="203">
        <f>гр.общеразв.напрв.!V460</f>
        <v>0</v>
      </c>
      <c r="AF26" s="203">
        <f t="shared" si="15"/>
        <v>0</v>
      </c>
      <c r="AG26" s="203">
        <f>гр.общеразв.напрв.!W460</f>
        <v>0</v>
      </c>
      <c r="AH26" s="203">
        <f t="shared" si="16"/>
        <v>0</v>
      </c>
      <c r="AI26" s="203">
        <f>гр.общеразв.напрв.!X460</f>
        <v>0</v>
      </c>
      <c r="AJ26" s="203">
        <f t="shared" si="17"/>
        <v>0</v>
      </c>
      <c r="AK26" s="203">
        <f>гр.общеразв.напрв.!Y460</f>
        <v>0</v>
      </c>
      <c r="AL26" s="203">
        <f t="shared" si="18"/>
        <v>0</v>
      </c>
      <c r="AM26" s="203">
        <f>гр.общеразв.напрв.!Z460</f>
        <v>0</v>
      </c>
      <c r="AN26" s="203">
        <f t="shared" si="19"/>
        <v>0</v>
      </c>
      <c r="AO26" s="203">
        <f>гр.общеразв.напрв.!AA460</f>
        <v>0</v>
      </c>
      <c r="AP26" s="203">
        <f t="shared" si="20"/>
        <v>0</v>
      </c>
      <c r="AQ26" s="203">
        <f>гр.общеразв.напрв.!AB460</f>
        <v>0</v>
      </c>
      <c r="AR26" s="203">
        <f t="shared" si="21"/>
        <v>0</v>
      </c>
      <c r="AS26" s="203">
        <f>гр.общеразв.напрв.!AC460</f>
        <v>0</v>
      </c>
      <c r="AT26" s="203">
        <f t="shared" si="22"/>
        <v>0</v>
      </c>
      <c r="AU26" s="203">
        <f>гр.общеразв.напрв.!AD460</f>
        <v>0</v>
      </c>
      <c r="AV26" s="203">
        <f t="shared" si="23"/>
        <v>0</v>
      </c>
      <c r="AW26" s="203">
        <f>гр.общеразв.напрв.!AE460</f>
        <v>0</v>
      </c>
      <c r="AX26" s="203">
        <f t="shared" si="24"/>
        <v>0</v>
      </c>
      <c r="AY26" s="203">
        <f>гр.общеразв.напрв.!AF460</f>
        <v>0</v>
      </c>
      <c r="AZ26" s="203">
        <f t="shared" si="25"/>
        <v>0</v>
      </c>
      <c r="BA26" s="203">
        <f>гр.общеразв.напрв.!AG460</f>
        <v>0</v>
      </c>
      <c r="BB26" s="203">
        <f t="shared" si="26"/>
        <v>0</v>
      </c>
      <c r="BC26" s="203">
        <f>гр.общеразв.напрв.!AH460</f>
        <v>0</v>
      </c>
      <c r="BD26" s="203">
        <f t="shared" si="27"/>
        <v>0</v>
      </c>
      <c r="BE26" s="203">
        <f>гр.общеразв.напрв.!AI460</f>
        <v>0</v>
      </c>
      <c r="BF26" s="203">
        <f t="shared" si="28"/>
        <v>0</v>
      </c>
      <c r="BG26" s="203">
        <f>гр.общеразв.напрв.!AJ460</f>
        <v>0</v>
      </c>
      <c r="BH26" s="203">
        <f t="shared" si="29"/>
        <v>0</v>
      </c>
      <c r="BI26" s="203">
        <f>гр.общеразв.напрв.!AK460</f>
        <v>0</v>
      </c>
      <c r="BJ26" s="203">
        <f t="shared" si="30"/>
        <v>0</v>
      </c>
      <c r="BK26" s="203">
        <f>гр.общеразв.напрв.!AL460</f>
        <v>0</v>
      </c>
      <c r="BL26" s="203">
        <f t="shared" si="31"/>
        <v>0</v>
      </c>
      <c r="BM26" s="203">
        <f>гр.общеразв.напрв.!AM460</f>
        <v>0</v>
      </c>
      <c r="BN26" s="203">
        <f t="shared" si="32"/>
        <v>0</v>
      </c>
      <c r="BO26" s="203">
        <f>гр.общеразв.напрв.!AN460</f>
        <v>19</v>
      </c>
      <c r="BP26" s="203">
        <f t="shared" si="33"/>
        <v>2074572</v>
      </c>
      <c r="BQ26" s="203">
        <f>гр.общеразв.напрв.!AO460</f>
        <v>52</v>
      </c>
      <c r="BR26" s="203">
        <f t="shared" si="34"/>
        <v>4185792</v>
      </c>
      <c r="BS26" s="203">
        <f>гр.общеразв.напрв.!AP460</f>
        <v>0</v>
      </c>
      <c r="BT26" s="203">
        <f t="shared" si="35"/>
        <v>0</v>
      </c>
      <c r="BU26" s="203">
        <f>гр.общеразв.напрв.!AQ460</f>
        <v>0</v>
      </c>
      <c r="BV26" s="203">
        <f t="shared" si="36"/>
        <v>0</v>
      </c>
      <c r="BW26" s="203">
        <f>гр.общеразв.напрв.!AR460</f>
        <v>0</v>
      </c>
      <c r="BX26" s="203">
        <f t="shared" si="37"/>
        <v>0</v>
      </c>
      <c r="BY26" s="203">
        <f>гр.общеразв.напрв.!AS460</f>
        <v>0</v>
      </c>
      <c r="BZ26" s="203">
        <f t="shared" si="38"/>
        <v>0</v>
      </c>
      <c r="CA26" s="203">
        <f>гр.общеразв.напрв.!AT460</f>
        <v>0</v>
      </c>
      <c r="CB26" s="203">
        <f t="shared" si="39"/>
        <v>0</v>
      </c>
      <c r="CC26" s="203">
        <f>гр.общеразв.напрв.!AU460</f>
        <v>0</v>
      </c>
      <c r="CD26" s="203">
        <f t="shared" si="40"/>
        <v>0</v>
      </c>
      <c r="CE26" s="203">
        <f>гр.общеразв.напрв.!AV460</f>
        <v>0</v>
      </c>
      <c r="CF26" s="203">
        <f t="shared" si="41"/>
        <v>0</v>
      </c>
      <c r="CG26" s="203">
        <f>гр.общеразв.напрв.!AW460</f>
        <v>0</v>
      </c>
      <c r="CH26" s="203">
        <f t="shared" si="42"/>
        <v>0</v>
      </c>
      <c r="CI26" s="203">
        <f>гр.общеразв.напрв.!AX460</f>
        <v>37</v>
      </c>
      <c r="CJ26" s="203">
        <f t="shared" si="43"/>
        <v>6163608</v>
      </c>
      <c r="CK26" s="203">
        <f>гр.общеразв.напрв.!AY460</f>
        <v>78</v>
      </c>
      <c r="CL26" s="203">
        <f t="shared" si="44"/>
        <v>8516664</v>
      </c>
      <c r="CM26" s="203">
        <f>гр.общеразв.напрв.!AZ460</f>
        <v>0</v>
      </c>
      <c r="CN26" s="203">
        <f t="shared" si="45"/>
        <v>0</v>
      </c>
      <c r="CO26" s="203">
        <f>гр.общеразв.напрв.!BA460</f>
        <v>0</v>
      </c>
      <c r="CP26" s="203">
        <f t="shared" si="46"/>
        <v>0</v>
      </c>
      <c r="CQ26" s="203">
        <f>гр.общеразв.напрв.!BB460</f>
        <v>0</v>
      </c>
      <c r="CR26" s="203">
        <f t="shared" si="47"/>
        <v>0</v>
      </c>
      <c r="CS26" s="203">
        <f>гр.общеразв.напрв.!BC460</f>
        <v>0</v>
      </c>
      <c r="CT26" s="203">
        <f t="shared" si="48"/>
        <v>0</v>
      </c>
      <c r="CU26" s="203">
        <f>гр.общеразв.напрв.!BD460</f>
        <v>0</v>
      </c>
      <c r="CV26" s="203">
        <f t="shared" si="49"/>
        <v>0</v>
      </c>
      <c r="CW26" s="203">
        <f>гр.общеразв.напрв.!BE460</f>
        <v>0</v>
      </c>
      <c r="CX26" s="203">
        <f t="shared" si="50"/>
        <v>0</v>
      </c>
      <c r="CY26" s="203">
        <f>гр.общеразв.напрв.!BF460</f>
        <v>0</v>
      </c>
      <c r="CZ26" s="203">
        <f t="shared" si="51"/>
        <v>0</v>
      </c>
      <c r="DA26" s="203">
        <f>гр.общеразв.напрв.!BG460</f>
        <v>0</v>
      </c>
      <c r="DB26" s="203">
        <f t="shared" si="52"/>
        <v>0</v>
      </c>
      <c r="DC26" s="203">
        <f>гр.общеразв.напрв.!BH460</f>
        <v>8</v>
      </c>
      <c r="DD26" s="203">
        <f t="shared" si="53"/>
        <v>1354944</v>
      </c>
      <c r="DE26" s="203">
        <f>гр.общеразв.напрв.!BI460</f>
        <v>32</v>
      </c>
      <c r="DF26" s="203">
        <f t="shared" si="54"/>
        <v>5330688</v>
      </c>
      <c r="DG26" s="203">
        <f>гр.общеразв.напрв.!BJ460</f>
        <v>0</v>
      </c>
      <c r="DH26" s="203">
        <f t="shared" si="55"/>
        <v>0</v>
      </c>
      <c r="DI26" s="203">
        <f>гр.общеразв.напрв.!BK460</f>
        <v>0</v>
      </c>
      <c r="DJ26" s="203">
        <f t="shared" si="56"/>
        <v>0</v>
      </c>
      <c r="DK26" s="203">
        <f>гр.общеразв.напрв.!BL460</f>
        <v>0</v>
      </c>
      <c r="DL26" s="203">
        <f t="shared" si="57"/>
        <v>0</v>
      </c>
      <c r="DM26" s="203">
        <f>гр.общеразв.напрв.!BM460</f>
        <v>0</v>
      </c>
      <c r="DN26" s="203">
        <f t="shared" si="58"/>
        <v>0</v>
      </c>
      <c r="DO26" s="203">
        <f>гр.общеразв.напрв.!BN460</f>
        <v>0</v>
      </c>
      <c r="DP26" s="203">
        <f t="shared" si="59"/>
        <v>0</v>
      </c>
      <c r="DQ26" s="203">
        <f>гр.общеразв.напрв.!BO460</f>
        <v>0</v>
      </c>
      <c r="DR26" s="203">
        <f t="shared" si="60"/>
        <v>0</v>
      </c>
      <c r="DS26" s="203">
        <f>гр.общеразв.напрв.!BP460</f>
        <v>0</v>
      </c>
      <c r="DT26" s="203">
        <f t="shared" si="61"/>
        <v>0</v>
      </c>
      <c r="DU26" s="203">
        <f>гр.общеразв.напрв.!BQ460</f>
        <v>0</v>
      </c>
      <c r="DV26" s="203">
        <f t="shared" si="62"/>
        <v>0</v>
      </c>
      <c r="DW26" s="203">
        <f>гр.общеразв.напрв.!BR460</f>
        <v>0</v>
      </c>
      <c r="DX26" s="203">
        <f t="shared" si="63"/>
        <v>0</v>
      </c>
      <c r="DY26" s="203">
        <f>гр.общеразв.напрв.!BS460</f>
        <v>0</v>
      </c>
      <c r="DZ26" s="203">
        <f t="shared" si="64"/>
        <v>0</v>
      </c>
      <c r="EA26" s="203">
        <f>гр.общеразв.напрв.!BT460</f>
        <v>0</v>
      </c>
      <c r="EB26" s="203">
        <f t="shared" si="65"/>
        <v>0</v>
      </c>
      <c r="EC26" s="203">
        <f>гр.общеразв.напрв.!BU460</f>
        <v>0</v>
      </c>
      <c r="ED26" s="203">
        <f t="shared" si="66"/>
        <v>0</v>
      </c>
      <c r="EE26" s="203">
        <f>гр.общеразв.напрв.!BV460</f>
        <v>0</v>
      </c>
      <c r="EF26" s="203">
        <f t="shared" si="67"/>
        <v>0</v>
      </c>
      <c r="EG26" s="203">
        <f>гр.общеразв.напрв.!BW460</f>
        <v>0</v>
      </c>
      <c r="EH26" s="203">
        <f t="shared" si="68"/>
        <v>0</v>
      </c>
      <c r="EI26" s="203">
        <f>гр.общеразв.напрв.!BX460</f>
        <v>0</v>
      </c>
      <c r="EJ26" s="203">
        <f t="shared" si="69"/>
        <v>0</v>
      </c>
      <c r="EK26" s="203">
        <f>гр.общеразв.напрв.!BY460</f>
        <v>0</v>
      </c>
      <c r="EL26" s="203">
        <f t="shared" si="70"/>
        <v>0</v>
      </c>
      <c r="EM26" s="203">
        <f t="shared" si="75"/>
        <v>0</v>
      </c>
      <c r="EN26" s="203">
        <f t="shared" si="75"/>
        <v>0</v>
      </c>
      <c r="EO26" s="203">
        <f t="shared" si="75"/>
        <v>0</v>
      </c>
      <c r="EP26" s="203">
        <f t="shared" si="75"/>
        <v>0</v>
      </c>
      <c r="EQ26" s="203">
        <f t="shared" si="75"/>
        <v>466</v>
      </c>
      <c r="ER26" s="203">
        <f t="shared" si="75"/>
        <v>44248740</v>
      </c>
      <c r="ES26" s="203">
        <f t="shared" si="75"/>
        <v>1219</v>
      </c>
      <c r="ET26" s="203">
        <f t="shared" si="75"/>
        <v>92018916</v>
      </c>
      <c r="EU26" s="203">
        <f t="shared" si="75"/>
        <v>0</v>
      </c>
      <c r="EV26" s="203">
        <f t="shared" si="75"/>
        <v>0</v>
      </c>
      <c r="EW26" s="203">
        <f t="shared" si="75"/>
        <v>0</v>
      </c>
      <c r="EX26" s="203">
        <f t="shared" si="75"/>
        <v>0</v>
      </c>
      <c r="EY26" s="203">
        <f t="shared" si="75"/>
        <v>0</v>
      </c>
      <c r="EZ26" s="203">
        <f t="shared" si="75"/>
        <v>0</v>
      </c>
      <c r="FA26" s="203">
        <f t="shared" si="75"/>
        <v>0</v>
      </c>
      <c r="FB26" s="203">
        <f t="shared" si="74"/>
        <v>0</v>
      </c>
      <c r="FC26" s="203">
        <f t="shared" si="74"/>
        <v>0</v>
      </c>
      <c r="FD26" s="203">
        <f t="shared" si="74"/>
        <v>0</v>
      </c>
      <c r="FE26" s="203">
        <f t="shared" si="74"/>
        <v>23</v>
      </c>
      <c r="FF26" s="203">
        <f t="shared" si="74"/>
        <v>2253816</v>
      </c>
      <c r="FG26" s="203">
        <f t="shared" si="71"/>
        <v>466</v>
      </c>
      <c r="FH26" s="203">
        <f t="shared" si="71"/>
        <v>44248740</v>
      </c>
      <c r="FI26" s="203">
        <f t="shared" si="71"/>
        <v>1242</v>
      </c>
      <c r="FJ26" s="203">
        <f t="shared" si="71"/>
        <v>94272732</v>
      </c>
      <c r="FK26" s="203">
        <f t="shared" si="72"/>
        <v>1708</v>
      </c>
      <c r="FL26" s="203">
        <f t="shared" si="73"/>
        <v>138521500</v>
      </c>
      <c r="FM26" s="204"/>
      <c r="FN26" s="204"/>
      <c r="FO26" s="204"/>
      <c r="FP26" s="204"/>
      <c r="FQ26" s="204"/>
      <c r="FR26" s="204"/>
      <c r="FS26" s="204"/>
      <c r="FT26" s="205"/>
      <c r="FU26" s="205"/>
      <c r="FV26" s="204"/>
      <c r="FW26" s="206"/>
      <c r="FX26" s="207"/>
      <c r="FY26" s="204"/>
      <c r="FZ26" s="204"/>
    </row>
    <row r="27" spans="1:182" s="30" customFormat="1" ht="12.6" customHeight="1" x14ac:dyDescent="0.2">
      <c r="A27" s="202">
        <v>16</v>
      </c>
      <c r="B27" s="99" t="s">
        <v>509</v>
      </c>
      <c r="C27" s="203">
        <f>гр.общеразв.напрв.!H478</f>
        <v>0</v>
      </c>
      <c r="D27" s="203">
        <f t="shared" si="1"/>
        <v>0</v>
      </c>
      <c r="E27" s="203">
        <f>гр.общеразв.напрв.!I478</f>
        <v>0</v>
      </c>
      <c r="F27" s="203">
        <f t="shared" si="2"/>
        <v>0</v>
      </c>
      <c r="G27" s="203">
        <f>гр.общеразв.напрв.!J478</f>
        <v>866</v>
      </c>
      <c r="H27" s="203">
        <f t="shared" si="3"/>
        <v>74656128</v>
      </c>
      <c r="I27" s="203">
        <f>гр.общеразв.напрв.!K478</f>
        <v>2110</v>
      </c>
      <c r="J27" s="203">
        <f t="shared" si="4"/>
        <v>147691560</v>
      </c>
      <c r="K27" s="203">
        <f>гр.общеразв.напрв.!L478</f>
        <v>102</v>
      </c>
      <c r="L27" s="203">
        <f t="shared" si="5"/>
        <v>10550880</v>
      </c>
      <c r="M27" s="203">
        <f>гр.общеразв.напрв.!M478</f>
        <v>343</v>
      </c>
      <c r="N27" s="203">
        <f t="shared" si="6"/>
        <v>28812000</v>
      </c>
      <c r="O27" s="203">
        <f>гр.общеразв.напрв.!N478</f>
        <v>0</v>
      </c>
      <c r="P27" s="203">
        <f t="shared" si="7"/>
        <v>0</v>
      </c>
      <c r="Q27" s="203">
        <f>гр.общеразв.напрв.!O478</f>
        <v>0</v>
      </c>
      <c r="R27" s="203">
        <f t="shared" si="8"/>
        <v>0</v>
      </c>
      <c r="S27" s="203">
        <f>гр.общеразв.напрв.!P478</f>
        <v>0</v>
      </c>
      <c r="T27" s="203">
        <f t="shared" si="9"/>
        <v>0</v>
      </c>
      <c r="U27" s="203">
        <f>гр.общеразв.напрв.!Q478</f>
        <v>0</v>
      </c>
      <c r="V27" s="203">
        <f t="shared" si="10"/>
        <v>0</v>
      </c>
      <c r="W27" s="203">
        <f>гр.общеразв.напрв.!R478</f>
        <v>0</v>
      </c>
      <c r="X27" s="203">
        <f t="shared" si="11"/>
        <v>0</v>
      </c>
      <c r="Y27" s="203">
        <f>гр.общеразв.напрв.!S478</f>
        <v>0</v>
      </c>
      <c r="Z27" s="203">
        <f t="shared" si="12"/>
        <v>0</v>
      </c>
      <c r="AA27" s="203">
        <f>гр.общеразв.напрв.!T478</f>
        <v>0</v>
      </c>
      <c r="AB27" s="203">
        <f t="shared" si="13"/>
        <v>0</v>
      </c>
      <c r="AC27" s="203">
        <f>гр.общеразв.напрв.!U478</f>
        <v>0</v>
      </c>
      <c r="AD27" s="203">
        <f t="shared" si="14"/>
        <v>0</v>
      </c>
      <c r="AE27" s="203">
        <f>гр.общеразв.напрв.!V478</f>
        <v>0</v>
      </c>
      <c r="AF27" s="203">
        <f t="shared" si="15"/>
        <v>0</v>
      </c>
      <c r="AG27" s="203">
        <f>гр.общеразв.напрв.!W478</f>
        <v>0</v>
      </c>
      <c r="AH27" s="203">
        <f t="shared" si="16"/>
        <v>0</v>
      </c>
      <c r="AI27" s="203">
        <f>гр.общеразв.напрв.!X478</f>
        <v>0</v>
      </c>
      <c r="AJ27" s="203">
        <f t="shared" si="17"/>
        <v>0</v>
      </c>
      <c r="AK27" s="203">
        <f>гр.общеразв.напрв.!Y478</f>
        <v>0</v>
      </c>
      <c r="AL27" s="203">
        <f t="shared" si="18"/>
        <v>0</v>
      </c>
      <c r="AM27" s="203">
        <f>гр.общеразв.напрв.!Z478</f>
        <v>0</v>
      </c>
      <c r="AN27" s="203">
        <f t="shared" si="19"/>
        <v>0</v>
      </c>
      <c r="AO27" s="203">
        <f>гр.общеразв.напрв.!AA478</f>
        <v>0</v>
      </c>
      <c r="AP27" s="203">
        <f t="shared" si="20"/>
        <v>0</v>
      </c>
      <c r="AQ27" s="203">
        <f>гр.общеразв.напрв.!AB478</f>
        <v>0</v>
      </c>
      <c r="AR27" s="203">
        <f t="shared" si="21"/>
        <v>0</v>
      </c>
      <c r="AS27" s="203">
        <f>гр.общеразв.напрв.!AC478</f>
        <v>0</v>
      </c>
      <c r="AT27" s="203">
        <f t="shared" si="22"/>
        <v>0</v>
      </c>
      <c r="AU27" s="203">
        <f>гр.общеразв.напрв.!AD478</f>
        <v>0</v>
      </c>
      <c r="AV27" s="203">
        <f t="shared" si="23"/>
        <v>0</v>
      </c>
      <c r="AW27" s="203">
        <f>гр.общеразв.напрв.!AE478</f>
        <v>0</v>
      </c>
      <c r="AX27" s="203">
        <f t="shared" si="24"/>
        <v>0</v>
      </c>
      <c r="AY27" s="203">
        <f>гр.общеразв.напрв.!AF478</f>
        <v>0</v>
      </c>
      <c r="AZ27" s="203">
        <f t="shared" si="25"/>
        <v>0</v>
      </c>
      <c r="BA27" s="203">
        <f>гр.общеразв.напрв.!AG478</f>
        <v>0</v>
      </c>
      <c r="BB27" s="203">
        <f t="shared" si="26"/>
        <v>0</v>
      </c>
      <c r="BC27" s="203">
        <f>гр.общеразв.напрв.!AH478</f>
        <v>0</v>
      </c>
      <c r="BD27" s="203">
        <f t="shared" si="27"/>
        <v>0</v>
      </c>
      <c r="BE27" s="203">
        <f>гр.общеразв.напрв.!AI478</f>
        <v>0</v>
      </c>
      <c r="BF27" s="203">
        <f t="shared" si="28"/>
        <v>0</v>
      </c>
      <c r="BG27" s="203">
        <f>гр.общеразв.напрв.!AJ478</f>
        <v>0</v>
      </c>
      <c r="BH27" s="203">
        <f t="shared" si="29"/>
        <v>0</v>
      </c>
      <c r="BI27" s="203">
        <f>гр.общеразв.напрв.!AK478</f>
        <v>0</v>
      </c>
      <c r="BJ27" s="203">
        <f t="shared" si="30"/>
        <v>0</v>
      </c>
      <c r="BK27" s="203">
        <f>гр.общеразв.напрв.!AL478</f>
        <v>0</v>
      </c>
      <c r="BL27" s="203">
        <f t="shared" si="31"/>
        <v>0</v>
      </c>
      <c r="BM27" s="203">
        <f>гр.общеразв.напрв.!AM478</f>
        <v>0</v>
      </c>
      <c r="BN27" s="203">
        <f t="shared" si="32"/>
        <v>0</v>
      </c>
      <c r="BO27" s="203">
        <f>гр.общеразв.напрв.!AN478</f>
        <v>31</v>
      </c>
      <c r="BP27" s="203">
        <f t="shared" si="33"/>
        <v>3384828</v>
      </c>
      <c r="BQ27" s="203">
        <f>гр.общеразв.напрв.!AO478</f>
        <v>86</v>
      </c>
      <c r="BR27" s="203">
        <f t="shared" si="34"/>
        <v>6922656</v>
      </c>
      <c r="BS27" s="203">
        <f>гр.общеразв.напрв.!AP478</f>
        <v>0</v>
      </c>
      <c r="BT27" s="203">
        <f t="shared" si="35"/>
        <v>0</v>
      </c>
      <c r="BU27" s="203">
        <f>гр.общеразв.напрв.!AQ478</f>
        <v>0</v>
      </c>
      <c r="BV27" s="203">
        <f t="shared" si="36"/>
        <v>0</v>
      </c>
      <c r="BW27" s="203">
        <f>гр.общеразв.напрв.!AR478</f>
        <v>0</v>
      </c>
      <c r="BX27" s="203">
        <f t="shared" si="37"/>
        <v>0</v>
      </c>
      <c r="BY27" s="203">
        <f>гр.общеразв.напрв.!AS478</f>
        <v>0</v>
      </c>
      <c r="BZ27" s="203">
        <f t="shared" si="38"/>
        <v>0</v>
      </c>
      <c r="CA27" s="203">
        <f>гр.общеразв.напрв.!AT478</f>
        <v>0</v>
      </c>
      <c r="CB27" s="203">
        <f t="shared" si="39"/>
        <v>0</v>
      </c>
      <c r="CC27" s="203">
        <f>гр.общеразв.напрв.!AU478</f>
        <v>0</v>
      </c>
      <c r="CD27" s="203">
        <f t="shared" si="40"/>
        <v>0</v>
      </c>
      <c r="CE27" s="203">
        <f>гр.общеразв.напрв.!AV478</f>
        <v>0</v>
      </c>
      <c r="CF27" s="203">
        <f t="shared" si="41"/>
        <v>0</v>
      </c>
      <c r="CG27" s="203">
        <f>гр.общеразв.напрв.!AW478</f>
        <v>0</v>
      </c>
      <c r="CH27" s="203">
        <f t="shared" si="42"/>
        <v>0</v>
      </c>
      <c r="CI27" s="203">
        <f>гр.общеразв.напрв.!AX478</f>
        <v>43</v>
      </c>
      <c r="CJ27" s="203">
        <f t="shared" si="43"/>
        <v>7163112</v>
      </c>
      <c r="CK27" s="203">
        <f>гр.общеразв.напрв.!AY478</f>
        <v>110</v>
      </c>
      <c r="CL27" s="203">
        <f t="shared" si="44"/>
        <v>12010680</v>
      </c>
      <c r="CM27" s="203">
        <f>гр.общеразв.напрв.!AZ478</f>
        <v>0</v>
      </c>
      <c r="CN27" s="203">
        <f t="shared" si="45"/>
        <v>0</v>
      </c>
      <c r="CO27" s="203">
        <f>гр.общеразв.напрв.!BA478</f>
        <v>0</v>
      </c>
      <c r="CP27" s="203">
        <f t="shared" si="46"/>
        <v>0</v>
      </c>
      <c r="CQ27" s="203">
        <f>гр.общеразв.напрв.!BB478</f>
        <v>0</v>
      </c>
      <c r="CR27" s="203">
        <f t="shared" si="47"/>
        <v>0</v>
      </c>
      <c r="CS27" s="203">
        <f>гр.общеразв.напрв.!BC478</f>
        <v>0</v>
      </c>
      <c r="CT27" s="203">
        <f t="shared" si="48"/>
        <v>0</v>
      </c>
      <c r="CU27" s="203">
        <f>гр.общеразв.напрв.!BD478</f>
        <v>0</v>
      </c>
      <c r="CV27" s="203">
        <f t="shared" si="49"/>
        <v>0</v>
      </c>
      <c r="CW27" s="203">
        <f>гр.общеразв.напрв.!BE478</f>
        <v>0</v>
      </c>
      <c r="CX27" s="203">
        <f t="shared" si="50"/>
        <v>0</v>
      </c>
      <c r="CY27" s="203">
        <f>гр.общеразв.напрв.!BF478</f>
        <v>0</v>
      </c>
      <c r="CZ27" s="203">
        <f t="shared" si="51"/>
        <v>0</v>
      </c>
      <c r="DA27" s="203">
        <f>гр.общеразв.напрв.!BG478</f>
        <v>0</v>
      </c>
      <c r="DB27" s="203">
        <f t="shared" si="52"/>
        <v>0</v>
      </c>
      <c r="DC27" s="203">
        <f>гр.общеразв.напрв.!BH478</f>
        <v>7</v>
      </c>
      <c r="DD27" s="203">
        <f t="shared" si="53"/>
        <v>1185576</v>
      </c>
      <c r="DE27" s="203">
        <f>гр.общеразв.напрв.!BI478</f>
        <v>15</v>
      </c>
      <c r="DF27" s="203">
        <f t="shared" si="54"/>
        <v>2498760</v>
      </c>
      <c r="DG27" s="203">
        <f>гр.общеразв.напрв.!BJ478</f>
        <v>0</v>
      </c>
      <c r="DH27" s="203">
        <f t="shared" si="55"/>
        <v>0</v>
      </c>
      <c r="DI27" s="203">
        <f>гр.общеразв.напрв.!BK478</f>
        <v>0</v>
      </c>
      <c r="DJ27" s="203">
        <f t="shared" si="56"/>
        <v>0</v>
      </c>
      <c r="DK27" s="203">
        <f>гр.общеразв.напрв.!BL478</f>
        <v>0</v>
      </c>
      <c r="DL27" s="203">
        <f t="shared" si="57"/>
        <v>0</v>
      </c>
      <c r="DM27" s="203">
        <f>гр.общеразв.напрв.!BM478</f>
        <v>0</v>
      </c>
      <c r="DN27" s="203">
        <f t="shared" si="58"/>
        <v>0</v>
      </c>
      <c r="DO27" s="203">
        <f>гр.общеразв.напрв.!BN478</f>
        <v>0</v>
      </c>
      <c r="DP27" s="203">
        <f t="shared" si="59"/>
        <v>0</v>
      </c>
      <c r="DQ27" s="203">
        <f>гр.общеразв.напрв.!BO478</f>
        <v>0</v>
      </c>
      <c r="DR27" s="203">
        <f t="shared" si="60"/>
        <v>0</v>
      </c>
      <c r="DS27" s="203">
        <f>гр.общеразв.напрв.!BP478</f>
        <v>0</v>
      </c>
      <c r="DT27" s="203">
        <f t="shared" si="61"/>
        <v>0</v>
      </c>
      <c r="DU27" s="203">
        <f>гр.общеразв.напрв.!BQ478</f>
        <v>0</v>
      </c>
      <c r="DV27" s="203">
        <f t="shared" si="62"/>
        <v>0</v>
      </c>
      <c r="DW27" s="203">
        <f>гр.общеразв.напрв.!BR478</f>
        <v>2</v>
      </c>
      <c r="DX27" s="203">
        <f t="shared" si="63"/>
        <v>789168</v>
      </c>
      <c r="DY27" s="203">
        <f>гр.общеразв.напрв.!BS478</f>
        <v>24</v>
      </c>
      <c r="DZ27" s="203">
        <f t="shared" si="64"/>
        <v>9336096</v>
      </c>
      <c r="EA27" s="203">
        <f>гр.общеразв.напрв.!BT478</f>
        <v>0</v>
      </c>
      <c r="EB27" s="203">
        <f t="shared" si="65"/>
        <v>0</v>
      </c>
      <c r="EC27" s="203">
        <f>гр.общеразв.напрв.!BU478</f>
        <v>0</v>
      </c>
      <c r="ED27" s="203">
        <f t="shared" si="66"/>
        <v>0</v>
      </c>
      <c r="EE27" s="203">
        <f>гр.общеразв.напрв.!BV478</f>
        <v>0</v>
      </c>
      <c r="EF27" s="203">
        <f t="shared" si="67"/>
        <v>0</v>
      </c>
      <c r="EG27" s="203">
        <f>гр.общеразв.напрв.!BW478</f>
        <v>0</v>
      </c>
      <c r="EH27" s="203">
        <f t="shared" si="68"/>
        <v>0</v>
      </c>
      <c r="EI27" s="203">
        <f>гр.общеразв.напрв.!BX478</f>
        <v>0</v>
      </c>
      <c r="EJ27" s="203">
        <f t="shared" si="69"/>
        <v>0</v>
      </c>
      <c r="EK27" s="203">
        <f>гр.общеразв.напрв.!BY478</f>
        <v>0</v>
      </c>
      <c r="EL27" s="203">
        <f t="shared" si="70"/>
        <v>0</v>
      </c>
      <c r="EM27" s="203">
        <f t="shared" si="75"/>
        <v>0</v>
      </c>
      <c r="EN27" s="203">
        <f t="shared" si="75"/>
        <v>0</v>
      </c>
      <c r="EO27" s="203">
        <f t="shared" si="75"/>
        <v>0</v>
      </c>
      <c r="EP27" s="203">
        <f t="shared" si="75"/>
        <v>0</v>
      </c>
      <c r="EQ27" s="203">
        <f t="shared" si="75"/>
        <v>949</v>
      </c>
      <c r="ER27" s="203">
        <f t="shared" si="75"/>
        <v>87178812</v>
      </c>
      <c r="ES27" s="203">
        <f t="shared" si="75"/>
        <v>2345</v>
      </c>
      <c r="ET27" s="203">
        <f t="shared" si="75"/>
        <v>178459752</v>
      </c>
      <c r="EU27" s="203">
        <f t="shared" si="75"/>
        <v>102</v>
      </c>
      <c r="EV27" s="203">
        <f t="shared" si="75"/>
        <v>10550880</v>
      </c>
      <c r="EW27" s="203">
        <f t="shared" si="75"/>
        <v>343</v>
      </c>
      <c r="EX27" s="203">
        <f t="shared" si="75"/>
        <v>28812000</v>
      </c>
      <c r="EY27" s="203">
        <f t="shared" si="75"/>
        <v>0</v>
      </c>
      <c r="EZ27" s="203">
        <f t="shared" si="75"/>
        <v>0</v>
      </c>
      <c r="FA27" s="203">
        <f t="shared" si="75"/>
        <v>0</v>
      </c>
      <c r="FB27" s="203">
        <f t="shared" si="74"/>
        <v>0</v>
      </c>
      <c r="FC27" s="203">
        <f t="shared" si="74"/>
        <v>0</v>
      </c>
      <c r="FD27" s="203">
        <f t="shared" si="74"/>
        <v>0</v>
      </c>
      <c r="FE27" s="203">
        <f t="shared" si="74"/>
        <v>0</v>
      </c>
      <c r="FF27" s="203">
        <f t="shared" si="74"/>
        <v>0</v>
      </c>
      <c r="FG27" s="203">
        <f t="shared" si="71"/>
        <v>1051</v>
      </c>
      <c r="FH27" s="203">
        <f t="shared" si="71"/>
        <v>97729692</v>
      </c>
      <c r="FI27" s="203">
        <f t="shared" si="71"/>
        <v>2688</v>
      </c>
      <c r="FJ27" s="203">
        <f t="shared" si="71"/>
        <v>207271752</v>
      </c>
      <c r="FK27" s="203">
        <f t="shared" si="72"/>
        <v>3739</v>
      </c>
      <c r="FL27" s="203">
        <f t="shared" si="73"/>
        <v>305001400</v>
      </c>
      <c r="FM27" s="204"/>
      <c r="FN27" s="204"/>
      <c r="FO27" s="204"/>
      <c r="FP27" s="204"/>
      <c r="FQ27" s="204"/>
      <c r="FR27" s="204"/>
      <c r="FS27" s="204"/>
      <c r="FT27" s="205"/>
      <c r="FU27" s="205"/>
      <c r="FV27" s="204"/>
      <c r="FW27" s="206"/>
      <c r="FX27" s="207"/>
      <c r="FY27" s="204"/>
      <c r="FZ27" s="204"/>
    </row>
    <row r="28" spans="1:182" s="30" customFormat="1" ht="12.6" customHeight="1" x14ac:dyDescent="0.2">
      <c r="A28" s="202">
        <v>17</v>
      </c>
      <c r="B28" s="99" t="s">
        <v>529</v>
      </c>
      <c r="C28" s="203">
        <f>гр.общеразв.напрв.!H509</f>
        <v>0</v>
      </c>
      <c r="D28" s="203">
        <f t="shared" si="1"/>
        <v>0</v>
      </c>
      <c r="E28" s="203">
        <f>гр.общеразв.напрв.!I509</f>
        <v>0</v>
      </c>
      <c r="F28" s="203">
        <f t="shared" si="2"/>
        <v>0</v>
      </c>
      <c r="G28" s="203">
        <f>гр.общеразв.напрв.!J509</f>
        <v>707</v>
      </c>
      <c r="H28" s="203">
        <f t="shared" si="3"/>
        <v>60949056</v>
      </c>
      <c r="I28" s="203">
        <f>гр.общеразв.напрв.!K509</f>
        <v>2795</v>
      </c>
      <c r="J28" s="203">
        <f t="shared" si="4"/>
        <v>195638820</v>
      </c>
      <c r="K28" s="203">
        <f>гр.общеразв.напрв.!L509</f>
        <v>0</v>
      </c>
      <c r="L28" s="203">
        <f t="shared" si="5"/>
        <v>0</v>
      </c>
      <c r="M28" s="203">
        <f>гр.общеразв.напрв.!M509</f>
        <v>1029</v>
      </c>
      <c r="N28" s="203">
        <f t="shared" si="6"/>
        <v>86436000</v>
      </c>
      <c r="O28" s="203">
        <f>гр.общеразв.напрв.!N509</f>
        <v>0</v>
      </c>
      <c r="P28" s="203">
        <f t="shared" si="7"/>
        <v>0</v>
      </c>
      <c r="Q28" s="203">
        <f>гр.общеразв.напрв.!O509</f>
        <v>0</v>
      </c>
      <c r="R28" s="203">
        <f t="shared" si="8"/>
        <v>0</v>
      </c>
      <c r="S28" s="203">
        <f>гр.общеразв.напрв.!P509</f>
        <v>0</v>
      </c>
      <c r="T28" s="203">
        <f t="shared" si="9"/>
        <v>0</v>
      </c>
      <c r="U28" s="203">
        <f>гр.общеразв.напрв.!Q509</f>
        <v>38</v>
      </c>
      <c r="V28" s="203">
        <f t="shared" si="10"/>
        <v>3723696</v>
      </c>
      <c r="W28" s="203">
        <f>гр.общеразв.напрв.!R509</f>
        <v>0</v>
      </c>
      <c r="X28" s="203">
        <f t="shared" si="11"/>
        <v>0</v>
      </c>
      <c r="Y28" s="203">
        <f>гр.общеразв.напрв.!S509</f>
        <v>0</v>
      </c>
      <c r="Z28" s="203">
        <f t="shared" si="12"/>
        <v>0</v>
      </c>
      <c r="AA28" s="203">
        <f>гр.общеразв.напрв.!T509</f>
        <v>0</v>
      </c>
      <c r="AB28" s="203">
        <f t="shared" si="13"/>
        <v>0</v>
      </c>
      <c r="AC28" s="203">
        <f>гр.общеразв.напрв.!U509</f>
        <v>0</v>
      </c>
      <c r="AD28" s="203">
        <f t="shared" si="14"/>
        <v>0</v>
      </c>
      <c r="AE28" s="203">
        <f>гр.общеразв.напрв.!V509</f>
        <v>0</v>
      </c>
      <c r="AF28" s="203">
        <f t="shared" si="15"/>
        <v>0</v>
      </c>
      <c r="AG28" s="203">
        <f>гр.общеразв.напрв.!W509</f>
        <v>0</v>
      </c>
      <c r="AH28" s="203">
        <f t="shared" si="16"/>
        <v>0</v>
      </c>
      <c r="AI28" s="203">
        <f>гр.общеразв.напрв.!X509</f>
        <v>0</v>
      </c>
      <c r="AJ28" s="203">
        <f t="shared" si="17"/>
        <v>0</v>
      </c>
      <c r="AK28" s="203">
        <f>гр.общеразв.напрв.!Y509</f>
        <v>0</v>
      </c>
      <c r="AL28" s="203">
        <f t="shared" si="18"/>
        <v>0</v>
      </c>
      <c r="AM28" s="203">
        <f>гр.общеразв.напрв.!Z509</f>
        <v>0</v>
      </c>
      <c r="AN28" s="203">
        <f t="shared" si="19"/>
        <v>0</v>
      </c>
      <c r="AO28" s="203">
        <f>гр.общеразв.напрв.!AA509</f>
        <v>0</v>
      </c>
      <c r="AP28" s="203">
        <f t="shared" si="20"/>
        <v>0</v>
      </c>
      <c r="AQ28" s="203">
        <f>гр.общеразв.напрв.!AB509</f>
        <v>0</v>
      </c>
      <c r="AR28" s="203">
        <f t="shared" si="21"/>
        <v>0</v>
      </c>
      <c r="AS28" s="203">
        <f>гр.общеразв.напрв.!AC509</f>
        <v>0</v>
      </c>
      <c r="AT28" s="203">
        <f t="shared" si="22"/>
        <v>0</v>
      </c>
      <c r="AU28" s="203">
        <f>гр.общеразв.напрв.!AD509</f>
        <v>0</v>
      </c>
      <c r="AV28" s="203">
        <f t="shared" si="23"/>
        <v>0</v>
      </c>
      <c r="AW28" s="203">
        <f>гр.общеразв.напрв.!AE509</f>
        <v>0</v>
      </c>
      <c r="AX28" s="203">
        <f t="shared" si="24"/>
        <v>0</v>
      </c>
      <c r="AY28" s="203">
        <f>гр.общеразв.напрв.!AF509</f>
        <v>0</v>
      </c>
      <c r="AZ28" s="203">
        <f t="shared" si="25"/>
        <v>0</v>
      </c>
      <c r="BA28" s="203">
        <f>гр.общеразв.напрв.!AG509</f>
        <v>0</v>
      </c>
      <c r="BB28" s="203">
        <f t="shared" si="26"/>
        <v>0</v>
      </c>
      <c r="BC28" s="203">
        <f>гр.общеразв.напрв.!AH509</f>
        <v>0</v>
      </c>
      <c r="BD28" s="203">
        <f t="shared" si="27"/>
        <v>0</v>
      </c>
      <c r="BE28" s="203">
        <f>гр.общеразв.напрв.!AI509</f>
        <v>0</v>
      </c>
      <c r="BF28" s="203">
        <f t="shared" si="28"/>
        <v>0</v>
      </c>
      <c r="BG28" s="203">
        <f>гр.общеразв.напрв.!AJ509</f>
        <v>0</v>
      </c>
      <c r="BH28" s="203">
        <f t="shared" si="29"/>
        <v>0</v>
      </c>
      <c r="BI28" s="203">
        <f>гр.общеразв.напрв.!AK509</f>
        <v>0</v>
      </c>
      <c r="BJ28" s="203">
        <f t="shared" si="30"/>
        <v>0</v>
      </c>
      <c r="BK28" s="203">
        <f>гр.общеразв.напрв.!AL509</f>
        <v>0</v>
      </c>
      <c r="BL28" s="203">
        <f t="shared" si="31"/>
        <v>0</v>
      </c>
      <c r="BM28" s="203">
        <f>гр.общеразв.напрв.!AM509</f>
        <v>0</v>
      </c>
      <c r="BN28" s="203">
        <f t="shared" si="32"/>
        <v>0</v>
      </c>
      <c r="BO28" s="203">
        <f>гр.общеразв.напрв.!AN509</f>
        <v>41</v>
      </c>
      <c r="BP28" s="203">
        <f t="shared" si="33"/>
        <v>4476708</v>
      </c>
      <c r="BQ28" s="203">
        <f>гр.общеразв.напрв.!AO509</f>
        <v>85</v>
      </c>
      <c r="BR28" s="203">
        <f t="shared" si="34"/>
        <v>6842160</v>
      </c>
      <c r="BS28" s="203">
        <f>гр.общеразв.напрв.!AP509</f>
        <v>0</v>
      </c>
      <c r="BT28" s="203">
        <f t="shared" si="35"/>
        <v>0</v>
      </c>
      <c r="BU28" s="203">
        <f>гр.общеразв.напрв.!AQ509</f>
        <v>52</v>
      </c>
      <c r="BV28" s="203">
        <f t="shared" si="36"/>
        <v>5023200</v>
      </c>
      <c r="BW28" s="203">
        <f>гр.общеразв.напрв.!AR509</f>
        <v>0</v>
      </c>
      <c r="BX28" s="203">
        <f t="shared" si="37"/>
        <v>0</v>
      </c>
      <c r="BY28" s="203">
        <f>гр.общеразв.напрв.!AS509</f>
        <v>0</v>
      </c>
      <c r="BZ28" s="203">
        <f t="shared" si="38"/>
        <v>0</v>
      </c>
      <c r="CA28" s="203">
        <f>гр.общеразв.напрв.!AT509</f>
        <v>0</v>
      </c>
      <c r="CB28" s="203">
        <f t="shared" si="39"/>
        <v>0</v>
      </c>
      <c r="CC28" s="203">
        <f>гр.общеразв.напрв.!AU509</f>
        <v>0</v>
      </c>
      <c r="CD28" s="203">
        <f t="shared" si="40"/>
        <v>0</v>
      </c>
      <c r="CE28" s="203">
        <f>гр.общеразв.напрв.!AV509</f>
        <v>0</v>
      </c>
      <c r="CF28" s="203">
        <f t="shared" si="41"/>
        <v>0</v>
      </c>
      <c r="CG28" s="203">
        <f>гр.общеразв.напрв.!AW509</f>
        <v>0</v>
      </c>
      <c r="CH28" s="203">
        <f t="shared" si="42"/>
        <v>0</v>
      </c>
      <c r="CI28" s="203">
        <f>гр.общеразв.напрв.!AX509</f>
        <v>21</v>
      </c>
      <c r="CJ28" s="203">
        <f t="shared" si="43"/>
        <v>3498264</v>
      </c>
      <c r="CK28" s="203">
        <f>гр.общеразв.напрв.!AY509</f>
        <v>58</v>
      </c>
      <c r="CL28" s="203">
        <f t="shared" si="44"/>
        <v>6332904</v>
      </c>
      <c r="CM28" s="203">
        <f>гр.общеразв.напрв.!AZ509</f>
        <v>0</v>
      </c>
      <c r="CN28" s="203">
        <f t="shared" si="45"/>
        <v>0</v>
      </c>
      <c r="CO28" s="203">
        <f>гр.общеразв.напрв.!BA509</f>
        <v>31</v>
      </c>
      <c r="CP28" s="203">
        <f t="shared" si="46"/>
        <v>4061868</v>
      </c>
      <c r="CQ28" s="203">
        <f>гр.общеразв.напрв.!BB509</f>
        <v>0</v>
      </c>
      <c r="CR28" s="203">
        <f t="shared" si="47"/>
        <v>0</v>
      </c>
      <c r="CS28" s="203">
        <f>гр.общеразв.напрв.!BC509</f>
        <v>0</v>
      </c>
      <c r="CT28" s="203">
        <f t="shared" si="48"/>
        <v>0</v>
      </c>
      <c r="CU28" s="203">
        <f>гр.общеразв.напрв.!BD509</f>
        <v>0</v>
      </c>
      <c r="CV28" s="203">
        <f t="shared" si="49"/>
        <v>0</v>
      </c>
      <c r="CW28" s="203">
        <f>гр.общеразв.напрв.!BE509</f>
        <v>0</v>
      </c>
      <c r="CX28" s="203">
        <f t="shared" si="50"/>
        <v>0</v>
      </c>
      <c r="CY28" s="203">
        <f>гр.общеразв.напрв.!BF509</f>
        <v>0</v>
      </c>
      <c r="CZ28" s="203">
        <f t="shared" si="51"/>
        <v>0</v>
      </c>
      <c r="DA28" s="203">
        <f>гр.общеразв.напрв.!BG509</f>
        <v>0</v>
      </c>
      <c r="DB28" s="203">
        <f t="shared" si="52"/>
        <v>0</v>
      </c>
      <c r="DC28" s="203">
        <f>гр.общеразв.напрв.!BH509</f>
        <v>0</v>
      </c>
      <c r="DD28" s="203">
        <f t="shared" si="53"/>
        <v>0</v>
      </c>
      <c r="DE28" s="203">
        <f>гр.общеразв.напрв.!BI509</f>
        <v>13</v>
      </c>
      <c r="DF28" s="203">
        <f t="shared" si="54"/>
        <v>2165592</v>
      </c>
      <c r="DG28" s="203">
        <f>гр.общеразв.напрв.!BJ509</f>
        <v>0</v>
      </c>
      <c r="DH28" s="203">
        <f t="shared" si="55"/>
        <v>0</v>
      </c>
      <c r="DI28" s="203">
        <f>гр.общеразв.напрв.!BK509</f>
        <v>0</v>
      </c>
      <c r="DJ28" s="203">
        <f t="shared" si="56"/>
        <v>0</v>
      </c>
      <c r="DK28" s="203">
        <f>гр.общеразв.напрв.!BL509</f>
        <v>0</v>
      </c>
      <c r="DL28" s="203">
        <f t="shared" si="57"/>
        <v>0</v>
      </c>
      <c r="DM28" s="203">
        <f>гр.общеразв.напрв.!BM509</f>
        <v>0</v>
      </c>
      <c r="DN28" s="203">
        <f t="shared" si="58"/>
        <v>0</v>
      </c>
      <c r="DO28" s="203">
        <f>гр.общеразв.напрв.!BN509</f>
        <v>0</v>
      </c>
      <c r="DP28" s="203">
        <f t="shared" si="59"/>
        <v>0</v>
      </c>
      <c r="DQ28" s="203">
        <f>гр.общеразв.напрв.!BO509</f>
        <v>0</v>
      </c>
      <c r="DR28" s="203">
        <f t="shared" si="60"/>
        <v>0</v>
      </c>
      <c r="DS28" s="203">
        <f>гр.общеразв.напрв.!BP509</f>
        <v>0</v>
      </c>
      <c r="DT28" s="203">
        <f t="shared" si="61"/>
        <v>0</v>
      </c>
      <c r="DU28" s="203">
        <f>гр.общеразв.напрв.!BQ509</f>
        <v>0</v>
      </c>
      <c r="DV28" s="203">
        <f t="shared" si="62"/>
        <v>0</v>
      </c>
      <c r="DW28" s="203">
        <f>гр.общеразв.напрв.!BR509</f>
        <v>0</v>
      </c>
      <c r="DX28" s="203">
        <f t="shared" si="63"/>
        <v>0</v>
      </c>
      <c r="DY28" s="203">
        <f>гр.общеразв.напрв.!BS509</f>
        <v>0</v>
      </c>
      <c r="DZ28" s="203">
        <f t="shared" si="64"/>
        <v>0</v>
      </c>
      <c r="EA28" s="203">
        <f>гр.общеразв.напрв.!BT509</f>
        <v>0</v>
      </c>
      <c r="EB28" s="203">
        <f t="shared" si="65"/>
        <v>0</v>
      </c>
      <c r="EC28" s="203">
        <f>гр.общеразв.напрв.!BU509</f>
        <v>0</v>
      </c>
      <c r="ED28" s="203">
        <f t="shared" si="66"/>
        <v>0</v>
      </c>
      <c r="EE28" s="203">
        <f>гр.общеразв.напрв.!BV509</f>
        <v>0</v>
      </c>
      <c r="EF28" s="203">
        <f t="shared" si="67"/>
        <v>0</v>
      </c>
      <c r="EG28" s="203">
        <f>гр.общеразв.напрв.!BW509</f>
        <v>0</v>
      </c>
      <c r="EH28" s="203">
        <f t="shared" si="68"/>
        <v>0</v>
      </c>
      <c r="EI28" s="203">
        <f>гр.общеразв.напрв.!BX509</f>
        <v>0</v>
      </c>
      <c r="EJ28" s="203">
        <f t="shared" si="69"/>
        <v>0</v>
      </c>
      <c r="EK28" s="203">
        <f>гр.общеразв.напрв.!BY509</f>
        <v>0</v>
      </c>
      <c r="EL28" s="203">
        <f t="shared" si="70"/>
        <v>0</v>
      </c>
      <c r="EM28" s="203">
        <f t="shared" si="75"/>
        <v>0</v>
      </c>
      <c r="EN28" s="203">
        <f t="shared" si="75"/>
        <v>0</v>
      </c>
      <c r="EO28" s="203">
        <f t="shared" si="75"/>
        <v>0</v>
      </c>
      <c r="EP28" s="203">
        <f t="shared" si="75"/>
        <v>0</v>
      </c>
      <c r="EQ28" s="203">
        <f t="shared" si="75"/>
        <v>769</v>
      </c>
      <c r="ER28" s="203">
        <f t="shared" si="75"/>
        <v>68924028</v>
      </c>
      <c r="ES28" s="203">
        <f t="shared" si="75"/>
        <v>2951</v>
      </c>
      <c r="ET28" s="203">
        <f t="shared" si="75"/>
        <v>210979476</v>
      </c>
      <c r="EU28" s="203">
        <f t="shared" si="75"/>
        <v>0</v>
      </c>
      <c r="EV28" s="203">
        <f t="shared" si="75"/>
        <v>0</v>
      </c>
      <c r="EW28" s="203">
        <f t="shared" si="75"/>
        <v>1112</v>
      </c>
      <c r="EX28" s="203">
        <f t="shared" si="75"/>
        <v>95521068</v>
      </c>
      <c r="EY28" s="203">
        <f t="shared" si="75"/>
        <v>0</v>
      </c>
      <c r="EZ28" s="203">
        <f t="shared" si="75"/>
        <v>0</v>
      </c>
      <c r="FA28" s="203">
        <f t="shared" si="75"/>
        <v>0</v>
      </c>
      <c r="FB28" s="203">
        <f t="shared" si="74"/>
        <v>0</v>
      </c>
      <c r="FC28" s="203">
        <f t="shared" si="74"/>
        <v>0</v>
      </c>
      <c r="FD28" s="203">
        <f t="shared" si="74"/>
        <v>0</v>
      </c>
      <c r="FE28" s="203">
        <f t="shared" si="74"/>
        <v>38</v>
      </c>
      <c r="FF28" s="203">
        <f t="shared" si="74"/>
        <v>3723696</v>
      </c>
      <c r="FG28" s="203">
        <f t="shared" si="71"/>
        <v>769</v>
      </c>
      <c r="FH28" s="203">
        <f t="shared" si="71"/>
        <v>68924028</v>
      </c>
      <c r="FI28" s="203">
        <f t="shared" si="71"/>
        <v>4101</v>
      </c>
      <c r="FJ28" s="203">
        <f t="shared" si="71"/>
        <v>310224240</v>
      </c>
      <c r="FK28" s="203">
        <f t="shared" si="72"/>
        <v>4870</v>
      </c>
      <c r="FL28" s="203">
        <f t="shared" si="73"/>
        <v>379148300</v>
      </c>
      <c r="FM28" s="204"/>
      <c r="FN28" s="204"/>
      <c r="FO28" s="204"/>
      <c r="FP28" s="204"/>
      <c r="FQ28" s="204"/>
      <c r="FR28" s="204"/>
      <c r="FS28" s="204"/>
      <c r="FT28" s="205"/>
      <c r="FU28" s="205"/>
      <c r="FV28" s="204"/>
      <c r="FW28" s="206"/>
      <c r="FX28" s="207"/>
      <c r="FY28" s="204"/>
      <c r="FZ28" s="204"/>
    </row>
    <row r="29" spans="1:182" s="30" customFormat="1" ht="12.6" customHeight="1" x14ac:dyDescent="0.2">
      <c r="A29" s="202">
        <v>18</v>
      </c>
      <c r="B29" s="99" t="s">
        <v>630</v>
      </c>
      <c r="C29" s="203">
        <f>гр.общеразв.напрв.!H524</f>
        <v>0</v>
      </c>
      <c r="D29" s="203">
        <f t="shared" si="1"/>
        <v>0</v>
      </c>
      <c r="E29" s="203">
        <f>гр.общеразв.напрв.!I524</f>
        <v>0</v>
      </c>
      <c r="F29" s="203">
        <f t="shared" si="2"/>
        <v>0</v>
      </c>
      <c r="G29" s="203">
        <f>гр.общеразв.напрв.!J524</f>
        <v>0</v>
      </c>
      <c r="H29" s="203">
        <f t="shared" si="3"/>
        <v>0</v>
      </c>
      <c r="I29" s="203">
        <f>гр.общеразв.напрв.!K524</f>
        <v>0</v>
      </c>
      <c r="J29" s="203">
        <f t="shared" si="4"/>
        <v>0</v>
      </c>
      <c r="K29" s="203">
        <f>гр.общеразв.напрв.!L524</f>
        <v>834</v>
      </c>
      <c r="L29" s="203">
        <f t="shared" si="5"/>
        <v>86268960</v>
      </c>
      <c r="M29" s="203">
        <f>гр.общеразв.напрв.!M524</f>
        <v>2481</v>
      </c>
      <c r="N29" s="203">
        <f t="shared" si="6"/>
        <v>208404000</v>
      </c>
      <c r="O29" s="203">
        <f>гр.общеразв.напрв.!N524</f>
        <v>0</v>
      </c>
      <c r="P29" s="203">
        <f t="shared" si="7"/>
        <v>0</v>
      </c>
      <c r="Q29" s="203">
        <f>гр.общеразв.напрв.!O524</f>
        <v>0</v>
      </c>
      <c r="R29" s="203">
        <f t="shared" si="8"/>
        <v>0</v>
      </c>
      <c r="S29" s="203">
        <f>гр.общеразв.напрв.!P524</f>
        <v>0</v>
      </c>
      <c r="T29" s="203">
        <f t="shared" si="9"/>
        <v>0</v>
      </c>
      <c r="U29" s="203">
        <f>гр.общеразв.напрв.!Q524</f>
        <v>0</v>
      </c>
      <c r="V29" s="203">
        <f t="shared" si="10"/>
        <v>0</v>
      </c>
      <c r="W29" s="203">
        <f>гр.общеразв.напрв.!R524</f>
        <v>0</v>
      </c>
      <c r="X29" s="203">
        <f t="shared" si="11"/>
        <v>0</v>
      </c>
      <c r="Y29" s="203">
        <f>гр.общеразв.напрв.!S524</f>
        <v>0</v>
      </c>
      <c r="Z29" s="203">
        <f t="shared" si="12"/>
        <v>0</v>
      </c>
      <c r="AA29" s="203">
        <f>гр.общеразв.напрв.!T524</f>
        <v>0</v>
      </c>
      <c r="AB29" s="203">
        <f t="shared" si="13"/>
        <v>0</v>
      </c>
      <c r="AC29" s="203">
        <f>гр.общеразв.напрв.!U524</f>
        <v>0</v>
      </c>
      <c r="AD29" s="203">
        <f t="shared" si="14"/>
        <v>0</v>
      </c>
      <c r="AE29" s="203">
        <f>гр.общеразв.напрв.!V524</f>
        <v>0</v>
      </c>
      <c r="AF29" s="203">
        <f t="shared" si="15"/>
        <v>0</v>
      </c>
      <c r="AG29" s="203">
        <f>гр.общеразв.напрв.!W524</f>
        <v>0</v>
      </c>
      <c r="AH29" s="203">
        <f t="shared" si="16"/>
        <v>0</v>
      </c>
      <c r="AI29" s="203">
        <f>гр.общеразв.напрв.!X524</f>
        <v>0</v>
      </c>
      <c r="AJ29" s="203">
        <f t="shared" si="17"/>
        <v>0</v>
      </c>
      <c r="AK29" s="203">
        <f>гр.общеразв.напрв.!Y524</f>
        <v>0</v>
      </c>
      <c r="AL29" s="203">
        <f t="shared" si="18"/>
        <v>0</v>
      </c>
      <c r="AM29" s="203">
        <f>гр.общеразв.напрв.!Z524</f>
        <v>0</v>
      </c>
      <c r="AN29" s="203">
        <f t="shared" si="19"/>
        <v>0</v>
      </c>
      <c r="AO29" s="203">
        <f>гр.общеразв.напрв.!AA524</f>
        <v>0</v>
      </c>
      <c r="AP29" s="203">
        <f t="shared" si="20"/>
        <v>0</v>
      </c>
      <c r="AQ29" s="203">
        <f>гр.общеразв.напрв.!AB524</f>
        <v>0</v>
      </c>
      <c r="AR29" s="203">
        <f t="shared" si="21"/>
        <v>0</v>
      </c>
      <c r="AS29" s="203">
        <f>гр.общеразв.напрв.!AC524</f>
        <v>0</v>
      </c>
      <c r="AT29" s="203">
        <f t="shared" si="22"/>
        <v>0</v>
      </c>
      <c r="AU29" s="203">
        <f>гр.общеразв.напрв.!AD524</f>
        <v>0</v>
      </c>
      <c r="AV29" s="203">
        <f t="shared" si="23"/>
        <v>0</v>
      </c>
      <c r="AW29" s="203">
        <f>гр.общеразв.напрв.!AE524</f>
        <v>0</v>
      </c>
      <c r="AX29" s="203">
        <f t="shared" si="24"/>
        <v>0</v>
      </c>
      <c r="AY29" s="203">
        <f>гр.общеразв.напрв.!AF524</f>
        <v>0</v>
      </c>
      <c r="AZ29" s="203">
        <f t="shared" si="25"/>
        <v>0</v>
      </c>
      <c r="BA29" s="203">
        <f>гр.общеразв.напрв.!AG524</f>
        <v>0</v>
      </c>
      <c r="BB29" s="203">
        <f t="shared" si="26"/>
        <v>0</v>
      </c>
      <c r="BC29" s="203">
        <f>гр.общеразв.напрв.!AH524</f>
        <v>0</v>
      </c>
      <c r="BD29" s="203">
        <f t="shared" si="27"/>
        <v>0</v>
      </c>
      <c r="BE29" s="203">
        <f>гр.общеразв.напрв.!AI524</f>
        <v>0</v>
      </c>
      <c r="BF29" s="203">
        <f t="shared" si="28"/>
        <v>0</v>
      </c>
      <c r="BG29" s="203">
        <f>гр.общеразв.напрв.!AJ524</f>
        <v>0</v>
      </c>
      <c r="BH29" s="203">
        <f t="shared" si="29"/>
        <v>0</v>
      </c>
      <c r="BI29" s="203">
        <f>гр.общеразв.напрв.!AK524</f>
        <v>0</v>
      </c>
      <c r="BJ29" s="203">
        <f t="shared" si="30"/>
        <v>0</v>
      </c>
      <c r="BK29" s="203">
        <f>гр.общеразв.напрв.!AL524</f>
        <v>0</v>
      </c>
      <c r="BL29" s="203">
        <f t="shared" si="31"/>
        <v>0</v>
      </c>
      <c r="BM29" s="203">
        <f>гр.общеразв.напрв.!AM524</f>
        <v>0</v>
      </c>
      <c r="BN29" s="203">
        <f t="shared" si="32"/>
        <v>0</v>
      </c>
      <c r="BO29" s="203">
        <f>гр.общеразв.напрв.!AN524</f>
        <v>0</v>
      </c>
      <c r="BP29" s="203">
        <f t="shared" si="33"/>
        <v>0</v>
      </c>
      <c r="BQ29" s="203">
        <f>гр.общеразв.напрв.!AO524</f>
        <v>0</v>
      </c>
      <c r="BR29" s="203">
        <f t="shared" si="34"/>
        <v>0</v>
      </c>
      <c r="BS29" s="203">
        <f>гр.общеразв.напрв.!AP524</f>
        <v>0</v>
      </c>
      <c r="BT29" s="203">
        <f t="shared" si="35"/>
        <v>0</v>
      </c>
      <c r="BU29" s="203">
        <f>гр.общеразв.напрв.!AQ524</f>
        <v>0</v>
      </c>
      <c r="BV29" s="203">
        <f t="shared" si="36"/>
        <v>0</v>
      </c>
      <c r="BW29" s="203">
        <f>гр.общеразв.напрв.!AR524</f>
        <v>0</v>
      </c>
      <c r="BX29" s="203">
        <f t="shared" si="37"/>
        <v>0</v>
      </c>
      <c r="BY29" s="203">
        <f>гр.общеразв.напрв.!AS524</f>
        <v>0</v>
      </c>
      <c r="BZ29" s="203">
        <f t="shared" si="38"/>
        <v>0</v>
      </c>
      <c r="CA29" s="203">
        <f>гр.общеразв.напрв.!AT524</f>
        <v>0</v>
      </c>
      <c r="CB29" s="203">
        <f t="shared" si="39"/>
        <v>0</v>
      </c>
      <c r="CC29" s="203">
        <f>гр.общеразв.напрв.!AU524</f>
        <v>0</v>
      </c>
      <c r="CD29" s="203">
        <f t="shared" si="40"/>
        <v>0</v>
      </c>
      <c r="CE29" s="203">
        <f>гр.общеразв.напрв.!AV524</f>
        <v>0</v>
      </c>
      <c r="CF29" s="203">
        <f t="shared" si="41"/>
        <v>0</v>
      </c>
      <c r="CG29" s="203">
        <f>гр.общеразв.напрв.!AW524</f>
        <v>0</v>
      </c>
      <c r="CH29" s="203">
        <f t="shared" si="42"/>
        <v>0</v>
      </c>
      <c r="CI29" s="203">
        <f>гр.общеразв.напрв.!AX524</f>
        <v>0</v>
      </c>
      <c r="CJ29" s="203">
        <f t="shared" si="43"/>
        <v>0</v>
      </c>
      <c r="CK29" s="203">
        <f>гр.общеразв.напрв.!AY524</f>
        <v>0</v>
      </c>
      <c r="CL29" s="203">
        <f t="shared" si="44"/>
        <v>0</v>
      </c>
      <c r="CM29" s="203">
        <f>гр.общеразв.напрв.!AZ524</f>
        <v>0</v>
      </c>
      <c r="CN29" s="203">
        <f t="shared" si="45"/>
        <v>0</v>
      </c>
      <c r="CO29" s="203">
        <f>гр.общеразв.напрв.!BA524</f>
        <v>0</v>
      </c>
      <c r="CP29" s="203">
        <f t="shared" si="46"/>
        <v>0</v>
      </c>
      <c r="CQ29" s="203">
        <f>гр.общеразв.напрв.!BB524</f>
        <v>0</v>
      </c>
      <c r="CR29" s="203">
        <f t="shared" si="47"/>
        <v>0</v>
      </c>
      <c r="CS29" s="203">
        <f>гр.общеразв.напрв.!BC524</f>
        <v>0</v>
      </c>
      <c r="CT29" s="203">
        <f t="shared" si="48"/>
        <v>0</v>
      </c>
      <c r="CU29" s="203">
        <f>гр.общеразв.напрв.!BD524</f>
        <v>0</v>
      </c>
      <c r="CV29" s="203">
        <f t="shared" si="49"/>
        <v>0</v>
      </c>
      <c r="CW29" s="203">
        <f>гр.общеразв.напрв.!BE524</f>
        <v>0</v>
      </c>
      <c r="CX29" s="203">
        <f t="shared" si="50"/>
        <v>0</v>
      </c>
      <c r="CY29" s="203">
        <f>гр.общеразв.напрв.!BF524</f>
        <v>0</v>
      </c>
      <c r="CZ29" s="203">
        <f t="shared" si="51"/>
        <v>0</v>
      </c>
      <c r="DA29" s="203">
        <f>гр.общеразв.напрв.!BG524</f>
        <v>0</v>
      </c>
      <c r="DB29" s="203">
        <f t="shared" si="52"/>
        <v>0</v>
      </c>
      <c r="DC29" s="203">
        <f>гр.общеразв.напрв.!BH524</f>
        <v>0</v>
      </c>
      <c r="DD29" s="203">
        <f t="shared" si="53"/>
        <v>0</v>
      </c>
      <c r="DE29" s="203">
        <f>гр.общеразв.напрв.!BI524</f>
        <v>0</v>
      </c>
      <c r="DF29" s="203">
        <f t="shared" si="54"/>
        <v>0</v>
      </c>
      <c r="DG29" s="203">
        <f>гр.общеразв.напрв.!BJ524</f>
        <v>0</v>
      </c>
      <c r="DH29" s="203">
        <f t="shared" si="55"/>
        <v>0</v>
      </c>
      <c r="DI29" s="203">
        <f>гр.общеразв.напрв.!BK524</f>
        <v>0</v>
      </c>
      <c r="DJ29" s="203">
        <f t="shared" si="56"/>
        <v>0</v>
      </c>
      <c r="DK29" s="203">
        <f>гр.общеразв.напрв.!BL524</f>
        <v>0</v>
      </c>
      <c r="DL29" s="203">
        <f t="shared" si="57"/>
        <v>0</v>
      </c>
      <c r="DM29" s="203">
        <f>гр.общеразв.напрв.!BM524</f>
        <v>0</v>
      </c>
      <c r="DN29" s="203">
        <f t="shared" si="58"/>
        <v>0</v>
      </c>
      <c r="DO29" s="203">
        <f>гр.общеразв.напрв.!BN524</f>
        <v>0</v>
      </c>
      <c r="DP29" s="203">
        <f t="shared" si="59"/>
        <v>0</v>
      </c>
      <c r="DQ29" s="203">
        <f>гр.общеразв.напрв.!BO524</f>
        <v>0</v>
      </c>
      <c r="DR29" s="203">
        <f t="shared" si="60"/>
        <v>0</v>
      </c>
      <c r="DS29" s="203">
        <f>гр.общеразв.напрв.!BP524</f>
        <v>0</v>
      </c>
      <c r="DT29" s="203">
        <f t="shared" si="61"/>
        <v>0</v>
      </c>
      <c r="DU29" s="203">
        <f>гр.общеразв.напрв.!BQ524</f>
        <v>0</v>
      </c>
      <c r="DV29" s="203">
        <f t="shared" si="62"/>
        <v>0</v>
      </c>
      <c r="DW29" s="203">
        <f>гр.общеразв.напрв.!BR524</f>
        <v>0</v>
      </c>
      <c r="DX29" s="203">
        <f t="shared" si="63"/>
        <v>0</v>
      </c>
      <c r="DY29" s="203">
        <f>гр.общеразв.напрв.!BS524</f>
        <v>0</v>
      </c>
      <c r="DZ29" s="203">
        <f t="shared" si="64"/>
        <v>0</v>
      </c>
      <c r="EA29" s="203">
        <f>гр.общеразв.напрв.!BT524</f>
        <v>0</v>
      </c>
      <c r="EB29" s="203">
        <f t="shared" si="65"/>
        <v>0</v>
      </c>
      <c r="EC29" s="203">
        <f>гр.общеразв.напрв.!BU524</f>
        <v>0</v>
      </c>
      <c r="ED29" s="203">
        <f t="shared" si="66"/>
        <v>0</v>
      </c>
      <c r="EE29" s="203">
        <f>гр.общеразв.напрв.!BV524</f>
        <v>0</v>
      </c>
      <c r="EF29" s="203">
        <f t="shared" si="67"/>
        <v>0</v>
      </c>
      <c r="EG29" s="203">
        <f>гр.общеразв.напрв.!BW524</f>
        <v>0</v>
      </c>
      <c r="EH29" s="203">
        <f t="shared" si="68"/>
        <v>0</v>
      </c>
      <c r="EI29" s="203">
        <f>гр.общеразв.напрв.!BX524</f>
        <v>0</v>
      </c>
      <c r="EJ29" s="203">
        <f t="shared" si="69"/>
        <v>0</v>
      </c>
      <c r="EK29" s="203">
        <f>гр.общеразв.напрв.!BY524</f>
        <v>0</v>
      </c>
      <c r="EL29" s="203">
        <f t="shared" si="70"/>
        <v>0</v>
      </c>
      <c r="EM29" s="203">
        <f t="shared" si="75"/>
        <v>0</v>
      </c>
      <c r="EN29" s="203">
        <f t="shared" si="75"/>
        <v>0</v>
      </c>
      <c r="EO29" s="203">
        <f t="shared" si="75"/>
        <v>0</v>
      </c>
      <c r="EP29" s="203">
        <f t="shared" si="75"/>
        <v>0</v>
      </c>
      <c r="EQ29" s="203">
        <f t="shared" si="75"/>
        <v>0</v>
      </c>
      <c r="ER29" s="203">
        <f t="shared" si="75"/>
        <v>0</v>
      </c>
      <c r="ES29" s="203">
        <f t="shared" si="75"/>
        <v>0</v>
      </c>
      <c r="ET29" s="203">
        <f t="shared" si="75"/>
        <v>0</v>
      </c>
      <c r="EU29" s="203">
        <f t="shared" si="75"/>
        <v>834</v>
      </c>
      <c r="EV29" s="203">
        <f t="shared" si="75"/>
        <v>86268960</v>
      </c>
      <c r="EW29" s="203">
        <f t="shared" si="75"/>
        <v>2481</v>
      </c>
      <c r="EX29" s="203">
        <f t="shared" si="75"/>
        <v>208404000</v>
      </c>
      <c r="EY29" s="203">
        <f t="shared" si="75"/>
        <v>0</v>
      </c>
      <c r="EZ29" s="203">
        <f t="shared" si="75"/>
        <v>0</v>
      </c>
      <c r="FA29" s="203">
        <f t="shared" si="75"/>
        <v>0</v>
      </c>
      <c r="FB29" s="203">
        <f t="shared" si="74"/>
        <v>0</v>
      </c>
      <c r="FC29" s="203">
        <f t="shared" si="74"/>
        <v>0</v>
      </c>
      <c r="FD29" s="203">
        <f t="shared" si="74"/>
        <v>0</v>
      </c>
      <c r="FE29" s="203">
        <f t="shared" si="74"/>
        <v>0</v>
      </c>
      <c r="FF29" s="203">
        <f t="shared" si="74"/>
        <v>0</v>
      </c>
      <c r="FG29" s="203">
        <f t="shared" si="71"/>
        <v>834</v>
      </c>
      <c r="FH29" s="203">
        <f t="shared" si="71"/>
        <v>86268960</v>
      </c>
      <c r="FI29" s="203">
        <f t="shared" si="71"/>
        <v>2481</v>
      </c>
      <c r="FJ29" s="203">
        <f t="shared" si="71"/>
        <v>208404000</v>
      </c>
      <c r="FK29" s="203">
        <f t="shared" si="72"/>
        <v>3315</v>
      </c>
      <c r="FL29" s="203">
        <f t="shared" si="73"/>
        <v>294673000</v>
      </c>
      <c r="FM29" s="204"/>
      <c r="FN29" s="204"/>
      <c r="FO29" s="204"/>
      <c r="FP29" s="204"/>
      <c r="FQ29" s="204"/>
      <c r="FR29" s="204"/>
      <c r="FS29" s="204"/>
      <c r="FT29" s="205"/>
      <c r="FU29" s="205"/>
      <c r="FV29" s="204"/>
      <c r="FW29" s="206"/>
      <c r="FX29" s="207"/>
      <c r="FY29" s="204"/>
      <c r="FZ29" s="204"/>
    </row>
    <row r="30" spans="1:182" s="212" customFormat="1" ht="10.199999999999999" x14ac:dyDescent="0.2">
      <c r="A30" s="209">
        <v>2019</v>
      </c>
      <c r="B30" s="210" t="s">
        <v>631</v>
      </c>
      <c r="C30" s="211">
        <f>SUM(C12:C29)</f>
        <v>244</v>
      </c>
      <c r="D30" s="211">
        <f t="shared" ref="D30:BO30" si="76">SUM(D12:D29)</f>
        <v>10517376</v>
      </c>
      <c r="E30" s="211">
        <f t="shared" si="76"/>
        <v>72</v>
      </c>
      <c r="F30" s="211">
        <f t="shared" si="76"/>
        <v>2520288</v>
      </c>
      <c r="G30" s="211">
        <f t="shared" si="76"/>
        <v>5464</v>
      </c>
      <c r="H30" s="211">
        <f t="shared" si="76"/>
        <v>471040512</v>
      </c>
      <c r="I30" s="211">
        <f t="shared" si="76"/>
        <v>15860</v>
      </c>
      <c r="J30" s="211">
        <f t="shared" si="76"/>
        <v>1110136560</v>
      </c>
      <c r="K30" s="211">
        <f t="shared" si="76"/>
        <v>7885</v>
      </c>
      <c r="L30" s="211">
        <f t="shared" si="76"/>
        <v>815624400</v>
      </c>
      <c r="M30" s="211">
        <f t="shared" si="76"/>
        <v>34070</v>
      </c>
      <c r="N30" s="211">
        <f t="shared" si="76"/>
        <v>2861880000</v>
      </c>
      <c r="O30" s="211">
        <f t="shared" si="76"/>
        <v>10</v>
      </c>
      <c r="P30" s="211">
        <f t="shared" si="76"/>
        <v>1206840</v>
      </c>
      <c r="Q30" s="211">
        <f t="shared" si="76"/>
        <v>0</v>
      </c>
      <c r="R30" s="211">
        <f t="shared" si="76"/>
        <v>0</v>
      </c>
      <c r="S30" s="211">
        <f t="shared" si="76"/>
        <v>0</v>
      </c>
      <c r="T30" s="211">
        <f t="shared" si="76"/>
        <v>0</v>
      </c>
      <c r="U30" s="211">
        <f t="shared" si="76"/>
        <v>234</v>
      </c>
      <c r="V30" s="211">
        <f t="shared" si="76"/>
        <v>22930128</v>
      </c>
      <c r="W30" s="211">
        <f t="shared" si="76"/>
        <v>0</v>
      </c>
      <c r="X30" s="211">
        <f t="shared" si="76"/>
        <v>0</v>
      </c>
      <c r="Y30" s="211">
        <f t="shared" si="76"/>
        <v>0</v>
      </c>
      <c r="Z30" s="211">
        <f t="shared" si="76"/>
        <v>0</v>
      </c>
      <c r="AA30" s="211">
        <f t="shared" si="76"/>
        <v>90</v>
      </c>
      <c r="AB30" s="211">
        <f t="shared" si="76"/>
        <v>9826920</v>
      </c>
      <c r="AC30" s="211">
        <f t="shared" si="76"/>
        <v>172</v>
      </c>
      <c r="AD30" s="211">
        <f t="shared" si="76"/>
        <v>13845312</v>
      </c>
      <c r="AE30" s="211">
        <f t="shared" si="76"/>
        <v>68</v>
      </c>
      <c r="AF30" s="211">
        <f t="shared" si="76"/>
        <v>8909904</v>
      </c>
      <c r="AG30" s="211">
        <f t="shared" si="76"/>
        <v>151</v>
      </c>
      <c r="AH30" s="211">
        <f t="shared" si="76"/>
        <v>14586600</v>
      </c>
      <c r="AI30" s="211">
        <f t="shared" si="76"/>
        <v>0</v>
      </c>
      <c r="AJ30" s="211">
        <f t="shared" si="76"/>
        <v>0</v>
      </c>
      <c r="AK30" s="211">
        <f t="shared" si="76"/>
        <v>0</v>
      </c>
      <c r="AL30" s="211">
        <f t="shared" si="76"/>
        <v>0</v>
      </c>
      <c r="AM30" s="211">
        <f t="shared" si="76"/>
        <v>0</v>
      </c>
      <c r="AN30" s="211">
        <f t="shared" si="76"/>
        <v>0</v>
      </c>
      <c r="AO30" s="211">
        <f t="shared" si="76"/>
        <v>10</v>
      </c>
      <c r="AP30" s="211">
        <f t="shared" si="76"/>
        <v>1126920</v>
      </c>
      <c r="AQ30" s="211">
        <f t="shared" si="76"/>
        <v>0</v>
      </c>
      <c r="AR30" s="211">
        <f t="shared" si="76"/>
        <v>0</v>
      </c>
      <c r="AS30" s="211">
        <f t="shared" si="76"/>
        <v>0</v>
      </c>
      <c r="AT30" s="211">
        <f t="shared" si="76"/>
        <v>0</v>
      </c>
      <c r="AU30" s="211">
        <f t="shared" si="76"/>
        <v>8</v>
      </c>
      <c r="AV30" s="211">
        <f t="shared" si="76"/>
        <v>1332672</v>
      </c>
      <c r="AW30" s="211">
        <f t="shared" si="76"/>
        <v>15</v>
      </c>
      <c r="AX30" s="211">
        <f t="shared" si="76"/>
        <v>1637820</v>
      </c>
      <c r="AY30" s="211">
        <f t="shared" si="76"/>
        <v>0</v>
      </c>
      <c r="AZ30" s="211">
        <f t="shared" si="76"/>
        <v>0</v>
      </c>
      <c r="BA30" s="211">
        <f t="shared" si="76"/>
        <v>0</v>
      </c>
      <c r="BB30" s="211">
        <f t="shared" si="76"/>
        <v>0</v>
      </c>
      <c r="BC30" s="211">
        <f t="shared" si="76"/>
        <v>0</v>
      </c>
      <c r="BD30" s="211">
        <f t="shared" si="76"/>
        <v>0</v>
      </c>
      <c r="BE30" s="211">
        <f t="shared" si="76"/>
        <v>0</v>
      </c>
      <c r="BF30" s="211">
        <f t="shared" si="76"/>
        <v>0</v>
      </c>
      <c r="BG30" s="211">
        <f t="shared" si="76"/>
        <v>0</v>
      </c>
      <c r="BH30" s="211">
        <f t="shared" si="76"/>
        <v>0</v>
      </c>
      <c r="BI30" s="211">
        <f t="shared" si="76"/>
        <v>0</v>
      </c>
      <c r="BJ30" s="211">
        <f t="shared" si="76"/>
        <v>0</v>
      </c>
      <c r="BK30" s="211">
        <f t="shared" si="76"/>
        <v>0</v>
      </c>
      <c r="BL30" s="211">
        <f t="shared" si="76"/>
        <v>0</v>
      </c>
      <c r="BM30" s="211">
        <f t="shared" si="76"/>
        <v>0</v>
      </c>
      <c r="BN30" s="211">
        <f t="shared" si="76"/>
        <v>0</v>
      </c>
      <c r="BO30" s="211">
        <f t="shared" si="76"/>
        <v>1081</v>
      </c>
      <c r="BP30" s="211">
        <f t="shared" ref="BP30:EA30" si="77">SUM(BP12:BP29)</f>
        <v>118032228</v>
      </c>
      <c r="BQ30" s="211">
        <f t="shared" si="77"/>
        <v>2400</v>
      </c>
      <c r="BR30" s="211">
        <f t="shared" si="77"/>
        <v>193190400</v>
      </c>
      <c r="BS30" s="211">
        <f t="shared" si="77"/>
        <v>339</v>
      </c>
      <c r="BT30" s="211">
        <f t="shared" si="77"/>
        <v>44418492</v>
      </c>
      <c r="BU30" s="211">
        <f t="shared" si="77"/>
        <v>1531</v>
      </c>
      <c r="BV30" s="211">
        <f t="shared" si="77"/>
        <v>147894600</v>
      </c>
      <c r="BW30" s="211">
        <f t="shared" si="77"/>
        <v>0</v>
      </c>
      <c r="BX30" s="211">
        <f t="shared" si="77"/>
        <v>0</v>
      </c>
      <c r="BY30" s="211">
        <f t="shared" si="77"/>
        <v>0</v>
      </c>
      <c r="BZ30" s="211">
        <f t="shared" si="77"/>
        <v>0</v>
      </c>
      <c r="CA30" s="211">
        <f t="shared" si="77"/>
        <v>0</v>
      </c>
      <c r="CB30" s="211">
        <f t="shared" si="77"/>
        <v>0</v>
      </c>
      <c r="CC30" s="211">
        <f t="shared" si="77"/>
        <v>35</v>
      </c>
      <c r="CD30" s="211">
        <f t="shared" si="77"/>
        <v>3944220</v>
      </c>
      <c r="CE30" s="211">
        <f t="shared" si="77"/>
        <v>0</v>
      </c>
      <c r="CF30" s="211">
        <f t="shared" si="77"/>
        <v>0</v>
      </c>
      <c r="CG30" s="211">
        <f t="shared" si="77"/>
        <v>0</v>
      </c>
      <c r="CH30" s="211">
        <f t="shared" si="77"/>
        <v>0</v>
      </c>
      <c r="CI30" s="211">
        <f t="shared" si="77"/>
        <v>327</v>
      </c>
      <c r="CJ30" s="211">
        <f t="shared" si="77"/>
        <v>54472968</v>
      </c>
      <c r="CK30" s="211">
        <f t="shared" si="77"/>
        <v>830</v>
      </c>
      <c r="CL30" s="211">
        <f t="shared" si="77"/>
        <v>90626040</v>
      </c>
      <c r="CM30" s="211">
        <f t="shared" si="77"/>
        <v>117</v>
      </c>
      <c r="CN30" s="211">
        <f t="shared" si="77"/>
        <v>23387832</v>
      </c>
      <c r="CO30" s="211">
        <f t="shared" si="77"/>
        <v>442</v>
      </c>
      <c r="CP30" s="211">
        <f t="shared" si="77"/>
        <v>57914376</v>
      </c>
      <c r="CQ30" s="211">
        <f t="shared" si="77"/>
        <v>0</v>
      </c>
      <c r="CR30" s="211">
        <f t="shared" si="77"/>
        <v>0</v>
      </c>
      <c r="CS30" s="211">
        <f t="shared" si="77"/>
        <v>0</v>
      </c>
      <c r="CT30" s="211">
        <f t="shared" si="77"/>
        <v>0</v>
      </c>
      <c r="CU30" s="211">
        <f t="shared" si="77"/>
        <v>0</v>
      </c>
      <c r="CV30" s="211">
        <f t="shared" si="77"/>
        <v>0</v>
      </c>
      <c r="CW30" s="211">
        <f t="shared" si="77"/>
        <v>0</v>
      </c>
      <c r="CX30" s="211">
        <f t="shared" si="77"/>
        <v>0</v>
      </c>
      <c r="CY30" s="211">
        <f t="shared" si="77"/>
        <v>0</v>
      </c>
      <c r="CZ30" s="211">
        <f t="shared" si="77"/>
        <v>0</v>
      </c>
      <c r="DA30" s="211">
        <f t="shared" si="77"/>
        <v>0</v>
      </c>
      <c r="DB30" s="211">
        <f t="shared" si="77"/>
        <v>0</v>
      </c>
      <c r="DC30" s="211">
        <f t="shared" si="77"/>
        <v>45</v>
      </c>
      <c r="DD30" s="211">
        <f t="shared" si="77"/>
        <v>7621560</v>
      </c>
      <c r="DE30" s="211">
        <f t="shared" si="77"/>
        <v>153</v>
      </c>
      <c r="DF30" s="211">
        <f t="shared" si="77"/>
        <v>25487352</v>
      </c>
      <c r="DG30" s="211">
        <f t="shared" si="77"/>
        <v>0</v>
      </c>
      <c r="DH30" s="211">
        <f t="shared" si="77"/>
        <v>0</v>
      </c>
      <c r="DI30" s="211">
        <f t="shared" si="77"/>
        <v>0</v>
      </c>
      <c r="DJ30" s="211">
        <f t="shared" si="77"/>
        <v>0</v>
      </c>
      <c r="DK30" s="211">
        <f t="shared" si="77"/>
        <v>0</v>
      </c>
      <c r="DL30" s="211">
        <f t="shared" si="77"/>
        <v>0</v>
      </c>
      <c r="DM30" s="211">
        <f t="shared" si="77"/>
        <v>0</v>
      </c>
      <c r="DN30" s="211">
        <f t="shared" si="77"/>
        <v>0</v>
      </c>
      <c r="DO30" s="211">
        <f t="shared" si="77"/>
        <v>0</v>
      </c>
      <c r="DP30" s="211">
        <f t="shared" si="77"/>
        <v>0</v>
      </c>
      <c r="DQ30" s="211">
        <f t="shared" si="77"/>
        <v>0</v>
      </c>
      <c r="DR30" s="211">
        <f t="shared" si="77"/>
        <v>0</v>
      </c>
      <c r="DS30" s="211">
        <f t="shared" si="77"/>
        <v>0</v>
      </c>
      <c r="DT30" s="211">
        <f t="shared" si="77"/>
        <v>0</v>
      </c>
      <c r="DU30" s="211">
        <f t="shared" si="77"/>
        <v>0</v>
      </c>
      <c r="DV30" s="211">
        <f t="shared" si="77"/>
        <v>0</v>
      </c>
      <c r="DW30" s="211">
        <f t="shared" si="77"/>
        <v>5</v>
      </c>
      <c r="DX30" s="211">
        <f t="shared" si="77"/>
        <v>1972920</v>
      </c>
      <c r="DY30" s="211">
        <f t="shared" si="77"/>
        <v>43</v>
      </c>
      <c r="DZ30" s="211">
        <f t="shared" si="77"/>
        <v>16727172</v>
      </c>
      <c r="EA30" s="211">
        <f t="shared" si="77"/>
        <v>0</v>
      </c>
      <c r="EB30" s="211">
        <f t="shared" ref="EB30:FZ30" si="78">SUM(EB12:EB29)</f>
        <v>0</v>
      </c>
      <c r="EC30" s="211">
        <f t="shared" si="78"/>
        <v>0</v>
      </c>
      <c r="ED30" s="211">
        <f t="shared" si="78"/>
        <v>0</v>
      </c>
      <c r="EE30" s="211">
        <f t="shared" si="78"/>
        <v>0</v>
      </c>
      <c r="EF30" s="211">
        <f t="shared" si="78"/>
        <v>0</v>
      </c>
      <c r="EG30" s="211">
        <f t="shared" si="78"/>
        <v>0</v>
      </c>
      <c r="EH30" s="211">
        <f t="shared" si="78"/>
        <v>0</v>
      </c>
      <c r="EI30" s="211">
        <f t="shared" si="78"/>
        <v>0</v>
      </c>
      <c r="EJ30" s="211">
        <f t="shared" si="78"/>
        <v>0</v>
      </c>
      <c r="EK30" s="211">
        <f t="shared" si="78"/>
        <v>0</v>
      </c>
      <c r="EL30" s="211">
        <f t="shared" si="78"/>
        <v>0</v>
      </c>
      <c r="EM30" s="211">
        <f t="shared" si="78"/>
        <v>244</v>
      </c>
      <c r="EN30" s="211">
        <f t="shared" si="78"/>
        <v>10517376</v>
      </c>
      <c r="EO30" s="211">
        <f t="shared" si="78"/>
        <v>72</v>
      </c>
      <c r="EP30" s="211">
        <f t="shared" si="78"/>
        <v>2520288</v>
      </c>
      <c r="EQ30" s="211">
        <f t="shared" si="78"/>
        <v>7020</v>
      </c>
      <c r="ER30" s="211">
        <f t="shared" si="78"/>
        <v>664299780</v>
      </c>
      <c r="ES30" s="211">
        <f t="shared" si="78"/>
        <v>19473</v>
      </c>
      <c r="ET30" s="211">
        <f t="shared" si="78"/>
        <v>1451650656</v>
      </c>
      <c r="EU30" s="211">
        <f t="shared" si="78"/>
        <v>8409</v>
      </c>
      <c r="EV30" s="211">
        <f t="shared" si="78"/>
        <v>892340628</v>
      </c>
      <c r="EW30" s="211">
        <f t="shared" si="78"/>
        <v>36194</v>
      </c>
      <c r="EX30" s="211">
        <f t="shared" si="78"/>
        <v>3082275576</v>
      </c>
      <c r="EY30" s="211">
        <f t="shared" si="78"/>
        <v>10</v>
      </c>
      <c r="EZ30" s="211">
        <f t="shared" si="78"/>
        <v>1206840</v>
      </c>
      <c r="FA30" s="211">
        <f t="shared" si="78"/>
        <v>0</v>
      </c>
      <c r="FB30" s="211">
        <f t="shared" si="78"/>
        <v>0</v>
      </c>
      <c r="FC30" s="211">
        <f t="shared" si="78"/>
        <v>0</v>
      </c>
      <c r="FD30" s="211">
        <f t="shared" si="78"/>
        <v>0</v>
      </c>
      <c r="FE30" s="211">
        <f t="shared" si="78"/>
        <v>279</v>
      </c>
      <c r="FF30" s="211">
        <f t="shared" si="78"/>
        <v>28001268</v>
      </c>
      <c r="FG30" s="211">
        <f t="shared" si="78"/>
        <v>15683</v>
      </c>
      <c r="FH30" s="211">
        <f t="shared" si="78"/>
        <v>1568364624</v>
      </c>
      <c r="FI30" s="211">
        <f t="shared" si="78"/>
        <v>56018</v>
      </c>
      <c r="FJ30" s="211">
        <f t="shared" si="78"/>
        <v>4564447788</v>
      </c>
      <c r="FK30" s="211">
        <f t="shared" si="78"/>
        <v>71701</v>
      </c>
      <c r="FL30" s="211">
        <f t="shared" si="78"/>
        <v>6132812600</v>
      </c>
      <c r="FM30" s="211">
        <f t="shared" si="78"/>
        <v>171108100</v>
      </c>
      <c r="FN30" s="211">
        <f t="shared" si="78"/>
        <v>224306300</v>
      </c>
      <c r="FO30" s="211">
        <f t="shared" si="78"/>
        <v>236358800</v>
      </c>
      <c r="FP30" s="211">
        <f t="shared" si="78"/>
        <v>-53198200</v>
      </c>
      <c r="FQ30" s="211">
        <f t="shared" si="78"/>
        <v>234088700</v>
      </c>
      <c r="FR30" s="211">
        <f t="shared" si="78"/>
        <v>9782400</v>
      </c>
      <c r="FS30" s="211">
        <f t="shared" si="78"/>
        <v>-62980600</v>
      </c>
      <c r="FT30" s="211">
        <f t="shared" si="78"/>
        <v>577</v>
      </c>
      <c r="FU30" s="211">
        <f t="shared" si="78"/>
        <v>1669</v>
      </c>
      <c r="FV30" s="211">
        <f t="shared" si="78"/>
        <v>2246</v>
      </c>
      <c r="FW30" s="211">
        <f t="shared" si="78"/>
        <v>-181</v>
      </c>
      <c r="FX30" s="211">
        <f t="shared" si="78"/>
        <v>0.91941228851291179</v>
      </c>
      <c r="FY30" s="211">
        <f t="shared" si="78"/>
        <v>188218900</v>
      </c>
      <c r="FZ30" s="211">
        <f t="shared" si="78"/>
        <v>188218900</v>
      </c>
    </row>
    <row r="31" spans="1:182" ht="12.75" customHeight="1" x14ac:dyDescent="0.25">
      <c r="FM31" s="214"/>
      <c r="FN31" s="214"/>
      <c r="FO31" s="214"/>
      <c r="FP31" s="214"/>
      <c r="FQ31" s="214"/>
      <c r="FR31" s="214"/>
      <c r="FS31" s="214"/>
      <c r="FT31" s="214"/>
      <c r="FU31" s="214"/>
      <c r="FV31" s="214"/>
      <c r="FW31" s="214"/>
      <c r="FX31" s="215" t="e">
        <f t="shared" ref="FX31:FX37" si="79">FK31/FV31</f>
        <v>#DIV/0!</v>
      </c>
      <c r="FY31" s="214"/>
      <c r="FZ31" s="214"/>
    </row>
    <row r="32" spans="1:182" ht="12.75" customHeight="1" x14ac:dyDescent="0.25">
      <c r="FM32" s="214"/>
      <c r="FN32" s="214"/>
      <c r="FO32" s="214"/>
      <c r="FP32" s="214"/>
      <c r="FQ32" s="214"/>
      <c r="FR32" s="214"/>
      <c r="FS32" s="214"/>
      <c r="FT32" s="214"/>
      <c r="FU32" s="214"/>
      <c r="FV32" s="214"/>
      <c r="FW32" s="214"/>
      <c r="FX32" s="215" t="e">
        <f t="shared" si="79"/>
        <v>#DIV/0!</v>
      </c>
      <c r="FY32" s="214"/>
      <c r="FZ32" s="214"/>
    </row>
    <row r="33" spans="37:182" ht="12.75" customHeight="1" x14ac:dyDescent="0.25">
      <c r="FM33" s="214"/>
      <c r="FN33" s="214"/>
      <c r="FO33" s="214"/>
      <c r="FP33" s="214"/>
      <c r="FQ33" s="214"/>
      <c r="FR33" s="214"/>
      <c r="FS33" s="214"/>
      <c r="FT33" s="214"/>
      <c r="FU33" s="214"/>
      <c r="FV33" s="214"/>
      <c r="FW33" s="214"/>
      <c r="FX33" s="215" t="e">
        <f t="shared" si="79"/>
        <v>#DIV/0!</v>
      </c>
      <c r="FY33" s="214"/>
      <c r="FZ33" s="214"/>
    </row>
    <row r="34" spans="37:182" ht="12.75" customHeight="1" x14ac:dyDescent="0.25">
      <c r="AK34" s="57"/>
      <c r="FM34" s="214"/>
      <c r="FN34" s="214"/>
      <c r="FO34" s="214"/>
      <c r="FP34" s="214"/>
      <c r="FQ34" s="214"/>
      <c r="FR34" s="214"/>
      <c r="FS34" s="214"/>
      <c r="FT34" s="214"/>
      <c r="FU34" s="214"/>
      <c r="FV34" s="214"/>
      <c r="FW34" s="214"/>
      <c r="FX34" s="215" t="e">
        <f t="shared" si="79"/>
        <v>#DIV/0!</v>
      </c>
      <c r="FY34" s="214"/>
      <c r="FZ34" s="214"/>
    </row>
    <row r="35" spans="37:182" ht="12.75" customHeight="1" x14ac:dyDescent="0.25">
      <c r="FM35" s="214"/>
      <c r="FN35" s="214"/>
      <c r="FO35" s="214"/>
      <c r="FP35" s="214"/>
      <c r="FQ35" s="214"/>
      <c r="FR35" s="214"/>
      <c r="FS35" s="214"/>
      <c r="FT35" s="214"/>
      <c r="FU35" s="214"/>
      <c r="FV35" s="214"/>
      <c r="FW35" s="214"/>
      <c r="FX35" s="215" t="e">
        <f t="shared" si="79"/>
        <v>#DIV/0!</v>
      </c>
      <c r="FY35" s="214"/>
      <c r="FZ35" s="214"/>
    </row>
    <row r="36" spans="37:182" ht="12.75" customHeight="1" x14ac:dyDescent="0.25">
      <c r="FM36" s="214"/>
      <c r="FN36" s="214"/>
      <c r="FO36" s="214"/>
      <c r="FP36" s="214"/>
      <c r="FQ36" s="214"/>
      <c r="FR36" s="214"/>
      <c r="FS36" s="214"/>
      <c r="FT36" s="214"/>
      <c r="FU36" s="214"/>
      <c r="FV36" s="214"/>
      <c r="FW36" s="214"/>
      <c r="FX36" s="215" t="e">
        <f t="shared" si="79"/>
        <v>#DIV/0!</v>
      </c>
      <c r="FY36" s="214"/>
      <c r="FZ36" s="214"/>
    </row>
    <row r="37" spans="37:182" ht="12.75" customHeight="1" x14ac:dyDescent="0.25">
      <c r="FM37" s="214"/>
      <c r="FN37" s="214"/>
      <c r="FO37" s="214"/>
      <c r="FP37" s="214"/>
      <c r="FQ37" s="214"/>
      <c r="FR37" s="214"/>
      <c r="FS37" s="214"/>
      <c r="FT37" s="214"/>
      <c r="FU37" s="214"/>
      <c r="FV37" s="214"/>
      <c r="FW37" s="214"/>
      <c r="FX37" s="215" t="e">
        <f t="shared" si="79"/>
        <v>#DIV/0!</v>
      </c>
      <c r="FY37" s="214"/>
      <c r="FZ37" s="214"/>
    </row>
  </sheetData>
  <mergeCells count="197">
    <mergeCell ref="B1:AH1"/>
    <mergeCell ref="A3:A7"/>
    <mergeCell ref="B3:B7"/>
    <mergeCell ref="C3:V3"/>
    <mergeCell ref="W3:AP3"/>
    <mergeCell ref="AQ3:BJ3"/>
    <mergeCell ref="AM4:AP4"/>
    <mergeCell ref="AQ4:AT4"/>
    <mergeCell ref="AU4:AX4"/>
    <mergeCell ref="AY4:BB4"/>
    <mergeCell ref="M6:N6"/>
    <mergeCell ref="O6:P6"/>
    <mergeCell ref="Q6:R6"/>
    <mergeCell ref="S6:T6"/>
    <mergeCell ref="U6:V6"/>
    <mergeCell ref="W6:X6"/>
    <mergeCell ref="W5:Z5"/>
    <mergeCell ref="AA5:AD5"/>
    <mergeCell ref="AE5:AH5"/>
    <mergeCell ref="AI5:AL5"/>
    <mergeCell ref="AM5:AP5"/>
    <mergeCell ref="AQ5:AT5"/>
    <mergeCell ref="AK6:AL6"/>
    <mergeCell ref="AM6:AN6"/>
    <mergeCell ref="BK4:BN4"/>
    <mergeCell ref="BO4:BR4"/>
    <mergeCell ref="BS4:BV4"/>
    <mergeCell ref="BW4:BZ4"/>
    <mergeCell ref="FT3:FV4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BK3:CD3"/>
    <mergeCell ref="CE3:CX3"/>
    <mergeCell ref="CY3:DR3"/>
    <mergeCell ref="DS3:EL3"/>
    <mergeCell ref="EM3:FF3"/>
    <mergeCell ref="FG3:FL4"/>
    <mergeCell ref="CA4:CD4"/>
    <mergeCell ref="CE4:CH4"/>
    <mergeCell ref="CI4:CL4"/>
    <mergeCell ref="CM4:CP4"/>
    <mergeCell ref="EM4:EP4"/>
    <mergeCell ref="EQ4:ET4"/>
    <mergeCell ref="EU4:EX4"/>
    <mergeCell ref="EY4:FB4"/>
    <mergeCell ref="FC4:FF4"/>
    <mergeCell ref="C5:F5"/>
    <mergeCell ref="G5:J5"/>
    <mergeCell ref="K5:N5"/>
    <mergeCell ref="O5:R5"/>
    <mergeCell ref="S5:V5"/>
    <mergeCell ref="DO4:DR4"/>
    <mergeCell ref="DS4:DV4"/>
    <mergeCell ref="DW4:DZ4"/>
    <mergeCell ref="EA4:ED4"/>
    <mergeCell ref="EE4:EH4"/>
    <mergeCell ref="EI4:EL4"/>
    <mergeCell ref="CQ4:CT4"/>
    <mergeCell ref="CU4:CX4"/>
    <mergeCell ref="CY4:DB4"/>
    <mergeCell ref="DC4:DF4"/>
    <mergeCell ref="DG4:DJ4"/>
    <mergeCell ref="DK4:DN4"/>
    <mergeCell ref="BC4:BF4"/>
    <mergeCell ref="BG4:BJ4"/>
    <mergeCell ref="EY5:FB5"/>
    <mergeCell ref="FC5:FF5"/>
    <mergeCell ref="C6:D6"/>
    <mergeCell ref="E6:F6"/>
    <mergeCell ref="G6:H6"/>
    <mergeCell ref="I6:J6"/>
    <mergeCell ref="K6:L6"/>
    <mergeCell ref="DO5:DR5"/>
    <mergeCell ref="DS5:DV5"/>
    <mergeCell ref="DW5:DZ5"/>
    <mergeCell ref="EA5:ED5"/>
    <mergeCell ref="EE5:EH5"/>
    <mergeCell ref="EI5:EL5"/>
    <mergeCell ref="CQ5:CT5"/>
    <mergeCell ref="CU5:CX5"/>
    <mergeCell ref="CY5:DB5"/>
    <mergeCell ref="DC5:DF5"/>
    <mergeCell ref="DG5:DJ5"/>
    <mergeCell ref="DK5:DN5"/>
    <mergeCell ref="BS5:BV5"/>
    <mergeCell ref="BW5:BZ5"/>
    <mergeCell ref="CA5:CD5"/>
    <mergeCell ref="CE5:CH5"/>
    <mergeCell ref="CI5:CL5"/>
    <mergeCell ref="EM5:EP5"/>
    <mergeCell ref="EQ5:ET5"/>
    <mergeCell ref="EU5:EX5"/>
    <mergeCell ref="CM5:CP5"/>
    <mergeCell ref="AU5:AX5"/>
    <mergeCell ref="AY5:BB5"/>
    <mergeCell ref="BC5:BF5"/>
    <mergeCell ref="BG5:BJ5"/>
    <mergeCell ref="BK5:BN5"/>
    <mergeCell ref="BO5:BR5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BI6:BJ6"/>
    <mergeCell ref="BK6:BL6"/>
    <mergeCell ref="BM6:BN6"/>
    <mergeCell ref="BO6:BP6"/>
    <mergeCell ref="BQ6:BR6"/>
    <mergeCell ref="BS6:BT6"/>
    <mergeCell ref="AW6:AX6"/>
    <mergeCell ref="AY6:AZ6"/>
    <mergeCell ref="BA6:BB6"/>
    <mergeCell ref="BC6:BD6"/>
    <mergeCell ref="BE6:BF6"/>
    <mergeCell ref="BG6:BH6"/>
    <mergeCell ref="CG6:CH6"/>
    <mergeCell ref="CI6:CJ6"/>
    <mergeCell ref="CK6:CL6"/>
    <mergeCell ref="CM6:CN6"/>
    <mergeCell ref="CO6:CP6"/>
    <mergeCell ref="CQ6:CR6"/>
    <mergeCell ref="BU6:BV6"/>
    <mergeCell ref="BW6:BX6"/>
    <mergeCell ref="BY6:BZ6"/>
    <mergeCell ref="CA6:CB6"/>
    <mergeCell ref="CC6:CD6"/>
    <mergeCell ref="CE6:CF6"/>
    <mergeCell ref="DE6:DF6"/>
    <mergeCell ref="DG6:DH6"/>
    <mergeCell ref="DI6:DJ6"/>
    <mergeCell ref="DK6:DL6"/>
    <mergeCell ref="DM6:DN6"/>
    <mergeCell ref="DO6:DP6"/>
    <mergeCell ref="CS6:CT6"/>
    <mergeCell ref="CU6:CV6"/>
    <mergeCell ref="CW6:CX6"/>
    <mergeCell ref="CY6:CZ6"/>
    <mergeCell ref="DA6:DB6"/>
    <mergeCell ref="DC6:DD6"/>
    <mergeCell ref="EC6:ED6"/>
    <mergeCell ref="EE6:EF6"/>
    <mergeCell ref="EG6:EH6"/>
    <mergeCell ref="EI6:EJ6"/>
    <mergeCell ref="EK6:EL6"/>
    <mergeCell ref="EM6:EN6"/>
    <mergeCell ref="DQ6:DR6"/>
    <mergeCell ref="DS6:DT6"/>
    <mergeCell ref="DU6:DV6"/>
    <mergeCell ref="DW6:DX6"/>
    <mergeCell ref="DY6:DZ6"/>
    <mergeCell ref="EA6:EB6"/>
    <mergeCell ref="EM7:EN7"/>
    <mergeCell ref="EO7:EP7"/>
    <mergeCell ref="EU7:EV7"/>
    <mergeCell ref="EW7:EX7"/>
    <mergeCell ref="EY7:EZ7"/>
    <mergeCell ref="FA7:FB7"/>
    <mergeCell ref="FM6:FM8"/>
    <mergeCell ref="FN6:FN8"/>
    <mergeCell ref="FO6:FO8"/>
    <mergeCell ref="FA6:FB6"/>
    <mergeCell ref="FC6:FD6"/>
    <mergeCell ref="FE6:FF6"/>
    <mergeCell ref="FG6:FH6"/>
    <mergeCell ref="FI6:FJ6"/>
    <mergeCell ref="FK6:FL6"/>
    <mergeCell ref="EO6:EP6"/>
    <mergeCell ref="EQ6:ER6"/>
    <mergeCell ref="ES6:ET6"/>
    <mergeCell ref="EU6:EV6"/>
    <mergeCell ref="EW6:EX6"/>
    <mergeCell ref="EY6:EZ6"/>
    <mergeCell ref="FC7:FD7"/>
    <mergeCell ref="FE7:FF7"/>
    <mergeCell ref="FG7:FH7"/>
    <mergeCell ref="FI7:FJ7"/>
    <mergeCell ref="FK7:FL7"/>
    <mergeCell ref="FS6:FS8"/>
    <mergeCell ref="FW6:FW8"/>
    <mergeCell ref="FY6:FY8"/>
    <mergeCell ref="FZ6:FZ8"/>
    <mergeCell ref="FP6:FP8"/>
    <mergeCell ref="FQ6:FQ8"/>
    <mergeCell ref="FR6:FR8"/>
  </mergeCells>
  <pageMargins left="0.15763888888888899" right="0.15763888888888899" top="0.74791666666666701" bottom="0.74791666666666701" header="0.51180555555555496" footer="0.51180555555555496"/>
  <pageSetup paperSize="9" firstPageNumber="0" fitToWidth="7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IO68"/>
  <sheetViews>
    <sheetView zoomScale="70" zoomScaleNormal="70" workbookViewId="0">
      <pane xSplit="2" ySplit="11" topLeftCell="AC36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12.6640625" defaultRowHeight="13.2" x14ac:dyDescent="0.25"/>
  <cols>
    <col min="1" max="1" width="4.6640625" style="216" customWidth="1"/>
    <col min="2" max="2" width="15.33203125" style="232" customWidth="1"/>
    <col min="3" max="3" width="6" style="1" customWidth="1"/>
    <col min="4" max="4" width="10.33203125" style="1" customWidth="1"/>
    <col min="5" max="5" width="5.6640625" style="1" customWidth="1"/>
    <col min="6" max="6" width="9.6640625" style="1" customWidth="1"/>
    <col min="7" max="7" width="6" style="1" customWidth="1"/>
    <col min="8" max="8" width="10.109375" style="1" customWidth="1"/>
    <col min="9" max="9" width="5.6640625" style="1" customWidth="1"/>
    <col min="10" max="10" width="11.33203125" style="1" bestFit="1" customWidth="1"/>
    <col min="11" max="11" width="6" style="1" customWidth="1"/>
    <col min="12" max="12" width="10.6640625" style="1" customWidth="1"/>
    <col min="13" max="13" width="5.6640625" style="1" customWidth="1"/>
    <col min="14" max="14" width="12.6640625" style="1" customWidth="1"/>
    <col min="15" max="15" width="5.109375" style="1" customWidth="1"/>
    <col min="16" max="16" width="9" style="1" customWidth="1"/>
    <col min="17" max="17" width="5.109375" style="1" customWidth="1"/>
    <col min="18" max="18" width="9.88671875" style="1" customWidth="1"/>
    <col min="19" max="19" width="5.109375" style="1" customWidth="1"/>
    <col min="20" max="20" width="9" style="1" customWidth="1"/>
    <col min="21" max="21" width="5.109375" style="1" customWidth="1"/>
    <col min="22" max="22" width="9.88671875" style="1" customWidth="1"/>
    <col min="23" max="23" width="6.88671875" style="1" customWidth="1"/>
    <col min="24" max="24" width="10.33203125" style="1" customWidth="1"/>
    <col min="25" max="25" width="5.6640625" style="1" customWidth="1"/>
    <col min="26" max="26" width="9.6640625" style="1" customWidth="1"/>
    <col min="27" max="27" width="6" style="1" customWidth="1"/>
    <col min="28" max="28" width="10.109375" style="1" customWidth="1"/>
    <col min="29" max="29" width="6" style="1" customWidth="1"/>
    <col min="30" max="30" width="13.5546875" style="1" customWidth="1"/>
    <col min="31" max="31" width="5.88671875" style="1" customWidth="1"/>
    <col min="32" max="32" width="10.6640625" style="1" customWidth="1"/>
    <col min="33" max="33" width="6.5546875" style="1" customWidth="1"/>
    <col min="34" max="34" width="12" style="1" customWidth="1"/>
    <col min="35" max="35" width="5.109375" style="1" customWidth="1"/>
    <col min="36" max="36" width="9" style="1" customWidth="1"/>
    <col min="37" max="37" width="5.109375" style="1" customWidth="1"/>
    <col min="38" max="38" width="9.88671875" style="1" customWidth="1"/>
    <col min="39" max="39" width="5.109375" style="1" customWidth="1"/>
    <col min="40" max="40" width="9" style="1" customWidth="1"/>
    <col min="41" max="41" width="5.109375" style="1" customWidth="1"/>
    <col min="42" max="42" width="9.88671875" style="1" customWidth="1"/>
    <col min="43" max="43" width="5.6640625" style="1" customWidth="1"/>
    <col min="44" max="44" width="10.33203125" style="1" customWidth="1"/>
    <col min="45" max="45" width="6.6640625" style="1" customWidth="1"/>
    <col min="46" max="46" width="11.6640625" style="1" customWidth="1"/>
    <col min="47" max="47" width="6" style="1" customWidth="1"/>
    <col min="48" max="48" width="12.44140625" style="1" customWidth="1"/>
    <col min="49" max="49" width="5.33203125" style="1" customWidth="1"/>
    <col min="50" max="50" width="12.33203125" style="1" customWidth="1"/>
    <col min="51" max="51" width="6" style="1" customWidth="1"/>
    <col min="52" max="52" width="10.6640625" style="1" customWidth="1"/>
    <col min="53" max="53" width="6.88671875" style="1" customWidth="1"/>
    <col min="54" max="54" width="10.6640625" style="1" customWidth="1"/>
    <col min="55" max="55" width="5.109375" style="1" customWidth="1"/>
    <col min="56" max="56" width="9" style="1" customWidth="1"/>
    <col min="57" max="57" width="5.109375" style="1" customWidth="1"/>
    <col min="58" max="58" width="9.88671875" style="1" customWidth="1"/>
    <col min="59" max="59" width="5.109375" style="1" customWidth="1"/>
    <col min="60" max="60" width="9" style="1" customWidth="1"/>
    <col min="61" max="61" width="5.109375" style="1" customWidth="1"/>
    <col min="62" max="62" width="9.88671875" style="1" customWidth="1"/>
    <col min="63" max="63" width="6.33203125" style="1" customWidth="1"/>
    <col min="64" max="64" width="10.33203125" style="1" customWidth="1"/>
    <col min="65" max="65" width="6.88671875" style="1" customWidth="1"/>
    <col min="66" max="66" width="9.6640625" style="1" customWidth="1"/>
    <col min="67" max="67" width="6" style="1" customWidth="1"/>
    <col min="68" max="68" width="10.109375" style="1" customWidth="1"/>
    <col min="69" max="69" width="6.6640625" style="1" customWidth="1"/>
    <col min="70" max="70" width="10.88671875" style="1" customWidth="1"/>
    <col min="71" max="71" width="6" style="1" customWidth="1"/>
    <col min="72" max="72" width="10.6640625" style="1" customWidth="1"/>
    <col min="73" max="73" width="6.88671875" style="1" customWidth="1"/>
    <col min="74" max="74" width="9.88671875" style="1" customWidth="1"/>
    <col min="75" max="75" width="5.109375" style="1" customWidth="1"/>
    <col min="76" max="76" width="9" style="1" customWidth="1"/>
    <col min="77" max="77" width="5.109375" style="1" customWidth="1"/>
    <col min="78" max="78" width="7.6640625" style="1" customWidth="1"/>
    <col min="79" max="79" width="5.109375" style="1" customWidth="1"/>
    <col min="80" max="80" width="9" style="1" customWidth="1"/>
    <col min="81" max="81" width="5.109375" style="1" customWidth="1"/>
    <col min="82" max="82" width="9.88671875" style="1" customWidth="1"/>
    <col min="83" max="83" width="6.33203125" style="1" customWidth="1"/>
    <col min="84" max="84" width="10.33203125" style="1" customWidth="1"/>
    <col min="85" max="85" width="6.88671875" style="1" customWidth="1"/>
    <col min="86" max="86" width="9.6640625" style="1" customWidth="1"/>
    <col min="87" max="87" width="6" style="1" customWidth="1"/>
    <col min="88" max="88" width="10.109375" style="1" customWidth="1"/>
    <col min="89" max="89" width="6.6640625" style="1" customWidth="1"/>
    <col min="90" max="90" width="10.88671875" style="1" customWidth="1"/>
    <col min="91" max="91" width="6" style="1" customWidth="1"/>
    <col min="92" max="92" width="10.6640625" style="1" customWidth="1"/>
    <col min="93" max="93" width="6.88671875" style="1" customWidth="1"/>
    <col min="94" max="94" width="9.88671875" style="1" customWidth="1"/>
    <col min="95" max="95" width="5.109375" style="1" customWidth="1"/>
    <col min="96" max="96" width="9" style="1" customWidth="1"/>
    <col min="97" max="97" width="5.109375" style="1" customWidth="1"/>
    <col min="98" max="98" width="7.6640625" style="1" customWidth="1"/>
    <col min="99" max="99" width="5.109375" style="1" customWidth="1"/>
    <col min="100" max="100" width="9" style="1" customWidth="1"/>
    <col min="101" max="101" width="5.109375" style="1" customWidth="1"/>
    <col min="102" max="102" width="9.88671875" style="1" customWidth="1"/>
    <col min="103" max="103" width="7.109375" style="1" customWidth="1"/>
    <col min="104" max="104" width="10.33203125" style="1" customWidth="1"/>
    <col min="105" max="105" width="7.88671875" style="1" customWidth="1"/>
    <col min="106" max="106" width="9.6640625" style="1" customWidth="1"/>
    <col min="107" max="107" width="6" style="1" customWidth="1"/>
    <col min="108" max="108" width="10.109375" style="1" customWidth="1"/>
    <col min="109" max="109" width="6.5546875" style="1" customWidth="1"/>
    <col min="110" max="110" width="12.33203125" style="1" customWidth="1"/>
    <col min="111" max="111" width="6" style="1" customWidth="1"/>
    <col min="112" max="112" width="10.6640625" style="1" customWidth="1"/>
    <col min="113" max="113" width="6.88671875" style="1" customWidth="1"/>
    <col min="114" max="114" width="12" style="1" customWidth="1"/>
    <col min="115" max="115" width="5.109375" style="1" customWidth="1"/>
    <col min="116" max="116" width="9" style="1" customWidth="1"/>
    <col min="117" max="117" width="5.109375" style="1" customWidth="1"/>
    <col min="118" max="118" width="9.88671875" style="1" customWidth="1"/>
    <col min="119" max="119" width="5.109375" style="1" customWidth="1"/>
    <col min="120" max="120" width="9" style="1" customWidth="1"/>
    <col min="121" max="121" width="5.109375" style="1" customWidth="1"/>
    <col min="122" max="122" width="9.88671875" style="1" customWidth="1"/>
    <col min="123" max="123" width="9.44140625" style="1" customWidth="1"/>
    <col min="124" max="124" width="10.33203125" style="1" customWidth="1"/>
    <col min="125" max="125" width="7.88671875" style="1" customWidth="1"/>
    <col min="126" max="126" width="9.6640625" style="1" customWidth="1"/>
    <col min="127" max="127" width="6" style="1" customWidth="1"/>
    <col min="128" max="128" width="10.109375" style="1" customWidth="1"/>
    <col min="129" max="129" width="8.33203125" style="1" customWidth="1"/>
    <col min="130" max="130" width="12.33203125" style="1" customWidth="1"/>
    <col min="131" max="131" width="6" style="1" customWidth="1"/>
    <col min="132" max="132" width="10.6640625" style="1" customWidth="1"/>
    <col min="133" max="133" width="6.88671875" style="1" customWidth="1"/>
    <col min="134" max="134" width="12" style="1" customWidth="1"/>
    <col min="135" max="135" width="5.109375" style="1" customWidth="1"/>
    <col min="136" max="136" width="9" style="1" customWidth="1"/>
    <col min="137" max="137" width="5.109375" style="1" customWidth="1"/>
    <col min="138" max="138" width="9.88671875" style="1" customWidth="1"/>
    <col min="139" max="139" width="5.109375" style="1" customWidth="1"/>
    <col min="140" max="140" width="9" style="1" customWidth="1"/>
    <col min="141" max="141" width="5.109375" style="1" customWidth="1"/>
    <col min="142" max="142" width="9.88671875" style="1" customWidth="1"/>
    <col min="143" max="143" width="9.44140625" style="1" customWidth="1"/>
    <col min="144" max="144" width="10.33203125" style="1" customWidth="1"/>
    <col min="145" max="145" width="7.88671875" style="1" customWidth="1"/>
    <col min="146" max="146" width="9.6640625" style="1" customWidth="1"/>
    <col min="147" max="147" width="6" style="1" customWidth="1"/>
    <col min="148" max="148" width="10.109375" style="1" customWidth="1"/>
    <col min="149" max="149" width="8.33203125" style="1" customWidth="1"/>
    <col min="150" max="150" width="12.33203125" style="1" customWidth="1"/>
    <col min="151" max="151" width="6" style="1" customWidth="1"/>
    <col min="152" max="152" width="10.6640625" style="1" customWidth="1"/>
    <col min="153" max="153" width="6.88671875" style="1" customWidth="1"/>
    <col min="154" max="154" width="12" style="1" customWidth="1"/>
    <col min="155" max="155" width="5.109375" style="1" customWidth="1"/>
    <col min="156" max="156" width="9" style="1" customWidth="1"/>
    <col min="157" max="157" width="5.109375" style="1" customWidth="1"/>
    <col min="158" max="158" width="9.88671875" style="1" customWidth="1"/>
    <col min="159" max="159" width="5.109375" style="1" customWidth="1"/>
    <col min="160" max="160" width="9" style="1" customWidth="1"/>
    <col min="161" max="161" width="5.109375" style="1" customWidth="1"/>
    <col min="162" max="162" width="9.88671875" style="1" customWidth="1"/>
    <col min="163" max="163" width="9.44140625" style="1" customWidth="1"/>
    <col min="164" max="164" width="10.33203125" style="1" customWidth="1"/>
    <col min="165" max="165" width="7.88671875" style="1" customWidth="1"/>
    <col min="166" max="166" width="9.6640625" style="1" customWidth="1"/>
    <col min="167" max="167" width="6" style="1" customWidth="1"/>
    <col min="168" max="168" width="10.109375" style="1" customWidth="1"/>
    <col min="169" max="169" width="8.33203125" style="1" customWidth="1"/>
    <col min="170" max="170" width="12.33203125" style="1" customWidth="1"/>
    <col min="171" max="171" width="6" style="1" customWidth="1"/>
    <col min="172" max="172" width="10.6640625" style="1" customWidth="1"/>
    <col min="173" max="173" width="6.88671875" style="1" customWidth="1"/>
    <col min="174" max="174" width="12" style="1" customWidth="1"/>
    <col min="175" max="175" width="5.109375" style="1" customWidth="1"/>
    <col min="176" max="176" width="9" style="1" customWidth="1"/>
    <col min="177" max="177" width="5.109375" style="1" customWidth="1"/>
    <col min="178" max="178" width="9.88671875" style="1" customWidth="1"/>
    <col min="179" max="179" width="5.109375" style="1" customWidth="1"/>
    <col min="180" max="180" width="9" style="1" customWidth="1"/>
    <col min="181" max="181" width="5.109375" style="1" customWidth="1"/>
    <col min="182" max="182" width="9.88671875" style="1" customWidth="1"/>
    <col min="183" max="183" width="5.5546875" style="1" customWidth="1"/>
    <col min="184" max="184" width="10.33203125" style="1" customWidth="1"/>
    <col min="185" max="185" width="6.5546875" style="1" customWidth="1"/>
    <col min="186" max="186" width="8.88671875" style="1" customWidth="1"/>
    <col min="187" max="187" width="6" style="1" customWidth="1"/>
    <col min="188" max="188" width="10.109375" style="1" customWidth="1"/>
    <col min="189" max="189" width="6.44140625" style="1" customWidth="1"/>
    <col min="190" max="190" width="10" style="1" customWidth="1"/>
    <col min="191" max="191" width="6" style="1" customWidth="1"/>
    <col min="192" max="192" width="9.6640625" style="1" customWidth="1"/>
    <col min="193" max="193" width="5.33203125" style="1" customWidth="1"/>
    <col min="194" max="194" width="9.5546875" style="1" customWidth="1"/>
    <col min="195" max="195" width="5.109375" style="1" customWidth="1"/>
    <col min="196" max="196" width="9" style="1" customWidth="1"/>
    <col min="197" max="197" width="5.109375" style="1" customWidth="1"/>
    <col min="198" max="198" width="9.88671875" style="1" customWidth="1"/>
    <col min="199" max="199" width="5.109375" style="1" customWidth="1"/>
    <col min="200" max="200" width="9" style="1" customWidth="1"/>
    <col min="201" max="201" width="5.109375" style="1" customWidth="1"/>
    <col min="202" max="202" width="9.88671875" style="1" customWidth="1"/>
    <col min="203" max="203" width="5.5546875" style="1" customWidth="1"/>
    <col min="204" max="204" width="10.33203125" style="1" customWidth="1"/>
    <col min="205" max="205" width="6.5546875" style="1" customWidth="1"/>
    <col min="206" max="206" width="8.88671875" style="1" customWidth="1"/>
    <col min="207" max="207" width="6" style="1" customWidth="1"/>
    <col min="208" max="208" width="10.109375" style="1" customWidth="1"/>
    <col min="209" max="209" width="6.44140625" style="1" customWidth="1"/>
    <col min="210" max="210" width="10" style="1" customWidth="1"/>
    <col min="211" max="211" width="6" style="1" customWidth="1"/>
    <col min="212" max="212" width="9.6640625" style="1" customWidth="1"/>
    <col min="213" max="213" width="5.33203125" style="1" customWidth="1"/>
    <col min="214" max="214" width="9.5546875" style="1" customWidth="1"/>
    <col min="215" max="215" width="5.109375" style="1" customWidth="1"/>
    <col min="216" max="216" width="9" style="1" customWidth="1"/>
    <col min="217" max="217" width="5.109375" style="1" customWidth="1"/>
    <col min="218" max="218" width="9.88671875" style="1" customWidth="1"/>
    <col min="219" max="219" width="5.109375" style="1" customWidth="1"/>
    <col min="220" max="220" width="9" style="1" customWidth="1"/>
    <col min="221" max="221" width="5.109375" style="1" customWidth="1"/>
    <col min="222" max="222" width="9.88671875" style="1" customWidth="1"/>
    <col min="223" max="223" width="5.5546875" style="1" customWidth="1"/>
    <col min="224" max="224" width="10.33203125" style="1" customWidth="1"/>
    <col min="225" max="225" width="6.5546875" style="1" customWidth="1"/>
    <col min="226" max="226" width="8.88671875" style="1" customWidth="1"/>
    <col min="227" max="227" width="6" style="1" customWidth="1"/>
    <col min="228" max="228" width="10.109375" style="1" customWidth="1"/>
    <col min="229" max="229" width="6.44140625" style="1" customWidth="1"/>
    <col min="230" max="230" width="10" style="1" customWidth="1"/>
    <col min="231" max="231" width="6" style="1" customWidth="1"/>
    <col min="232" max="232" width="9.6640625" style="1" customWidth="1"/>
    <col min="233" max="233" width="5.33203125" style="1" customWidth="1"/>
    <col min="234" max="234" width="9.5546875" style="1" customWidth="1"/>
    <col min="235" max="235" width="5.109375" style="1" customWidth="1"/>
    <col min="236" max="236" width="9" style="1" customWidth="1"/>
    <col min="237" max="237" width="5.109375" style="1" customWidth="1"/>
    <col min="238" max="238" width="9.88671875" style="1" customWidth="1"/>
    <col min="239" max="239" width="5.109375" style="1" customWidth="1"/>
    <col min="240" max="240" width="9" style="1" customWidth="1"/>
    <col min="241" max="241" width="5.109375" style="1" customWidth="1"/>
    <col min="242" max="249" width="9.88671875" style="1" customWidth="1"/>
    <col min="250" max="16384" width="12.6640625" style="1"/>
  </cols>
  <sheetData>
    <row r="1" spans="1:249" ht="17.399999999999999" customHeight="1" x14ac:dyDescent="0.25">
      <c r="B1" s="339" t="s">
        <v>610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8"/>
      <c r="CT1" s="218"/>
      <c r="CU1" s="218"/>
      <c r="CV1" s="218"/>
      <c r="CW1" s="218"/>
      <c r="CX1" s="218"/>
      <c r="CY1" s="218"/>
      <c r="CZ1" s="218"/>
      <c r="DA1" s="218"/>
      <c r="DB1" s="218"/>
      <c r="DC1" s="218"/>
      <c r="DD1" s="218"/>
      <c r="DE1" s="218"/>
      <c r="DF1" s="218"/>
      <c r="DG1" s="218"/>
      <c r="DH1" s="218"/>
      <c r="DI1" s="218"/>
      <c r="DJ1" s="218"/>
      <c r="DK1" s="218"/>
      <c r="DL1" s="218"/>
      <c r="DM1" s="218"/>
      <c r="DN1" s="218"/>
      <c r="DO1" s="218"/>
      <c r="DP1" s="218"/>
      <c r="DQ1" s="218"/>
      <c r="DR1" s="218"/>
      <c r="DS1" s="218"/>
      <c r="DT1" s="218"/>
      <c r="DU1" s="218"/>
      <c r="DV1" s="218"/>
      <c r="DW1" s="218"/>
      <c r="DX1" s="218"/>
      <c r="DY1" s="218"/>
      <c r="DZ1" s="218"/>
      <c r="EA1" s="218"/>
      <c r="EB1" s="218"/>
      <c r="EC1" s="218"/>
      <c r="ED1" s="218"/>
      <c r="EE1" s="218"/>
      <c r="EF1" s="218"/>
      <c r="EG1" s="218"/>
      <c r="EH1" s="218"/>
      <c r="EI1" s="218"/>
      <c r="EJ1" s="218"/>
      <c r="EK1" s="218"/>
      <c r="EL1" s="218"/>
      <c r="EM1" s="218"/>
      <c r="EN1" s="218"/>
      <c r="EO1" s="218"/>
      <c r="EP1" s="218"/>
      <c r="EQ1" s="218"/>
      <c r="ER1" s="218"/>
      <c r="ES1" s="218"/>
      <c r="ET1" s="218"/>
      <c r="EU1" s="218"/>
      <c r="EV1" s="218"/>
      <c r="EW1" s="218"/>
      <c r="EX1" s="218"/>
      <c r="EY1" s="218"/>
      <c r="EZ1" s="218"/>
      <c r="FA1" s="218"/>
      <c r="FB1" s="218"/>
      <c r="FC1" s="218"/>
      <c r="FD1" s="218"/>
      <c r="FE1" s="218"/>
      <c r="FF1" s="218"/>
      <c r="FG1" s="218"/>
      <c r="FH1" s="218"/>
      <c r="FI1" s="218"/>
      <c r="FJ1" s="218"/>
      <c r="FK1" s="218"/>
      <c r="FL1" s="218"/>
      <c r="FM1" s="218"/>
      <c r="FN1" s="218"/>
      <c r="FO1" s="218"/>
      <c r="FP1" s="218"/>
      <c r="FQ1" s="218"/>
      <c r="FR1" s="218"/>
      <c r="FS1" s="218"/>
      <c r="FT1" s="218"/>
      <c r="FU1" s="218"/>
      <c r="FV1" s="218"/>
      <c r="FW1" s="218"/>
      <c r="FX1" s="218"/>
      <c r="FY1" s="218"/>
      <c r="FZ1" s="218"/>
      <c r="GA1" s="218"/>
      <c r="GB1" s="218"/>
      <c r="GC1" s="218"/>
      <c r="GD1" s="218"/>
      <c r="GE1" s="218"/>
      <c r="GF1" s="218"/>
      <c r="GG1" s="218"/>
      <c r="GH1" s="218"/>
      <c r="GI1" s="218"/>
      <c r="GJ1" s="218"/>
      <c r="GK1" s="218"/>
      <c r="GL1" s="218"/>
      <c r="GM1" s="218"/>
      <c r="GN1" s="218"/>
      <c r="GO1" s="218"/>
      <c r="GP1" s="218"/>
      <c r="GQ1" s="218"/>
      <c r="GR1" s="218"/>
      <c r="GS1" s="218"/>
      <c r="GT1" s="218"/>
      <c r="GU1" s="218"/>
      <c r="GV1" s="218"/>
      <c r="GW1" s="218"/>
      <c r="GX1" s="218"/>
      <c r="GY1" s="218"/>
      <c r="GZ1" s="218"/>
      <c r="HA1" s="218"/>
      <c r="HB1" s="218"/>
      <c r="HC1" s="218"/>
      <c r="HD1" s="218"/>
      <c r="HE1" s="218"/>
      <c r="HF1" s="218"/>
      <c r="HG1" s="218"/>
      <c r="HH1" s="218"/>
      <c r="HI1" s="218"/>
      <c r="HJ1" s="218"/>
      <c r="HK1" s="218"/>
      <c r="HL1" s="218"/>
      <c r="HM1" s="218"/>
      <c r="HN1" s="218"/>
      <c r="HO1" s="218"/>
      <c r="HP1" s="218"/>
      <c r="HQ1" s="218"/>
      <c r="HR1" s="218"/>
      <c r="HS1" s="218"/>
      <c r="HT1" s="218"/>
      <c r="HU1" s="218"/>
      <c r="HV1" s="218"/>
      <c r="HW1" s="218"/>
      <c r="HX1" s="218"/>
      <c r="HY1" s="218"/>
      <c r="HZ1" s="218"/>
      <c r="IA1" s="218"/>
      <c r="IB1" s="218"/>
      <c r="IC1" s="218"/>
      <c r="ID1" s="218"/>
      <c r="IE1" s="218"/>
      <c r="IF1" s="218"/>
      <c r="IG1" s="218"/>
      <c r="IH1" s="218"/>
      <c r="II1" s="218"/>
      <c r="IJ1" s="218"/>
      <c r="IK1" s="218"/>
      <c r="IL1" s="218"/>
      <c r="IM1" s="218"/>
      <c r="IN1" s="218"/>
      <c r="IO1" s="218"/>
    </row>
    <row r="3" spans="1:249" s="30" customFormat="1" ht="17.399999999999999" customHeight="1" x14ac:dyDescent="0.2">
      <c r="A3" s="338" t="s">
        <v>611</v>
      </c>
      <c r="B3" s="298" t="s">
        <v>612</v>
      </c>
      <c r="C3" s="298" t="s">
        <v>577</v>
      </c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 t="s">
        <v>578</v>
      </c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 t="s">
        <v>579</v>
      </c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298"/>
      <c r="BE3" s="298"/>
      <c r="BF3" s="298"/>
      <c r="BG3" s="298"/>
      <c r="BH3" s="298"/>
      <c r="BI3" s="298"/>
      <c r="BJ3" s="298"/>
      <c r="BK3" s="298" t="s">
        <v>632</v>
      </c>
      <c r="BL3" s="298"/>
      <c r="BM3" s="298"/>
      <c r="BN3" s="298"/>
      <c r="BO3" s="298"/>
      <c r="BP3" s="298"/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 t="s">
        <v>581</v>
      </c>
      <c r="CF3" s="298"/>
      <c r="CG3" s="298"/>
      <c r="CH3" s="298"/>
      <c r="CI3" s="298"/>
      <c r="CJ3" s="298"/>
      <c r="CK3" s="298"/>
      <c r="CL3" s="298"/>
      <c r="CM3" s="298"/>
      <c r="CN3" s="298"/>
      <c r="CO3" s="298"/>
      <c r="CP3" s="298"/>
      <c r="CQ3" s="298"/>
      <c r="CR3" s="298"/>
      <c r="CS3" s="298"/>
      <c r="CT3" s="298"/>
      <c r="CU3" s="298"/>
      <c r="CV3" s="298"/>
      <c r="CW3" s="298"/>
      <c r="CX3" s="298"/>
      <c r="CY3" s="298" t="s">
        <v>633</v>
      </c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298"/>
      <c r="DM3" s="298"/>
      <c r="DN3" s="298"/>
      <c r="DO3" s="298"/>
      <c r="DP3" s="298"/>
      <c r="DQ3" s="298"/>
      <c r="DR3" s="298"/>
      <c r="DS3" s="298" t="s">
        <v>583</v>
      </c>
      <c r="DT3" s="298"/>
      <c r="DU3" s="298"/>
      <c r="DV3" s="298"/>
      <c r="DW3" s="298"/>
      <c r="DX3" s="298"/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 t="s">
        <v>584</v>
      </c>
      <c r="EN3" s="298"/>
      <c r="EO3" s="298"/>
      <c r="EP3" s="298"/>
      <c r="EQ3" s="298"/>
      <c r="ER3" s="298"/>
      <c r="ES3" s="298"/>
      <c r="ET3" s="298"/>
      <c r="EU3" s="298"/>
      <c r="EV3" s="298"/>
      <c r="EW3" s="298"/>
      <c r="EX3" s="298"/>
      <c r="EY3" s="298"/>
      <c r="EZ3" s="298"/>
      <c r="FA3" s="298"/>
      <c r="FB3" s="298"/>
      <c r="FC3" s="298"/>
      <c r="FD3" s="298"/>
      <c r="FE3" s="298"/>
      <c r="FF3" s="298"/>
      <c r="FG3" s="298" t="s">
        <v>585</v>
      </c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298"/>
      <c r="FU3" s="298"/>
      <c r="FV3" s="298"/>
      <c r="FW3" s="298"/>
      <c r="FX3" s="298"/>
      <c r="FY3" s="298"/>
      <c r="FZ3" s="298"/>
      <c r="GA3" s="298" t="s">
        <v>586</v>
      </c>
      <c r="GB3" s="298"/>
      <c r="GC3" s="298"/>
      <c r="GD3" s="298"/>
      <c r="GE3" s="298"/>
      <c r="GF3" s="298"/>
      <c r="GG3" s="298"/>
      <c r="GH3" s="298"/>
      <c r="GI3" s="298"/>
      <c r="GJ3" s="298"/>
      <c r="GK3" s="298"/>
      <c r="GL3" s="298"/>
      <c r="GM3" s="298"/>
      <c r="GN3" s="298"/>
      <c r="GO3" s="298"/>
      <c r="GP3" s="298"/>
      <c r="GQ3" s="298"/>
      <c r="GR3" s="298"/>
      <c r="GS3" s="298"/>
      <c r="GT3" s="298"/>
      <c r="GU3" s="298" t="s">
        <v>634</v>
      </c>
      <c r="GV3" s="298"/>
      <c r="GW3" s="298"/>
      <c r="GX3" s="298"/>
      <c r="GY3" s="298"/>
      <c r="GZ3" s="298"/>
      <c r="HA3" s="298"/>
      <c r="HB3" s="298"/>
      <c r="HC3" s="298"/>
      <c r="HD3" s="298"/>
      <c r="HE3" s="298"/>
      <c r="HF3" s="298"/>
      <c r="HG3" s="298"/>
      <c r="HH3" s="298"/>
      <c r="HI3" s="298"/>
      <c r="HJ3" s="298"/>
      <c r="HK3" s="298"/>
      <c r="HL3" s="298"/>
      <c r="HM3" s="298"/>
      <c r="HN3" s="298"/>
      <c r="HO3" s="298" t="s">
        <v>588</v>
      </c>
      <c r="HP3" s="298"/>
      <c r="HQ3" s="298"/>
      <c r="HR3" s="298"/>
      <c r="HS3" s="298"/>
      <c r="HT3" s="298"/>
      <c r="HU3" s="298"/>
      <c r="HV3" s="298"/>
      <c r="HW3" s="298"/>
      <c r="HX3" s="298"/>
      <c r="HY3" s="298"/>
      <c r="HZ3" s="298"/>
      <c r="IA3" s="298"/>
      <c r="IB3" s="298"/>
      <c r="IC3" s="298"/>
      <c r="ID3" s="298"/>
      <c r="IE3" s="298"/>
      <c r="IF3" s="298"/>
      <c r="IG3" s="298"/>
      <c r="IH3" s="298"/>
      <c r="II3" s="219"/>
      <c r="IJ3" s="219"/>
      <c r="IK3" s="219"/>
      <c r="IL3" s="219"/>
      <c r="IM3" s="219"/>
      <c r="IN3" s="219"/>
      <c r="IO3" s="219"/>
    </row>
    <row r="4" spans="1:249" s="30" customFormat="1" ht="10.199999999999999" customHeight="1" x14ac:dyDescent="0.2">
      <c r="A4" s="338"/>
      <c r="B4" s="298"/>
      <c r="C4" s="298" t="s">
        <v>5</v>
      </c>
      <c r="D4" s="298"/>
      <c r="E4" s="298"/>
      <c r="F4" s="298"/>
      <c r="G4" s="298" t="s">
        <v>6</v>
      </c>
      <c r="H4" s="298"/>
      <c r="I4" s="298"/>
      <c r="J4" s="298"/>
      <c r="K4" s="298" t="s">
        <v>7</v>
      </c>
      <c r="L4" s="298"/>
      <c r="M4" s="298"/>
      <c r="N4" s="298"/>
      <c r="O4" s="298" t="s">
        <v>8</v>
      </c>
      <c r="P4" s="298"/>
      <c r="Q4" s="298"/>
      <c r="R4" s="298"/>
      <c r="S4" s="298" t="s">
        <v>9</v>
      </c>
      <c r="T4" s="298"/>
      <c r="U4" s="298"/>
      <c r="V4" s="298"/>
      <c r="W4" s="298" t="s">
        <v>5</v>
      </c>
      <c r="X4" s="298"/>
      <c r="Y4" s="298"/>
      <c r="Z4" s="298"/>
      <c r="AA4" s="298" t="s">
        <v>6</v>
      </c>
      <c r="AB4" s="298"/>
      <c r="AC4" s="298"/>
      <c r="AD4" s="298"/>
      <c r="AE4" s="298" t="s">
        <v>7</v>
      </c>
      <c r="AF4" s="298"/>
      <c r="AG4" s="298"/>
      <c r="AH4" s="298"/>
      <c r="AI4" s="298" t="s">
        <v>8</v>
      </c>
      <c r="AJ4" s="298"/>
      <c r="AK4" s="298"/>
      <c r="AL4" s="298"/>
      <c r="AM4" s="298" t="s">
        <v>9</v>
      </c>
      <c r="AN4" s="298"/>
      <c r="AO4" s="298"/>
      <c r="AP4" s="298"/>
      <c r="AQ4" s="298" t="s">
        <v>5</v>
      </c>
      <c r="AR4" s="298"/>
      <c r="AS4" s="298"/>
      <c r="AT4" s="298"/>
      <c r="AU4" s="298" t="s">
        <v>6</v>
      </c>
      <c r="AV4" s="298"/>
      <c r="AW4" s="298"/>
      <c r="AX4" s="298"/>
      <c r="AY4" s="298" t="s">
        <v>7</v>
      </c>
      <c r="AZ4" s="298"/>
      <c r="BA4" s="298"/>
      <c r="BB4" s="298"/>
      <c r="BC4" s="298" t="s">
        <v>8</v>
      </c>
      <c r="BD4" s="298"/>
      <c r="BE4" s="298"/>
      <c r="BF4" s="298"/>
      <c r="BG4" s="298" t="s">
        <v>9</v>
      </c>
      <c r="BH4" s="298"/>
      <c r="BI4" s="298"/>
      <c r="BJ4" s="298"/>
      <c r="BK4" s="298" t="s">
        <v>5</v>
      </c>
      <c r="BL4" s="298"/>
      <c r="BM4" s="298"/>
      <c r="BN4" s="298"/>
      <c r="BO4" s="298" t="s">
        <v>6</v>
      </c>
      <c r="BP4" s="298"/>
      <c r="BQ4" s="298"/>
      <c r="BR4" s="298"/>
      <c r="BS4" s="298" t="s">
        <v>7</v>
      </c>
      <c r="BT4" s="298"/>
      <c r="BU4" s="298"/>
      <c r="BV4" s="298"/>
      <c r="BW4" s="298" t="s">
        <v>8</v>
      </c>
      <c r="BX4" s="298"/>
      <c r="BY4" s="298"/>
      <c r="BZ4" s="298"/>
      <c r="CA4" s="298" t="s">
        <v>9</v>
      </c>
      <c r="CB4" s="298"/>
      <c r="CC4" s="298"/>
      <c r="CD4" s="298"/>
      <c r="CE4" s="298" t="s">
        <v>5</v>
      </c>
      <c r="CF4" s="298"/>
      <c r="CG4" s="298"/>
      <c r="CH4" s="298"/>
      <c r="CI4" s="298" t="s">
        <v>6</v>
      </c>
      <c r="CJ4" s="298"/>
      <c r="CK4" s="298"/>
      <c r="CL4" s="298"/>
      <c r="CM4" s="298" t="s">
        <v>7</v>
      </c>
      <c r="CN4" s="298"/>
      <c r="CO4" s="298"/>
      <c r="CP4" s="298"/>
      <c r="CQ4" s="298" t="s">
        <v>8</v>
      </c>
      <c r="CR4" s="298"/>
      <c r="CS4" s="298"/>
      <c r="CT4" s="298"/>
      <c r="CU4" s="298" t="s">
        <v>9</v>
      </c>
      <c r="CV4" s="298"/>
      <c r="CW4" s="298"/>
      <c r="CX4" s="298"/>
      <c r="CY4" s="298" t="s">
        <v>5</v>
      </c>
      <c r="CZ4" s="298"/>
      <c r="DA4" s="298"/>
      <c r="DB4" s="298"/>
      <c r="DC4" s="298" t="s">
        <v>6</v>
      </c>
      <c r="DD4" s="298"/>
      <c r="DE4" s="298"/>
      <c r="DF4" s="298"/>
      <c r="DG4" s="298" t="s">
        <v>7</v>
      </c>
      <c r="DH4" s="298"/>
      <c r="DI4" s="298"/>
      <c r="DJ4" s="298"/>
      <c r="DK4" s="298" t="s">
        <v>8</v>
      </c>
      <c r="DL4" s="298"/>
      <c r="DM4" s="298"/>
      <c r="DN4" s="298"/>
      <c r="DO4" s="298" t="s">
        <v>9</v>
      </c>
      <c r="DP4" s="298"/>
      <c r="DQ4" s="298"/>
      <c r="DR4" s="298"/>
      <c r="DS4" s="298" t="s">
        <v>5</v>
      </c>
      <c r="DT4" s="298"/>
      <c r="DU4" s="298"/>
      <c r="DV4" s="298"/>
      <c r="DW4" s="298" t="s">
        <v>6</v>
      </c>
      <c r="DX4" s="298"/>
      <c r="DY4" s="298"/>
      <c r="DZ4" s="298"/>
      <c r="EA4" s="298" t="s">
        <v>7</v>
      </c>
      <c r="EB4" s="298"/>
      <c r="EC4" s="298"/>
      <c r="ED4" s="298"/>
      <c r="EE4" s="298" t="s">
        <v>8</v>
      </c>
      <c r="EF4" s="298"/>
      <c r="EG4" s="298"/>
      <c r="EH4" s="298"/>
      <c r="EI4" s="298" t="s">
        <v>9</v>
      </c>
      <c r="EJ4" s="298"/>
      <c r="EK4" s="298"/>
      <c r="EL4" s="298"/>
      <c r="EM4" s="298" t="s">
        <v>5</v>
      </c>
      <c r="EN4" s="298"/>
      <c r="EO4" s="298"/>
      <c r="EP4" s="298"/>
      <c r="EQ4" s="298" t="s">
        <v>6</v>
      </c>
      <c r="ER4" s="298"/>
      <c r="ES4" s="298"/>
      <c r="ET4" s="298"/>
      <c r="EU4" s="298" t="s">
        <v>7</v>
      </c>
      <c r="EV4" s="298"/>
      <c r="EW4" s="298"/>
      <c r="EX4" s="298"/>
      <c r="EY4" s="298" t="s">
        <v>8</v>
      </c>
      <c r="EZ4" s="298"/>
      <c r="FA4" s="298"/>
      <c r="FB4" s="298"/>
      <c r="FC4" s="298" t="s">
        <v>9</v>
      </c>
      <c r="FD4" s="298"/>
      <c r="FE4" s="298"/>
      <c r="FF4" s="298"/>
      <c r="FG4" s="298" t="s">
        <v>5</v>
      </c>
      <c r="FH4" s="298"/>
      <c r="FI4" s="298"/>
      <c r="FJ4" s="298"/>
      <c r="FK4" s="298" t="s">
        <v>6</v>
      </c>
      <c r="FL4" s="298"/>
      <c r="FM4" s="298"/>
      <c r="FN4" s="298"/>
      <c r="FO4" s="298" t="s">
        <v>7</v>
      </c>
      <c r="FP4" s="298"/>
      <c r="FQ4" s="298"/>
      <c r="FR4" s="298"/>
      <c r="FS4" s="298" t="s">
        <v>8</v>
      </c>
      <c r="FT4" s="298"/>
      <c r="FU4" s="298"/>
      <c r="FV4" s="298"/>
      <c r="FW4" s="298" t="s">
        <v>9</v>
      </c>
      <c r="FX4" s="298"/>
      <c r="FY4" s="298"/>
      <c r="FZ4" s="298"/>
      <c r="GA4" s="298" t="s">
        <v>5</v>
      </c>
      <c r="GB4" s="298"/>
      <c r="GC4" s="298"/>
      <c r="GD4" s="298"/>
      <c r="GE4" s="298" t="s">
        <v>6</v>
      </c>
      <c r="GF4" s="298"/>
      <c r="GG4" s="298"/>
      <c r="GH4" s="298"/>
      <c r="GI4" s="298" t="s">
        <v>7</v>
      </c>
      <c r="GJ4" s="298"/>
      <c r="GK4" s="298"/>
      <c r="GL4" s="298"/>
      <c r="GM4" s="298" t="s">
        <v>8</v>
      </c>
      <c r="GN4" s="298"/>
      <c r="GO4" s="298"/>
      <c r="GP4" s="298"/>
      <c r="GQ4" s="298" t="s">
        <v>9</v>
      </c>
      <c r="GR4" s="298"/>
      <c r="GS4" s="298"/>
      <c r="GT4" s="298"/>
      <c r="GU4" s="298" t="s">
        <v>5</v>
      </c>
      <c r="GV4" s="298"/>
      <c r="GW4" s="298"/>
      <c r="GX4" s="298"/>
      <c r="GY4" s="298" t="s">
        <v>6</v>
      </c>
      <c r="GZ4" s="298"/>
      <c r="HA4" s="298"/>
      <c r="HB4" s="298"/>
      <c r="HC4" s="298" t="s">
        <v>7</v>
      </c>
      <c r="HD4" s="298"/>
      <c r="HE4" s="298"/>
      <c r="HF4" s="298"/>
      <c r="HG4" s="298" t="s">
        <v>8</v>
      </c>
      <c r="HH4" s="298"/>
      <c r="HI4" s="298"/>
      <c r="HJ4" s="298"/>
      <c r="HK4" s="298" t="s">
        <v>9</v>
      </c>
      <c r="HL4" s="298"/>
      <c r="HM4" s="298"/>
      <c r="HN4" s="298"/>
      <c r="HO4" s="298" t="s">
        <v>5</v>
      </c>
      <c r="HP4" s="298"/>
      <c r="HQ4" s="298"/>
      <c r="HR4" s="298"/>
      <c r="HS4" s="298" t="s">
        <v>6</v>
      </c>
      <c r="HT4" s="298"/>
      <c r="HU4" s="298"/>
      <c r="HV4" s="298"/>
      <c r="HW4" s="298" t="s">
        <v>7</v>
      </c>
      <c r="HX4" s="298"/>
      <c r="HY4" s="298"/>
      <c r="HZ4" s="298"/>
      <c r="IA4" s="298" t="s">
        <v>8</v>
      </c>
      <c r="IB4" s="298"/>
      <c r="IC4" s="298"/>
      <c r="ID4" s="298"/>
      <c r="IE4" s="298" t="s">
        <v>9</v>
      </c>
      <c r="IF4" s="298"/>
      <c r="IG4" s="298"/>
      <c r="IH4" s="298"/>
      <c r="II4" s="219"/>
      <c r="IJ4" s="219"/>
      <c r="IK4" s="219"/>
      <c r="IL4" s="219"/>
      <c r="IM4" s="219"/>
      <c r="IN4" s="219"/>
      <c r="IO4" s="219"/>
    </row>
    <row r="5" spans="1:249" s="30" customFormat="1" ht="22.95" customHeight="1" x14ac:dyDescent="0.2">
      <c r="A5" s="338"/>
      <c r="B5" s="298"/>
      <c r="C5" s="298" t="s">
        <v>67</v>
      </c>
      <c r="D5" s="298"/>
      <c r="E5" s="298"/>
      <c r="F5" s="298"/>
      <c r="G5" s="298" t="s">
        <v>68</v>
      </c>
      <c r="H5" s="298"/>
      <c r="I5" s="298"/>
      <c r="J5" s="298"/>
      <c r="K5" s="298" t="s">
        <v>16</v>
      </c>
      <c r="L5" s="298"/>
      <c r="M5" s="298"/>
      <c r="N5" s="298"/>
      <c r="O5" s="298" t="s">
        <v>69</v>
      </c>
      <c r="P5" s="298"/>
      <c r="Q5" s="298"/>
      <c r="R5" s="298"/>
      <c r="S5" s="298" t="s">
        <v>14</v>
      </c>
      <c r="T5" s="298"/>
      <c r="U5" s="298"/>
      <c r="V5" s="298"/>
      <c r="W5" s="298" t="s">
        <v>67</v>
      </c>
      <c r="X5" s="298"/>
      <c r="Y5" s="298"/>
      <c r="Z5" s="298"/>
      <c r="AA5" s="298" t="s">
        <v>68</v>
      </c>
      <c r="AB5" s="298"/>
      <c r="AC5" s="298"/>
      <c r="AD5" s="298"/>
      <c r="AE5" s="298" t="s">
        <v>16</v>
      </c>
      <c r="AF5" s="298"/>
      <c r="AG5" s="298"/>
      <c r="AH5" s="298"/>
      <c r="AI5" s="298" t="s">
        <v>69</v>
      </c>
      <c r="AJ5" s="298"/>
      <c r="AK5" s="298"/>
      <c r="AL5" s="298"/>
      <c r="AM5" s="298" t="s">
        <v>14</v>
      </c>
      <c r="AN5" s="298"/>
      <c r="AO5" s="298"/>
      <c r="AP5" s="298"/>
      <c r="AQ5" s="298" t="s">
        <v>67</v>
      </c>
      <c r="AR5" s="298"/>
      <c r="AS5" s="298"/>
      <c r="AT5" s="298"/>
      <c r="AU5" s="298" t="s">
        <v>68</v>
      </c>
      <c r="AV5" s="298"/>
      <c r="AW5" s="298"/>
      <c r="AX5" s="298"/>
      <c r="AY5" s="298" t="s">
        <v>16</v>
      </c>
      <c r="AZ5" s="298"/>
      <c r="BA5" s="298"/>
      <c r="BB5" s="298"/>
      <c r="BC5" s="298" t="s">
        <v>69</v>
      </c>
      <c r="BD5" s="298"/>
      <c r="BE5" s="298"/>
      <c r="BF5" s="298"/>
      <c r="BG5" s="298" t="s">
        <v>14</v>
      </c>
      <c r="BH5" s="298"/>
      <c r="BI5" s="298"/>
      <c r="BJ5" s="298"/>
      <c r="BK5" s="298" t="s">
        <v>67</v>
      </c>
      <c r="BL5" s="298"/>
      <c r="BM5" s="298"/>
      <c r="BN5" s="298"/>
      <c r="BO5" s="298" t="s">
        <v>68</v>
      </c>
      <c r="BP5" s="298"/>
      <c r="BQ5" s="298"/>
      <c r="BR5" s="298"/>
      <c r="BS5" s="298" t="s">
        <v>16</v>
      </c>
      <c r="BT5" s="298"/>
      <c r="BU5" s="298"/>
      <c r="BV5" s="298"/>
      <c r="BW5" s="298" t="s">
        <v>69</v>
      </c>
      <c r="BX5" s="298"/>
      <c r="BY5" s="298"/>
      <c r="BZ5" s="298"/>
      <c r="CA5" s="298" t="s">
        <v>14</v>
      </c>
      <c r="CB5" s="298"/>
      <c r="CC5" s="298"/>
      <c r="CD5" s="298"/>
      <c r="CE5" s="298" t="s">
        <v>67</v>
      </c>
      <c r="CF5" s="298"/>
      <c r="CG5" s="298"/>
      <c r="CH5" s="298"/>
      <c r="CI5" s="298" t="s">
        <v>68</v>
      </c>
      <c r="CJ5" s="298"/>
      <c r="CK5" s="298"/>
      <c r="CL5" s="298"/>
      <c r="CM5" s="298" t="s">
        <v>16</v>
      </c>
      <c r="CN5" s="298"/>
      <c r="CO5" s="298"/>
      <c r="CP5" s="298"/>
      <c r="CQ5" s="298" t="s">
        <v>69</v>
      </c>
      <c r="CR5" s="298"/>
      <c r="CS5" s="298"/>
      <c r="CT5" s="298"/>
      <c r="CU5" s="298" t="s">
        <v>14</v>
      </c>
      <c r="CV5" s="298"/>
      <c r="CW5" s="298"/>
      <c r="CX5" s="298"/>
      <c r="CY5" s="298" t="s">
        <v>67</v>
      </c>
      <c r="CZ5" s="298"/>
      <c r="DA5" s="298"/>
      <c r="DB5" s="298"/>
      <c r="DC5" s="298" t="s">
        <v>68</v>
      </c>
      <c r="DD5" s="298"/>
      <c r="DE5" s="298"/>
      <c r="DF5" s="298"/>
      <c r="DG5" s="298" t="s">
        <v>16</v>
      </c>
      <c r="DH5" s="298"/>
      <c r="DI5" s="298"/>
      <c r="DJ5" s="298"/>
      <c r="DK5" s="298" t="s">
        <v>69</v>
      </c>
      <c r="DL5" s="298"/>
      <c r="DM5" s="298"/>
      <c r="DN5" s="298"/>
      <c r="DO5" s="298" t="s">
        <v>14</v>
      </c>
      <c r="DP5" s="298"/>
      <c r="DQ5" s="298"/>
      <c r="DR5" s="298"/>
      <c r="DS5" s="298" t="s">
        <v>67</v>
      </c>
      <c r="DT5" s="298"/>
      <c r="DU5" s="298"/>
      <c r="DV5" s="298"/>
      <c r="DW5" s="298" t="s">
        <v>68</v>
      </c>
      <c r="DX5" s="298"/>
      <c r="DY5" s="298"/>
      <c r="DZ5" s="298"/>
      <c r="EA5" s="298" t="s">
        <v>16</v>
      </c>
      <c r="EB5" s="298"/>
      <c r="EC5" s="298"/>
      <c r="ED5" s="298"/>
      <c r="EE5" s="298" t="s">
        <v>69</v>
      </c>
      <c r="EF5" s="298"/>
      <c r="EG5" s="298"/>
      <c r="EH5" s="298"/>
      <c r="EI5" s="298" t="s">
        <v>14</v>
      </c>
      <c r="EJ5" s="298"/>
      <c r="EK5" s="298"/>
      <c r="EL5" s="298"/>
      <c r="EM5" s="298" t="s">
        <v>67</v>
      </c>
      <c r="EN5" s="298"/>
      <c r="EO5" s="298"/>
      <c r="EP5" s="298"/>
      <c r="EQ5" s="298" t="s">
        <v>68</v>
      </c>
      <c r="ER5" s="298"/>
      <c r="ES5" s="298"/>
      <c r="ET5" s="298"/>
      <c r="EU5" s="298" t="s">
        <v>16</v>
      </c>
      <c r="EV5" s="298"/>
      <c r="EW5" s="298"/>
      <c r="EX5" s="298"/>
      <c r="EY5" s="298" t="s">
        <v>69</v>
      </c>
      <c r="EZ5" s="298"/>
      <c r="FA5" s="298"/>
      <c r="FB5" s="298"/>
      <c r="FC5" s="298" t="s">
        <v>14</v>
      </c>
      <c r="FD5" s="298"/>
      <c r="FE5" s="298"/>
      <c r="FF5" s="298"/>
      <c r="FG5" s="298" t="s">
        <v>67</v>
      </c>
      <c r="FH5" s="298"/>
      <c r="FI5" s="298"/>
      <c r="FJ5" s="298"/>
      <c r="FK5" s="298" t="s">
        <v>68</v>
      </c>
      <c r="FL5" s="298"/>
      <c r="FM5" s="298"/>
      <c r="FN5" s="298"/>
      <c r="FO5" s="298" t="s">
        <v>16</v>
      </c>
      <c r="FP5" s="298"/>
      <c r="FQ5" s="298"/>
      <c r="FR5" s="298"/>
      <c r="FS5" s="298" t="s">
        <v>69</v>
      </c>
      <c r="FT5" s="298"/>
      <c r="FU5" s="298"/>
      <c r="FV5" s="298"/>
      <c r="FW5" s="298" t="s">
        <v>14</v>
      </c>
      <c r="FX5" s="298"/>
      <c r="FY5" s="298"/>
      <c r="FZ5" s="298"/>
      <c r="GA5" s="298" t="s">
        <v>67</v>
      </c>
      <c r="GB5" s="298"/>
      <c r="GC5" s="298"/>
      <c r="GD5" s="298"/>
      <c r="GE5" s="298" t="s">
        <v>68</v>
      </c>
      <c r="GF5" s="298"/>
      <c r="GG5" s="298"/>
      <c r="GH5" s="298"/>
      <c r="GI5" s="298" t="s">
        <v>16</v>
      </c>
      <c r="GJ5" s="298"/>
      <c r="GK5" s="298"/>
      <c r="GL5" s="298"/>
      <c r="GM5" s="298" t="s">
        <v>69</v>
      </c>
      <c r="GN5" s="298"/>
      <c r="GO5" s="298"/>
      <c r="GP5" s="298"/>
      <c r="GQ5" s="298" t="s">
        <v>14</v>
      </c>
      <c r="GR5" s="298"/>
      <c r="GS5" s="298"/>
      <c r="GT5" s="298"/>
      <c r="GU5" s="298" t="s">
        <v>67</v>
      </c>
      <c r="GV5" s="298"/>
      <c r="GW5" s="298"/>
      <c r="GX5" s="298"/>
      <c r="GY5" s="298" t="s">
        <v>68</v>
      </c>
      <c r="GZ5" s="298"/>
      <c r="HA5" s="298"/>
      <c r="HB5" s="298"/>
      <c r="HC5" s="298" t="s">
        <v>16</v>
      </c>
      <c r="HD5" s="298"/>
      <c r="HE5" s="298"/>
      <c r="HF5" s="298"/>
      <c r="HG5" s="298" t="s">
        <v>69</v>
      </c>
      <c r="HH5" s="298"/>
      <c r="HI5" s="298"/>
      <c r="HJ5" s="298"/>
      <c r="HK5" s="298" t="s">
        <v>14</v>
      </c>
      <c r="HL5" s="298"/>
      <c r="HM5" s="298"/>
      <c r="HN5" s="298"/>
      <c r="HO5" s="298" t="s">
        <v>67</v>
      </c>
      <c r="HP5" s="298"/>
      <c r="HQ5" s="298"/>
      <c r="HR5" s="298"/>
      <c r="HS5" s="298" t="s">
        <v>68</v>
      </c>
      <c r="HT5" s="298"/>
      <c r="HU5" s="298"/>
      <c r="HV5" s="298"/>
      <c r="HW5" s="298" t="s">
        <v>16</v>
      </c>
      <c r="HX5" s="298"/>
      <c r="HY5" s="298"/>
      <c r="HZ5" s="298"/>
      <c r="IA5" s="298" t="s">
        <v>69</v>
      </c>
      <c r="IB5" s="298"/>
      <c r="IC5" s="298"/>
      <c r="ID5" s="298"/>
      <c r="IE5" s="298" t="s">
        <v>14</v>
      </c>
      <c r="IF5" s="298"/>
      <c r="IG5" s="298"/>
      <c r="IH5" s="298"/>
      <c r="II5" s="219"/>
      <c r="IJ5" s="219"/>
      <c r="IK5" s="219"/>
      <c r="IL5" s="219"/>
      <c r="IM5" s="219"/>
      <c r="IN5" s="219"/>
      <c r="IO5" s="219"/>
    </row>
    <row r="6" spans="1:249" s="30" customFormat="1" ht="16.95" customHeight="1" x14ac:dyDescent="0.2">
      <c r="A6" s="338"/>
      <c r="B6" s="298"/>
      <c r="C6" s="298" t="s">
        <v>21</v>
      </c>
      <c r="D6" s="298"/>
      <c r="E6" s="298" t="s">
        <v>77</v>
      </c>
      <c r="F6" s="298"/>
      <c r="G6" s="298" t="s">
        <v>21</v>
      </c>
      <c r="H6" s="298"/>
      <c r="I6" s="298" t="s">
        <v>77</v>
      </c>
      <c r="J6" s="298"/>
      <c r="K6" s="298" t="s">
        <v>21</v>
      </c>
      <c r="L6" s="298"/>
      <c r="M6" s="298" t="s">
        <v>77</v>
      </c>
      <c r="N6" s="298"/>
      <c r="O6" s="298" t="s">
        <v>21</v>
      </c>
      <c r="P6" s="298"/>
      <c r="Q6" s="298" t="s">
        <v>77</v>
      </c>
      <c r="R6" s="298"/>
      <c r="S6" s="298" t="s">
        <v>21</v>
      </c>
      <c r="T6" s="298"/>
      <c r="U6" s="298" t="s">
        <v>77</v>
      </c>
      <c r="V6" s="298"/>
      <c r="W6" s="298" t="s">
        <v>21</v>
      </c>
      <c r="X6" s="298"/>
      <c r="Y6" s="298" t="s">
        <v>77</v>
      </c>
      <c r="Z6" s="298"/>
      <c r="AA6" s="298" t="s">
        <v>21</v>
      </c>
      <c r="AB6" s="298"/>
      <c r="AC6" s="298" t="s">
        <v>77</v>
      </c>
      <c r="AD6" s="298"/>
      <c r="AE6" s="298" t="s">
        <v>21</v>
      </c>
      <c r="AF6" s="298"/>
      <c r="AG6" s="298" t="s">
        <v>77</v>
      </c>
      <c r="AH6" s="298"/>
      <c r="AI6" s="298" t="s">
        <v>21</v>
      </c>
      <c r="AJ6" s="298"/>
      <c r="AK6" s="298" t="s">
        <v>77</v>
      </c>
      <c r="AL6" s="298"/>
      <c r="AM6" s="298" t="s">
        <v>21</v>
      </c>
      <c r="AN6" s="298"/>
      <c r="AO6" s="298" t="s">
        <v>77</v>
      </c>
      <c r="AP6" s="298"/>
      <c r="AQ6" s="298" t="s">
        <v>21</v>
      </c>
      <c r="AR6" s="298"/>
      <c r="AS6" s="298" t="s">
        <v>77</v>
      </c>
      <c r="AT6" s="298"/>
      <c r="AU6" s="298" t="s">
        <v>21</v>
      </c>
      <c r="AV6" s="298"/>
      <c r="AW6" s="298" t="s">
        <v>77</v>
      </c>
      <c r="AX6" s="298"/>
      <c r="AY6" s="298" t="s">
        <v>21</v>
      </c>
      <c r="AZ6" s="298"/>
      <c r="BA6" s="298" t="s">
        <v>77</v>
      </c>
      <c r="BB6" s="298"/>
      <c r="BC6" s="298" t="s">
        <v>21</v>
      </c>
      <c r="BD6" s="298"/>
      <c r="BE6" s="298" t="s">
        <v>77</v>
      </c>
      <c r="BF6" s="298"/>
      <c r="BG6" s="298" t="s">
        <v>21</v>
      </c>
      <c r="BH6" s="298"/>
      <c r="BI6" s="298" t="s">
        <v>77</v>
      </c>
      <c r="BJ6" s="298"/>
      <c r="BK6" s="298" t="s">
        <v>21</v>
      </c>
      <c r="BL6" s="298"/>
      <c r="BM6" s="298" t="s">
        <v>77</v>
      </c>
      <c r="BN6" s="298"/>
      <c r="BO6" s="298" t="s">
        <v>21</v>
      </c>
      <c r="BP6" s="298"/>
      <c r="BQ6" s="298" t="s">
        <v>77</v>
      </c>
      <c r="BR6" s="298"/>
      <c r="BS6" s="298" t="s">
        <v>21</v>
      </c>
      <c r="BT6" s="298"/>
      <c r="BU6" s="298" t="s">
        <v>77</v>
      </c>
      <c r="BV6" s="298"/>
      <c r="BW6" s="298" t="s">
        <v>21</v>
      </c>
      <c r="BX6" s="298"/>
      <c r="BY6" s="298" t="s">
        <v>77</v>
      </c>
      <c r="BZ6" s="298"/>
      <c r="CA6" s="298" t="s">
        <v>21</v>
      </c>
      <c r="CB6" s="298"/>
      <c r="CC6" s="298" t="s">
        <v>77</v>
      </c>
      <c r="CD6" s="298"/>
      <c r="CE6" s="298" t="s">
        <v>21</v>
      </c>
      <c r="CF6" s="298"/>
      <c r="CG6" s="298" t="s">
        <v>77</v>
      </c>
      <c r="CH6" s="298"/>
      <c r="CI6" s="298" t="s">
        <v>21</v>
      </c>
      <c r="CJ6" s="298"/>
      <c r="CK6" s="298" t="s">
        <v>77</v>
      </c>
      <c r="CL6" s="298"/>
      <c r="CM6" s="298" t="s">
        <v>21</v>
      </c>
      <c r="CN6" s="298"/>
      <c r="CO6" s="298" t="s">
        <v>77</v>
      </c>
      <c r="CP6" s="298"/>
      <c r="CQ6" s="298" t="s">
        <v>21</v>
      </c>
      <c r="CR6" s="298"/>
      <c r="CS6" s="298" t="s">
        <v>77</v>
      </c>
      <c r="CT6" s="298"/>
      <c r="CU6" s="298" t="s">
        <v>21</v>
      </c>
      <c r="CV6" s="298"/>
      <c r="CW6" s="298" t="s">
        <v>77</v>
      </c>
      <c r="CX6" s="298"/>
      <c r="CY6" s="298" t="s">
        <v>21</v>
      </c>
      <c r="CZ6" s="298"/>
      <c r="DA6" s="298" t="s">
        <v>77</v>
      </c>
      <c r="DB6" s="298"/>
      <c r="DC6" s="298" t="s">
        <v>21</v>
      </c>
      <c r="DD6" s="298"/>
      <c r="DE6" s="298" t="s">
        <v>77</v>
      </c>
      <c r="DF6" s="298"/>
      <c r="DG6" s="298" t="s">
        <v>21</v>
      </c>
      <c r="DH6" s="298"/>
      <c r="DI6" s="298" t="s">
        <v>77</v>
      </c>
      <c r="DJ6" s="298"/>
      <c r="DK6" s="298" t="s">
        <v>21</v>
      </c>
      <c r="DL6" s="298"/>
      <c r="DM6" s="298" t="s">
        <v>77</v>
      </c>
      <c r="DN6" s="298"/>
      <c r="DO6" s="298" t="s">
        <v>21</v>
      </c>
      <c r="DP6" s="298"/>
      <c r="DQ6" s="298" t="s">
        <v>77</v>
      </c>
      <c r="DR6" s="298"/>
      <c r="DS6" s="298" t="s">
        <v>21</v>
      </c>
      <c r="DT6" s="298"/>
      <c r="DU6" s="298" t="s">
        <v>77</v>
      </c>
      <c r="DV6" s="298"/>
      <c r="DW6" s="298" t="s">
        <v>21</v>
      </c>
      <c r="DX6" s="298"/>
      <c r="DY6" s="298" t="s">
        <v>77</v>
      </c>
      <c r="DZ6" s="298"/>
      <c r="EA6" s="298" t="s">
        <v>21</v>
      </c>
      <c r="EB6" s="298"/>
      <c r="EC6" s="298" t="s">
        <v>77</v>
      </c>
      <c r="ED6" s="298"/>
      <c r="EE6" s="298" t="s">
        <v>21</v>
      </c>
      <c r="EF6" s="298"/>
      <c r="EG6" s="298" t="s">
        <v>77</v>
      </c>
      <c r="EH6" s="298"/>
      <c r="EI6" s="298" t="s">
        <v>21</v>
      </c>
      <c r="EJ6" s="298"/>
      <c r="EK6" s="298" t="s">
        <v>77</v>
      </c>
      <c r="EL6" s="298"/>
      <c r="EM6" s="298" t="s">
        <v>21</v>
      </c>
      <c r="EN6" s="298"/>
      <c r="EO6" s="298" t="s">
        <v>77</v>
      </c>
      <c r="EP6" s="298"/>
      <c r="EQ6" s="298" t="s">
        <v>21</v>
      </c>
      <c r="ER6" s="298"/>
      <c r="ES6" s="298" t="s">
        <v>77</v>
      </c>
      <c r="ET6" s="298"/>
      <c r="EU6" s="298" t="s">
        <v>21</v>
      </c>
      <c r="EV6" s="298"/>
      <c r="EW6" s="298" t="s">
        <v>77</v>
      </c>
      <c r="EX6" s="298"/>
      <c r="EY6" s="298" t="s">
        <v>21</v>
      </c>
      <c r="EZ6" s="298"/>
      <c r="FA6" s="298" t="s">
        <v>77</v>
      </c>
      <c r="FB6" s="298"/>
      <c r="FC6" s="298" t="s">
        <v>21</v>
      </c>
      <c r="FD6" s="298"/>
      <c r="FE6" s="298" t="s">
        <v>77</v>
      </c>
      <c r="FF6" s="298"/>
      <c r="FG6" s="298" t="s">
        <v>21</v>
      </c>
      <c r="FH6" s="298"/>
      <c r="FI6" s="298" t="s">
        <v>77</v>
      </c>
      <c r="FJ6" s="298"/>
      <c r="FK6" s="298" t="s">
        <v>21</v>
      </c>
      <c r="FL6" s="298"/>
      <c r="FM6" s="298" t="s">
        <v>77</v>
      </c>
      <c r="FN6" s="298"/>
      <c r="FO6" s="298" t="s">
        <v>21</v>
      </c>
      <c r="FP6" s="298"/>
      <c r="FQ6" s="298" t="s">
        <v>77</v>
      </c>
      <c r="FR6" s="298"/>
      <c r="FS6" s="298" t="s">
        <v>21</v>
      </c>
      <c r="FT6" s="298"/>
      <c r="FU6" s="298" t="s">
        <v>77</v>
      </c>
      <c r="FV6" s="298"/>
      <c r="FW6" s="298" t="s">
        <v>21</v>
      </c>
      <c r="FX6" s="298"/>
      <c r="FY6" s="298" t="s">
        <v>77</v>
      </c>
      <c r="FZ6" s="298"/>
      <c r="GA6" s="298" t="s">
        <v>21</v>
      </c>
      <c r="GB6" s="298"/>
      <c r="GC6" s="298" t="s">
        <v>77</v>
      </c>
      <c r="GD6" s="298"/>
      <c r="GE6" s="298" t="s">
        <v>21</v>
      </c>
      <c r="GF6" s="298"/>
      <c r="GG6" s="298" t="s">
        <v>77</v>
      </c>
      <c r="GH6" s="298"/>
      <c r="GI6" s="298" t="s">
        <v>21</v>
      </c>
      <c r="GJ6" s="298"/>
      <c r="GK6" s="298" t="s">
        <v>77</v>
      </c>
      <c r="GL6" s="298"/>
      <c r="GM6" s="298" t="s">
        <v>21</v>
      </c>
      <c r="GN6" s="298"/>
      <c r="GO6" s="298" t="s">
        <v>77</v>
      </c>
      <c r="GP6" s="298"/>
      <c r="GQ6" s="298" t="s">
        <v>21</v>
      </c>
      <c r="GR6" s="298"/>
      <c r="GS6" s="298" t="s">
        <v>77</v>
      </c>
      <c r="GT6" s="298"/>
      <c r="GU6" s="298" t="s">
        <v>21</v>
      </c>
      <c r="GV6" s="298"/>
      <c r="GW6" s="298" t="s">
        <v>77</v>
      </c>
      <c r="GX6" s="298"/>
      <c r="GY6" s="298" t="s">
        <v>21</v>
      </c>
      <c r="GZ6" s="298"/>
      <c r="HA6" s="298" t="s">
        <v>77</v>
      </c>
      <c r="HB6" s="298"/>
      <c r="HC6" s="298" t="s">
        <v>21</v>
      </c>
      <c r="HD6" s="298"/>
      <c r="HE6" s="298" t="s">
        <v>77</v>
      </c>
      <c r="HF6" s="298"/>
      <c r="HG6" s="298" t="s">
        <v>21</v>
      </c>
      <c r="HH6" s="298"/>
      <c r="HI6" s="298" t="s">
        <v>77</v>
      </c>
      <c r="HJ6" s="298"/>
      <c r="HK6" s="298" t="s">
        <v>21</v>
      </c>
      <c r="HL6" s="298"/>
      <c r="HM6" s="298" t="s">
        <v>77</v>
      </c>
      <c r="HN6" s="298"/>
      <c r="HO6" s="298" t="s">
        <v>21</v>
      </c>
      <c r="HP6" s="298"/>
      <c r="HQ6" s="298" t="s">
        <v>77</v>
      </c>
      <c r="HR6" s="298"/>
      <c r="HS6" s="298" t="s">
        <v>21</v>
      </c>
      <c r="HT6" s="298"/>
      <c r="HU6" s="298" t="s">
        <v>77</v>
      </c>
      <c r="HV6" s="298"/>
      <c r="HW6" s="298" t="s">
        <v>21</v>
      </c>
      <c r="HX6" s="298"/>
      <c r="HY6" s="298" t="s">
        <v>77</v>
      </c>
      <c r="HZ6" s="298"/>
      <c r="IA6" s="298" t="s">
        <v>21</v>
      </c>
      <c r="IB6" s="298"/>
      <c r="IC6" s="298" t="s">
        <v>77</v>
      </c>
      <c r="ID6" s="298"/>
      <c r="IE6" s="298" t="s">
        <v>21</v>
      </c>
      <c r="IF6" s="298"/>
      <c r="IG6" s="298" t="s">
        <v>77</v>
      </c>
      <c r="IH6" s="298"/>
      <c r="II6" s="219"/>
      <c r="IJ6" s="219"/>
      <c r="IK6" s="219"/>
      <c r="IL6" s="219"/>
      <c r="IM6" s="219"/>
      <c r="IN6" s="219"/>
      <c r="IO6" s="219"/>
    </row>
    <row r="7" spans="1:249" s="30" customFormat="1" ht="15" customHeight="1" x14ac:dyDescent="0.2">
      <c r="A7" s="338"/>
      <c r="B7" s="298"/>
      <c r="C7" s="298">
        <v>19</v>
      </c>
      <c r="D7" s="298"/>
      <c r="E7" s="298">
        <v>23</v>
      </c>
      <c r="F7" s="298"/>
      <c r="G7" s="298">
        <v>19</v>
      </c>
      <c r="H7" s="298"/>
      <c r="I7" s="298">
        <v>23</v>
      </c>
      <c r="J7" s="298"/>
      <c r="K7" s="298">
        <v>19</v>
      </c>
      <c r="L7" s="298"/>
      <c r="M7" s="298">
        <v>23</v>
      </c>
      <c r="N7" s="298"/>
      <c r="O7" s="298">
        <v>19</v>
      </c>
      <c r="P7" s="298"/>
      <c r="Q7" s="298">
        <v>23</v>
      </c>
      <c r="R7" s="298"/>
      <c r="S7" s="298">
        <v>19</v>
      </c>
      <c r="T7" s="298"/>
      <c r="U7" s="298">
        <v>23</v>
      </c>
      <c r="V7" s="298"/>
      <c r="W7" s="298">
        <v>19</v>
      </c>
      <c r="X7" s="298"/>
      <c r="Y7" s="298">
        <v>23</v>
      </c>
      <c r="Z7" s="298"/>
      <c r="AA7" s="298">
        <v>19</v>
      </c>
      <c r="AB7" s="298"/>
      <c r="AC7" s="298">
        <v>23</v>
      </c>
      <c r="AD7" s="298"/>
      <c r="AE7" s="298">
        <v>19</v>
      </c>
      <c r="AF7" s="298"/>
      <c r="AG7" s="298">
        <v>23</v>
      </c>
      <c r="AH7" s="298"/>
      <c r="AI7" s="298">
        <v>19</v>
      </c>
      <c r="AJ7" s="298"/>
      <c r="AK7" s="298">
        <v>23</v>
      </c>
      <c r="AL7" s="298"/>
      <c r="AM7" s="298">
        <v>19</v>
      </c>
      <c r="AN7" s="298"/>
      <c r="AO7" s="298">
        <v>23</v>
      </c>
      <c r="AP7" s="298"/>
      <c r="AQ7" s="298">
        <v>19</v>
      </c>
      <c r="AR7" s="298"/>
      <c r="AS7" s="298">
        <v>23</v>
      </c>
      <c r="AT7" s="298"/>
      <c r="AU7" s="298">
        <v>19</v>
      </c>
      <c r="AV7" s="298"/>
      <c r="AW7" s="298">
        <v>23</v>
      </c>
      <c r="AX7" s="298"/>
      <c r="AY7" s="298">
        <v>19</v>
      </c>
      <c r="AZ7" s="298"/>
      <c r="BA7" s="298">
        <v>23</v>
      </c>
      <c r="BB7" s="298"/>
      <c r="BC7" s="298">
        <v>19</v>
      </c>
      <c r="BD7" s="298"/>
      <c r="BE7" s="298">
        <v>23</v>
      </c>
      <c r="BF7" s="298"/>
      <c r="BG7" s="298">
        <v>19</v>
      </c>
      <c r="BH7" s="298"/>
      <c r="BI7" s="298">
        <v>23</v>
      </c>
      <c r="BJ7" s="298"/>
      <c r="BK7" s="298">
        <v>19</v>
      </c>
      <c r="BL7" s="298"/>
      <c r="BM7" s="298">
        <v>23</v>
      </c>
      <c r="BN7" s="298"/>
      <c r="BO7" s="298">
        <v>19</v>
      </c>
      <c r="BP7" s="298"/>
      <c r="BQ7" s="298">
        <v>23</v>
      </c>
      <c r="BR7" s="298"/>
      <c r="BS7" s="298">
        <v>19</v>
      </c>
      <c r="BT7" s="298"/>
      <c r="BU7" s="298">
        <v>23</v>
      </c>
      <c r="BV7" s="298"/>
      <c r="BW7" s="298">
        <v>19</v>
      </c>
      <c r="BX7" s="298"/>
      <c r="BY7" s="298">
        <v>23</v>
      </c>
      <c r="BZ7" s="298"/>
      <c r="CA7" s="298">
        <v>19</v>
      </c>
      <c r="CB7" s="298"/>
      <c r="CC7" s="298">
        <v>23</v>
      </c>
      <c r="CD7" s="298"/>
      <c r="CE7" s="298">
        <v>19</v>
      </c>
      <c r="CF7" s="298"/>
      <c r="CG7" s="298">
        <v>23</v>
      </c>
      <c r="CH7" s="298"/>
      <c r="CI7" s="298">
        <v>19</v>
      </c>
      <c r="CJ7" s="298"/>
      <c r="CK7" s="298">
        <v>23</v>
      </c>
      <c r="CL7" s="298"/>
      <c r="CM7" s="298">
        <v>19</v>
      </c>
      <c r="CN7" s="298"/>
      <c r="CO7" s="298">
        <v>23</v>
      </c>
      <c r="CP7" s="298"/>
      <c r="CQ7" s="298">
        <v>19</v>
      </c>
      <c r="CR7" s="298"/>
      <c r="CS7" s="298">
        <v>23</v>
      </c>
      <c r="CT7" s="298"/>
      <c r="CU7" s="298">
        <v>19</v>
      </c>
      <c r="CV7" s="298"/>
      <c r="CW7" s="298">
        <v>23</v>
      </c>
      <c r="CX7" s="298"/>
      <c r="CY7" s="298">
        <v>19</v>
      </c>
      <c r="CZ7" s="298"/>
      <c r="DA7" s="298">
        <v>23</v>
      </c>
      <c r="DB7" s="298"/>
      <c r="DC7" s="298">
        <v>19</v>
      </c>
      <c r="DD7" s="298"/>
      <c r="DE7" s="298">
        <v>23</v>
      </c>
      <c r="DF7" s="298"/>
      <c r="DG7" s="298">
        <v>19</v>
      </c>
      <c r="DH7" s="298"/>
      <c r="DI7" s="298">
        <v>23</v>
      </c>
      <c r="DJ7" s="298"/>
      <c r="DK7" s="298">
        <v>19</v>
      </c>
      <c r="DL7" s="298"/>
      <c r="DM7" s="298">
        <v>23</v>
      </c>
      <c r="DN7" s="298"/>
      <c r="DO7" s="298">
        <v>19</v>
      </c>
      <c r="DP7" s="298"/>
      <c r="DQ7" s="298">
        <v>23</v>
      </c>
      <c r="DR7" s="298"/>
      <c r="DS7" s="298">
        <v>19</v>
      </c>
      <c r="DT7" s="298"/>
      <c r="DU7" s="298">
        <v>23</v>
      </c>
      <c r="DV7" s="298"/>
      <c r="DW7" s="298">
        <v>19</v>
      </c>
      <c r="DX7" s="298"/>
      <c r="DY7" s="298">
        <v>23</v>
      </c>
      <c r="DZ7" s="298"/>
      <c r="EA7" s="298">
        <v>19</v>
      </c>
      <c r="EB7" s="298"/>
      <c r="EC7" s="298">
        <v>23</v>
      </c>
      <c r="ED7" s="298"/>
      <c r="EE7" s="298">
        <v>19</v>
      </c>
      <c r="EF7" s="298"/>
      <c r="EG7" s="298">
        <v>23</v>
      </c>
      <c r="EH7" s="298"/>
      <c r="EI7" s="298">
        <v>19</v>
      </c>
      <c r="EJ7" s="298"/>
      <c r="EK7" s="298">
        <v>23</v>
      </c>
      <c r="EL7" s="298"/>
      <c r="EM7" s="298">
        <v>19</v>
      </c>
      <c r="EN7" s="298"/>
      <c r="EO7" s="298">
        <v>23</v>
      </c>
      <c r="EP7" s="298"/>
      <c r="EQ7" s="298">
        <v>19</v>
      </c>
      <c r="ER7" s="298"/>
      <c r="ES7" s="298">
        <v>23</v>
      </c>
      <c r="ET7" s="298"/>
      <c r="EU7" s="298">
        <v>19</v>
      </c>
      <c r="EV7" s="298"/>
      <c r="EW7" s="298">
        <v>23</v>
      </c>
      <c r="EX7" s="298"/>
      <c r="EY7" s="298">
        <v>19</v>
      </c>
      <c r="EZ7" s="298"/>
      <c r="FA7" s="298">
        <v>23</v>
      </c>
      <c r="FB7" s="298"/>
      <c r="FC7" s="298">
        <v>19</v>
      </c>
      <c r="FD7" s="298"/>
      <c r="FE7" s="298">
        <v>23</v>
      </c>
      <c r="FF7" s="298"/>
      <c r="FG7" s="298">
        <v>19</v>
      </c>
      <c r="FH7" s="298"/>
      <c r="FI7" s="298">
        <v>23</v>
      </c>
      <c r="FJ7" s="298"/>
      <c r="FK7" s="298">
        <v>19</v>
      </c>
      <c r="FL7" s="298"/>
      <c r="FM7" s="298">
        <v>23</v>
      </c>
      <c r="FN7" s="298"/>
      <c r="FO7" s="298">
        <v>19</v>
      </c>
      <c r="FP7" s="298"/>
      <c r="FQ7" s="298">
        <v>23</v>
      </c>
      <c r="FR7" s="298"/>
      <c r="FS7" s="298">
        <v>19</v>
      </c>
      <c r="FT7" s="298"/>
      <c r="FU7" s="298">
        <v>23</v>
      </c>
      <c r="FV7" s="298"/>
      <c r="FW7" s="298">
        <v>19</v>
      </c>
      <c r="FX7" s="298"/>
      <c r="FY7" s="298">
        <v>23</v>
      </c>
      <c r="FZ7" s="298"/>
      <c r="GA7" s="298">
        <v>19</v>
      </c>
      <c r="GB7" s="298"/>
      <c r="GC7" s="298">
        <v>23</v>
      </c>
      <c r="GD7" s="298"/>
      <c r="GE7" s="298">
        <v>19</v>
      </c>
      <c r="GF7" s="298"/>
      <c r="GG7" s="298">
        <v>23</v>
      </c>
      <c r="GH7" s="298"/>
      <c r="GI7" s="298">
        <v>19</v>
      </c>
      <c r="GJ7" s="298"/>
      <c r="GK7" s="298">
        <v>23</v>
      </c>
      <c r="GL7" s="298"/>
      <c r="GM7" s="298">
        <v>19</v>
      </c>
      <c r="GN7" s="298"/>
      <c r="GO7" s="298">
        <v>23</v>
      </c>
      <c r="GP7" s="298"/>
      <c r="GQ7" s="298">
        <v>19</v>
      </c>
      <c r="GR7" s="298"/>
      <c r="GS7" s="298">
        <v>23</v>
      </c>
      <c r="GT7" s="298"/>
      <c r="GU7" s="298">
        <v>19</v>
      </c>
      <c r="GV7" s="298"/>
      <c r="GW7" s="298">
        <v>23</v>
      </c>
      <c r="GX7" s="298"/>
      <c r="GY7" s="298">
        <v>19</v>
      </c>
      <c r="GZ7" s="298"/>
      <c r="HA7" s="298">
        <v>23</v>
      </c>
      <c r="HB7" s="298"/>
      <c r="HC7" s="298">
        <v>19</v>
      </c>
      <c r="HD7" s="298"/>
      <c r="HE7" s="298">
        <v>23</v>
      </c>
      <c r="HF7" s="298"/>
      <c r="HG7" s="298">
        <v>19</v>
      </c>
      <c r="HH7" s="298"/>
      <c r="HI7" s="298">
        <v>23</v>
      </c>
      <c r="HJ7" s="298"/>
      <c r="HK7" s="298">
        <v>19</v>
      </c>
      <c r="HL7" s="298"/>
      <c r="HM7" s="298">
        <v>23</v>
      </c>
      <c r="HN7" s="298"/>
      <c r="HO7" s="298">
        <v>19</v>
      </c>
      <c r="HP7" s="298"/>
      <c r="HQ7" s="298">
        <v>23</v>
      </c>
      <c r="HR7" s="298"/>
      <c r="HS7" s="298">
        <v>19</v>
      </c>
      <c r="HT7" s="298"/>
      <c r="HU7" s="298">
        <v>23</v>
      </c>
      <c r="HV7" s="298"/>
      <c r="HW7" s="298">
        <v>19</v>
      </c>
      <c r="HX7" s="298"/>
      <c r="HY7" s="298">
        <v>23</v>
      </c>
      <c r="HZ7" s="298"/>
      <c r="IA7" s="298">
        <v>19</v>
      </c>
      <c r="IB7" s="298"/>
      <c r="IC7" s="298">
        <v>23</v>
      </c>
      <c r="ID7" s="298"/>
      <c r="IE7" s="298">
        <v>19</v>
      </c>
      <c r="IF7" s="298"/>
      <c r="IG7" s="298">
        <v>23</v>
      </c>
      <c r="IH7" s="298"/>
      <c r="II7" s="219"/>
      <c r="IJ7" s="219"/>
      <c r="IK7" s="219"/>
      <c r="IL7" s="219"/>
      <c r="IM7" s="219"/>
      <c r="IN7" s="219"/>
      <c r="IO7" s="219"/>
    </row>
    <row r="8" spans="1:249" s="223" customFormat="1" ht="23.4" customHeight="1" x14ac:dyDescent="0.2">
      <c r="A8" s="220"/>
      <c r="B8" s="221"/>
      <c r="C8" s="221" t="s">
        <v>623</v>
      </c>
      <c r="D8" s="221" t="s">
        <v>624</v>
      </c>
      <c r="E8" s="221" t="s">
        <v>623</v>
      </c>
      <c r="F8" s="221" t="s">
        <v>624</v>
      </c>
      <c r="G8" s="221" t="s">
        <v>623</v>
      </c>
      <c r="H8" s="221" t="s">
        <v>624</v>
      </c>
      <c r="I8" s="221" t="s">
        <v>623</v>
      </c>
      <c r="J8" s="221" t="s">
        <v>624</v>
      </c>
      <c r="K8" s="221" t="s">
        <v>623</v>
      </c>
      <c r="L8" s="221" t="s">
        <v>624</v>
      </c>
      <c r="M8" s="221" t="s">
        <v>623</v>
      </c>
      <c r="N8" s="221" t="s">
        <v>624</v>
      </c>
      <c r="O8" s="221" t="s">
        <v>623</v>
      </c>
      <c r="P8" s="221" t="s">
        <v>624</v>
      </c>
      <c r="Q8" s="221" t="s">
        <v>623</v>
      </c>
      <c r="R8" s="221" t="s">
        <v>624</v>
      </c>
      <c r="S8" s="221" t="s">
        <v>623</v>
      </c>
      <c r="T8" s="221" t="s">
        <v>624</v>
      </c>
      <c r="U8" s="221" t="s">
        <v>623</v>
      </c>
      <c r="V8" s="221" t="s">
        <v>624</v>
      </c>
      <c r="W8" s="221" t="s">
        <v>623</v>
      </c>
      <c r="X8" s="221" t="s">
        <v>624</v>
      </c>
      <c r="Y8" s="221" t="s">
        <v>623</v>
      </c>
      <c r="Z8" s="221" t="s">
        <v>624</v>
      </c>
      <c r="AA8" s="221" t="s">
        <v>623</v>
      </c>
      <c r="AB8" s="221" t="s">
        <v>624</v>
      </c>
      <c r="AC8" s="221" t="s">
        <v>623</v>
      </c>
      <c r="AD8" s="221" t="s">
        <v>624</v>
      </c>
      <c r="AE8" s="221" t="s">
        <v>623</v>
      </c>
      <c r="AF8" s="221" t="s">
        <v>624</v>
      </c>
      <c r="AG8" s="221" t="s">
        <v>623</v>
      </c>
      <c r="AH8" s="221" t="s">
        <v>624</v>
      </c>
      <c r="AI8" s="221" t="s">
        <v>623</v>
      </c>
      <c r="AJ8" s="221" t="s">
        <v>624</v>
      </c>
      <c r="AK8" s="221" t="s">
        <v>623</v>
      </c>
      <c r="AL8" s="221" t="s">
        <v>624</v>
      </c>
      <c r="AM8" s="221" t="s">
        <v>623</v>
      </c>
      <c r="AN8" s="221" t="s">
        <v>624</v>
      </c>
      <c r="AO8" s="221" t="s">
        <v>623</v>
      </c>
      <c r="AP8" s="221" t="s">
        <v>624</v>
      </c>
      <c r="AQ8" s="221" t="s">
        <v>623</v>
      </c>
      <c r="AR8" s="221" t="s">
        <v>624</v>
      </c>
      <c r="AS8" s="221" t="s">
        <v>623</v>
      </c>
      <c r="AT8" s="221" t="s">
        <v>624</v>
      </c>
      <c r="AU8" s="221" t="s">
        <v>623</v>
      </c>
      <c r="AV8" s="221" t="s">
        <v>624</v>
      </c>
      <c r="AW8" s="221" t="s">
        <v>623</v>
      </c>
      <c r="AX8" s="221" t="s">
        <v>624</v>
      </c>
      <c r="AY8" s="221" t="s">
        <v>623</v>
      </c>
      <c r="AZ8" s="221" t="s">
        <v>624</v>
      </c>
      <c r="BA8" s="221" t="s">
        <v>623</v>
      </c>
      <c r="BB8" s="221" t="s">
        <v>624</v>
      </c>
      <c r="BC8" s="221" t="s">
        <v>623</v>
      </c>
      <c r="BD8" s="221" t="s">
        <v>624</v>
      </c>
      <c r="BE8" s="221" t="s">
        <v>623</v>
      </c>
      <c r="BF8" s="221" t="s">
        <v>624</v>
      </c>
      <c r="BG8" s="221" t="s">
        <v>623</v>
      </c>
      <c r="BH8" s="221" t="s">
        <v>624</v>
      </c>
      <c r="BI8" s="221" t="s">
        <v>623</v>
      </c>
      <c r="BJ8" s="221" t="s">
        <v>624</v>
      </c>
      <c r="BK8" s="221" t="s">
        <v>623</v>
      </c>
      <c r="BL8" s="221" t="s">
        <v>624</v>
      </c>
      <c r="BM8" s="221" t="s">
        <v>623</v>
      </c>
      <c r="BN8" s="221" t="s">
        <v>624</v>
      </c>
      <c r="BO8" s="221" t="s">
        <v>623</v>
      </c>
      <c r="BP8" s="221" t="s">
        <v>624</v>
      </c>
      <c r="BQ8" s="221" t="s">
        <v>623</v>
      </c>
      <c r="BR8" s="221" t="s">
        <v>624</v>
      </c>
      <c r="BS8" s="221" t="s">
        <v>623</v>
      </c>
      <c r="BT8" s="221" t="s">
        <v>624</v>
      </c>
      <c r="BU8" s="221" t="s">
        <v>623</v>
      </c>
      <c r="BV8" s="221" t="s">
        <v>624</v>
      </c>
      <c r="BW8" s="221" t="s">
        <v>623</v>
      </c>
      <c r="BX8" s="221" t="s">
        <v>624</v>
      </c>
      <c r="BY8" s="221" t="s">
        <v>623</v>
      </c>
      <c r="BZ8" s="221" t="s">
        <v>624</v>
      </c>
      <c r="CA8" s="221" t="s">
        <v>623</v>
      </c>
      <c r="CB8" s="221" t="s">
        <v>624</v>
      </c>
      <c r="CC8" s="221" t="s">
        <v>623</v>
      </c>
      <c r="CD8" s="221" t="s">
        <v>624</v>
      </c>
      <c r="CE8" s="221" t="s">
        <v>623</v>
      </c>
      <c r="CF8" s="221" t="s">
        <v>624</v>
      </c>
      <c r="CG8" s="221" t="s">
        <v>623</v>
      </c>
      <c r="CH8" s="221" t="s">
        <v>624</v>
      </c>
      <c r="CI8" s="221" t="s">
        <v>623</v>
      </c>
      <c r="CJ8" s="221" t="s">
        <v>624</v>
      </c>
      <c r="CK8" s="221" t="s">
        <v>623</v>
      </c>
      <c r="CL8" s="221" t="s">
        <v>624</v>
      </c>
      <c r="CM8" s="221" t="s">
        <v>623</v>
      </c>
      <c r="CN8" s="221" t="s">
        <v>624</v>
      </c>
      <c r="CO8" s="221" t="s">
        <v>623</v>
      </c>
      <c r="CP8" s="221" t="s">
        <v>624</v>
      </c>
      <c r="CQ8" s="221" t="s">
        <v>623</v>
      </c>
      <c r="CR8" s="221" t="s">
        <v>624</v>
      </c>
      <c r="CS8" s="221" t="s">
        <v>623</v>
      </c>
      <c r="CT8" s="221" t="s">
        <v>624</v>
      </c>
      <c r="CU8" s="221" t="s">
        <v>623</v>
      </c>
      <c r="CV8" s="221" t="s">
        <v>624</v>
      </c>
      <c r="CW8" s="221" t="s">
        <v>623</v>
      </c>
      <c r="CX8" s="221" t="s">
        <v>624</v>
      </c>
      <c r="CY8" s="221" t="s">
        <v>623</v>
      </c>
      <c r="CZ8" s="221" t="s">
        <v>624</v>
      </c>
      <c r="DA8" s="221" t="s">
        <v>623</v>
      </c>
      <c r="DB8" s="221" t="s">
        <v>624</v>
      </c>
      <c r="DC8" s="221" t="s">
        <v>623</v>
      </c>
      <c r="DD8" s="221" t="s">
        <v>624</v>
      </c>
      <c r="DE8" s="221" t="s">
        <v>623</v>
      </c>
      <c r="DF8" s="221" t="s">
        <v>624</v>
      </c>
      <c r="DG8" s="221" t="s">
        <v>623</v>
      </c>
      <c r="DH8" s="221" t="s">
        <v>624</v>
      </c>
      <c r="DI8" s="221" t="s">
        <v>623</v>
      </c>
      <c r="DJ8" s="221" t="s">
        <v>624</v>
      </c>
      <c r="DK8" s="221" t="s">
        <v>623</v>
      </c>
      <c r="DL8" s="221" t="s">
        <v>624</v>
      </c>
      <c r="DM8" s="221" t="s">
        <v>623</v>
      </c>
      <c r="DN8" s="221" t="s">
        <v>624</v>
      </c>
      <c r="DO8" s="221" t="s">
        <v>623</v>
      </c>
      <c r="DP8" s="221" t="s">
        <v>624</v>
      </c>
      <c r="DQ8" s="221" t="s">
        <v>623</v>
      </c>
      <c r="DR8" s="221" t="s">
        <v>624</v>
      </c>
      <c r="DS8" s="221" t="s">
        <v>623</v>
      </c>
      <c r="DT8" s="221" t="s">
        <v>624</v>
      </c>
      <c r="DU8" s="221" t="s">
        <v>623</v>
      </c>
      <c r="DV8" s="221" t="s">
        <v>624</v>
      </c>
      <c r="DW8" s="221" t="s">
        <v>623</v>
      </c>
      <c r="DX8" s="221" t="s">
        <v>624</v>
      </c>
      <c r="DY8" s="221" t="s">
        <v>623</v>
      </c>
      <c r="DZ8" s="221" t="s">
        <v>624</v>
      </c>
      <c r="EA8" s="221" t="s">
        <v>623</v>
      </c>
      <c r="EB8" s="221" t="s">
        <v>624</v>
      </c>
      <c r="EC8" s="221" t="s">
        <v>623</v>
      </c>
      <c r="ED8" s="221" t="s">
        <v>624</v>
      </c>
      <c r="EE8" s="221" t="s">
        <v>623</v>
      </c>
      <c r="EF8" s="221" t="s">
        <v>624</v>
      </c>
      <c r="EG8" s="221" t="s">
        <v>623</v>
      </c>
      <c r="EH8" s="221" t="s">
        <v>624</v>
      </c>
      <c r="EI8" s="221" t="s">
        <v>623</v>
      </c>
      <c r="EJ8" s="221" t="s">
        <v>624</v>
      </c>
      <c r="EK8" s="221" t="s">
        <v>623</v>
      </c>
      <c r="EL8" s="221" t="s">
        <v>624</v>
      </c>
      <c r="EM8" s="221" t="s">
        <v>623</v>
      </c>
      <c r="EN8" s="221" t="s">
        <v>624</v>
      </c>
      <c r="EO8" s="221" t="s">
        <v>623</v>
      </c>
      <c r="EP8" s="221" t="s">
        <v>624</v>
      </c>
      <c r="EQ8" s="221" t="s">
        <v>623</v>
      </c>
      <c r="ER8" s="221" t="s">
        <v>624</v>
      </c>
      <c r="ES8" s="221" t="s">
        <v>623</v>
      </c>
      <c r="ET8" s="221" t="s">
        <v>624</v>
      </c>
      <c r="EU8" s="221" t="s">
        <v>623</v>
      </c>
      <c r="EV8" s="221" t="s">
        <v>624</v>
      </c>
      <c r="EW8" s="221" t="s">
        <v>623</v>
      </c>
      <c r="EX8" s="221" t="s">
        <v>624</v>
      </c>
      <c r="EY8" s="221" t="s">
        <v>623</v>
      </c>
      <c r="EZ8" s="221" t="s">
        <v>624</v>
      </c>
      <c r="FA8" s="221" t="s">
        <v>623</v>
      </c>
      <c r="FB8" s="221" t="s">
        <v>624</v>
      </c>
      <c r="FC8" s="221" t="s">
        <v>623</v>
      </c>
      <c r="FD8" s="221" t="s">
        <v>624</v>
      </c>
      <c r="FE8" s="221" t="s">
        <v>623</v>
      </c>
      <c r="FF8" s="221" t="s">
        <v>624</v>
      </c>
      <c r="FG8" s="221" t="s">
        <v>623</v>
      </c>
      <c r="FH8" s="221" t="s">
        <v>624</v>
      </c>
      <c r="FI8" s="221" t="s">
        <v>623</v>
      </c>
      <c r="FJ8" s="221" t="s">
        <v>624</v>
      </c>
      <c r="FK8" s="221" t="s">
        <v>623</v>
      </c>
      <c r="FL8" s="221" t="s">
        <v>624</v>
      </c>
      <c r="FM8" s="221" t="s">
        <v>623</v>
      </c>
      <c r="FN8" s="221" t="s">
        <v>624</v>
      </c>
      <c r="FO8" s="221" t="s">
        <v>623</v>
      </c>
      <c r="FP8" s="221" t="s">
        <v>624</v>
      </c>
      <c r="FQ8" s="221" t="s">
        <v>623</v>
      </c>
      <c r="FR8" s="221" t="s">
        <v>624</v>
      </c>
      <c r="FS8" s="221" t="s">
        <v>623</v>
      </c>
      <c r="FT8" s="221" t="s">
        <v>624</v>
      </c>
      <c r="FU8" s="221" t="s">
        <v>623</v>
      </c>
      <c r="FV8" s="221" t="s">
        <v>624</v>
      </c>
      <c r="FW8" s="221" t="s">
        <v>623</v>
      </c>
      <c r="FX8" s="221" t="s">
        <v>624</v>
      </c>
      <c r="FY8" s="221" t="s">
        <v>623</v>
      </c>
      <c r="FZ8" s="221" t="s">
        <v>624</v>
      </c>
      <c r="GA8" s="221" t="s">
        <v>623</v>
      </c>
      <c r="GB8" s="221" t="s">
        <v>624</v>
      </c>
      <c r="GC8" s="221" t="s">
        <v>623</v>
      </c>
      <c r="GD8" s="221" t="s">
        <v>624</v>
      </c>
      <c r="GE8" s="221" t="s">
        <v>623</v>
      </c>
      <c r="GF8" s="221" t="s">
        <v>624</v>
      </c>
      <c r="GG8" s="221" t="s">
        <v>623</v>
      </c>
      <c r="GH8" s="221" t="s">
        <v>624</v>
      </c>
      <c r="GI8" s="221" t="s">
        <v>623</v>
      </c>
      <c r="GJ8" s="221" t="s">
        <v>624</v>
      </c>
      <c r="GK8" s="221" t="s">
        <v>623</v>
      </c>
      <c r="GL8" s="221" t="s">
        <v>624</v>
      </c>
      <c r="GM8" s="221" t="s">
        <v>623</v>
      </c>
      <c r="GN8" s="221" t="s">
        <v>624</v>
      </c>
      <c r="GO8" s="221" t="s">
        <v>623</v>
      </c>
      <c r="GP8" s="221" t="s">
        <v>624</v>
      </c>
      <c r="GQ8" s="221" t="s">
        <v>623</v>
      </c>
      <c r="GR8" s="221" t="s">
        <v>624</v>
      </c>
      <c r="GS8" s="221" t="s">
        <v>623</v>
      </c>
      <c r="GT8" s="221" t="s">
        <v>624</v>
      </c>
      <c r="GU8" s="221" t="s">
        <v>623</v>
      </c>
      <c r="GV8" s="221" t="s">
        <v>624</v>
      </c>
      <c r="GW8" s="221" t="s">
        <v>623</v>
      </c>
      <c r="GX8" s="221" t="s">
        <v>624</v>
      </c>
      <c r="GY8" s="221" t="s">
        <v>623</v>
      </c>
      <c r="GZ8" s="221" t="s">
        <v>624</v>
      </c>
      <c r="HA8" s="221" t="s">
        <v>623</v>
      </c>
      <c r="HB8" s="221" t="s">
        <v>624</v>
      </c>
      <c r="HC8" s="221" t="s">
        <v>623</v>
      </c>
      <c r="HD8" s="221" t="s">
        <v>624</v>
      </c>
      <c r="HE8" s="221" t="s">
        <v>623</v>
      </c>
      <c r="HF8" s="221" t="s">
        <v>624</v>
      </c>
      <c r="HG8" s="221" t="s">
        <v>623</v>
      </c>
      <c r="HH8" s="221" t="s">
        <v>624</v>
      </c>
      <c r="HI8" s="221" t="s">
        <v>623</v>
      </c>
      <c r="HJ8" s="221" t="s">
        <v>624</v>
      </c>
      <c r="HK8" s="221" t="s">
        <v>623</v>
      </c>
      <c r="HL8" s="221" t="s">
        <v>624</v>
      </c>
      <c r="HM8" s="221" t="s">
        <v>623</v>
      </c>
      <c r="HN8" s="221" t="s">
        <v>624</v>
      </c>
      <c r="HO8" s="221" t="s">
        <v>623</v>
      </c>
      <c r="HP8" s="221" t="s">
        <v>624</v>
      </c>
      <c r="HQ8" s="221" t="s">
        <v>623</v>
      </c>
      <c r="HR8" s="221" t="s">
        <v>624</v>
      </c>
      <c r="HS8" s="221" t="s">
        <v>623</v>
      </c>
      <c r="HT8" s="221" t="s">
        <v>624</v>
      </c>
      <c r="HU8" s="221" t="s">
        <v>623</v>
      </c>
      <c r="HV8" s="221" t="s">
        <v>624</v>
      </c>
      <c r="HW8" s="221" t="s">
        <v>623</v>
      </c>
      <c r="HX8" s="221" t="s">
        <v>624</v>
      </c>
      <c r="HY8" s="221" t="s">
        <v>623</v>
      </c>
      <c r="HZ8" s="221" t="s">
        <v>624</v>
      </c>
      <c r="IA8" s="221" t="s">
        <v>623</v>
      </c>
      <c r="IB8" s="221" t="s">
        <v>624</v>
      </c>
      <c r="IC8" s="221" t="s">
        <v>623</v>
      </c>
      <c r="ID8" s="221" t="s">
        <v>624</v>
      </c>
      <c r="IE8" s="221" t="s">
        <v>623</v>
      </c>
      <c r="IF8" s="221" t="s">
        <v>624</v>
      </c>
      <c r="IG8" s="221" t="s">
        <v>623</v>
      </c>
      <c r="IH8" s="221" t="s">
        <v>624</v>
      </c>
      <c r="II8" s="222"/>
      <c r="IJ8" s="222"/>
      <c r="IK8" s="222"/>
      <c r="IL8" s="222"/>
      <c r="IM8" s="222"/>
      <c r="IN8" s="222"/>
      <c r="IO8" s="222"/>
    </row>
    <row r="9" spans="1:249" s="30" customFormat="1" ht="13.95" customHeight="1" x14ac:dyDescent="0.2">
      <c r="A9" s="224">
        <v>3</v>
      </c>
      <c r="B9" s="225" t="s">
        <v>625</v>
      </c>
      <c r="C9" s="203"/>
      <c r="D9" s="203">
        <f>Норматив!$E$597</f>
        <v>22268</v>
      </c>
      <c r="E9" s="203"/>
      <c r="F9" s="203">
        <f>Норматив!$E$598</f>
        <v>13025</v>
      </c>
      <c r="G9" s="203"/>
      <c r="H9" s="203">
        <f>Норматив!$F$597</f>
        <v>44535</v>
      </c>
      <c r="I9" s="203"/>
      <c r="J9" s="203">
        <f>Норматив!$F$598</f>
        <v>26051</v>
      </c>
      <c r="K9" s="203"/>
      <c r="L9" s="203">
        <f>Норматив!$G$597</f>
        <v>53442</v>
      </c>
      <c r="M9" s="203"/>
      <c r="N9" s="203">
        <f>Норматив!$G$598</f>
        <v>31261</v>
      </c>
      <c r="O9" s="203"/>
      <c r="P9" s="203">
        <f>Норматив!$H$597</f>
        <v>62349</v>
      </c>
      <c r="Q9" s="203"/>
      <c r="R9" s="203">
        <f>Норматив!$H$598</f>
        <v>36471</v>
      </c>
      <c r="S9" s="203"/>
      <c r="T9" s="203">
        <f>Норматив!$I$597</f>
        <v>62349</v>
      </c>
      <c r="U9" s="203"/>
      <c r="V9" s="203">
        <f>Норматив!$I$598</f>
        <v>36471</v>
      </c>
      <c r="W9" s="203"/>
      <c r="X9" s="203">
        <f>Норматив!$E$599</f>
        <v>0</v>
      </c>
      <c r="Y9" s="203"/>
      <c r="Z9" s="203">
        <f>Норматив!$E$600</f>
        <v>10715</v>
      </c>
      <c r="AA9" s="203"/>
      <c r="AB9" s="203">
        <f>Норматив!$F$599</f>
        <v>0</v>
      </c>
      <c r="AC9" s="203"/>
      <c r="AD9" s="203">
        <f>Норматив!$F$600</f>
        <v>21430</v>
      </c>
      <c r="AE9" s="203"/>
      <c r="AF9" s="203">
        <f>Норматив!$G$599</f>
        <v>0</v>
      </c>
      <c r="AG9" s="203"/>
      <c r="AH9" s="203">
        <f>Норматив!$G$600</f>
        <v>25716</v>
      </c>
      <c r="AI9" s="203"/>
      <c r="AJ9" s="203">
        <f>Норматив!$H$599</f>
        <v>0</v>
      </c>
      <c r="AK9" s="203"/>
      <c r="AL9" s="203">
        <f>Норматив!$H$600</f>
        <v>30002</v>
      </c>
      <c r="AM9" s="203"/>
      <c r="AN9" s="203">
        <f>Норматив!$I$599</f>
        <v>0</v>
      </c>
      <c r="AO9" s="203"/>
      <c r="AP9" s="203">
        <f>Норматив!$I$600</f>
        <v>30002</v>
      </c>
      <c r="AQ9" s="203"/>
      <c r="AR9" s="203">
        <f>Норматив!$E$601</f>
        <v>22547</v>
      </c>
      <c r="AS9" s="203"/>
      <c r="AT9" s="203">
        <f>Норматив!$E$602</f>
        <v>21988</v>
      </c>
      <c r="AU9" s="203"/>
      <c r="AV9" s="203">
        <f>Норматив!$F$601</f>
        <v>45094</v>
      </c>
      <c r="AW9" s="203"/>
      <c r="AX9" s="203">
        <f>Норматив!$F$602</f>
        <v>43977</v>
      </c>
      <c r="AY9" s="203"/>
      <c r="AZ9" s="203">
        <f>Норматив!$G$601</f>
        <v>54112</v>
      </c>
      <c r="BA9" s="203"/>
      <c r="BB9" s="203">
        <f>Норматив!$G$602</f>
        <v>52772</v>
      </c>
      <c r="BC9" s="203"/>
      <c r="BD9" s="203">
        <f>Норматив!$H$601</f>
        <v>63131</v>
      </c>
      <c r="BE9" s="203"/>
      <c r="BF9" s="203">
        <f>Норматив!$H$602</f>
        <v>61567</v>
      </c>
      <c r="BG9" s="203"/>
      <c r="BH9" s="203">
        <f>Норматив!$I$601</f>
        <v>63131</v>
      </c>
      <c r="BI9" s="203"/>
      <c r="BJ9" s="203">
        <f>Норматив!$I$602</f>
        <v>61567</v>
      </c>
      <c r="BK9" s="203"/>
      <c r="BL9" s="203">
        <f>Норматив!$E$603</f>
        <v>22547</v>
      </c>
      <c r="BM9" s="203"/>
      <c r="BN9" s="203">
        <f>Норматив!$E$604</f>
        <v>16491</v>
      </c>
      <c r="BO9" s="203"/>
      <c r="BP9" s="203">
        <f>Норматив!$F$603</f>
        <v>45094</v>
      </c>
      <c r="BQ9" s="203"/>
      <c r="BR9" s="203">
        <f>Норматив!$F$604</f>
        <v>32983</v>
      </c>
      <c r="BS9" s="203"/>
      <c r="BT9" s="203">
        <f>Норматив!$G$603</f>
        <v>54112</v>
      </c>
      <c r="BU9" s="203"/>
      <c r="BV9" s="203">
        <f>Норматив!$G$604</f>
        <v>39579</v>
      </c>
      <c r="BW9" s="203"/>
      <c r="BX9" s="203">
        <f>Норматив!$H$603</f>
        <v>63131</v>
      </c>
      <c r="BY9" s="203"/>
      <c r="BZ9" s="203">
        <f>Норматив!$H$604</f>
        <v>46176</v>
      </c>
      <c r="CA9" s="203"/>
      <c r="CB9" s="203">
        <f>Норматив!$I$603</f>
        <v>63131</v>
      </c>
      <c r="CC9" s="203"/>
      <c r="CD9" s="203">
        <f>Норматив!$I$604</f>
        <v>46176</v>
      </c>
      <c r="CE9" s="203"/>
      <c r="CF9" s="203">
        <f>Норматив!$E$605</f>
        <v>22826</v>
      </c>
      <c r="CG9" s="203"/>
      <c r="CH9" s="203">
        <f>Норматив!$E$606</f>
        <v>22268</v>
      </c>
      <c r="CI9" s="203"/>
      <c r="CJ9" s="203">
        <f>Норматив!$F$605</f>
        <v>45652</v>
      </c>
      <c r="CK9" s="203"/>
      <c r="CL9" s="203">
        <f>Норматив!$F$606</f>
        <v>44535</v>
      </c>
      <c r="CM9" s="203"/>
      <c r="CN9" s="203">
        <f>Норматив!$G$605</f>
        <v>54783</v>
      </c>
      <c r="CO9" s="203"/>
      <c r="CP9" s="203">
        <f>Норматив!$G$606</f>
        <v>53442</v>
      </c>
      <c r="CQ9" s="203"/>
      <c r="CR9" s="203">
        <f>Норматив!$H$605</f>
        <v>63913</v>
      </c>
      <c r="CS9" s="203"/>
      <c r="CT9" s="203">
        <f>Норматив!$H$606</f>
        <v>62349</v>
      </c>
      <c r="CU9" s="203"/>
      <c r="CV9" s="203">
        <f>Норматив!$I$605</f>
        <v>63913</v>
      </c>
      <c r="CW9" s="203"/>
      <c r="CX9" s="203">
        <f>Норматив!$I$606</f>
        <v>62349</v>
      </c>
      <c r="CY9" s="203"/>
      <c r="CZ9" s="203">
        <f>Норматив!$E$607</f>
        <v>22547</v>
      </c>
      <c r="DA9" s="203"/>
      <c r="DB9" s="203">
        <f>Норматив!$E$608</f>
        <v>13193</v>
      </c>
      <c r="DC9" s="203"/>
      <c r="DD9" s="203">
        <f>Норматив!$F$607</f>
        <v>45094</v>
      </c>
      <c r="DE9" s="203"/>
      <c r="DF9" s="203">
        <f>Норматив!$F$608</f>
        <v>26386</v>
      </c>
      <c r="DG9" s="203"/>
      <c r="DH9" s="203">
        <f>Норматив!$G$607</f>
        <v>54112</v>
      </c>
      <c r="DI9" s="203"/>
      <c r="DJ9" s="203">
        <f>Норматив!$G$608</f>
        <v>31663</v>
      </c>
      <c r="DK9" s="203"/>
      <c r="DL9" s="203">
        <f>Норматив!$H$607</f>
        <v>63131</v>
      </c>
      <c r="DM9" s="203"/>
      <c r="DN9" s="203">
        <f>Норматив!$H$608</f>
        <v>36940</v>
      </c>
      <c r="DO9" s="203"/>
      <c r="DP9" s="203">
        <f>Норматив!$I$607</f>
        <v>63131</v>
      </c>
      <c r="DQ9" s="203"/>
      <c r="DR9" s="203">
        <f>Норматив!$I$608</f>
        <v>36940</v>
      </c>
      <c r="DS9" s="203"/>
      <c r="DT9" s="203">
        <f>Норматив!$E$609</f>
        <v>22826</v>
      </c>
      <c r="DU9" s="203"/>
      <c r="DV9" s="203">
        <f>Норматив!$E$610</f>
        <v>16701</v>
      </c>
      <c r="DW9" s="203"/>
      <c r="DX9" s="203">
        <f>Норматив!$F$609</f>
        <v>45652</v>
      </c>
      <c r="DY9" s="203"/>
      <c r="DZ9" s="203">
        <f>Норматив!$F$610</f>
        <v>33401</v>
      </c>
      <c r="EA9" s="203"/>
      <c r="EB9" s="203">
        <f>Норматив!$G$609</f>
        <v>54783</v>
      </c>
      <c r="EC9" s="203"/>
      <c r="ED9" s="203">
        <f>Норматив!$G$610</f>
        <v>40082</v>
      </c>
      <c r="EE9" s="203"/>
      <c r="EF9" s="203">
        <f>Норматив!$H$609</f>
        <v>63913</v>
      </c>
      <c r="EG9" s="203"/>
      <c r="EH9" s="203">
        <f>Норматив!$H$610</f>
        <v>46762</v>
      </c>
      <c r="EI9" s="203"/>
      <c r="EJ9" s="203">
        <f>Норматив!$I$609</f>
        <v>63913</v>
      </c>
      <c r="EK9" s="203"/>
      <c r="EL9" s="203">
        <f>Норматив!$I$610</f>
        <v>46762</v>
      </c>
      <c r="EM9" s="203"/>
      <c r="EN9" s="203">
        <f>Норматив!$E$611</f>
        <v>22826</v>
      </c>
      <c r="EO9" s="203"/>
      <c r="EP9" s="203">
        <f>Норматив!$E$612</f>
        <v>13193</v>
      </c>
      <c r="EQ9" s="203"/>
      <c r="ER9" s="203">
        <f>Норматив!$F$611</f>
        <v>45652</v>
      </c>
      <c r="ES9" s="203"/>
      <c r="ET9" s="203">
        <f>Норматив!$F$612</f>
        <v>26386</v>
      </c>
      <c r="EU9" s="203"/>
      <c r="EV9" s="203">
        <f>Норматив!$G$611</f>
        <v>54783</v>
      </c>
      <c r="EW9" s="203"/>
      <c r="EX9" s="203">
        <f>Норматив!$G$612</f>
        <v>31663</v>
      </c>
      <c r="EY9" s="203"/>
      <c r="EZ9" s="203">
        <f>Норматив!$H$611</f>
        <v>63913</v>
      </c>
      <c r="FA9" s="203"/>
      <c r="FB9" s="203">
        <f>Норматив!$H$612</f>
        <v>36940</v>
      </c>
      <c r="FC9" s="203"/>
      <c r="FD9" s="203">
        <f>Норматив!$I$611</f>
        <v>63913</v>
      </c>
      <c r="FE9" s="203"/>
      <c r="FF9" s="203">
        <f>Норматив!$I$612</f>
        <v>36940</v>
      </c>
      <c r="FG9" s="203"/>
      <c r="FH9" s="203">
        <f>Норматив!$E$613</f>
        <v>22826</v>
      </c>
      <c r="FI9" s="203"/>
      <c r="FJ9" s="203">
        <f>Норматив!$E$614</f>
        <v>13193</v>
      </c>
      <c r="FK9" s="203"/>
      <c r="FL9" s="203">
        <f>Норматив!$F$613</f>
        <v>45652</v>
      </c>
      <c r="FM9" s="203"/>
      <c r="FN9" s="203">
        <f>Норматив!$F$614</f>
        <v>26386</v>
      </c>
      <c r="FO9" s="203"/>
      <c r="FP9" s="203">
        <f>Норматив!$G$613</f>
        <v>54783</v>
      </c>
      <c r="FQ9" s="203"/>
      <c r="FR9" s="203">
        <f>Норматив!$G$614</f>
        <v>31663</v>
      </c>
      <c r="FS9" s="203"/>
      <c r="FT9" s="203">
        <f>Норматив!$H$613</f>
        <v>63913</v>
      </c>
      <c r="FU9" s="203"/>
      <c r="FV9" s="203">
        <f>Норматив!$H$614</f>
        <v>36940</v>
      </c>
      <c r="FW9" s="203"/>
      <c r="FX9" s="203">
        <f>Норматив!$I$613</f>
        <v>63913</v>
      </c>
      <c r="FY9" s="203"/>
      <c r="FZ9" s="203">
        <f>Норматив!$I$614</f>
        <v>36940</v>
      </c>
      <c r="GA9" s="203"/>
      <c r="GB9" s="203">
        <f>Норматив!$E$615</f>
        <v>0</v>
      </c>
      <c r="GC9" s="203"/>
      <c r="GD9" s="203">
        <f>Норматив!$E$616</f>
        <v>16701</v>
      </c>
      <c r="GE9" s="203"/>
      <c r="GF9" s="203">
        <f>Норматив!$F$615</f>
        <v>0</v>
      </c>
      <c r="GG9" s="203"/>
      <c r="GH9" s="203">
        <f>Норматив!$F$616</f>
        <v>33401</v>
      </c>
      <c r="GI9" s="203"/>
      <c r="GJ9" s="203">
        <f>Норматив!$G$615</f>
        <v>0</v>
      </c>
      <c r="GK9" s="203"/>
      <c r="GL9" s="203">
        <f>Норматив!$G$616</f>
        <v>40082</v>
      </c>
      <c r="GM9" s="203"/>
      <c r="GN9" s="203">
        <f>Норматив!$H$615</f>
        <v>0</v>
      </c>
      <c r="GO9" s="203"/>
      <c r="GP9" s="203">
        <f>Норматив!$H$616</f>
        <v>46762</v>
      </c>
      <c r="GQ9" s="203"/>
      <c r="GR9" s="203">
        <f>Норматив!$I$615</f>
        <v>0</v>
      </c>
      <c r="GS9" s="203"/>
      <c r="GT9" s="203">
        <f>Норматив!$I$616</f>
        <v>46762</v>
      </c>
      <c r="GU9" s="203"/>
      <c r="GV9" s="203">
        <f>Норматив!$E$617</f>
        <v>0</v>
      </c>
      <c r="GW9" s="203"/>
      <c r="GX9" s="203">
        <f>Норматив!$E$618</f>
        <v>27056</v>
      </c>
      <c r="GY9" s="203"/>
      <c r="GZ9" s="203">
        <f>Норматив!$F$617</f>
        <v>0</v>
      </c>
      <c r="HA9" s="203"/>
      <c r="HB9" s="203">
        <f>Норматив!$F$618</f>
        <v>54112</v>
      </c>
      <c r="HC9" s="203"/>
      <c r="HD9" s="203">
        <f>Норматив!$G$617</f>
        <v>0</v>
      </c>
      <c r="HE9" s="203"/>
      <c r="HF9" s="203">
        <f>Норматив!$G$618</f>
        <v>64935</v>
      </c>
      <c r="HG9" s="203"/>
      <c r="HH9" s="203">
        <f>Норматив!$H$617</f>
        <v>0</v>
      </c>
      <c r="HI9" s="203"/>
      <c r="HJ9" s="203">
        <f>Норматив!$H$618</f>
        <v>75757</v>
      </c>
      <c r="HK9" s="203"/>
      <c r="HL9" s="203">
        <f>Норматив!$I$617</f>
        <v>0</v>
      </c>
      <c r="HM9" s="203"/>
      <c r="HN9" s="203">
        <f>Норматив!$I$618</f>
        <v>75757</v>
      </c>
      <c r="HO9" s="203"/>
      <c r="HP9" s="203">
        <f>Норматив!$E$619</f>
        <v>27391</v>
      </c>
      <c r="HQ9" s="203"/>
      <c r="HR9" s="203">
        <f>Норматив!$E$620</f>
        <v>27056</v>
      </c>
      <c r="HS9" s="203"/>
      <c r="HT9" s="203">
        <f>Норматив!$F$619</f>
        <v>54783</v>
      </c>
      <c r="HU9" s="203"/>
      <c r="HV9" s="203">
        <f>Норматив!$F$620</f>
        <v>54112</v>
      </c>
      <c r="HW9" s="203"/>
      <c r="HX9" s="203">
        <f>Норматив!$G$619</f>
        <v>65739</v>
      </c>
      <c r="HY9" s="203"/>
      <c r="HZ9" s="203">
        <f>Норматив!$G$620</f>
        <v>64935</v>
      </c>
      <c r="IA9" s="203"/>
      <c r="IB9" s="203">
        <f>Норматив!$H$619</f>
        <v>76696</v>
      </c>
      <c r="IC9" s="203"/>
      <c r="ID9" s="203">
        <f>Норматив!$H$620</f>
        <v>75757</v>
      </c>
      <c r="IE9" s="203"/>
      <c r="IF9" s="203">
        <f>Норматив!$I$619</f>
        <v>76696</v>
      </c>
      <c r="IG9" s="203"/>
      <c r="IH9" s="203">
        <f>Норматив!$I$620</f>
        <v>75757</v>
      </c>
      <c r="II9" s="226"/>
      <c r="IJ9" s="226"/>
      <c r="IK9" s="226"/>
      <c r="IL9" s="226"/>
      <c r="IM9" s="226"/>
      <c r="IN9" s="226"/>
      <c r="IO9" s="226"/>
    </row>
    <row r="10" spans="1:249" s="30" customFormat="1" ht="13.2" customHeight="1" x14ac:dyDescent="0.2">
      <c r="A10" s="224">
        <v>5</v>
      </c>
      <c r="B10" s="225" t="s">
        <v>626</v>
      </c>
      <c r="C10" s="203"/>
      <c r="D10" s="203">
        <f>Норматив!$E$597</f>
        <v>22268</v>
      </c>
      <c r="E10" s="203"/>
      <c r="F10" s="203">
        <f>Норматив!$E$598</f>
        <v>13025</v>
      </c>
      <c r="G10" s="203"/>
      <c r="H10" s="203">
        <f>Норматив!$F$597</f>
        <v>44535</v>
      </c>
      <c r="I10" s="203"/>
      <c r="J10" s="203">
        <f>Норматив!$F$598</f>
        <v>26051</v>
      </c>
      <c r="K10" s="203"/>
      <c r="L10" s="203">
        <f>Норматив!$G$597</f>
        <v>53442</v>
      </c>
      <c r="M10" s="203"/>
      <c r="N10" s="203">
        <f>Норматив!$G$598</f>
        <v>31261</v>
      </c>
      <c r="O10" s="203"/>
      <c r="P10" s="203">
        <f>Норматив!$H$597</f>
        <v>62349</v>
      </c>
      <c r="Q10" s="203"/>
      <c r="R10" s="203">
        <f>Норматив!$H$598</f>
        <v>36471</v>
      </c>
      <c r="S10" s="203"/>
      <c r="T10" s="203">
        <f>Норматив!$I$597</f>
        <v>62349</v>
      </c>
      <c r="U10" s="203"/>
      <c r="V10" s="203">
        <f>Норматив!$I$598</f>
        <v>36471</v>
      </c>
      <c r="W10" s="203"/>
      <c r="X10" s="203">
        <f>Норматив!$E$599</f>
        <v>0</v>
      </c>
      <c r="Y10" s="203"/>
      <c r="Z10" s="203">
        <f>Норматив!$E$600</f>
        <v>10715</v>
      </c>
      <c r="AA10" s="203"/>
      <c r="AB10" s="203">
        <f>Норматив!$F$599</f>
        <v>0</v>
      </c>
      <c r="AC10" s="203"/>
      <c r="AD10" s="203">
        <f>Норматив!$F$600</f>
        <v>21430</v>
      </c>
      <c r="AE10" s="203"/>
      <c r="AF10" s="203">
        <f>Норматив!$G$599</f>
        <v>0</v>
      </c>
      <c r="AG10" s="203"/>
      <c r="AH10" s="203">
        <f>Норматив!$G$600</f>
        <v>25716</v>
      </c>
      <c r="AI10" s="203"/>
      <c r="AJ10" s="203">
        <f>Норматив!$H$599</f>
        <v>0</v>
      </c>
      <c r="AK10" s="203"/>
      <c r="AL10" s="203">
        <f>Норматив!$H$600</f>
        <v>30002</v>
      </c>
      <c r="AM10" s="203"/>
      <c r="AN10" s="203">
        <f>Норматив!$I$599</f>
        <v>0</v>
      </c>
      <c r="AO10" s="203"/>
      <c r="AP10" s="203">
        <f>Норматив!$I$600</f>
        <v>30002</v>
      </c>
      <c r="AQ10" s="203"/>
      <c r="AR10" s="203">
        <f>Норматив!$E$601</f>
        <v>22547</v>
      </c>
      <c r="AS10" s="203"/>
      <c r="AT10" s="203">
        <f>Норматив!$E$602</f>
        <v>21988</v>
      </c>
      <c r="AU10" s="203"/>
      <c r="AV10" s="203">
        <f>Норматив!$F$601</f>
        <v>45094</v>
      </c>
      <c r="AW10" s="203"/>
      <c r="AX10" s="203">
        <f>Норматив!$F$602</f>
        <v>43977</v>
      </c>
      <c r="AY10" s="203"/>
      <c r="AZ10" s="203">
        <f>Норматив!$G$601</f>
        <v>54112</v>
      </c>
      <c r="BA10" s="203"/>
      <c r="BB10" s="203">
        <f>Норматив!$G$602</f>
        <v>52772</v>
      </c>
      <c r="BC10" s="203"/>
      <c r="BD10" s="203">
        <f>Норматив!$H$601</f>
        <v>63131</v>
      </c>
      <c r="BE10" s="203"/>
      <c r="BF10" s="203">
        <f>Норматив!$H$602</f>
        <v>61567</v>
      </c>
      <c r="BG10" s="203"/>
      <c r="BH10" s="203">
        <f>Норматив!$I$601</f>
        <v>63131</v>
      </c>
      <c r="BI10" s="203"/>
      <c r="BJ10" s="203">
        <f>Норматив!$I$602</f>
        <v>61567</v>
      </c>
      <c r="BK10" s="203"/>
      <c r="BL10" s="203">
        <f>Норматив!$E$603</f>
        <v>22547</v>
      </c>
      <c r="BM10" s="203"/>
      <c r="BN10" s="203">
        <f>Норматив!$E$604</f>
        <v>16491</v>
      </c>
      <c r="BO10" s="203"/>
      <c r="BP10" s="203">
        <f>Норматив!$F$603</f>
        <v>45094</v>
      </c>
      <c r="BQ10" s="203"/>
      <c r="BR10" s="203">
        <f>Норматив!$F$604</f>
        <v>32983</v>
      </c>
      <c r="BS10" s="203"/>
      <c r="BT10" s="203">
        <f>Норматив!$G$603</f>
        <v>54112</v>
      </c>
      <c r="BU10" s="203"/>
      <c r="BV10" s="203">
        <f>Норматив!$G$604</f>
        <v>39579</v>
      </c>
      <c r="BW10" s="203"/>
      <c r="BX10" s="203">
        <f>Норматив!$H$603</f>
        <v>63131</v>
      </c>
      <c r="BY10" s="203"/>
      <c r="BZ10" s="203">
        <f>Норматив!$H$604</f>
        <v>46176</v>
      </c>
      <c r="CA10" s="203"/>
      <c r="CB10" s="203">
        <f>Норматив!$I$603</f>
        <v>63131</v>
      </c>
      <c r="CC10" s="203"/>
      <c r="CD10" s="203">
        <f>Норматив!$I$604</f>
        <v>46176</v>
      </c>
      <c r="CE10" s="203"/>
      <c r="CF10" s="203">
        <f>Норматив!$E$605</f>
        <v>22826</v>
      </c>
      <c r="CG10" s="203"/>
      <c r="CH10" s="203">
        <f>Норматив!$E$606</f>
        <v>22268</v>
      </c>
      <c r="CI10" s="203"/>
      <c r="CJ10" s="203">
        <f>Норматив!$F$605</f>
        <v>45652</v>
      </c>
      <c r="CK10" s="203"/>
      <c r="CL10" s="203">
        <f>Норматив!$F$606</f>
        <v>44535</v>
      </c>
      <c r="CM10" s="203"/>
      <c r="CN10" s="203">
        <f>Норматив!$G$605</f>
        <v>54783</v>
      </c>
      <c r="CO10" s="203"/>
      <c r="CP10" s="203">
        <f>Норматив!$G$606</f>
        <v>53442</v>
      </c>
      <c r="CQ10" s="203"/>
      <c r="CR10" s="203">
        <f>Норматив!$H$605</f>
        <v>63913</v>
      </c>
      <c r="CS10" s="203"/>
      <c r="CT10" s="203">
        <f>Норматив!$H$606</f>
        <v>62349</v>
      </c>
      <c r="CU10" s="203"/>
      <c r="CV10" s="203">
        <f>Норматив!$I$605</f>
        <v>63913</v>
      </c>
      <c r="CW10" s="203"/>
      <c r="CX10" s="203">
        <f>Норматив!$I$606</f>
        <v>62349</v>
      </c>
      <c r="CY10" s="203"/>
      <c r="CZ10" s="203">
        <f>Норматив!$E$607</f>
        <v>22547</v>
      </c>
      <c r="DA10" s="203"/>
      <c r="DB10" s="203">
        <f>Норматив!$E$608</f>
        <v>13193</v>
      </c>
      <c r="DC10" s="203"/>
      <c r="DD10" s="203">
        <f>Норматив!$F$607</f>
        <v>45094</v>
      </c>
      <c r="DE10" s="203"/>
      <c r="DF10" s="203">
        <f>Норматив!$F$608</f>
        <v>26386</v>
      </c>
      <c r="DG10" s="203"/>
      <c r="DH10" s="203">
        <f>Норматив!$G$607</f>
        <v>54112</v>
      </c>
      <c r="DI10" s="203"/>
      <c r="DJ10" s="203">
        <f>Норматив!$G$608</f>
        <v>31663</v>
      </c>
      <c r="DK10" s="203"/>
      <c r="DL10" s="203">
        <f>Норматив!$H$607</f>
        <v>63131</v>
      </c>
      <c r="DM10" s="203"/>
      <c r="DN10" s="203">
        <f>Норматив!$H$608</f>
        <v>36940</v>
      </c>
      <c r="DO10" s="203"/>
      <c r="DP10" s="203">
        <f>Норматив!$I$607</f>
        <v>63131</v>
      </c>
      <c r="DQ10" s="203"/>
      <c r="DR10" s="203">
        <f>Норматив!$I$608</f>
        <v>36940</v>
      </c>
      <c r="DS10" s="203"/>
      <c r="DT10" s="203">
        <f>Норматив!$E$609</f>
        <v>22826</v>
      </c>
      <c r="DU10" s="203"/>
      <c r="DV10" s="203">
        <f>Норматив!$E$610</f>
        <v>16701</v>
      </c>
      <c r="DW10" s="203"/>
      <c r="DX10" s="203">
        <f>Норматив!$F$609</f>
        <v>45652</v>
      </c>
      <c r="DY10" s="203"/>
      <c r="DZ10" s="203">
        <f>Норматив!$F$610</f>
        <v>33401</v>
      </c>
      <c r="EA10" s="203"/>
      <c r="EB10" s="203">
        <f>Норматив!$G$609</f>
        <v>54783</v>
      </c>
      <c r="EC10" s="203"/>
      <c r="ED10" s="203">
        <f>Норматив!$G$610</f>
        <v>40082</v>
      </c>
      <c r="EE10" s="203"/>
      <c r="EF10" s="203">
        <f>Норматив!$H$609</f>
        <v>63913</v>
      </c>
      <c r="EG10" s="203"/>
      <c r="EH10" s="203">
        <f>Норматив!$H$610</f>
        <v>46762</v>
      </c>
      <c r="EI10" s="203"/>
      <c r="EJ10" s="203">
        <f>Норматив!$I$609</f>
        <v>63913</v>
      </c>
      <c r="EK10" s="203"/>
      <c r="EL10" s="203">
        <f>Норматив!$I$610</f>
        <v>46762</v>
      </c>
      <c r="EM10" s="203"/>
      <c r="EN10" s="203">
        <f>Норматив!$E$611</f>
        <v>22826</v>
      </c>
      <c r="EO10" s="203"/>
      <c r="EP10" s="203">
        <f>Норматив!$E$612</f>
        <v>13193</v>
      </c>
      <c r="EQ10" s="203"/>
      <c r="ER10" s="203">
        <f>Норматив!$F$611</f>
        <v>45652</v>
      </c>
      <c r="ES10" s="203"/>
      <c r="ET10" s="203">
        <f>Норматив!$F$612</f>
        <v>26386</v>
      </c>
      <c r="EU10" s="203"/>
      <c r="EV10" s="203">
        <f>Норматив!$G$611</f>
        <v>54783</v>
      </c>
      <c r="EW10" s="203"/>
      <c r="EX10" s="203">
        <f>Норматив!$G$612</f>
        <v>31663</v>
      </c>
      <c r="EY10" s="203"/>
      <c r="EZ10" s="203">
        <f>Норматив!$H$611</f>
        <v>63913</v>
      </c>
      <c r="FA10" s="203"/>
      <c r="FB10" s="203">
        <f>Норматив!$H$612</f>
        <v>36940</v>
      </c>
      <c r="FC10" s="203"/>
      <c r="FD10" s="203">
        <f>Норматив!$I$611</f>
        <v>63913</v>
      </c>
      <c r="FE10" s="203"/>
      <c r="FF10" s="203">
        <f>Норматив!$I$612</f>
        <v>36940</v>
      </c>
      <c r="FG10" s="203"/>
      <c r="FH10" s="203">
        <f>Норматив!$E$613</f>
        <v>22826</v>
      </c>
      <c r="FI10" s="203"/>
      <c r="FJ10" s="203">
        <f>Норматив!$E$614</f>
        <v>13193</v>
      </c>
      <c r="FK10" s="203"/>
      <c r="FL10" s="203">
        <f>Норматив!$F$613</f>
        <v>45652</v>
      </c>
      <c r="FM10" s="203"/>
      <c r="FN10" s="203">
        <f>Норматив!$F$614</f>
        <v>26386</v>
      </c>
      <c r="FO10" s="203"/>
      <c r="FP10" s="203">
        <f>Норматив!$G$613</f>
        <v>54783</v>
      </c>
      <c r="FQ10" s="203"/>
      <c r="FR10" s="203">
        <f>Норматив!$G$614</f>
        <v>31663</v>
      </c>
      <c r="FS10" s="203"/>
      <c r="FT10" s="203">
        <f>Норматив!$H$613</f>
        <v>63913</v>
      </c>
      <c r="FU10" s="203"/>
      <c r="FV10" s="203">
        <f>Норматив!$H$614</f>
        <v>36940</v>
      </c>
      <c r="FW10" s="203"/>
      <c r="FX10" s="203">
        <f>Норматив!$I$613</f>
        <v>63913</v>
      </c>
      <c r="FY10" s="203"/>
      <c r="FZ10" s="203">
        <f>Норматив!$I$614</f>
        <v>36940</v>
      </c>
      <c r="GA10" s="203"/>
      <c r="GB10" s="203">
        <f>Норматив!$E$615</f>
        <v>0</v>
      </c>
      <c r="GC10" s="203"/>
      <c r="GD10" s="203">
        <f>Норматив!$E$616</f>
        <v>16701</v>
      </c>
      <c r="GE10" s="203"/>
      <c r="GF10" s="203">
        <f>Норматив!$F$615</f>
        <v>0</v>
      </c>
      <c r="GG10" s="203"/>
      <c r="GH10" s="203">
        <f>Норматив!$F$616</f>
        <v>33401</v>
      </c>
      <c r="GI10" s="203"/>
      <c r="GJ10" s="203">
        <f>Норматив!$G$615</f>
        <v>0</v>
      </c>
      <c r="GK10" s="203"/>
      <c r="GL10" s="203">
        <f>Норматив!$G$616</f>
        <v>40082</v>
      </c>
      <c r="GM10" s="203"/>
      <c r="GN10" s="203">
        <f>Норматив!$H$615</f>
        <v>0</v>
      </c>
      <c r="GO10" s="203"/>
      <c r="GP10" s="203">
        <f>Норматив!$H$616</f>
        <v>46762</v>
      </c>
      <c r="GQ10" s="203"/>
      <c r="GR10" s="203">
        <f>Норматив!$I$615</f>
        <v>0</v>
      </c>
      <c r="GS10" s="203"/>
      <c r="GT10" s="203">
        <f>Норматив!$I$616</f>
        <v>46762</v>
      </c>
      <c r="GU10" s="203"/>
      <c r="GV10" s="203">
        <f>Норматив!$E$617</f>
        <v>0</v>
      </c>
      <c r="GW10" s="203"/>
      <c r="GX10" s="203">
        <f>Норматив!$E$618</f>
        <v>27056</v>
      </c>
      <c r="GY10" s="203"/>
      <c r="GZ10" s="203">
        <f>Норматив!$F$617</f>
        <v>0</v>
      </c>
      <c r="HA10" s="203"/>
      <c r="HB10" s="203">
        <f>Норматив!$F$618</f>
        <v>54112</v>
      </c>
      <c r="HC10" s="203"/>
      <c r="HD10" s="203">
        <f>Норматив!$G$617</f>
        <v>0</v>
      </c>
      <c r="HE10" s="203"/>
      <c r="HF10" s="203">
        <f>Норматив!$G$618</f>
        <v>64935</v>
      </c>
      <c r="HG10" s="203"/>
      <c r="HH10" s="203">
        <f>Норматив!$H$617</f>
        <v>0</v>
      </c>
      <c r="HI10" s="203"/>
      <c r="HJ10" s="203">
        <f>Норматив!$H$618</f>
        <v>75757</v>
      </c>
      <c r="HK10" s="203"/>
      <c r="HL10" s="203">
        <f>Норматив!$I$617</f>
        <v>0</v>
      </c>
      <c r="HM10" s="203"/>
      <c r="HN10" s="203">
        <f>Норматив!$I$618</f>
        <v>75757</v>
      </c>
      <c r="HO10" s="203"/>
      <c r="HP10" s="203">
        <f>Норматив!$E$619</f>
        <v>27391</v>
      </c>
      <c r="HQ10" s="203"/>
      <c r="HR10" s="203">
        <f>Норматив!$E$620</f>
        <v>27056</v>
      </c>
      <c r="HS10" s="203"/>
      <c r="HT10" s="203">
        <f>Норматив!$F$619</f>
        <v>54783</v>
      </c>
      <c r="HU10" s="203"/>
      <c r="HV10" s="203">
        <f>Норматив!$F$620</f>
        <v>54112</v>
      </c>
      <c r="HW10" s="203"/>
      <c r="HX10" s="203">
        <f>Норматив!$G$619</f>
        <v>65739</v>
      </c>
      <c r="HY10" s="203"/>
      <c r="HZ10" s="203">
        <f>Норматив!$G$620</f>
        <v>64935</v>
      </c>
      <c r="IA10" s="203"/>
      <c r="IB10" s="203">
        <f>Норматив!$H$619</f>
        <v>76696</v>
      </c>
      <c r="IC10" s="203"/>
      <c r="ID10" s="203">
        <f>Норматив!$H$620</f>
        <v>75757</v>
      </c>
      <c r="IE10" s="203"/>
      <c r="IF10" s="203">
        <f>Норматив!$I$619</f>
        <v>76696</v>
      </c>
      <c r="IG10" s="203"/>
      <c r="IH10" s="203">
        <f>Норматив!$I$620</f>
        <v>75757</v>
      </c>
      <c r="II10" s="226"/>
      <c r="IJ10" s="226"/>
      <c r="IK10" s="226"/>
      <c r="IL10" s="226"/>
      <c r="IM10" s="226"/>
      <c r="IN10" s="226"/>
      <c r="IO10" s="226"/>
    </row>
    <row r="11" spans="1:249" s="30" customFormat="1" ht="11.4" customHeight="1" x14ac:dyDescent="0.2">
      <c r="A11" s="224">
        <v>4</v>
      </c>
      <c r="B11" s="225" t="s">
        <v>627</v>
      </c>
      <c r="C11" s="203"/>
      <c r="D11" s="203">
        <f>Норматив!$E$597</f>
        <v>22268</v>
      </c>
      <c r="E11" s="203"/>
      <c r="F11" s="203">
        <f>Норматив!$E$598</f>
        <v>13025</v>
      </c>
      <c r="G11" s="203"/>
      <c r="H11" s="203">
        <f>Норматив!$F$597</f>
        <v>44535</v>
      </c>
      <c r="I11" s="203"/>
      <c r="J11" s="203">
        <f>Норматив!$F$598</f>
        <v>26051</v>
      </c>
      <c r="K11" s="203"/>
      <c r="L11" s="203">
        <f>Норматив!$G$597</f>
        <v>53442</v>
      </c>
      <c r="M11" s="203"/>
      <c r="N11" s="203">
        <f>Норматив!$G$598</f>
        <v>31261</v>
      </c>
      <c r="O11" s="203"/>
      <c r="P11" s="203">
        <f>Норматив!$H$597</f>
        <v>62349</v>
      </c>
      <c r="Q11" s="203"/>
      <c r="R11" s="203">
        <f>Норматив!$H$598</f>
        <v>36471</v>
      </c>
      <c r="S11" s="203"/>
      <c r="T11" s="203">
        <f>Норматив!$I$597</f>
        <v>62349</v>
      </c>
      <c r="U11" s="203"/>
      <c r="V11" s="203">
        <f>Норматив!$I$598</f>
        <v>36471</v>
      </c>
      <c r="W11" s="203"/>
      <c r="X11" s="203">
        <f>Норматив!$E$599</f>
        <v>0</v>
      </c>
      <c r="Y11" s="203"/>
      <c r="Z11" s="203">
        <f>Норматив!$E$600</f>
        <v>10715</v>
      </c>
      <c r="AA11" s="203"/>
      <c r="AB11" s="203">
        <f>Норматив!$F$599</f>
        <v>0</v>
      </c>
      <c r="AC11" s="203"/>
      <c r="AD11" s="203">
        <f>Норматив!$F$600</f>
        <v>21430</v>
      </c>
      <c r="AE11" s="203"/>
      <c r="AF11" s="203">
        <f>Норматив!$G$599</f>
        <v>0</v>
      </c>
      <c r="AG11" s="203"/>
      <c r="AH11" s="203">
        <f>Норматив!$G$600</f>
        <v>25716</v>
      </c>
      <c r="AI11" s="203"/>
      <c r="AJ11" s="203">
        <f>Норматив!$H$599</f>
        <v>0</v>
      </c>
      <c r="AK11" s="203"/>
      <c r="AL11" s="203">
        <f>Норматив!$H$600</f>
        <v>30002</v>
      </c>
      <c r="AM11" s="203"/>
      <c r="AN11" s="203">
        <f>Норматив!$I$599</f>
        <v>0</v>
      </c>
      <c r="AO11" s="203"/>
      <c r="AP11" s="203">
        <f>Норматив!$I$600</f>
        <v>30002</v>
      </c>
      <c r="AQ11" s="203"/>
      <c r="AR11" s="203">
        <f>Норматив!$E$601</f>
        <v>22547</v>
      </c>
      <c r="AS11" s="203"/>
      <c r="AT11" s="203">
        <f>Норматив!$E$602</f>
        <v>21988</v>
      </c>
      <c r="AU11" s="203"/>
      <c r="AV11" s="203">
        <f>Норматив!$F$601</f>
        <v>45094</v>
      </c>
      <c r="AW11" s="203"/>
      <c r="AX11" s="203">
        <f>Норматив!$F$602</f>
        <v>43977</v>
      </c>
      <c r="AY11" s="203"/>
      <c r="AZ11" s="203">
        <f>Норматив!$G$601</f>
        <v>54112</v>
      </c>
      <c r="BA11" s="203"/>
      <c r="BB11" s="203">
        <f>Норматив!$G$602</f>
        <v>52772</v>
      </c>
      <c r="BC11" s="203"/>
      <c r="BD11" s="203">
        <f>Норматив!$H$601</f>
        <v>63131</v>
      </c>
      <c r="BE11" s="203"/>
      <c r="BF11" s="203">
        <f>Норматив!$H$602</f>
        <v>61567</v>
      </c>
      <c r="BG11" s="203"/>
      <c r="BH11" s="203">
        <f>Норматив!$I$601</f>
        <v>63131</v>
      </c>
      <c r="BI11" s="203"/>
      <c r="BJ11" s="203">
        <f>Норматив!$I$602</f>
        <v>61567</v>
      </c>
      <c r="BK11" s="203"/>
      <c r="BL11" s="203">
        <f>Норматив!$E$603</f>
        <v>22547</v>
      </c>
      <c r="BM11" s="203"/>
      <c r="BN11" s="203">
        <f>Норматив!$E$604</f>
        <v>16491</v>
      </c>
      <c r="BO11" s="203"/>
      <c r="BP11" s="203">
        <f>Норматив!$F$603</f>
        <v>45094</v>
      </c>
      <c r="BQ11" s="203"/>
      <c r="BR11" s="203">
        <f>Норматив!$F$604</f>
        <v>32983</v>
      </c>
      <c r="BS11" s="203"/>
      <c r="BT11" s="203">
        <f>Норматив!$G$603</f>
        <v>54112</v>
      </c>
      <c r="BU11" s="203"/>
      <c r="BV11" s="203">
        <f>Норматив!$G$604</f>
        <v>39579</v>
      </c>
      <c r="BW11" s="203"/>
      <c r="BX11" s="203">
        <f>Норматив!$H$603</f>
        <v>63131</v>
      </c>
      <c r="BY11" s="203"/>
      <c r="BZ11" s="203">
        <f>Норматив!$H$604</f>
        <v>46176</v>
      </c>
      <c r="CA11" s="203"/>
      <c r="CB11" s="203">
        <f>Норматив!$I$603</f>
        <v>63131</v>
      </c>
      <c r="CC11" s="203"/>
      <c r="CD11" s="203">
        <f>Норматив!$I$604</f>
        <v>46176</v>
      </c>
      <c r="CE11" s="203"/>
      <c r="CF11" s="203">
        <f>Норматив!$E$605</f>
        <v>22826</v>
      </c>
      <c r="CG11" s="203"/>
      <c r="CH11" s="203">
        <f>Норматив!$E$606</f>
        <v>22268</v>
      </c>
      <c r="CI11" s="203"/>
      <c r="CJ11" s="203">
        <f>Норматив!$F$605</f>
        <v>45652</v>
      </c>
      <c r="CK11" s="203"/>
      <c r="CL11" s="203">
        <f>Норматив!$F$606</f>
        <v>44535</v>
      </c>
      <c r="CM11" s="203"/>
      <c r="CN11" s="203">
        <f>Норматив!$G$605</f>
        <v>54783</v>
      </c>
      <c r="CO11" s="203"/>
      <c r="CP11" s="203">
        <f>Норматив!$G$606</f>
        <v>53442</v>
      </c>
      <c r="CQ11" s="203"/>
      <c r="CR11" s="203">
        <f>Норматив!$H$605</f>
        <v>63913</v>
      </c>
      <c r="CS11" s="203"/>
      <c r="CT11" s="203">
        <f>Норматив!$H$606</f>
        <v>62349</v>
      </c>
      <c r="CU11" s="203"/>
      <c r="CV11" s="203">
        <f>Норматив!$I$605</f>
        <v>63913</v>
      </c>
      <c r="CW11" s="203"/>
      <c r="CX11" s="203">
        <f>Норматив!$I$606</f>
        <v>62349</v>
      </c>
      <c r="CY11" s="203"/>
      <c r="CZ11" s="203">
        <f>Норматив!$E$607</f>
        <v>22547</v>
      </c>
      <c r="DA11" s="203"/>
      <c r="DB11" s="203">
        <f>Норматив!$E$608</f>
        <v>13193</v>
      </c>
      <c r="DC11" s="203"/>
      <c r="DD11" s="203">
        <f>Норматив!$F$607</f>
        <v>45094</v>
      </c>
      <c r="DE11" s="203"/>
      <c r="DF11" s="203">
        <f>Норматив!$F$608</f>
        <v>26386</v>
      </c>
      <c r="DG11" s="203"/>
      <c r="DH11" s="203">
        <f>Норматив!$G$607</f>
        <v>54112</v>
      </c>
      <c r="DI11" s="203"/>
      <c r="DJ11" s="203">
        <f>Норматив!$G$608</f>
        <v>31663</v>
      </c>
      <c r="DK11" s="203"/>
      <c r="DL11" s="203">
        <f>Норматив!$H$607</f>
        <v>63131</v>
      </c>
      <c r="DM11" s="203"/>
      <c r="DN11" s="203">
        <f>Норматив!$H$608</f>
        <v>36940</v>
      </c>
      <c r="DO11" s="203"/>
      <c r="DP11" s="203">
        <f>Норматив!$I$607</f>
        <v>63131</v>
      </c>
      <c r="DQ11" s="203"/>
      <c r="DR11" s="203">
        <f>Норматив!$I$608</f>
        <v>36940</v>
      </c>
      <c r="DS11" s="203"/>
      <c r="DT11" s="203">
        <f>Норматив!$E$609</f>
        <v>22826</v>
      </c>
      <c r="DU11" s="203"/>
      <c r="DV11" s="203">
        <f>Норматив!$E$610</f>
        <v>16701</v>
      </c>
      <c r="DW11" s="203"/>
      <c r="DX11" s="203">
        <f>Норматив!$F$609</f>
        <v>45652</v>
      </c>
      <c r="DY11" s="203"/>
      <c r="DZ11" s="203">
        <f>Норматив!$F$610</f>
        <v>33401</v>
      </c>
      <c r="EA11" s="203"/>
      <c r="EB11" s="203">
        <f>Норматив!$G$609</f>
        <v>54783</v>
      </c>
      <c r="EC11" s="203"/>
      <c r="ED11" s="203">
        <f>Норматив!$G$610</f>
        <v>40082</v>
      </c>
      <c r="EE11" s="203"/>
      <c r="EF11" s="203">
        <f>Норматив!$H$609</f>
        <v>63913</v>
      </c>
      <c r="EG11" s="203"/>
      <c r="EH11" s="203">
        <f>Норматив!$H$610</f>
        <v>46762</v>
      </c>
      <c r="EI11" s="203"/>
      <c r="EJ11" s="203">
        <f>Норматив!$I$609</f>
        <v>63913</v>
      </c>
      <c r="EK11" s="203"/>
      <c r="EL11" s="203">
        <f>Норматив!$I$610</f>
        <v>46762</v>
      </c>
      <c r="EM11" s="203"/>
      <c r="EN11" s="203">
        <f>Норматив!$E$611</f>
        <v>22826</v>
      </c>
      <c r="EO11" s="203"/>
      <c r="EP11" s="203">
        <f>Норматив!$E$612</f>
        <v>13193</v>
      </c>
      <c r="EQ11" s="203"/>
      <c r="ER11" s="203">
        <f>Норматив!$F$611</f>
        <v>45652</v>
      </c>
      <c r="ES11" s="203"/>
      <c r="ET11" s="203">
        <f>Норматив!$F$612</f>
        <v>26386</v>
      </c>
      <c r="EU11" s="203"/>
      <c r="EV11" s="203">
        <f>Норматив!$G$611</f>
        <v>54783</v>
      </c>
      <c r="EW11" s="203"/>
      <c r="EX11" s="203">
        <f>Норматив!$G$612</f>
        <v>31663</v>
      </c>
      <c r="EY11" s="203"/>
      <c r="EZ11" s="203">
        <f>Норматив!$H$611</f>
        <v>63913</v>
      </c>
      <c r="FA11" s="203"/>
      <c r="FB11" s="203">
        <f>Норматив!$H$612</f>
        <v>36940</v>
      </c>
      <c r="FC11" s="203"/>
      <c r="FD11" s="203">
        <f>Норматив!$I$611</f>
        <v>63913</v>
      </c>
      <c r="FE11" s="203"/>
      <c r="FF11" s="203">
        <f>Норматив!$I$612</f>
        <v>36940</v>
      </c>
      <c r="FG11" s="203"/>
      <c r="FH11" s="203">
        <f>Норматив!$E$613</f>
        <v>22826</v>
      </c>
      <c r="FI11" s="203"/>
      <c r="FJ11" s="203">
        <f>Норматив!$E$614</f>
        <v>13193</v>
      </c>
      <c r="FK11" s="203"/>
      <c r="FL11" s="203">
        <f>Норматив!$F$613</f>
        <v>45652</v>
      </c>
      <c r="FM11" s="203"/>
      <c r="FN11" s="203">
        <f>Норматив!$F$614</f>
        <v>26386</v>
      </c>
      <c r="FO11" s="203"/>
      <c r="FP11" s="203">
        <f>Норматив!$G$613</f>
        <v>54783</v>
      </c>
      <c r="FQ11" s="203"/>
      <c r="FR11" s="203">
        <f>Норматив!$G$614</f>
        <v>31663</v>
      </c>
      <c r="FS11" s="203"/>
      <c r="FT11" s="203">
        <f>Норматив!$H$613</f>
        <v>63913</v>
      </c>
      <c r="FU11" s="203"/>
      <c r="FV11" s="203">
        <f>Норматив!$H$614</f>
        <v>36940</v>
      </c>
      <c r="FW11" s="203"/>
      <c r="FX11" s="203">
        <f>Норматив!$I$613</f>
        <v>63913</v>
      </c>
      <c r="FY11" s="203"/>
      <c r="FZ11" s="203">
        <f>Норматив!$I$614</f>
        <v>36940</v>
      </c>
      <c r="GA11" s="203"/>
      <c r="GB11" s="203">
        <f>Норматив!$E$615</f>
        <v>0</v>
      </c>
      <c r="GC11" s="203"/>
      <c r="GD11" s="203">
        <f>Норматив!$E$616</f>
        <v>16701</v>
      </c>
      <c r="GE11" s="203"/>
      <c r="GF11" s="203">
        <f>Норматив!$F$615</f>
        <v>0</v>
      </c>
      <c r="GG11" s="203"/>
      <c r="GH11" s="203">
        <f>Норматив!$F$616</f>
        <v>33401</v>
      </c>
      <c r="GI11" s="203"/>
      <c r="GJ11" s="203">
        <f>Норматив!$G$615</f>
        <v>0</v>
      </c>
      <c r="GK11" s="203"/>
      <c r="GL11" s="203">
        <f>Норматив!$G$616</f>
        <v>40082</v>
      </c>
      <c r="GM11" s="203"/>
      <c r="GN11" s="203">
        <f>Норматив!$H$615</f>
        <v>0</v>
      </c>
      <c r="GO11" s="203"/>
      <c r="GP11" s="203">
        <f>Норматив!$H$616</f>
        <v>46762</v>
      </c>
      <c r="GQ11" s="203"/>
      <c r="GR11" s="203">
        <f>Норматив!$I$615</f>
        <v>0</v>
      </c>
      <c r="GS11" s="203"/>
      <c r="GT11" s="203">
        <f>Норматив!$I$616</f>
        <v>46762</v>
      </c>
      <c r="GU11" s="203"/>
      <c r="GV11" s="203">
        <f>Норматив!$E$617</f>
        <v>0</v>
      </c>
      <c r="GW11" s="203"/>
      <c r="GX11" s="203">
        <f>Норматив!$E$618</f>
        <v>27056</v>
      </c>
      <c r="GY11" s="203"/>
      <c r="GZ11" s="203">
        <f>Норматив!$F$617</f>
        <v>0</v>
      </c>
      <c r="HA11" s="203"/>
      <c r="HB11" s="203">
        <f>Норматив!$F$618</f>
        <v>54112</v>
      </c>
      <c r="HC11" s="203"/>
      <c r="HD11" s="203">
        <f>Норматив!$G$617</f>
        <v>0</v>
      </c>
      <c r="HE11" s="203"/>
      <c r="HF11" s="203">
        <f>Норматив!$G$618</f>
        <v>64935</v>
      </c>
      <c r="HG11" s="203"/>
      <c r="HH11" s="203">
        <f>Норматив!$H$617</f>
        <v>0</v>
      </c>
      <c r="HI11" s="203"/>
      <c r="HJ11" s="203">
        <f>Норматив!$H$618</f>
        <v>75757</v>
      </c>
      <c r="HK11" s="203"/>
      <c r="HL11" s="203">
        <f>Норматив!$I$617</f>
        <v>0</v>
      </c>
      <c r="HM11" s="203"/>
      <c r="HN11" s="203">
        <f>Норматив!$I$618</f>
        <v>75757</v>
      </c>
      <c r="HO11" s="203"/>
      <c r="HP11" s="203">
        <f>Норматив!$E$619</f>
        <v>27391</v>
      </c>
      <c r="HQ11" s="203"/>
      <c r="HR11" s="203">
        <f>Норматив!$E$620</f>
        <v>27056</v>
      </c>
      <c r="HS11" s="203"/>
      <c r="HT11" s="203">
        <f>Норматив!$F$619</f>
        <v>54783</v>
      </c>
      <c r="HU11" s="203"/>
      <c r="HV11" s="203">
        <f>Норматив!$F$620</f>
        <v>54112</v>
      </c>
      <c r="HW11" s="203"/>
      <c r="HX11" s="203">
        <f>Норматив!$G$619</f>
        <v>65739</v>
      </c>
      <c r="HY11" s="203"/>
      <c r="HZ11" s="203">
        <f>Норматив!$G$620</f>
        <v>64935</v>
      </c>
      <c r="IA11" s="203"/>
      <c r="IB11" s="203">
        <f>Норматив!$H$619</f>
        <v>76696</v>
      </c>
      <c r="IC11" s="203"/>
      <c r="ID11" s="203">
        <f>Норматив!$H$620</f>
        <v>75757</v>
      </c>
      <c r="IE11" s="203"/>
      <c r="IF11" s="203">
        <f>Норматив!$I$619</f>
        <v>76696</v>
      </c>
      <c r="IG11" s="203"/>
      <c r="IH11" s="203">
        <f>Норматив!$I$620</f>
        <v>75757</v>
      </c>
      <c r="II11" s="226"/>
      <c r="IJ11" s="226"/>
      <c r="IK11" s="226"/>
      <c r="IL11" s="226"/>
      <c r="IM11" s="226"/>
      <c r="IN11" s="226"/>
      <c r="IO11" s="226"/>
    </row>
    <row r="12" spans="1:249" s="30" customFormat="1" ht="12.75" customHeight="1" x14ac:dyDescent="0.2">
      <c r="A12" s="202">
        <v>1</v>
      </c>
      <c r="B12" s="42" t="s">
        <v>78</v>
      </c>
      <c r="C12" s="203">
        <f>гр.компен.направ.!H25</f>
        <v>0</v>
      </c>
      <c r="D12" s="203">
        <f>C12*D$9*3+C12*D$10*5+C12*D$11*4</f>
        <v>0</v>
      </c>
      <c r="E12" s="203">
        <f>гр.компен.направ.!I25</f>
        <v>0</v>
      </c>
      <c r="F12" s="203">
        <f>E12*F$9*3+E12*F$10*5+E12*F$11*4</f>
        <v>0</v>
      </c>
      <c r="G12" s="203">
        <f>гр.компен.направ.!J25</f>
        <v>0</v>
      </c>
      <c r="H12" s="203">
        <f>G12*H$9*3+G12*H$10*5+G12*H$11*4</f>
        <v>0</v>
      </c>
      <c r="I12" s="203">
        <f>гр.компен.направ.!K25</f>
        <v>193</v>
      </c>
      <c r="J12" s="203">
        <f>I12*J$9*3+I12*J$10*5+I12*J$11*4</f>
        <v>60334116</v>
      </c>
      <c r="K12" s="203">
        <f>гр.компен.направ.!L25</f>
        <v>0</v>
      </c>
      <c r="L12" s="203">
        <f>K12*L$9*3+K12*L$10*5+K12*L$11*4</f>
        <v>0</v>
      </c>
      <c r="M12" s="203">
        <f>гр.компен.направ.!M25</f>
        <v>0</v>
      </c>
      <c r="N12" s="203">
        <f>M12*N$9*3+M12*N$10*5+M12*N$11*4</f>
        <v>0</v>
      </c>
      <c r="O12" s="203">
        <f>гр.компен.направ.!N25</f>
        <v>0</v>
      </c>
      <c r="P12" s="203">
        <f>O12*P$9*3+O12*P$10*5+O12*P$11*4</f>
        <v>0</v>
      </c>
      <c r="Q12" s="203">
        <f>гр.компен.направ.!O25</f>
        <v>0</v>
      </c>
      <c r="R12" s="203">
        <f>Q12*R$9*3+Q12*R$10*5+Q12*R$11*4</f>
        <v>0</v>
      </c>
      <c r="S12" s="203">
        <f>гр.компен.направ.!P25</f>
        <v>0</v>
      </c>
      <c r="T12" s="203">
        <f>S12*T$9*3+S12*T$10*5+S12*T$11*4</f>
        <v>0</v>
      </c>
      <c r="U12" s="203">
        <f>гр.компен.направ.!Q25</f>
        <v>0</v>
      </c>
      <c r="V12" s="203">
        <f>U12*V$9*3+U12*V$10*5+U12*V$11*4</f>
        <v>0</v>
      </c>
      <c r="W12" s="203">
        <f>гр.компен.направ.!R25</f>
        <v>0</v>
      </c>
      <c r="X12" s="203">
        <f>W12*X$9*3+W12*X$10*5+W12*X$11*4</f>
        <v>0</v>
      </c>
      <c r="Y12" s="203">
        <f>гр.компен.направ.!S25</f>
        <v>0</v>
      </c>
      <c r="Z12" s="203">
        <f>Y12*Z$9*3+Y12*Z$10*5+Y12*Z$11*4</f>
        <v>0</v>
      </c>
      <c r="AA12" s="203">
        <f>гр.компен.направ.!T25</f>
        <v>0</v>
      </c>
      <c r="AB12" s="203">
        <f>AA12*AB$9*3+AA12*AB$10*5+AA12*AB$11*4</f>
        <v>0</v>
      </c>
      <c r="AC12" s="203">
        <f>гр.компен.направ.!U25</f>
        <v>0</v>
      </c>
      <c r="AD12" s="203">
        <f>AC12*AD$9*3+AC12*AD$10*5+AC12*AD$11*4</f>
        <v>0</v>
      </c>
      <c r="AE12" s="203">
        <f>гр.компен.направ.!V25</f>
        <v>0</v>
      </c>
      <c r="AF12" s="203">
        <f>AE12*AF$9*3+AE12*AF$10*5+AE12*AF$11*4</f>
        <v>0</v>
      </c>
      <c r="AG12" s="203">
        <f>гр.компен.направ.!W25</f>
        <v>0</v>
      </c>
      <c r="AH12" s="203">
        <f>AG12*AH$9*3+AG12*AH$10*5+AG12*AH$11*4</f>
        <v>0</v>
      </c>
      <c r="AI12" s="203">
        <f>гр.компен.направ.!X25</f>
        <v>0</v>
      </c>
      <c r="AJ12" s="203">
        <f>AI12*AJ$9*3+AI12*AJ$10*5+AI12*AJ$11*4</f>
        <v>0</v>
      </c>
      <c r="AK12" s="203">
        <f>гр.компен.направ.!Y25</f>
        <v>0</v>
      </c>
      <c r="AL12" s="203">
        <f>AK12*AL$9*3+AK12*AL$10*5+AK12*AL$11*4</f>
        <v>0</v>
      </c>
      <c r="AM12" s="203">
        <f>гр.компен.направ.!Z25</f>
        <v>0</v>
      </c>
      <c r="AN12" s="203">
        <f>AM12*AN$9*3+AM12*AN$10*5+AM12*AN$11*4</f>
        <v>0</v>
      </c>
      <c r="AO12" s="203">
        <f>гр.компен.направ.!AA25</f>
        <v>0</v>
      </c>
      <c r="AP12" s="203">
        <f>AO12*AP$9*3+AO12*AP$10*5+AO12*AP$11*4</f>
        <v>0</v>
      </c>
      <c r="AQ12" s="203">
        <f>гр.компен.направ.!AB25</f>
        <v>0</v>
      </c>
      <c r="AR12" s="203">
        <f>AQ12*AR$9*3+AQ12*AR$10*5+AQ12*AR$11*4</f>
        <v>0</v>
      </c>
      <c r="AS12" s="203">
        <f>гр.компен.направ.!AC25</f>
        <v>0</v>
      </c>
      <c r="AT12" s="203">
        <f>AS12*AT$9*3+AS12*AT$10*5+AS12*AT$11*4</f>
        <v>0</v>
      </c>
      <c r="AU12" s="203">
        <f>гр.компен.направ.!AD25</f>
        <v>0</v>
      </c>
      <c r="AV12" s="203">
        <f>AU12*AV$9*3+AU12*AV$10*5+AU12*AV$11*4</f>
        <v>0</v>
      </c>
      <c r="AW12" s="203">
        <f>гр.компен.направ.!AE25</f>
        <v>0</v>
      </c>
      <c r="AX12" s="203">
        <f>AW12*AX$9*3+AW12*AX$10*5+AW12*AX$11*4</f>
        <v>0</v>
      </c>
      <c r="AY12" s="203">
        <f>гр.компен.направ.!AF25</f>
        <v>0</v>
      </c>
      <c r="AZ12" s="203">
        <f>AY12*AZ$9*3+AY12*AZ$10*5+AY12*AZ$11*4</f>
        <v>0</v>
      </c>
      <c r="BA12" s="203">
        <f>гр.компен.направ.!AG25</f>
        <v>0</v>
      </c>
      <c r="BB12" s="203">
        <f>BA12*BB$9*3+BA12*BB$10*5+BA12*BB$11*4</f>
        <v>0</v>
      </c>
      <c r="BC12" s="203">
        <f>гр.компен.направ.!AH25</f>
        <v>0</v>
      </c>
      <c r="BD12" s="203">
        <f>BC12*BD$9*3+BC12*BD$10*5+BC12*BD$11*4</f>
        <v>0</v>
      </c>
      <c r="BE12" s="203">
        <f>гр.компен.направ.!AG25</f>
        <v>0</v>
      </c>
      <c r="BF12" s="203">
        <f>BE12*BF$9*3+BE12*BF$10*5+BE12*BF$11*4</f>
        <v>0</v>
      </c>
      <c r="BG12" s="203">
        <f>гр.компен.направ.!AJ25</f>
        <v>0</v>
      </c>
      <c r="BH12" s="203">
        <f>BG12*BH$9*3+BG12*BH$10*5+BG12*BH$11*4</f>
        <v>0</v>
      </c>
      <c r="BI12" s="203">
        <f>гр.компен.направ.!AK25</f>
        <v>0</v>
      </c>
      <c r="BJ12" s="203">
        <f>BI12*BJ$9*3+BI12*BJ$10*5+BI12*BJ$11*4</f>
        <v>0</v>
      </c>
      <c r="BK12" s="203">
        <f>гр.компен.направ.!AL25</f>
        <v>0</v>
      </c>
      <c r="BL12" s="203">
        <f>BK12*BL$9*3+BK12*BL$10*5+BK12*BL$11*4</f>
        <v>0</v>
      </c>
      <c r="BM12" s="203">
        <f>гр.компен.направ.!AM25</f>
        <v>0</v>
      </c>
      <c r="BN12" s="203">
        <f>BM12*BN$9*3+BM12*BN$10*5+BM12*BN$11*4</f>
        <v>0</v>
      </c>
      <c r="BO12" s="203">
        <f>гр.компен.направ.!AN25</f>
        <v>0</v>
      </c>
      <c r="BP12" s="203">
        <f>BO12*BP$9*3+BO12*BP$10*5+BO12*BP$11*4</f>
        <v>0</v>
      </c>
      <c r="BQ12" s="203">
        <f>гр.компен.направ.!AO25</f>
        <v>0</v>
      </c>
      <c r="BR12" s="203">
        <f>BQ12*BR$9*3+BQ12*BR$10*5+BQ12*BR$11*4</f>
        <v>0</v>
      </c>
      <c r="BS12" s="203">
        <f>гр.компен.направ.!AP25</f>
        <v>0</v>
      </c>
      <c r="BT12" s="203">
        <f>BS12*BT$9*3+BS12*BT$10*5+BS12*BT$11*4</f>
        <v>0</v>
      </c>
      <c r="BU12" s="203">
        <f>гр.компен.направ.!AQ25</f>
        <v>0</v>
      </c>
      <c r="BV12" s="203">
        <f>BU12*BV$9*3+BU12*BV$10*5+BU12*BV$11*4</f>
        <v>0</v>
      </c>
      <c r="BW12" s="203">
        <f>гр.компен.направ.!AR25</f>
        <v>0</v>
      </c>
      <c r="BX12" s="203">
        <f>BW12*BX$9*3+BW12*BX$10*5+BW12*BX$11*4</f>
        <v>0</v>
      </c>
      <c r="BY12" s="203">
        <f>гр.компен.направ.!AS25</f>
        <v>0</v>
      </c>
      <c r="BZ12" s="203">
        <f>BY12*BZ$9*3+BY12*BZ$10*5+BY12*BZ$11*4</f>
        <v>0</v>
      </c>
      <c r="CA12" s="203">
        <f>гр.компен.направ.!AT25</f>
        <v>0</v>
      </c>
      <c r="CB12" s="203">
        <f>CA12*CB$9*3+CA12*CB$10*5+CA12*CB$11*4</f>
        <v>0</v>
      </c>
      <c r="CC12" s="203">
        <f>гр.компен.направ.!AU25</f>
        <v>0</v>
      </c>
      <c r="CD12" s="203">
        <f>CC12*CD$9*3+CC12*CD$10*5+CC12*CD$11*4</f>
        <v>0</v>
      </c>
      <c r="CE12" s="203">
        <f>гр.компен.направ.!AV25</f>
        <v>0</v>
      </c>
      <c r="CF12" s="203">
        <f>CE12*CF$9*3+CE12*CF$10*5+CE12*CF$11*4</f>
        <v>0</v>
      </c>
      <c r="CG12" s="203">
        <f>гр.компен.направ.!AW25</f>
        <v>0</v>
      </c>
      <c r="CH12" s="203">
        <f>CG12*CH$9*3+CG12*CH$10*5+CG12*CH$11*4</f>
        <v>0</v>
      </c>
      <c r="CI12" s="203">
        <f>гр.компен.направ.!AX25</f>
        <v>0</v>
      </c>
      <c r="CJ12" s="203">
        <f>CI12*CJ$9*3+CI12*CJ$10*5+CI12*CJ$11*4</f>
        <v>0</v>
      </c>
      <c r="CK12" s="203">
        <f>гр.компен.направ.!AY25</f>
        <v>0</v>
      </c>
      <c r="CL12" s="203">
        <f>CK12*CL$9*3+CK12*CL$10*5+CK12*CL$11*4</f>
        <v>0</v>
      </c>
      <c r="CM12" s="203">
        <f>гр.компен.направ.!AZ25</f>
        <v>0</v>
      </c>
      <c r="CN12" s="203">
        <f>CM12*CN$9*3+CM12*CN$10*5+CM12*CN$11*4</f>
        <v>0</v>
      </c>
      <c r="CO12" s="203">
        <f>гр.компен.направ.!BA25</f>
        <v>0</v>
      </c>
      <c r="CP12" s="203">
        <f>CO12*CP$9*3+CO12*CP$10*5+CO12*CP$11*4</f>
        <v>0</v>
      </c>
      <c r="CQ12" s="203">
        <f>гр.компен.направ.!BB25</f>
        <v>0</v>
      </c>
      <c r="CR12" s="203">
        <f>CQ12*CR$9*3+CQ12*CR$10*5+CQ12*CR$11*4</f>
        <v>0</v>
      </c>
      <c r="CS12" s="203">
        <f>гр.компен.направ.!BC25</f>
        <v>0</v>
      </c>
      <c r="CT12" s="203">
        <f>CS12*CT$9*3+CS12*CT$10*5+CS12*CT$11*4</f>
        <v>0</v>
      </c>
      <c r="CU12" s="203">
        <f>гр.компен.направ.!BD25</f>
        <v>0</v>
      </c>
      <c r="CV12" s="203">
        <f>CU12*CV$9*3+CU12*CV$10*5+CU12*CV$11*4</f>
        <v>0</v>
      </c>
      <c r="CW12" s="203">
        <f>гр.компен.направ.!BE25</f>
        <v>0</v>
      </c>
      <c r="CX12" s="203">
        <f>CW12*CX$9*3+CW12*CX$10*5+CW12*CX$11*4</f>
        <v>0</v>
      </c>
      <c r="CY12" s="203">
        <f>гр.компен.направ.!BF25</f>
        <v>0</v>
      </c>
      <c r="CZ12" s="203">
        <f>CY12*CZ$9*3+CY12*CZ$10*5+CY12*CZ$11*4</f>
        <v>0</v>
      </c>
      <c r="DA12" s="203">
        <f>гр.компен.направ.!BG25</f>
        <v>0</v>
      </c>
      <c r="DB12" s="203">
        <f>DA12*DB$9*3+DA12*DB$10*5+DA12*DB$11*4</f>
        <v>0</v>
      </c>
      <c r="DC12" s="203">
        <f>гр.компен.направ.!BH25</f>
        <v>0</v>
      </c>
      <c r="DD12" s="203">
        <f>DC12*DD$9*3+DC12*DD$10*5+DC12*DD$11*4</f>
        <v>0</v>
      </c>
      <c r="DE12" s="203">
        <f>гр.компен.направ.!BI25</f>
        <v>19</v>
      </c>
      <c r="DF12" s="203">
        <f>DE12*DF$9*3+DE12*DF$10*5+DE12*DF$11*4</f>
        <v>6016008</v>
      </c>
      <c r="DG12" s="203">
        <f>гр.компен.направ.!BJ25</f>
        <v>0</v>
      </c>
      <c r="DH12" s="203">
        <f>DG12*DH$9*3+DG12*DH$10*5+DG12*DH$11*4</f>
        <v>0</v>
      </c>
      <c r="DI12" s="203">
        <f>гр.компен.направ.!BK25</f>
        <v>0</v>
      </c>
      <c r="DJ12" s="203">
        <f>DI12*DJ$9*3+DI12*DJ$10*5+DI12*DJ$11*4</f>
        <v>0</v>
      </c>
      <c r="DK12" s="203">
        <f>гр.компен.направ.!BL25</f>
        <v>0</v>
      </c>
      <c r="DL12" s="203">
        <f>DK12*DL$9*3+DK12*DL$10*5+DK12*DL$11*4</f>
        <v>0</v>
      </c>
      <c r="DM12" s="203">
        <f>гр.компен.направ.!BM25</f>
        <v>0</v>
      </c>
      <c r="DN12" s="203">
        <f>DM12*DN$9*3+DM12*DN$10*5+DM12*DN$11*4</f>
        <v>0</v>
      </c>
      <c r="DO12" s="203">
        <f>гр.компен.направ.!BN25</f>
        <v>0</v>
      </c>
      <c r="DP12" s="203">
        <f>DO12*DP$9*3+DO12*DP$10*5+DO12*DP$11*4</f>
        <v>0</v>
      </c>
      <c r="DQ12" s="203">
        <f>гр.компен.направ.!BO25</f>
        <v>0</v>
      </c>
      <c r="DR12" s="203">
        <f>DQ12*DR$9*3+DQ12*DR$10*5+DQ12*DR$11*4</f>
        <v>0</v>
      </c>
      <c r="DS12" s="203">
        <f>гр.компен.направ.!BP25</f>
        <v>0</v>
      </c>
      <c r="DT12" s="203">
        <f>DS12*DT$9*3+DS12*DT$10*5+DS12*DT$11*4</f>
        <v>0</v>
      </c>
      <c r="DU12" s="203">
        <f>гр.компен.направ.!BQ25</f>
        <v>0</v>
      </c>
      <c r="DV12" s="203">
        <f>DU12*DV$9*3+DU12*DV$10*5+DU12*DV$11*4</f>
        <v>0</v>
      </c>
      <c r="DW12" s="203">
        <f>гр.компен.направ.!BR25</f>
        <v>0</v>
      </c>
      <c r="DX12" s="203">
        <f>DW12*DX$9*3+DW12*DX$10*5+DW12*DX$11*4</f>
        <v>0</v>
      </c>
      <c r="DY12" s="203">
        <f>гр.компен.направ.!BS25</f>
        <v>0</v>
      </c>
      <c r="DZ12" s="203">
        <f>DY12*DZ$9*3+DY12*DZ$10*5+DY12*DZ$11*4</f>
        <v>0</v>
      </c>
      <c r="EA12" s="203">
        <f>гр.компен.направ.!BT25</f>
        <v>0</v>
      </c>
      <c r="EB12" s="203">
        <f>EA12*EB$9*3+EA12*EB$10*5+EA12*EB$11*4</f>
        <v>0</v>
      </c>
      <c r="EC12" s="203">
        <f>гр.компен.направ.!BU25</f>
        <v>0</v>
      </c>
      <c r="ED12" s="203">
        <f>EC12*ED$9*3+EC12*ED$10*5+EC12*ED$11*4</f>
        <v>0</v>
      </c>
      <c r="EE12" s="203">
        <f>гр.компен.направ.!BV25</f>
        <v>0</v>
      </c>
      <c r="EF12" s="203">
        <f>EE12*EF$9*3+EE12*EF$10*5+EE12*EF$11*4</f>
        <v>0</v>
      </c>
      <c r="EG12" s="203">
        <f>гр.компен.направ.!BW25</f>
        <v>0</v>
      </c>
      <c r="EH12" s="203">
        <f>EG12*EH$9*3+EG12*EH$10*5+EG12*EH$11*4</f>
        <v>0</v>
      </c>
      <c r="EI12" s="203">
        <f>гр.компен.направ.!BX25</f>
        <v>0</v>
      </c>
      <c r="EJ12" s="203">
        <f>EI12*EJ$9*3+EI12*EJ$10*5+EI12*EJ$11*4</f>
        <v>0</v>
      </c>
      <c r="EK12" s="203">
        <f>гр.компен.направ.!BY25</f>
        <v>0</v>
      </c>
      <c r="EL12" s="203">
        <f>EK12*EL$9*3+EK12*EL$10*5+EK12*EL$11*4</f>
        <v>0</v>
      </c>
      <c r="EM12" s="203">
        <f>гр.компен.направ.!BZ25</f>
        <v>0</v>
      </c>
      <c r="EN12" s="203">
        <f>EM12*EN$9*3+EM12*EN$10*5+EM12*EN$11*4</f>
        <v>0</v>
      </c>
      <c r="EO12" s="203">
        <f>гр.компен.направ.!CA25</f>
        <v>0</v>
      </c>
      <c r="EP12" s="203">
        <f>EO12*EP$9*3+EO12*EP$10*5+EO12*EP$11*4</f>
        <v>0</v>
      </c>
      <c r="EQ12" s="203">
        <f>гр.компен.направ.!CB25</f>
        <v>0</v>
      </c>
      <c r="ER12" s="203">
        <f>EQ12*ER$9*3+EQ12*ER$10*5+EQ12*ER$11*4</f>
        <v>0</v>
      </c>
      <c r="ES12" s="203">
        <f>гр.компен.направ.!CC25</f>
        <v>0</v>
      </c>
      <c r="ET12" s="203">
        <f>ES12*ET$9*3+ES12*ET$10*5+ES12*ET$11*4</f>
        <v>0</v>
      </c>
      <c r="EU12" s="203">
        <f>гр.компен.направ.!CD25</f>
        <v>0</v>
      </c>
      <c r="EV12" s="203">
        <f>EU12*EV$9*3+EU12*EV$10*5+EU12*EV$11*4</f>
        <v>0</v>
      </c>
      <c r="EW12" s="203">
        <f>гр.компен.направ.!CE25</f>
        <v>0</v>
      </c>
      <c r="EX12" s="203">
        <f>EW12*EX$9*3+EW12*EX$10*5+EW12*EX$11*4</f>
        <v>0</v>
      </c>
      <c r="EY12" s="203">
        <f>гр.компен.направ.!CF25</f>
        <v>0</v>
      </c>
      <c r="EZ12" s="203">
        <f>EY12*EZ$9*3+EY12*EZ$10*5+EY12*EZ$11*4</f>
        <v>0</v>
      </c>
      <c r="FA12" s="203">
        <f>гр.компен.направ.!CG25</f>
        <v>0</v>
      </c>
      <c r="FB12" s="203">
        <f>FA12*FB$9*3+FA12*FB$10*5+FA12*FB$11*4</f>
        <v>0</v>
      </c>
      <c r="FC12" s="203">
        <f>гр.компен.направ.!CH25</f>
        <v>0</v>
      </c>
      <c r="FD12" s="203">
        <f>FC12*FD$9*3+FC12*FD$10*5+FC12*FD$11*4</f>
        <v>0</v>
      </c>
      <c r="FE12" s="203">
        <f>гр.компен.направ.!CI25</f>
        <v>0</v>
      </c>
      <c r="FF12" s="203">
        <f>FE12*FF$9*3+FE12*FF$10*5+FE12*FF$11*4</f>
        <v>0</v>
      </c>
      <c r="FG12" s="203">
        <f>гр.компен.направ.!CJ25</f>
        <v>0</v>
      </c>
      <c r="FH12" s="203">
        <f>FG12*FH$9*3+FG12*FH$10*5+FG12*FH$11*4</f>
        <v>0</v>
      </c>
      <c r="FI12" s="203">
        <f>гр.компен.направ.!CK25</f>
        <v>0</v>
      </c>
      <c r="FJ12" s="203">
        <f>FI12*FJ$9*3+FI12*FJ$10*5+FI12*FJ$11*4</f>
        <v>0</v>
      </c>
      <c r="FK12" s="203">
        <f>гр.компен.направ.!CL25</f>
        <v>0</v>
      </c>
      <c r="FL12" s="203">
        <f>FK12*FL$9*3+FK12*FL$10*5+FK12*FL$11*4</f>
        <v>0</v>
      </c>
      <c r="FM12" s="203">
        <f>гр.компен.направ.!CM25</f>
        <v>0</v>
      </c>
      <c r="FN12" s="203">
        <f>FM12*FN$9*3+FM12*FN$10*5+FM12*FN$11*4</f>
        <v>0</v>
      </c>
      <c r="FO12" s="203">
        <f>гр.компен.направ.!CN25</f>
        <v>0</v>
      </c>
      <c r="FP12" s="203">
        <f>FO12*FP$9*3+FO12*FP$10*5+FO12*FP$11*4</f>
        <v>0</v>
      </c>
      <c r="FQ12" s="203">
        <f>гр.компен.направ.!CO25</f>
        <v>0</v>
      </c>
      <c r="FR12" s="203">
        <f>FQ12*FR$9*3+FQ12*FR$10*5+FQ12*FR$11*4</f>
        <v>0</v>
      </c>
      <c r="FS12" s="203">
        <f>гр.компен.направ.!CP25</f>
        <v>0</v>
      </c>
      <c r="FT12" s="203">
        <f>FS12*FT$9*3+FS12*FT$10*5+FS12*FT$11*4</f>
        <v>0</v>
      </c>
      <c r="FU12" s="203">
        <f>гр.компен.направ.!CQ25</f>
        <v>0</v>
      </c>
      <c r="FV12" s="203">
        <f>FU12*FV$9*3+FU12*FV$10*5+FU12*FV$11*4</f>
        <v>0</v>
      </c>
      <c r="FW12" s="203">
        <f>гр.компен.направ.!CR25</f>
        <v>0</v>
      </c>
      <c r="FX12" s="203">
        <f>FW12*FX$9*3+FW12*FX$10*5+FW12*FX$11*4</f>
        <v>0</v>
      </c>
      <c r="FY12" s="203">
        <f>гр.компен.направ.!CS25</f>
        <v>0</v>
      </c>
      <c r="FZ12" s="203">
        <f>FY12*FZ$9*3+FY12*FZ$10*5+FY12*FZ$11*4</f>
        <v>0</v>
      </c>
      <c r="GA12" s="203">
        <f>гр.компен.направ.!CT25</f>
        <v>0</v>
      </c>
      <c r="GB12" s="203">
        <f>GA12*GB$9*3+GA12*GB$10*5+GA12*GB$11*4</f>
        <v>0</v>
      </c>
      <c r="GC12" s="203">
        <f>гр.компен.направ.!CU25</f>
        <v>0</v>
      </c>
      <c r="GD12" s="203">
        <f>GC12*GD$9*3+GC12*GD$10*5+GC12*GD$11*4</f>
        <v>0</v>
      </c>
      <c r="GE12" s="203">
        <f>гр.компен.направ.!CV25</f>
        <v>0</v>
      </c>
      <c r="GF12" s="203">
        <f>GE12*GF$9*3+GE12*GF$10*5+GE12*GF$11*4</f>
        <v>0</v>
      </c>
      <c r="GG12" s="203">
        <f>гр.компен.направ.!CW25</f>
        <v>0</v>
      </c>
      <c r="GH12" s="203">
        <f>GG12*GH$9*3+GG12*GH$10*5+GG12*GH$11*4</f>
        <v>0</v>
      </c>
      <c r="GI12" s="203">
        <f>гр.компен.направ.!CX25</f>
        <v>0</v>
      </c>
      <c r="GJ12" s="203">
        <f>GI12*GJ$9*3+GI12*GJ$10*5+GI12*GJ$11*4</f>
        <v>0</v>
      </c>
      <c r="GK12" s="203">
        <f>гр.компен.направ.!CY25</f>
        <v>0</v>
      </c>
      <c r="GL12" s="203">
        <f>GK12*GL$9*3+GK12*GL$10*5+GK12*GL$11*4</f>
        <v>0</v>
      </c>
      <c r="GM12" s="203">
        <f>гр.компен.направ.!CZ25</f>
        <v>0</v>
      </c>
      <c r="GN12" s="203">
        <f>GM12*GN$9*3+GM12*GN$10*5+GM12*GN$11*4</f>
        <v>0</v>
      </c>
      <c r="GO12" s="203">
        <f>гр.компен.направ.!DA25</f>
        <v>0</v>
      </c>
      <c r="GP12" s="203">
        <f>GO12*GP$9*3+GO12*GP$10*5+GO12*GP$11*4</f>
        <v>0</v>
      </c>
      <c r="GQ12" s="203">
        <f>гр.компен.направ.!DB25</f>
        <v>0</v>
      </c>
      <c r="GR12" s="203">
        <f>GQ12*GR$9*3+GQ12*GR$10*5+GQ12*GR$11*4</f>
        <v>0</v>
      </c>
      <c r="GS12" s="203">
        <f>гр.компен.направ.!DC25</f>
        <v>0</v>
      </c>
      <c r="GT12" s="203">
        <f>GS12*GT$9*3+GS12*GT$10*5+GS12*GT$11*4</f>
        <v>0</v>
      </c>
      <c r="GU12" s="203">
        <f>гр.компен.направ.!DD25</f>
        <v>0</v>
      </c>
      <c r="GV12" s="203">
        <f>GU12*GV$9*3+GU12*GV$10*5+GU12*GV$11*4</f>
        <v>0</v>
      </c>
      <c r="GW12" s="203">
        <f>гр.компен.направ.!DE25</f>
        <v>0</v>
      </c>
      <c r="GX12" s="203">
        <f>GW12*GX$9*3+GW12*GX$10*5+GW12*GX$11*4</f>
        <v>0</v>
      </c>
      <c r="GY12" s="203">
        <f>гр.компен.направ.!DF25</f>
        <v>0</v>
      </c>
      <c r="GZ12" s="203">
        <f>GY12*GZ$9*3+GY12*GZ$10*5+GY12*GZ$11*4</f>
        <v>0</v>
      </c>
      <c r="HA12" s="203">
        <f>гр.компен.направ.!DG25</f>
        <v>0</v>
      </c>
      <c r="HB12" s="203">
        <f>HA12*HB$9*3+HA12*HB$10*5+HA12*HB$11*4</f>
        <v>0</v>
      </c>
      <c r="HC12" s="203">
        <f>гр.компен.направ.!DH25</f>
        <v>0</v>
      </c>
      <c r="HD12" s="203">
        <f>HC12*HD$9*3+HC12*HD$10*5+HC12*HD$11*4</f>
        <v>0</v>
      </c>
      <c r="HE12" s="203">
        <f>гр.компен.направ.!DI25</f>
        <v>0</v>
      </c>
      <c r="HF12" s="203">
        <f>HE12*HF$9*3+HE12*HF$10*5+HE12*HF$11*4</f>
        <v>0</v>
      </c>
      <c r="HG12" s="203">
        <f>гр.компен.направ.!DJ25</f>
        <v>0</v>
      </c>
      <c r="HH12" s="203">
        <f>HG12*HH$9*3+HG12*HH$10*5+HG12*HH$11*4</f>
        <v>0</v>
      </c>
      <c r="HI12" s="203">
        <f>гр.компен.направ.!DK25</f>
        <v>0</v>
      </c>
      <c r="HJ12" s="203">
        <f>HI12*HJ$9*3+HI12*HJ$10*5+HI12*HJ$11*4</f>
        <v>0</v>
      </c>
      <c r="HK12" s="203">
        <f>гр.компен.направ.!DL25</f>
        <v>0</v>
      </c>
      <c r="HL12" s="203">
        <f>HK12*HL$9*3+HK12*HL$10*5+HK12*HL$11*4</f>
        <v>0</v>
      </c>
      <c r="HM12" s="203">
        <f>гр.компен.направ.!DM25</f>
        <v>0</v>
      </c>
      <c r="HN12" s="203">
        <f>HM12*HN$9*3+HM12*HN$10*5+HM12*HN$11*4</f>
        <v>0</v>
      </c>
      <c r="HO12" s="203">
        <f>гр.компен.направ.!DN25</f>
        <v>0</v>
      </c>
      <c r="HP12" s="203">
        <f>HO12*HP$9*3+HO12*HP$10*5+HO12*HP$11*4</f>
        <v>0</v>
      </c>
      <c r="HQ12" s="203">
        <f>гр.компен.направ.!DO25</f>
        <v>0</v>
      </c>
      <c r="HR12" s="203">
        <f>HQ12*HR$9*3+HQ12*HR$10*5+HQ12*HR$11*4</f>
        <v>0</v>
      </c>
      <c r="HS12" s="203">
        <f>гр.компен.направ.!DP25</f>
        <v>0</v>
      </c>
      <c r="HT12" s="203">
        <f>HS12*HT$9*3+HS12*HT$10*5+HS12*HT$11*4</f>
        <v>0</v>
      </c>
      <c r="HU12" s="203">
        <f>гр.компен.направ.!DQ25</f>
        <v>0</v>
      </c>
      <c r="HV12" s="203">
        <f>HU12*HV$9*3+HU12*HV$10*5+HU12*HV$11*4</f>
        <v>0</v>
      </c>
      <c r="HW12" s="203">
        <f>гр.компен.направ.!DR25</f>
        <v>0</v>
      </c>
      <c r="HX12" s="203">
        <f>HW12*HX$9*3+HW12*HX$10*5+HW12*HX$11*4</f>
        <v>0</v>
      </c>
      <c r="HY12" s="203">
        <f>гр.компен.направ.!DS25</f>
        <v>0</v>
      </c>
      <c r="HZ12" s="203">
        <f>HY12*HZ$9*3+HY12*HZ$10*5+HY12*HZ$11*4</f>
        <v>0</v>
      </c>
      <c r="IA12" s="203">
        <f>гр.компен.направ.!DT25</f>
        <v>0</v>
      </c>
      <c r="IB12" s="203">
        <f>IA12*IB$9*3+IA12*IB$10*5+IA12*IB$11*4</f>
        <v>0</v>
      </c>
      <c r="IC12" s="203">
        <f>гр.компен.направ.!DU25</f>
        <v>0</v>
      </c>
      <c r="ID12" s="203">
        <f>IC12*ID$9*3+IC12*ID$10*5+IC12*ID$11*4</f>
        <v>0</v>
      </c>
      <c r="IE12" s="203">
        <f>гр.компен.направ.!DV25</f>
        <v>0</v>
      </c>
      <c r="IF12" s="203">
        <f>IE12*IF$9*3+IE12*IF$10*5+IE12*IF$11*4</f>
        <v>0</v>
      </c>
      <c r="IG12" s="203">
        <f>гр.компен.направ.!DW25</f>
        <v>0</v>
      </c>
      <c r="IH12" s="203">
        <f>IG12*IH$9*3+IG12*IH$10*5+IG12*IH$11*4</f>
        <v>0</v>
      </c>
      <c r="II12" s="226"/>
      <c r="IJ12" s="226"/>
      <c r="IK12" s="226"/>
      <c r="IL12" s="226"/>
      <c r="IM12" s="226"/>
      <c r="IN12" s="226"/>
      <c r="IO12" s="226"/>
    </row>
    <row r="13" spans="1:249" s="30" customFormat="1" ht="12.75" customHeight="1" x14ac:dyDescent="0.2">
      <c r="A13" s="202">
        <v>2</v>
      </c>
      <c r="B13" s="42" t="s">
        <v>103</v>
      </c>
      <c r="C13" s="203">
        <f>гр.компен.направ.!H46</f>
        <v>0</v>
      </c>
      <c r="D13" s="203">
        <f t="shared" ref="D13:D29" si="0">C13*D$9*3+C13*D$10*5+C13*D$11*4</f>
        <v>0</v>
      </c>
      <c r="E13" s="203">
        <f>гр.компен.направ.!I46</f>
        <v>0</v>
      </c>
      <c r="F13" s="203">
        <f t="shared" ref="F13:F29" si="1">E13*F$9*3+E13*F$10*5+E13*F$11*4</f>
        <v>0</v>
      </c>
      <c r="G13" s="203">
        <f>гр.компен.направ.!J46</f>
        <v>0</v>
      </c>
      <c r="H13" s="203">
        <f t="shared" ref="H13:H29" si="2">G13*H$9*3+G13*H$10*5+G13*H$11*4</f>
        <v>0</v>
      </c>
      <c r="I13" s="203">
        <f>гр.компен.направ.!K46</f>
        <v>0</v>
      </c>
      <c r="J13" s="203">
        <f t="shared" ref="J13:J29" si="3">I13*J$9*3+I13*J$10*5+I13*J$11*4</f>
        <v>0</v>
      </c>
      <c r="K13" s="203">
        <f>гр.компен.направ.!L46</f>
        <v>0</v>
      </c>
      <c r="L13" s="203">
        <f t="shared" ref="L13:L29" si="4">K13*L$9*3+K13*L$10*5+K13*L$11*4</f>
        <v>0</v>
      </c>
      <c r="M13" s="203">
        <f>гр.компен.направ.!M46</f>
        <v>0</v>
      </c>
      <c r="N13" s="203">
        <f t="shared" ref="N13:N29" si="5">M13*N$9*3+M13*N$10*5+M13*N$11*4</f>
        <v>0</v>
      </c>
      <c r="O13" s="203">
        <f>гр.компен.направ.!N46</f>
        <v>0</v>
      </c>
      <c r="P13" s="203">
        <f t="shared" ref="P13:P29" si="6">O13*P$9*3+O13*P$10*5+O13*P$11*4</f>
        <v>0</v>
      </c>
      <c r="Q13" s="203">
        <f>гр.компен.направ.!O46</f>
        <v>0</v>
      </c>
      <c r="R13" s="203">
        <f t="shared" ref="R13:R29" si="7">Q13*R$9*3+Q13*R$10*5+Q13*R$11*4</f>
        <v>0</v>
      </c>
      <c r="S13" s="203">
        <f>гр.компен.направ.!P46</f>
        <v>0</v>
      </c>
      <c r="T13" s="203">
        <f t="shared" ref="T13:T29" si="8">S13*T$9*3+S13*T$10*5+S13*T$11*4</f>
        <v>0</v>
      </c>
      <c r="U13" s="203">
        <f>гр.компен.направ.!Q46</f>
        <v>0</v>
      </c>
      <c r="V13" s="203">
        <f t="shared" ref="V13:V29" si="9">U13*V$9*3+U13*V$10*5+U13*V$11*4</f>
        <v>0</v>
      </c>
      <c r="W13" s="203">
        <f>гр.компен.направ.!R46</f>
        <v>0</v>
      </c>
      <c r="X13" s="203">
        <f t="shared" ref="X13:X29" si="10">W13*X$9*3+W13*X$10*5+W13*X$11*4</f>
        <v>0</v>
      </c>
      <c r="Y13" s="203">
        <f>гр.компен.направ.!S46</f>
        <v>0</v>
      </c>
      <c r="Z13" s="203">
        <f t="shared" ref="Z13:Z29" si="11">Y13*Z$9*3+Y13*Z$10*5+Y13*Z$11*4</f>
        <v>0</v>
      </c>
      <c r="AA13" s="203">
        <f>гр.компен.направ.!T46</f>
        <v>0</v>
      </c>
      <c r="AB13" s="203">
        <f t="shared" ref="AB13:AB29" si="12">AA13*AB$9*3+AA13*AB$10*5+AA13*AB$11*4</f>
        <v>0</v>
      </c>
      <c r="AC13" s="203">
        <f>гр.компен.направ.!U46</f>
        <v>0</v>
      </c>
      <c r="AD13" s="203">
        <f t="shared" ref="AD13:AD29" si="13">AC13*AD$9*3+AC13*AD$10*5+AC13*AD$11*4</f>
        <v>0</v>
      </c>
      <c r="AE13" s="203">
        <f>гр.компен.направ.!V46</f>
        <v>0</v>
      </c>
      <c r="AF13" s="203">
        <f t="shared" ref="AF13:AF29" si="14">AE13*AF$9*3+AE13*AF$10*5+AE13*AF$11*4</f>
        <v>0</v>
      </c>
      <c r="AG13" s="203">
        <f>гр.компен.направ.!W46</f>
        <v>91</v>
      </c>
      <c r="AH13" s="203">
        <f t="shared" ref="AH13:AH29" si="15">AG13*AH$9*3+AG13*AH$10*5+AG13*AH$11*4</f>
        <v>28081872</v>
      </c>
      <c r="AI13" s="203">
        <f>гр.компен.направ.!X46</f>
        <v>0</v>
      </c>
      <c r="AJ13" s="203">
        <f t="shared" ref="AJ13:AJ29" si="16">AI13*AJ$9*3+AI13*AJ$10*5+AI13*AJ$11*4</f>
        <v>0</v>
      </c>
      <c r="AK13" s="203">
        <f>гр.компен.направ.!Y46</f>
        <v>0</v>
      </c>
      <c r="AL13" s="203">
        <f t="shared" ref="AL13:AL29" si="17">AK13*AL$9*3+AK13*AL$10*5+AK13*AL$11*4</f>
        <v>0</v>
      </c>
      <c r="AM13" s="203">
        <f>гр.компен.направ.!Z46</f>
        <v>0</v>
      </c>
      <c r="AN13" s="203">
        <f t="shared" ref="AN13:AN29" si="18">AM13*AN$9*3+AM13*AN$10*5+AM13*AN$11*4</f>
        <v>0</v>
      </c>
      <c r="AO13" s="203">
        <f>гр.компен.направ.!AA46</f>
        <v>0</v>
      </c>
      <c r="AP13" s="203">
        <f t="shared" ref="AP13:AP29" si="19">AO13*AP$9*3+AO13*AP$10*5+AO13*AP$11*4</f>
        <v>0</v>
      </c>
      <c r="AQ13" s="203">
        <f>гр.компен.направ.!AB46</f>
        <v>0</v>
      </c>
      <c r="AR13" s="203">
        <f t="shared" ref="AR13:AR29" si="20">AQ13*AR$9*3+AQ13*AR$10*5+AQ13*AR$11*4</f>
        <v>0</v>
      </c>
      <c r="AS13" s="203">
        <f>гр.компен.направ.!AC46</f>
        <v>0</v>
      </c>
      <c r="AT13" s="203">
        <f t="shared" ref="AT13:AT29" si="21">AS13*AT$9*3+AS13*AT$10*5+AS13*AT$11*4</f>
        <v>0</v>
      </c>
      <c r="AU13" s="203">
        <f>гр.компен.направ.!AD46</f>
        <v>0</v>
      </c>
      <c r="AV13" s="203">
        <f t="shared" ref="AV13:AV29" si="22">AU13*AV$9*3+AU13*AV$10*5+AU13*AV$11*4</f>
        <v>0</v>
      </c>
      <c r="AW13" s="203">
        <f>гр.компен.направ.!AE46</f>
        <v>0</v>
      </c>
      <c r="AX13" s="203">
        <f t="shared" ref="AX13:AX29" si="23">AW13*AX$9*3+AW13*AX$10*5+AW13*AX$11*4</f>
        <v>0</v>
      </c>
      <c r="AY13" s="203">
        <f>гр.компен.направ.!AF46</f>
        <v>0</v>
      </c>
      <c r="AZ13" s="203">
        <f t="shared" ref="AZ13:AZ29" si="24">AY13*AZ$9*3+AY13*AZ$10*5+AY13*AZ$11*4</f>
        <v>0</v>
      </c>
      <c r="BA13" s="203">
        <f>гр.компен.направ.!AG46</f>
        <v>0</v>
      </c>
      <c r="BB13" s="203">
        <f t="shared" ref="BB13:BB29" si="25">BA13*BB$9*3+BA13*BB$10*5+BA13*BB$11*4</f>
        <v>0</v>
      </c>
      <c r="BC13" s="203">
        <f>гр.компен.направ.!AH46</f>
        <v>0</v>
      </c>
      <c r="BD13" s="203">
        <f t="shared" ref="BD13:BD29" si="26">BC13*BD$9*3+BC13*BD$10*5+BC13*BD$11*4</f>
        <v>0</v>
      </c>
      <c r="BE13" s="203">
        <f>гр.компен.направ.!AG46</f>
        <v>0</v>
      </c>
      <c r="BF13" s="203">
        <f t="shared" ref="BF13:BF29" si="27">BE13*BF$9*3+BE13*BF$10*5+BE13*BF$11*4</f>
        <v>0</v>
      </c>
      <c r="BG13" s="203">
        <f>гр.компен.направ.!AJ46</f>
        <v>0</v>
      </c>
      <c r="BH13" s="203">
        <f t="shared" ref="BH13:BH29" si="28">BG13*BH$9*3+BG13*BH$10*5+BG13*BH$11*4</f>
        <v>0</v>
      </c>
      <c r="BI13" s="203">
        <f>гр.компен.направ.!AK46</f>
        <v>0</v>
      </c>
      <c r="BJ13" s="203">
        <f t="shared" ref="BJ13:BJ29" si="29">BI13*BJ$9*3+BI13*BJ$10*5+BI13*BJ$11*4</f>
        <v>0</v>
      </c>
      <c r="BK13" s="203">
        <f>гр.компен.направ.!AL46</f>
        <v>0</v>
      </c>
      <c r="BL13" s="203">
        <f t="shared" ref="BL13:BL29" si="30">BK13*BL$9*3+BK13*BL$10*5+BK13*BL$11*4</f>
        <v>0</v>
      </c>
      <c r="BM13" s="203">
        <f>гр.компен.направ.!AM46</f>
        <v>0</v>
      </c>
      <c r="BN13" s="203">
        <f t="shared" ref="BN13:BN29" si="31">BM13*BN$9*3+BM13*BN$10*5+BM13*BN$11*4</f>
        <v>0</v>
      </c>
      <c r="BO13" s="203">
        <f>гр.компен.направ.!AN46</f>
        <v>0</v>
      </c>
      <c r="BP13" s="203">
        <f t="shared" ref="BP13:BP29" si="32">BO13*BP$9*3+BO13*BP$10*5+BO13*BP$11*4</f>
        <v>0</v>
      </c>
      <c r="BQ13" s="203">
        <f>гр.компен.направ.!AO46</f>
        <v>0</v>
      </c>
      <c r="BR13" s="203">
        <f t="shared" ref="BR13:BR29" si="33">BQ13*BR$9*3+BQ13*BR$10*5+BQ13*BR$11*4</f>
        <v>0</v>
      </c>
      <c r="BS13" s="203">
        <f>гр.компен.направ.!AP46</f>
        <v>0</v>
      </c>
      <c r="BT13" s="203">
        <f t="shared" ref="BT13:BT29" si="34">BS13*BT$9*3+BS13*BT$10*5+BS13*BT$11*4</f>
        <v>0</v>
      </c>
      <c r="BU13" s="203">
        <f>гр.компен.направ.!AQ46</f>
        <v>0</v>
      </c>
      <c r="BV13" s="203">
        <f t="shared" ref="BV13:BV29" si="35">BU13*BV$9*3+BU13*BV$10*5+BU13*BV$11*4</f>
        <v>0</v>
      </c>
      <c r="BW13" s="203">
        <f>гр.компен.направ.!AR46</f>
        <v>0</v>
      </c>
      <c r="BX13" s="203">
        <f t="shared" ref="BX13:BX29" si="36">BW13*BX$9*3+BW13*BX$10*5+BW13*BX$11*4</f>
        <v>0</v>
      </c>
      <c r="BY13" s="203">
        <f>гр.компен.направ.!AS46</f>
        <v>0</v>
      </c>
      <c r="BZ13" s="203">
        <f t="shared" ref="BZ13:BZ29" si="37">BY13*BZ$9*3+BY13*BZ$10*5+BY13*BZ$11*4</f>
        <v>0</v>
      </c>
      <c r="CA13" s="203">
        <f>гр.компен.направ.!AT46</f>
        <v>0</v>
      </c>
      <c r="CB13" s="203">
        <f t="shared" ref="CB13:CB29" si="38">CA13*CB$9*3+CA13*CB$10*5+CA13*CB$11*4</f>
        <v>0</v>
      </c>
      <c r="CC13" s="203">
        <f>гр.компен.направ.!AU46</f>
        <v>0</v>
      </c>
      <c r="CD13" s="203">
        <f t="shared" ref="CD13:CD29" si="39">CC13*CD$9*3+CC13*CD$10*5+CC13*CD$11*4</f>
        <v>0</v>
      </c>
      <c r="CE13" s="203">
        <f>гр.компен.направ.!AV46</f>
        <v>0</v>
      </c>
      <c r="CF13" s="203">
        <f t="shared" ref="CF13:CF29" si="40">CE13*CF$9*3+CE13*CF$10*5+CE13*CF$11*4</f>
        <v>0</v>
      </c>
      <c r="CG13" s="203">
        <f>гр.компен.направ.!AW46</f>
        <v>0</v>
      </c>
      <c r="CH13" s="203">
        <f t="shared" ref="CH13:CH29" si="41">CG13*CH$9*3+CG13*CH$10*5+CG13*CH$11*4</f>
        <v>0</v>
      </c>
      <c r="CI13" s="203">
        <f>гр.компен.направ.!AX46</f>
        <v>0</v>
      </c>
      <c r="CJ13" s="203">
        <f t="shared" ref="CJ13:CJ29" si="42">CI13*CJ$9*3+CI13*CJ$10*5+CI13*CJ$11*4</f>
        <v>0</v>
      </c>
      <c r="CK13" s="203">
        <f>гр.компен.направ.!AY46</f>
        <v>0</v>
      </c>
      <c r="CL13" s="203">
        <f t="shared" ref="CL13:CL29" si="43">CK13*CL$9*3+CK13*CL$10*5+CK13*CL$11*4</f>
        <v>0</v>
      </c>
      <c r="CM13" s="203">
        <f>гр.компен.направ.!AZ46</f>
        <v>0</v>
      </c>
      <c r="CN13" s="203">
        <f t="shared" ref="CN13:CN29" si="44">CM13*CN$9*3+CM13*CN$10*5+CM13*CN$11*4</f>
        <v>0</v>
      </c>
      <c r="CO13" s="203">
        <f>гр.компен.направ.!BA46</f>
        <v>0</v>
      </c>
      <c r="CP13" s="203">
        <f t="shared" ref="CP13:CP29" si="45">CO13*CP$9*3+CO13*CP$10*5+CO13*CP$11*4</f>
        <v>0</v>
      </c>
      <c r="CQ13" s="203">
        <f>гр.компен.направ.!BB46</f>
        <v>0</v>
      </c>
      <c r="CR13" s="203">
        <f t="shared" ref="CR13:CR29" si="46">CQ13*CR$9*3+CQ13*CR$10*5+CQ13*CR$11*4</f>
        <v>0</v>
      </c>
      <c r="CS13" s="203">
        <f>гр.компен.направ.!BC46</f>
        <v>0</v>
      </c>
      <c r="CT13" s="203">
        <f t="shared" ref="CT13:CT29" si="47">CS13*CT$9*3+CS13*CT$10*5+CS13*CT$11*4</f>
        <v>0</v>
      </c>
      <c r="CU13" s="203">
        <f>гр.компен.направ.!BD46</f>
        <v>0</v>
      </c>
      <c r="CV13" s="203">
        <f t="shared" ref="CV13:CV29" si="48">CU13*CV$9*3+CU13*CV$10*5+CU13*CV$11*4</f>
        <v>0</v>
      </c>
      <c r="CW13" s="203">
        <f>гр.компен.направ.!BE46</f>
        <v>0</v>
      </c>
      <c r="CX13" s="203">
        <f t="shared" ref="CX13:CX29" si="49">CW13*CX$9*3+CW13*CX$10*5+CW13*CX$11*4</f>
        <v>0</v>
      </c>
      <c r="CY13" s="203">
        <f>гр.компен.направ.!BF46</f>
        <v>0</v>
      </c>
      <c r="CZ13" s="203">
        <f t="shared" ref="CZ13:CZ29" si="50">CY13*CZ$9*3+CY13*CZ$10*5+CY13*CZ$11*4</f>
        <v>0</v>
      </c>
      <c r="DA13" s="203">
        <f>гр.компен.направ.!BG46</f>
        <v>0</v>
      </c>
      <c r="DB13" s="203">
        <f t="shared" ref="DB13:DB29" si="51">DA13*DB$9*3+DA13*DB$10*5+DA13*DB$11*4</f>
        <v>0</v>
      </c>
      <c r="DC13" s="203">
        <f>гр.компен.направ.!BH46</f>
        <v>0</v>
      </c>
      <c r="DD13" s="203">
        <f t="shared" ref="DD13:DD29" si="52">DC13*DD$9*3+DC13*DD$10*5+DC13*DD$11*4</f>
        <v>0</v>
      </c>
      <c r="DE13" s="203">
        <f>гр.компен.направ.!BI46</f>
        <v>0</v>
      </c>
      <c r="DF13" s="203">
        <f t="shared" ref="DF13:DF29" si="53">DE13*DF$9*3+DE13*DF$10*5+DE13*DF$11*4</f>
        <v>0</v>
      </c>
      <c r="DG13" s="203">
        <f>гр.компен.направ.!BJ46</f>
        <v>0</v>
      </c>
      <c r="DH13" s="203">
        <f t="shared" ref="DH13:DH29" si="54">DG13*DH$9*3+DG13*DH$10*5+DG13*DH$11*4</f>
        <v>0</v>
      </c>
      <c r="DI13" s="203">
        <f>гр.компен.направ.!BK46</f>
        <v>0</v>
      </c>
      <c r="DJ13" s="203">
        <f t="shared" ref="DJ13:DJ29" si="55">DI13*DJ$9*3+DI13*DJ$10*5+DI13*DJ$11*4</f>
        <v>0</v>
      </c>
      <c r="DK13" s="203">
        <f>гр.компен.направ.!BL46</f>
        <v>0</v>
      </c>
      <c r="DL13" s="203">
        <f t="shared" ref="DL13:DL29" si="56">DK13*DL$9*3+DK13*DL$10*5+DK13*DL$11*4</f>
        <v>0</v>
      </c>
      <c r="DM13" s="203">
        <f>гр.компен.направ.!BM46</f>
        <v>0</v>
      </c>
      <c r="DN13" s="203">
        <f t="shared" ref="DN13:DN29" si="57">DM13*DN$9*3+DM13*DN$10*5+DM13*DN$11*4</f>
        <v>0</v>
      </c>
      <c r="DO13" s="203">
        <f>гр.компен.направ.!BN46</f>
        <v>0</v>
      </c>
      <c r="DP13" s="203">
        <f t="shared" ref="DP13:DP29" si="58">DO13*DP$9*3+DO13*DP$10*5+DO13*DP$11*4</f>
        <v>0</v>
      </c>
      <c r="DQ13" s="203">
        <f>гр.компен.направ.!BO46</f>
        <v>0</v>
      </c>
      <c r="DR13" s="203">
        <f t="shared" ref="DR13:DR29" si="59">DQ13*DR$9*3+DQ13*DR$10*5+DQ13*DR$11*4</f>
        <v>0</v>
      </c>
      <c r="DS13" s="203">
        <f>гр.компен.направ.!BP46</f>
        <v>0</v>
      </c>
      <c r="DT13" s="203">
        <f t="shared" ref="DT13:DT29" si="60">DS13*DT$9*3+DS13*DT$10*5+DS13*DT$11*4</f>
        <v>0</v>
      </c>
      <c r="DU13" s="203">
        <f>гр.компен.направ.!BQ46</f>
        <v>0</v>
      </c>
      <c r="DV13" s="203">
        <f t="shared" ref="DV13:DV29" si="61">DU13*DV$9*3+DU13*DV$10*5+DU13*DV$11*4</f>
        <v>0</v>
      </c>
      <c r="DW13" s="203">
        <f>гр.компен.направ.!BR46</f>
        <v>0</v>
      </c>
      <c r="DX13" s="203">
        <f t="shared" ref="DX13:DX29" si="62">DW13*DX$9*3+DW13*DX$10*5+DW13*DX$11*4</f>
        <v>0</v>
      </c>
      <c r="DY13" s="203">
        <f>гр.компен.направ.!BS46</f>
        <v>0</v>
      </c>
      <c r="DZ13" s="203">
        <f t="shared" ref="DZ13:DZ29" si="63">DY13*DZ$9*3+DY13*DZ$10*5+DY13*DZ$11*4</f>
        <v>0</v>
      </c>
      <c r="EA13" s="203">
        <f>гр.компен.направ.!BT46</f>
        <v>0</v>
      </c>
      <c r="EB13" s="203">
        <f t="shared" ref="EB13:EB29" si="64">EA13*EB$9*3+EA13*EB$10*5+EA13*EB$11*4</f>
        <v>0</v>
      </c>
      <c r="EC13" s="203">
        <f>гр.компен.направ.!BU46</f>
        <v>0</v>
      </c>
      <c r="ED13" s="203">
        <f t="shared" ref="ED13:ED29" si="65">EC13*ED$9*3+EC13*ED$10*5+EC13*ED$11*4</f>
        <v>0</v>
      </c>
      <c r="EE13" s="203">
        <f>гр.компен.направ.!BV46</f>
        <v>0</v>
      </c>
      <c r="EF13" s="203">
        <f t="shared" ref="EF13:EF29" si="66">EE13*EF$9*3+EE13*EF$10*5+EE13*EF$11*4</f>
        <v>0</v>
      </c>
      <c r="EG13" s="203">
        <f>гр.компен.направ.!BW46</f>
        <v>0</v>
      </c>
      <c r="EH13" s="203">
        <f t="shared" ref="EH13:EH29" si="67">EG13*EH$9*3+EG13*EH$10*5+EG13*EH$11*4</f>
        <v>0</v>
      </c>
      <c r="EI13" s="203">
        <f>гр.компен.направ.!BX46</f>
        <v>0</v>
      </c>
      <c r="EJ13" s="203">
        <f t="shared" ref="EJ13:EJ29" si="68">EI13*EJ$9*3+EI13*EJ$10*5+EI13*EJ$11*4</f>
        <v>0</v>
      </c>
      <c r="EK13" s="203">
        <f>гр.компен.направ.!BY46</f>
        <v>0</v>
      </c>
      <c r="EL13" s="203">
        <f t="shared" ref="EL13:EL29" si="69">EK13*EL$9*3+EK13*EL$10*5+EK13*EL$11*4</f>
        <v>0</v>
      </c>
      <c r="EM13" s="203">
        <f>гр.компен.направ.!BZ46</f>
        <v>0</v>
      </c>
      <c r="EN13" s="203">
        <f t="shared" ref="EN13:EN29" si="70">EM13*EN$9*3+EM13*EN$10*5+EM13*EN$11*4</f>
        <v>0</v>
      </c>
      <c r="EO13" s="203">
        <f>гр.компен.направ.!CA46</f>
        <v>0</v>
      </c>
      <c r="EP13" s="203">
        <f t="shared" ref="EP13:EP29" si="71">EO13*EP$9*3+EO13*EP$10*5+EO13*EP$11*4</f>
        <v>0</v>
      </c>
      <c r="EQ13" s="203">
        <f>гр.компен.направ.!CB46</f>
        <v>0</v>
      </c>
      <c r="ER13" s="203">
        <f t="shared" ref="ER13:ER29" si="72">EQ13*ER$9*3+EQ13*ER$10*5+EQ13*ER$11*4</f>
        <v>0</v>
      </c>
      <c r="ES13" s="203">
        <f>гр.компен.направ.!CC46</f>
        <v>0</v>
      </c>
      <c r="ET13" s="203">
        <f t="shared" ref="ET13:ET29" si="73">ES13*ET$9*3+ES13*ET$10*5+ES13*ET$11*4</f>
        <v>0</v>
      </c>
      <c r="EU13" s="203">
        <f>гр.компен.направ.!CD46</f>
        <v>0</v>
      </c>
      <c r="EV13" s="203">
        <f t="shared" ref="EV13:EV29" si="74">EU13*EV$9*3+EU13*EV$10*5+EU13*EV$11*4</f>
        <v>0</v>
      </c>
      <c r="EW13" s="203">
        <f>гр.компен.направ.!CE46</f>
        <v>36</v>
      </c>
      <c r="EX13" s="203">
        <f t="shared" ref="EX13:EX29" si="75">EW13*EX$9*3+EW13*EX$10*5+EW13*EX$11*4</f>
        <v>13678416</v>
      </c>
      <c r="EY13" s="203">
        <f>гр.компен.направ.!CF46</f>
        <v>0</v>
      </c>
      <c r="EZ13" s="203">
        <f t="shared" ref="EZ13:EZ29" si="76">EY13*EZ$9*3+EY13*EZ$10*5+EY13*EZ$11*4</f>
        <v>0</v>
      </c>
      <c r="FA13" s="203">
        <f>гр.компен.направ.!CG46</f>
        <v>0</v>
      </c>
      <c r="FB13" s="203">
        <f t="shared" ref="FB13:FB29" si="77">FA13*FB$9*3+FA13*FB$10*5+FA13*FB$11*4</f>
        <v>0</v>
      </c>
      <c r="FC13" s="203">
        <f>гр.компен.направ.!CH46</f>
        <v>0</v>
      </c>
      <c r="FD13" s="203">
        <f t="shared" ref="FD13:FD29" si="78">FC13*FD$9*3+FC13*FD$10*5+FC13*FD$11*4</f>
        <v>0</v>
      </c>
      <c r="FE13" s="203">
        <f>гр.компен.направ.!CI46</f>
        <v>0</v>
      </c>
      <c r="FF13" s="203">
        <f t="shared" ref="FF13:FF29" si="79">FE13*FF$9*3+FE13*FF$10*5+FE13*FF$11*4</f>
        <v>0</v>
      </c>
      <c r="FG13" s="203">
        <f>гр.компен.направ.!CJ46</f>
        <v>0</v>
      </c>
      <c r="FH13" s="203">
        <f t="shared" ref="FH13:FH29" si="80">FG13*FH$9*3+FG13*FH$10*5+FG13*FH$11*4</f>
        <v>0</v>
      </c>
      <c r="FI13" s="203">
        <f>гр.компен.направ.!CK46</f>
        <v>0</v>
      </c>
      <c r="FJ13" s="203">
        <f t="shared" ref="FJ13:FJ29" si="81">FI13*FJ$9*3+FI13*FJ$10*5+FI13*FJ$11*4</f>
        <v>0</v>
      </c>
      <c r="FK13" s="203">
        <f>гр.компен.направ.!CL46</f>
        <v>0</v>
      </c>
      <c r="FL13" s="203">
        <f t="shared" ref="FL13:FL29" si="82">FK13*FL$9*3+FK13*FL$10*5+FK13*FL$11*4</f>
        <v>0</v>
      </c>
      <c r="FM13" s="203">
        <f>гр.компен.направ.!CM46</f>
        <v>0</v>
      </c>
      <c r="FN13" s="203">
        <f t="shared" ref="FN13:FN29" si="83">FM13*FN$9*3+FM13*FN$10*5+FM13*FN$11*4</f>
        <v>0</v>
      </c>
      <c r="FO13" s="203">
        <f>гр.компен.направ.!CN46</f>
        <v>0</v>
      </c>
      <c r="FP13" s="203">
        <f t="shared" ref="FP13:FP29" si="84">FO13*FP$9*3+FO13*FP$10*5+FO13*FP$11*4</f>
        <v>0</v>
      </c>
      <c r="FQ13" s="203">
        <f>гр.компен.направ.!CO46</f>
        <v>0</v>
      </c>
      <c r="FR13" s="203">
        <f t="shared" ref="FR13:FR29" si="85">FQ13*FR$9*3+FQ13*FR$10*5+FQ13*FR$11*4</f>
        <v>0</v>
      </c>
      <c r="FS13" s="203">
        <f>гр.компен.направ.!CP46</f>
        <v>0</v>
      </c>
      <c r="FT13" s="203">
        <f t="shared" ref="FT13:FT29" si="86">FS13*FT$9*3+FS13*FT$10*5+FS13*FT$11*4</f>
        <v>0</v>
      </c>
      <c r="FU13" s="203">
        <f>гр.компен.направ.!CQ46</f>
        <v>0</v>
      </c>
      <c r="FV13" s="203">
        <f t="shared" ref="FV13:FV29" si="87">FU13*FV$9*3+FU13*FV$10*5+FU13*FV$11*4</f>
        <v>0</v>
      </c>
      <c r="FW13" s="203">
        <f>гр.компен.направ.!CR46</f>
        <v>0</v>
      </c>
      <c r="FX13" s="203">
        <f t="shared" ref="FX13:FX29" si="88">FW13*FX$9*3+FW13*FX$10*5+FW13*FX$11*4</f>
        <v>0</v>
      </c>
      <c r="FY13" s="203">
        <f>гр.компен.направ.!CS46</f>
        <v>0</v>
      </c>
      <c r="FZ13" s="203">
        <f t="shared" ref="FZ13:FZ29" si="89">FY13*FZ$9*3+FY13*FZ$10*5+FY13*FZ$11*4</f>
        <v>0</v>
      </c>
      <c r="GA13" s="203">
        <f>гр.компен.направ.!CT46</f>
        <v>0</v>
      </c>
      <c r="GB13" s="203">
        <f t="shared" ref="GB13:GB29" si="90">GA13*GB$9*3+GA13*GB$10*5+GA13*GB$11*4</f>
        <v>0</v>
      </c>
      <c r="GC13" s="203">
        <f>гр.компен.направ.!CU46</f>
        <v>0</v>
      </c>
      <c r="GD13" s="203">
        <f t="shared" ref="GD13:GD29" si="91">GC13*GD$9*3+GC13*GD$10*5+GC13*GD$11*4</f>
        <v>0</v>
      </c>
      <c r="GE13" s="203">
        <f>гр.компен.направ.!CV46</f>
        <v>0</v>
      </c>
      <c r="GF13" s="203">
        <f t="shared" ref="GF13:GF29" si="92">GE13*GF$9*3+GE13*GF$10*5+GE13*GF$11*4</f>
        <v>0</v>
      </c>
      <c r="GG13" s="203">
        <f>гр.компен.направ.!CW46</f>
        <v>0</v>
      </c>
      <c r="GH13" s="203">
        <f t="shared" ref="GH13:GH29" si="93">GG13*GH$9*3+GG13*GH$10*5+GG13*GH$11*4</f>
        <v>0</v>
      </c>
      <c r="GI13" s="203">
        <f>гр.компен.направ.!CX46</f>
        <v>0</v>
      </c>
      <c r="GJ13" s="203">
        <f t="shared" ref="GJ13:GJ29" si="94">GI13*GJ$9*3+GI13*GJ$10*5+GI13*GJ$11*4</f>
        <v>0</v>
      </c>
      <c r="GK13" s="203">
        <f>гр.компен.направ.!CY46</f>
        <v>0</v>
      </c>
      <c r="GL13" s="203">
        <f t="shared" ref="GL13:GL29" si="95">GK13*GL$9*3+GK13*GL$10*5+GK13*GL$11*4</f>
        <v>0</v>
      </c>
      <c r="GM13" s="203">
        <f>гр.компен.направ.!CZ46</f>
        <v>0</v>
      </c>
      <c r="GN13" s="203">
        <f t="shared" ref="GN13:GN29" si="96">GM13*GN$9*3+GM13*GN$10*5+GM13*GN$11*4</f>
        <v>0</v>
      </c>
      <c r="GO13" s="203">
        <f>гр.компен.направ.!DA46</f>
        <v>0</v>
      </c>
      <c r="GP13" s="203">
        <f t="shared" ref="GP13:GP29" si="97">GO13*GP$9*3+GO13*GP$10*5+GO13*GP$11*4</f>
        <v>0</v>
      </c>
      <c r="GQ13" s="203">
        <f>гр.компен.направ.!DB46</f>
        <v>0</v>
      </c>
      <c r="GR13" s="203">
        <f t="shared" ref="GR13:GR29" si="98">GQ13*GR$9*3+GQ13*GR$10*5+GQ13*GR$11*4</f>
        <v>0</v>
      </c>
      <c r="GS13" s="203">
        <f>гр.компен.направ.!DC46</f>
        <v>0</v>
      </c>
      <c r="GT13" s="203">
        <f t="shared" ref="GT13:GT29" si="99">GS13*GT$9*3+GS13*GT$10*5+GS13*GT$11*4</f>
        <v>0</v>
      </c>
      <c r="GU13" s="203">
        <f>гр.компен.направ.!DD46</f>
        <v>0</v>
      </c>
      <c r="GV13" s="203">
        <f t="shared" ref="GV13:GV29" si="100">GU13*GV$9*3+GU13*GV$10*5+GU13*GV$11*4</f>
        <v>0</v>
      </c>
      <c r="GW13" s="203">
        <f>гр.компен.направ.!DE46</f>
        <v>0</v>
      </c>
      <c r="GX13" s="203">
        <f t="shared" ref="GX13:GX29" si="101">GW13*GX$9*3+GW13*GX$10*5+GW13*GX$11*4</f>
        <v>0</v>
      </c>
      <c r="GY13" s="203">
        <f>гр.компен.направ.!DF46</f>
        <v>0</v>
      </c>
      <c r="GZ13" s="203">
        <f t="shared" ref="GZ13:GZ29" si="102">GY13*GZ$9*3+GY13*GZ$10*5+GY13*GZ$11*4</f>
        <v>0</v>
      </c>
      <c r="HA13" s="203">
        <f>гр.компен.направ.!DG46</f>
        <v>0</v>
      </c>
      <c r="HB13" s="203">
        <f t="shared" ref="HB13:HB29" si="103">HA13*HB$9*3+HA13*HB$10*5+HA13*HB$11*4</f>
        <v>0</v>
      </c>
      <c r="HC13" s="203">
        <f>гр.компен.направ.!DH46</f>
        <v>0</v>
      </c>
      <c r="HD13" s="203">
        <f t="shared" ref="HD13:HD29" si="104">HC13*HD$9*3+HC13*HD$10*5+HC13*HD$11*4</f>
        <v>0</v>
      </c>
      <c r="HE13" s="203">
        <f>гр.компен.направ.!DI46</f>
        <v>0</v>
      </c>
      <c r="HF13" s="203">
        <f t="shared" ref="HF13:HF29" si="105">HE13*HF$9*3+HE13*HF$10*5+HE13*HF$11*4</f>
        <v>0</v>
      </c>
      <c r="HG13" s="203">
        <f>гр.компен.направ.!DJ46</f>
        <v>0</v>
      </c>
      <c r="HH13" s="203">
        <f t="shared" ref="HH13:HH29" si="106">HG13*HH$9*3+HG13*HH$10*5+HG13*HH$11*4</f>
        <v>0</v>
      </c>
      <c r="HI13" s="203">
        <f>гр.компен.направ.!DK46</f>
        <v>0</v>
      </c>
      <c r="HJ13" s="203">
        <f t="shared" ref="HJ13:HJ29" si="107">HI13*HJ$9*3+HI13*HJ$10*5+HI13*HJ$11*4</f>
        <v>0</v>
      </c>
      <c r="HK13" s="203">
        <f>гр.компен.направ.!DL46</f>
        <v>0</v>
      </c>
      <c r="HL13" s="203">
        <f t="shared" ref="HL13:HL29" si="108">HK13*HL$9*3+HK13*HL$10*5+HK13*HL$11*4</f>
        <v>0</v>
      </c>
      <c r="HM13" s="203">
        <f>гр.компен.направ.!DM46</f>
        <v>0</v>
      </c>
      <c r="HN13" s="203">
        <f t="shared" ref="HN13:HN29" si="109">HM13*HN$9*3+HM13*HN$10*5+HM13*HN$11*4</f>
        <v>0</v>
      </c>
      <c r="HO13" s="203">
        <f>гр.компен.направ.!DN46</f>
        <v>0</v>
      </c>
      <c r="HP13" s="203">
        <f t="shared" ref="HP13:HP29" si="110">HO13*HP$9*3+HO13*HP$10*5+HO13*HP$11*4</f>
        <v>0</v>
      </c>
      <c r="HQ13" s="203">
        <f>гр.компен.направ.!DO46</f>
        <v>0</v>
      </c>
      <c r="HR13" s="203">
        <f t="shared" ref="HR13:HR29" si="111">HQ13*HR$9*3+HQ13*HR$10*5+HQ13*HR$11*4</f>
        <v>0</v>
      </c>
      <c r="HS13" s="203">
        <f>гр.компен.направ.!DP46</f>
        <v>0</v>
      </c>
      <c r="HT13" s="203">
        <f t="shared" ref="HT13:HT29" si="112">HS13*HT$9*3+HS13*HT$10*5+HS13*HT$11*4</f>
        <v>0</v>
      </c>
      <c r="HU13" s="203">
        <f>гр.компен.направ.!DQ46</f>
        <v>0</v>
      </c>
      <c r="HV13" s="203">
        <f t="shared" ref="HV13:HV29" si="113">HU13*HV$9*3+HU13*HV$10*5+HU13*HV$11*4</f>
        <v>0</v>
      </c>
      <c r="HW13" s="203">
        <f>гр.компен.направ.!DR46</f>
        <v>0</v>
      </c>
      <c r="HX13" s="203">
        <f t="shared" ref="HX13:HX29" si="114">HW13*HX$9*3+HW13*HX$10*5+HW13*HX$11*4</f>
        <v>0</v>
      </c>
      <c r="HY13" s="203">
        <f>гр.компен.направ.!DS46</f>
        <v>0</v>
      </c>
      <c r="HZ13" s="203">
        <f t="shared" ref="HZ13:HZ29" si="115">HY13*HZ$9*3+HY13*HZ$10*5+HY13*HZ$11*4</f>
        <v>0</v>
      </c>
      <c r="IA13" s="203">
        <f>гр.компен.направ.!DT46</f>
        <v>0</v>
      </c>
      <c r="IB13" s="203">
        <f t="shared" ref="IB13:IB29" si="116">IA13*IB$9*3+IA13*IB$10*5+IA13*IB$11*4</f>
        <v>0</v>
      </c>
      <c r="IC13" s="203">
        <f>гр.компен.направ.!DU46</f>
        <v>0</v>
      </c>
      <c r="ID13" s="203">
        <f t="shared" ref="ID13:ID29" si="117">IC13*ID$9*3+IC13*ID$10*5+IC13*ID$11*4</f>
        <v>0</v>
      </c>
      <c r="IE13" s="203">
        <f>гр.компен.направ.!DV46</f>
        <v>0</v>
      </c>
      <c r="IF13" s="203">
        <f t="shared" ref="IF13:IF29" si="118">IE13*IF$9*3+IE13*IF$10*5+IE13*IF$11*4</f>
        <v>0</v>
      </c>
      <c r="IG13" s="203">
        <f>гр.компен.направ.!DW46</f>
        <v>0</v>
      </c>
      <c r="IH13" s="203">
        <f t="shared" ref="IH13:IH29" si="119">IG13*IH$9*3+IG13*IH$10*5+IG13*IH$11*4</f>
        <v>0</v>
      </c>
      <c r="II13" s="226"/>
      <c r="IJ13" s="226"/>
      <c r="IK13" s="226"/>
      <c r="IL13" s="226"/>
      <c r="IM13" s="226"/>
      <c r="IN13" s="226"/>
      <c r="IO13" s="226"/>
    </row>
    <row r="14" spans="1:249" s="30" customFormat="1" ht="12.75" customHeight="1" x14ac:dyDescent="0.2">
      <c r="A14" s="202">
        <v>3</v>
      </c>
      <c r="B14" s="42" t="s">
        <v>596</v>
      </c>
      <c r="C14" s="203">
        <f>гр.компен.направ.!H77</f>
        <v>0</v>
      </c>
      <c r="D14" s="203">
        <f t="shared" si="0"/>
        <v>0</v>
      </c>
      <c r="E14" s="203">
        <f>гр.компен.направ.!I77</f>
        <v>0</v>
      </c>
      <c r="F14" s="203">
        <f t="shared" si="1"/>
        <v>0</v>
      </c>
      <c r="G14" s="203">
        <f>гр.компен.направ.!J77</f>
        <v>0</v>
      </c>
      <c r="H14" s="203">
        <f t="shared" si="2"/>
        <v>0</v>
      </c>
      <c r="I14" s="203">
        <f>гр.компен.направ.!K77</f>
        <v>58</v>
      </c>
      <c r="J14" s="203">
        <f t="shared" si="3"/>
        <v>18131496</v>
      </c>
      <c r="K14" s="203">
        <f>гр.компен.направ.!L77</f>
        <v>0</v>
      </c>
      <c r="L14" s="203">
        <f t="shared" si="4"/>
        <v>0</v>
      </c>
      <c r="M14" s="203">
        <f>гр.компен.направ.!M77</f>
        <v>368</v>
      </c>
      <c r="N14" s="203">
        <f t="shared" si="5"/>
        <v>138048576</v>
      </c>
      <c r="O14" s="203">
        <f>гр.компен.направ.!N77</f>
        <v>0</v>
      </c>
      <c r="P14" s="203">
        <f t="shared" si="6"/>
        <v>0</v>
      </c>
      <c r="Q14" s="203">
        <f>гр.компен.направ.!O77</f>
        <v>0</v>
      </c>
      <c r="R14" s="203">
        <f t="shared" si="7"/>
        <v>0</v>
      </c>
      <c r="S14" s="203">
        <f>гр.компен.направ.!P77</f>
        <v>0</v>
      </c>
      <c r="T14" s="203">
        <f t="shared" si="8"/>
        <v>0</v>
      </c>
      <c r="U14" s="203">
        <f>гр.компен.направ.!Q77</f>
        <v>0</v>
      </c>
      <c r="V14" s="203">
        <f t="shared" si="9"/>
        <v>0</v>
      </c>
      <c r="W14" s="203">
        <f>гр.компен.направ.!R77</f>
        <v>0</v>
      </c>
      <c r="X14" s="203">
        <f t="shared" si="10"/>
        <v>0</v>
      </c>
      <c r="Y14" s="203">
        <f>гр.компен.направ.!S77</f>
        <v>0</v>
      </c>
      <c r="Z14" s="203">
        <f t="shared" si="11"/>
        <v>0</v>
      </c>
      <c r="AA14" s="203">
        <f>гр.компен.направ.!T77</f>
        <v>0</v>
      </c>
      <c r="AB14" s="203">
        <f t="shared" si="12"/>
        <v>0</v>
      </c>
      <c r="AC14" s="203">
        <f>гр.компен.направ.!U77</f>
        <v>0</v>
      </c>
      <c r="AD14" s="203">
        <f t="shared" si="13"/>
        <v>0</v>
      </c>
      <c r="AE14" s="203">
        <f>гр.компен.направ.!V77</f>
        <v>0</v>
      </c>
      <c r="AF14" s="203">
        <f t="shared" si="14"/>
        <v>0</v>
      </c>
      <c r="AG14" s="203">
        <f>гр.компен.направ.!W77</f>
        <v>0</v>
      </c>
      <c r="AH14" s="203">
        <f t="shared" si="15"/>
        <v>0</v>
      </c>
      <c r="AI14" s="203">
        <f>гр.компен.направ.!X77</f>
        <v>0</v>
      </c>
      <c r="AJ14" s="203">
        <f t="shared" si="16"/>
        <v>0</v>
      </c>
      <c r="AK14" s="203">
        <f>гр.компен.направ.!Y77</f>
        <v>0</v>
      </c>
      <c r="AL14" s="203">
        <f t="shared" si="17"/>
        <v>0</v>
      </c>
      <c r="AM14" s="203">
        <f>гр.компен.направ.!Z77</f>
        <v>0</v>
      </c>
      <c r="AN14" s="203">
        <f t="shared" si="18"/>
        <v>0</v>
      </c>
      <c r="AO14" s="203">
        <f>гр.компен.направ.!AA77</f>
        <v>0</v>
      </c>
      <c r="AP14" s="203">
        <f t="shared" si="19"/>
        <v>0</v>
      </c>
      <c r="AQ14" s="203">
        <f>гр.компен.направ.!AB77</f>
        <v>0</v>
      </c>
      <c r="AR14" s="203">
        <f t="shared" si="20"/>
        <v>0</v>
      </c>
      <c r="AS14" s="203">
        <f>гр.компен.направ.!AC77</f>
        <v>0</v>
      </c>
      <c r="AT14" s="203">
        <f t="shared" si="21"/>
        <v>0</v>
      </c>
      <c r="AU14" s="203">
        <f>гр.компен.направ.!AD77</f>
        <v>0</v>
      </c>
      <c r="AV14" s="203">
        <f t="shared" si="22"/>
        <v>0</v>
      </c>
      <c r="AW14" s="203">
        <f>гр.компен.направ.!AE77</f>
        <v>0</v>
      </c>
      <c r="AX14" s="203">
        <f t="shared" si="23"/>
        <v>0</v>
      </c>
      <c r="AY14" s="203">
        <f>гр.компен.направ.!AF77</f>
        <v>0</v>
      </c>
      <c r="AZ14" s="203">
        <f t="shared" si="24"/>
        <v>0</v>
      </c>
      <c r="BA14" s="203">
        <f>гр.компен.направ.!AG77</f>
        <v>0</v>
      </c>
      <c r="BB14" s="203">
        <f t="shared" si="25"/>
        <v>0</v>
      </c>
      <c r="BC14" s="203">
        <f>гр.компен.направ.!AH77</f>
        <v>0</v>
      </c>
      <c r="BD14" s="203">
        <f t="shared" si="26"/>
        <v>0</v>
      </c>
      <c r="BE14" s="203">
        <f>гр.компен.направ.!AG77</f>
        <v>0</v>
      </c>
      <c r="BF14" s="203">
        <f t="shared" si="27"/>
        <v>0</v>
      </c>
      <c r="BG14" s="203">
        <f>гр.компен.направ.!AJ77</f>
        <v>0</v>
      </c>
      <c r="BH14" s="203">
        <f t="shared" si="28"/>
        <v>0</v>
      </c>
      <c r="BI14" s="203">
        <f>гр.компен.направ.!AK77</f>
        <v>0</v>
      </c>
      <c r="BJ14" s="203">
        <f t="shared" si="29"/>
        <v>0</v>
      </c>
      <c r="BK14" s="203">
        <f>гр.компен.направ.!AL77</f>
        <v>0</v>
      </c>
      <c r="BL14" s="203">
        <f t="shared" si="30"/>
        <v>0</v>
      </c>
      <c r="BM14" s="203">
        <f>гр.компен.направ.!AM77</f>
        <v>0</v>
      </c>
      <c r="BN14" s="203">
        <f t="shared" si="31"/>
        <v>0</v>
      </c>
      <c r="BO14" s="203">
        <f>гр.компен.направ.!AN77</f>
        <v>0</v>
      </c>
      <c r="BP14" s="203">
        <f t="shared" si="32"/>
        <v>0</v>
      </c>
      <c r="BQ14" s="203">
        <f>гр.компен.направ.!AO77</f>
        <v>0</v>
      </c>
      <c r="BR14" s="203">
        <f t="shared" si="33"/>
        <v>0</v>
      </c>
      <c r="BS14" s="203">
        <f>гр.компен.направ.!AP77</f>
        <v>0</v>
      </c>
      <c r="BT14" s="203">
        <f t="shared" si="34"/>
        <v>0</v>
      </c>
      <c r="BU14" s="203">
        <f>гр.компен.направ.!AQ77</f>
        <v>0</v>
      </c>
      <c r="BV14" s="203">
        <f t="shared" si="35"/>
        <v>0</v>
      </c>
      <c r="BW14" s="203">
        <f>гр.компен.направ.!AR77</f>
        <v>0</v>
      </c>
      <c r="BX14" s="203">
        <f t="shared" si="36"/>
        <v>0</v>
      </c>
      <c r="BY14" s="203">
        <f>гр.компен.направ.!AS77</f>
        <v>0</v>
      </c>
      <c r="BZ14" s="203">
        <f t="shared" si="37"/>
        <v>0</v>
      </c>
      <c r="CA14" s="203">
        <f>гр.компен.направ.!AT77</f>
        <v>0</v>
      </c>
      <c r="CB14" s="203">
        <f t="shared" si="38"/>
        <v>0</v>
      </c>
      <c r="CC14" s="203">
        <f>гр.компен.направ.!AU77</f>
        <v>0</v>
      </c>
      <c r="CD14" s="203">
        <f t="shared" si="39"/>
        <v>0</v>
      </c>
      <c r="CE14" s="203">
        <f>гр.компен.направ.!AV77</f>
        <v>0</v>
      </c>
      <c r="CF14" s="203">
        <f t="shared" si="40"/>
        <v>0</v>
      </c>
      <c r="CG14" s="203">
        <f>гр.компен.направ.!AW77</f>
        <v>0</v>
      </c>
      <c r="CH14" s="203">
        <f t="shared" si="41"/>
        <v>0</v>
      </c>
      <c r="CI14" s="203">
        <f>гр.компен.направ.!AX77</f>
        <v>0</v>
      </c>
      <c r="CJ14" s="203">
        <f t="shared" si="42"/>
        <v>0</v>
      </c>
      <c r="CK14" s="203">
        <f>гр.компен.направ.!AY77</f>
        <v>0</v>
      </c>
      <c r="CL14" s="203">
        <f t="shared" si="43"/>
        <v>0</v>
      </c>
      <c r="CM14" s="203">
        <f>гр.компен.направ.!AZ77</f>
        <v>0</v>
      </c>
      <c r="CN14" s="203">
        <f t="shared" si="44"/>
        <v>0</v>
      </c>
      <c r="CO14" s="203">
        <f>гр.компен.направ.!BA77</f>
        <v>0</v>
      </c>
      <c r="CP14" s="203">
        <f t="shared" si="45"/>
        <v>0</v>
      </c>
      <c r="CQ14" s="203">
        <f>гр.компен.направ.!BB77</f>
        <v>0</v>
      </c>
      <c r="CR14" s="203">
        <f t="shared" si="46"/>
        <v>0</v>
      </c>
      <c r="CS14" s="203">
        <f>гр.компен.направ.!BC77</f>
        <v>0</v>
      </c>
      <c r="CT14" s="203">
        <f t="shared" si="47"/>
        <v>0</v>
      </c>
      <c r="CU14" s="203">
        <f>гр.компен.направ.!BD77</f>
        <v>0</v>
      </c>
      <c r="CV14" s="203">
        <f t="shared" si="48"/>
        <v>0</v>
      </c>
      <c r="CW14" s="203">
        <f>гр.компен.направ.!BE77</f>
        <v>0</v>
      </c>
      <c r="CX14" s="203">
        <f t="shared" si="49"/>
        <v>0</v>
      </c>
      <c r="CY14" s="203">
        <f>гр.компен.направ.!BF77</f>
        <v>0</v>
      </c>
      <c r="CZ14" s="203">
        <f t="shared" si="50"/>
        <v>0</v>
      </c>
      <c r="DA14" s="203">
        <f>гр.компен.направ.!BG77</f>
        <v>0</v>
      </c>
      <c r="DB14" s="203">
        <f t="shared" si="51"/>
        <v>0</v>
      </c>
      <c r="DC14" s="203">
        <f>гр.компен.направ.!BH77</f>
        <v>0</v>
      </c>
      <c r="DD14" s="203">
        <f t="shared" si="52"/>
        <v>0</v>
      </c>
      <c r="DE14" s="203">
        <f>гр.компен.направ.!BI77</f>
        <v>0</v>
      </c>
      <c r="DF14" s="203">
        <f t="shared" si="53"/>
        <v>0</v>
      </c>
      <c r="DG14" s="203">
        <f>гр.компен.направ.!BJ77</f>
        <v>0</v>
      </c>
      <c r="DH14" s="203">
        <f t="shared" si="54"/>
        <v>0</v>
      </c>
      <c r="DI14" s="203">
        <f>гр.компен.направ.!BK77</f>
        <v>35</v>
      </c>
      <c r="DJ14" s="203">
        <f t="shared" si="55"/>
        <v>13298460</v>
      </c>
      <c r="DK14" s="203">
        <f>гр.компен.направ.!BL77</f>
        <v>0</v>
      </c>
      <c r="DL14" s="203">
        <f t="shared" si="56"/>
        <v>0</v>
      </c>
      <c r="DM14" s="203">
        <f>гр.компен.направ.!BM77</f>
        <v>0</v>
      </c>
      <c r="DN14" s="203">
        <f t="shared" si="57"/>
        <v>0</v>
      </c>
      <c r="DO14" s="203">
        <f>гр.компен.направ.!BN77</f>
        <v>0</v>
      </c>
      <c r="DP14" s="203">
        <f t="shared" si="58"/>
        <v>0</v>
      </c>
      <c r="DQ14" s="203">
        <f>гр.компен.направ.!BO77</f>
        <v>0</v>
      </c>
      <c r="DR14" s="203">
        <f t="shared" si="59"/>
        <v>0</v>
      </c>
      <c r="DS14" s="203">
        <f>гр.компен.направ.!BP77</f>
        <v>0</v>
      </c>
      <c r="DT14" s="203">
        <f t="shared" si="60"/>
        <v>0</v>
      </c>
      <c r="DU14" s="203">
        <f>гр.компен.направ.!BQ77</f>
        <v>0</v>
      </c>
      <c r="DV14" s="203">
        <f t="shared" si="61"/>
        <v>0</v>
      </c>
      <c r="DW14" s="203">
        <f>гр.компен.направ.!BR77</f>
        <v>0</v>
      </c>
      <c r="DX14" s="203">
        <f t="shared" si="62"/>
        <v>0</v>
      </c>
      <c r="DY14" s="203">
        <f>гр.компен.направ.!BS77</f>
        <v>0</v>
      </c>
      <c r="DZ14" s="203">
        <f t="shared" si="63"/>
        <v>0</v>
      </c>
      <c r="EA14" s="203">
        <f>гр.компен.направ.!BT77</f>
        <v>0</v>
      </c>
      <c r="EB14" s="203">
        <f t="shared" si="64"/>
        <v>0</v>
      </c>
      <c r="EC14" s="203">
        <f>гр.компен.направ.!BU77</f>
        <v>0</v>
      </c>
      <c r="ED14" s="203">
        <f t="shared" si="65"/>
        <v>0</v>
      </c>
      <c r="EE14" s="203">
        <f>гр.компен.направ.!BV77</f>
        <v>0</v>
      </c>
      <c r="EF14" s="203">
        <f t="shared" si="66"/>
        <v>0</v>
      </c>
      <c r="EG14" s="203">
        <f>гр.компен.направ.!BW77</f>
        <v>0</v>
      </c>
      <c r="EH14" s="203">
        <f t="shared" si="67"/>
        <v>0</v>
      </c>
      <c r="EI14" s="203">
        <f>гр.компен.направ.!BX77</f>
        <v>0</v>
      </c>
      <c r="EJ14" s="203">
        <f t="shared" si="68"/>
        <v>0</v>
      </c>
      <c r="EK14" s="203">
        <f>гр.компен.направ.!BY77</f>
        <v>0</v>
      </c>
      <c r="EL14" s="203">
        <f t="shared" si="69"/>
        <v>0</v>
      </c>
      <c r="EM14" s="203">
        <f>гр.компен.направ.!BZ77</f>
        <v>0</v>
      </c>
      <c r="EN14" s="203">
        <f t="shared" si="70"/>
        <v>0</v>
      </c>
      <c r="EO14" s="203">
        <f>гр.компен.направ.!CA77</f>
        <v>0</v>
      </c>
      <c r="EP14" s="203">
        <f t="shared" si="71"/>
        <v>0</v>
      </c>
      <c r="EQ14" s="203">
        <f>гр.компен.направ.!CB77</f>
        <v>0</v>
      </c>
      <c r="ER14" s="203">
        <f t="shared" si="72"/>
        <v>0</v>
      </c>
      <c r="ES14" s="203">
        <f>гр.компен.направ.!CC77</f>
        <v>0</v>
      </c>
      <c r="ET14" s="203">
        <f t="shared" si="73"/>
        <v>0</v>
      </c>
      <c r="EU14" s="203">
        <f>гр.компен.направ.!CD77</f>
        <v>0</v>
      </c>
      <c r="EV14" s="203">
        <f t="shared" si="74"/>
        <v>0</v>
      </c>
      <c r="EW14" s="203">
        <f>гр.компен.направ.!CE77</f>
        <v>133</v>
      </c>
      <c r="EX14" s="203">
        <f t="shared" si="75"/>
        <v>50534148</v>
      </c>
      <c r="EY14" s="203">
        <f>гр.компен.направ.!CF77</f>
        <v>0</v>
      </c>
      <c r="EZ14" s="203">
        <f t="shared" si="76"/>
        <v>0</v>
      </c>
      <c r="FA14" s="203">
        <f>гр.компен.направ.!CG77</f>
        <v>0</v>
      </c>
      <c r="FB14" s="203">
        <f t="shared" si="77"/>
        <v>0</v>
      </c>
      <c r="FC14" s="203">
        <f>гр.компен.направ.!CH77</f>
        <v>0</v>
      </c>
      <c r="FD14" s="203">
        <f t="shared" si="78"/>
        <v>0</v>
      </c>
      <c r="FE14" s="203">
        <f>гр.компен.направ.!CI77</f>
        <v>0</v>
      </c>
      <c r="FF14" s="203">
        <f t="shared" si="79"/>
        <v>0</v>
      </c>
      <c r="FG14" s="203">
        <f>гр.компен.направ.!CJ77</f>
        <v>0</v>
      </c>
      <c r="FH14" s="203">
        <f t="shared" si="80"/>
        <v>0</v>
      </c>
      <c r="FI14" s="203">
        <f>гр.компен.направ.!CK77</f>
        <v>0</v>
      </c>
      <c r="FJ14" s="203">
        <f t="shared" si="81"/>
        <v>0</v>
      </c>
      <c r="FK14" s="203">
        <f>гр.компен.направ.!CL77</f>
        <v>0</v>
      </c>
      <c r="FL14" s="203">
        <f t="shared" si="82"/>
        <v>0</v>
      </c>
      <c r="FM14" s="203">
        <f>гр.компен.направ.!CM77</f>
        <v>0</v>
      </c>
      <c r="FN14" s="203">
        <f t="shared" si="83"/>
        <v>0</v>
      </c>
      <c r="FO14" s="203">
        <f>гр.компен.направ.!CN77</f>
        <v>0</v>
      </c>
      <c r="FP14" s="203">
        <f t="shared" si="84"/>
        <v>0</v>
      </c>
      <c r="FQ14" s="203">
        <f>гр.компен.направ.!CO77</f>
        <v>0</v>
      </c>
      <c r="FR14" s="203">
        <f t="shared" si="85"/>
        <v>0</v>
      </c>
      <c r="FS14" s="203">
        <f>гр.компен.направ.!CP77</f>
        <v>0</v>
      </c>
      <c r="FT14" s="203">
        <f t="shared" si="86"/>
        <v>0</v>
      </c>
      <c r="FU14" s="203">
        <f>гр.компен.направ.!CQ77</f>
        <v>0</v>
      </c>
      <c r="FV14" s="203">
        <f t="shared" si="87"/>
        <v>0</v>
      </c>
      <c r="FW14" s="203">
        <f>гр.компен.направ.!CR77</f>
        <v>0</v>
      </c>
      <c r="FX14" s="203">
        <f t="shared" si="88"/>
        <v>0</v>
      </c>
      <c r="FY14" s="203">
        <f>гр.компен.направ.!CS77</f>
        <v>0</v>
      </c>
      <c r="FZ14" s="203">
        <f t="shared" si="89"/>
        <v>0</v>
      </c>
      <c r="GA14" s="203">
        <f>гр.компен.направ.!CT77</f>
        <v>0</v>
      </c>
      <c r="GB14" s="203">
        <f t="shared" si="90"/>
        <v>0</v>
      </c>
      <c r="GC14" s="203">
        <f>гр.компен.направ.!CU77</f>
        <v>0</v>
      </c>
      <c r="GD14" s="203">
        <f t="shared" si="91"/>
        <v>0</v>
      </c>
      <c r="GE14" s="203">
        <f>гр.компен.направ.!CV77</f>
        <v>0</v>
      </c>
      <c r="GF14" s="203">
        <f t="shared" si="92"/>
        <v>0</v>
      </c>
      <c r="GG14" s="203">
        <f>гр.компен.направ.!CW77</f>
        <v>0</v>
      </c>
      <c r="GH14" s="203">
        <f t="shared" si="93"/>
        <v>0</v>
      </c>
      <c r="GI14" s="203">
        <f>гр.компен.направ.!CX77</f>
        <v>0</v>
      </c>
      <c r="GJ14" s="203">
        <f t="shared" si="94"/>
        <v>0</v>
      </c>
      <c r="GK14" s="203">
        <f>гр.компен.направ.!CY77</f>
        <v>0</v>
      </c>
      <c r="GL14" s="203">
        <f t="shared" si="95"/>
        <v>0</v>
      </c>
      <c r="GM14" s="203">
        <f>гр.компен.направ.!CZ77</f>
        <v>0</v>
      </c>
      <c r="GN14" s="203">
        <f t="shared" si="96"/>
        <v>0</v>
      </c>
      <c r="GO14" s="203">
        <f>гр.компен.направ.!DA77</f>
        <v>0</v>
      </c>
      <c r="GP14" s="203">
        <f t="shared" si="97"/>
        <v>0</v>
      </c>
      <c r="GQ14" s="203">
        <f>гр.компен.направ.!DB77</f>
        <v>0</v>
      </c>
      <c r="GR14" s="203">
        <f t="shared" si="98"/>
        <v>0</v>
      </c>
      <c r="GS14" s="203">
        <f>гр.компен.направ.!DC77</f>
        <v>0</v>
      </c>
      <c r="GT14" s="203">
        <f t="shared" si="99"/>
        <v>0</v>
      </c>
      <c r="GU14" s="203">
        <f>гр.компен.направ.!DD77</f>
        <v>0</v>
      </c>
      <c r="GV14" s="203">
        <f t="shared" si="100"/>
        <v>0</v>
      </c>
      <c r="GW14" s="203">
        <f>гр.компен.направ.!DE77</f>
        <v>0</v>
      </c>
      <c r="GX14" s="203">
        <f t="shared" si="101"/>
        <v>0</v>
      </c>
      <c r="GY14" s="203">
        <f>гр.компен.направ.!DF77</f>
        <v>0</v>
      </c>
      <c r="GZ14" s="203">
        <f t="shared" si="102"/>
        <v>0</v>
      </c>
      <c r="HA14" s="203">
        <f>гр.компен.направ.!DG77</f>
        <v>0</v>
      </c>
      <c r="HB14" s="203">
        <f t="shared" si="103"/>
        <v>0</v>
      </c>
      <c r="HC14" s="203">
        <f>гр.компен.направ.!DH77</f>
        <v>0</v>
      </c>
      <c r="HD14" s="203">
        <f t="shared" si="104"/>
        <v>0</v>
      </c>
      <c r="HE14" s="203">
        <f>гр.компен.направ.!DI77</f>
        <v>0</v>
      </c>
      <c r="HF14" s="203">
        <f t="shared" si="105"/>
        <v>0</v>
      </c>
      <c r="HG14" s="203">
        <f>гр.компен.направ.!DJ77</f>
        <v>0</v>
      </c>
      <c r="HH14" s="203">
        <f t="shared" si="106"/>
        <v>0</v>
      </c>
      <c r="HI14" s="203">
        <f>гр.компен.направ.!DK77</f>
        <v>0</v>
      </c>
      <c r="HJ14" s="203">
        <f t="shared" si="107"/>
        <v>0</v>
      </c>
      <c r="HK14" s="203">
        <f>гр.компен.направ.!DL77</f>
        <v>0</v>
      </c>
      <c r="HL14" s="203">
        <f t="shared" si="108"/>
        <v>0</v>
      </c>
      <c r="HM14" s="203">
        <f>гр.компен.направ.!DM77</f>
        <v>0</v>
      </c>
      <c r="HN14" s="203">
        <f t="shared" si="109"/>
        <v>0</v>
      </c>
      <c r="HO14" s="203">
        <f>гр.компен.направ.!DN77</f>
        <v>0</v>
      </c>
      <c r="HP14" s="203">
        <f t="shared" si="110"/>
        <v>0</v>
      </c>
      <c r="HQ14" s="203">
        <f>гр.компен.направ.!DO77</f>
        <v>0</v>
      </c>
      <c r="HR14" s="203">
        <f t="shared" si="111"/>
        <v>0</v>
      </c>
      <c r="HS14" s="203">
        <f>гр.компен.направ.!DP77</f>
        <v>0</v>
      </c>
      <c r="HT14" s="203">
        <f t="shared" si="112"/>
        <v>0</v>
      </c>
      <c r="HU14" s="203">
        <f>гр.компен.направ.!DQ77</f>
        <v>0</v>
      </c>
      <c r="HV14" s="203">
        <f t="shared" si="113"/>
        <v>0</v>
      </c>
      <c r="HW14" s="203">
        <f>гр.компен.направ.!DR77</f>
        <v>0</v>
      </c>
      <c r="HX14" s="203">
        <f t="shared" si="114"/>
        <v>0</v>
      </c>
      <c r="HY14" s="203">
        <f>гр.компен.направ.!DS77</f>
        <v>0</v>
      </c>
      <c r="HZ14" s="203">
        <f t="shared" si="115"/>
        <v>0</v>
      </c>
      <c r="IA14" s="203">
        <f>гр.компен.направ.!DT77</f>
        <v>0</v>
      </c>
      <c r="IB14" s="203">
        <f t="shared" si="116"/>
        <v>0</v>
      </c>
      <c r="IC14" s="203">
        <f>гр.компен.направ.!DU77</f>
        <v>0</v>
      </c>
      <c r="ID14" s="203">
        <f t="shared" si="117"/>
        <v>0</v>
      </c>
      <c r="IE14" s="203">
        <f>гр.компен.направ.!DV77</f>
        <v>0</v>
      </c>
      <c r="IF14" s="203">
        <f t="shared" si="118"/>
        <v>0</v>
      </c>
      <c r="IG14" s="203">
        <f>гр.компен.направ.!DW77</f>
        <v>0</v>
      </c>
      <c r="IH14" s="203">
        <f t="shared" si="119"/>
        <v>0</v>
      </c>
      <c r="II14" s="226"/>
      <c r="IJ14" s="226"/>
      <c r="IK14" s="226"/>
      <c r="IL14" s="226"/>
      <c r="IM14" s="226"/>
      <c r="IN14" s="226"/>
      <c r="IO14" s="226"/>
    </row>
    <row r="15" spans="1:249" s="30" customFormat="1" ht="12.75" customHeight="1" x14ac:dyDescent="0.2">
      <c r="A15" s="202">
        <v>4</v>
      </c>
      <c r="B15" s="42" t="s">
        <v>157</v>
      </c>
      <c r="C15" s="203">
        <f>гр.компен.направ.!H138</f>
        <v>0</v>
      </c>
      <c r="D15" s="203">
        <f t="shared" si="0"/>
        <v>0</v>
      </c>
      <c r="E15" s="203">
        <f>гр.компен.направ.!I138</f>
        <v>0</v>
      </c>
      <c r="F15" s="203">
        <f t="shared" si="1"/>
        <v>0</v>
      </c>
      <c r="G15" s="203">
        <f>гр.компен.направ.!J138</f>
        <v>0</v>
      </c>
      <c r="H15" s="203">
        <f t="shared" si="2"/>
        <v>0</v>
      </c>
      <c r="I15" s="203">
        <f>гр.компен.направ.!K138</f>
        <v>0</v>
      </c>
      <c r="J15" s="203">
        <f t="shared" si="3"/>
        <v>0</v>
      </c>
      <c r="K15" s="203">
        <f>гр.компен.направ.!L138</f>
        <v>0</v>
      </c>
      <c r="L15" s="203">
        <f t="shared" si="4"/>
        <v>0</v>
      </c>
      <c r="M15" s="203">
        <f>гр.компен.направ.!M138</f>
        <v>2098.8670000000002</v>
      </c>
      <c r="N15" s="203">
        <f t="shared" si="5"/>
        <v>787352175.44400012</v>
      </c>
      <c r="O15" s="203">
        <f>гр.компен.направ.!N138</f>
        <v>0</v>
      </c>
      <c r="P15" s="203">
        <f t="shared" si="6"/>
        <v>0</v>
      </c>
      <c r="Q15" s="203">
        <f>гр.компен.направ.!O138</f>
        <v>0</v>
      </c>
      <c r="R15" s="203">
        <f t="shared" si="7"/>
        <v>0</v>
      </c>
      <c r="S15" s="203">
        <f>гр.компен.направ.!P138</f>
        <v>0</v>
      </c>
      <c r="T15" s="203">
        <f t="shared" si="8"/>
        <v>0</v>
      </c>
      <c r="U15" s="203">
        <f>гр.компен.направ.!Q138</f>
        <v>0</v>
      </c>
      <c r="V15" s="203">
        <f t="shared" si="9"/>
        <v>0</v>
      </c>
      <c r="W15" s="203">
        <f>гр.компен.направ.!R138</f>
        <v>0</v>
      </c>
      <c r="X15" s="203">
        <f t="shared" si="10"/>
        <v>0</v>
      </c>
      <c r="Y15" s="203">
        <f>гр.компен.направ.!S138</f>
        <v>0</v>
      </c>
      <c r="Z15" s="203">
        <f t="shared" si="11"/>
        <v>0</v>
      </c>
      <c r="AA15" s="203">
        <f>гр.компен.направ.!T138</f>
        <v>0</v>
      </c>
      <c r="AB15" s="203">
        <f t="shared" si="12"/>
        <v>0</v>
      </c>
      <c r="AC15" s="203">
        <f>гр.компен.направ.!U138</f>
        <v>0</v>
      </c>
      <c r="AD15" s="203">
        <f t="shared" si="13"/>
        <v>0</v>
      </c>
      <c r="AE15" s="203">
        <f>гр.компен.направ.!V138</f>
        <v>0</v>
      </c>
      <c r="AF15" s="203">
        <f t="shared" si="14"/>
        <v>0</v>
      </c>
      <c r="AG15" s="203">
        <f>гр.компен.направ.!W138</f>
        <v>0</v>
      </c>
      <c r="AH15" s="203">
        <f t="shared" si="15"/>
        <v>0</v>
      </c>
      <c r="AI15" s="203">
        <f>гр.компен.направ.!X138</f>
        <v>0</v>
      </c>
      <c r="AJ15" s="203">
        <f t="shared" si="16"/>
        <v>0</v>
      </c>
      <c r="AK15" s="203">
        <f>гр.компен.направ.!Y138</f>
        <v>0</v>
      </c>
      <c r="AL15" s="203">
        <f t="shared" si="17"/>
        <v>0</v>
      </c>
      <c r="AM15" s="203">
        <f>гр.компен.направ.!Z138</f>
        <v>0</v>
      </c>
      <c r="AN15" s="203">
        <f t="shared" si="18"/>
        <v>0</v>
      </c>
      <c r="AO15" s="203">
        <f>гр.компен.направ.!AA138</f>
        <v>0</v>
      </c>
      <c r="AP15" s="203">
        <f t="shared" si="19"/>
        <v>0</v>
      </c>
      <c r="AQ15" s="203">
        <f>гр.компен.направ.!AB138</f>
        <v>0</v>
      </c>
      <c r="AR15" s="203">
        <f t="shared" si="20"/>
        <v>0</v>
      </c>
      <c r="AS15" s="203">
        <f>гр.компен.направ.!AC138</f>
        <v>0</v>
      </c>
      <c r="AT15" s="203">
        <f t="shared" si="21"/>
        <v>0</v>
      </c>
      <c r="AU15" s="203">
        <f>гр.компен.направ.!AD138</f>
        <v>0</v>
      </c>
      <c r="AV15" s="203">
        <f t="shared" si="22"/>
        <v>0</v>
      </c>
      <c r="AW15" s="203">
        <f>гр.компен.направ.!AE138</f>
        <v>0</v>
      </c>
      <c r="AX15" s="203">
        <f t="shared" si="23"/>
        <v>0</v>
      </c>
      <c r="AY15" s="203">
        <f>гр.компен.направ.!AF138</f>
        <v>0</v>
      </c>
      <c r="AZ15" s="203">
        <f t="shared" si="24"/>
        <v>0</v>
      </c>
      <c r="BA15" s="203">
        <f>гр.компен.направ.!AG138</f>
        <v>0</v>
      </c>
      <c r="BB15" s="203">
        <f t="shared" si="25"/>
        <v>0</v>
      </c>
      <c r="BC15" s="203">
        <f>гр.компен.направ.!AH138</f>
        <v>0</v>
      </c>
      <c r="BD15" s="203">
        <f t="shared" si="26"/>
        <v>0</v>
      </c>
      <c r="BE15" s="203">
        <f>гр.компен.направ.!AG138</f>
        <v>0</v>
      </c>
      <c r="BF15" s="203">
        <f t="shared" si="27"/>
        <v>0</v>
      </c>
      <c r="BG15" s="203">
        <f>гр.компен.направ.!AJ138</f>
        <v>0</v>
      </c>
      <c r="BH15" s="203">
        <f t="shared" si="28"/>
        <v>0</v>
      </c>
      <c r="BI15" s="203">
        <f>гр.компен.направ.!AK138</f>
        <v>0</v>
      </c>
      <c r="BJ15" s="203">
        <f t="shared" si="29"/>
        <v>0</v>
      </c>
      <c r="BK15" s="203">
        <f>гр.компен.направ.!AL138</f>
        <v>0</v>
      </c>
      <c r="BL15" s="203">
        <f t="shared" si="30"/>
        <v>0</v>
      </c>
      <c r="BM15" s="203">
        <f>гр.компен.направ.!AM138</f>
        <v>0</v>
      </c>
      <c r="BN15" s="203">
        <f t="shared" si="31"/>
        <v>0</v>
      </c>
      <c r="BO15" s="203">
        <f>гр.компен.направ.!AN138</f>
        <v>0</v>
      </c>
      <c r="BP15" s="203">
        <f t="shared" si="32"/>
        <v>0</v>
      </c>
      <c r="BQ15" s="203">
        <f>гр.компен.направ.!AO138</f>
        <v>0</v>
      </c>
      <c r="BR15" s="203">
        <f t="shared" si="33"/>
        <v>0</v>
      </c>
      <c r="BS15" s="203">
        <f>гр.компен.направ.!AP138</f>
        <v>0</v>
      </c>
      <c r="BT15" s="203">
        <f t="shared" si="34"/>
        <v>0</v>
      </c>
      <c r="BU15" s="203">
        <f>гр.компен.направ.!AQ138</f>
        <v>0</v>
      </c>
      <c r="BV15" s="203">
        <f t="shared" si="35"/>
        <v>0</v>
      </c>
      <c r="BW15" s="203">
        <f>гр.компен.направ.!AR138</f>
        <v>0</v>
      </c>
      <c r="BX15" s="203">
        <f t="shared" si="36"/>
        <v>0</v>
      </c>
      <c r="BY15" s="203">
        <f>гр.компен.направ.!AS138</f>
        <v>0</v>
      </c>
      <c r="BZ15" s="203">
        <f t="shared" si="37"/>
        <v>0</v>
      </c>
      <c r="CA15" s="203">
        <f>гр.компен.направ.!AT138</f>
        <v>0</v>
      </c>
      <c r="CB15" s="203">
        <f t="shared" si="38"/>
        <v>0</v>
      </c>
      <c r="CC15" s="203">
        <f>гр.компен.направ.!AU138</f>
        <v>0</v>
      </c>
      <c r="CD15" s="203">
        <f t="shared" si="39"/>
        <v>0</v>
      </c>
      <c r="CE15" s="203">
        <f>гр.компен.направ.!AV138</f>
        <v>0</v>
      </c>
      <c r="CF15" s="203">
        <f t="shared" si="40"/>
        <v>0</v>
      </c>
      <c r="CG15" s="203">
        <f>гр.компен.направ.!AW138</f>
        <v>0</v>
      </c>
      <c r="CH15" s="203">
        <f t="shared" si="41"/>
        <v>0</v>
      </c>
      <c r="CI15" s="203">
        <f>гр.компен.направ.!AX138</f>
        <v>0</v>
      </c>
      <c r="CJ15" s="203">
        <f t="shared" si="42"/>
        <v>0</v>
      </c>
      <c r="CK15" s="203">
        <f>гр.компен.направ.!AY138</f>
        <v>0</v>
      </c>
      <c r="CL15" s="203">
        <f t="shared" si="43"/>
        <v>0</v>
      </c>
      <c r="CM15" s="203">
        <f>гр.компен.направ.!AZ138</f>
        <v>0</v>
      </c>
      <c r="CN15" s="203">
        <f t="shared" si="44"/>
        <v>0</v>
      </c>
      <c r="CO15" s="203">
        <f>гр.компен.направ.!BA138</f>
        <v>0</v>
      </c>
      <c r="CP15" s="203">
        <f t="shared" si="45"/>
        <v>0</v>
      </c>
      <c r="CQ15" s="203">
        <f>гр.компен.направ.!BB138</f>
        <v>0</v>
      </c>
      <c r="CR15" s="203">
        <f t="shared" si="46"/>
        <v>0</v>
      </c>
      <c r="CS15" s="203">
        <f>гр.компен.направ.!BC138</f>
        <v>0</v>
      </c>
      <c r="CT15" s="203">
        <f t="shared" si="47"/>
        <v>0</v>
      </c>
      <c r="CU15" s="203">
        <f>гр.компен.направ.!BD138</f>
        <v>0</v>
      </c>
      <c r="CV15" s="203">
        <f t="shared" si="48"/>
        <v>0</v>
      </c>
      <c r="CW15" s="203">
        <f>гр.компен.направ.!BE138</f>
        <v>0</v>
      </c>
      <c r="CX15" s="203">
        <f t="shared" si="49"/>
        <v>0</v>
      </c>
      <c r="CY15" s="203">
        <f>гр.компен.направ.!BF138</f>
        <v>0</v>
      </c>
      <c r="CZ15" s="203">
        <f t="shared" si="50"/>
        <v>0</v>
      </c>
      <c r="DA15" s="203">
        <f>гр.компен.направ.!BG138</f>
        <v>0</v>
      </c>
      <c r="DB15" s="203">
        <f t="shared" si="51"/>
        <v>0</v>
      </c>
      <c r="DC15" s="203">
        <f>гр.компен.направ.!BH138</f>
        <v>0</v>
      </c>
      <c r="DD15" s="203">
        <f t="shared" si="52"/>
        <v>0</v>
      </c>
      <c r="DE15" s="203">
        <f>гр.компен.направ.!BI138</f>
        <v>0</v>
      </c>
      <c r="DF15" s="203">
        <f t="shared" si="53"/>
        <v>0</v>
      </c>
      <c r="DG15" s="203">
        <f>гр.компен.направ.!BJ138</f>
        <v>0</v>
      </c>
      <c r="DH15" s="203">
        <f t="shared" si="54"/>
        <v>0</v>
      </c>
      <c r="DI15" s="203">
        <f>гр.компен.направ.!BK138</f>
        <v>0</v>
      </c>
      <c r="DJ15" s="203">
        <f t="shared" si="55"/>
        <v>0</v>
      </c>
      <c r="DK15" s="203">
        <f>гр.компен.направ.!BL138</f>
        <v>0</v>
      </c>
      <c r="DL15" s="203">
        <f t="shared" si="56"/>
        <v>0</v>
      </c>
      <c r="DM15" s="203">
        <f>гр.компен.направ.!BM138</f>
        <v>0</v>
      </c>
      <c r="DN15" s="203">
        <f t="shared" si="57"/>
        <v>0</v>
      </c>
      <c r="DO15" s="203">
        <f>гр.компен.направ.!BN138</f>
        <v>0</v>
      </c>
      <c r="DP15" s="203">
        <f t="shared" si="58"/>
        <v>0</v>
      </c>
      <c r="DQ15" s="203">
        <f>гр.компен.направ.!BO138</f>
        <v>0</v>
      </c>
      <c r="DR15" s="203">
        <f t="shared" si="59"/>
        <v>0</v>
      </c>
      <c r="DS15" s="203">
        <f>гр.компен.направ.!BP138</f>
        <v>0</v>
      </c>
      <c r="DT15" s="203">
        <f t="shared" si="60"/>
        <v>0</v>
      </c>
      <c r="DU15" s="203">
        <f>гр.компен.направ.!BQ138</f>
        <v>0</v>
      </c>
      <c r="DV15" s="203">
        <f t="shared" si="61"/>
        <v>0</v>
      </c>
      <c r="DW15" s="203">
        <f>гр.компен.направ.!BR138</f>
        <v>0</v>
      </c>
      <c r="DX15" s="203">
        <f t="shared" si="62"/>
        <v>0</v>
      </c>
      <c r="DY15" s="203">
        <f>гр.компен.направ.!BS138</f>
        <v>0</v>
      </c>
      <c r="DZ15" s="203">
        <f t="shared" si="63"/>
        <v>0</v>
      </c>
      <c r="EA15" s="203">
        <f>гр.компен.направ.!BT138</f>
        <v>0</v>
      </c>
      <c r="EB15" s="203">
        <f t="shared" si="64"/>
        <v>0</v>
      </c>
      <c r="EC15" s="203">
        <f>гр.компен.направ.!BU138</f>
        <v>0</v>
      </c>
      <c r="ED15" s="203">
        <f t="shared" si="65"/>
        <v>0</v>
      </c>
      <c r="EE15" s="203">
        <f>гр.компен.направ.!BV138</f>
        <v>0</v>
      </c>
      <c r="EF15" s="203">
        <f t="shared" si="66"/>
        <v>0</v>
      </c>
      <c r="EG15" s="203">
        <f>гр.компен.направ.!BW138</f>
        <v>0</v>
      </c>
      <c r="EH15" s="203">
        <f t="shared" si="67"/>
        <v>0</v>
      </c>
      <c r="EI15" s="203">
        <f>гр.компен.направ.!BX138</f>
        <v>0</v>
      </c>
      <c r="EJ15" s="203">
        <f t="shared" si="68"/>
        <v>0</v>
      </c>
      <c r="EK15" s="203">
        <f>гр.компен.направ.!BY138</f>
        <v>0</v>
      </c>
      <c r="EL15" s="203">
        <f t="shared" si="69"/>
        <v>0</v>
      </c>
      <c r="EM15" s="203">
        <f>гр.компен.направ.!BZ138</f>
        <v>0</v>
      </c>
      <c r="EN15" s="203">
        <f t="shared" si="70"/>
        <v>0</v>
      </c>
      <c r="EO15" s="203">
        <f>гр.компен.направ.!CA138</f>
        <v>0</v>
      </c>
      <c r="EP15" s="203">
        <f t="shared" si="71"/>
        <v>0</v>
      </c>
      <c r="EQ15" s="203">
        <f>гр.компен.направ.!CB138</f>
        <v>0</v>
      </c>
      <c r="ER15" s="203">
        <f t="shared" si="72"/>
        <v>0</v>
      </c>
      <c r="ES15" s="203">
        <f>гр.компен.направ.!CC138</f>
        <v>0</v>
      </c>
      <c r="ET15" s="203">
        <f t="shared" si="73"/>
        <v>0</v>
      </c>
      <c r="EU15" s="203">
        <f>гр.компен.направ.!CD138</f>
        <v>0</v>
      </c>
      <c r="EV15" s="203">
        <f t="shared" si="74"/>
        <v>0</v>
      </c>
      <c r="EW15" s="203">
        <f>гр.компен.направ.!CE138</f>
        <v>633</v>
      </c>
      <c r="EX15" s="203">
        <f t="shared" si="75"/>
        <v>240512148</v>
      </c>
      <c r="EY15" s="203">
        <f>гр.компен.направ.!CF138</f>
        <v>0</v>
      </c>
      <c r="EZ15" s="203">
        <f t="shared" si="76"/>
        <v>0</v>
      </c>
      <c r="FA15" s="203">
        <f>гр.компен.направ.!CG138</f>
        <v>0</v>
      </c>
      <c r="FB15" s="203">
        <f t="shared" si="77"/>
        <v>0</v>
      </c>
      <c r="FC15" s="203">
        <f>гр.компен.направ.!CH138</f>
        <v>0</v>
      </c>
      <c r="FD15" s="203">
        <f t="shared" si="78"/>
        <v>0</v>
      </c>
      <c r="FE15" s="203">
        <f>гр.компен.направ.!CI138</f>
        <v>0</v>
      </c>
      <c r="FF15" s="203">
        <f t="shared" si="79"/>
        <v>0</v>
      </c>
      <c r="FG15" s="203">
        <f>гр.компен.направ.!CJ138</f>
        <v>0</v>
      </c>
      <c r="FH15" s="203">
        <f t="shared" si="80"/>
        <v>0</v>
      </c>
      <c r="FI15" s="203">
        <f>гр.компен.направ.!CK138</f>
        <v>0</v>
      </c>
      <c r="FJ15" s="203">
        <f t="shared" si="81"/>
        <v>0</v>
      </c>
      <c r="FK15" s="203">
        <f>гр.компен.направ.!CL138</f>
        <v>0</v>
      </c>
      <c r="FL15" s="203">
        <f t="shared" si="82"/>
        <v>0</v>
      </c>
      <c r="FM15" s="203">
        <f>гр.компен.направ.!CM138</f>
        <v>0</v>
      </c>
      <c r="FN15" s="203">
        <f t="shared" si="83"/>
        <v>0</v>
      </c>
      <c r="FO15" s="203">
        <f>гр.компен.направ.!CN138</f>
        <v>0</v>
      </c>
      <c r="FP15" s="203">
        <f t="shared" si="84"/>
        <v>0</v>
      </c>
      <c r="FQ15" s="203">
        <f>гр.компен.направ.!CO138</f>
        <v>0</v>
      </c>
      <c r="FR15" s="203">
        <f t="shared" si="85"/>
        <v>0</v>
      </c>
      <c r="FS15" s="203">
        <f>гр.компен.направ.!CP138</f>
        <v>0</v>
      </c>
      <c r="FT15" s="203">
        <f t="shared" si="86"/>
        <v>0</v>
      </c>
      <c r="FU15" s="203">
        <f>гр.компен.направ.!CQ138</f>
        <v>0</v>
      </c>
      <c r="FV15" s="203">
        <f t="shared" si="87"/>
        <v>0</v>
      </c>
      <c r="FW15" s="203">
        <f>гр.компен.направ.!CR138</f>
        <v>0</v>
      </c>
      <c r="FX15" s="203">
        <f t="shared" si="88"/>
        <v>0</v>
      </c>
      <c r="FY15" s="203">
        <f>гр.компен.направ.!CS138</f>
        <v>0</v>
      </c>
      <c r="FZ15" s="203">
        <f t="shared" si="89"/>
        <v>0</v>
      </c>
      <c r="GA15" s="203">
        <f>гр.компен.направ.!CT138</f>
        <v>0</v>
      </c>
      <c r="GB15" s="203">
        <f t="shared" si="90"/>
        <v>0</v>
      </c>
      <c r="GC15" s="203">
        <f>гр.компен.направ.!CU138</f>
        <v>0</v>
      </c>
      <c r="GD15" s="203">
        <f t="shared" si="91"/>
        <v>0</v>
      </c>
      <c r="GE15" s="203">
        <f>гр.компен.направ.!CV138</f>
        <v>0</v>
      </c>
      <c r="GF15" s="203">
        <f t="shared" si="92"/>
        <v>0</v>
      </c>
      <c r="GG15" s="203">
        <f>гр.компен.направ.!CW138</f>
        <v>0</v>
      </c>
      <c r="GH15" s="203">
        <f t="shared" si="93"/>
        <v>0</v>
      </c>
      <c r="GI15" s="203">
        <f>гр.компен.направ.!CX138</f>
        <v>0</v>
      </c>
      <c r="GJ15" s="203">
        <f t="shared" si="94"/>
        <v>0</v>
      </c>
      <c r="GK15" s="203">
        <f>гр.компен.направ.!CY138</f>
        <v>0</v>
      </c>
      <c r="GL15" s="203">
        <f t="shared" si="95"/>
        <v>0</v>
      </c>
      <c r="GM15" s="203">
        <f>гр.компен.направ.!CZ138</f>
        <v>0</v>
      </c>
      <c r="GN15" s="203">
        <f t="shared" si="96"/>
        <v>0</v>
      </c>
      <c r="GO15" s="203">
        <f>гр.компен.направ.!DA138</f>
        <v>0</v>
      </c>
      <c r="GP15" s="203">
        <f t="shared" si="97"/>
        <v>0</v>
      </c>
      <c r="GQ15" s="203">
        <f>гр.компен.направ.!DB138</f>
        <v>0</v>
      </c>
      <c r="GR15" s="203">
        <f t="shared" si="98"/>
        <v>0</v>
      </c>
      <c r="GS15" s="203">
        <f>гр.компен.направ.!DC138</f>
        <v>0</v>
      </c>
      <c r="GT15" s="203">
        <f t="shared" si="99"/>
        <v>0</v>
      </c>
      <c r="GU15" s="203">
        <f>гр.компен.направ.!DD138</f>
        <v>0</v>
      </c>
      <c r="GV15" s="203">
        <f t="shared" si="100"/>
        <v>0</v>
      </c>
      <c r="GW15" s="203">
        <f>гр.компен.направ.!DE138</f>
        <v>0</v>
      </c>
      <c r="GX15" s="203">
        <f t="shared" si="101"/>
        <v>0</v>
      </c>
      <c r="GY15" s="203">
        <f>гр.компен.направ.!DF138</f>
        <v>0</v>
      </c>
      <c r="GZ15" s="203">
        <f t="shared" si="102"/>
        <v>0</v>
      </c>
      <c r="HA15" s="203">
        <f>гр.компен.направ.!DG138</f>
        <v>0</v>
      </c>
      <c r="HB15" s="203">
        <f t="shared" si="103"/>
        <v>0</v>
      </c>
      <c r="HC15" s="203">
        <f>гр.компен.направ.!DH138</f>
        <v>0</v>
      </c>
      <c r="HD15" s="203">
        <f t="shared" si="104"/>
        <v>0</v>
      </c>
      <c r="HE15" s="203">
        <f>гр.компен.направ.!DI138</f>
        <v>0</v>
      </c>
      <c r="HF15" s="203">
        <f t="shared" si="105"/>
        <v>0</v>
      </c>
      <c r="HG15" s="203">
        <f>гр.компен.направ.!DJ138</f>
        <v>0</v>
      </c>
      <c r="HH15" s="203">
        <f t="shared" si="106"/>
        <v>0</v>
      </c>
      <c r="HI15" s="203">
        <f>гр.компен.направ.!DK138</f>
        <v>0</v>
      </c>
      <c r="HJ15" s="203">
        <f t="shared" si="107"/>
        <v>0</v>
      </c>
      <c r="HK15" s="203">
        <f>гр.компен.направ.!DL138</f>
        <v>0</v>
      </c>
      <c r="HL15" s="203">
        <f t="shared" si="108"/>
        <v>0</v>
      </c>
      <c r="HM15" s="203">
        <f>гр.компен.направ.!DM138</f>
        <v>0</v>
      </c>
      <c r="HN15" s="203">
        <f t="shared" si="109"/>
        <v>0</v>
      </c>
      <c r="HO15" s="203">
        <f>гр.компен.направ.!DN138</f>
        <v>0</v>
      </c>
      <c r="HP15" s="203">
        <f t="shared" si="110"/>
        <v>0</v>
      </c>
      <c r="HQ15" s="203">
        <f>гр.компен.направ.!DO138</f>
        <v>5</v>
      </c>
      <c r="HR15" s="203">
        <f t="shared" si="111"/>
        <v>1623360</v>
      </c>
      <c r="HS15" s="203">
        <f>гр.компен.направ.!DP138</f>
        <v>0</v>
      </c>
      <c r="HT15" s="203">
        <f t="shared" si="112"/>
        <v>0</v>
      </c>
      <c r="HU15" s="203">
        <f>гр.компен.направ.!DQ138</f>
        <v>0</v>
      </c>
      <c r="HV15" s="203">
        <f t="shared" si="113"/>
        <v>0</v>
      </c>
      <c r="HW15" s="203">
        <f>гр.компен.направ.!DR138</f>
        <v>0</v>
      </c>
      <c r="HX15" s="203">
        <f t="shared" si="114"/>
        <v>0</v>
      </c>
      <c r="HY15" s="203">
        <f>гр.компен.направ.!DS138</f>
        <v>11</v>
      </c>
      <c r="HZ15" s="203">
        <f t="shared" si="115"/>
        <v>8571420</v>
      </c>
      <c r="IA15" s="203">
        <f>гр.компен.направ.!DT138</f>
        <v>0</v>
      </c>
      <c r="IB15" s="203">
        <f t="shared" si="116"/>
        <v>0</v>
      </c>
      <c r="IC15" s="203">
        <f>гр.компен.направ.!DU138</f>
        <v>0</v>
      </c>
      <c r="ID15" s="203">
        <f t="shared" si="117"/>
        <v>0</v>
      </c>
      <c r="IE15" s="203">
        <f>гр.компен.направ.!DV138</f>
        <v>0</v>
      </c>
      <c r="IF15" s="203">
        <f t="shared" si="118"/>
        <v>0</v>
      </c>
      <c r="IG15" s="203">
        <f>гр.компен.направ.!DW138</f>
        <v>0</v>
      </c>
      <c r="IH15" s="203">
        <f t="shared" si="119"/>
        <v>0</v>
      </c>
      <c r="II15" s="226"/>
      <c r="IJ15" s="226"/>
      <c r="IK15" s="226"/>
      <c r="IL15" s="226"/>
      <c r="IM15" s="226"/>
      <c r="IN15" s="226"/>
      <c r="IO15" s="226"/>
    </row>
    <row r="16" spans="1:249" s="30" customFormat="1" ht="12.75" customHeight="1" x14ac:dyDescent="0.2">
      <c r="A16" s="202">
        <v>5</v>
      </c>
      <c r="B16" s="42" t="s">
        <v>220</v>
      </c>
      <c r="C16" s="203">
        <f>гр.компен.направ.!H194</f>
        <v>0</v>
      </c>
      <c r="D16" s="203">
        <f t="shared" si="0"/>
        <v>0</v>
      </c>
      <c r="E16" s="203">
        <f>гр.компен.направ.!I194</f>
        <v>0</v>
      </c>
      <c r="F16" s="203">
        <f t="shared" si="1"/>
        <v>0</v>
      </c>
      <c r="G16" s="203">
        <f>гр.компен.направ.!J194</f>
        <v>0</v>
      </c>
      <c r="H16" s="203">
        <f t="shared" si="2"/>
        <v>0</v>
      </c>
      <c r="I16" s="203">
        <f>гр.компен.направ.!K194</f>
        <v>995</v>
      </c>
      <c r="J16" s="203">
        <f t="shared" si="3"/>
        <v>311048940</v>
      </c>
      <c r="K16" s="203">
        <f>гр.компен.направ.!L194</f>
        <v>0</v>
      </c>
      <c r="L16" s="203">
        <f t="shared" si="4"/>
        <v>0</v>
      </c>
      <c r="M16" s="203">
        <f>гр.компен.направ.!M194</f>
        <v>636</v>
      </c>
      <c r="N16" s="203">
        <f t="shared" si="5"/>
        <v>238583952</v>
      </c>
      <c r="O16" s="203">
        <f>гр.компен.направ.!N194</f>
        <v>0</v>
      </c>
      <c r="P16" s="203">
        <f t="shared" si="6"/>
        <v>0</v>
      </c>
      <c r="Q16" s="203">
        <f>гр.компен.направ.!O194</f>
        <v>0</v>
      </c>
      <c r="R16" s="203">
        <f t="shared" si="7"/>
        <v>0</v>
      </c>
      <c r="S16" s="203">
        <f>гр.компен.направ.!P194</f>
        <v>0</v>
      </c>
      <c r="T16" s="203">
        <f t="shared" si="8"/>
        <v>0</v>
      </c>
      <c r="U16" s="203">
        <f>гр.компен.направ.!Q194</f>
        <v>0</v>
      </c>
      <c r="V16" s="203">
        <f t="shared" si="9"/>
        <v>0</v>
      </c>
      <c r="W16" s="203">
        <f>гр.компен.направ.!R194</f>
        <v>0</v>
      </c>
      <c r="X16" s="203">
        <f t="shared" si="10"/>
        <v>0</v>
      </c>
      <c r="Y16" s="203">
        <f>гр.компен.направ.!S194</f>
        <v>0</v>
      </c>
      <c r="Z16" s="203">
        <f t="shared" si="11"/>
        <v>0</v>
      </c>
      <c r="AA16" s="203">
        <f>гр.компен.направ.!T194</f>
        <v>0</v>
      </c>
      <c r="AB16" s="203">
        <f t="shared" si="12"/>
        <v>0</v>
      </c>
      <c r="AC16" s="203">
        <f>гр.компен.направ.!U194</f>
        <v>0</v>
      </c>
      <c r="AD16" s="203">
        <f t="shared" si="13"/>
        <v>0</v>
      </c>
      <c r="AE16" s="203">
        <f>гр.компен.направ.!V194</f>
        <v>0</v>
      </c>
      <c r="AF16" s="203">
        <f t="shared" si="14"/>
        <v>0</v>
      </c>
      <c r="AG16" s="203">
        <f>гр.компен.направ.!W194</f>
        <v>0</v>
      </c>
      <c r="AH16" s="203">
        <f t="shared" si="15"/>
        <v>0</v>
      </c>
      <c r="AI16" s="203">
        <f>гр.компен.направ.!X194</f>
        <v>0</v>
      </c>
      <c r="AJ16" s="203">
        <f t="shared" si="16"/>
        <v>0</v>
      </c>
      <c r="AK16" s="203">
        <f>гр.компен.направ.!Y194</f>
        <v>0</v>
      </c>
      <c r="AL16" s="203">
        <f t="shared" si="17"/>
        <v>0</v>
      </c>
      <c r="AM16" s="203">
        <f>гр.компен.направ.!Z194</f>
        <v>0</v>
      </c>
      <c r="AN16" s="203">
        <f t="shared" si="18"/>
        <v>0</v>
      </c>
      <c r="AO16" s="203">
        <f>гр.компен.направ.!AA194</f>
        <v>0</v>
      </c>
      <c r="AP16" s="203">
        <f t="shared" si="19"/>
        <v>0</v>
      </c>
      <c r="AQ16" s="203">
        <f>гр.компен.направ.!AB194</f>
        <v>0</v>
      </c>
      <c r="AR16" s="203">
        <f t="shared" si="20"/>
        <v>0</v>
      </c>
      <c r="AS16" s="203">
        <f>гр.компен.направ.!AC194</f>
        <v>0</v>
      </c>
      <c r="AT16" s="203">
        <f t="shared" si="21"/>
        <v>0</v>
      </c>
      <c r="AU16" s="203">
        <f>гр.компен.направ.!AD194</f>
        <v>0</v>
      </c>
      <c r="AV16" s="203">
        <f t="shared" si="22"/>
        <v>0</v>
      </c>
      <c r="AW16" s="203">
        <f>гр.компен.направ.!AE194</f>
        <v>0</v>
      </c>
      <c r="AX16" s="203">
        <f t="shared" si="23"/>
        <v>0</v>
      </c>
      <c r="AY16" s="203">
        <f>гр.компен.направ.!AF194</f>
        <v>0</v>
      </c>
      <c r="AZ16" s="203">
        <f t="shared" si="24"/>
        <v>0</v>
      </c>
      <c r="BA16" s="203">
        <f>гр.компен.направ.!AG194</f>
        <v>0</v>
      </c>
      <c r="BB16" s="203">
        <f t="shared" si="25"/>
        <v>0</v>
      </c>
      <c r="BC16" s="203">
        <f>гр.компен.направ.!AH194</f>
        <v>0</v>
      </c>
      <c r="BD16" s="203">
        <f t="shared" si="26"/>
        <v>0</v>
      </c>
      <c r="BE16" s="203">
        <f>гр.компен.направ.!AG194</f>
        <v>0</v>
      </c>
      <c r="BF16" s="203">
        <f t="shared" si="27"/>
        <v>0</v>
      </c>
      <c r="BG16" s="203">
        <f>гр.компен.направ.!AJ194</f>
        <v>0</v>
      </c>
      <c r="BH16" s="203">
        <f t="shared" si="28"/>
        <v>0</v>
      </c>
      <c r="BI16" s="203">
        <f>гр.компен.направ.!AK194</f>
        <v>0</v>
      </c>
      <c r="BJ16" s="203">
        <f t="shared" si="29"/>
        <v>0</v>
      </c>
      <c r="BK16" s="203">
        <f>гр.компен.направ.!AL194</f>
        <v>0</v>
      </c>
      <c r="BL16" s="203">
        <f t="shared" si="30"/>
        <v>0</v>
      </c>
      <c r="BM16" s="203">
        <f>гр.компен.направ.!AM194</f>
        <v>0</v>
      </c>
      <c r="BN16" s="203">
        <f t="shared" si="31"/>
        <v>0</v>
      </c>
      <c r="BO16" s="203">
        <f>гр.компен.направ.!AN194</f>
        <v>0</v>
      </c>
      <c r="BP16" s="203">
        <f t="shared" si="32"/>
        <v>0</v>
      </c>
      <c r="BQ16" s="203">
        <f>гр.компен.направ.!AO194</f>
        <v>1</v>
      </c>
      <c r="BR16" s="203">
        <f t="shared" si="33"/>
        <v>395796</v>
      </c>
      <c r="BS16" s="203">
        <f>гр.компен.направ.!AP194</f>
        <v>0</v>
      </c>
      <c r="BT16" s="203">
        <f t="shared" si="34"/>
        <v>0</v>
      </c>
      <c r="BU16" s="203">
        <f>гр.компен.направ.!AQ194</f>
        <v>1</v>
      </c>
      <c r="BV16" s="203">
        <f t="shared" si="35"/>
        <v>474948</v>
      </c>
      <c r="BW16" s="203">
        <f>гр.компен.направ.!AR194</f>
        <v>0</v>
      </c>
      <c r="BX16" s="203">
        <f t="shared" si="36"/>
        <v>0</v>
      </c>
      <c r="BY16" s="203">
        <f>гр.компен.направ.!AS194</f>
        <v>0</v>
      </c>
      <c r="BZ16" s="203">
        <f t="shared" si="37"/>
        <v>0</v>
      </c>
      <c r="CA16" s="203">
        <f>гр.компен.направ.!AT194</f>
        <v>0</v>
      </c>
      <c r="CB16" s="203">
        <f t="shared" si="38"/>
        <v>0</v>
      </c>
      <c r="CC16" s="203">
        <f>гр.компен.направ.!AU194</f>
        <v>0</v>
      </c>
      <c r="CD16" s="203">
        <f t="shared" si="39"/>
        <v>0</v>
      </c>
      <c r="CE16" s="203">
        <f>гр.компен.направ.!AV194</f>
        <v>0</v>
      </c>
      <c r="CF16" s="203">
        <f t="shared" si="40"/>
        <v>0</v>
      </c>
      <c r="CG16" s="203">
        <f>гр.компен.направ.!AW194</f>
        <v>0</v>
      </c>
      <c r="CH16" s="203">
        <f t="shared" si="41"/>
        <v>0</v>
      </c>
      <c r="CI16" s="203">
        <f>гр.компен.направ.!AX194</f>
        <v>0</v>
      </c>
      <c r="CJ16" s="203">
        <f t="shared" si="42"/>
        <v>0</v>
      </c>
      <c r="CK16" s="203">
        <f>гр.компен.направ.!AY194</f>
        <v>0</v>
      </c>
      <c r="CL16" s="203">
        <f t="shared" si="43"/>
        <v>0</v>
      </c>
      <c r="CM16" s="203">
        <f>гр.компен.направ.!AZ194</f>
        <v>0</v>
      </c>
      <c r="CN16" s="203">
        <f t="shared" si="44"/>
        <v>0</v>
      </c>
      <c r="CO16" s="203">
        <f>гр.компен.направ.!BA194</f>
        <v>0</v>
      </c>
      <c r="CP16" s="203">
        <f t="shared" si="45"/>
        <v>0</v>
      </c>
      <c r="CQ16" s="203">
        <f>гр.компен.направ.!BB194</f>
        <v>0</v>
      </c>
      <c r="CR16" s="203">
        <f t="shared" si="46"/>
        <v>0</v>
      </c>
      <c r="CS16" s="203">
        <f>гр.компен.направ.!BC194</f>
        <v>0</v>
      </c>
      <c r="CT16" s="203">
        <f t="shared" si="47"/>
        <v>0</v>
      </c>
      <c r="CU16" s="203">
        <f>гр.компен.направ.!BD194</f>
        <v>0</v>
      </c>
      <c r="CV16" s="203">
        <f t="shared" si="48"/>
        <v>0</v>
      </c>
      <c r="CW16" s="203">
        <f>гр.компен.направ.!BE194</f>
        <v>0</v>
      </c>
      <c r="CX16" s="203">
        <f t="shared" si="49"/>
        <v>0</v>
      </c>
      <c r="CY16" s="203">
        <f>гр.компен.направ.!BF194</f>
        <v>0</v>
      </c>
      <c r="CZ16" s="203">
        <f t="shared" si="50"/>
        <v>0</v>
      </c>
      <c r="DA16" s="203">
        <f>гр.компен.направ.!BG194</f>
        <v>0</v>
      </c>
      <c r="DB16" s="203">
        <f t="shared" si="51"/>
        <v>0</v>
      </c>
      <c r="DC16" s="203">
        <f>гр.компен.направ.!BH194</f>
        <v>0</v>
      </c>
      <c r="DD16" s="203">
        <f t="shared" si="52"/>
        <v>0</v>
      </c>
      <c r="DE16" s="203">
        <f>гр.компен.направ.!BI194</f>
        <v>15</v>
      </c>
      <c r="DF16" s="203">
        <f t="shared" si="53"/>
        <v>4749480</v>
      </c>
      <c r="DG16" s="203">
        <f>гр.компен.направ.!BJ194</f>
        <v>0</v>
      </c>
      <c r="DH16" s="203">
        <f t="shared" si="54"/>
        <v>0</v>
      </c>
      <c r="DI16" s="203">
        <f>гр.компен.направ.!BK194</f>
        <v>2</v>
      </c>
      <c r="DJ16" s="203">
        <f t="shared" si="55"/>
        <v>759912</v>
      </c>
      <c r="DK16" s="203">
        <f>гр.компен.направ.!BL194</f>
        <v>0</v>
      </c>
      <c r="DL16" s="203">
        <f t="shared" si="56"/>
        <v>0</v>
      </c>
      <c r="DM16" s="203">
        <f>гр.компен.направ.!BM194</f>
        <v>0</v>
      </c>
      <c r="DN16" s="203">
        <f t="shared" si="57"/>
        <v>0</v>
      </c>
      <c r="DO16" s="203">
        <f>гр.компен.направ.!BN194</f>
        <v>0</v>
      </c>
      <c r="DP16" s="203">
        <f t="shared" si="58"/>
        <v>0</v>
      </c>
      <c r="DQ16" s="203">
        <f>гр.компен.направ.!BO194</f>
        <v>0</v>
      </c>
      <c r="DR16" s="203">
        <f t="shared" si="59"/>
        <v>0</v>
      </c>
      <c r="DS16" s="203">
        <f>гр.компен.направ.!BP194</f>
        <v>0</v>
      </c>
      <c r="DT16" s="203">
        <f t="shared" si="60"/>
        <v>0</v>
      </c>
      <c r="DU16" s="203">
        <f>гр.компен.направ.!BQ194</f>
        <v>0</v>
      </c>
      <c r="DV16" s="203">
        <f t="shared" si="61"/>
        <v>0</v>
      </c>
      <c r="DW16" s="203">
        <f>гр.компен.направ.!BR194</f>
        <v>0</v>
      </c>
      <c r="DX16" s="203">
        <f t="shared" si="62"/>
        <v>0</v>
      </c>
      <c r="DY16" s="203">
        <f>гр.компен.направ.!BS194</f>
        <v>0</v>
      </c>
      <c r="DZ16" s="203">
        <f t="shared" si="63"/>
        <v>0</v>
      </c>
      <c r="EA16" s="203">
        <f>гр.компен.направ.!BT194</f>
        <v>0</v>
      </c>
      <c r="EB16" s="203">
        <f t="shared" si="64"/>
        <v>0</v>
      </c>
      <c r="EC16" s="203">
        <f>гр.компен.направ.!BU194</f>
        <v>2</v>
      </c>
      <c r="ED16" s="203">
        <f t="shared" si="65"/>
        <v>961968</v>
      </c>
      <c r="EE16" s="203">
        <f>гр.компен.направ.!BV194</f>
        <v>0</v>
      </c>
      <c r="EF16" s="203">
        <f t="shared" si="66"/>
        <v>0</v>
      </c>
      <c r="EG16" s="203">
        <f>гр.компен.направ.!BW194</f>
        <v>0</v>
      </c>
      <c r="EH16" s="203">
        <f t="shared" si="67"/>
        <v>0</v>
      </c>
      <c r="EI16" s="203">
        <f>гр.компен.направ.!BX194</f>
        <v>0</v>
      </c>
      <c r="EJ16" s="203">
        <f t="shared" si="68"/>
        <v>0</v>
      </c>
      <c r="EK16" s="203">
        <f>гр.компен.направ.!BY194</f>
        <v>0</v>
      </c>
      <c r="EL16" s="203">
        <f t="shared" si="69"/>
        <v>0</v>
      </c>
      <c r="EM16" s="203">
        <f>гр.компен.направ.!BZ194</f>
        <v>0</v>
      </c>
      <c r="EN16" s="203">
        <f t="shared" si="70"/>
        <v>0</v>
      </c>
      <c r="EO16" s="203">
        <f>гр.компен.направ.!CA194</f>
        <v>0</v>
      </c>
      <c r="EP16" s="203">
        <f t="shared" si="71"/>
        <v>0</v>
      </c>
      <c r="EQ16" s="203">
        <f>гр.компен.направ.!CB194</f>
        <v>0</v>
      </c>
      <c r="ER16" s="203">
        <f t="shared" si="72"/>
        <v>0</v>
      </c>
      <c r="ES16" s="203">
        <f>гр.компен.направ.!CC194</f>
        <v>49</v>
      </c>
      <c r="ET16" s="203">
        <f t="shared" si="73"/>
        <v>15514968</v>
      </c>
      <c r="EU16" s="203">
        <f>гр.компен.направ.!CD194</f>
        <v>0</v>
      </c>
      <c r="EV16" s="203">
        <f t="shared" si="74"/>
        <v>0</v>
      </c>
      <c r="EW16" s="203">
        <f>гр.компен.направ.!CE194</f>
        <v>38</v>
      </c>
      <c r="EX16" s="203">
        <f t="shared" si="75"/>
        <v>14438328</v>
      </c>
      <c r="EY16" s="203">
        <f>гр.компен.направ.!CF194</f>
        <v>0</v>
      </c>
      <c r="EZ16" s="203">
        <f t="shared" si="76"/>
        <v>0</v>
      </c>
      <c r="FA16" s="203">
        <f>гр.компен.направ.!CG194</f>
        <v>0</v>
      </c>
      <c r="FB16" s="203">
        <f t="shared" si="77"/>
        <v>0</v>
      </c>
      <c r="FC16" s="203">
        <f>гр.компен.направ.!CH194</f>
        <v>0</v>
      </c>
      <c r="FD16" s="203">
        <f t="shared" si="78"/>
        <v>0</v>
      </c>
      <c r="FE16" s="203">
        <f>гр.компен.направ.!CI194</f>
        <v>14</v>
      </c>
      <c r="FF16" s="203">
        <f t="shared" si="79"/>
        <v>6205920</v>
      </c>
      <c r="FG16" s="203">
        <f>гр.компен.направ.!CJ194</f>
        <v>0</v>
      </c>
      <c r="FH16" s="203">
        <f t="shared" si="80"/>
        <v>0</v>
      </c>
      <c r="FI16" s="203">
        <f>гр.компен.направ.!CK194</f>
        <v>0</v>
      </c>
      <c r="FJ16" s="203">
        <f t="shared" si="81"/>
        <v>0</v>
      </c>
      <c r="FK16" s="203">
        <f>гр.компен.направ.!CL194</f>
        <v>0</v>
      </c>
      <c r="FL16" s="203">
        <f t="shared" si="82"/>
        <v>0</v>
      </c>
      <c r="FM16" s="203">
        <f>гр.компен.направ.!CM194</f>
        <v>0</v>
      </c>
      <c r="FN16" s="203">
        <f t="shared" si="83"/>
        <v>0</v>
      </c>
      <c r="FO16" s="203">
        <f>гр.компен.направ.!CN194</f>
        <v>0</v>
      </c>
      <c r="FP16" s="203">
        <f t="shared" si="84"/>
        <v>0</v>
      </c>
      <c r="FQ16" s="203">
        <f>гр.компен.направ.!CO194</f>
        <v>0</v>
      </c>
      <c r="FR16" s="203">
        <f t="shared" si="85"/>
        <v>0</v>
      </c>
      <c r="FS16" s="203">
        <f>гр.компен.направ.!CP194</f>
        <v>0</v>
      </c>
      <c r="FT16" s="203">
        <f t="shared" si="86"/>
        <v>0</v>
      </c>
      <c r="FU16" s="203">
        <f>гр.компен.направ.!CQ194</f>
        <v>0</v>
      </c>
      <c r="FV16" s="203">
        <f t="shared" si="87"/>
        <v>0</v>
      </c>
      <c r="FW16" s="203">
        <f>гр.компен.направ.!CR194</f>
        <v>0</v>
      </c>
      <c r="FX16" s="203">
        <f t="shared" si="88"/>
        <v>0</v>
      </c>
      <c r="FY16" s="203">
        <f>гр.компен.направ.!CS194</f>
        <v>0</v>
      </c>
      <c r="FZ16" s="203">
        <f t="shared" si="89"/>
        <v>0</v>
      </c>
      <c r="GA16" s="203">
        <f>гр.компен.направ.!CT194</f>
        <v>0</v>
      </c>
      <c r="GB16" s="203">
        <f t="shared" si="90"/>
        <v>0</v>
      </c>
      <c r="GC16" s="203">
        <f>гр.компен.направ.!CU194</f>
        <v>0</v>
      </c>
      <c r="GD16" s="203">
        <f t="shared" si="91"/>
        <v>0</v>
      </c>
      <c r="GE16" s="203">
        <f>гр.компен.направ.!CV194</f>
        <v>0</v>
      </c>
      <c r="GF16" s="203">
        <f t="shared" si="92"/>
        <v>0</v>
      </c>
      <c r="GG16" s="203">
        <f>гр.компен.направ.!CW194</f>
        <v>0</v>
      </c>
      <c r="GH16" s="203">
        <f t="shared" si="93"/>
        <v>0</v>
      </c>
      <c r="GI16" s="203">
        <f>гр.компен.направ.!CX194</f>
        <v>0</v>
      </c>
      <c r="GJ16" s="203">
        <f t="shared" si="94"/>
        <v>0</v>
      </c>
      <c r="GK16" s="203">
        <f>гр.компен.направ.!CY194</f>
        <v>0</v>
      </c>
      <c r="GL16" s="203">
        <f t="shared" si="95"/>
        <v>0</v>
      </c>
      <c r="GM16" s="203">
        <f>гр.компен.направ.!CZ194</f>
        <v>0</v>
      </c>
      <c r="GN16" s="203">
        <f t="shared" si="96"/>
        <v>0</v>
      </c>
      <c r="GO16" s="203">
        <f>гр.компен.направ.!DA194</f>
        <v>0</v>
      </c>
      <c r="GP16" s="203">
        <f t="shared" si="97"/>
        <v>0</v>
      </c>
      <c r="GQ16" s="203">
        <f>гр.компен.направ.!DB194</f>
        <v>0</v>
      </c>
      <c r="GR16" s="203">
        <f t="shared" si="98"/>
        <v>0</v>
      </c>
      <c r="GS16" s="203">
        <f>гр.компен.направ.!DC194</f>
        <v>0</v>
      </c>
      <c r="GT16" s="203">
        <f t="shared" si="99"/>
        <v>0</v>
      </c>
      <c r="GU16" s="203">
        <f>гр.компен.направ.!DD194</f>
        <v>0</v>
      </c>
      <c r="GV16" s="203">
        <f t="shared" si="100"/>
        <v>0</v>
      </c>
      <c r="GW16" s="203">
        <f>гр.компен.направ.!DE194</f>
        <v>0</v>
      </c>
      <c r="GX16" s="203">
        <f t="shared" si="101"/>
        <v>0</v>
      </c>
      <c r="GY16" s="203">
        <f>гр.компен.направ.!DF194</f>
        <v>0</v>
      </c>
      <c r="GZ16" s="203">
        <f t="shared" si="102"/>
        <v>0</v>
      </c>
      <c r="HA16" s="203">
        <f>гр.компен.направ.!DG194</f>
        <v>0</v>
      </c>
      <c r="HB16" s="203">
        <f t="shared" si="103"/>
        <v>0</v>
      </c>
      <c r="HC16" s="203">
        <f>гр.компен.направ.!DH194</f>
        <v>0</v>
      </c>
      <c r="HD16" s="203">
        <f t="shared" si="104"/>
        <v>0</v>
      </c>
      <c r="HE16" s="203">
        <f>гр.компен.направ.!DI194</f>
        <v>0</v>
      </c>
      <c r="HF16" s="203">
        <f t="shared" si="105"/>
        <v>0</v>
      </c>
      <c r="HG16" s="203">
        <f>гр.компен.направ.!DJ194</f>
        <v>0</v>
      </c>
      <c r="HH16" s="203">
        <f t="shared" si="106"/>
        <v>0</v>
      </c>
      <c r="HI16" s="203">
        <f>гр.компен.направ.!DK194</f>
        <v>0</v>
      </c>
      <c r="HJ16" s="203">
        <f t="shared" si="107"/>
        <v>0</v>
      </c>
      <c r="HK16" s="203">
        <f>гр.компен.направ.!DL194</f>
        <v>0</v>
      </c>
      <c r="HL16" s="203">
        <f t="shared" si="108"/>
        <v>0</v>
      </c>
      <c r="HM16" s="203">
        <f>гр.компен.направ.!DM194</f>
        <v>0</v>
      </c>
      <c r="HN16" s="203">
        <f t="shared" si="109"/>
        <v>0</v>
      </c>
      <c r="HO16" s="203">
        <f>гр.компен.направ.!DN194</f>
        <v>0</v>
      </c>
      <c r="HP16" s="203">
        <f t="shared" si="110"/>
        <v>0</v>
      </c>
      <c r="HQ16" s="203">
        <f>гр.компен.направ.!DO194</f>
        <v>0</v>
      </c>
      <c r="HR16" s="203">
        <f t="shared" si="111"/>
        <v>0</v>
      </c>
      <c r="HS16" s="203">
        <f>гр.компен.направ.!DP194</f>
        <v>0</v>
      </c>
      <c r="HT16" s="203">
        <f t="shared" si="112"/>
        <v>0</v>
      </c>
      <c r="HU16" s="203">
        <f>гр.компен.направ.!DQ194</f>
        <v>4</v>
      </c>
      <c r="HV16" s="203">
        <f t="shared" si="113"/>
        <v>2597376</v>
      </c>
      <c r="HW16" s="203">
        <f>гр.компен.направ.!DR194</f>
        <v>0</v>
      </c>
      <c r="HX16" s="203">
        <f t="shared" si="114"/>
        <v>0</v>
      </c>
      <c r="HY16" s="203">
        <f>гр.компен.направ.!DS194</f>
        <v>15</v>
      </c>
      <c r="HZ16" s="203">
        <f t="shared" si="115"/>
        <v>11688300</v>
      </c>
      <c r="IA16" s="203">
        <f>гр.компен.направ.!DT194</f>
        <v>0</v>
      </c>
      <c r="IB16" s="203">
        <f t="shared" si="116"/>
        <v>0</v>
      </c>
      <c r="IC16" s="203">
        <f>гр.компен.направ.!DU194</f>
        <v>0</v>
      </c>
      <c r="ID16" s="203">
        <f t="shared" si="117"/>
        <v>0</v>
      </c>
      <c r="IE16" s="203">
        <f>гр.компен.направ.!DV194</f>
        <v>0</v>
      </c>
      <c r="IF16" s="203">
        <f t="shared" si="118"/>
        <v>0</v>
      </c>
      <c r="IG16" s="203">
        <f>гр.компен.направ.!DW194</f>
        <v>0</v>
      </c>
      <c r="IH16" s="203">
        <f t="shared" si="119"/>
        <v>0</v>
      </c>
      <c r="II16" s="226"/>
      <c r="IJ16" s="226"/>
      <c r="IK16" s="226"/>
      <c r="IL16" s="226"/>
      <c r="IM16" s="226"/>
      <c r="IN16" s="226"/>
      <c r="IO16" s="226"/>
    </row>
    <row r="17" spans="1:249" s="30" customFormat="1" ht="12.75" customHeight="1" x14ac:dyDescent="0.2">
      <c r="A17" s="202">
        <v>6</v>
      </c>
      <c r="B17" s="42" t="s">
        <v>628</v>
      </c>
      <c r="C17" s="203">
        <f>гр.компен.направ.!H256</f>
        <v>0</v>
      </c>
      <c r="D17" s="203">
        <f t="shared" si="0"/>
        <v>0</v>
      </c>
      <c r="E17" s="203">
        <f>гр.компен.направ.!I256</f>
        <v>0</v>
      </c>
      <c r="F17" s="203">
        <f t="shared" si="1"/>
        <v>0</v>
      </c>
      <c r="G17" s="203">
        <f>гр.компен.направ.!J256</f>
        <v>0</v>
      </c>
      <c r="H17" s="203">
        <f t="shared" si="2"/>
        <v>0</v>
      </c>
      <c r="I17" s="203">
        <f>гр.компен.направ.!K256</f>
        <v>2009</v>
      </c>
      <c r="J17" s="203">
        <f t="shared" si="3"/>
        <v>628037508</v>
      </c>
      <c r="K17" s="203">
        <f>гр.компен.направ.!L256</f>
        <v>0</v>
      </c>
      <c r="L17" s="203">
        <f t="shared" si="4"/>
        <v>0</v>
      </c>
      <c r="M17" s="203">
        <f>гр.компен.направ.!M256</f>
        <v>8</v>
      </c>
      <c r="N17" s="203">
        <f t="shared" si="5"/>
        <v>3001056</v>
      </c>
      <c r="O17" s="203">
        <f>гр.компен.направ.!N256</f>
        <v>0</v>
      </c>
      <c r="P17" s="203">
        <f t="shared" si="6"/>
        <v>0</v>
      </c>
      <c r="Q17" s="203">
        <f>гр.компен.направ.!O256</f>
        <v>0</v>
      </c>
      <c r="R17" s="203">
        <f t="shared" si="7"/>
        <v>0</v>
      </c>
      <c r="S17" s="203">
        <f>гр.компен.направ.!P256</f>
        <v>0</v>
      </c>
      <c r="T17" s="203">
        <f t="shared" si="8"/>
        <v>0</v>
      </c>
      <c r="U17" s="203">
        <f>гр.компен.направ.!Q256</f>
        <v>0</v>
      </c>
      <c r="V17" s="203">
        <f t="shared" si="9"/>
        <v>0</v>
      </c>
      <c r="W17" s="203">
        <f>гр.компен.направ.!R256</f>
        <v>0</v>
      </c>
      <c r="X17" s="203">
        <f t="shared" si="10"/>
        <v>0</v>
      </c>
      <c r="Y17" s="203">
        <f>гр.компен.направ.!S256</f>
        <v>0</v>
      </c>
      <c r="Z17" s="203">
        <f t="shared" si="11"/>
        <v>0</v>
      </c>
      <c r="AA17" s="203">
        <f>гр.компен.направ.!T256</f>
        <v>0</v>
      </c>
      <c r="AB17" s="203">
        <f t="shared" si="12"/>
        <v>0</v>
      </c>
      <c r="AC17" s="203">
        <f>гр.компен.направ.!U256</f>
        <v>0</v>
      </c>
      <c r="AD17" s="203">
        <f t="shared" si="13"/>
        <v>0</v>
      </c>
      <c r="AE17" s="203">
        <f>гр.компен.направ.!V256</f>
        <v>0</v>
      </c>
      <c r="AF17" s="203">
        <f t="shared" si="14"/>
        <v>0</v>
      </c>
      <c r="AG17" s="203">
        <f>гр.компен.направ.!W256</f>
        <v>0</v>
      </c>
      <c r="AH17" s="203">
        <f t="shared" si="15"/>
        <v>0</v>
      </c>
      <c r="AI17" s="203">
        <f>гр.компен.направ.!X256</f>
        <v>0</v>
      </c>
      <c r="AJ17" s="203">
        <f t="shared" si="16"/>
        <v>0</v>
      </c>
      <c r="AK17" s="203">
        <f>гр.компен.направ.!Y256</f>
        <v>0</v>
      </c>
      <c r="AL17" s="203">
        <f t="shared" si="17"/>
        <v>0</v>
      </c>
      <c r="AM17" s="203">
        <f>гр.компен.направ.!Z256</f>
        <v>0</v>
      </c>
      <c r="AN17" s="203">
        <f t="shared" si="18"/>
        <v>0</v>
      </c>
      <c r="AO17" s="203">
        <f>гр.компен.направ.!AA256</f>
        <v>0</v>
      </c>
      <c r="AP17" s="203">
        <f t="shared" si="19"/>
        <v>0</v>
      </c>
      <c r="AQ17" s="203">
        <f>гр.компен.направ.!AB256</f>
        <v>0</v>
      </c>
      <c r="AR17" s="203">
        <f t="shared" si="20"/>
        <v>0</v>
      </c>
      <c r="AS17" s="203">
        <f>гр.компен.направ.!AC256</f>
        <v>0</v>
      </c>
      <c r="AT17" s="203">
        <f t="shared" si="21"/>
        <v>0</v>
      </c>
      <c r="AU17" s="203">
        <f>гр.компен.направ.!AD256</f>
        <v>0</v>
      </c>
      <c r="AV17" s="203">
        <f t="shared" si="22"/>
        <v>0</v>
      </c>
      <c r="AW17" s="203">
        <f>гр.компен.направ.!AE256</f>
        <v>0</v>
      </c>
      <c r="AX17" s="203">
        <f t="shared" si="23"/>
        <v>0</v>
      </c>
      <c r="AY17" s="203">
        <f>гр.компен.направ.!AF256</f>
        <v>0</v>
      </c>
      <c r="AZ17" s="203">
        <f t="shared" si="24"/>
        <v>0</v>
      </c>
      <c r="BA17" s="203">
        <f>гр.компен.направ.!AG256</f>
        <v>0</v>
      </c>
      <c r="BB17" s="203">
        <f t="shared" si="25"/>
        <v>0</v>
      </c>
      <c r="BC17" s="203">
        <f>гр.компен.направ.!AH256</f>
        <v>0</v>
      </c>
      <c r="BD17" s="203">
        <f t="shared" si="26"/>
        <v>0</v>
      </c>
      <c r="BE17" s="203">
        <f>гр.компен.направ.!AG256</f>
        <v>0</v>
      </c>
      <c r="BF17" s="203">
        <f t="shared" si="27"/>
        <v>0</v>
      </c>
      <c r="BG17" s="203">
        <f>гр.компен.направ.!AJ256</f>
        <v>0</v>
      </c>
      <c r="BH17" s="203">
        <f t="shared" si="28"/>
        <v>0</v>
      </c>
      <c r="BI17" s="203">
        <f>гр.компен.направ.!AK256</f>
        <v>0</v>
      </c>
      <c r="BJ17" s="203">
        <f t="shared" si="29"/>
        <v>0</v>
      </c>
      <c r="BK17" s="203">
        <f>гр.компен.направ.!AL256</f>
        <v>0</v>
      </c>
      <c r="BL17" s="203">
        <f t="shared" si="30"/>
        <v>0</v>
      </c>
      <c r="BM17" s="203">
        <f>гр.компен.направ.!AM256</f>
        <v>0</v>
      </c>
      <c r="BN17" s="203">
        <f t="shared" si="31"/>
        <v>0</v>
      </c>
      <c r="BO17" s="203">
        <f>гр.компен.направ.!AN256</f>
        <v>0</v>
      </c>
      <c r="BP17" s="203">
        <f t="shared" si="32"/>
        <v>0</v>
      </c>
      <c r="BQ17" s="203">
        <f>гр.компен.направ.!AO256</f>
        <v>0</v>
      </c>
      <c r="BR17" s="203">
        <f t="shared" si="33"/>
        <v>0</v>
      </c>
      <c r="BS17" s="203">
        <f>гр.компен.направ.!AP256</f>
        <v>0</v>
      </c>
      <c r="BT17" s="203">
        <f t="shared" si="34"/>
        <v>0</v>
      </c>
      <c r="BU17" s="203">
        <f>гр.компен.направ.!AQ256</f>
        <v>0</v>
      </c>
      <c r="BV17" s="203">
        <f t="shared" si="35"/>
        <v>0</v>
      </c>
      <c r="BW17" s="203">
        <f>гр.компен.направ.!AR256</f>
        <v>0</v>
      </c>
      <c r="BX17" s="203">
        <f t="shared" si="36"/>
        <v>0</v>
      </c>
      <c r="BY17" s="203">
        <f>гр.компен.направ.!AS256</f>
        <v>0</v>
      </c>
      <c r="BZ17" s="203">
        <f t="shared" si="37"/>
        <v>0</v>
      </c>
      <c r="CA17" s="203">
        <f>гр.компен.направ.!AT256</f>
        <v>0</v>
      </c>
      <c r="CB17" s="203">
        <f t="shared" si="38"/>
        <v>0</v>
      </c>
      <c r="CC17" s="203">
        <f>гр.компен.направ.!AU256</f>
        <v>0</v>
      </c>
      <c r="CD17" s="203">
        <f t="shared" si="39"/>
        <v>0</v>
      </c>
      <c r="CE17" s="203">
        <f>гр.компен.направ.!AV256</f>
        <v>0</v>
      </c>
      <c r="CF17" s="203">
        <f t="shared" si="40"/>
        <v>0</v>
      </c>
      <c r="CG17" s="203">
        <f>гр.компен.направ.!AW256</f>
        <v>0</v>
      </c>
      <c r="CH17" s="203">
        <f t="shared" si="41"/>
        <v>0</v>
      </c>
      <c r="CI17" s="203">
        <f>гр.компен.направ.!AX256</f>
        <v>0</v>
      </c>
      <c r="CJ17" s="203">
        <f t="shared" si="42"/>
        <v>0</v>
      </c>
      <c r="CK17" s="203">
        <f>гр.компен.направ.!AY256</f>
        <v>0</v>
      </c>
      <c r="CL17" s="203">
        <f t="shared" si="43"/>
        <v>0</v>
      </c>
      <c r="CM17" s="203">
        <f>гр.компен.направ.!AZ256</f>
        <v>0</v>
      </c>
      <c r="CN17" s="203">
        <f t="shared" si="44"/>
        <v>0</v>
      </c>
      <c r="CO17" s="203">
        <f>гр.компен.направ.!BA256</f>
        <v>0</v>
      </c>
      <c r="CP17" s="203">
        <f t="shared" si="45"/>
        <v>0</v>
      </c>
      <c r="CQ17" s="203">
        <f>гр.компен.направ.!BB256</f>
        <v>0</v>
      </c>
      <c r="CR17" s="203">
        <f t="shared" si="46"/>
        <v>0</v>
      </c>
      <c r="CS17" s="203">
        <f>гр.компен.направ.!BC256</f>
        <v>0</v>
      </c>
      <c r="CT17" s="203">
        <f t="shared" si="47"/>
        <v>0</v>
      </c>
      <c r="CU17" s="203">
        <f>гр.компен.направ.!BD256</f>
        <v>0</v>
      </c>
      <c r="CV17" s="203">
        <f t="shared" si="48"/>
        <v>0</v>
      </c>
      <c r="CW17" s="203">
        <f>гр.компен.направ.!BE256</f>
        <v>0</v>
      </c>
      <c r="CX17" s="203">
        <f t="shared" si="49"/>
        <v>0</v>
      </c>
      <c r="CY17" s="203">
        <f>гр.компен.направ.!BF256</f>
        <v>0</v>
      </c>
      <c r="CZ17" s="203">
        <f t="shared" si="50"/>
        <v>0</v>
      </c>
      <c r="DA17" s="203">
        <f>гр.компен.направ.!BG256</f>
        <v>0</v>
      </c>
      <c r="DB17" s="203">
        <f t="shared" si="51"/>
        <v>0</v>
      </c>
      <c r="DC17" s="203">
        <f>гр.компен.направ.!BH256</f>
        <v>0</v>
      </c>
      <c r="DD17" s="203">
        <f t="shared" si="52"/>
        <v>0</v>
      </c>
      <c r="DE17" s="203">
        <f>гр.компен.направ.!BI256</f>
        <v>62</v>
      </c>
      <c r="DF17" s="203">
        <f t="shared" si="53"/>
        <v>19631184</v>
      </c>
      <c r="DG17" s="203">
        <f>гр.компен.направ.!BJ256</f>
        <v>0</v>
      </c>
      <c r="DH17" s="203">
        <f t="shared" si="54"/>
        <v>0</v>
      </c>
      <c r="DI17" s="203">
        <f>гр.компен.направ.!BK256</f>
        <v>0</v>
      </c>
      <c r="DJ17" s="203">
        <f t="shared" si="55"/>
        <v>0</v>
      </c>
      <c r="DK17" s="203">
        <f>гр.компен.направ.!BL256</f>
        <v>0</v>
      </c>
      <c r="DL17" s="203">
        <f t="shared" si="56"/>
        <v>0</v>
      </c>
      <c r="DM17" s="203">
        <f>гр.компен.направ.!BM256</f>
        <v>0</v>
      </c>
      <c r="DN17" s="203">
        <f t="shared" si="57"/>
        <v>0</v>
      </c>
      <c r="DO17" s="203">
        <f>гр.компен.направ.!BN256</f>
        <v>0</v>
      </c>
      <c r="DP17" s="203">
        <f t="shared" si="58"/>
        <v>0</v>
      </c>
      <c r="DQ17" s="203">
        <f>гр.компен.направ.!BO256</f>
        <v>0</v>
      </c>
      <c r="DR17" s="203">
        <f t="shared" si="59"/>
        <v>0</v>
      </c>
      <c r="DS17" s="203">
        <f>гр.компен.направ.!BP256</f>
        <v>0</v>
      </c>
      <c r="DT17" s="203">
        <f t="shared" si="60"/>
        <v>0</v>
      </c>
      <c r="DU17" s="203">
        <f>гр.компен.направ.!BQ256</f>
        <v>0</v>
      </c>
      <c r="DV17" s="203">
        <f t="shared" si="61"/>
        <v>0</v>
      </c>
      <c r="DW17" s="203">
        <f>гр.компен.направ.!BR256</f>
        <v>0</v>
      </c>
      <c r="DX17" s="203">
        <f t="shared" si="62"/>
        <v>0</v>
      </c>
      <c r="DY17" s="203">
        <f>гр.компен.направ.!BS256</f>
        <v>0</v>
      </c>
      <c r="DZ17" s="203">
        <f t="shared" si="63"/>
        <v>0</v>
      </c>
      <c r="EA17" s="203">
        <f>гр.компен.направ.!BT256</f>
        <v>0</v>
      </c>
      <c r="EB17" s="203">
        <f t="shared" si="64"/>
        <v>0</v>
      </c>
      <c r="EC17" s="203">
        <f>гр.компен.направ.!BU256</f>
        <v>0</v>
      </c>
      <c r="ED17" s="203">
        <f t="shared" si="65"/>
        <v>0</v>
      </c>
      <c r="EE17" s="203">
        <f>гр.компен.направ.!BV256</f>
        <v>0</v>
      </c>
      <c r="EF17" s="203">
        <f t="shared" si="66"/>
        <v>0</v>
      </c>
      <c r="EG17" s="203">
        <f>гр.компен.направ.!BW256</f>
        <v>0</v>
      </c>
      <c r="EH17" s="203">
        <f t="shared" si="67"/>
        <v>0</v>
      </c>
      <c r="EI17" s="203">
        <f>гр.компен.направ.!BX256</f>
        <v>0</v>
      </c>
      <c r="EJ17" s="203">
        <f t="shared" si="68"/>
        <v>0</v>
      </c>
      <c r="EK17" s="203">
        <f>гр.компен.направ.!BY256</f>
        <v>0</v>
      </c>
      <c r="EL17" s="203">
        <f t="shared" si="69"/>
        <v>0</v>
      </c>
      <c r="EM17" s="203">
        <f>гр.компен.направ.!BZ256</f>
        <v>0</v>
      </c>
      <c r="EN17" s="203">
        <f t="shared" si="70"/>
        <v>0</v>
      </c>
      <c r="EO17" s="203">
        <f>гр.компен.направ.!CA256</f>
        <v>0</v>
      </c>
      <c r="EP17" s="203">
        <f t="shared" si="71"/>
        <v>0</v>
      </c>
      <c r="EQ17" s="203">
        <f>гр.компен.направ.!CB256</f>
        <v>0</v>
      </c>
      <c r="ER17" s="203">
        <f t="shared" si="72"/>
        <v>0</v>
      </c>
      <c r="ES17" s="203">
        <f>гр.компен.направ.!CC256</f>
        <v>120</v>
      </c>
      <c r="ET17" s="203">
        <f t="shared" si="73"/>
        <v>37995840</v>
      </c>
      <c r="EU17" s="203">
        <f>гр.компен.направ.!CD256</f>
        <v>0</v>
      </c>
      <c r="EV17" s="203">
        <f t="shared" si="74"/>
        <v>0</v>
      </c>
      <c r="EW17" s="203">
        <f>гр.компен.направ.!CE256</f>
        <v>0</v>
      </c>
      <c r="EX17" s="203">
        <f t="shared" si="75"/>
        <v>0</v>
      </c>
      <c r="EY17" s="203">
        <f>гр.компен.направ.!CF256</f>
        <v>0</v>
      </c>
      <c r="EZ17" s="203">
        <f t="shared" si="76"/>
        <v>0</v>
      </c>
      <c r="FA17" s="203">
        <f>гр.компен.направ.!CG256</f>
        <v>0</v>
      </c>
      <c r="FB17" s="203">
        <f t="shared" si="77"/>
        <v>0</v>
      </c>
      <c r="FC17" s="203">
        <f>гр.компен.направ.!CH256</f>
        <v>0</v>
      </c>
      <c r="FD17" s="203">
        <f t="shared" si="78"/>
        <v>0</v>
      </c>
      <c r="FE17" s="203">
        <f>гр.компен.направ.!CI256</f>
        <v>0</v>
      </c>
      <c r="FF17" s="203">
        <f t="shared" si="79"/>
        <v>0</v>
      </c>
      <c r="FG17" s="203">
        <f>гр.компен.направ.!CJ256</f>
        <v>0</v>
      </c>
      <c r="FH17" s="203">
        <f t="shared" si="80"/>
        <v>0</v>
      </c>
      <c r="FI17" s="203">
        <f>гр.компен.направ.!CK256</f>
        <v>0</v>
      </c>
      <c r="FJ17" s="203">
        <f t="shared" si="81"/>
        <v>0</v>
      </c>
      <c r="FK17" s="203">
        <f>гр.компен.направ.!CL256</f>
        <v>0</v>
      </c>
      <c r="FL17" s="203">
        <f t="shared" si="82"/>
        <v>0</v>
      </c>
      <c r="FM17" s="203">
        <f>гр.компен.направ.!CM256</f>
        <v>0</v>
      </c>
      <c r="FN17" s="203">
        <f t="shared" si="83"/>
        <v>0</v>
      </c>
      <c r="FO17" s="203">
        <f>гр.компен.направ.!CN256</f>
        <v>0</v>
      </c>
      <c r="FP17" s="203">
        <f t="shared" si="84"/>
        <v>0</v>
      </c>
      <c r="FQ17" s="203">
        <f>гр.компен.направ.!CO256</f>
        <v>0</v>
      </c>
      <c r="FR17" s="203">
        <f t="shared" si="85"/>
        <v>0</v>
      </c>
      <c r="FS17" s="203">
        <f>гр.компен.направ.!CP256</f>
        <v>0</v>
      </c>
      <c r="FT17" s="203">
        <f t="shared" si="86"/>
        <v>0</v>
      </c>
      <c r="FU17" s="203">
        <f>гр.компен.направ.!CQ256</f>
        <v>0</v>
      </c>
      <c r="FV17" s="203">
        <f t="shared" si="87"/>
        <v>0</v>
      </c>
      <c r="FW17" s="203">
        <f>гр.компен.направ.!CR256</f>
        <v>0</v>
      </c>
      <c r="FX17" s="203">
        <f t="shared" si="88"/>
        <v>0</v>
      </c>
      <c r="FY17" s="203">
        <f>гр.компен.направ.!CS256</f>
        <v>0</v>
      </c>
      <c r="FZ17" s="203">
        <f t="shared" si="89"/>
        <v>0</v>
      </c>
      <c r="GA17" s="203">
        <f>гр.компен.направ.!CT256</f>
        <v>0</v>
      </c>
      <c r="GB17" s="203">
        <f t="shared" si="90"/>
        <v>0</v>
      </c>
      <c r="GC17" s="203">
        <f>гр.компен.направ.!CU256</f>
        <v>0</v>
      </c>
      <c r="GD17" s="203">
        <f t="shared" si="91"/>
        <v>0</v>
      </c>
      <c r="GE17" s="203">
        <f>гр.компен.направ.!CV256</f>
        <v>0</v>
      </c>
      <c r="GF17" s="203">
        <f t="shared" si="92"/>
        <v>0</v>
      </c>
      <c r="GG17" s="203">
        <f>гр.компен.направ.!CW256</f>
        <v>0</v>
      </c>
      <c r="GH17" s="203">
        <f t="shared" si="93"/>
        <v>0</v>
      </c>
      <c r="GI17" s="203">
        <f>гр.компен.направ.!CX256</f>
        <v>0</v>
      </c>
      <c r="GJ17" s="203">
        <f t="shared" si="94"/>
        <v>0</v>
      </c>
      <c r="GK17" s="203">
        <f>гр.компен.направ.!CY256</f>
        <v>0</v>
      </c>
      <c r="GL17" s="203">
        <f t="shared" si="95"/>
        <v>0</v>
      </c>
      <c r="GM17" s="203">
        <f>гр.компен.направ.!CZ256</f>
        <v>0</v>
      </c>
      <c r="GN17" s="203">
        <f t="shared" si="96"/>
        <v>0</v>
      </c>
      <c r="GO17" s="203">
        <f>гр.компен.направ.!DA256</f>
        <v>0</v>
      </c>
      <c r="GP17" s="203">
        <f t="shared" si="97"/>
        <v>0</v>
      </c>
      <c r="GQ17" s="203">
        <f>гр.компен.направ.!DB256</f>
        <v>0</v>
      </c>
      <c r="GR17" s="203">
        <f t="shared" si="98"/>
        <v>0</v>
      </c>
      <c r="GS17" s="203">
        <f>гр.компен.направ.!DC256</f>
        <v>0</v>
      </c>
      <c r="GT17" s="203">
        <f t="shared" si="99"/>
        <v>0</v>
      </c>
      <c r="GU17" s="203">
        <f>гр.компен.направ.!DD256</f>
        <v>0</v>
      </c>
      <c r="GV17" s="203">
        <f t="shared" si="100"/>
        <v>0</v>
      </c>
      <c r="GW17" s="203">
        <f>гр.компен.направ.!DE256</f>
        <v>0</v>
      </c>
      <c r="GX17" s="203">
        <f t="shared" si="101"/>
        <v>0</v>
      </c>
      <c r="GY17" s="203">
        <f>гр.компен.направ.!DF256</f>
        <v>0</v>
      </c>
      <c r="GZ17" s="203">
        <f t="shared" si="102"/>
        <v>0</v>
      </c>
      <c r="HA17" s="203">
        <f>гр.компен.направ.!DG256</f>
        <v>0</v>
      </c>
      <c r="HB17" s="203">
        <f t="shared" si="103"/>
        <v>0</v>
      </c>
      <c r="HC17" s="203">
        <f>гр.компен.направ.!DH256</f>
        <v>0</v>
      </c>
      <c r="HD17" s="203">
        <f t="shared" si="104"/>
        <v>0</v>
      </c>
      <c r="HE17" s="203">
        <f>гр.компен.направ.!DI256</f>
        <v>0</v>
      </c>
      <c r="HF17" s="203">
        <f t="shared" si="105"/>
        <v>0</v>
      </c>
      <c r="HG17" s="203">
        <f>гр.компен.направ.!DJ256</f>
        <v>0</v>
      </c>
      <c r="HH17" s="203">
        <f t="shared" si="106"/>
        <v>0</v>
      </c>
      <c r="HI17" s="203">
        <f>гр.компен.направ.!DK256</f>
        <v>0</v>
      </c>
      <c r="HJ17" s="203">
        <f t="shared" si="107"/>
        <v>0</v>
      </c>
      <c r="HK17" s="203">
        <f>гр.компен.направ.!DL256</f>
        <v>0</v>
      </c>
      <c r="HL17" s="203">
        <f t="shared" si="108"/>
        <v>0</v>
      </c>
      <c r="HM17" s="203">
        <f>гр.компен.направ.!DM256</f>
        <v>0</v>
      </c>
      <c r="HN17" s="203">
        <f t="shared" si="109"/>
        <v>0</v>
      </c>
      <c r="HO17" s="203">
        <f>гр.компен.направ.!DN256</f>
        <v>0</v>
      </c>
      <c r="HP17" s="203">
        <f t="shared" si="110"/>
        <v>0</v>
      </c>
      <c r="HQ17" s="203">
        <f>гр.компен.направ.!DO256</f>
        <v>0</v>
      </c>
      <c r="HR17" s="203">
        <f t="shared" si="111"/>
        <v>0</v>
      </c>
      <c r="HS17" s="203">
        <f>гр.компен.направ.!DP256</f>
        <v>0</v>
      </c>
      <c r="HT17" s="203">
        <f t="shared" si="112"/>
        <v>0</v>
      </c>
      <c r="HU17" s="203">
        <f>гр.компен.направ.!DQ256</f>
        <v>51</v>
      </c>
      <c r="HV17" s="203">
        <f t="shared" si="113"/>
        <v>33116544</v>
      </c>
      <c r="HW17" s="203">
        <f>гр.компен.направ.!DR256</f>
        <v>0</v>
      </c>
      <c r="HX17" s="203">
        <f t="shared" si="114"/>
        <v>0</v>
      </c>
      <c r="HY17" s="203">
        <f>гр.компен.направ.!DS256</f>
        <v>0</v>
      </c>
      <c r="HZ17" s="203">
        <f t="shared" si="115"/>
        <v>0</v>
      </c>
      <c r="IA17" s="203">
        <f>гр.компен.направ.!DT256</f>
        <v>0</v>
      </c>
      <c r="IB17" s="203">
        <f t="shared" si="116"/>
        <v>0</v>
      </c>
      <c r="IC17" s="203">
        <f>гр.компен.направ.!DU256</f>
        <v>0</v>
      </c>
      <c r="ID17" s="203">
        <f t="shared" si="117"/>
        <v>0</v>
      </c>
      <c r="IE17" s="203">
        <f>гр.компен.направ.!DV256</f>
        <v>0</v>
      </c>
      <c r="IF17" s="203">
        <f t="shared" si="118"/>
        <v>0</v>
      </c>
      <c r="IG17" s="203">
        <f>гр.компен.направ.!DW256</f>
        <v>0</v>
      </c>
      <c r="IH17" s="203">
        <f t="shared" si="119"/>
        <v>0</v>
      </c>
      <c r="II17" s="226"/>
      <c r="IJ17" s="226"/>
      <c r="IK17" s="226"/>
      <c r="IL17" s="226"/>
      <c r="IM17" s="226"/>
      <c r="IN17" s="226"/>
      <c r="IO17" s="226"/>
    </row>
    <row r="18" spans="1:249" s="30" customFormat="1" ht="12.75" customHeight="1" x14ac:dyDescent="0.2">
      <c r="A18" s="202">
        <v>7</v>
      </c>
      <c r="B18" s="42" t="s">
        <v>323</v>
      </c>
      <c r="C18" s="203">
        <f>гр.компен.направ.!H280</f>
        <v>0</v>
      </c>
      <c r="D18" s="203">
        <f t="shared" si="0"/>
        <v>0</v>
      </c>
      <c r="E18" s="203">
        <f>гр.компен.направ.!I280</f>
        <v>0</v>
      </c>
      <c r="F18" s="203">
        <f t="shared" si="1"/>
        <v>0</v>
      </c>
      <c r="G18" s="203">
        <f>гр.компен.направ.!J280</f>
        <v>0</v>
      </c>
      <c r="H18" s="203">
        <f t="shared" si="2"/>
        <v>0</v>
      </c>
      <c r="I18" s="203">
        <f>гр.компен.направ.!K280</f>
        <v>176</v>
      </c>
      <c r="J18" s="203">
        <f t="shared" si="3"/>
        <v>55019712</v>
      </c>
      <c r="K18" s="203">
        <f>гр.компен.направ.!L280</f>
        <v>0</v>
      </c>
      <c r="L18" s="203">
        <f t="shared" si="4"/>
        <v>0</v>
      </c>
      <c r="M18" s="203">
        <f>гр.компен.направ.!M280</f>
        <v>12</v>
      </c>
      <c r="N18" s="203">
        <f t="shared" si="5"/>
        <v>4501584</v>
      </c>
      <c r="O18" s="203">
        <f>гр.компен.направ.!N280</f>
        <v>0</v>
      </c>
      <c r="P18" s="203">
        <f t="shared" si="6"/>
        <v>0</v>
      </c>
      <c r="Q18" s="203">
        <f>гр.компен.направ.!O280</f>
        <v>0</v>
      </c>
      <c r="R18" s="203">
        <f t="shared" si="7"/>
        <v>0</v>
      </c>
      <c r="S18" s="203">
        <f>гр.компен.направ.!P280</f>
        <v>0</v>
      </c>
      <c r="T18" s="203">
        <f t="shared" si="8"/>
        <v>0</v>
      </c>
      <c r="U18" s="203">
        <f>гр.компен.направ.!Q280</f>
        <v>0</v>
      </c>
      <c r="V18" s="203">
        <f t="shared" si="9"/>
        <v>0</v>
      </c>
      <c r="W18" s="203">
        <f>гр.компен.направ.!R280</f>
        <v>0</v>
      </c>
      <c r="X18" s="203">
        <f t="shared" si="10"/>
        <v>0</v>
      </c>
      <c r="Y18" s="203">
        <f>гр.компен.направ.!S280</f>
        <v>0</v>
      </c>
      <c r="Z18" s="203">
        <f t="shared" si="11"/>
        <v>0</v>
      </c>
      <c r="AA18" s="203">
        <f>гр.компен.направ.!T280</f>
        <v>0</v>
      </c>
      <c r="AB18" s="203">
        <f t="shared" si="12"/>
        <v>0</v>
      </c>
      <c r="AC18" s="203">
        <f>гр.компен.направ.!U280</f>
        <v>0</v>
      </c>
      <c r="AD18" s="203">
        <f t="shared" si="13"/>
        <v>0</v>
      </c>
      <c r="AE18" s="203">
        <f>гр.компен.направ.!V280</f>
        <v>0</v>
      </c>
      <c r="AF18" s="203">
        <f t="shared" si="14"/>
        <v>0</v>
      </c>
      <c r="AG18" s="203">
        <f>гр.компен.направ.!W280</f>
        <v>0</v>
      </c>
      <c r="AH18" s="203">
        <f t="shared" si="15"/>
        <v>0</v>
      </c>
      <c r="AI18" s="203">
        <f>гр.компен.направ.!X280</f>
        <v>0</v>
      </c>
      <c r="AJ18" s="203">
        <f t="shared" si="16"/>
        <v>0</v>
      </c>
      <c r="AK18" s="203">
        <f>гр.компен.направ.!Y280</f>
        <v>0</v>
      </c>
      <c r="AL18" s="203">
        <f t="shared" si="17"/>
        <v>0</v>
      </c>
      <c r="AM18" s="203">
        <f>гр.компен.направ.!Z280</f>
        <v>0</v>
      </c>
      <c r="AN18" s="203">
        <f t="shared" si="18"/>
        <v>0</v>
      </c>
      <c r="AO18" s="203">
        <f>гр.компен.направ.!AA280</f>
        <v>0</v>
      </c>
      <c r="AP18" s="203">
        <f t="shared" si="19"/>
        <v>0</v>
      </c>
      <c r="AQ18" s="203">
        <f>гр.компен.направ.!AB280</f>
        <v>0</v>
      </c>
      <c r="AR18" s="203">
        <f t="shared" si="20"/>
        <v>0</v>
      </c>
      <c r="AS18" s="203">
        <f>гр.компен.направ.!AC280</f>
        <v>0</v>
      </c>
      <c r="AT18" s="203">
        <f t="shared" si="21"/>
        <v>0</v>
      </c>
      <c r="AU18" s="203">
        <f>гр.компен.направ.!AD280</f>
        <v>0</v>
      </c>
      <c r="AV18" s="203">
        <f t="shared" si="22"/>
        <v>0</v>
      </c>
      <c r="AW18" s="203">
        <f>гр.компен.направ.!AE280</f>
        <v>0</v>
      </c>
      <c r="AX18" s="203">
        <f t="shared" si="23"/>
        <v>0</v>
      </c>
      <c r="AY18" s="203">
        <f>гр.компен.направ.!AF280</f>
        <v>0</v>
      </c>
      <c r="AZ18" s="203">
        <f t="shared" si="24"/>
        <v>0</v>
      </c>
      <c r="BA18" s="203">
        <f>гр.компен.направ.!AG280</f>
        <v>0</v>
      </c>
      <c r="BB18" s="203">
        <f t="shared" si="25"/>
        <v>0</v>
      </c>
      <c r="BC18" s="203">
        <f>гр.компен.направ.!AH280</f>
        <v>0</v>
      </c>
      <c r="BD18" s="203">
        <f t="shared" si="26"/>
        <v>0</v>
      </c>
      <c r="BE18" s="203">
        <f>гр.компен.направ.!AG280</f>
        <v>0</v>
      </c>
      <c r="BF18" s="203">
        <f t="shared" si="27"/>
        <v>0</v>
      </c>
      <c r="BG18" s="203">
        <f>гр.компен.направ.!AJ280</f>
        <v>0</v>
      </c>
      <c r="BH18" s="203">
        <f t="shared" si="28"/>
        <v>0</v>
      </c>
      <c r="BI18" s="203">
        <f>гр.компен.направ.!AK280</f>
        <v>0</v>
      </c>
      <c r="BJ18" s="203">
        <f t="shared" si="29"/>
        <v>0</v>
      </c>
      <c r="BK18" s="203">
        <f>гр.компен.направ.!AL280</f>
        <v>0</v>
      </c>
      <c r="BL18" s="203">
        <f t="shared" si="30"/>
        <v>0</v>
      </c>
      <c r="BM18" s="203">
        <f>гр.компен.направ.!AM280</f>
        <v>0</v>
      </c>
      <c r="BN18" s="203">
        <f t="shared" si="31"/>
        <v>0</v>
      </c>
      <c r="BO18" s="203">
        <f>гр.компен.направ.!AN280</f>
        <v>0</v>
      </c>
      <c r="BP18" s="203">
        <f t="shared" si="32"/>
        <v>0</v>
      </c>
      <c r="BQ18" s="203">
        <f>гр.компен.направ.!AO280</f>
        <v>0</v>
      </c>
      <c r="BR18" s="203">
        <f t="shared" si="33"/>
        <v>0</v>
      </c>
      <c r="BS18" s="203">
        <f>гр.компен.направ.!AP280</f>
        <v>0</v>
      </c>
      <c r="BT18" s="203">
        <f t="shared" si="34"/>
        <v>0</v>
      </c>
      <c r="BU18" s="203">
        <f>гр.компен.направ.!AQ280</f>
        <v>0</v>
      </c>
      <c r="BV18" s="203">
        <f t="shared" si="35"/>
        <v>0</v>
      </c>
      <c r="BW18" s="203">
        <f>гр.компен.направ.!AR280</f>
        <v>0</v>
      </c>
      <c r="BX18" s="203">
        <f t="shared" si="36"/>
        <v>0</v>
      </c>
      <c r="BY18" s="203">
        <f>гр.компен.направ.!AS280</f>
        <v>0</v>
      </c>
      <c r="BZ18" s="203">
        <f t="shared" si="37"/>
        <v>0</v>
      </c>
      <c r="CA18" s="203">
        <f>гр.компен.направ.!AT280</f>
        <v>0</v>
      </c>
      <c r="CB18" s="203">
        <f t="shared" si="38"/>
        <v>0</v>
      </c>
      <c r="CC18" s="203">
        <f>гр.компен.направ.!AU280</f>
        <v>0</v>
      </c>
      <c r="CD18" s="203">
        <f t="shared" si="39"/>
        <v>0</v>
      </c>
      <c r="CE18" s="203">
        <f>гр.компен.направ.!AV280</f>
        <v>0</v>
      </c>
      <c r="CF18" s="203">
        <f t="shared" si="40"/>
        <v>0</v>
      </c>
      <c r="CG18" s="203">
        <f>гр.компен.направ.!AW280</f>
        <v>0</v>
      </c>
      <c r="CH18" s="203">
        <f t="shared" si="41"/>
        <v>0</v>
      </c>
      <c r="CI18" s="203">
        <f>гр.компен.направ.!AX280</f>
        <v>0</v>
      </c>
      <c r="CJ18" s="203">
        <f t="shared" si="42"/>
        <v>0</v>
      </c>
      <c r="CK18" s="203">
        <f>гр.компен.направ.!AY280</f>
        <v>0</v>
      </c>
      <c r="CL18" s="203">
        <f t="shared" si="43"/>
        <v>0</v>
      </c>
      <c r="CM18" s="203">
        <f>гр.компен.направ.!AZ280</f>
        <v>0</v>
      </c>
      <c r="CN18" s="203">
        <f t="shared" si="44"/>
        <v>0</v>
      </c>
      <c r="CO18" s="203">
        <f>гр.компен.направ.!BA280</f>
        <v>0</v>
      </c>
      <c r="CP18" s="203">
        <f t="shared" si="45"/>
        <v>0</v>
      </c>
      <c r="CQ18" s="203">
        <f>гр.компен.направ.!BB280</f>
        <v>0</v>
      </c>
      <c r="CR18" s="203">
        <f t="shared" si="46"/>
        <v>0</v>
      </c>
      <c r="CS18" s="203">
        <f>гр.компен.направ.!BC280</f>
        <v>0</v>
      </c>
      <c r="CT18" s="203">
        <f t="shared" si="47"/>
        <v>0</v>
      </c>
      <c r="CU18" s="203">
        <f>гр.компен.направ.!BD280</f>
        <v>0</v>
      </c>
      <c r="CV18" s="203">
        <f t="shared" si="48"/>
        <v>0</v>
      </c>
      <c r="CW18" s="203">
        <f>гр.компен.направ.!BE280</f>
        <v>0</v>
      </c>
      <c r="CX18" s="203">
        <f t="shared" si="49"/>
        <v>0</v>
      </c>
      <c r="CY18" s="203">
        <f>гр.компен.направ.!BF280</f>
        <v>0</v>
      </c>
      <c r="CZ18" s="203">
        <f t="shared" si="50"/>
        <v>0</v>
      </c>
      <c r="DA18" s="203">
        <f>гр.компен.направ.!BG280</f>
        <v>0</v>
      </c>
      <c r="DB18" s="203">
        <f t="shared" si="51"/>
        <v>0</v>
      </c>
      <c r="DC18" s="203">
        <f>гр.компен.направ.!BH280</f>
        <v>0</v>
      </c>
      <c r="DD18" s="203">
        <f t="shared" si="52"/>
        <v>0</v>
      </c>
      <c r="DE18" s="203">
        <f>гр.компен.направ.!BI280</f>
        <v>0</v>
      </c>
      <c r="DF18" s="203">
        <f t="shared" si="53"/>
        <v>0</v>
      </c>
      <c r="DG18" s="203">
        <f>гр.компен.направ.!BJ280</f>
        <v>0</v>
      </c>
      <c r="DH18" s="203">
        <f t="shared" si="54"/>
        <v>0</v>
      </c>
      <c r="DI18" s="203">
        <f>гр.компен.направ.!BK280</f>
        <v>0</v>
      </c>
      <c r="DJ18" s="203">
        <f t="shared" si="55"/>
        <v>0</v>
      </c>
      <c r="DK18" s="203">
        <f>гр.компен.направ.!BL280</f>
        <v>0</v>
      </c>
      <c r="DL18" s="203">
        <f t="shared" si="56"/>
        <v>0</v>
      </c>
      <c r="DM18" s="203">
        <f>гр.компен.направ.!BM280</f>
        <v>0</v>
      </c>
      <c r="DN18" s="203">
        <f t="shared" si="57"/>
        <v>0</v>
      </c>
      <c r="DO18" s="203">
        <f>гр.компен.направ.!BN280</f>
        <v>0</v>
      </c>
      <c r="DP18" s="203">
        <f t="shared" si="58"/>
        <v>0</v>
      </c>
      <c r="DQ18" s="203">
        <f>гр.компен.направ.!BO280</f>
        <v>0</v>
      </c>
      <c r="DR18" s="203">
        <f t="shared" si="59"/>
        <v>0</v>
      </c>
      <c r="DS18" s="203">
        <f>гр.компен.направ.!BP280</f>
        <v>0</v>
      </c>
      <c r="DT18" s="203">
        <f t="shared" si="60"/>
        <v>0</v>
      </c>
      <c r="DU18" s="203">
        <f>гр.компен.направ.!BQ280</f>
        <v>0</v>
      </c>
      <c r="DV18" s="203">
        <f t="shared" si="61"/>
        <v>0</v>
      </c>
      <c r="DW18" s="203">
        <f>гр.компен.направ.!BR280</f>
        <v>0</v>
      </c>
      <c r="DX18" s="203">
        <f t="shared" si="62"/>
        <v>0</v>
      </c>
      <c r="DY18" s="203">
        <f>гр.компен.направ.!BS280</f>
        <v>0</v>
      </c>
      <c r="DZ18" s="203">
        <f t="shared" si="63"/>
        <v>0</v>
      </c>
      <c r="EA18" s="203">
        <f>гр.компен.направ.!BT280</f>
        <v>0</v>
      </c>
      <c r="EB18" s="203">
        <f t="shared" si="64"/>
        <v>0</v>
      </c>
      <c r="EC18" s="203">
        <f>гр.компен.направ.!BU280</f>
        <v>0</v>
      </c>
      <c r="ED18" s="203">
        <f t="shared" si="65"/>
        <v>0</v>
      </c>
      <c r="EE18" s="203">
        <f>гр.компен.направ.!BV280</f>
        <v>0</v>
      </c>
      <c r="EF18" s="203">
        <f t="shared" si="66"/>
        <v>0</v>
      </c>
      <c r="EG18" s="203">
        <f>гр.компен.направ.!BW280</f>
        <v>0</v>
      </c>
      <c r="EH18" s="203">
        <f t="shared" si="67"/>
        <v>0</v>
      </c>
      <c r="EI18" s="203">
        <f>гр.компен.направ.!BX280</f>
        <v>0</v>
      </c>
      <c r="EJ18" s="203">
        <f t="shared" si="68"/>
        <v>0</v>
      </c>
      <c r="EK18" s="203">
        <f>гр.компен.направ.!BY280</f>
        <v>0</v>
      </c>
      <c r="EL18" s="203">
        <f t="shared" si="69"/>
        <v>0</v>
      </c>
      <c r="EM18" s="203">
        <f>гр.компен.направ.!BZ280</f>
        <v>0</v>
      </c>
      <c r="EN18" s="203">
        <f t="shared" si="70"/>
        <v>0</v>
      </c>
      <c r="EO18" s="203">
        <f>гр.компен.направ.!CA280</f>
        <v>0</v>
      </c>
      <c r="EP18" s="203">
        <f t="shared" si="71"/>
        <v>0</v>
      </c>
      <c r="EQ18" s="203">
        <f>гр.компен.направ.!CB280</f>
        <v>0</v>
      </c>
      <c r="ER18" s="203">
        <f t="shared" si="72"/>
        <v>0</v>
      </c>
      <c r="ES18" s="203">
        <f>гр.компен.направ.!CC280</f>
        <v>24</v>
      </c>
      <c r="ET18" s="203">
        <f t="shared" si="73"/>
        <v>7599168</v>
      </c>
      <c r="EU18" s="203">
        <f>гр.компен.направ.!CD280</f>
        <v>0</v>
      </c>
      <c r="EV18" s="203">
        <f t="shared" si="74"/>
        <v>0</v>
      </c>
      <c r="EW18" s="203">
        <f>гр.компен.направ.!CE280</f>
        <v>4</v>
      </c>
      <c r="EX18" s="203">
        <f t="shared" si="75"/>
        <v>1519824</v>
      </c>
      <c r="EY18" s="203">
        <f>гр.компен.направ.!CF280</f>
        <v>0</v>
      </c>
      <c r="EZ18" s="203">
        <f t="shared" si="76"/>
        <v>0</v>
      </c>
      <c r="FA18" s="203">
        <f>гр.компен.направ.!CG280</f>
        <v>0</v>
      </c>
      <c r="FB18" s="203">
        <f t="shared" si="77"/>
        <v>0</v>
      </c>
      <c r="FC18" s="203">
        <f>гр.компен.направ.!CH280</f>
        <v>0</v>
      </c>
      <c r="FD18" s="203">
        <f t="shared" si="78"/>
        <v>0</v>
      </c>
      <c r="FE18" s="203">
        <f>гр.компен.направ.!CI280</f>
        <v>0</v>
      </c>
      <c r="FF18" s="203">
        <f t="shared" si="79"/>
        <v>0</v>
      </c>
      <c r="FG18" s="203">
        <f>гр.компен.направ.!CJ280</f>
        <v>0</v>
      </c>
      <c r="FH18" s="203">
        <f t="shared" si="80"/>
        <v>0</v>
      </c>
      <c r="FI18" s="203">
        <f>гр.компен.направ.!CK280</f>
        <v>0</v>
      </c>
      <c r="FJ18" s="203">
        <f t="shared" si="81"/>
        <v>0</v>
      </c>
      <c r="FK18" s="203">
        <f>гр.компен.направ.!CL280</f>
        <v>0</v>
      </c>
      <c r="FL18" s="203">
        <f t="shared" si="82"/>
        <v>0</v>
      </c>
      <c r="FM18" s="203">
        <f>гр.компен.направ.!CM280</f>
        <v>0</v>
      </c>
      <c r="FN18" s="203">
        <f t="shared" si="83"/>
        <v>0</v>
      </c>
      <c r="FO18" s="203">
        <f>гр.компен.направ.!CN280</f>
        <v>0</v>
      </c>
      <c r="FP18" s="203">
        <f t="shared" si="84"/>
        <v>0</v>
      </c>
      <c r="FQ18" s="203">
        <f>гр.компен.направ.!CO280</f>
        <v>0</v>
      </c>
      <c r="FR18" s="203">
        <f t="shared" si="85"/>
        <v>0</v>
      </c>
      <c r="FS18" s="203">
        <f>гр.компен.направ.!CP280</f>
        <v>0</v>
      </c>
      <c r="FT18" s="203">
        <f t="shared" si="86"/>
        <v>0</v>
      </c>
      <c r="FU18" s="203">
        <f>гр.компен.направ.!CQ280</f>
        <v>0</v>
      </c>
      <c r="FV18" s="203">
        <f t="shared" si="87"/>
        <v>0</v>
      </c>
      <c r="FW18" s="203">
        <f>гр.компен.направ.!CR280</f>
        <v>0</v>
      </c>
      <c r="FX18" s="203">
        <f t="shared" si="88"/>
        <v>0</v>
      </c>
      <c r="FY18" s="203">
        <f>гр.компен.направ.!CS280</f>
        <v>0</v>
      </c>
      <c r="FZ18" s="203">
        <f t="shared" si="89"/>
        <v>0</v>
      </c>
      <c r="GA18" s="203">
        <f>гр.компен.направ.!CT280</f>
        <v>0</v>
      </c>
      <c r="GB18" s="203">
        <f t="shared" si="90"/>
        <v>0</v>
      </c>
      <c r="GC18" s="203">
        <f>гр.компен.направ.!CU280</f>
        <v>0</v>
      </c>
      <c r="GD18" s="203">
        <f t="shared" si="91"/>
        <v>0</v>
      </c>
      <c r="GE18" s="203">
        <f>гр.компен.направ.!CV280</f>
        <v>0</v>
      </c>
      <c r="GF18" s="203">
        <f t="shared" si="92"/>
        <v>0</v>
      </c>
      <c r="GG18" s="203">
        <f>гр.компен.направ.!CW280</f>
        <v>0</v>
      </c>
      <c r="GH18" s="203">
        <f t="shared" si="93"/>
        <v>0</v>
      </c>
      <c r="GI18" s="203">
        <f>гр.компен.направ.!CX280</f>
        <v>0</v>
      </c>
      <c r="GJ18" s="203">
        <f t="shared" si="94"/>
        <v>0</v>
      </c>
      <c r="GK18" s="203">
        <f>гр.компен.направ.!CY280</f>
        <v>7</v>
      </c>
      <c r="GL18" s="203">
        <f t="shared" si="95"/>
        <v>3366888</v>
      </c>
      <c r="GM18" s="203">
        <f>гр.компен.направ.!CZ280</f>
        <v>0</v>
      </c>
      <c r="GN18" s="203">
        <f t="shared" si="96"/>
        <v>0</v>
      </c>
      <c r="GO18" s="203">
        <f>гр.компен.направ.!DA280</f>
        <v>0</v>
      </c>
      <c r="GP18" s="203">
        <f t="shared" si="97"/>
        <v>0</v>
      </c>
      <c r="GQ18" s="203">
        <f>гр.компен.направ.!DB280</f>
        <v>0</v>
      </c>
      <c r="GR18" s="203">
        <f t="shared" si="98"/>
        <v>0</v>
      </c>
      <c r="GS18" s="203">
        <f>гр.компен.направ.!DC280</f>
        <v>0</v>
      </c>
      <c r="GT18" s="203">
        <f t="shared" si="99"/>
        <v>0</v>
      </c>
      <c r="GU18" s="203">
        <f>гр.компен.направ.!DD280</f>
        <v>0</v>
      </c>
      <c r="GV18" s="203">
        <f t="shared" si="100"/>
        <v>0</v>
      </c>
      <c r="GW18" s="203">
        <f>гр.компен.направ.!DE280</f>
        <v>0</v>
      </c>
      <c r="GX18" s="203">
        <f t="shared" si="101"/>
        <v>0</v>
      </c>
      <c r="GY18" s="203">
        <f>гр.компен.направ.!DF280</f>
        <v>0</v>
      </c>
      <c r="GZ18" s="203">
        <f t="shared" si="102"/>
        <v>0</v>
      </c>
      <c r="HA18" s="203">
        <f>гр.компен.направ.!DG280</f>
        <v>0</v>
      </c>
      <c r="HB18" s="203">
        <f t="shared" si="103"/>
        <v>0</v>
      </c>
      <c r="HC18" s="203">
        <f>гр.компен.направ.!DH280</f>
        <v>0</v>
      </c>
      <c r="HD18" s="203">
        <f t="shared" si="104"/>
        <v>0</v>
      </c>
      <c r="HE18" s="203">
        <f>гр.компен.направ.!DI280</f>
        <v>0</v>
      </c>
      <c r="HF18" s="203">
        <f t="shared" si="105"/>
        <v>0</v>
      </c>
      <c r="HG18" s="203">
        <f>гр.компен.направ.!DJ280</f>
        <v>0</v>
      </c>
      <c r="HH18" s="203">
        <f t="shared" si="106"/>
        <v>0</v>
      </c>
      <c r="HI18" s="203">
        <f>гр.компен.направ.!DK280</f>
        <v>0</v>
      </c>
      <c r="HJ18" s="203">
        <f t="shared" si="107"/>
        <v>0</v>
      </c>
      <c r="HK18" s="203">
        <f>гр.компен.направ.!DL280</f>
        <v>0</v>
      </c>
      <c r="HL18" s="203">
        <f t="shared" si="108"/>
        <v>0</v>
      </c>
      <c r="HM18" s="203">
        <f>гр.компен.направ.!DM280</f>
        <v>0</v>
      </c>
      <c r="HN18" s="203">
        <f t="shared" si="109"/>
        <v>0</v>
      </c>
      <c r="HO18" s="203">
        <f>гр.компен.направ.!DN280</f>
        <v>0</v>
      </c>
      <c r="HP18" s="203">
        <f t="shared" si="110"/>
        <v>0</v>
      </c>
      <c r="HQ18" s="203">
        <f>гр.компен.направ.!DO280</f>
        <v>0</v>
      </c>
      <c r="HR18" s="203">
        <f t="shared" si="111"/>
        <v>0</v>
      </c>
      <c r="HS18" s="203">
        <f>гр.компен.направ.!DP280</f>
        <v>0</v>
      </c>
      <c r="HT18" s="203">
        <f t="shared" si="112"/>
        <v>0</v>
      </c>
      <c r="HU18" s="203">
        <f>гр.компен.направ.!DQ280</f>
        <v>0</v>
      </c>
      <c r="HV18" s="203">
        <f t="shared" si="113"/>
        <v>0</v>
      </c>
      <c r="HW18" s="203">
        <f>гр.компен.направ.!DR280</f>
        <v>0</v>
      </c>
      <c r="HX18" s="203">
        <f t="shared" si="114"/>
        <v>0</v>
      </c>
      <c r="HY18" s="203">
        <f>гр.компен.направ.!DS280</f>
        <v>0</v>
      </c>
      <c r="HZ18" s="203">
        <f t="shared" si="115"/>
        <v>0</v>
      </c>
      <c r="IA18" s="203">
        <f>гр.компен.направ.!DT280</f>
        <v>0</v>
      </c>
      <c r="IB18" s="203">
        <f t="shared" si="116"/>
        <v>0</v>
      </c>
      <c r="IC18" s="203">
        <f>гр.компен.направ.!DU280</f>
        <v>0</v>
      </c>
      <c r="ID18" s="203">
        <f t="shared" si="117"/>
        <v>0</v>
      </c>
      <c r="IE18" s="203">
        <f>гр.компен.направ.!DV280</f>
        <v>0</v>
      </c>
      <c r="IF18" s="203">
        <f t="shared" si="118"/>
        <v>0</v>
      </c>
      <c r="IG18" s="203">
        <f>гр.компен.направ.!DW280</f>
        <v>0</v>
      </c>
      <c r="IH18" s="203">
        <f t="shared" si="119"/>
        <v>0</v>
      </c>
      <c r="II18" s="226"/>
      <c r="IJ18" s="226"/>
      <c r="IK18" s="226"/>
      <c r="IL18" s="226"/>
      <c r="IM18" s="226"/>
      <c r="IN18" s="226"/>
      <c r="IO18" s="226"/>
    </row>
    <row r="19" spans="1:249" s="30" customFormat="1" ht="12.75" customHeight="1" x14ac:dyDescent="0.2">
      <c r="A19" s="202">
        <v>8</v>
      </c>
      <c r="B19" s="42" t="s">
        <v>348</v>
      </c>
      <c r="C19" s="203">
        <f>гр.компен.направ.!H304</f>
        <v>0</v>
      </c>
      <c r="D19" s="203">
        <f t="shared" si="0"/>
        <v>0</v>
      </c>
      <c r="E19" s="203">
        <f>гр.компен.направ.!I304</f>
        <v>0</v>
      </c>
      <c r="F19" s="203">
        <f t="shared" si="1"/>
        <v>0</v>
      </c>
      <c r="G19" s="203">
        <f>гр.компен.направ.!J304</f>
        <v>0</v>
      </c>
      <c r="H19" s="203">
        <f t="shared" si="2"/>
        <v>0</v>
      </c>
      <c r="I19" s="203">
        <f>гр.компен.направ.!K304</f>
        <v>195</v>
      </c>
      <c r="J19" s="203">
        <f t="shared" si="3"/>
        <v>60959340</v>
      </c>
      <c r="K19" s="203">
        <f>гр.компен.направ.!L304</f>
        <v>0</v>
      </c>
      <c r="L19" s="203">
        <f t="shared" si="4"/>
        <v>0</v>
      </c>
      <c r="M19" s="203">
        <f>гр.компен.направ.!M304</f>
        <v>24</v>
      </c>
      <c r="N19" s="203">
        <f t="shared" si="5"/>
        <v>9003168</v>
      </c>
      <c r="O19" s="203">
        <f>гр.компен.направ.!N304</f>
        <v>0</v>
      </c>
      <c r="P19" s="203">
        <f t="shared" si="6"/>
        <v>0</v>
      </c>
      <c r="Q19" s="203">
        <f>гр.компен.направ.!O304</f>
        <v>0</v>
      </c>
      <c r="R19" s="203">
        <f t="shared" si="7"/>
        <v>0</v>
      </c>
      <c r="S19" s="203">
        <f>гр.компен.направ.!P304</f>
        <v>0</v>
      </c>
      <c r="T19" s="203">
        <f t="shared" si="8"/>
        <v>0</v>
      </c>
      <c r="U19" s="203">
        <f>гр.компен.направ.!Q304</f>
        <v>0</v>
      </c>
      <c r="V19" s="203">
        <f t="shared" si="9"/>
        <v>0</v>
      </c>
      <c r="W19" s="203">
        <f>гр.компен.направ.!R304</f>
        <v>0</v>
      </c>
      <c r="X19" s="203">
        <f t="shared" si="10"/>
        <v>0</v>
      </c>
      <c r="Y19" s="203">
        <f>гр.компен.направ.!S304</f>
        <v>0</v>
      </c>
      <c r="Z19" s="203">
        <f t="shared" si="11"/>
        <v>0</v>
      </c>
      <c r="AA19" s="203">
        <f>гр.компен.направ.!T304</f>
        <v>0</v>
      </c>
      <c r="AB19" s="203">
        <f t="shared" si="12"/>
        <v>0</v>
      </c>
      <c r="AC19" s="203">
        <f>гр.компен.направ.!U304</f>
        <v>58</v>
      </c>
      <c r="AD19" s="203">
        <f t="shared" si="13"/>
        <v>14915280</v>
      </c>
      <c r="AE19" s="203">
        <f>гр.компен.направ.!V304</f>
        <v>0</v>
      </c>
      <c r="AF19" s="203">
        <f t="shared" si="14"/>
        <v>0</v>
      </c>
      <c r="AG19" s="203">
        <f>гр.компен.направ.!W304</f>
        <v>15</v>
      </c>
      <c r="AH19" s="203">
        <f t="shared" si="15"/>
        <v>4628880</v>
      </c>
      <c r="AI19" s="203">
        <f>гр.компен.направ.!X304</f>
        <v>0</v>
      </c>
      <c r="AJ19" s="203">
        <f t="shared" si="16"/>
        <v>0</v>
      </c>
      <c r="AK19" s="203">
        <f>гр.компен.направ.!Y304</f>
        <v>0</v>
      </c>
      <c r="AL19" s="203">
        <f t="shared" si="17"/>
        <v>0</v>
      </c>
      <c r="AM19" s="203">
        <f>гр.компен.направ.!Z304</f>
        <v>0</v>
      </c>
      <c r="AN19" s="203">
        <f t="shared" si="18"/>
        <v>0</v>
      </c>
      <c r="AO19" s="203">
        <f>гр.компен.направ.!AA304</f>
        <v>0</v>
      </c>
      <c r="AP19" s="203">
        <f t="shared" si="19"/>
        <v>0</v>
      </c>
      <c r="AQ19" s="203">
        <f>гр.компен.направ.!AB304</f>
        <v>0</v>
      </c>
      <c r="AR19" s="203">
        <f t="shared" si="20"/>
        <v>0</v>
      </c>
      <c r="AS19" s="203">
        <f>гр.компен.направ.!AC304</f>
        <v>0</v>
      </c>
      <c r="AT19" s="203">
        <f t="shared" si="21"/>
        <v>0</v>
      </c>
      <c r="AU19" s="203">
        <f>гр.компен.направ.!AD304</f>
        <v>0</v>
      </c>
      <c r="AV19" s="203">
        <f t="shared" si="22"/>
        <v>0</v>
      </c>
      <c r="AW19" s="203">
        <f>гр.компен.направ.!AE304</f>
        <v>0</v>
      </c>
      <c r="AX19" s="203">
        <f t="shared" si="23"/>
        <v>0</v>
      </c>
      <c r="AY19" s="203">
        <f>гр.компен.направ.!AF304</f>
        <v>0</v>
      </c>
      <c r="AZ19" s="203">
        <f t="shared" si="24"/>
        <v>0</v>
      </c>
      <c r="BA19" s="203">
        <f>гр.компен.направ.!AG304</f>
        <v>0</v>
      </c>
      <c r="BB19" s="203">
        <f t="shared" si="25"/>
        <v>0</v>
      </c>
      <c r="BC19" s="203">
        <f>гр.компен.направ.!AH304</f>
        <v>0</v>
      </c>
      <c r="BD19" s="203">
        <f t="shared" si="26"/>
        <v>0</v>
      </c>
      <c r="BE19" s="203">
        <f>гр.компен.направ.!AG304</f>
        <v>0</v>
      </c>
      <c r="BF19" s="203">
        <f t="shared" si="27"/>
        <v>0</v>
      </c>
      <c r="BG19" s="203">
        <f>гр.компен.направ.!AJ304</f>
        <v>0</v>
      </c>
      <c r="BH19" s="203">
        <f t="shared" si="28"/>
        <v>0</v>
      </c>
      <c r="BI19" s="203">
        <f>гр.компен.направ.!AK304</f>
        <v>0</v>
      </c>
      <c r="BJ19" s="203">
        <f t="shared" si="29"/>
        <v>0</v>
      </c>
      <c r="BK19" s="203">
        <f>гр.компен.направ.!AL304</f>
        <v>0</v>
      </c>
      <c r="BL19" s="203">
        <f t="shared" si="30"/>
        <v>0</v>
      </c>
      <c r="BM19" s="203">
        <f>гр.компен.направ.!AM304</f>
        <v>0</v>
      </c>
      <c r="BN19" s="203">
        <f t="shared" si="31"/>
        <v>0</v>
      </c>
      <c r="BO19" s="203">
        <f>гр.компен.направ.!AN304</f>
        <v>0</v>
      </c>
      <c r="BP19" s="203">
        <f t="shared" si="32"/>
        <v>0</v>
      </c>
      <c r="BQ19" s="203">
        <f>гр.компен.направ.!AO304</f>
        <v>0</v>
      </c>
      <c r="BR19" s="203">
        <f t="shared" si="33"/>
        <v>0</v>
      </c>
      <c r="BS19" s="203">
        <f>гр.компен.направ.!AP304</f>
        <v>0</v>
      </c>
      <c r="BT19" s="203">
        <f t="shared" si="34"/>
        <v>0</v>
      </c>
      <c r="BU19" s="203">
        <f>гр.компен.направ.!AQ304</f>
        <v>0</v>
      </c>
      <c r="BV19" s="203">
        <f t="shared" si="35"/>
        <v>0</v>
      </c>
      <c r="BW19" s="203">
        <f>гр.компен.направ.!AR304</f>
        <v>0</v>
      </c>
      <c r="BX19" s="203">
        <f t="shared" si="36"/>
        <v>0</v>
      </c>
      <c r="BY19" s="203">
        <f>гр.компен.направ.!AS304</f>
        <v>0</v>
      </c>
      <c r="BZ19" s="203">
        <f t="shared" si="37"/>
        <v>0</v>
      </c>
      <c r="CA19" s="203">
        <f>гр.компен.направ.!AT304</f>
        <v>0</v>
      </c>
      <c r="CB19" s="203">
        <f t="shared" si="38"/>
        <v>0</v>
      </c>
      <c r="CC19" s="203">
        <f>гр.компен.направ.!AU304</f>
        <v>0</v>
      </c>
      <c r="CD19" s="203">
        <f t="shared" si="39"/>
        <v>0</v>
      </c>
      <c r="CE19" s="203">
        <f>гр.компен.направ.!AV304</f>
        <v>0</v>
      </c>
      <c r="CF19" s="203">
        <f t="shared" si="40"/>
        <v>0</v>
      </c>
      <c r="CG19" s="203">
        <f>гр.компен.направ.!AW304</f>
        <v>0</v>
      </c>
      <c r="CH19" s="203">
        <f t="shared" si="41"/>
        <v>0</v>
      </c>
      <c r="CI19" s="203">
        <f>гр.компен.направ.!AX304</f>
        <v>0</v>
      </c>
      <c r="CJ19" s="203">
        <f t="shared" si="42"/>
        <v>0</v>
      </c>
      <c r="CK19" s="203">
        <f>гр.компен.направ.!AY304</f>
        <v>0</v>
      </c>
      <c r="CL19" s="203">
        <f t="shared" si="43"/>
        <v>0</v>
      </c>
      <c r="CM19" s="203">
        <f>гр.компен.направ.!AZ304</f>
        <v>0</v>
      </c>
      <c r="CN19" s="203">
        <f t="shared" si="44"/>
        <v>0</v>
      </c>
      <c r="CO19" s="203">
        <f>гр.компен.направ.!BA304</f>
        <v>0</v>
      </c>
      <c r="CP19" s="203">
        <f t="shared" si="45"/>
        <v>0</v>
      </c>
      <c r="CQ19" s="203">
        <f>гр.компен.направ.!BB304</f>
        <v>0</v>
      </c>
      <c r="CR19" s="203">
        <f t="shared" si="46"/>
        <v>0</v>
      </c>
      <c r="CS19" s="203">
        <f>гр.компен.направ.!BC304</f>
        <v>0</v>
      </c>
      <c r="CT19" s="203">
        <f t="shared" si="47"/>
        <v>0</v>
      </c>
      <c r="CU19" s="203">
        <f>гр.компен.направ.!BD304</f>
        <v>0</v>
      </c>
      <c r="CV19" s="203">
        <f t="shared" si="48"/>
        <v>0</v>
      </c>
      <c r="CW19" s="203">
        <f>гр.компен.направ.!BE304</f>
        <v>0</v>
      </c>
      <c r="CX19" s="203">
        <f t="shared" si="49"/>
        <v>0</v>
      </c>
      <c r="CY19" s="203">
        <f>гр.компен.направ.!BF304</f>
        <v>0</v>
      </c>
      <c r="CZ19" s="203">
        <f t="shared" si="50"/>
        <v>0</v>
      </c>
      <c r="DA19" s="203">
        <f>гр.компен.направ.!BG304</f>
        <v>0</v>
      </c>
      <c r="DB19" s="203">
        <f t="shared" si="51"/>
        <v>0</v>
      </c>
      <c r="DC19" s="203">
        <f>гр.компен.направ.!BH304</f>
        <v>0</v>
      </c>
      <c r="DD19" s="203">
        <f t="shared" si="52"/>
        <v>0</v>
      </c>
      <c r="DE19" s="203">
        <f>гр.компен.направ.!BI304</f>
        <v>0</v>
      </c>
      <c r="DF19" s="203">
        <f t="shared" si="53"/>
        <v>0</v>
      </c>
      <c r="DG19" s="203">
        <f>гр.компен.направ.!BJ304</f>
        <v>0</v>
      </c>
      <c r="DH19" s="203">
        <f t="shared" si="54"/>
        <v>0</v>
      </c>
      <c r="DI19" s="203">
        <f>гр.компен.направ.!BK304</f>
        <v>0</v>
      </c>
      <c r="DJ19" s="203">
        <f t="shared" si="55"/>
        <v>0</v>
      </c>
      <c r="DK19" s="203">
        <f>гр.компен.направ.!BL304</f>
        <v>0</v>
      </c>
      <c r="DL19" s="203">
        <f t="shared" si="56"/>
        <v>0</v>
      </c>
      <c r="DM19" s="203">
        <f>гр.компен.направ.!BM304</f>
        <v>0</v>
      </c>
      <c r="DN19" s="203">
        <f t="shared" si="57"/>
        <v>0</v>
      </c>
      <c r="DO19" s="203">
        <f>гр.компен.направ.!BN304</f>
        <v>0</v>
      </c>
      <c r="DP19" s="203">
        <f t="shared" si="58"/>
        <v>0</v>
      </c>
      <c r="DQ19" s="203">
        <f>гр.компен.направ.!BO304</f>
        <v>0</v>
      </c>
      <c r="DR19" s="203">
        <f t="shared" si="59"/>
        <v>0</v>
      </c>
      <c r="DS19" s="203">
        <f>гр.компен.направ.!BP304</f>
        <v>0</v>
      </c>
      <c r="DT19" s="203">
        <f t="shared" si="60"/>
        <v>0</v>
      </c>
      <c r="DU19" s="203">
        <f>гр.компен.направ.!BQ304</f>
        <v>0</v>
      </c>
      <c r="DV19" s="203">
        <f t="shared" si="61"/>
        <v>0</v>
      </c>
      <c r="DW19" s="203">
        <f>гр.компен.направ.!BR304</f>
        <v>0</v>
      </c>
      <c r="DX19" s="203">
        <f t="shared" si="62"/>
        <v>0</v>
      </c>
      <c r="DY19" s="203">
        <f>гр.компен.направ.!BS304</f>
        <v>0</v>
      </c>
      <c r="DZ19" s="203">
        <f t="shared" si="63"/>
        <v>0</v>
      </c>
      <c r="EA19" s="203">
        <f>гр.компен.направ.!BT304</f>
        <v>0</v>
      </c>
      <c r="EB19" s="203">
        <f t="shared" si="64"/>
        <v>0</v>
      </c>
      <c r="EC19" s="203">
        <f>гр.компен.направ.!BU304</f>
        <v>0</v>
      </c>
      <c r="ED19" s="203">
        <f t="shared" si="65"/>
        <v>0</v>
      </c>
      <c r="EE19" s="203">
        <f>гр.компен.направ.!BV304</f>
        <v>0</v>
      </c>
      <c r="EF19" s="203">
        <f t="shared" si="66"/>
        <v>0</v>
      </c>
      <c r="EG19" s="203">
        <f>гр.компен.направ.!BW304</f>
        <v>0</v>
      </c>
      <c r="EH19" s="203">
        <f t="shared" si="67"/>
        <v>0</v>
      </c>
      <c r="EI19" s="203">
        <f>гр.компен.направ.!BX304</f>
        <v>0</v>
      </c>
      <c r="EJ19" s="203">
        <f t="shared" si="68"/>
        <v>0</v>
      </c>
      <c r="EK19" s="203">
        <f>гр.компен.направ.!BY304</f>
        <v>0</v>
      </c>
      <c r="EL19" s="203">
        <f t="shared" si="69"/>
        <v>0</v>
      </c>
      <c r="EM19" s="203">
        <f>гр.компен.направ.!BZ304</f>
        <v>0</v>
      </c>
      <c r="EN19" s="203">
        <f t="shared" si="70"/>
        <v>0</v>
      </c>
      <c r="EO19" s="203">
        <f>гр.компен.направ.!CA304</f>
        <v>0</v>
      </c>
      <c r="EP19" s="203">
        <f t="shared" si="71"/>
        <v>0</v>
      </c>
      <c r="EQ19" s="203">
        <f>гр.компен.направ.!CB304</f>
        <v>0</v>
      </c>
      <c r="ER19" s="203">
        <f t="shared" si="72"/>
        <v>0</v>
      </c>
      <c r="ES19" s="203">
        <f>гр.компен.направ.!CC304</f>
        <v>12</v>
      </c>
      <c r="ET19" s="203">
        <f t="shared" si="73"/>
        <v>3799584</v>
      </c>
      <c r="EU19" s="203">
        <f>гр.компен.направ.!CD304</f>
        <v>0</v>
      </c>
      <c r="EV19" s="203">
        <f t="shared" si="74"/>
        <v>0</v>
      </c>
      <c r="EW19" s="203">
        <f>гр.компен.направ.!CE304</f>
        <v>14</v>
      </c>
      <c r="EX19" s="203">
        <f t="shared" si="75"/>
        <v>5319384</v>
      </c>
      <c r="EY19" s="203">
        <f>гр.компен.направ.!CF304</f>
        <v>0</v>
      </c>
      <c r="EZ19" s="203">
        <f t="shared" si="76"/>
        <v>0</v>
      </c>
      <c r="FA19" s="203">
        <f>гр.компен.направ.!CG304</f>
        <v>0</v>
      </c>
      <c r="FB19" s="203">
        <f t="shared" si="77"/>
        <v>0</v>
      </c>
      <c r="FC19" s="203">
        <f>гр.компен.направ.!CH304</f>
        <v>0</v>
      </c>
      <c r="FD19" s="203">
        <f t="shared" si="78"/>
        <v>0</v>
      </c>
      <c r="FE19" s="203">
        <f>гр.компен.направ.!CI304</f>
        <v>0</v>
      </c>
      <c r="FF19" s="203">
        <f t="shared" si="79"/>
        <v>0</v>
      </c>
      <c r="FG19" s="203">
        <f>гр.компен.направ.!CJ304</f>
        <v>0</v>
      </c>
      <c r="FH19" s="203">
        <f t="shared" si="80"/>
        <v>0</v>
      </c>
      <c r="FI19" s="203">
        <f>гр.компен.направ.!CK304</f>
        <v>0</v>
      </c>
      <c r="FJ19" s="203">
        <f t="shared" si="81"/>
        <v>0</v>
      </c>
      <c r="FK19" s="203">
        <f>гр.компен.направ.!CL304</f>
        <v>0</v>
      </c>
      <c r="FL19" s="203">
        <f t="shared" si="82"/>
        <v>0</v>
      </c>
      <c r="FM19" s="203">
        <f>гр.компен.направ.!CM304</f>
        <v>0</v>
      </c>
      <c r="FN19" s="203">
        <f t="shared" si="83"/>
        <v>0</v>
      </c>
      <c r="FO19" s="203">
        <f>гр.компен.направ.!CN304</f>
        <v>0</v>
      </c>
      <c r="FP19" s="203">
        <f t="shared" si="84"/>
        <v>0</v>
      </c>
      <c r="FQ19" s="203">
        <f>гр.компен.направ.!CO304</f>
        <v>0</v>
      </c>
      <c r="FR19" s="203">
        <f t="shared" si="85"/>
        <v>0</v>
      </c>
      <c r="FS19" s="203">
        <f>гр.компен.направ.!CP304</f>
        <v>0</v>
      </c>
      <c r="FT19" s="203">
        <f t="shared" si="86"/>
        <v>0</v>
      </c>
      <c r="FU19" s="203">
        <f>гр.компен.направ.!CQ304</f>
        <v>0</v>
      </c>
      <c r="FV19" s="203">
        <f t="shared" si="87"/>
        <v>0</v>
      </c>
      <c r="FW19" s="203">
        <f>гр.компен.направ.!CR304</f>
        <v>0</v>
      </c>
      <c r="FX19" s="203">
        <f t="shared" si="88"/>
        <v>0</v>
      </c>
      <c r="FY19" s="203">
        <f>гр.компен.направ.!CS304</f>
        <v>0</v>
      </c>
      <c r="FZ19" s="203">
        <f t="shared" si="89"/>
        <v>0</v>
      </c>
      <c r="GA19" s="203">
        <f>гр.компен.направ.!CT304</f>
        <v>0</v>
      </c>
      <c r="GB19" s="203">
        <f t="shared" si="90"/>
        <v>0</v>
      </c>
      <c r="GC19" s="203">
        <f>гр.компен.направ.!CU304</f>
        <v>0</v>
      </c>
      <c r="GD19" s="203">
        <f t="shared" si="91"/>
        <v>0</v>
      </c>
      <c r="GE19" s="203">
        <f>гр.компен.направ.!CV304</f>
        <v>0</v>
      </c>
      <c r="GF19" s="203">
        <f t="shared" si="92"/>
        <v>0</v>
      </c>
      <c r="GG19" s="203">
        <f>гр.компен.направ.!CW304</f>
        <v>0</v>
      </c>
      <c r="GH19" s="203">
        <f t="shared" si="93"/>
        <v>0</v>
      </c>
      <c r="GI19" s="203">
        <f>гр.компен.направ.!CX304</f>
        <v>0</v>
      </c>
      <c r="GJ19" s="203">
        <f t="shared" si="94"/>
        <v>0</v>
      </c>
      <c r="GK19" s="203">
        <f>гр.компен.направ.!CY304</f>
        <v>0</v>
      </c>
      <c r="GL19" s="203">
        <f t="shared" si="95"/>
        <v>0</v>
      </c>
      <c r="GM19" s="203">
        <f>гр.компен.направ.!CZ304</f>
        <v>0</v>
      </c>
      <c r="GN19" s="203">
        <f t="shared" si="96"/>
        <v>0</v>
      </c>
      <c r="GO19" s="203">
        <f>гр.компен.направ.!DA304</f>
        <v>0</v>
      </c>
      <c r="GP19" s="203">
        <f t="shared" si="97"/>
        <v>0</v>
      </c>
      <c r="GQ19" s="203">
        <f>гр.компен.направ.!DB304</f>
        <v>0</v>
      </c>
      <c r="GR19" s="203">
        <f t="shared" si="98"/>
        <v>0</v>
      </c>
      <c r="GS19" s="203">
        <f>гр.компен.направ.!DC304</f>
        <v>0</v>
      </c>
      <c r="GT19" s="203">
        <f t="shared" si="99"/>
        <v>0</v>
      </c>
      <c r="GU19" s="203">
        <f>гр.компен.направ.!DD304</f>
        <v>0</v>
      </c>
      <c r="GV19" s="203">
        <f t="shared" si="100"/>
        <v>0</v>
      </c>
      <c r="GW19" s="203">
        <f>гр.компен.направ.!DE304</f>
        <v>0</v>
      </c>
      <c r="GX19" s="203">
        <f t="shared" si="101"/>
        <v>0</v>
      </c>
      <c r="GY19" s="203">
        <f>гр.компен.направ.!DF304</f>
        <v>0</v>
      </c>
      <c r="GZ19" s="203">
        <f t="shared" si="102"/>
        <v>0</v>
      </c>
      <c r="HA19" s="203">
        <f>гр.компен.направ.!DG304</f>
        <v>0</v>
      </c>
      <c r="HB19" s="203">
        <f t="shared" si="103"/>
        <v>0</v>
      </c>
      <c r="HC19" s="203">
        <f>гр.компен.направ.!DH304</f>
        <v>0</v>
      </c>
      <c r="HD19" s="203">
        <f t="shared" si="104"/>
        <v>0</v>
      </c>
      <c r="HE19" s="203">
        <f>гр.компен.направ.!DI304</f>
        <v>0</v>
      </c>
      <c r="HF19" s="203">
        <f t="shared" si="105"/>
        <v>0</v>
      </c>
      <c r="HG19" s="203">
        <f>гр.компен.направ.!DJ304</f>
        <v>0</v>
      </c>
      <c r="HH19" s="203">
        <f t="shared" si="106"/>
        <v>0</v>
      </c>
      <c r="HI19" s="203">
        <f>гр.компен.направ.!DK304</f>
        <v>0</v>
      </c>
      <c r="HJ19" s="203">
        <f t="shared" si="107"/>
        <v>0</v>
      </c>
      <c r="HK19" s="203">
        <f>гр.компен.направ.!DL304</f>
        <v>0</v>
      </c>
      <c r="HL19" s="203">
        <f t="shared" si="108"/>
        <v>0</v>
      </c>
      <c r="HM19" s="203">
        <f>гр.компен.направ.!DM304</f>
        <v>0</v>
      </c>
      <c r="HN19" s="203">
        <f t="shared" si="109"/>
        <v>0</v>
      </c>
      <c r="HO19" s="203">
        <f>гр.компен.направ.!DN304</f>
        <v>0</v>
      </c>
      <c r="HP19" s="203">
        <f t="shared" si="110"/>
        <v>0</v>
      </c>
      <c r="HQ19" s="203">
        <f>гр.компен.направ.!DO304</f>
        <v>0</v>
      </c>
      <c r="HR19" s="203">
        <f t="shared" si="111"/>
        <v>0</v>
      </c>
      <c r="HS19" s="203">
        <f>гр.компен.направ.!DP304</f>
        <v>0</v>
      </c>
      <c r="HT19" s="203">
        <f t="shared" si="112"/>
        <v>0</v>
      </c>
      <c r="HU19" s="203">
        <f>гр.компен.направ.!DQ304</f>
        <v>0</v>
      </c>
      <c r="HV19" s="203">
        <f t="shared" si="113"/>
        <v>0</v>
      </c>
      <c r="HW19" s="203">
        <f>гр.компен.направ.!DR304</f>
        <v>0</v>
      </c>
      <c r="HX19" s="203">
        <f t="shared" si="114"/>
        <v>0</v>
      </c>
      <c r="HY19" s="203">
        <f>гр.компен.направ.!DS304</f>
        <v>10</v>
      </c>
      <c r="HZ19" s="203">
        <f t="shared" si="115"/>
        <v>7792200</v>
      </c>
      <c r="IA19" s="203">
        <f>гр.компен.направ.!DT304</f>
        <v>0</v>
      </c>
      <c r="IB19" s="203">
        <f t="shared" si="116"/>
        <v>0</v>
      </c>
      <c r="IC19" s="203">
        <f>гр.компен.направ.!DU304</f>
        <v>0</v>
      </c>
      <c r="ID19" s="203">
        <f t="shared" si="117"/>
        <v>0</v>
      </c>
      <c r="IE19" s="203">
        <f>гр.компен.направ.!DV304</f>
        <v>0</v>
      </c>
      <c r="IF19" s="203">
        <f t="shared" si="118"/>
        <v>0</v>
      </c>
      <c r="IG19" s="203">
        <f>гр.компен.направ.!DW304</f>
        <v>0</v>
      </c>
      <c r="IH19" s="203">
        <f t="shared" si="119"/>
        <v>0</v>
      </c>
      <c r="II19" s="226"/>
      <c r="IJ19" s="226"/>
      <c r="IK19" s="226"/>
      <c r="IL19" s="226"/>
      <c r="IM19" s="226"/>
      <c r="IN19" s="226"/>
      <c r="IO19" s="226"/>
    </row>
    <row r="20" spans="1:249" s="30" customFormat="1" ht="12.75" customHeight="1" x14ac:dyDescent="0.2">
      <c r="A20" s="202">
        <v>9</v>
      </c>
      <c r="B20" s="42" t="s">
        <v>359</v>
      </c>
      <c r="C20" s="203">
        <f>гр.компен.направ.!H332</f>
        <v>0</v>
      </c>
      <c r="D20" s="203">
        <f t="shared" si="0"/>
        <v>0</v>
      </c>
      <c r="E20" s="203">
        <f>гр.компен.направ.!I332</f>
        <v>0</v>
      </c>
      <c r="F20" s="203">
        <f t="shared" si="1"/>
        <v>0</v>
      </c>
      <c r="G20" s="203">
        <f>гр.компен.направ.!J332</f>
        <v>0</v>
      </c>
      <c r="H20" s="203">
        <f t="shared" si="2"/>
        <v>0</v>
      </c>
      <c r="I20" s="203">
        <f>гр.компен.направ.!K332</f>
        <v>0</v>
      </c>
      <c r="J20" s="203">
        <f t="shared" si="3"/>
        <v>0</v>
      </c>
      <c r="K20" s="203">
        <f>гр.компен.направ.!L332</f>
        <v>0</v>
      </c>
      <c r="L20" s="203">
        <f t="shared" si="4"/>
        <v>0</v>
      </c>
      <c r="M20" s="203">
        <f>гр.компен.направ.!M332</f>
        <v>1125</v>
      </c>
      <c r="N20" s="203">
        <f t="shared" si="5"/>
        <v>422023500</v>
      </c>
      <c r="O20" s="203">
        <f>гр.компен.направ.!N332</f>
        <v>0</v>
      </c>
      <c r="P20" s="203">
        <f t="shared" si="6"/>
        <v>0</v>
      </c>
      <c r="Q20" s="203">
        <f>гр.компен.направ.!O332</f>
        <v>0</v>
      </c>
      <c r="R20" s="203">
        <f t="shared" si="7"/>
        <v>0</v>
      </c>
      <c r="S20" s="203">
        <f>гр.компен.направ.!P332</f>
        <v>0</v>
      </c>
      <c r="T20" s="203">
        <f t="shared" si="8"/>
        <v>0</v>
      </c>
      <c r="U20" s="203">
        <f>гр.компен.направ.!Q332</f>
        <v>0</v>
      </c>
      <c r="V20" s="203">
        <f t="shared" si="9"/>
        <v>0</v>
      </c>
      <c r="W20" s="203">
        <f>гр.компен.направ.!R332</f>
        <v>0</v>
      </c>
      <c r="X20" s="203">
        <f t="shared" si="10"/>
        <v>0</v>
      </c>
      <c r="Y20" s="203">
        <f>гр.компен.направ.!S332</f>
        <v>0</v>
      </c>
      <c r="Z20" s="203">
        <f t="shared" si="11"/>
        <v>0</v>
      </c>
      <c r="AA20" s="203">
        <f>гр.компен.направ.!T332</f>
        <v>0</v>
      </c>
      <c r="AB20" s="203">
        <f t="shared" si="12"/>
        <v>0</v>
      </c>
      <c r="AC20" s="203">
        <f>гр.компен.направ.!U332</f>
        <v>0</v>
      </c>
      <c r="AD20" s="203">
        <f t="shared" si="13"/>
        <v>0</v>
      </c>
      <c r="AE20" s="203">
        <f>гр.компен.направ.!V332</f>
        <v>0</v>
      </c>
      <c r="AF20" s="203">
        <f t="shared" si="14"/>
        <v>0</v>
      </c>
      <c r="AG20" s="203">
        <f>гр.компен.направ.!W332</f>
        <v>0</v>
      </c>
      <c r="AH20" s="203">
        <f t="shared" si="15"/>
        <v>0</v>
      </c>
      <c r="AI20" s="203">
        <f>гр.компен.направ.!X332</f>
        <v>0</v>
      </c>
      <c r="AJ20" s="203">
        <f t="shared" si="16"/>
        <v>0</v>
      </c>
      <c r="AK20" s="203">
        <f>гр.компен.направ.!Y332</f>
        <v>0</v>
      </c>
      <c r="AL20" s="203">
        <f t="shared" si="17"/>
        <v>0</v>
      </c>
      <c r="AM20" s="203">
        <f>гр.компен.направ.!Z332</f>
        <v>0</v>
      </c>
      <c r="AN20" s="203">
        <f t="shared" si="18"/>
        <v>0</v>
      </c>
      <c r="AO20" s="203">
        <f>гр.компен.направ.!AA332</f>
        <v>0</v>
      </c>
      <c r="AP20" s="203">
        <f t="shared" si="19"/>
        <v>0</v>
      </c>
      <c r="AQ20" s="203">
        <f>гр.компен.направ.!AB332</f>
        <v>0</v>
      </c>
      <c r="AR20" s="203">
        <f t="shared" si="20"/>
        <v>0</v>
      </c>
      <c r="AS20" s="203">
        <f>гр.компен.направ.!AC332</f>
        <v>0</v>
      </c>
      <c r="AT20" s="203">
        <f t="shared" si="21"/>
        <v>0</v>
      </c>
      <c r="AU20" s="203">
        <f>гр.компен.направ.!AD332</f>
        <v>0</v>
      </c>
      <c r="AV20" s="203">
        <f t="shared" si="22"/>
        <v>0</v>
      </c>
      <c r="AW20" s="203">
        <f>гр.компен.направ.!AE332</f>
        <v>0</v>
      </c>
      <c r="AX20" s="203">
        <f t="shared" si="23"/>
        <v>0</v>
      </c>
      <c r="AY20" s="203">
        <f>гр.компен.направ.!AF332</f>
        <v>0</v>
      </c>
      <c r="AZ20" s="203">
        <f t="shared" si="24"/>
        <v>0</v>
      </c>
      <c r="BA20" s="203">
        <f>гр.компен.направ.!AG332</f>
        <v>0</v>
      </c>
      <c r="BB20" s="203">
        <f t="shared" si="25"/>
        <v>0</v>
      </c>
      <c r="BC20" s="203">
        <f>гр.компен.направ.!AH332</f>
        <v>0</v>
      </c>
      <c r="BD20" s="203">
        <f t="shared" si="26"/>
        <v>0</v>
      </c>
      <c r="BE20" s="203">
        <f>гр.компен.направ.!AG332</f>
        <v>0</v>
      </c>
      <c r="BF20" s="203">
        <f t="shared" si="27"/>
        <v>0</v>
      </c>
      <c r="BG20" s="203">
        <f>гр.компен.направ.!AJ332</f>
        <v>0</v>
      </c>
      <c r="BH20" s="203">
        <f t="shared" si="28"/>
        <v>0</v>
      </c>
      <c r="BI20" s="203">
        <f>гр.компен.направ.!AK332</f>
        <v>0</v>
      </c>
      <c r="BJ20" s="203">
        <f t="shared" si="29"/>
        <v>0</v>
      </c>
      <c r="BK20" s="203">
        <f>гр.компен.направ.!AL332</f>
        <v>0</v>
      </c>
      <c r="BL20" s="203">
        <f t="shared" si="30"/>
        <v>0</v>
      </c>
      <c r="BM20" s="203">
        <f>гр.компен.направ.!AM332</f>
        <v>0</v>
      </c>
      <c r="BN20" s="203">
        <f t="shared" si="31"/>
        <v>0</v>
      </c>
      <c r="BO20" s="203">
        <f>гр.компен.направ.!AN332</f>
        <v>0</v>
      </c>
      <c r="BP20" s="203">
        <f t="shared" si="32"/>
        <v>0</v>
      </c>
      <c r="BQ20" s="203">
        <f>гр.компен.направ.!AO332</f>
        <v>0</v>
      </c>
      <c r="BR20" s="203">
        <f t="shared" si="33"/>
        <v>0</v>
      </c>
      <c r="BS20" s="203">
        <f>гр.компен.направ.!AP332</f>
        <v>0</v>
      </c>
      <c r="BT20" s="203">
        <f t="shared" si="34"/>
        <v>0</v>
      </c>
      <c r="BU20" s="203">
        <f>гр.компен.направ.!AQ332</f>
        <v>0</v>
      </c>
      <c r="BV20" s="203">
        <f t="shared" si="35"/>
        <v>0</v>
      </c>
      <c r="BW20" s="203">
        <f>гр.компен.направ.!AR332</f>
        <v>0</v>
      </c>
      <c r="BX20" s="203">
        <f t="shared" si="36"/>
        <v>0</v>
      </c>
      <c r="BY20" s="203">
        <f>гр.компен.направ.!AS332</f>
        <v>0</v>
      </c>
      <c r="BZ20" s="203">
        <f t="shared" si="37"/>
        <v>0</v>
      </c>
      <c r="CA20" s="203">
        <f>гр.компен.направ.!AT332</f>
        <v>0</v>
      </c>
      <c r="CB20" s="203">
        <f t="shared" si="38"/>
        <v>0</v>
      </c>
      <c r="CC20" s="203">
        <f>гр.компен.направ.!AU332</f>
        <v>0</v>
      </c>
      <c r="CD20" s="203">
        <f t="shared" si="39"/>
        <v>0</v>
      </c>
      <c r="CE20" s="203">
        <f>гр.компен.направ.!AV332</f>
        <v>0</v>
      </c>
      <c r="CF20" s="203">
        <f t="shared" si="40"/>
        <v>0</v>
      </c>
      <c r="CG20" s="203">
        <f>гр.компен.направ.!AW332</f>
        <v>0</v>
      </c>
      <c r="CH20" s="203">
        <f t="shared" si="41"/>
        <v>0</v>
      </c>
      <c r="CI20" s="203">
        <f>гр.компен.направ.!AX332</f>
        <v>0</v>
      </c>
      <c r="CJ20" s="203">
        <f t="shared" si="42"/>
        <v>0</v>
      </c>
      <c r="CK20" s="203">
        <f>гр.компен.направ.!AY332</f>
        <v>0</v>
      </c>
      <c r="CL20" s="203">
        <f t="shared" si="43"/>
        <v>0</v>
      </c>
      <c r="CM20" s="203">
        <f>гр.компен.направ.!AZ332</f>
        <v>0</v>
      </c>
      <c r="CN20" s="203">
        <f t="shared" si="44"/>
        <v>0</v>
      </c>
      <c r="CO20" s="203">
        <f>гр.компен.направ.!BA332</f>
        <v>0</v>
      </c>
      <c r="CP20" s="203">
        <f t="shared" si="45"/>
        <v>0</v>
      </c>
      <c r="CQ20" s="203">
        <f>гр.компен.направ.!BB332</f>
        <v>0</v>
      </c>
      <c r="CR20" s="203">
        <f t="shared" si="46"/>
        <v>0</v>
      </c>
      <c r="CS20" s="203">
        <f>гр.компен.направ.!BC332</f>
        <v>0</v>
      </c>
      <c r="CT20" s="203">
        <f t="shared" si="47"/>
        <v>0</v>
      </c>
      <c r="CU20" s="203">
        <f>гр.компен.направ.!BD332</f>
        <v>0</v>
      </c>
      <c r="CV20" s="203">
        <f t="shared" si="48"/>
        <v>0</v>
      </c>
      <c r="CW20" s="203">
        <f>гр.компен.направ.!BE332</f>
        <v>0</v>
      </c>
      <c r="CX20" s="203">
        <f t="shared" si="49"/>
        <v>0</v>
      </c>
      <c r="CY20" s="203">
        <f>гр.компен.направ.!BF332</f>
        <v>0</v>
      </c>
      <c r="CZ20" s="203">
        <f t="shared" si="50"/>
        <v>0</v>
      </c>
      <c r="DA20" s="203">
        <f>гр.компен.направ.!BG332</f>
        <v>0</v>
      </c>
      <c r="DB20" s="203">
        <f t="shared" si="51"/>
        <v>0</v>
      </c>
      <c r="DC20" s="203">
        <f>гр.компен.направ.!BH332</f>
        <v>0</v>
      </c>
      <c r="DD20" s="203">
        <f t="shared" si="52"/>
        <v>0</v>
      </c>
      <c r="DE20" s="203">
        <f>гр.компен.направ.!BI332</f>
        <v>0</v>
      </c>
      <c r="DF20" s="203">
        <f t="shared" si="53"/>
        <v>0</v>
      </c>
      <c r="DG20" s="203">
        <f>гр.компен.направ.!BJ332</f>
        <v>0</v>
      </c>
      <c r="DH20" s="203">
        <f t="shared" si="54"/>
        <v>0</v>
      </c>
      <c r="DI20" s="203">
        <f>гр.компен.направ.!BK332</f>
        <v>17</v>
      </c>
      <c r="DJ20" s="203">
        <f t="shared" si="55"/>
        <v>6459252</v>
      </c>
      <c r="DK20" s="203">
        <f>гр.компен.направ.!BL332</f>
        <v>0</v>
      </c>
      <c r="DL20" s="203">
        <f t="shared" si="56"/>
        <v>0</v>
      </c>
      <c r="DM20" s="203">
        <f>гр.компен.направ.!BM332</f>
        <v>0</v>
      </c>
      <c r="DN20" s="203">
        <f t="shared" si="57"/>
        <v>0</v>
      </c>
      <c r="DO20" s="203">
        <f>гр.компен.направ.!BN332</f>
        <v>0</v>
      </c>
      <c r="DP20" s="203">
        <f t="shared" si="58"/>
        <v>0</v>
      </c>
      <c r="DQ20" s="203">
        <f>гр.компен.направ.!BO332</f>
        <v>0</v>
      </c>
      <c r="DR20" s="203">
        <f t="shared" si="59"/>
        <v>0</v>
      </c>
      <c r="DS20" s="203">
        <f>гр.компен.направ.!BP332</f>
        <v>0</v>
      </c>
      <c r="DT20" s="203">
        <f t="shared" si="60"/>
        <v>0</v>
      </c>
      <c r="DU20" s="203">
        <f>гр.компен.направ.!BQ332</f>
        <v>0</v>
      </c>
      <c r="DV20" s="203">
        <f t="shared" si="61"/>
        <v>0</v>
      </c>
      <c r="DW20" s="203">
        <f>гр.компен.направ.!BR332</f>
        <v>0</v>
      </c>
      <c r="DX20" s="203">
        <f t="shared" si="62"/>
        <v>0</v>
      </c>
      <c r="DY20" s="203">
        <f>гр.компен.направ.!BS332</f>
        <v>0</v>
      </c>
      <c r="DZ20" s="203">
        <f t="shared" si="63"/>
        <v>0</v>
      </c>
      <c r="EA20" s="203">
        <f>гр.компен.направ.!BT332</f>
        <v>0</v>
      </c>
      <c r="EB20" s="203">
        <f t="shared" si="64"/>
        <v>0</v>
      </c>
      <c r="EC20" s="203">
        <f>гр.компен.направ.!BU332</f>
        <v>0</v>
      </c>
      <c r="ED20" s="203">
        <f t="shared" si="65"/>
        <v>0</v>
      </c>
      <c r="EE20" s="203">
        <f>гр.компен.направ.!BV332</f>
        <v>0</v>
      </c>
      <c r="EF20" s="203">
        <f t="shared" si="66"/>
        <v>0</v>
      </c>
      <c r="EG20" s="203">
        <f>гр.компен.направ.!BW332</f>
        <v>0</v>
      </c>
      <c r="EH20" s="203">
        <f t="shared" si="67"/>
        <v>0</v>
      </c>
      <c r="EI20" s="203">
        <f>гр.компен.направ.!BX332</f>
        <v>0</v>
      </c>
      <c r="EJ20" s="203">
        <f t="shared" si="68"/>
        <v>0</v>
      </c>
      <c r="EK20" s="203">
        <f>гр.компен.направ.!BY332</f>
        <v>0</v>
      </c>
      <c r="EL20" s="203">
        <f t="shared" si="69"/>
        <v>0</v>
      </c>
      <c r="EM20" s="203">
        <f>гр.компен.направ.!BZ332</f>
        <v>0</v>
      </c>
      <c r="EN20" s="203">
        <f t="shared" si="70"/>
        <v>0</v>
      </c>
      <c r="EO20" s="203">
        <f>гр.компен.направ.!CA332</f>
        <v>0</v>
      </c>
      <c r="EP20" s="203">
        <f t="shared" si="71"/>
        <v>0</v>
      </c>
      <c r="EQ20" s="203">
        <f>гр.компен.направ.!CB332</f>
        <v>0</v>
      </c>
      <c r="ER20" s="203">
        <f t="shared" si="72"/>
        <v>0</v>
      </c>
      <c r="ES20" s="203">
        <f>гр.компен.направ.!CC332</f>
        <v>0</v>
      </c>
      <c r="ET20" s="203">
        <f t="shared" si="73"/>
        <v>0</v>
      </c>
      <c r="EU20" s="203">
        <f>гр.компен.направ.!CD332</f>
        <v>0</v>
      </c>
      <c r="EV20" s="203">
        <f t="shared" si="74"/>
        <v>0</v>
      </c>
      <c r="EW20" s="203">
        <f>гр.компен.направ.!CE332</f>
        <v>135</v>
      </c>
      <c r="EX20" s="203">
        <f t="shared" si="75"/>
        <v>51294060</v>
      </c>
      <c r="EY20" s="203">
        <f>гр.компен.направ.!CF332</f>
        <v>0</v>
      </c>
      <c r="EZ20" s="203">
        <f t="shared" si="76"/>
        <v>0</v>
      </c>
      <c r="FA20" s="203">
        <f>гр.компен.направ.!CG332</f>
        <v>0</v>
      </c>
      <c r="FB20" s="203">
        <f t="shared" si="77"/>
        <v>0</v>
      </c>
      <c r="FC20" s="203">
        <f>гр.компен.направ.!CH332</f>
        <v>0</v>
      </c>
      <c r="FD20" s="203">
        <f t="shared" si="78"/>
        <v>0</v>
      </c>
      <c r="FE20" s="203">
        <f>гр.компен.направ.!CI332</f>
        <v>0</v>
      </c>
      <c r="FF20" s="203">
        <f t="shared" si="79"/>
        <v>0</v>
      </c>
      <c r="FG20" s="203">
        <f>гр.компен.направ.!CJ332</f>
        <v>0</v>
      </c>
      <c r="FH20" s="203">
        <f t="shared" si="80"/>
        <v>0</v>
      </c>
      <c r="FI20" s="203">
        <f>гр.компен.направ.!CK332</f>
        <v>0</v>
      </c>
      <c r="FJ20" s="203">
        <f t="shared" si="81"/>
        <v>0</v>
      </c>
      <c r="FK20" s="203">
        <f>гр.компен.направ.!CL332</f>
        <v>0</v>
      </c>
      <c r="FL20" s="203">
        <f t="shared" si="82"/>
        <v>0</v>
      </c>
      <c r="FM20" s="203">
        <f>гр.компен.направ.!CM332</f>
        <v>0</v>
      </c>
      <c r="FN20" s="203">
        <f t="shared" si="83"/>
        <v>0</v>
      </c>
      <c r="FO20" s="203">
        <f>гр.компен.направ.!CN332</f>
        <v>0</v>
      </c>
      <c r="FP20" s="203">
        <f t="shared" si="84"/>
        <v>0</v>
      </c>
      <c r="FQ20" s="203">
        <f>гр.компен.направ.!CO332</f>
        <v>0</v>
      </c>
      <c r="FR20" s="203">
        <f t="shared" si="85"/>
        <v>0</v>
      </c>
      <c r="FS20" s="203">
        <f>гр.компен.направ.!CP332</f>
        <v>0</v>
      </c>
      <c r="FT20" s="203">
        <f t="shared" si="86"/>
        <v>0</v>
      </c>
      <c r="FU20" s="203">
        <f>гр.компен.направ.!CQ332</f>
        <v>0</v>
      </c>
      <c r="FV20" s="203">
        <f t="shared" si="87"/>
        <v>0</v>
      </c>
      <c r="FW20" s="203">
        <f>гр.компен.направ.!CR332</f>
        <v>0</v>
      </c>
      <c r="FX20" s="203">
        <f t="shared" si="88"/>
        <v>0</v>
      </c>
      <c r="FY20" s="203">
        <f>гр.компен.направ.!CS332</f>
        <v>0</v>
      </c>
      <c r="FZ20" s="203">
        <f t="shared" si="89"/>
        <v>0</v>
      </c>
      <c r="GA20" s="203">
        <f>гр.компен.направ.!CT332</f>
        <v>0</v>
      </c>
      <c r="GB20" s="203">
        <f t="shared" si="90"/>
        <v>0</v>
      </c>
      <c r="GC20" s="203">
        <f>гр.компен.направ.!CU332</f>
        <v>0</v>
      </c>
      <c r="GD20" s="203">
        <f t="shared" si="91"/>
        <v>0</v>
      </c>
      <c r="GE20" s="203">
        <f>гр.компен.направ.!CV332</f>
        <v>0</v>
      </c>
      <c r="GF20" s="203">
        <f t="shared" si="92"/>
        <v>0</v>
      </c>
      <c r="GG20" s="203">
        <f>гр.компен.направ.!CW332</f>
        <v>0</v>
      </c>
      <c r="GH20" s="203">
        <f t="shared" si="93"/>
        <v>0</v>
      </c>
      <c r="GI20" s="203">
        <f>гр.компен.направ.!CX332</f>
        <v>0</v>
      </c>
      <c r="GJ20" s="203">
        <f t="shared" si="94"/>
        <v>0</v>
      </c>
      <c r="GK20" s="203">
        <f>гр.компен.направ.!CY332</f>
        <v>0</v>
      </c>
      <c r="GL20" s="203">
        <f t="shared" si="95"/>
        <v>0</v>
      </c>
      <c r="GM20" s="203">
        <f>гр.компен.направ.!CZ332</f>
        <v>0</v>
      </c>
      <c r="GN20" s="203">
        <f t="shared" si="96"/>
        <v>0</v>
      </c>
      <c r="GO20" s="203">
        <f>гр.компен.направ.!DA332</f>
        <v>0</v>
      </c>
      <c r="GP20" s="203">
        <f t="shared" si="97"/>
        <v>0</v>
      </c>
      <c r="GQ20" s="203">
        <f>гр.компен.направ.!DB332</f>
        <v>0</v>
      </c>
      <c r="GR20" s="203">
        <f t="shared" si="98"/>
        <v>0</v>
      </c>
      <c r="GS20" s="203">
        <f>гр.компен.направ.!DC332</f>
        <v>0</v>
      </c>
      <c r="GT20" s="203">
        <f t="shared" si="99"/>
        <v>0</v>
      </c>
      <c r="GU20" s="203">
        <f>гр.компен.направ.!DD332</f>
        <v>0</v>
      </c>
      <c r="GV20" s="203">
        <f t="shared" si="100"/>
        <v>0</v>
      </c>
      <c r="GW20" s="203">
        <f>гр.компен.направ.!DE332</f>
        <v>0</v>
      </c>
      <c r="GX20" s="203">
        <f t="shared" si="101"/>
        <v>0</v>
      </c>
      <c r="GY20" s="203">
        <f>гр.компен.направ.!DF332</f>
        <v>0</v>
      </c>
      <c r="GZ20" s="203">
        <f t="shared" si="102"/>
        <v>0</v>
      </c>
      <c r="HA20" s="203">
        <f>гр.компен.направ.!DG332</f>
        <v>0</v>
      </c>
      <c r="HB20" s="203">
        <f t="shared" si="103"/>
        <v>0</v>
      </c>
      <c r="HC20" s="203">
        <f>гр.компен.направ.!DH332</f>
        <v>0</v>
      </c>
      <c r="HD20" s="203">
        <f t="shared" si="104"/>
        <v>0</v>
      </c>
      <c r="HE20" s="203">
        <f>гр.компен.направ.!DI332</f>
        <v>0</v>
      </c>
      <c r="HF20" s="203">
        <f t="shared" si="105"/>
        <v>0</v>
      </c>
      <c r="HG20" s="203">
        <f>гр.компен.направ.!DJ332</f>
        <v>0</v>
      </c>
      <c r="HH20" s="203">
        <f t="shared" si="106"/>
        <v>0</v>
      </c>
      <c r="HI20" s="203">
        <f>гр.компен.направ.!DK332</f>
        <v>0</v>
      </c>
      <c r="HJ20" s="203">
        <f t="shared" si="107"/>
        <v>0</v>
      </c>
      <c r="HK20" s="203">
        <f>гр.компен.направ.!DL332</f>
        <v>0</v>
      </c>
      <c r="HL20" s="203">
        <f t="shared" si="108"/>
        <v>0</v>
      </c>
      <c r="HM20" s="203">
        <f>гр.компен.направ.!DM332</f>
        <v>0</v>
      </c>
      <c r="HN20" s="203">
        <f t="shared" si="109"/>
        <v>0</v>
      </c>
      <c r="HO20" s="203">
        <f>гр.компен.направ.!DN332</f>
        <v>0</v>
      </c>
      <c r="HP20" s="203">
        <f t="shared" si="110"/>
        <v>0</v>
      </c>
      <c r="HQ20" s="203">
        <f>гр.компен.направ.!DO332</f>
        <v>0</v>
      </c>
      <c r="HR20" s="203">
        <f t="shared" si="111"/>
        <v>0</v>
      </c>
      <c r="HS20" s="203">
        <f>гр.компен.направ.!DP332</f>
        <v>0</v>
      </c>
      <c r="HT20" s="203">
        <f t="shared" si="112"/>
        <v>0</v>
      </c>
      <c r="HU20" s="203">
        <f>гр.компен.направ.!DQ332</f>
        <v>0</v>
      </c>
      <c r="HV20" s="203">
        <f t="shared" si="113"/>
        <v>0</v>
      </c>
      <c r="HW20" s="203">
        <f>гр.компен.направ.!DR332</f>
        <v>0</v>
      </c>
      <c r="HX20" s="203">
        <f t="shared" si="114"/>
        <v>0</v>
      </c>
      <c r="HY20" s="203">
        <f>гр.компен.направ.!DS332</f>
        <v>0</v>
      </c>
      <c r="HZ20" s="203">
        <f t="shared" si="115"/>
        <v>0</v>
      </c>
      <c r="IA20" s="203">
        <f>гр.компен.направ.!DT332</f>
        <v>0</v>
      </c>
      <c r="IB20" s="203">
        <f t="shared" si="116"/>
        <v>0</v>
      </c>
      <c r="IC20" s="203">
        <f>гр.компен.направ.!DU332</f>
        <v>0</v>
      </c>
      <c r="ID20" s="203">
        <f t="shared" si="117"/>
        <v>0</v>
      </c>
      <c r="IE20" s="203">
        <f>гр.компен.направ.!DV332</f>
        <v>0</v>
      </c>
      <c r="IF20" s="203">
        <f t="shared" si="118"/>
        <v>0</v>
      </c>
      <c r="IG20" s="203">
        <f>гр.компен.направ.!DW332</f>
        <v>0</v>
      </c>
      <c r="IH20" s="203">
        <f t="shared" si="119"/>
        <v>0</v>
      </c>
      <c r="II20" s="226"/>
      <c r="IJ20" s="226"/>
      <c r="IK20" s="226"/>
      <c r="IL20" s="226"/>
      <c r="IM20" s="226"/>
      <c r="IN20" s="226"/>
      <c r="IO20" s="226"/>
    </row>
    <row r="21" spans="1:249" s="30" customFormat="1" ht="12.75" customHeight="1" x14ac:dyDescent="0.2">
      <c r="A21" s="202">
        <v>10</v>
      </c>
      <c r="B21" s="42" t="s">
        <v>388</v>
      </c>
      <c r="C21" s="203">
        <f>гр.компен.направ.!H344</f>
        <v>0</v>
      </c>
      <c r="D21" s="203">
        <f t="shared" si="0"/>
        <v>0</v>
      </c>
      <c r="E21" s="203">
        <f>гр.компен.направ.!I344</f>
        <v>0</v>
      </c>
      <c r="F21" s="203">
        <f t="shared" si="1"/>
        <v>0</v>
      </c>
      <c r="G21" s="203">
        <f>гр.компен.направ.!J344</f>
        <v>0</v>
      </c>
      <c r="H21" s="203">
        <f t="shared" si="2"/>
        <v>0</v>
      </c>
      <c r="I21" s="203">
        <f>гр.компен.направ.!K344</f>
        <v>150</v>
      </c>
      <c r="J21" s="203">
        <f t="shared" si="3"/>
        <v>46891800</v>
      </c>
      <c r="K21" s="203">
        <f>гр.компен.направ.!L344</f>
        <v>0</v>
      </c>
      <c r="L21" s="203">
        <f t="shared" si="4"/>
        <v>0</v>
      </c>
      <c r="M21" s="203">
        <f>гр.компен.направ.!M344</f>
        <v>15</v>
      </c>
      <c r="N21" s="203">
        <f t="shared" si="5"/>
        <v>5626980</v>
      </c>
      <c r="O21" s="203">
        <f>гр.компен.направ.!N344</f>
        <v>0</v>
      </c>
      <c r="P21" s="203">
        <f t="shared" si="6"/>
        <v>0</v>
      </c>
      <c r="Q21" s="203">
        <f>гр.компен.направ.!O344</f>
        <v>0</v>
      </c>
      <c r="R21" s="203">
        <f t="shared" si="7"/>
        <v>0</v>
      </c>
      <c r="S21" s="203">
        <f>гр.компен.направ.!P344</f>
        <v>0</v>
      </c>
      <c r="T21" s="203">
        <f t="shared" si="8"/>
        <v>0</v>
      </c>
      <c r="U21" s="203">
        <f>гр.компен.направ.!Q344</f>
        <v>0</v>
      </c>
      <c r="V21" s="203">
        <f t="shared" si="9"/>
        <v>0</v>
      </c>
      <c r="W21" s="203">
        <f>гр.компен.направ.!R344</f>
        <v>0</v>
      </c>
      <c r="X21" s="203">
        <f t="shared" si="10"/>
        <v>0</v>
      </c>
      <c r="Y21" s="203">
        <f>гр.компен.направ.!S344</f>
        <v>0</v>
      </c>
      <c r="Z21" s="203">
        <f t="shared" si="11"/>
        <v>0</v>
      </c>
      <c r="AA21" s="203">
        <f>гр.компен.направ.!T344</f>
        <v>0</v>
      </c>
      <c r="AB21" s="203">
        <f t="shared" si="12"/>
        <v>0</v>
      </c>
      <c r="AC21" s="203">
        <f>гр.компен.направ.!U344</f>
        <v>0</v>
      </c>
      <c r="AD21" s="203">
        <f t="shared" si="13"/>
        <v>0</v>
      </c>
      <c r="AE21" s="203">
        <f>гр.компен.направ.!V344</f>
        <v>0</v>
      </c>
      <c r="AF21" s="203">
        <f t="shared" si="14"/>
        <v>0</v>
      </c>
      <c r="AG21" s="203">
        <f>гр.компен.направ.!W344</f>
        <v>0</v>
      </c>
      <c r="AH21" s="203">
        <f t="shared" si="15"/>
        <v>0</v>
      </c>
      <c r="AI21" s="203">
        <f>гр.компен.направ.!X344</f>
        <v>0</v>
      </c>
      <c r="AJ21" s="203">
        <f t="shared" si="16"/>
        <v>0</v>
      </c>
      <c r="AK21" s="203">
        <f>гр.компен.направ.!Y344</f>
        <v>0</v>
      </c>
      <c r="AL21" s="203">
        <f t="shared" si="17"/>
        <v>0</v>
      </c>
      <c r="AM21" s="203">
        <f>гр.компен.направ.!Z344</f>
        <v>0</v>
      </c>
      <c r="AN21" s="203">
        <f t="shared" si="18"/>
        <v>0</v>
      </c>
      <c r="AO21" s="203">
        <f>гр.компен.направ.!AA344</f>
        <v>0</v>
      </c>
      <c r="AP21" s="203">
        <f t="shared" si="19"/>
        <v>0</v>
      </c>
      <c r="AQ21" s="203">
        <f>гр.компен.направ.!AB344</f>
        <v>0</v>
      </c>
      <c r="AR21" s="203">
        <f t="shared" si="20"/>
        <v>0</v>
      </c>
      <c r="AS21" s="203">
        <f>гр.компен.направ.!AC344</f>
        <v>0</v>
      </c>
      <c r="AT21" s="203">
        <f t="shared" si="21"/>
        <v>0</v>
      </c>
      <c r="AU21" s="203">
        <f>гр.компен.направ.!AD344</f>
        <v>0</v>
      </c>
      <c r="AV21" s="203">
        <f t="shared" si="22"/>
        <v>0</v>
      </c>
      <c r="AW21" s="203">
        <f>гр.компен.направ.!AE344</f>
        <v>0</v>
      </c>
      <c r="AX21" s="203">
        <f t="shared" si="23"/>
        <v>0</v>
      </c>
      <c r="AY21" s="203">
        <f>гр.компен.направ.!AF344</f>
        <v>0</v>
      </c>
      <c r="AZ21" s="203">
        <f t="shared" si="24"/>
        <v>0</v>
      </c>
      <c r="BA21" s="203">
        <f>гр.компен.направ.!AG344</f>
        <v>0</v>
      </c>
      <c r="BB21" s="203">
        <f t="shared" si="25"/>
        <v>0</v>
      </c>
      <c r="BC21" s="203">
        <f>гр.компен.направ.!AH344</f>
        <v>0</v>
      </c>
      <c r="BD21" s="203">
        <f t="shared" si="26"/>
        <v>0</v>
      </c>
      <c r="BE21" s="203">
        <f>гр.компен.направ.!AG344</f>
        <v>0</v>
      </c>
      <c r="BF21" s="203">
        <f t="shared" si="27"/>
        <v>0</v>
      </c>
      <c r="BG21" s="203">
        <f>гр.компен.направ.!AJ344</f>
        <v>0</v>
      </c>
      <c r="BH21" s="203">
        <f t="shared" si="28"/>
        <v>0</v>
      </c>
      <c r="BI21" s="203">
        <f>гр.компен.направ.!AK344</f>
        <v>0</v>
      </c>
      <c r="BJ21" s="203">
        <f t="shared" si="29"/>
        <v>0</v>
      </c>
      <c r="BK21" s="203">
        <f>гр.компен.направ.!AL344</f>
        <v>0</v>
      </c>
      <c r="BL21" s="203">
        <f t="shared" si="30"/>
        <v>0</v>
      </c>
      <c r="BM21" s="203">
        <f>гр.компен.направ.!AM344</f>
        <v>0</v>
      </c>
      <c r="BN21" s="203">
        <f t="shared" si="31"/>
        <v>0</v>
      </c>
      <c r="BO21" s="203">
        <f>гр.компен.направ.!AN344</f>
        <v>0</v>
      </c>
      <c r="BP21" s="203">
        <f t="shared" si="32"/>
        <v>0</v>
      </c>
      <c r="BQ21" s="203">
        <f>гр.компен.направ.!AO344</f>
        <v>0</v>
      </c>
      <c r="BR21" s="203">
        <f t="shared" si="33"/>
        <v>0</v>
      </c>
      <c r="BS21" s="203">
        <f>гр.компен.направ.!AP344</f>
        <v>0</v>
      </c>
      <c r="BT21" s="203">
        <f t="shared" si="34"/>
        <v>0</v>
      </c>
      <c r="BU21" s="203">
        <f>гр.компен.направ.!AQ344</f>
        <v>0</v>
      </c>
      <c r="BV21" s="203">
        <f t="shared" si="35"/>
        <v>0</v>
      </c>
      <c r="BW21" s="203">
        <f>гр.компен.направ.!AR344</f>
        <v>0</v>
      </c>
      <c r="BX21" s="203">
        <f t="shared" si="36"/>
        <v>0</v>
      </c>
      <c r="BY21" s="203">
        <f>гр.компен.направ.!AS344</f>
        <v>0</v>
      </c>
      <c r="BZ21" s="203">
        <f t="shared" si="37"/>
        <v>0</v>
      </c>
      <c r="CA21" s="203">
        <f>гр.компен.направ.!AT344</f>
        <v>0</v>
      </c>
      <c r="CB21" s="203">
        <f t="shared" si="38"/>
        <v>0</v>
      </c>
      <c r="CC21" s="203">
        <f>гр.компен.направ.!AU344</f>
        <v>0</v>
      </c>
      <c r="CD21" s="203">
        <f t="shared" si="39"/>
        <v>0</v>
      </c>
      <c r="CE21" s="203">
        <f>гр.компен.направ.!AV344</f>
        <v>0</v>
      </c>
      <c r="CF21" s="203">
        <f t="shared" si="40"/>
        <v>0</v>
      </c>
      <c r="CG21" s="203">
        <f>гр.компен.направ.!AW344</f>
        <v>0</v>
      </c>
      <c r="CH21" s="203">
        <f t="shared" si="41"/>
        <v>0</v>
      </c>
      <c r="CI21" s="203">
        <f>гр.компен.направ.!AX344</f>
        <v>0</v>
      </c>
      <c r="CJ21" s="203">
        <f t="shared" si="42"/>
        <v>0</v>
      </c>
      <c r="CK21" s="203">
        <f>гр.компен.направ.!AY344</f>
        <v>0</v>
      </c>
      <c r="CL21" s="203">
        <f t="shared" si="43"/>
        <v>0</v>
      </c>
      <c r="CM21" s="203">
        <f>гр.компен.направ.!AZ344</f>
        <v>0</v>
      </c>
      <c r="CN21" s="203">
        <f t="shared" si="44"/>
        <v>0</v>
      </c>
      <c r="CO21" s="203">
        <f>гр.компен.направ.!BA344</f>
        <v>0</v>
      </c>
      <c r="CP21" s="203">
        <f t="shared" si="45"/>
        <v>0</v>
      </c>
      <c r="CQ21" s="203">
        <f>гр.компен.направ.!BB344</f>
        <v>0</v>
      </c>
      <c r="CR21" s="203">
        <f t="shared" si="46"/>
        <v>0</v>
      </c>
      <c r="CS21" s="203">
        <f>гр.компен.направ.!BC344</f>
        <v>0</v>
      </c>
      <c r="CT21" s="203">
        <f t="shared" si="47"/>
        <v>0</v>
      </c>
      <c r="CU21" s="203">
        <f>гр.компен.направ.!BD344</f>
        <v>0</v>
      </c>
      <c r="CV21" s="203">
        <f t="shared" si="48"/>
        <v>0</v>
      </c>
      <c r="CW21" s="203">
        <f>гр.компен.направ.!BE344</f>
        <v>0</v>
      </c>
      <c r="CX21" s="203">
        <f t="shared" si="49"/>
        <v>0</v>
      </c>
      <c r="CY21" s="203">
        <f>гр.компен.направ.!BF344</f>
        <v>0</v>
      </c>
      <c r="CZ21" s="203">
        <f t="shared" si="50"/>
        <v>0</v>
      </c>
      <c r="DA21" s="203">
        <f>гр.компен.направ.!BG344</f>
        <v>0</v>
      </c>
      <c r="DB21" s="203">
        <f t="shared" si="51"/>
        <v>0</v>
      </c>
      <c r="DC21" s="203">
        <f>гр.компен.направ.!BH344</f>
        <v>0</v>
      </c>
      <c r="DD21" s="203">
        <f t="shared" si="52"/>
        <v>0</v>
      </c>
      <c r="DE21" s="203">
        <f>гр.компен.направ.!BI344</f>
        <v>0</v>
      </c>
      <c r="DF21" s="203">
        <f t="shared" si="53"/>
        <v>0</v>
      </c>
      <c r="DG21" s="203">
        <f>гр.компен.направ.!BJ344</f>
        <v>0</v>
      </c>
      <c r="DH21" s="203">
        <f t="shared" si="54"/>
        <v>0</v>
      </c>
      <c r="DI21" s="203">
        <f>гр.компен.направ.!BK344</f>
        <v>0</v>
      </c>
      <c r="DJ21" s="203">
        <f t="shared" si="55"/>
        <v>0</v>
      </c>
      <c r="DK21" s="203">
        <f>гр.компен.направ.!BL344</f>
        <v>0</v>
      </c>
      <c r="DL21" s="203">
        <f t="shared" si="56"/>
        <v>0</v>
      </c>
      <c r="DM21" s="203">
        <f>гр.компен.направ.!BM344</f>
        <v>0</v>
      </c>
      <c r="DN21" s="203">
        <f t="shared" si="57"/>
        <v>0</v>
      </c>
      <c r="DO21" s="203">
        <f>гр.компен.направ.!BN344</f>
        <v>0</v>
      </c>
      <c r="DP21" s="203">
        <f t="shared" si="58"/>
        <v>0</v>
      </c>
      <c r="DQ21" s="203">
        <f>гр.компен.направ.!BO344</f>
        <v>0</v>
      </c>
      <c r="DR21" s="203">
        <f t="shared" si="59"/>
        <v>0</v>
      </c>
      <c r="DS21" s="203">
        <f>гр.компен.направ.!BP344</f>
        <v>0</v>
      </c>
      <c r="DT21" s="203">
        <f t="shared" si="60"/>
        <v>0</v>
      </c>
      <c r="DU21" s="203">
        <f>гр.компен.направ.!BQ344</f>
        <v>0</v>
      </c>
      <c r="DV21" s="203">
        <f t="shared" si="61"/>
        <v>0</v>
      </c>
      <c r="DW21" s="203">
        <f>гр.компен.направ.!BR344</f>
        <v>0</v>
      </c>
      <c r="DX21" s="203">
        <f t="shared" si="62"/>
        <v>0</v>
      </c>
      <c r="DY21" s="203">
        <f>гр.компен.направ.!BS344</f>
        <v>0</v>
      </c>
      <c r="DZ21" s="203">
        <f t="shared" si="63"/>
        <v>0</v>
      </c>
      <c r="EA21" s="203">
        <f>гр.компен.направ.!BT344</f>
        <v>0</v>
      </c>
      <c r="EB21" s="203">
        <f t="shared" si="64"/>
        <v>0</v>
      </c>
      <c r="EC21" s="203">
        <f>гр.компен.направ.!BU344</f>
        <v>0</v>
      </c>
      <c r="ED21" s="203">
        <f t="shared" si="65"/>
        <v>0</v>
      </c>
      <c r="EE21" s="203">
        <f>гр.компен.направ.!BV344</f>
        <v>0</v>
      </c>
      <c r="EF21" s="203">
        <f t="shared" si="66"/>
        <v>0</v>
      </c>
      <c r="EG21" s="203">
        <f>гр.компен.направ.!BW344</f>
        <v>0</v>
      </c>
      <c r="EH21" s="203">
        <f t="shared" si="67"/>
        <v>0</v>
      </c>
      <c r="EI21" s="203">
        <f>гр.компен.направ.!BX344</f>
        <v>0</v>
      </c>
      <c r="EJ21" s="203">
        <f t="shared" si="68"/>
        <v>0</v>
      </c>
      <c r="EK21" s="203">
        <f>гр.компен.направ.!BY344</f>
        <v>0</v>
      </c>
      <c r="EL21" s="203">
        <f t="shared" si="69"/>
        <v>0</v>
      </c>
      <c r="EM21" s="203">
        <f>гр.компен.направ.!BZ344</f>
        <v>0</v>
      </c>
      <c r="EN21" s="203">
        <f t="shared" si="70"/>
        <v>0</v>
      </c>
      <c r="EO21" s="203">
        <f>гр.компен.направ.!CA344</f>
        <v>0</v>
      </c>
      <c r="EP21" s="203">
        <f t="shared" si="71"/>
        <v>0</v>
      </c>
      <c r="EQ21" s="203">
        <f>гр.компен.направ.!CB344</f>
        <v>0</v>
      </c>
      <c r="ER21" s="203">
        <f t="shared" si="72"/>
        <v>0</v>
      </c>
      <c r="ES21" s="203">
        <f>гр.компен.направ.!CC344</f>
        <v>20</v>
      </c>
      <c r="ET21" s="203">
        <f t="shared" si="73"/>
        <v>6332640</v>
      </c>
      <c r="EU21" s="203">
        <f>гр.компен.направ.!CD344</f>
        <v>0</v>
      </c>
      <c r="EV21" s="203">
        <f t="shared" si="74"/>
        <v>0</v>
      </c>
      <c r="EW21" s="203">
        <f>гр.компен.направ.!CE344</f>
        <v>0</v>
      </c>
      <c r="EX21" s="203">
        <f t="shared" si="75"/>
        <v>0</v>
      </c>
      <c r="EY21" s="203">
        <f>гр.компен.направ.!CF344</f>
        <v>0</v>
      </c>
      <c r="EZ21" s="203">
        <f t="shared" si="76"/>
        <v>0</v>
      </c>
      <c r="FA21" s="203">
        <f>гр.компен.направ.!CG344</f>
        <v>0</v>
      </c>
      <c r="FB21" s="203">
        <f t="shared" si="77"/>
        <v>0</v>
      </c>
      <c r="FC21" s="203">
        <f>гр.компен.направ.!CH344</f>
        <v>0</v>
      </c>
      <c r="FD21" s="203">
        <f t="shared" si="78"/>
        <v>0</v>
      </c>
      <c r="FE21" s="203">
        <f>гр.компен.направ.!CI344</f>
        <v>0</v>
      </c>
      <c r="FF21" s="203">
        <f t="shared" si="79"/>
        <v>0</v>
      </c>
      <c r="FG21" s="203">
        <f>гр.компен.направ.!CJ344</f>
        <v>0</v>
      </c>
      <c r="FH21" s="203">
        <f t="shared" si="80"/>
        <v>0</v>
      </c>
      <c r="FI21" s="203">
        <f>гр.компен.направ.!CK344</f>
        <v>0</v>
      </c>
      <c r="FJ21" s="203">
        <f t="shared" si="81"/>
        <v>0</v>
      </c>
      <c r="FK21" s="203">
        <f>гр.компен.направ.!CL344</f>
        <v>0</v>
      </c>
      <c r="FL21" s="203">
        <f t="shared" si="82"/>
        <v>0</v>
      </c>
      <c r="FM21" s="203">
        <f>гр.компен.направ.!CM344</f>
        <v>0</v>
      </c>
      <c r="FN21" s="203">
        <f t="shared" si="83"/>
        <v>0</v>
      </c>
      <c r="FO21" s="203">
        <f>гр.компен.направ.!CN344</f>
        <v>0</v>
      </c>
      <c r="FP21" s="203">
        <f t="shared" si="84"/>
        <v>0</v>
      </c>
      <c r="FQ21" s="203">
        <f>гр.компен.направ.!CO344</f>
        <v>0</v>
      </c>
      <c r="FR21" s="203">
        <f t="shared" si="85"/>
        <v>0</v>
      </c>
      <c r="FS21" s="203">
        <f>гр.компен.направ.!CP344</f>
        <v>0</v>
      </c>
      <c r="FT21" s="203">
        <f t="shared" si="86"/>
        <v>0</v>
      </c>
      <c r="FU21" s="203">
        <f>гр.компен.направ.!CQ344</f>
        <v>0</v>
      </c>
      <c r="FV21" s="203">
        <f t="shared" si="87"/>
        <v>0</v>
      </c>
      <c r="FW21" s="203">
        <f>гр.компен.направ.!CR344</f>
        <v>0</v>
      </c>
      <c r="FX21" s="203">
        <f t="shared" si="88"/>
        <v>0</v>
      </c>
      <c r="FY21" s="203">
        <f>гр.компен.направ.!CS344</f>
        <v>0</v>
      </c>
      <c r="FZ21" s="203">
        <f t="shared" si="89"/>
        <v>0</v>
      </c>
      <c r="GA21" s="203">
        <f>гр.компен.направ.!CT344</f>
        <v>0</v>
      </c>
      <c r="GB21" s="203">
        <f t="shared" si="90"/>
        <v>0</v>
      </c>
      <c r="GC21" s="203">
        <f>гр.компен.направ.!CU344</f>
        <v>0</v>
      </c>
      <c r="GD21" s="203">
        <f t="shared" si="91"/>
        <v>0</v>
      </c>
      <c r="GE21" s="203">
        <f>гр.компен.направ.!CV344</f>
        <v>0</v>
      </c>
      <c r="GF21" s="203">
        <f t="shared" si="92"/>
        <v>0</v>
      </c>
      <c r="GG21" s="203">
        <f>гр.компен.направ.!CW344</f>
        <v>0</v>
      </c>
      <c r="GH21" s="203">
        <f t="shared" si="93"/>
        <v>0</v>
      </c>
      <c r="GI21" s="203">
        <f>гр.компен.направ.!CX344</f>
        <v>0</v>
      </c>
      <c r="GJ21" s="203">
        <f t="shared" si="94"/>
        <v>0</v>
      </c>
      <c r="GK21" s="203">
        <f>гр.компен.направ.!CY344</f>
        <v>0</v>
      </c>
      <c r="GL21" s="203">
        <f t="shared" si="95"/>
        <v>0</v>
      </c>
      <c r="GM21" s="203">
        <f>гр.компен.направ.!CZ344</f>
        <v>0</v>
      </c>
      <c r="GN21" s="203">
        <f t="shared" si="96"/>
        <v>0</v>
      </c>
      <c r="GO21" s="203">
        <f>гр.компен.направ.!DA344</f>
        <v>0</v>
      </c>
      <c r="GP21" s="203">
        <f t="shared" si="97"/>
        <v>0</v>
      </c>
      <c r="GQ21" s="203">
        <f>гр.компен.направ.!DB344</f>
        <v>0</v>
      </c>
      <c r="GR21" s="203">
        <f t="shared" si="98"/>
        <v>0</v>
      </c>
      <c r="GS21" s="203">
        <f>гр.компен.направ.!DC344</f>
        <v>0</v>
      </c>
      <c r="GT21" s="203">
        <f t="shared" si="99"/>
        <v>0</v>
      </c>
      <c r="GU21" s="203">
        <f>гр.компен.направ.!DD344</f>
        <v>0</v>
      </c>
      <c r="GV21" s="203">
        <f t="shared" si="100"/>
        <v>0</v>
      </c>
      <c r="GW21" s="203">
        <f>гр.компен.направ.!DE344</f>
        <v>0</v>
      </c>
      <c r="GX21" s="203">
        <f t="shared" si="101"/>
        <v>0</v>
      </c>
      <c r="GY21" s="203">
        <f>гр.компен.направ.!DF344</f>
        <v>0</v>
      </c>
      <c r="GZ21" s="203">
        <f t="shared" si="102"/>
        <v>0</v>
      </c>
      <c r="HA21" s="203">
        <f>гр.компен.направ.!DG344</f>
        <v>0</v>
      </c>
      <c r="HB21" s="203">
        <f t="shared" si="103"/>
        <v>0</v>
      </c>
      <c r="HC21" s="203">
        <f>гр.компен.направ.!DH344</f>
        <v>0</v>
      </c>
      <c r="HD21" s="203">
        <f t="shared" si="104"/>
        <v>0</v>
      </c>
      <c r="HE21" s="203">
        <f>гр.компен.направ.!DI344</f>
        <v>0</v>
      </c>
      <c r="HF21" s="203">
        <f t="shared" si="105"/>
        <v>0</v>
      </c>
      <c r="HG21" s="203">
        <f>гр.компен.направ.!DJ344</f>
        <v>0</v>
      </c>
      <c r="HH21" s="203">
        <f t="shared" si="106"/>
        <v>0</v>
      </c>
      <c r="HI21" s="203">
        <f>гр.компен.направ.!DK344</f>
        <v>0</v>
      </c>
      <c r="HJ21" s="203">
        <f t="shared" si="107"/>
        <v>0</v>
      </c>
      <c r="HK21" s="203">
        <f>гр.компен.направ.!DL344</f>
        <v>0</v>
      </c>
      <c r="HL21" s="203">
        <f t="shared" si="108"/>
        <v>0</v>
      </c>
      <c r="HM21" s="203">
        <f>гр.компен.направ.!DM344</f>
        <v>0</v>
      </c>
      <c r="HN21" s="203">
        <f t="shared" si="109"/>
        <v>0</v>
      </c>
      <c r="HO21" s="203">
        <f>гр.компен.направ.!DN344</f>
        <v>0</v>
      </c>
      <c r="HP21" s="203">
        <f t="shared" si="110"/>
        <v>0</v>
      </c>
      <c r="HQ21" s="203">
        <f>гр.компен.направ.!DO344</f>
        <v>0</v>
      </c>
      <c r="HR21" s="203">
        <f t="shared" si="111"/>
        <v>0</v>
      </c>
      <c r="HS21" s="203">
        <f>гр.компен.направ.!DP344</f>
        <v>0</v>
      </c>
      <c r="HT21" s="203">
        <f t="shared" si="112"/>
        <v>0</v>
      </c>
      <c r="HU21" s="203">
        <f>гр.компен.направ.!DQ344</f>
        <v>10</v>
      </c>
      <c r="HV21" s="203">
        <f t="shared" si="113"/>
        <v>6493440</v>
      </c>
      <c r="HW21" s="203">
        <f>гр.компен.направ.!DR344</f>
        <v>0</v>
      </c>
      <c r="HX21" s="203">
        <f t="shared" si="114"/>
        <v>0</v>
      </c>
      <c r="HY21" s="203">
        <f>гр.компен.направ.!DS344</f>
        <v>0</v>
      </c>
      <c r="HZ21" s="203">
        <f t="shared" si="115"/>
        <v>0</v>
      </c>
      <c r="IA21" s="203">
        <f>гр.компен.направ.!DT344</f>
        <v>0</v>
      </c>
      <c r="IB21" s="203">
        <f t="shared" si="116"/>
        <v>0</v>
      </c>
      <c r="IC21" s="203">
        <f>гр.компен.направ.!DU344</f>
        <v>0</v>
      </c>
      <c r="ID21" s="203">
        <f t="shared" si="117"/>
        <v>0</v>
      </c>
      <c r="IE21" s="203">
        <f>гр.компен.направ.!DV344</f>
        <v>0</v>
      </c>
      <c r="IF21" s="203">
        <f t="shared" si="118"/>
        <v>0</v>
      </c>
      <c r="IG21" s="203">
        <f>гр.компен.направ.!DW344</f>
        <v>0</v>
      </c>
      <c r="IH21" s="203">
        <f t="shared" si="119"/>
        <v>0</v>
      </c>
      <c r="II21" s="226"/>
      <c r="IJ21" s="226"/>
      <c r="IK21" s="226"/>
      <c r="IL21" s="226"/>
      <c r="IM21" s="226"/>
      <c r="IN21" s="226"/>
      <c r="IO21" s="226"/>
    </row>
    <row r="22" spans="1:249" s="30" customFormat="1" ht="12.75" customHeight="1" x14ac:dyDescent="0.2">
      <c r="A22" s="202">
        <v>11</v>
      </c>
      <c r="B22" s="42" t="s">
        <v>629</v>
      </c>
      <c r="C22" s="203">
        <f>гр.компен.направ.!H367</f>
        <v>0</v>
      </c>
      <c r="D22" s="203">
        <f t="shared" si="0"/>
        <v>0</v>
      </c>
      <c r="E22" s="203">
        <f>гр.компен.направ.!I367</f>
        <v>0</v>
      </c>
      <c r="F22" s="203">
        <f t="shared" si="1"/>
        <v>0</v>
      </c>
      <c r="G22" s="203">
        <f>гр.компен.направ.!J367</f>
        <v>0</v>
      </c>
      <c r="H22" s="203">
        <f t="shared" si="2"/>
        <v>0</v>
      </c>
      <c r="I22" s="203">
        <f>гр.компен.направ.!K367</f>
        <v>192</v>
      </c>
      <c r="J22" s="203">
        <f t="shared" si="3"/>
        <v>60021504</v>
      </c>
      <c r="K22" s="203">
        <f>гр.компен.направ.!L367</f>
        <v>0</v>
      </c>
      <c r="L22" s="203">
        <f t="shared" si="4"/>
        <v>0</v>
      </c>
      <c r="M22" s="203">
        <f>гр.компен.направ.!M367</f>
        <v>0</v>
      </c>
      <c r="N22" s="203">
        <f t="shared" si="5"/>
        <v>0</v>
      </c>
      <c r="O22" s="203">
        <f>гр.компен.направ.!N367</f>
        <v>0</v>
      </c>
      <c r="P22" s="203">
        <f t="shared" si="6"/>
        <v>0</v>
      </c>
      <c r="Q22" s="203">
        <f>гр.компен.направ.!O367</f>
        <v>0</v>
      </c>
      <c r="R22" s="203">
        <f t="shared" si="7"/>
        <v>0</v>
      </c>
      <c r="S22" s="203">
        <f>гр.компен.направ.!P367</f>
        <v>0</v>
      </c>
      <c r="T22" s="203">
        <f t="shared" si="8"/>
        <v>0</v>
      </c>
      <c r="U22" s="203">
        <f>гр.компен.направ.!Q367</f>
        <v>14</v>
      </c>
      <c r="V22" s="203">
        <f t="shared" si="9"/>
        <v>6127128</v>
      </c>
      <c r="W22" s="203">
        <f>гр.компен.направ.!R367</f>
        <v>0</v>
      </c>
      <c r="X22" s="203">
        <f t="shared" si="10"/>
        <v>0</v>
      </c>
      <c r="Y22" s="203">
        <f>гр.компен.направ.!S367</f>
        <v>0</v>
      </c>
      <c r="Z22" s="203">
        <f t="shared" si="11"/>
        <v>0</v>
      </c>
      <c r="AA22" s="203">
        <f>гр.компен.направ.!T367</f>
        <v>0</v>
      </c>
      <c r="AB22" s="203">
        <f t="shared" si="12"/>
        <v>0</v>
      </c>
      <c r="AC22" s="203">
        <f>гр.компен.направ.!U367</f>
        <v>0</v>
      </c>
      <c r="AD22" s="203">
        <f t="shared" si="13"/>
        <v>0</v>
      </c>
      <c r="AE22" s="203">
        <f>гр.компен.направ.!V367</f>
        <v>0</v>
      </c>
      <c r="AF22" s="203">
        <f t="shared" si="14"/>
        <v>0</v>
      </c>
      <c r="AG22" s="203">
        <f>гр.компен.направ.!W367</f>
        <v>0</v>
      </c>
      <c r="AH22" s="203">
        <f t="shared" si="15"/>
        <v>0</v>
      </c>
      <c r="AI22" s="203">
        <f>гр.компен.направ.!X367</f>
        <v>0</v>
      </c>
      <c r="AJ22" s="203">
        <f t="shared" si="16"/>
        <v>0</v>
      </c>
      <c r="AK22" s="203">
        <f>гр.компен.направ.!Y367</f>
        <v>0</v>
      </c>
      <c r="AL22" s="203">
        <f t="shared" si="17"/>
        <v>0</v>
      </c>
      <c r="AM22" s="203">
        <f>гр.компен.направ.!Z367</f>
        <v>0</v>
      </c>
      <c r="AN22" s="203">
        <f t="shared" si="18"/>
        <v>0</v>
      </c>
      <c r="AO22" s="203">
        <f>гр.компен.направ.!AA367</f>
        <v>0</v>
      </c>
      <c r="AP22" s="203">
        <f t="shared" si="19"/>
        <v>0</v>
      </c>
      <c r="AQ22" s="203">
        <f>гр.компен.направ.!AB367</f>
        <v>0</v>
      </c>
      <c r="AR22" s="203">
        <f t="shared" si="20"/>
        <v>0</v>
      </c>
      <c r="AS22" s="203">
        <f>гр.компен.направ.!AC367</f>
        <v>0</v>
      </c>
      <c r="AT22" s="203">
        <f t="shared" si="21"/>
        <v>0</v>
      </c>
      <c r="AU22" s="203">
        <f>гр.компен.направ.!AD367</f>
        <v>0</v>
      </c>
      <c r="AV22" s="203">
        <f t="shared" si="22"/>
        <v>0</v>
      </c>
      <c r="AW22" s="203">
        <f>гр.компен.направ.!AE367</f>
        <v>0</v>
      </c>
      <c r="AX22" s="203">
        <f t="shared" si="23"/>
        <v>0</v>
      </c>
      <c r="AY22" s="203">
        <f>гр.компен.направ.!AF367</f>
        <v>0</v>
      </c>
      <c r="AZ22" s="203">
        <f t="shared" si="24"/>
        <v>0</v>
      </c>
      <c r="BA22" s="203">
        <f>гр.компен.направ.!AG367</f>
        <v>0</v>
      </c>
      <c r="BB22" s="203">
        <f t="shared" si="25"/>
        <v>0</v>
      </c>
      <c r="BC22" s="203">
        <f>гр.компен.направ.!AH367</f>
        <v>0</v>
      </c>
      <c r="BD22" s="203">
        <f t="shared" si="26"/>
        <v>0</v>
      </c>
      <c r="BE22" s="203">
        <f>гр.компен.направ.!AG367</f>
        <v>0</v>
      </c>
      <c r="BF22" s="203">
        <f t="shared" si="27"/>
        <v>0</v>
      </c>
      <c r="BG22" s="203">
        <f>гр.компен.направ.!AJ367</f>
        <v>0</v>
      </c>
      <c r="BH22" s="203">
        <f t="shared" si="28"/>
        <v>0</v>
      </c>
      <c r="BI22" s="203">
        <f>гр.компен.направ.!AK367</f>
        <v>0</v>
      </c>
      <c r="BJ22" s="203">
        <f t="shared" si="29"/>
        <v>0</v>
      </c>
      <c r="BK22" s="203">
        <f>гр.компен.направ.!AL367</f>
        <v>0</v>
      </c>
      <c r="BL22" s="203">
        <f t="shared" si="30"/>
        <v>0</v>
      </c>
      <c r="BM22" s="203">
        <f>гр.компен.направ.!AM367</f>
        <v>0</v>
      </c>
      <c r="BN22" s="203">
        <f t="shared" si="31"/>
        <v>0</v>
      </c>
      <c r="BO22" s="203">
        <f>гр.компен.направ.!AN367</f>
        <v>0</v>
      </c>
      <c r="BP22" s="203">
        <f t="shared" si="32"/>
        <v>0</v>
      </c>
      <c r="BQ22" s="203">
        <f>гр.компен.направ.!AO367</f>
        <v>0</v>
      </c>
      <c r="BR22" s="203">
        <f t="shared" si="33"/>
        <v>0</v>
      </c>
      <c r="BS22" s="203">
        <f>гр.компен.направ.!AP367</f>
        <v>0</v>
      </c>
      <c r="BT22" s="203">
        <f t="shared" si="34"/>
        <v>0</v>
      </c>
      <c r="BU22" s="203">
        <f>гр.компен.направ.!AQ367</f>
        <v>0</v>
      </c>
      <c r="BV22" s="203">
        <f t="shared" si="35"/>
        <v>0</v>
      </c>
      <c r="BW22" s="203">
        <f>гр.компен.направ.!AR367</f>
        <v>0</v>
      </c>
      <c r="BX22" s="203">
        <f t="shared" si="36"/>
        <v>0</v>
      </c>
      <c r="BY22" s="203">
        <f>гр.компен.направ.!AS367</f>
        <v>0</v>
      </c>
      <c r="BZ22" s="203">
        <f t="shared" si="37"/>
        <v>0</v>
      </c>
      <c r="CA22" s="203">
        <f>гр.компен.направ.!AT367</f>
        <v>0</v>
      </c>
      <c r="CB22" s="203">
        <f t="shared" si="38"/>
        <v>0</v>
      </c>
      <c r="CC22" s="203">
        <f>гр.компен.направ.!AU367</f>
        <v>0</v>
      </c>
      <c r="CD22" s="203">
        <f t="shared" si="39"/>
        <v>0</v>
      </c>
      <c r="CE22" s="203">
        <f>гр.компен.направ.!AV367</f>
        <v>0</v>
      </c>
      <c r="CF22" s="203">
        <f t="shared" si="40"/>
        <v>0</v>
      </c>
      <c r="CG22" s="203">
        <f>гр.компен.направ.!AW367</f>
        <v>0</v>
      </c>
      <c r="CH22" s="203">
        <f t="shared" si="41"/>
        <v>0</v>
      </c>
      <c r="CI22" s="203">
        <f>гр.компен.направ.!AX367</f>
        <v>0</v>
      </c>
      <c r="CJ22" s="203">
        <f t="shared" si="42"/>
        <v>0</v>
      </c>
      <c r="CK22" s="203">
        <f>гр.компен.направ.!AY367</f>
        <v>0</v>
      </c>
      <c r="CL22" s="203">
        <f t="shared" si="43"/>
        <v>0</v>
      </c>
      <c r="CM22" s="203">
        <f>гр.компен.направ.!AZ367</f>
        <v>0</v>
      </c>
      <c r="CN22" s="203">
        <f t="shared" si="44"/>
        <v>0</v>
      </c>
      <c r="CO22" s="203">
        <f>гр.компен.направ.!BA367</f>
        <v>0</v>
      </c>
      <c r="CP22" s="203">
        <f t="shared" si="45"/>
        <v>0</v>
      </c>
      <c r="CQ22" s="203">
        <f>гр.компен.направ.!BB367</f>
        <v>0</v>
      </c>
      <c r="CR22" s="203">
        <f t="shared" si="46"/>
        <v>0</v>
      </c>
      <c r="CS22" s="203">
        <f>гр.компен.направ.!BC367</f>
        <v>0</v>
      </c>
      <c r="CT22" s="203">
        <f t="shared" si="47"/>
        <v>0</v>
      </c>
      <c r="CU22" s="203">
        <f>гр.компен.направ.!BD367</f>
        <v>0</v>
      </c>
      <c r="CV22" s="203">
        <f t="shared" si="48"/>
        <v>0</v>
      </c>
      <c r="CW22" s="203">
        <f>гр.компен.направ.!BE367</f>
        <v>0</v>
      </c>
      <c r="CX22" s="203">
        <f t="shared" si="49"/>
        <v>0</v>
      </c>
      <c r="CY22" s="203">
        <f>гр.компен.направ.!BF367</f>
        <v>0</v>
      </c>
      <c r="CZ22" s="203">
        <f t="shared" si="50"/>
        <v>0</v>
      </c>
      <c r="DA22" s="203">
        <f>гр.компен.направ.!BG367</f>
        <v>0</v>
      </c>
      <c r="DB22" s="203">
        <f t="shared" si="51"/>
        <v>0</v>
      </c>
      <c r="DC22" s="203">
        <f>гр.компен.направ.!BH367</f>
        <v>0</v>
      </c>
      <c r="DD22" s="203">
        <f t="shared" si="52"/>
        <v>0</v>
      </c>
      <c r="DE22" s="203">
        <f>гр.компен.направ.!BI367</f>
        <v>0</v>
      </c>
      <c r="DF22" s="203">
        <f t="shared" si="53"/>
        <v>0</v>
      </c>
      <c r="DG22" s="203">
        <f>гр.компен.направ.!BJ367</f>
        <v>0</v>
      </c>
      <c r="DH22" s="203">
        <f t="shared" si="54"/>
        <v>0</v>
      </c>
      <c r="DI22" s="203">
        <f>гр.компен.направ.!BK367</f>
        <v>0</v>
      </c>
      <c r="DJ22" s="203">
        <f t="shared" si="55"/>
        <v>0</v>
      </c>
      <c r="DK22" s="203">
        <f>гр.компен.направ.!BL367</f>
        <v>0</v>
      </c>
      <c r="DL22" s="203">
        <f t="shared" si="56"/>
        <v>0</v>
      </c>
      <c r="DM22" s="203">
        <f>гр.компен.направ.!BM367</f>
        <v>0</v>
      </c>
      <c r="DN22" s="203">
        <f t="shared" si="57"/>
        <v>0</v>
      </c>
      <c r="DO22" s="203">
        <f>гр.компен.направ.!BN367</f>
        <v>0</v>
      </c>
      <c r="DP22" s="203">
        <f t="shared" si="58"/>
        <v>0</v>
      </c>
      <c r="DQ22" s="203">
        <f>гр.компен.направ.!BO367</f>
        <v>0</v>
      </c>
      <c r="DR22" s="203">
        <f t="shared" si="59"/>
        <v>0</v>
      </c>
      <c r="DS22" s="203">
        <f>гр.компен.направ.!BP367</f>
        <v>0</v>
      </c>
      <c r="DT22" s="203">
        <f t="shared" si="60"/>
        <v>0</v>
      </c>
      <c r="DU22" s="203">
        <f>гр.компен.направ.!BQ367</f>
        <v>0</v>
      </c>
      <c r="DV22" s="203">
        <f t="shared" si="61"/>
        <v>0</v>
      </c>
      <c r="DW22" s="203">
        <f>гр.компен.направ.!BR367</f>
        <v>0</v>
      </c>
      <c r="DX22" s="203">
        <f t="shared" si="62"/>
        <v>0</v>
      </c>
      <c r="DY22" s="203">
        <f>гр.компен.направ.!BS367</f>
        <v>0</v>
      </c>
      <c r="DZ22" s="203">
        <f t="shared" si="63"/>
        <v>0</v>
      </c>
      <c r="EA22" s="203">
        <f>гр.компен.направ.!BT367</f>
        <v>0</v>
      </c>
      <c r="EB22" s="203">
        <f t="shared" si="64"/>
        <v>0</v>
      </c>
      <c r="EC22" s="203">
        <f>гр.компен.направ.!BU367</f>
        <v>0</v>
      </c>
      <c r="ED22" s="203">
        <f t="shared" si="65"/>
        <v>0</v>
      </c>
      <c r="EE22" s="203">
        <f>гр.компен.направ.!BV367</f>
        <v>0</v>
      </c>
      <c r="EF22" s="203">
        <f t="shared" si="66"/>
        <v>0</v>
      </c>
      <c r="EG22" s="203">
        <f>гр.компен.направ.!BW367</f>
        <v>0</v>
      </c>
      <c r="EH22" s="203">
        <f t="shared" si="67"/>
        <v>0</v>
      </c>
      <c r="EI22" s="203">
        <f>гр.компен.направ.!BX367</f>
        <v>0</v>
      </c>
      <c r="EJ22" s="203">
        <f t="shared" si="68"/>
        <v>0</v>
      </c>
      <c r="EK22" s="203">
        <f>гр.компен.направ.!BY367</f>
        <v>0</v>
      </c>
      <c r="EL22" s="203">
        <f t="shared" si="69"/>
        <v>0</v>
      </c>
      <c r="EM22" s="203">
        <f>гр.компен.направ.!BZ367</f>
        <v>0</v>
      </c>
      <c r="EN22" s="203">
        <f t="shared" si="70"/>
        <v>0</v>
      </c>
      <c r="EO22" s="203">
        <f>гр.компен.направ.!CA367</f>
        <v>0</v>
      </c>
      <c r="EP22" s="203">
        <f t="shared" si="71"/>
        <v>0</v>
      </c>
      <c r="EQ22" s="203">
        <f>гр.компен.направ.!CB367</f>
        <v>0</v>
      </c>
      <c r="ER22" s="203">
        <f t="shared" si="72"/>
        <v>0</v>
      </c>
      <c r="ES22" s="203">
        <f>гр.компен.направ.!CC367</f>
        <v>16</v>
      </c>
      <c r="ET22" s="203">
        <f t="shared" si="73"/>
        <v>5066112</v>
      </c>
      <c r="EU22" s="203">
        <f>гр.компен.направ.!CD367</f>
        <v>0</v>
      </c>
      <c r="EV22" s="203">
        <f t="shared" si="74"/>
        <v>0</v>
      </c>
      <c r="EW22" s="203">
        <f>гр.компен.направ.!CE367</f>
        <v>0</v>
      </c>
      <c r="EX22" s="203">
        <f t="shared" si="75"/>
        <v>0</v>
      </c>
      <c r="EY22" s="203">
        <f>гр.компен.направ.!CF367</f>
        <v>0</v>
      </c>
      <c r="EZ22" s="203">
        <f t="shared" si="76"/>
        <v>0</v>
      </c>
      <c r="FA22" s="203">
        <f>гр.компен.направ.!CG367</f>
        <v>0</v>
      </c>
      <c r="FB22" s="203">
        <f t="shared" si="77"/>
        <v>0</v>
      </c>
      <c r="FC22" s="203">
        <f>гр.компен.направ.!CH367</f>
        <v>0</v>
      </c>
      <c r="FD22" s="203">
        <f t="shared" si="78"/>
        <v>0</v>
      </c>
      <c r="FE22" s="203">
        <f>гр.компен.направ.!CI367</f>
        <v>12</v>
      </c>
      <c r="FF22" s="203">
        <f t="shared" si="79"/>
        <v>5319360</v>
      </c>
      <c r="FG22" s="203">
        <f>гр.компен.направ.!CJ367</f>
        <v>0</v>
      </c>
      <c r="FH22" s="203">
        <f t="shared" si="80"/>
        <v>0</v>
      </c>
      <c r="FI22" s="203">
        <f>гр.компен.направ.!CK367</f>
        <v>0</v>
      </c>
      <c r="FJ22" s="203">
        <f t="shared" si="81"/>
        <v>0</v>
      </c>
      <c r="FK22" s="203">
        <f>гр.компен.направ.!CL367</f>
        <v>0</v>
      </c>
      <c r="FL22" s="203">
        <f t="shared" si="82"/>
        <v>0</v>
      </c>
      <c r="FM22" s="203">
        <f>гр.компен.направ.!CM367</f>
        <v>0</v>
      </c>
      <c r="FN22" s="203">
        <f t="shared" si="83"/>
        <v>0</v>
      </c>
      <c r="FO22" s="203">
        <f>гр.компен.направ.!CN367</f>
        <v>0</v>
      </c>
      <c r="FP22" s="203">
        <f t="shared" si="84"/>
        <v>0</v>
      </c>
      <c r="FQ22" s="203">
        <f>гр.компен.направ.!CO367</f>
        <v>0</v>
      </c>
      <c r="FR22" s="203">
        <f t="shared" si="85"/>
        <v>0</v>
      </c>
      <c r="FS22" s="203">
        <f>гр.компен.направ.!CP367</f>
        <v>0</v>
      </c>
      <c r="FT22" s="203">
        <f t="shared" si="86"/>
        <v>0</v>
      </c>
      <c r="FU22" s="203">
        <f>гр.компен.направ.!CQ367</f>
        <v>0</v>
      </c>
      <c r="FV22" s="203">
        <f t="shared" si="87"/>
        <v>0</v>
      </c>
      <c r="FW22" s="203">
        <f>гр.компен.направ.!CR367</f>
        <v>0</v>
      </c>
      <c r="FX22" s="203">
        <f t="shared" si="88"/>
        <v>0</v>
      </c>
      <c r="FY22" s="203">
        <f>гр.компен.направ.!CS367</f>
        <v>0</v>
      </c>
      <c r="FZ22" s="203">
        <f t="shared" si="89"/>
        <v>0</v>
      </c>
      <c r="GA22" s="203">
        <f>гр.компен.направ.!CT367</f>
        <v>0</v>
      </c>
      <c r="GB22" s="203">
        <f t="shared" si="90"/>
        <v>0</v>
      </c>
      <c r="GC22" s="203">
        <f>гр.компен.направ.!CU367</f>
        <v>0</v>
      </c>
      <c r="GD22" s="203">
        <f t="shared" si="91"/>
        <v>0</v>
      </c>
      <c r="GE22" s="203">
        <f>гр.компен.направ.!CV367</f>
        <v>0</v>
      </c>
      <c r="GF22" s="203">
        <f t="shared" si="92"/>
        <v>0</v>
      </c>
      <c r="GG22" s="203">
        <f>гр.компен.направ.!CW367</f>
        <v>0</v>
      </c>
      <c r="GH22" s="203">
        <f t="shared" si="93"/>
        <v>0</v>
      </c>
      <c r="GI22" s="203">
        <f>гр.компен.направ.!CX367</f>
        <v>0</v>
      </c>
      <c r="GJ22" s="203">
        <f t="shared" si="94"/>
        <v>0</v>
      </c>
      <c r="GK22" s="203">
        <f>гр.компен.направ.!CY367</f>
        <v>0</v>
      </c>
      <c r="GL22" s="203">
        <f t="shared" si="95"/>
        <v>0</v>
      </c>
      <c r="GM22" s="203">
        <f>гр.компен.направ.!CZ367</f>
        <v>0</v>
      </c>
      <c r="GN22" s="203">
        <f t="shared" si="96"/>
        <v>0</v>
      </c>
      <c r="GO22" s="203">
        <f>гр.компен.направ.!DA367</f>
        <v>0</v>
      </c>
      <c r="GP22" s="203">
        <f t="shared" si="97"/>
        <v>0</v>
      </c>
      <c r="GQ22" s="203">
        <f>гр.компен.направ.!DB367</f>
        <v>0</v>
      </c>
      <c r="GR22" s="203">
        <f t="shared" si="98"/>
        <v>0</v>
      </c>
      <c r="GS22" s="203">
        <f>гр.компен.направ.!DC367</f>
        <v>0</v>
      </c>
      <c r="GT22" s="203">
        <f t="shared" si="99"/>
        <v>0</v>
      </c>
      <c r="GU22" s="203">
        <f>гр.компен.направ.!DD367</f>
        <v>0</v>
      </c>
      <c r="GV22" s="203">
        <f t="shared" si="100"/>
        <v>0</v>
      </c>
      <c r="GW22" s="203">
        <f>гр.компен.направ.!DE367</f>
        <v>0</v>
      </c>
      <c r="GX22" s="203">
        <f t="shared" si="101"/>
        <v>0</v>
      </c>
      <c r="GY22" s="203">
        <f>гр.компен.направ.!DF367</f>
        <v>0</v>
      </c>
      <c r="GZ22" s="203">
        <f t="shared" si="102"/>
        <v>0</v>
      </c>
      <c r="HA22" s="203">
        <f>гр.компен.направ.!DG367</f>
        <v>0</v>
      </c>
      <c r="HB22" s="203">
        <f t="shared" si="103"/>
        <v>0</v>
      </c>
      <c r="HC22" s="203">
        <f>гр.компен.направ.!DH367</f>
        <v>0</v>
      </c>
      <c r="HD22" s="203">
        <f t="shared" si="104"/>
        <v>0</v>
      </c>
      <c r="HE22" s="203">
        <f>гр.компен.направ.!DI367</f>
        <v>0</v>
      </c>
      <c r="HF22" s="203">
        <f t="shared" si="105"/>
        <v>0</v>
      </c>
      <c r="HG22" s="203">
        <f>гр.компен.направ.!DJ367</f>
        <v>0</v>
      </c>
      <c r="HH22" s="203">
        <f t="shared" si="106"/>
        <v>0</v>
      </c>
      <c r="HI22" s="203">
        <f>гр.компен.направ.!DK367</f>
        <v>0</v>
      </c>
      <c r="HJ22" s="203">
        <f t="shared" si="107"/>
        <v>0</v>
      </c>
      <c r="HK22" s="203">
        <f>гр.компен.направ.!DL367</f>
        <v>0</v>
      </c>
      <c r="HL22" s="203">
        <f t="shared" si="108"/>
        <v>0</v>
      </c>
      <c r="HM22" s="203">
        <f>гр.компен.направ.!DM367</f>
        <v>0</v>
      </c>
      <c r="HN22" s="203">
        <f t="shared" si="109"/>
        <v>0</v>
      </c>
      <c r="HO22" s="203">
        <f>гр.компен.направ.!DN367</f>
        <v>0</v>
      </c>
      <c r="HP22" s="203">
        <f t="shared" si="110"/>
        <v>0</v>
      </c>
      <c r="HQ22" s="203">
        <f>гр.компен.направ.!DO367</f>
        <v>0</v>
      </c>
      <c r="HR22" s="203">
        <f t="shared" si="111"/>
        <v>0</v>
      </c>
      <c r="HS22" s="203">
        <f>гр.компен.направ.!DP367</f>
        <v>0</v>
      </c>
      <c r="HT22" s="203">
        <f t="shared" si="112"/>
        <v>0</v>
      </c>
      <c r="HU22" s="203">
        <f>гр.компен.направ.!DQ367</f>
        <v>5</v>
      </c>
      <c r="HV22" s="203">
        <f t="shared" si="113"/>
        <v>3246720</v>
      </c>
      <c r="HW22" s="203">
        <f>гр.компен.направ.!DR367</f>
        <v>0</v>
      </c>
      <c r="HX22" s="203">
        <f t="shared" si="114"/>
        <v>0</v>
      </c>
      <c r="HY22" s="203">
        <f>гр.компен.направ.!DS367</f>
        <v>0</v>
      </c>
      <c r="HZ22" s="203">
        <f t="shared" si="115"/>
        <v>0</v>
      </c>
      <c r="IA22" s="203">
        <f>гр.компен.направ.!DT367</f>
        <v>0</v>
      </c>
      <c r="IB22" s="203">
        <f t="shared" si="116"/>
        <v>0</v>
      </c>
      <c r="IC22" s="203">
        <f>гр.компен.направ.!DU367</f>
        <v>0</v>
      </c>
      <c r="ID22" s="203">
        <f t="shared" si="117"/>
        <v>0</v>
      </c>
      <c r="IE22" s="203">
        <f>гр.компен.направ.!DV367</f>
        <v>0</v>
      </c>
      <c r="IF22" s="203">
        <f t="shared" si="118"/>
        <v>0</v>
      </c>
      <c r="IG22" s="203">
        <f>гр.компен.направ.!DW367</f>
        <v>0</v>
      </c>
      <c r="IH22" s="203">
        <f t="shared" si="119"/>
        <v>0</v>
      </c>
      <c r="II22" s="226"/>
      <c r="IJ22" s="226"/>
      <c r="IK22" s="226"/>
      <c r="IL22" s="226"/>
      <c r="IM22" s="226"/>
      <c r="IN22" s="226"/>
      <c r="IO22" s="226"/>
    </row>
    <row r="23" spans="1:249" s="30" customFormat="1" ht="12.75" customHeight="1" x14ac:dyDescent="0.2">
      <c r="A23" s="202">
        <v>12</v>
      </c>
      <c r="B23" s="42" t="s">
        <v>425</v>
      </c>
      <c r="C23" s="203">
        <f>гр.компен.направ.!H400</f>
        <v>0</v>
      </c>
      <c r="D23" s="203">
        <f t="shared" si="0"/>
        <v>0</v>
      </c>
      <c r="E23" s="203">
        <f>гр.компен.направ.!I400</f>
        <v>0</v>
      </c>
      <c r="F23" s="203">
        <f t="shared" si="1"/>
        <v>0</v>
      </c>
      <c r="G23" s="203">
        <f>гр.компен.направ.!J400</f>
        <v>0</v>
      </c>
      <c r="H23" s="203">
        <f t="shared" si="2"/>
        <v>0</v>
      </c>
      <c r="I23" s="203">
        <f>гр.компен.направ.!K400</f>
        <v>161</v>
      </c>
      <c r="J23" s="203">
        <f t="shared" si="3"/>
        <v>50330532</v>
      </c>
      <c r="K23" s="203">
        <f>гр.компен.направ.!L400</f>
        <v>0</v>
      </c>
      <c r="L23" s="203">
        <f t="shared" si="4"/>
        <v>0</v>
      </c>
      <c r="M23" s="203">
        <f>гр.компен.направ.!M400</f>
        <v>0</v>
      </c>
      <c r="N23" s="203">
        <f t="shared" si="5"/>
        <v>0</v>
      </c>
      <c r="O23" s="203">
        <f>гр.компен.направ.!N400</f>
        <v>0</v>
      </c>
      <c r="P23" s="203">
        <f t="shared" si="6"/>
        <v>0</v>
      </c>
      <c r="Q23" s="203">
        <f>гр.компен.направ.!O400</f>
        <v>0</v>
      </c>
      <c r="R23" s="203">
        <f t="shared" si="7"/>
        <v>0</v>
      </c>
      <c r="S23" s="203">
        <f>гр.компен.направ.!P400</f>
        <v>0</v>
      </c>
      <c r="T23" s="203">
        <f t="shared" si="8"/>
        <v>0</v>
      </c>
      <c r="U23" s="203">
        <f>гр.компен.направ.!Q400</f>
        <v>0</v>
      </c>
      <c r="V23" s="203">
        <f t="shared" si="9"/>
        <v>0</v>
      </c>
      <c r="W23" s="203">
        <f>гр.компен.направ.!R400</f>
        <v>0</v>
      </c>
      <c r="X23" s="203">
        <f t="shared" si="10"/>
        <v>0</v>
      </c>
      <c r="Y23" s="203">
        <f>гр.компен.направ.!S400</f>
        <v>0</v>
      </c>
      <c r="Z23" s="203">
        <f t="shared" si="11"/>
        <v>0</v>
      </c>
      <c r="AA23" s="203">
        <f>гр.компен.направ.!T400</f>
        <v>0</v>
      </c>
      <c r="AB23" s="203">
        <f t="shared" si="12"/>
        <v>0</v>
      </c>
      <c r="AC23" s="203">
        <f>гр.компен.направ.!U400</f>
        <v>0</v>
      </c>
      <c r="AD23" s="203">
        <f t="shared" si="13"/>
        <v>0</v>
      </c>
      <c r="AE23" s="203">
        <f>гр.компен.направ.!V400</f>
        <v>0</v>
      </c>
      <c r="AF23" s="203">
        <f t="shared" si="14"/>
        <v>0</v>
      </c>
      <c r="AG23" s="203">
        <f>гр.компен.направ.!W400</f>
        <v>0</v>
      </c>
      <c r="AH23" s="203">
        <f t="shared" si="15"/>
        <v>0</v>
      </c>
      <c r="AI23" s="203">
        <f>гр.компен.направ.!X400</f>
        <v>0</v>
      </c>
      <c r="AJ23" s="203">
        <f t="shared" si="16"/>
        <v>0</v>
      </c>
      <c r="AK23" s="203">
        <f>гр.компен.направ.!Y400</f>
        <v>0</v>
      </c>
      <c r="AL23" s="203">
        <f t="shared" si="17"/>
        <v>0</v>
      </c>
      <c r="AM23" s="203">
        <f>гр.компен.направ.!Z400</f>
        <v>0</v>
      </c>
      <c r="AN23" s="203">
        <f t="shared" si="18"/>
        <v>0</v>
      </c>
      <c r="AO23" s="203">
        <f>гр.компен.направ.!AA400</f>
        <v>0</v>
      </c>
      <c r="AP23" s="203">
        <f t="shared" si="19"/>
        <v>0</v>
      </c>
      <c r="AQ23" s="203">
        <f>гр.компен.направ.!AB400</f>
        <v>0</v>
      </c>
      <c r="AR23" s="203">
        <f t="shared" si="20"/>
        <v>0</v>
      </c>
      <c r="AS23" s="203">
        <f>гр.компен.направ.!AC400</f>
        <v>0</v>
      </c>
      <c r="AT23" s="203">
        <f t="shared" si="21"/>
        <v>0</v>
      </c>
      <c r="AU23" s="203">
        <f>гр.компен.направ.!AD400</f>
        <v>0</v>
      </c>
      <c r="AV23" s="203">
        <f t="shared" si="22"/>
        <v>0</v>
      </c>
      <c r="AW23" s="203">
        <f>гр.компен.направ.!AE400</f>
        <v>0</v>
      </c>
      <c r="AX23" s="203">
        <f t="shared" si="23"/>
        <v>0</v>
      </c>
      <c r="AY23" s="203">
        <f>гр.компен.направ.!AF400</f>
        <v>0</v>
      </c>
      <c r="AZ23" s="203">
        <f t="shared" si="24"/>
        <v>0</v>
      </c>
      <c r="BA23" s="203">
        <f>гр.компен.направ.!AG400</f>
        <v>0</v>
      </c>
      <c r="BB23" s="203">
        <f t="shared" si="25"/>
        <v>0</v>
      </c>
      <c r="BC23" s="203">
        <f>гр.компен.направ.!AH400</f>
        <v>0</v>
      </c>
      <c r="BD23" s="203">
        <f t="shared" si="26"/>
        <v>0</v>
      </c>
      <c r="BE23" s="203">
        <f>гр.компен.направ.!AG400</f>
        <v>0</v>
      </c>
      <c r="BF23" s="203">
        <f t="shared" si="27"/>
        <v>0</v>
      </c>
      <c r="BG23" s="203">
        <f>гр.компен.направ.!AJ400</f>
        <v>0</v>
      </c>
      <c r="BH23" s="203">
        <f t="shared" si="28"/>
        <v>0</v>
      </c>
      <c r="BI23" s="203">
        <f>гр.компен.направ.!AK400</f>
        <v>0</v>
      </c>
      <c r="BJ23" s="203">
        <f t="shared" si="29"/>
        <v>0</v>
      </c>
      <c r="BK23" s="203">
        <f>гр.компен.направ.!AL400</f>
        <v>0</v>
      </c>
      <c r="BL23" s="203">
        <f t="shared" si="30"/>
        <v>0</v>
      </c>
      <c r="BM23" s="203">
        <f>гр.компен.направ.!AM400</f>
        <v>0</v>
      </c>
      <c r="BN23" s="203">
        <f t="shared" si="31"/>
        <v>0</v>
      </c>
      <c r="BO23" s="203">
        <f>гр.компен.направ.!AN400</f>
        <v>0</v>
      </c>
      <c r="BP23" s="203">
        <f t="shared" si="32"/>
        <v>0</v>
      </c>
      <c r="BQ23" s="203">
        <f>гр.компен.направ.!AO400</f>
        <v>0</v>
      </c>
      <c r="BR23" s="203">
        <f t="shared" si="33"/>
        <v>0</v>
      </c>
      <c r="BS23" s="203">
        <f>гр.компен.направ.!AP400</f>
        <v>0</v>
      </c>
      <c r="BT23" s="203">
        <f t="shared" si="34"/>
        <v>0</v>
      </c>
      <c r="BU23" s="203">
        <f>гр.компен.направ.!AQ400</f>
        <v>0</v>
      </c>
      <c r="BV23" s="203">
        <f t="shared" si="35"/>
        <v>0</v>
      </c>
      <c r="BW23" s="203">
        <f>гр.компен.направ.!AR400</f>
        <v>0</v>
      </c>
      <c r="BX23" s="203">
        <f t="shared" si="36"/>
        <v>0</v>
      </c>
      <c r="BY23" s="203">
        <f>гр.компен.направ.!AS400</f>
        <v>0</v>
      </c>
      <c r="BZ23" s="203">
        <f t="shared" si="37"/>
        <v>0</v>
      </c>
      <c r="CA23" s="203">
        <f>гр.компен.направ.!AT400</f>
        <v>0</v>
      </c>
      <c r="CB23" s="203">
        <f t="shared" si="38"/>
        <v>0</v>
      </c>
      <c r="CC23" s="203">
        <f>гр.компен.направ.!AU400</f>
        <v>0</v>
      </c>
      <c r="CD23" s="203">
        <f t="shared" si="39"/>
        <v>0</v>
      </c>
      <c r="CE23" s="203">
        <f>гр.компен.направ.!AV400</f>
        <v>0</v>
      </c>
      <c r="CF23" s="203">
        <f t="shared" si="40"/>
        <v>0</v>
      </c>
      <c r="CG23" s="203">
        <f>гр.компен.направ.!AW400</f>
        <v>0</v>
      </c>
      <c r="CH23" s="203">
        <f t="shared" si="41"/>
        <v>0</v>
      </c>
      <c r="CI23" s="203">
        <f>гр.компен.направ.!AX400</f>
        <v>0</v>
      </c>
      <c r="CJ23" s="203">
        <f t="shared" si="42"/>
        <v>0</v>
      </c>
      <c r="CK23" s="203">
        <f>гр.компен.направ.!AY400</f>
        <v>0</v>
      </c>
      <c r="CL23" s="203">
        <f t="shared" si="43"/>
        <v>0</v>
      </c>
      <c r="CM23" s="203">
        <f>гр.компен.направ.!AZ400</f>
        <v>0</v>
      </c>
      <c r="CN23" s="203">
        <f t="shared" si="44"/>
        <v>0</v>
      </c>
      <c r="CO23" s="203">
        <f>гр.компен.направ.!BA400</f>
        <v>0</v>
      </c>
      <c r="CP23" s="203">
        <f t="shared" si="45"/>
        <v>0</v>
      </c>
      <c r="CQ23" s="203">
        <f>гр.компен.направ.!BB400</f>
        <v>0</v>
      </c>
      <c r="CR23" s="203">
        <f t="shared" si="46"/>
        <v>0</v>
      </c>
      <c r="CS23" s="203">
        <f>гр.компен.направ.!BC400</f>
        <v>0</v>
      </c>
      <c r="CT23" s="203">
        <f t="shared" si="47"/>
        <v>0</v>
      </c>
      <c r="CU23" s="203">
        <f>гр.компен.направ.!BD400</f>
        <v>0</v>
      </c>
      <c r="CV23" s="203">
        <f t="shared" si="48"/>
        <v>0</v>
      </c>
      <c r="CW23" s="203">
        <f>гр.компен.направ.!BE400</f>
        <v>0</v>
      </c>
      <c r="CX23" s="203">
        <f t="shared" si="49"/>
        <v>0</v>
      </c>
      <c r="CY23" s="203">
        <f>гр.компен.направ.!BF400</f>
        <v>0</v>
      </c>
      <c r="CZ23" s="203">
        <f t="shared" si="50"/>
        <v>0</v>
      </c>
      <c r="DA23" s="203">
        <f>гр.компен.направ.!BG400</f>
        <v>0</v>
      </c>
      <c r="DB23" s="203">
        <f t="shared" si="51"/>
        <v>0</v>
      </c>
      <c r="DC23" s="203">
        <f>гр.компен.направ.!BH400</f>
        <v>0</v>
      </c>
      <c r="DD23" s="203">
        <f t="shared" si="52"/>
        <v>0</v>
      </c>
      <c r="DE23" s="203">
        <f>гр.компен.направ.!BI400</f>
        <v>0</v>
      </c>
      <c r="DF23" s="203">
        <f t="shared" si="53"/>
        <v>0</v>
      </c>
      <c r="DG23" s="203">
        <f>гр.компен.направ.!BJ400</f>
        <v>0</v>
      </c>
      <c r="DH23" s="203">
        <f t="shared" si="54"/>
        <v>0</v>
      </c>
      <c r="DI23" s="203">
        <f>гр.компен.направ.!BK400</f>
        <v>0</v>
      </c>
      <c r="DJ23" s="203">
        <f t="shared" si="55"/>
        <v>0</v>
      </c>
      <c r="DK23" s="203">
        <f>гр.компен.направ.!BL400</f>
        <v>0</v>
      </c>
      <c r="DL23" s="203">
        <f t="shared" si="56"/>
        <v>0</v>
      </c>
      <c r="DM23" s="203">
        <f>гр.компен.направ.!BM400</f>
        <v>0</v>
      </c>
      <c r="DN23" s="203">
        <f t="shared" si="57"/>
        <v>0</v>
      </c>
      <c r="DO23" s="203">
        <f>гр.компен.направ.!BN400</f>
        <v>0</v>
      </c>
      <c r="DP23" s="203">
        <f t="shared" si="58"/>
        <v>0</v>
      </c>
      <c r="DQ23" s="203">
        <f>гр.компен.направ.!BO400</f>
        <v>0</v>
      </c>
      <c r="DR23" s="203">
        <f t="shared" si="59"/>
        <v>0</v>
      </c>
      <c r="DS23" s="203">
        <f>гр.компен.направ.!BP400</f>
        <v>0</v>
      </c>
      <c r="DT23" s="203">
        <f t="shared" si="60"/>
        <v>0</v>
      </c>
      <c r="DU23" s="203">
        <f>гр.компен.направ.!BQ400</f>
        <v>0</v>
      </c>
      <c r="DV23" s="203">
        <f t="shared" si="61"/>
        <v>0</v>
      </c>
      <c r="DW23" s="203">
        <f>гр.компен.направ.!BR400</f>
        <v>0</v>
      </c>
      <c r="DX23" s="203">
        <f t="shared" si="62"/>
        <v>0</v>
      </c>
      <c r="DY23" s="203">
        <f>гр.компен.направ.!BS400</f>
        <v>0</v>
      </c>
      <c r="DZ23" s="203">
        <f t="shared" si="63"/>
        <v>0</v>
      </c>
      <c r="EA23" s="203">
        <f>гр.компен.направ.!BT400</f>
        <v>0</v>
      </c>
      <c r="EB23" s="203">
        <f t="shared" si="64"/>
        <v>0</v>
      </c>
      <c r="EC23" s="203">
        <f>гр.компен.направ.!BU400</f>
        <v>0</v>
      </c>
      <c r="ED23" s="203">
        <f t="shared" si="65"/>
        <v>0</v>
      </c>
      <c r="EE23" s="203">
        <f>гр.компен.направ.!BV400</f>
        <v>0</v>
      </c>
      <c r="EF23" s="203">
        <f t="shared" si="66"/>
        <v>0</v>
      </c>
      <c r="EG23" s="203">
        <f>гр.компен.направ.!BW400</f>
        <v>0</v>
      </c>
      <c r="EH23" s="203">
        <f t="shared" si="67"/>
        <v>0</v>
      </c>
      <c r="EI23" s="203">
        <f>гр.компен.направ.!BX400</f>
        <v>0</v>
      </c>
      <c r="EJ23" s="203">
        <f t="shared" si="68"/>
        <v>0</v>
      </c>
      <c r="EK23" s="203">
        <f>гр.компен.направ.!BY400</f>
        <v>0</v>
      </c>
      <c r="EL23" s="203">
        <f t="shared" si="69"/>
        <v>0</v>
      </c>
      <c r="EM23" s="203">
        <f>гр.компен.направ.!BZ400</f>
        <v>0</v>
      </c>
      <c r="EN23" s="203">
        <f t="shared" si="70"/>
        <v>0</v>
      </c>
      <c r="EO23" s="203">
        <f>гр.компен.направ.!CA400</f>
        <v>0</v>
      </c>
      <c r="EP23" s="203">
        <f t="shared" si="71"/>
        <v>0</v>
      </c>
      <c r="EQ23" s="203">
        <f>гр.компен.направ.!CB400</f>
        <v>0</v>
      </c>
      <c r="ER23" s="203">
        <f t="shared" si="72"/>
        <v>0</v>
      </c>
      <c r="ES23" s="203">
        <f>гр.компен.направ.!CC400</f>
        <v>36</v>
      </c>
      <c r="ET23" s="203">
        <f t="shared" si="73"/>
        <v>11398752</v>
      </c>
      <c r="EU23" s="203">
        <f>гр.компен.направ.!CD400</f>
        <v>0</v>
      </c>
      <c r="EV23" s="203">
        <f t="shared" si="74"/>
        <v>0</v>
      </c>
      <c r="EW23" s="203">
        <f>гр.компен.направ.!CE400</f>
        <v>0</v>
      </c>
      <c r="EX23" s="203">
        <f t="shared" si="75"/>
        <v>0</v>
      </c>
      <c r="EY23" s="203">
        <f>гр.компен.направ.!CF400</f>
        <v>0</v>
      </c>
      <c r="EZ23" s="203">
        <f t="shared" si="76"/>
        <v>0</v>
      </c>
      <c r="FA23" s="203">
        <f>гр.компен.направ.!CG400</f>
        <v>0</v>
      </c>
      <c r="FB23" s="203">
        <f t="shared" si="77"/>
        <v>0</v>
      </c>
      <c r="FC23" s="203">
        <f>гр.компен.направ.!CH400</f>
        <v>0</v>
      </c>
      <c r="FD23" s="203">
        <f t="shared" si="78"/>
        <v>0</v>
      </c>
      <c r="FE23" s="203">
        <f>гр.компен.направ.!CI400</f>
        <v>0</v>
      </c>
      <c r="FF23" s="203">
        <f t="shared" si="79"/>
        <v>0</v>
      </c>
      <c r="FG23" s="203">
        <f>гр.компен.направ.!CJ400</f>
        <v>0</v>
      </c>
      <c r="FH23" s="203">
        <f t="shared" si="80"/>
        <v>0</v>
      </c>
      <c r="FI23" s="203">
        <f>гр.компен.направ.!CK400</f>
        <v>0</v>
      </c>
      <c r="FJ23" s="203">
        <f t="shared" si="81"/>
        <v>0</v>
      </c>
      <c r="FK23" s="203">
        <f>гр.компен.направ.!CL400</f>
        <v>0</v>
      </c>
      <c r="FL23" s="203">
        <f t="shared" si="82"/>
        <v>0</v>
      </c>
      <c r="FM23" s="203">
        <f>гр.компен.направ.!CM400</f>
        <v>0</v>
      </c>
      <c r="FN23" s="203">
        <f t="shared" si="83"/>
        <v>0</v>
      </c>
      <c r="FO23" s="203">
        <f>гр.компен.направ.!CN400</f>
        <v>0</v>
      </c>
      <c r="FP23" s="203">
        <f t="shared" si="84"/>
        <v>0</v>
      </c>
      <c r="FQ23" s="203">
        <f>гр.компен.направ.!CO400</f>
        <v>0</v>
      </c>
      <c r="FR23" s="203">
        <f t="shared" si="85"/>
        <v>0</v>
      </c>
      <c r="FS23" s="203">
        <f>гр.компен.направ.!CP400</f>
        <v>0</v>
      </c>
      <c r="FT23" s="203">
        <f t="shared" si="86"/>
        <v>0</v>
      </c>
      <c r="FU23" s="203">
        <f>гр.компен.направ.!CQ400</f>
        <v>0</v>
      </c>
      <c r="FV23" s="203">
        <f t="shared" si="87"/>
        <v>0</v>
      </c>
      <c r="FW23" s="203">
        <f>гр.компен.направ.!CR400</f>
        <v>0</v>
      </c>
      <c r="FX23" s="203">
        <f t="shared" si="88"/>
        <v>0</v>
      </c>
      <c r="FY23" s="203">
        <f>гр.компен.направ.!CS400</f>
        <v>0</v>
      </c>
      <c r="FZ23" s="203">
        <f t="shared" si="89"/>
        <v>0</v>
      </c>
      <c r="GA23" s="203">
        <f>гр.компен.направ.!CT400</f>
        <v>0</v>
      </c>
      <c r="GB23" s="203">
        <f t="shared" si="90"/>
        <v>0</v>
      </c>
      <c r="GC23" s="203">
        <f>гр.компен.направ.!CU400</f>
        <v>0</v>
      </c>
      <c r="GD23" s="203">
        <f t="shared" si="91"/>
        <v>0</v>
      </c>
      <c r="GE23" s="203">
        <f>гр.компен.направ.!CV400</f>
        <v>0</v>
      </c>
      <c r="GF23" s="203">
        <f t="shared" si="92"/>
        <v>0</v>
      </c>
      <c r="GG23" s="203">
        <f>гр.компен.направ.!CW400</f>
        <v>0</v>
      </c>
      <c r="GH23" s="203">
        <f t="shared" si="93"/>
        <v>0</v>
      </c>
      <c r="GI23" s="203">
        <f>гр.компен.направ.!CX400</f>
        <v>0</v>
      </c>
      <c r="GJ23" s="203">
        <f t="shared" si="94"/>
        <v>0</v>
      </c>
      <c r="GK23" s="203">
        <f>гр.компен.направ.!CY400</f>
        <v>0</v>
      </c>
      <c r="GL23" s="203">
        <f t="shared" si="95"/>
        <v>0</v>
      </c>
      <c r="GM23" s="203">
        <f>гр.компен.направ.!CZ400</f>
        <v>0</v>
      </c>
      <c r="GN23" s="203">
        <f t="shared" si="96"/>
        <v>0</v>
      </c>
      <c r="GO23" s="203">
        <f>гр.компен.направ.!DA400</f>
        <v>0</v>
      </c>
      <c r="GP23" s="203">
        <f t="shared" si="97"/>
        <v>0</v>
      </c>
      <c r="GQ23" s="203">
        <f>гр.компен.направ.!DB400</f>
        <v>0</v>
      </c>
      <c r="GR23" s="203">
        <f t="shared" si="98"/>
        <v>0</v>
      </c>
      <c r="GS23" s="203">
        <f>гр.компен.направ.!DC400</f>
        <v>0</v>
      </c>
      <c r="GT23" s="203">
        <f t="shared" si="99"/>
        <v>0</v>
      </c>
      <c r="GU23" s="203">
        <f>гр.компен.направ.!DD400</f>
        <v>0</v>
      </c>
      <c r="GV23" s="203">
        <f t="shared" si="100"/>
        <v>0</v>
      </c>
      <c r="GW23" s="203">
        <f>гр.компен.направ.!DE400</f>
        <v>0</v>
      </c>
      <c r="GX23" s="203">
        <f t="shared" si="101"/>
        <v>0</v>
      </c>
      <c r="GY23" s="203">
        <f>гр.компен.направ.!DF400</f>
        <v>0</v>
      </c>
      <c r="GZ23" s="203">
        <f t="shared" si="102"/>
        <v>0</v>
      </c>
      <c r="HA23" s="203">
        <f>гр.компен.направ.!DG400</f>
        <v>0</v>
      </c>
      <c r="HB23" s="203">
        <f t="shared" si="103"/>
        <v>0</v>
      </c>
      <c r="HC23" s="203">
        <f>гр.компен.направ.!DH400</f>
        <v>0</v>
      </c>
      <c r="HD23" s="203">
        <f t="shared" si="104"/>
        <v>0</v>
      </c>
      <c r="HE23" s="203">
        <f>гр.компен.направ.!DI400</f>
        <v>0</v>
      </c>
      <c r="HF23" s="203">
        <f t="shared" si="105"/>
        <v>0</v>
      </c>
      <c r="HG23" s="203">
        <f>гр.компен.направ.!DJ400</f>
        <v>0</v>
      </c>
      <c r="HH23" s="203">
        <f t="shared" si="106"/>
        <v>0</v>
      </c>
      <c r="HI23" s="203">
        <f>гр.компен.направ.!DK400</f>
        <v>0</v>
      </c>
      <c r="HJ23" s="203">
        <f t="shared" si="107"/>
        <v>0</v>
      </c>
      <c r="HK23" s="203">
        <f>гр.компен.направ.!DL400</f>
        <v>0</v>
      </c>
      <c r="HL23" s="203">
        <f t="shared" si="108"/>
        <v>0</v>
      </c>
      <c r="HM23" s="203">
        <f>гр.компен.направ.!DM400</f>
        <v>0</v>
      </c>
      <c r="HN23" s="203">
        <f t="shared" si="109"/>
        <v>0</v>
      </c>
      <c r="HO23" s="203">
        <f>гр.компен.направ.!DN400</f>
        <v>0</v>
      </c>
      <c r="HP23" s="203">
        <f t="shared" si="110"/>
        <v>0</v>
      </c>
      <c r="HQ23" s="203">
        <f>гр.компен.направ.!DO400</f>
        <v>0</v>
      </c>
      <c r="HR23" s="203">
        <f t="shared" si="111"/>
        <v>0</v>
      </c>
      <c r="HS23" s="203">
        <f>гр.компен.направ.!DP400</f>
        <v>0</v>
      </c>
      <c r="HT23" s="203">
        <f t="shared" si="112"/>
        <v>0</v>
      </c>
      <c r="HU23" s="203">
        <f>гр.компен.направ.!DQ400</f>
        <v>7</v>
      </c>
      <c r="HV23" s="203">
        <f t="shared" si="113"/>
        <v>4545408</v>
      </c>
      <c r="HW23" s="203">
        <f>гр.компен.направ.!DR400</f>
        <v>0</v>
      </c>
      <c r="HX23" s="203">
        <f t="shared" si="114"/>
        <v>0</v>
      </c>
      <c r="HY23" s="203">
        <f>гр.компен.направ.!DS400</f>
        <v>0</v>
      </c>
      <c r="HZ23" s="203">
        <f t="shared" si="115"/>
        <v>0</v>
      </c>
      <c r="IA23" s="203">
        <f>гр.компен.направ.!DT400</f>
        <v>0</v>
      </c>
      <c r="IB23" s="203">
        <f t="shared" si="116"/>
        <v>0</v>
      </c>
      <c r="IC23" s="203">
        <f>гр.компен.направ.!DU400</f>
        <v>0</v>
      </c>
      <c r="ID23" s="203">
        <f t="shared" si="117"/>
        <v>0</v>
      </c>
      <c r="IE23" s="203">
        <f>гр.компен.направ.!DV400</f>
        <v>0</v>
      </c>
      <c r="IF23" s="203">
        <f t="shared" si="118"/>
        <v>0</v>
      </c>
      <c r="IG23" s="203">
        <f>гр.компен.направ.!DW400</f>
        <v>0</v>
      </c>
      <c r="IH23" s="203">
        <f t="shared" si="119"/>
        <v>0</v>
      </c>
      <c r="II23" s="226"/>
      <c r="IJ23" s="226"/>
      <c r="IK23" s="226"/>
      <c r="IL23" s="226"/>
      <c r="IM23" s="226"/>
      <c r="IN23" s="226"/>
      <c r="IO23" s="226"/>
    </row>
    <row r="24" spans="1:249" s="30" customFormat="1" ht="12.75" customHeight="1" x14ac:dyDescent="0.2">
      <c r="A24" s="202">
        <v>13</v>
      </c>
      <c r="B24" s="42" t="s">
        <v>459</v>
      </c>
      <c r="C24" s="203">
        <f>гр.компен.направ.!H416</f>
        <v>0</v>
      </c>
      <c r="D24" s="203">
        <f t="shared" si="0"/>
        <v>0</v>
      </c>
      <c r="E24" s="203">
        <f>гр.компен.направ.!I416</f>
        <v>0</v>
      </c>
      <c r="F24" s="203">
        <f t="shared" si="1"/>
        <v>0</v>
      </c>
      <c r="G24" s="203">
        <f>гр.компен.направ.!J416</f>
        <v>0</v>
      </c>
      <c r="H24" s="203">
        <f t="shared" si="2"/>
        <v>0</v>
      </c>
      <c r="I24" s="203">
        <f>гр.компен.направ.!K416</f>
        <v>130</v>
      </c>
      <c r="J24" s="203">
        <f t="shared" si="3"/>
        <v>40639560</v>
      </c>
      <c r="K24" s="203">
        <f>гр.компен.направ.!L416</f>
        <v>0</v>
      </c>
      <c r="L24" s="203">
        <f t="shared" si="4"/>
        <v>0</v>
      </c>
      <c r="M24" s="203">
        <f>гр.компен.направ.!M416</f>
        <v>0</v>
      </c>
      <c r="N24" s="203">
        <f t="shared" si="5"/>
        <v>0</v>
      </c>
      <c r="O24" s="203">
        <f>гр.компен.направ.!N416</f>
        <v>0</v>
      </c>
      <c r="P24" s="203">
        <f t="shared" si="6"/>
        <v>0</v>
      </c>
      <c r="Q24" s="203">
        <f>гр.компен.направ.!O416</f>
        <v>0</v>
      </c>
      <c r="R24" s="203">
        <f t="shared" si="7"/>
        <v>0</v>
      </c>
      <c r="S24" s="203">
        <f>гр.компен.направ.!P416</f>
        <v>0</v>
      </c>
      <c r="T24" s="203">
        <f t="shared" si="8"/>
        <v>0</v>
      </c>
      <c r="U24" s="203">
        <f>гр.компен.направ.!Q416</f>
        <v>0</v>
      </c>
      <c r="V24" s="203">
        <f t="shared" si="9"/>
        <v>0</v>
      </c>
      <c r="W24" s="203">
        <f>гр.компен.направ.!R416</f>
        <v>0</v>
      </c>
      <c r="X24" s="203">
        <f t="shared" si="10"/>
        <v>0</v>
      </c>
      <c r="Y24" s="203">
        <f>гр.компен.направ.!S416</f>
        <v>0</v>
      </c>
      <c r="Z24" s="203">
        <f t="shared" si="11"/>
        <v>0</v>
      </c>
      <c r="AA24" s="203">
        <f>гр.компен.направ.!T416</f>
        <v>0</v>
      </c>
      <c r="AB24" s="203">
        <f t="shared" si="12"/>
        <v>0</v>
      </c>
      <c r="AC24" s="203">
        <f>гр.компен.направ.!U416</f>
        <v>6</v>
      </c>
      <c r="AD24" s="203">
        <f t="shared" si="13"/>
        <v>1542960</v>
      </c>
      <c r="AE24" s="203">
        <f>гр.компен.направ.!V416</f>
        <v>0</v>
      </c>
      <c r="AF24" s="203">
        <f t="shared" si="14"/>
        <v>0</v>
      </c>
      <c r="AG24" s="203">
        <f>гр.компен.направ.!W416</f>
        <v>0</v>
      </c>
      <c r="AH24" s="203">
        <f t="shared" si="15"/>
        <v>0</v>
      </c>
      <c r="AI24" s="203">
        <f>гр.компен.направ.!X416</f>
        <v>0</v>
      </c>
      <c r="AJ24" s="203">
        <f t="shared" si="16"/>
        <v>0</v>
      </c>
      <c r="AK24" s="203">
        <f>гр.компен.направ.!Y416</f>
        <v>0</v>
      </c>
      <c r="AL24" s="203">
        <f t="shared" si="17"/>
        <v>0</v>
      </c>
      <c r="AM24" s="203">
        <f>гр.компен.направ.!Z416</f>
        <v>0</v>
      </c>
      <c r="AN24" s="203">
        <f t="shared" si="18"/>
        <v>0</v>
      </c>
      <c r="AO24" s="203">
        <f>гр.компен.направ.!AA416</f>
        <v>0</v>
      </c>
      <c r="AP24" s="203">
        <f t="shared" si="19"/>
        <v>0</v>
      </c>
      <c r="AQ24" s="203">
        <f>гр.компен.направ.!AB416</f>
        <v>0</v>
      </c>
      <c r="AR24" s="203">
        <f t="shared" si="20"/>
        <v>0</v>
      </c>
      <c r="AS24" s="203">
        <f>гр.компен.направ.!AC416</f>
        <v>0</v>
      </c>
      <c r="AT24" s="203">
        <f t="shared" si="21"/>
        <v>0</v>
      </c>
      <c r="AU24" s="203">
        <f>гр.компен.направ.!AD416</f>
        <v>0</v>
      </c>
      <c r="AV24" s="203">
        <f t="shared" si="22"/>
        <v>0</v>
      </c>
      <c r="AW24" s="203">
        <f>гр.компен.направ.!AE416</f>
        <v>0</v>
      </c>
      <c r="AX24" s="203">
        <f t="shared" si="23"/>
        <v>0</v>
      </c>
      <c r="AY24" s="203">
        <f>гр.компен.направ.!AF416</f>
        <v>0</v>
      </c>
      <c r="AZ24" s="203">
        <f t="shared" si="24"/>
        <v>0</v>
      </c>
      <c r="BA24" s="203">
        <f>гр.компен.направ.!AG416</f>
        <v>0</v>
      </c>
      <c r="BB24" s="203">
        <f t="shared" si="25"/>
        <v>0</v>
      </c>
      <c r="BC24" s="203">
        <f>гр.компен.направ.!AH416</f>
        <v>0</v>
      </c>
      <c r="BD24" s="203">
        <f t="shared" si="26"/>
        <v>0</v>
      </c>
      <c r="BE24" s="203">
        <f>гр.компен.направ.!AG416</f>
        <v>0</v>
      </c>
      <c r="BF24" s="203">
        <f t="shared" si="27"/>
        <v>0</v>
      </c>
      <c r="BG24" s="203">
        <f>гр.компен.направ.!AJ416</f>
        <v>0</v>
      </c>
      <c r="BH24" s="203">
        <f t="shared" si="28"/>
        <v>0</v>
      </c>
      <c r="BI24" s="203">
        <f>гр.компен.направ.!AK416</f>
        <v>0</v>
      </c>
      <c r="BJ24" s="203">
        <f t="shared" si="29"/>
        <v>0</v>
      </c>
      <c r="BK24" s="203">
        <f>гр.компен.направ.!AL416</f>
        <v>0</v>
      </c>
      <c r="BL24" s="203">
        <f t="shared" si="30"/>
        <v>0</v>
      </c>
      <c r="BM24" s="203">
        <f>гр.компен.направ.!AM416</f>
        <v>0</v>
      </c>
      <c r="BN24" s="203">
        <f t="shared" si="31"/>
        <v>0</v>
      </c>
      <c r="BO24" s="203">
        <f>гр.компен.направ.!AN416</f>
        <v>0</v>
      </c>
      <c r="BP24" s="203">
        <f t="shared" si="32"/>
        <v>0</v>
      </c>
      <c r="BQ24" s="203">
        <f>гр.компен.направ.!AO416</f>
        <v>0</v>
      </c>
      <c r="BR24" s="203">
        <f t="shared" si="33"/>
        <v>0</v>
      </c>
      <c r="BS24" s="203">
        <f>гр.компен.направ.!AP416</f>
        <v>0</v>
      </c>
      <c r="BT24" s="203">
        <f t="shared" si="34"/>
        <v>0</v>
      </c>
      <c r="BU24" s="203">
        <f>гр.компен.направ.!AQ416</f>
        <v>0</v>
      </c>
      <c r="BV24" s="203">
        <f t="shared" si="35"/>
        <v>0</v>
      </c>
      <c r="BW24" s="203">
        <f>гр.компен.направ.!AR416</f>
        <v>0</v>
      </c>
      <c r="BX24" s="203">
        <f t="shared" si="36"/>
        <v>0</v>
      </c>
      <c r="BY24" s="203">
        <f>гр.компен.направ.!AS416</f>
        <v>0</v>
      </c>
      <c r="BZ24" s="203">
        <f t="shared" si="37"/>
        <v>0</v>
      </c>
      <c r="CA24" s="203">
        <f>гр.компен.направ.!AT416</f>
        <v>0</v>
      </c>
      <c r="CB24" s="203">
        <f t="shared" si="38"/>
        <v>0</v>
      </c>
      <c r="CC24" s="203">
        <f>гр.компен.направ.!AU416</f>
        <v>0</v>
      </c>
      <c r="CD24" s="203">
        <f t="shared" si="39"/>
        <v>0</v>
      </c>
      <c r="CE24" s="203">
        <f>гр.компен.направ.!AV416</f>
        <v>0</v>
      </c>
      <c r="CF24" s="203">
        <f t="shared" si="40"/>
        <v>0</v>
      </c>
      <c r="CG24" s="203">
        <f>гр.компен.направ.!AW416</f>
        <v>0</v>
      </c>
      <c r="CH24" s="203">
        <f t="shared" si="41"/>
        <v>0</v>
      </c>
      <c r="CI24" s="203">
        <f>гр.компен.направ.!AX416</f>
        <v>0</v>
      </c>
      <c r="CJ24" s="203">
        <f t="shared" si="42"/>
        <v>0</v>
      </c>
      <c r="CK24" s="203">
        <f>гр.компен.направ.!AY416</f>
        <v>0</v>
      </c>
      <c r="CL24" s="203">
        <f t="shared" si="43"/>
        <v>0</v>
      </c>
      <c r="CM24" s="203">
        <f>гр.компен.направ.!AZ416</f>
        <v>0</v>
      </c>
      <c r="CN24" s="203">
        <f t="shared" si="44"/>
        <v>0</v>
      </c>
      <c r="CO24" s="203">
        <f>гр.компен.направ.!BA416</f>
        <v>0</v>
      </c>
      <c r="CP24" s="203">
        <f t="shared" si="45"/>
        <v>0</v>
      </c>
      <c r="CQ24" s="203">
        <f>гр.компен.направ.!BB416</f>
        <v>0</v>
      </c>
      <c r="CR24" s="203">
        <f t="shared" si="46"/>
        <v>0</v>
      </c>
      <c r="CS24" s="203">
        <f>гр.компен.направ.!BC416</f>
        <v>0</v>
      </c>
      <c r="CT24" s="203">
        <f t="shared" si="47"/>
        <v>0</v>
      </c>
      <c r="CU24" s="203">
        <f>гр.компен.направ.!BD416</f>
        <v>0</v>
      </c>
      <c r="CV24" s="203">
        <f t="shared" si="48"/>
        <v>0</v>
      </c>
      <c r="CW24" s="203">
        <f>гр.компен.направ.!BE416</f>
        <v>0</v>
      </c>
      <c r="CX24" s="203">
        <f t="shared" si="49"/>
        <v>0</v>
      </c>
      <c r="CY24" s="203">
        <f>гр.компен.направ.!BF416</f>
        <v>0</v>
      </c>
      <c r="CZ24" s="203">
        <f t="shared" si="50"/>
        <v>0</v>
      </c>
      <c r="DA24" s="203">
        <f>гр.компен.направ.!BG416</f>
        <v>0</v>
      </c>
      <c r="DB24" s="203">
        <f t="shared" si="51"/>
        <v>0</v>
      </c>
      <c r="DC24" s="203">
        <f>гр.компен.направ.!BH416</f>
        <v>0</v>
      </c>
      <c r="DD24" s="203">
        <f t="shared" si="52"/>
        <v>0</v>
      </c>
      <c r="DE24" s="203">
        <f>гр.компен.направ.!BI416</f>
        <v>6</v>
      </c>
      <c r="DF24" s="203">
        <f t="shared" si="53"/>
        <v>1899792</v>
      </c>
      <c r="DG24" s="203">
        <f>гр.компен.направ.!BJ416</f>
        <v>0</v>
      </c>
      <c r="DH24" s="203">
        <f t="shared" si="54"/>
        <v>0</v>
      </c>
      <c r="DI24" s="203">
        <f>гр.компен.направ.!BK416</f>
        <v>0</v>
      </c>
      <c r="DJ24" s="203">
        <f t="shared" si="55"/>
        <v>0</v>
      </c>
      <c r="DK24" s="203">
        <f>гр.компен.направ.!BL416</f>
        <v>0</v>
      </c>
      <c r="DL24" s="203">
        <f t="shared" si="56"/>
        <v>0</v>
      </c>
      <c r="DM24" s="203">
        <f>гр.компен.направ.!BM416</f>
        <v>0</v>
      </c>
      <c r="DN24" s="203">
        <f t="shared" si="57"/>
        <v>0</v>
      </c>
      <c r="DO24" s="203">
        <f>гр.компен.направ.!BN416</f>
        <v>0</v>
      </c>
      <c r="DP24" s="203">
        <f t="shared" si="58"/>
        <v>0</v>
      </c>
      <c r="DQ24" s="203">
        <f>гр.компен.направ.!BO416</f>
        <v>0</v>
      </c>
      <c r="DR24" s="203">
        <f t="shared" si="59"/>
        <v>0</v>
      </c>
      <c r="DS24" s="203">
        <f>гр.компен.направ.!BP416</f>
        <v>0</v>
      </c>
      <c r="DT24" s="203">
        <f t="shared" si="60"/>
        <v>0</v>
      </c>
      <c r="DU24" s="203">
        <f>гр.компен.направ.!BQ416</f>
        <v>0</v>
      </c>
      <c r="DV24" s="203">
        <f t="shared" si="61"/>
        <v>0</v>
      </c>
      <c r="DW24" s="203">
        <f>гр.компен.направ.!BR416</f>
        <v>0</v>
      </c>
      <c r="DX24" s="203">
        <f t="shared" si="62"/>
        <v>0</v>
      </c>
      <c r="DY24" s="203">
        <f>гр.компен.направ.!BS416</f>
        <v>0</v>
      </c>
      <c r="DZ24" s="203">
        <f t="shared" si="63"/>
        <v>0</v>
      </c>
      <c r="EA24" s="203">
        <f>гр.компен.направ.!BT416</f>
        <v>0</v>
      </c>
      <c r="EB24" s="203">
        <f t="shared" si="64"/>
        <v>0</v>
      </c>
      <c r="EC24" s="203">
        <f>гр.компен.направ.!BU416</f>
        <v>0</v>
      </c>
      <c r="ED24" s="203">
        <f t="shared" si="65"/>
        <v>0</v>
      </c>
      <c r="EE24" s="203">
        <f>гр.компен.направ.!BV416</f>
        <v>0</v>
      </c>
      <c r="EF24" s="203">
        <f t="shared" si="66"/>
        <v>0</v>
      </c>
      <c r="EG24" s="203">
        <f>гр.компен.направ.!BW416</f>
        <v>0</v>
      </c>
      <c r="EH24" s="203">
        <f t="shared" si="67"/>
        <v>0</v>
      </c>
      <c r="EI24" s="203">
        <f>гр.компен.направ.!BX416</f>
        <v>0</v>
      </c>
      <c r="EJ24" s="203">
        <f t="shared" si="68"/>
        <v>0</v>
      </c>
      <c r="EK24" s="203">
        <f>гр.компен.направ.!BY416</f>
        <v>0</v>
      </c>
      <c r="EL24" s="203">
        <f t="shared" si="69"/>
        <v>0</v>
      </c>
      <c r="EM24" s="203">
        <f>гр.компен.направ.!BZ416</f>
        <v>0</v>
      </c>
      <c r="EN24" s="203">
        <f t="shared" si="70"/>
        <v>0</v>
      </c>
      <c r="EO24" s="203">
        <f>гр.компен.направ.!CA416</f>
        <v>0</v>
      </c>
      <c r="EP24" s="203">
        <f t="shared" si="71"/>
        <v>0</v>
      </c>
      <c r="EQ24" s="203">
        <f>гр.компен.направ.!CB416</f>
        <v>0</v>
      </c>
      <c r="ER24" s="203">
        <f t="shared" si="72"/>
        <v>0</v>
      </c>
      <c r="ES24" s="203">
        <f>гр.компен.направ.!CC416</f>
        <v>0</v>
      </c>
      <c r="ET24" s="203">
        <f t="shared" si="73"/>
        <v>0</v>
      </c>
      <c r="EU24" s="203">
        <f>гр.компен.направ.!CD416</f>
        <v>0</v>
      </c>
      <c r="EV24" s="203">
        <f t="shared" si="74"/>
        <v>0</v>
      </c>
      <c r="EW24" s="203">
        <f>гр.компен.направ.!CE416</f>
        <v>0</v>
      </c>
      <c r="EX24" s="203">
        <f t="shared" si="75"/>
        <v>0</v>
      </c>
      <c r="EY24" s="203">
        <f>гр.компен.направ.!CF416</f>
        <v>0</v>
      </c>
      <c r="EZ24" s="203">
        <f t="shared" si="76"/>
        <v>0</v>
      </c>
      <c r="FA24" s="203">
        <f>гр.компен.направ.!CG416</f>
        <v>0</v>
      </c>
      <c r="FB24" s="203">
        <f t="shared" si="77"/>
        <v>0</v>
      </c>
      <c r="FC24" s="203">
        <f>гр.компен.направ.!CH416</f>
        <v>0</v>
      </c>
      <c r="FD24" s="203">
        <f t="shared" si="78"/>
        <v>0</v>
      </c>
      <c r="FE24" s="203">
        <f>гр.компен.направ.!CI416</f>
        <v>0</v>
      </c>
      <c r="FF24" s="203">
        <f t="shared" si="79"/>
        <v>0</v>
      </c>
      <c r="FG24" s="203">
        <f>гр.компен.направ.!CJ416</f>
        <v>0</v>
      </c>
      <c r="FH24" s="203">
        <f t="shared" si="80"/>
        <v>0</v>
      </c>
      <c r="FI24" s="203">
        <f>гр.компен.направ.!CK416</f>
        <v>0</v>
      </c>
      <c r="FJ24" s="203">
        <f t="shared" si="81"/>
        <v>0</v>
      </c>
      <c r="FK24" s="203">
        <f>гр.компен.направ.!CL416</f>
        <v>0</v>
      </c>
      <c r="FL24" s="203">
        <f t="shared" si="82"/>
        <v>0</v>
      </c>
      <c r="FM24" s="203">
        <f>гр.компен.направ.!CM416</f>
        <v>1</v>
      </c>
      <c r="FN24" s="203">
        <f t="shared" si="83"/>
        <v>316632</v>
      </c>
      <c r="FO24" s="203">
        <f>гр.компен.направ.!CN416</f>
        <v>0</v>
      </c>
      <c r="FP24" s="203">
        <f t="shared" si="84"/>
        <v>0</v>
      </c>
      <c r="FQ24" s="203">
        <f>гр.компен.направ.!CO416</f>
        <v>0</v>
      </c>
      <c r="FR24" s="203">
        <f t="shared" si="85"/>
        <v>0</v>
      </c>
      <c r="FS24" s="203">
        <f>гр.компен.направ.!CP416</f>
        <v>0</v>
      </c>
      <c r="FT24" s="203">
        <f t="shared" si="86"/>
        <v>0</v>
      </c>
      <c r="FU24" s="203">
        <f>гр.компен.направ.!CQ416</f>
        <v>0</v>
      </c>
      <c r="FV24" s="203">
        <f t="shared" si="87"/>
        <v>0</v>
      </c>
      <c r="FW24" s="203">
        <f>гр.компен.направ.!CR416</f>
        <v>0</v>
      </c>
      <c r="FX24" s="203">
        <f t="shared" si="88"/>
        <v>0</v>
      </c>
      <c r="FY24" s="203">
        <f>гр.компен.направ.!CS416</f>
        <v>0</v>
      </c>
      <c r="FZ24" s="203">
        <f t="shared" si="89"/>
        <v>0</v>
      </c>
      <c r="GA24" s="203">
        <f>гр.компен.направ.!CT416</f>
        <v>0</v>
      </c>
      <c r="GB24" s="203">
        <f t="shared" si="90"/>
        <v>0</v>
      </c>
      <c r="GC24" s="203">
        <f>гр.компен.направ.!CU416</f>
        <v>0</v>
      </c>
      <c r="GD24" s="203">
        <f t="shared" si="91"/>
        <v>0</v>
      </c>
      <c r="GE24" s="203">
        <f>гр.компен.направ.!CV416</f>
        <v>0</v>
      </c>
      <c r="GF24" s="203">
        <f t="shared" si="92"/>
        <v>0</v>
      </c>
      <c r="GG24" s="203">
        <f>гр.компен.направ.!CW416</f>
        <v>0</v>
      </c>
      <c r="GH24" s="203">
        <f t="shared" si="93"/>
        <v>0</v>
      </c>
      <c r="GI24" s="203">
        <f>гр.компен.направ.!CX416</f>
        <v>0</v>
      </c>
      <c r="GJ24" s="203">
        <f t="shared" si="94"/>
        <v>0</v>
      </c>
      <c r="GK24" s="203">
        <f>гр.компен.направ.!CY416</f>
        <v>0</v>
      </c>
      <c r="GL24" s="203">
        <f t="shared" si="95"/>
        <v>0</v>
      </c>
      <c r="GM24" s="203">
        <f>гр.компен.направ.!CZ416</f>
        <v>0</v>
      </c>
      <c r="GN24" s="203">
        <f t="shared" si="96"/>
        <v>0</v>
      </c>
      <c r="GO24" s="203">
        <f>гр.компен.направ.!DA416</f>
        <v>0</v>
      </c>
      <c r="GP24" s="203">
        <f t="shared" si="97"/>
        <v>0</v>
      </c>
      <c r="GQ24" s="203">
        <f>гр.компен.направ.!DB416</f>
        <v>0</v>
      </c>
      <c r="GR24" s="203">
        <f t="shared" si="98"/>
        <v>0</v>
      </c>
      <c r="GS24" s="203">
        <f>гр.компен.направ.!DC416</f>
        <v>0</v>
      </c>
      <c r="GT24" s="203">
        <f t="shared" si="99"/>
        <v>0</v>
      </c>
      <c r="GU24" s="203">
        <f>гр.компен.направ.!DD416</f>
        <v>0</v>
      </c>
      <c r="GV24" s="203">
        <f t="shared" si="100"/>
        <v>0</v>
      </c>
      <c r="GW24" s="203">
        <f>гр.компен.направ.!DE416</f>
        <v>0</v>
      </c>
      <c r="GX24" s="203">
        <f t="shared" si="101"/>
        <v>0</v>
      </c>
      <c r="GY24" s="203">
        <f>гр.компен.направ.!DF416</f>
        <v>0</v>
      </c>
      <c r="GZ24" s="203">
        <f t="shared" si="102"/>
        <v>0</v>
      </c>
      <c r="HA24" s="203">
        <f>гр.компен.направ.!DG416</f>
        <v>0</v>
      </c>
      <c r="HB24" s="203">
        <f t="shared" si="103"/>
        <v>0</v>
      </c>
      <c r="HC24" s="203">
        <f>гр.компен.направ.!DH416</f>
        <v>0</v>
      </c>
      <c r="HD24" s="203">
        <f t="shared" si="104"/>
        <v>0</v>
      </c>
      <c r="HE24" s="203">
        <f>гр.компен.направ.!DI416</f>
        <v>0</v>
      </c>
      <c r="HF24" s="203">
        <f t="shared" si="105"/>
        <v>0</v>
      </c>
      <c r="HG24" s="203">
        <f>гр.компен.направ.!DJ416</f>
        <v>0</v>
      </c>
      <c r="HH24" s="203">
        <f t="shared" si="106"/>
        <v>0</v>
      </c>
      <c r="HI24" s="203">
        <f>гр.компен.направ.!DK416</f>
        <v>0</v>
      </c>
      <c r="HJ24" s="203">
        <f t="shared" si="107"/>
        <v>0</v>
      </c>
      <c r="HK24" s="203">
        <f>гр.компен.направ.!DL416</f>
        <v>0</v>
      </c>
      <c r="HL24" s="203">
        <f t="shared" si="108"/>
        <v>0</v>
      </c>
      <c r="HM24" s="203">
        <f>гр.компен.направ.!DM416</f>
        <v>0</v>
      </c>
      <c r="HN24" s="203">
        <f t="shared" si="109"/>
        <v>0</v>
      </c>
      <c r="HO24" s="203">
        <f>гр.компен.направ.!DN416</f>
        <v>0</v>
      </c>
      <c r="HP24" s="203">
        <f t="shared" si="110"/>
        <v>0</v>
      </c>
      <c r="HQ24" s="203">
        <f>гр.компен.направ.!DO416</f>
        <v>0</v>
      </c>
      <c r="HR24" s="203">
        <f t="shared" si="111"/>
        <v>0</v>
      </c>
      <c r="HS24" s="203">
        <f>гр.компен.направ.!DP416</f>
        <v>0</v>
      </c>
      <c r="HT24" s="203">
        <f t="shared" si="112"/>
        <v>0</v>
      </c>
      <c r="HU24" s="203">
        <f>гр.компен.направ.!DQ416</f>
        <v>19</v>
      </c>
      <c r="HV24" s="203">
        <f t="shared" si="113"/>
        <v>12337536</v>
      </c>
      <c r="HW24" s="203">
        <f>гр.компен.направ.!DR416</f>
        <v>0</v>
      </c>
      <c r="HX24" s="203">
        <f t="shared" si="114"/>
        <v>0</v>
      </c>
      <c r="HY24" s="203">
        <f>гр.компен.направ.!DS416</f>
        <v>0</v>
      </c>
      <c r="HZ24" s="203">
        <f t="shared" si="115"/>
        <v>0</v>
      </c>
      <c r="IA24" s="203">
        <f>гр.компен.направ.!DT416</f>
        <v>0</v>
      </c>
      <c r="IB24" s="203">
        <f t="shared" si="116"/>
        <v>0</v>
      </c>
      <c r="IC24" s="203">
        <f>гр.компен.направ.!DU416</f>
        <v>0</v>
      </c>
      <c r="ID24" s="203">
        <f t="shared" si="117"/>
        <v>0</v>
      </c>
      <c r="IE24" s="203">
        <f>гр.компен.направ.!DV416</f>
        <v>0</v>
      </c>
      <c r="IF24" s="203">
        <f t="shared" si="118"/>
        <v>0</v>
      </c>
      <c r="IG24" s="203">
        <f>гр.компен.направ.!DW416</f>
        <v>0</v>
      </c>
      <c r="IH24" s="203">
        <f t="shared" si="119"/>
        <v>0</v>
      </c>
      <c r="II24" s="226"/>
      <c r="IJ24" s="226"/>
      <c r="IK24" s="226"/>
      <c r="IL24" s="226"/>
      <c r="IM24" s="226"/>
      <c r="IN24" s="226"/>
      <c r="IO24" s="226"/>
    </row>
    <row r="25" spans="1:249" s="30" customFormat="1" ht="12.75" customHeight="1" x14ac:dyDescent="0.2">
      <c r="A25" s="202">
        <v>14</v>
      </c>
      <c r="B25" s="42" t="s">
        <v>476</v>
      </c>
      <c r="C25" s="203">
        <f>гр.компен.направ.!H443</f>
        <v>0</v>
      </c>
      <c r="D25" s="203">
        <f t="shared" si="0"/>
        <v>0</v>
      </c>
      <c r="E25" s="203">
        <f>гр.компен.направ.!I443</f>
        <v>0</v>
      </c>
      <c r="F25" s="203">
        <f t="shared" si="1"/>
        <v>0</v>
      </c>
      <c r="G25" s="203">
        <f>гр.компен.направ.!J443</f>
        <v>0</v>
      </c>
      <c r="H25" s="203">
        <f t="shared" si="2"/>
        <v>0</v>
      </c>
      <c r="I25" s="203">
        <f>гр.компен.направ.!K443</f>
        <v>294</v>
      </c>
      <c r="J25" s="203">
        <f t="shared" si="3"/>
        <v>91907928</v>
      </c>
      <c r="K25" s="203">
        <f>гр.компен.направ.!L443</f>
        <v>0</v>
      </c>
      <c r="L25" s="203">
        <f t="shared" si="4"/>
        <v>0</v>
      </c>
      <c r="M25" s="203">
        <f>гр.компен.направ.!M443</f>
        <v>0</v>
      </c>
      <c r="N25" s="203">
        <f t="shared" si="5"/>
        <v>0</v>
      </c>
      <c r="O25" s="203">
        <f>гр.компен.направ.!N443</f>
        <v>0</v>
      </c>
      <c r="P25" s="203">
        <f t="shared" si="6"/>
        <v>0</v>
      </c>
      <c r="Q25" s="203">
        <f>гр.компен.направ.!O443</f>
        <v>0</v>
      </c>
      <c r="R25" s="203">
        <f t="shared" si="7"/>
        <v>0</v>
      </c>
      <c r="S25" s="203">
        <f>гр.компен.направ.!P443</f>
        <v>0</v>
      </c>
      <c r="T25" s="203">
        <f t="shared" si="8"/>
        <v>0</v>
      </c>
      <c r="U25" s="203">
        <f>гр.компен.направ.!Q443</f>
        <v>0</v>
      </c>
      <c r="V25" s="203">
        <f t="shared" si="9"/>
        <v>0</v>
      </c>
      <c r="W25" s="203">
        <f>гр.компен.направ.!R443</f>
        <v>0</v>
      </c>
      <c r="X25" s="203">
        <f t="shared" si="10"/>
        <v>0</v>
      </c>
      <c r="Y25" s="203">
        <f>гр.компен.направ.!S443</f>
        <v>0</v>
      </c>
      <c r="Z25" s="203">
        <f t="shared" si="11"/>
        <v>0</v>
      </c>
      <c r="AA25" s="203">
        <f>гр.компен.направ.!T443</f>
        <v>0</v>
      </c>
      <c r="AB25" s="203">
        <f t="shared" si="12"/>
        <v>0</v>
      </c>
      <c r="AC25" s="203">
        <f>гр.компен.направ.!U443</f>
        <v>14</v>
      </c>
      <c r="AD25" s="203">
        <f t="shared" si="13"/>
        <v>3600240</v>
      </c>
      <c r="AE25" s="203">
        <f>гр.компен.направ.!V443</f>
        <v>0</v>
      </c>
      <c r="AF25" s="203">
        <f t="shared" si="14"/>
        <v>0</v>
      </c>
      <c r="AG25" s="203">
        <f>гр.компен.направ.!W443</f>
        <v>0</v>
      </c>
      <c r="AH25" s="203">
        <f t="shared" si="15"/>
        <v>0</v>
      </c>
      <c r="AI25" s="203">
        <f>гр.компен.направ.!X443</f>
        <v>0</v>
      </c>
      <c r="AJ25" s="203">
        <f t="shared" si="16"/>
        <v>0</v>
      </c>
      <c r="AK25" s="203">
        <f>гр.компен.направ.!Y443</f>
        <v>0</v>
      </c>
      <c r="AL25" s="203">
        <f t="shared" si="17"/>
        <v>0</v>
      </c>
      <c r="AM25" s="203">
        <f>гр.компен.направ.!Z443</f>
        <v>0</v>
      </c>
      <c r="AN25" s="203">
        <f t="shared" si="18"/>
        <v>0</v>
      </c>
      <c r="AO25" s="203">
        <f>гр.компен.направ.!AA443</f>
        <v>0</v>
      </c>
      <c r="AP25" s="203">
        <f t="shared" si="19"/>
        <v>0</v>
      </c>
      <c r="AQ25" s="203">
        <f>гр.компен.направ.!AB443</f>
        <v>0</v>
      </c>
      <c r="AR25" s="203">
        <f t="shared" si="20"/>
        <v>0</v>
      </c>
      <c r="AS25" s="203">
        <f>гр.компен.направ.!AC443</f>
        <v>0</v>
      </c>
      <c r="AT25" s="203">
        <f t="shared" si="21"/>
        <v>0</v>
      </c>
      <c r="AU25" s="203">
        <f>гр.компен.направ.!AD443</f>
        <v>0</v>
      </c>
      <c r="AV25" s="203">
        <f t="shared" si="22"/>
        <v>0</v>
      </c>
      <c r="AW25" s="203">
        <f>гр.компен.направ.!AE443</f>
        <v>0</v>
      </c>
      <c r="AX25" s="203">
        <f t="shared" si="23"/>
        <v>0</v>
      </c>
      <c r="AY25" s="203">
        <f>гр.компен.направ.!AF443</f>
        <v>0</v>
      </c>
      <c r="AZ25" s="203">
        <f t="shared" si="24"/>
        <v>0</v>
      </c>
      <c r="BA25" s="203">
        <f>гр.компен.направ.!AG443</f>
        <v>0</v>
      </c>
      <c r="BB25" s="203">
        <f t="shared" si="25"/>
        <v>0</v>
      </c>
      <c r="BC25" s="203">
        <f>гр.компен.направ.!AH443</f>
        <v>0</v>
      </c>
      <c r="BD25" s="203">
        <f t="shared" si="26"/>
        <v>0</v>
      </c>
      <c r="BE25" s="203">
        <f>гр.компен.направ.!AG443</f>
        <v>0</v>
      </c>
      <c r="BF25" s="203">
        <f t="shared" si="27"/>
        <v>0</v>
      </c>
      <c r="BG25" s="203">
        <f>гр.компен.направ.!AJ443</f>
        <v>0</v>
      </c>
      <c r="BH25" s="203">
        <f t="shared" si="28"/>
        <v>0</v>
      </c>
      <c r="BI25" s="203">
        <f>гр.компен.направ.!AK443</f>
        <v>0</v>
      </c>
      <c r="BJ25" s="203">
        <f t="shared" si="29"/>
        <v>0</v>
      </c>
      <c r="BK25" s="203">
        <f>гр.компен.направ.!AL443</f>
        <v>0</v>
      </c>
      <c r="BL25" s="203">
        <f t="shared" si="30"/>
        <v>0</v>
      </c>
      <c r="BM25" s="203">
        <f>гр.компен.направ.!AM443</f>
        <v>0</v>
      </c>
      <c r="BN25" s="203">
        <f t="shared" si="31"/>
        <v>0</v>
      </c>
      <c r="BO25" s="203">
        <f>гр.компен.направ.!AN443</f>
        <v>0</v>
      </c>
      <c r="BP25" s="203">
        <f t="shared" si="32"/>
        <v>0</v>
      </c>
      <c r="BQ25" s="203">
        <f>гр.компен.направ.!AO443</f>
        <v>0</v>
      </c>
      <c r="BR25" s="203">
        <f t="shared" si="33"/>
        <v>0</v>
      </c>
      <c r="BS25" s="203">
        <f>гр.компен.направ.!AP443</f>
        <v>0</v>
      </c>
      <c r="BT25" s="203">
        <f t="shared" si="34"/>
        <v>0</v>
      </c>
      <c r="BU25" s="203">
        <f>гр.компен.направ.!AQ443</f>
        <v>0</v>
      </c>
      <c r="BV25" s="203">
        <f t="shared" si="35"/>
        <v>0</v>
      </c>
      <c r="BW25" s="203">
        <f>гр.компен.направ.!AR443</f>
        <v>0</v>
      </c>
      <c r="BX25" s="203">
        <f t="shared" si="36"/>
        <v>0</v>
      </c>
      <c r="BY25" s="203">
        <f>гр.компен.направ.!AS443</f>
        <v>0</v>
      </c>
      <c r="BZ25" s="203">
        <f t="shared" si="37"/>
        <v>0</v>
      </c>
      <c r="CA25" s="203">
        <f>гр.компен.направ.!AT443</f>
        <v>0</v>
      </c>
      <c r="CB25" s="203">
        <f t="shared" si="38"/>
        <v>0</v>
      </c>
      <c r="CC25" s="203">
        <f>гр.компен.направ.!AU443</f>
        <v>0</v>
      </c>
      <c r="CD25" s="203">
        <f t="shared" si="39"/>
        <v>0</v>
      </c>
      <c r="CE25" s="203">
        <f>гр.компен.направ.!AV443</f>
        <v>0</v>
      </c>
      <c r="CF25" s="203">
        <f t="shared" si="40"/>
        <v>0</v>
      </c>
      <c r="CG25" s="203">
        <f>гр.компен.направ.!AW443</f>
        <v>0</v>
      </c>
      <c r="CH25" s="203">
        <f t="shared" si="41"/>
        <v>0</v>
      </c>
      <c r="CI25" s="203">
        <f>гр.компен.направ.!AX443</f>
        <v>0</v>
      </c>
      <c r="CJ25" s="203">
        <f t="shared" si="42"/>
        <v>0</v>
      </c>
      <c r="CK25" s="203">
        <f>гр.компен.направ.!AY443</f>
        <v>0</v>
      </c>
      <c r="CL25" s="203">
        <f t="shared" si="43"/>
        <v>0</v>
      </c>
      <c r="CM25" s="203">
        <f>гр.компен.направ.!AZ443</f>
        <v>0</v>
      </c>
      <c r="CN25" s="203">
        <f t="shared" si="44"/>
        <v>0</v>
      </c>
      <c r="CO25" s="203">
        <f>гр.компен.направ.!BA443</f>
        <v>0</v>
      </c>
      <c r="CP25" s="203">
        <f t="shared" si="45"/>
        <v>0</v>
      </c>
      <c r="CQ25" s="203">
        <f>гр.компен.направ.!BB443</f>
        <v>0</v>
      </c>
      <c r="CR25" s="203">
        <f t="shared" si="46"/>
        <v>0</v>
      </c>
      <c r="CS25" s="203">
        <f>гр.компен.направ.!BC443</f>
        <v>0</v>
      </c>
      <c r="CT25" s="203">
        <f t="shared" si="47"/>
        <v>0</v>
      </c>
      <c r="CU25" s="203">
        <f>гр.компен.направ.!BD443</f>
        <v>0</v>
      </c>
      <c r="CV25" s="203">
        <f t="shared" si="48"/>
        <v>0</v>
      </c>
      <c r="CW25" s="203">
        <f>гр.компен.направ.!BE443</f>
        <v>0</v>
      </c>
      <c r="CX25" s="203">
        <f t="shared" si="49"/>
        <v>0</v>
      </c>
      <c r="CY25" s="203">
        <f>гр.компен.направ.!BF443</f>
        <v>0</v>
      </c>
      <c r="CZ25" s="203">
        <f t="shared" si="50"/>
        <v>0</v>
      </c>
      <c r="DA25" s="203">
        <f>гр.компен.направ.!BG443</f>
        <v>0</v>
      </c>
      <c r="DB25" s="203">
        <f t="shared" si="51"/>
        <v>0</v>
      </c>
      <c r="DC25" s="203">
        <f>гр.компен.направ.!BH443</f>
        <v>0</v>
      </c>
      <c r="DD25" s="203">
        <f t="shared" si="52"/>
        <v>0</v>
      </c>
      <c r="DE25" s="203">
        <f>гр.компен.направ.!BI443</f>
        <v>0</v>
      </c>
      <c r="DF25" s="203">
        <f t="shared" si="53"/>
        <v>0</v>
      </c>
      <c r="DG25" s="203">
        <f>гр.компен.направ.!BJ443</f>
        <v>0</v>
      </c>
      <c r="DH25" s="203">
        <f t="shared" si="54"/>
        <v>0</v>
      </c>
      <c r="DI25" s="203">
        <f>гр.компен.направ.!BK443</f>
        <v>0</v>
      </c>
      <c r="DJ25" s="203">
        <f t="shared" si="55"/>
        <v>0</v>
      </c>
      <c r="DK25" s="203">
        <f>гр.компен.направ.!BL443</f>
        <v>0</v>
      </c>
      <c r="DL25" s="203">
        <f t="shared" si="56"/>
        <v>0</v>
      </c>
      <c r="DM25" s="203">
        <f>гр.компен.направ.!BM443</f>
        <v>0</v>
      </c>
      <c r="DN25" s="203">
        <f t="shared" si="57"/>
        <v>0</v>
      </c>
      <c r="DO25" s="203">
        <f>гр.компен.направ.!BN443</f>
        <v>0</v>
      </c>
      <c r="DP25" s="203">
        <f t="shared" si="58"/>
        <v>0</v>
      </c>
      <c r="DQ25" s="203">
        <f>гр.компен.направ.!BO443</f>
        <v>0</v>
      </c>
      <c r="DR25" s="203">
        <f t="shared" si="59"/>
        <v>0</v>
      </c>
      <c r="DS25" s="203">
        <f>гр.компен.направ.!BP443</f>
        <v>0</v>
      </c>
      <c r="DT25" s="203">
        <f t="shared" si="60"/>
        <v>0</v>
      </c>
      <c r="DU25" s="203">
        <f>гр.компен.направ.!BQ443</f>
        <v>0</v>
      </c>
      <c r="DV25" s="203">
        <f t="shared" si="61"/>
        <v>0</v>
      </c>
      <c r="DW25" s="203">
        <f>гр.компен.направ.!BR443</f>
        <v>0</v>
      </c>
      <c r="DX25" s="203">
        <f t="shared" si="62"/>
        <v>0</v>
      </c>
      <c r="DY25" s="203">
        <f>гр.компен.направ.!BS443</f>
        <v>0</v>
      </c>
      <c r="DZ25" s="203">
        <f t="shared" si="63"/>
        <v>0</v>
      </c>
      <c r="EA25" s="203">
        <f>гр.компен.направ.!BT443</f>
        <v>0</v>
      </c>
      <c r="EB25" s="203">
        <f t="shared" si="64"/>
        <v>0</v>
      </c>
      <c r="EC25" s="203">
        <f>гр.компен.направ.!BU443</f>
        <v>0</v>
      </c>
      <c r="ED25" s="203">
        <f t="shared" si="65"/>
        <v>0</v>
      </c>
      <c r="EE25" s="203">
        <f>гр.компен.направ.!BV443</f>
        <v>0</v>
      </c>
      <c r="EF25" s="203">
        <f t="shared" si="66"/>
        <v>0</v>
      </c>
      <c r="EG25" s="203">
        <f>гр.компен.направ.!BW443</f>
        <v>0</v>
      </c>
      <c r="EH25" s="203">
        <f t="shared" si="67"/>
        <v>0</v>
      </c>
      <c r="EI25" s="203">
        <f>гр.компен.направ.!BX443</f>
        <v>0</v>
      </c>
      <c r="EJ25" s="203">
        <f t="shared" si="68"/>
        <v>0</v>
      </c>
      <c r="EK25" s="203">
        <f>гр.компен.направ.!BY443</f>
        <v>0</v>
      </c>
      <c r="EL25" s="203">
        <f t="shared" si="69"/>
        <v>0</v>
      </c>
      <c r="EM25" s="203">
        <f>гр.компен.направ.!BZ443</f>
        <v>0</v>
      </c>
      <c r="EN25" s="203">
        <f t="shared" si="70"/>
        <v>0</v>
      </c>
      <c r="EO25" s="203">
        <f>гр.компен.направ.!CA443</f>
        <v>0</v>
      </c>
      <c r="EP25" s="203">
        <f t="shared" si="71"/>
        <v>0</v>
      </c>
      <c r="EQ25" s="203">
        <f>гр.компен.направ.!CB443</f>
        <v>0</v>
      </c>
      <c r="ER25" s="203">
        <f t="shared" si="72"/>
        <v>0</v>
      </c>
      <c r="ES25" s="203">
        <f>гр.компен.направ.!CC443</f>
        <v>56</v>
      </c>
      <c r="ET25" s="203">
        <f t="shared" si="73"/>
        <v>17731392</v>
      </c>
      <c r="EU25" s="203">
        <f>гр.компен.направ.!CD443</f>
        <v>0</v>
      </c>
      <c r="EV25" s="203">
        <f t="shared" si="74"/>
        <v>0</v>
      </c>
      <c r="EW25" s="203">
        <f>гр.компен.направ.!CE443</f>
        <v>0</v>
      </c>
      <c r="EX25" s="203">
        <f t="shared" si="75"/>
        <v>0</v>
      </c>
      <c r="EY25" s="203">
        <f>гр.компен.направ.!CF443</f>
        <v>0</v>
      </c>
      <c r="EZ25" s="203">
        <f t="shared" si="76"/>
        <v>0</v>
      </c>
      <c r="FA25" s="203">
        <f>гр.компен.направ.!CG443</f>
        <v>0</v>
      </c>
      <c r="FB25" s="203">
        <f t="shared" si="77"/>
        <v>0</v>
      </c>
      <c r="FC25" s="203">
        <f>гр.компен.направ.!CH443</f>
        <v>0</v>
      </c>
      <c r="FD25" s="203">
        <f t="shared" si="78"/>
        <v>0</v>
      </c>
      <c r="FE25" s="203">
        <f>гр.компен.направ.!CI443</f>
        <v>0</v>
      </c>
      <c r="FF25" s="203">
        <f t="shared" si="79"/>
        <v>0</v>
      </c>
      <c r="FG25" s="203">
        <f>гр.компен.направ.!CJ443</f>
        <v>0</v>
      </c>
      <c r="FH25" s="203">
        <f t="shared" si="80"/>
        <v>0</v>
      </c>
      <c r="FI25" s="203">
        <f>гр.компен.направ.!CK443</f>
        <v>0</v>
      </c>
      <c r="FJ25" s="203">
        <f t="shared" si="81"/>
        <v>0</v>
      </c>
      <c r="FK25" s="203">
        <f>гр.компен.направ.!CL443</f>
        <v>0</v>
      </c>
      <c r="FL25" s="203">
        <f t="shared" si="82"/>
        <v>0</v>
      </c>
      <c r="FM25" s="203">
        <f>гр.компен.направ.!CM443</f>
        <v>0</v>
      </c>
      <c r="FN25" s="203">
        <f t="shared" si="83"/>
        <v>0</v>
      </c>
      <c r="FO25" s="203">
        <f>гр.компен.направ.!CN443</f>
        <v>0</v>
      </c>
      <c r="FP25" s="203">
        <f t="shared" si="84"/>
        <v>0</v>
      </c>
      <c r="FQ25" s="203">
        <f>гр.компен.направ.!CO443</f>
        <v>0</v>
      </c>
      <c r="FR25" s="203">
        <f t="shared" si="85"/>
        <v>0</v>
      </c>
      <c r="FS25" s="203">
        <f>гр.компен.направ.!CP443</f>
        <v>0</v>
      </c>
      <c r="FT25" s="203">
        <f t="shared" si="86"/>
        <v>0</v>
      </c>
      <c r="FU25" s="203">
        <f>гр.компен.направ.!CQ443</f>
        <v>0</v>
      </c>
      <c r="FV25" s="203">
        <f t="shared" si="87"/>
        <v>0</v>
      </c>
      <c r="FW25" s="203">
        <f>гр.компен.направ.!CR443</f>
        <v>0</v>
      </c>
      <c r="FX25" s="203">
        <f t="shared" si="88"/>
        <v>0</v>
      </c>
      <c r="FY25" s="203">
        <f>гр.компен.направ.!CS443</f>
        <v>0</v>
      </c>
      <c r="FZ25" s="203">
        <f t="shared" si="89"/>
        <v>0</v>
      </c>
      <c r="GA25" s="203">
        <f>гр.компен.направ.!CT443</f>
        <v>0</v>
      </c>
      <c r="GB25" s="203">
        <f t="shared" si="90"/>
        <v>0</v>
      </c>
      <c r="GC25" s="203">
        <f>гр.компен.направ.!CU443</f>
        <v>0</v>
      </c>
      <c r="GD25" s="203">
        <f t="shared" si="91"/>
        <v>0</v>
      </c>
      <c r="GE25" s="203">
        <f>гр.компен.направ.!CV443</f>
        <v>0</v>
      </c>
      <c r="GF25" s="203">
        <f t="shared" si="92"/>
        <v>0</v>
      </c>
      <c r="GG25" s="203">
        <f>гр.компен.направ.!CW443</f>
        <v>0</v>
      </c>
      <c r="GH25" s="203">
        <f t="shared" si="93"/>
        <v>0</v>
      </c>
      <c r="GI25" s="203">
        <f>гр.компен.направ.!CX443</f>
        <v>0</v>
      </c>
      <c r="GJ25" s="203">
        <f t="shared" si="94"/>
        <v>0</v>
      </c>
      <c r="GK25" s="203">
        <f>гр.компен.направ.!CY443</f>
        <v>0</v>
      </c>
      <c r="GL25" s="203">
        <f t="shared" si="95"/>
        <v>0</v>
      </c>
      <c r="GM25" s="203">
        <f>гр.компен.направ.!CZ443</f>
        <v>0</v>
      </c>
      <c r="GN25" s="203">
        <f t="shared" si="96"/>
        <v>0</v>
      </c>
      <c r="GO25" s="203">
        <f>гр.компен.направ.!DA443</f>
        <v>0</v>
      </c>
      <c r="GP25" s="203">
        <f t="shared" si="97"/>
        <v>0</v>
      </c>
      <c r="GQ25" s="203">
        <f>гр.компен.направ.!DB443</f>
        <v>0</v>
      </c>
      <c r="GR25" s="203">
        <f t="shared" si="98"/>
        <v>0</v>
      </c>
      <c r="GS25" s="203">
        <f>гр.компен.направ.!DC443</f>
        <v>0</v>
      </c>
      <c r="GT25" s="203">
        <f t="shared" si="99"/>
        <v>0</v>
      </c>
      <c r="GU25" s="203">
        <f>гр.компен.направ.!DD443</f>
        <v>0</v>
      </c>
      <c r="GV25" s="203">
        <f t="shared" si="100"/>
        <v>0</v>
      </c>
      <c r="GW25" s="203">
        <f>гр.компен.направ.!DE443</f>
        <v>0</v>
      </c>
      <c r="GX25" s="203">
        <f t="shared" si="101"/>
        <v>0</v>
      </c>
      <c r="GY25" s="203">
        <f>гр.компен.направ.!DF443</f>
        <v>0</v>
      </c>
      <c r="GZ25" s="203">
        <f t="shared" si="102"/>
        <v>0</v>
      </c>
      <c r="HA25" s="203">
        <f>гр.компен.направ.!DG443</f>
        <v>0</v>
      </c>
      <c r="HB25" s="203">
        <f t="shared" si="103"/>
        <v>0</v>
      </c>
      <c r="HC25" s="203">
        <f>гр.компен.направ.!DH443</f>
        <v>0</v>
      </c>
      <c r="HD25" s="203">
        <f t="shared" si="104"/>
        <v>0</v>
      </c>
      <c r="HE25" s="203">
        <f>гр.компен.направ.!DI443</f>
        <v>0</v>
      </c>
      <c r="HF25" s="203">
        <f t="shared" si="105"/>
        <v>0</v>
      </c>
      <c r="HG25" s="203">
        <f>гр.компен.направ.!DJ443</f>
        <v>0</v>
      </c>
      <c r="HH25" s="203">
        <f t="shared" si="106"/>
        <v>0</v>
      </c>
      <c r="HI25" s="203">
        <f>гр.компен.направ.!DK443</f>
        <v>0</v>
      </c>
      <c r="HJ25" s="203">
        <f t="shared" si="107"/>
        <v>0</v>
      </c>
      <c r="HK25" s="203">
        <f>гр.компен.направ.!DL443</f>
        <v>0</v>
      </c>
      <c r="HL25" s="203">
        <f t="shared" si="108"/>
        <v>0</v>
      </c>
      <c r="HM25" s="203">
        <f>гр.компен.направ.!DM443</f>
        <v>0</v>
      </c>
      <c r="HN25" s="203">
        <f t="shared" si="109"/>
        <v>0</v>
      </c>
      <c r="HO25" s="203">
        <f>гр.компен.направ.!DN443</f>
        <v>0</v>
      </c>
      <c r="HP25" s="203">
        <f t="shared" si="110"/>
        <v>0</v>
      </c>
      <c r="HQ25" s="203">
        <f>гр.компен.направ.!DO443</f>
        <v>0</v>
      </c>
      <c r="HR25" s="203">
        <f t="shared" si="111"/>
        <v>0</v>
      </c>
      <c r="HS25" s="203">
        <f>гр.компен.направ.!DP443</f>
        <v>0</v>
      </c>
      <c r="HT25" s="203">
        <f t="shared" si="112"/>
        <v>0</v>
      </c>
      <c r="HU25" s="203">
        <f>гр.компен.направ.!DQ443</f>
        <v>5</v>
      </c>
      <c r="HV25" s="203">
        <f t="shared" si="113"/>
        <v>3246720</v>
      </c>
      <c r="HW25" s="203">
        <f>гр.компен.направ.!DR443</f>
        <v>0</v>
      </c>
      <c r="HX25" s="203">
        <f t="shared" si="114"/>
        <v>0</v>
      </c>
      <c r="HY25" s="203">
        <f>гр.компен.направ.!DS443</f>
        <v>0</v>
      </c>
      <c r="HZ25" s="203">
        <f t="shared" si="115"/>
        <v>0</v>
      </c>
      <c r="IA25" s="203">
        <f>гр.компен.направ.!DT443</f>
        <v>0</v>
      </c>
      <c r="IB25" s="203">
        <f t="shared" si="116"/>
        <v>0</v>
      </c>
      <c r="IC25" s="203">
        <f>гр.компен.направ.!DU443</f>
        <v>0</v>
      </c>
      <c r="ID25" s="203">
        <f t="shared" si="117"/>
        <v>0</v>
      </c>
      <c r="IE25" s="203">
        <f>гр.компен.направ.!DV443</f>
        <v>0</v>
      </c>
      <c r="IF25" s="203">
        <f t="shared" si="118"/>
        <v>0</v>
      </c>
      <c r="IG25" s="203">
        <f>гр.компен.направ.!DW443</f>
        <v>0</v>
      </c>
      <c r="IH25" s="203">
        <f t="shared" si="119"/>
        <v>0</v>
      </c>
      <c r="II25" s="226"/>
      <c r="IJ25" s="226"/>
      <c r="IK25" s="226"/>
      <c r="IL25" s="226"/>
      <c r="IM25" s="226"/>
      <c r="IN25" s="226"/>
      <c r="IO25" s="226"/>
    </row>
    <row r="26" spans="1:249" s="30" customFormat="1" ht="12.75" customHeight="1" x14ac:dyDescent="0.2">
      <c r="A26" s="202">
        <v>15</v>
      </c>
      <c r="B26" s="42" t="s">
        <v>491</v>
      </c>
      <c r="C26" s="203">
        <f>гр.компен.направ.!H460</f>
        <v>0</v>
      </c>
      <c r="D26" s="203">
        <f t="shared" si="0"/>
        <v>0</v>
      </c>
      <c r="E26" s="203">
        <f>гр.компен.направ.!I460</f>
        <v>0</v>
      </c>
      <c r="F26" s="203">
        <f t="shared" si="1"/>
        <v>0</v>
      </c>
      <c r="G26" s="203">
        <f>гр.компен.направ.!J460</f>
        <v>0</v>
      </c>
      <c r="H26" s="203">
        <f t="shared" si="2"/>
        <v>0</v>
      </c>
      <c r="I26" s="203">
        <f>гр.компен.направ.!K460</f>
        <v>83</v>
      </c>
      <c r="J26" s="203">
        <f t="shared" si="3"/>
        <v>25946796</v>
      </c>
      <c r="K26" s="203">
        <f>гр.компен.направ.!L460</f>
        <v>0</v>
      </c>
      <c r="L26" s="203">
        <f t="shared" si="4"/>
        <v>0</v>
      </c>
      <c r="M26" s="203">
        <f>гр.компен.направ.!M460</f>
        <v>0</v>
      </c>
      <c r="N26" s="203">
        <f t="shared" si="5"/>
        <v>0</v>
      </c>
      <c r="O26" s="203">
        <f>гр.компен.направ.!N460</f>
        <v>0</v>
      </c>
      <c r="P26" s="203">
        <f t="shared" si="6"/>
        <v>0</v>
      </c>
      <c r="Q26" s="203">
        <f>гр.компен.направ.!O460</f>
        <v>0</v>
      </c>
      <c r="R26" s="203">
        <f t="shared" si="7"/>
        <v>0</v>
      </c>
      <c r="S26" s="203">
        <f>гр.компен.направ.!P460</f>
        <v>0</v>
      </c>
      <c r="T26" s="203">
        <f t="shared" si="8"/>
        <v>0</v>
      </c>
      <c r="U26" s="203">
        <f>гр.компен.направ.!Q460</f>
        <v>0</v>
      </c>
      <c r="V26" s="203">
        <f t="shared" si="9"/>
        <v>0</v>
      </c>
      <c r="W26" s="203">
        <f>гр.компен.направ.!R460</f>
        <v>0</v>
      </c>
      <c r="X26" s="203">
        <f t="shared" si="10"/>
        <v>0</v>
      </c>
      <c r="Y26" s="203">
        <f>гр.компен.направ.!S460</f>
        <v>0</v>
      </c>
      <c r="Z26" s="203">
        <f t="shared" si="11"/>
        <v>0</v>
      </c>
      <c r="AA26" s="203">
        <f>гр.компен.направ.!T460</f>
        <v>0</v>
      </c>
      <c r="AB26" s="203">
        <f t="shared" si="12"/>
        <v>0</v>
      </c>
      <c r="AC26" s="203">
        <f>гр.компен.направ.!U460</f>
        <v>0</v>
      </c>
      <c r="AD26" s="203">
        <f t="shared" si="13"/>
        <v>0</v>
      </c>
      <c r="AE26" s="203">
        <f>гр.компен.направ.!V460</f>
        <v>0</v>
      </c>
      <c r="AF26" s="203">
        <f t="shared" si="14"/>
        <v>0</v>
      </c>
      <c r="AG26" s="203">
        <f>гр.компен.направ.!W460</f>
        <v>0</v>
      </c>
      <c r="AH26" s="203">
        <f t="shared" si="15"/>
        <v>0</v>
      </c>
      <c r="AI26" s="203">
        <f>гр.компен.направ.!X460</f>
        <v>0</v>
      </c>
      <c r="AJ26" s="203">
        <f t="shared" si="16"/>
        <v>0</v>
      </c>
      <c r="AK26" s="203">
        <f>гр.компен.направ.!Y460</f>
        <v>0</v>
      </c>
      <c r="AL26" s="203">
        <f t="shared" si="17"/>
        <v>0</v>
      </c>
      <c r="AM26" s="203">
        <f>гр.компен.направ.!Z460</f>
        <v>0</v>
      </c>
      <c r="AN26" s="203">
        <f t="shared" si="18"/>
        <v>0</v>
      </c>
      <c r="AO26" s="203">
        <f>гр.компен.направ.!AA460</f>
        <v>0</v>
      </c>
      <c r="AP26" s="203">
        <f t="shared" si="19"/>
        <v>0</v>
      </c>
      <c r="AQ26" s="203">
        <f>гр.компен.направ.!AB460</f>
        <v>0</v>
      </c>
      <c r="AR26" s="203">
        <f t="shared" si="20"/>
        <v>0</v>
      </c>
      <c r="AS26" s="203">
        <f>гр.компен.направ.!AC460</f>
        <v>0</v>
      </c>
      <c r="AT26" s="203">
        <f t="shared" si="21"/>
        <v>0</v>
      </c>
      <c r="AU26" s="203">
        <f>гр.компен.направ.!AD460</f>
        <v>0</v>
      </c>
      <c r="AV26" s="203">
        <f t="shared" si="22"/>
        <v>0</v>
      </c>
      <c r="AW26" s="203">
        <f>гр.компен.направ.!AE460</f>
        <v>0</v>
      </c>
      <c r="AX26" s="203">
        <f t="shared" si="23"/>
        <v>0</v>
      </c>
      <c r="AY26" s="203">
        <f>гр.компен.направ.!AF460</f>
        <v>0</v>
      </c>
      <c r="AZ26" s="203">
        <f t="shared" si="24"/>
        <v>0</v>
      </c>
      <c r="BA26" s="203">
        <f>гр.компен.направ.!AG460</f>
        <v>0</v>
      </c>
      <c r="BB26" s="203">
        <f t="shared" si="25"/>
        <v>0</v>
      </c>
      <c r="BC26" s="203">
        <f>гр.компен.направ.!AH460</f>
        <v>0</v>
      </c>
      <c r="BD26" s="203">
        <f t="shared" si="26"/>
        <v>0</v>
      </c>
      <c r="BE26" s="203">
        <f>гр.компен.направ.!AG460</f>
        <v>0</v>
      </c>
      <c r="BF26" s="203">
        <f t="shared" si="27"/>
        <v>0</v>
      </c>
      <c r="BG26" s="203">
        <f>гр.компен.направ.!AJ460</f>
        <v>0</v>
      </c>
      <c r="BH26" s="203">
        <f t="shared" si="28"/>
        <v>0</v>
      </c>
      <c r="BI26" s="203">
        <f>гр.компен.направ.!AK460</f>
        <v>0</v>
      </c>
      <c r="BJ26" s="203">
        <f t="shared" si="29"/>
        <v>0</v>
      </c>
      <c r="BK26" s="203">
        <f>гр.компен.направ.!AL460</f>
        <v>0</v>
      </c>
      <c r="BL26" s="203">
        <f t="shared" si="30"/>
        <v>0</v>
      </c>
      <c r="BM26" s="203">
        <f>гр.компен.направ.!AM460</f>
        <v>0</v>
      </c>
      <c r="BN26" s="203">
        <f t="shared" si="31"/>
        <v>0</v>
      </c>
      <c r="BO26" s="203">
        <f>гр.компен.направ.!AN460</f>
        <v>0</v>
      </c>
      <c r="BP26" s="203">
        <f t="shared" si="32"/>
        <v>0</v>
      </c>
      <c r="BQ26" s="203">
        <f>гр.компен.направ.!AO460</f>
        <v>0</v>
      </c>
      <c r="BR26" s="203">
        <f t="shared" si="33"/>
        <v>0</v>
      </c>
      <c r="BS26" s="203">
        <f>гр.компен.направ.!AP460</f>
        <v>0</v>
      </c>
      <c r="BT26" s="203">
        <f t="shared" si="34"/>
        <v>0</v>
      </c>
      <c r="BU26" s="203">
        <f>гр.компен.направ.!AQ460</f>
        <v>0</v>
      </c>
      <c r="BV26" s="203">
        <f t="shared" si="35"/>
        <v>0</v>
      </c>
      <c r="BW26" s="203">
        <f>гр.компен.направ.!AR460</f>
        <v>0</v>
      </c>
      <c r="BX26" s="203">
        <f t="shared" si="36"/>
        <v>0</v>
      </c>
      <c r="BY26" s="203">
        <f>гр.компен.направ.!AS460</f>
        <v>0</v>
      </c>
      <c r="BZ26" s="203">
        <f t="shared" si="37"/>
        <v>0</v>
      </c>
      <c r="CA26" s="203">
        <f>гр.компен.направ.!AT460</f>
        <v>0</v>
      </c>
      <c r="CB26" s="203">
        <f t="shared" si="38"/>
        <v>0</v>
      </c>
      <c r="CC26" s="203">
        <f>гр.компен.направ.!AU460</f>
        <v>0</v>
      </c>
      <c r="CD26" s="203">
        <f t="shared" si="39"/>
        <v>0</v>
      </c>
      <c r="CE26" s="203">
        <f>гр.компен.направ.!AV460</f>
        <v>0</v>
      </c>
      <c r="CF26" s="203">
        <f t="shared" si="40"/>
        <v>0</v>
      </c>
      <c r="CG26" s="203">
        <f>гр.компен.направ.!AW460</f>
        <v>0</v>
      </c>
      <c r="CH26" s="203">
        <f t="shared" si="41"/>
        <v>0</v>
      </c>
      <c r="CI26" s="203">
        <f>гр.компен.направ.!AX460</f>
        <v>0</v>
      </c>
      <c r="CJ26" s="203">
        <f t="shared" si="42"/>
        <v>0</v>
      </c>
      <c r="CK26" s="203">
        <f>гр.компен.направ.!AY460</f>
        <v>0</v>
      </c>
      <c r="CL26" s="203">
        <f t="shared" si="43"/>
        <v>0</v>
      </c>
      <c r="CM26" s="203">
        <f>гр.компен.направ.!AZ460</f>
        <v>0</v>
      </c>
      <c r="CN26" s="203">
        <f t="shared" si="44"/>
        <v>0</v>
      </c>
      <c r="CO26" s="203">
        <f>гр.компен.направ.!BA460</f>
        <v>0</v>
      </c>
      <c r="CP26" s="203">
        <f t="shared" si="45"/>
        <v>0</v>
      </c>
      <c r="CQ26" s="203">
        <f>гр.компен.направ.!BB460</f>
        <v>0</v>
      </c>
      <c r="CR26" s="203">
        <f t="shared" si="46"/>
        <v>0</v>
      </c>
      <c r="CS26" s="203">
        <f>гр.компен.направ.!BC460</f>
        <v>0</v>
      </c>
      <c r="CT26" s="203">
        <f t="shared" si="47"/>
        <v>0</v>
      </c>
      <c r="CU26" s="203">
        <f>гр.компен.направ.!BD460</f>
        <v>0</v>
      </c>
      <c r="CV26" s="203">
        <f t="shared" si="48"/>
        <v>0</v>
      </c>
      <c r="CW26" s="203">
        <f>гр.компен.направ.!BE460</f>
        <v>0</v>
      </c>
      <c r="CX26" s="203">
        <f t="shared" si="49"/>
        <v>0</v>
      </c>
      <c r="CY26" s="203">
        <f>гр.компен.направ.!BF460</f>
        <v>0</v>
      </c>
      <c r="CZ26" s="203">
        <f t="shared" si="50"/>
        <v>0</v>
      </c>
      <c r="DA26" s="203">
        <f>гр.компен.направ.!BG460</f>
        <v>0</v>
      </c>
      <c r="DB26" s="203">
        <f t="shared" si="51"/>
        <v>0</v>
      </c>
      <c r="DC26" s="203">
        <f>гр.компен.направ.!BH460</f>
        <v>0</v>
      </c>
      <c r="DD26" s="203">
        <f t="shared" si="52"/>
        <v>0</v>
      </c>
      <c r="DE26" s="203">
        <f>гр.компен.направ.!BI460</f>
        <v>0</v>
      </c>
      <c r="DF26" s="203">
        <f t="shared" si="53"/>
        <v>0</v>
      </c>
      <c r="DG26" s="203">
        <f>гр.компен.направ.!BJ460</f>
        <v>0</v>
      </c>
      <c r="DH26" s="203">
        <f t="shared" si="54"/>
        <v>0</v>
      </c>
      <c r="DI26" s="203">
        <f>гр.компен.направ.!BK460</f>
        <v>0</v>
      </c>
      <c r="DJ26" s="203">
        <f t="shared" si="55"/>
        <v>0</v>
      </c>
      <c r="DK26" s="203">
        <f>гр.компен.направ.!BL460</f>
        <v>0</v>
      </c>
      <c r="DL26" s="203">
        <f t="shared" si="56"/>
        <v>0</v>
      </c>
      <c r="DM26" s="203">
        <f>гр.компен.направ.!BM460</f>
        <v>0</v>
      </c>
      <c r="DN26" s="203">
        <f t="shared" si="57"/>
        <v>0</v>
      </c>
      <c r="DO26" s="203">
        <f>гр.компен.направ.!BN460</f>
        <v>0</v>
      </c>
      <c r="DP26" s="203">
        <f t="shared" si="58"/>
        <v>0</v>
      </c>
      <c r="DQ26" s="203">
        <f>гр.компен.направ.!BO460</f>
        <v>0</v>
      </c>
      <c r="DR26" s="203">
        <f t="shared" si="59"/>
        <v>0</v>
      </c>
      <c r="DS26" s="203">
        <f>гр.компен.направ.!BP460</f>
        <v>0</v>
      </c>
      <c r="DT26" s="203">
        <f t="shared" si="60"/>
        <v>0</v>
      </c>
      <c r="DU26" s="203">
        <f>гр.компен.направ.!BQ460</f>
        <v>0</v>
      </c>
      <c r="DV26" s="203">
        <f t="shared" si="61"/>
        <v>0</v>
      </c>
      <c r="DW26" s="203">
        <f>гр.компен.направ.!BR460</f>
        <v>0</v>
      </c>
      <c r="DX26" s="203">
        <f t="shared" si="62"/>
        <v>0</v>
      </c>
      <c r="DY26" s="203">
        <f>гр.компен.направ.!BS460</f>
        <v>0</v>
      </c>
      <c r="DZ26" s="203">
        <f t="shared" si="63"/>
        <v>0</v>
      </c>
      <c r="EA26" s="203">
        <f>гр.компен.направ.!BT460</f>
        <v>0</v>
      </c>
      <c r="EB26" s="203">
        <f t="shared" si="64"/>
        <v>0</v>
      </c>
      <c r="EC26" s="203">
        <f>гр.компен.направ.!BU460</f>
        <v>0</v>
      </c>
      <c r="ED26" s="203">
        <f t="shared" si="65"/>
        <v>0</v>
      </c>
      <c r="EE26" s="203">
        <f>гр.компен.направ.!BV460</f>
        <v>0</v>
      </c>
      <c r="EF26" s="203">
        <f t="shared" si="66"/>
        <v>0</v>
      </c>
      <c r="EG26" s="203">
        <f>гр.компен.направ.!BW460</f>
        <v>0</v>
      </c>
      <c r="EH26" s="203">
        <f t="shared" si="67"/>
        <v>0</v>
      </c>
      <c r="EI26" s="203">
        <f>гр.компен.направ.!BX460</f>
        <v>0</v>
      </c>
      <c r="EJ26" s="203">
        <f t="shared" si="68"/>
        <v>0</v>
      </c>
      <c r="EK26" s="203">
        <f>гр.компен.направ.!BY460</f>
        <v>0</v>
      </c>
      <c r="EL26" s="203">
        <f t="shared" si="69"/>
        <v>0</v>
      </c>
      <c r="EM26" s="203">
        <f>гр.компен.направ.!BZ460</f>
        <v>0</v>
      </c>
      <c r="EN26" s="203">
        <f t="shared" si="70"/>
        <v>0</v>
      </c>
      <c r="EO26" s="203">
        <f>гр.компен.направ.!CA460</f>
        <v>0</v>
      </c>
      <c r="EP26" s="203">
        <f t="shared" si="71"/>
        <v>0</v>
      </c>
      <c r="EQ26" s="203">
        <f>гр.компен.направ.!CB460</f>
        <v>0</v>
      </c>
      <c r="ER26" s="203">
        <f t="shared" si="72"/>
        <v>0</v>
      </c>
      <c r="ES26" s="203">
        <f>гр.компен.направ.!CC460</f>
        <v>24</v>
      </c>
      <c r="ET26" s="203">
        <f t="shared" si="73"/>
        <v>7599168</v>
      </c>
      <c r="EU26" s="203">
        <f>гр.компен.направ.!CD460</f>
        <v>0</v>
      </c>
      <c r="EV26" s="203">
        <f t="shared" si="74"/>
        <v>0</v>
      </c>
      <c r="EW26" s="203">
        <f>гр.компен.направ.!CE460</f>
        <v>0</v>
      </c>
      <c r="EX26" s="203">
        <f t="shared" si="75"/>
        <v>0</v>
      </c>
      <c r="EY26" s="203">
        <f>гр.компен.направ.!CF460</f>
        <v>0</v>
      </c>
      <c r="EZ26" s="203">
        <f t="shared" si="76"/>
        <v>0</v>
      </c>
      <c r="FA26" s="203">
        <f>гр.компен.направ.!CG460</f>
        <v>0</v>
      </c>
      <c r="FB26" s="203">
        <f t="shared" si="77"/>
        <v>0</v>
      </c>
      <c r="FC26" s="203">
        <f>гр.компен.направ.!CH460</f>
        <v>0</v>
      </c>
      <c r="FD26" s="203">
        <f t="shared" si="78"/>
        <v>0</v>
      </c>
      <c r="FE26" s="203">
        <f>гр.компен.направ.!CI460</f>
        <v>0</v>
      </c>
      <c r="FF26" s="203">
        <f t="shared" si="79"/>
        <v>0</v>
      </c>
      <c r="FG26" s="203">
        <f>гр.компен.направ.!CJ460</f>
        <v>0</v>
      </c>
      <c r="FH26" s="203">
        <f t="shared" si="80"/>
        <v>0</v>
      </c>
      <c r="FI26" s="203">
        <f>гр.компен.направ.!CK460</f>
        <v>0</v>
      </c>
      <c r="FJ26" s="203">
        <f t="shared" si="81"/>
        <v>0</v>
      </c>
      <c r="FK26" s="203">
        <f>гр.компен.направ.!CL460</f>
        <v>0</v>
      </c>
      <c r="FL26" s="203">
        <f t="shared" si="82"/>
        <v>0</v>
      </c>
      <c r="FM26" s="203">
        <f>гр.компен.направ.!CM460</f>
        <v>0</v>
      </c>
      <c r="FN26" s="203">
        <f t="shared" si="83"/>
        <v>0</v>
      </c>
      <c r="FO26" s="203">
        <f>гр.компен.направ.!CN460</f>
        <v>0</v>
      </c>
      <c r="FP26" s="203">
        <f t="shared" si="84"/>
        <v>0</v>
      </c>
      <c r="FQ26" s="203">
        <f>гр.компен.направ.!CO460</f>
        <v>0</v>
      </c>
      <c r="FR26" s="203">
        <f t="shared" si="85"/>
        <v>0</v>
      </c>
      <c r="FS26" s="203">
        <f>гр.компен.направ.!CP460</f>
        <v>0</v>
      </c>
      <c r="FT26" s="203">
        <f t="shared" si="86"/>
        <v>0</v>
      </c>
      <c r="FU26" s="203">
        <f>гр.компен.направ.!CQ460</f>
        <v>0</v>
      </c>
      <c r="FV26" s="203">
        <f t="shared" si="87"/>
        <v>0</v>
      </c>
      <c r="FW26" s="203">
        <f>гр.компен.направ.!CR460</f>
        <v>0</v>
      </c>
      <c r="FX26" s="203">
        <f t="shared" si="88"/>
        <v>0</v>
      </c>
      <c r="FY26" s="203">
        <f>гр.компен.направ.!CS460</f>
        <v>0</v>
      </c>
      <c r="FZ26" s="203">
        <f t="shared" si="89"/>
        <v>0</v>
      </c>
      <c r="GA26" s="203">
        <f>гр.компен.направ.!CT460</f>
        <v>0</v>
      </c>
      <c r="GB26" s="203">
        <f t="shared" si="90"/>
        <v>0</v>
      </c>
      <c r="GC26" s="203">
        <f>гр.компен.направ.!CU460</f>
        <v>0</v>
      </c>
      <c r="GD26" s="203">
        <f t="shared" si="91"/>
        <v>0</v>
      </c>
      <c r="GE26" s="203">
        <f>гр.компен.направ.!CV460</f>
        <v>0</v>
      </c>
      <c r="GF26" s="203">
        <f t="shared" si="92"/>
        <v>0</v>
      </c>
      <c r="GG26" s="203">
        <f>гр.компен.направ.!CW460</f>
        <v>0</v>
      </c>
      <c r="GH26" s="203">
        <f t="shared" si="93"/>
        <v>0</v>
      </c>
      <c r="GI26" s="203">
        <f>гр.компен.направ.!CX460</f>
        <v>0</v>
      </c>
      <c r="GJ26" s="203">
        <f t="shared" si="94"/>
        <v>0</v>
      </c>
      <c r="GK26" s="203">
        <f>гр.компен.направ.!CY460</f>
        <v>0</v>
      </c>
      <c r="GL26" s="203">
        <f t="shared" si="95"/>
        <v>0</v>
      </c>
      <c r="GM26" s="203">
        <f>гр.компен.направ.!CZ460</f>
        <v>0</v>
      </c>
      <c r="GN26" s="203">
        <f t="shared" si="96"/>
        <v>0</v>
      </c>
      <c r="GO26" s="203">
        <f>гр.компен.направ.!DA460</f>
        <v>0</v>
      </c>
      <c r="GP26" s="203">
        <f t="shared" si="97"/>
        <v>0</v>
      </c>
      <c r="GQ26" s="203">
        <f>гр.компен.направ.!DB460</f>
        <v>0</v>
      </c>
      <c r="GR26" s="203">
        <f t="shared" si="98"/>
        <v>0</v>
      </c>
      <c r="GS26" s="203">
        <f>гр.компен.направ.!DC460</f>
        <v>0</v>
      </c>
      <c r="GT26" s="203">
        <f t="shared" si="99"/>
        <v>0</v>
      </c>
      <c r="GU26" s="203">
        <f>гр.компен.направ.!DD460</f>
        <v>0</v>
      </c>
      <c r="GV26" s="203">
        <f t="shared" si="100"/>
        <v>0</v>
      </c>
      <c r="GW26" s="203">
        <f>гр.компен.направ.!DE460</f>
        <v>0</v>
      </c>
      <c r="GX26" s="203">
        <f t="shared" si="101"/>
        <v>0</v>
      </c>
      <c r="GY26" s="203">
        <f>гр.компен.направ.!DF460</f>
        <v>0</v>
      </c>
      <c r="GZ26" s="203">
        <f t="shared" si="102"/>
        <v>0</v>
      </c>
      <c r="HA26" s="203">
        <f>гр.компен.направ.!DG460</f>
        <v>0</v>
      </c>
      <c r="HB26" s="203">
        <f t="shared" si="103"/>
        <v>0</v>
      </c>
      <c r="HC26" s="203">
        <f>гр.компен.направ.!DH460</f>
        <v>0</v>
      </c>
      <c r="HD26" s="203">
        <f t="shared" si="104"/>
        <v>0</v>
      </c>
      <c r="HE26" s="203">
        <f>гр.компен.направ.!DI460</f>
        <v>0</v>
      </c>
      <c r="HF26" s="203">
        <f t="shared" si="105"/>
        <v>0</v>
      </c>
      <c r="HG26" s="203">
        <f>гр.компен.направ.!DJ460</f>
        <v>0</v>
      </c>
      <c r="HH26" s="203">
        <f t="shared" si="106"/>
        <v>0</v>
      </c>
      <c r="HI26" s="203">
        <f>гр.компен.направ.!DK460</f>
        <v>0</v>
      </c>
      <c r="HJ26" s="203">
        <f t="shared" si="107"/>
        <v>0</v>
      </c>
      <c r="HK26" s="203">
        <f>гр.компен.направ.!DL460</f>
        <v>0</v>
      </c>
      <c r="HL26" s="203">
        <f t="shared" si="108"/>
        <v>0</v>
      </c>
      <c r="HM26" s="203">
        <f>гр.компен.направ.!DM460</f>
        <v>0</v>
      </c>
      <c r="HN26" s="203">
        <f t="shared" si="109"/>
        <v>0</v>
      </c>
      <c r="HO26" s="203">
        <f>гр.компен.направ.!DN460</f>
        <v>0</v>
      </c>
      <c r="HP26" s="203">
        <f t="shared" si="110"/>
        <v>0</v>
      </c>
      <c r="HQ26" s="203">
        <f>гр.компен.направ.!DO460</f>
        <v>0</v>
      </c>
      <c r="HR26" s="203">
        <f t="shared" si="111"/>
        <v>0</v>
      </c>
      <c r="HS26" s="203">
        <f>гр.компен.направ.!DP460</f>
        <v>0</v>
      </c>
      <c r="HT26" s="203">
        <f t="shared" si="112"/>
        <v>0</v>
      </c>
      <c r="HU26" s="203">
        <f>гр.компен.направ.!DQ460</f>
        <v>6</v>
      </c>
      <c r="HV26" s="203">
        <f t="shared" si="113"/>
        <v>3896064</v>
      </c>
      <c r="HW26" s="203">
        <f>гр.компен.направ.!DR460</f>
        <v>0</v>
      </c>
      <c r="HX26" s="203">
        <f t="shared" si="114"/>
        <v>0</v>
      </c>
      <c r="HY26" s="203">
        <f>гр.компен.направ.!DS460</f>
        <v>0</v>
      </c>
      <c r="HZ26" s="203">
        <f t="shared" si="115"/>
        <v>0</v>
      </c>
      <c r="IA26" s="203">
        <f>гр.компен.направ.!DT460</f>
        <v>0</v>
      </c>
      <c r="IB26" s="203">
        <f t="shared" si="116"/>
        <v>0</v>
      </c>
      <c r="IC26" s="203">
        <f>гр.компен.направ.!DU460</f>
        <v>0</v>
      </c>
      <c r="ID26" s="203">
        <f t="shared" si="117"/>
        <v>0</v>
      </c>
      <c r="IE26" s="203">
        <f>гр.компен.направ.!DV460</f>
        <v>0</v>
      </c>
      <c r="IF26" s="203">
        <f t="shared" si="118"/>
        <v>0</v>
      </c>
      <c r="IG26" s="203">
        <f>гр.компен.направ.!DW460</f>
        <v>0</v>
      </c>
      <c r="IH26" s="203">
        <f t="shared" si="119"/>
        <v>0</v>
      </c>
      <c r="II26" s="226"/>
      <c r="IJ26" s="226"/>
      <c r="IK26" s="226"/>
      <c r="IL26" s="226"/>
      <c r="IM26" s="226"/>
      <c r="IN26" s="226"/>
      <c r="IO26" s="226"/>
    </row>
    <row r="27" spans="1:249" s="30" customFormat="1" ht="12.75" customHeight="1" x14ac:dyDescent="0.2">
      <c r="A27" s="202">
        <v>16</v>
      </c>
      <c r="B27" s="42" t="s">
        <v>509</v>
      </c>
      <c r="C27" s="203">
        <f>гр.компен.направ.!H478</f>
        <v>0</v>
      </c>
      <c r="D27" s="203">
        <f t="shared" si="0"/>
        <v>0</v>
      </c>
      <c r="E27" s="203">
        <f>гр.компен.направ.!I478</f>
        <v>0</v>
      </c>
      <c r="F27" s="203">
        <f t="shared" si="1"/>
        <v>0</v>
      </c>
      <c r="G27" s="203">
        <f>гр.компен.направ.!J478</f>
        <v>0</v>
      </c>
      <c r="H27" s="203">
        <f t="shared" si="2"/>
        <v>0</v>
      </c>
      <c r="I27" s="203">
        <f>гр.компен.направ.!K478</f>
        <v>151</v>
      </c>
      <c r="J27" s="203">
        <f t="shared" si="3"/>
        <v>47204412</v>
      </c>
      <c r="K27" s="203">
        <f>гр.компен.направ.!L478</f>
        <v>0</v>
      </c>
      <c r="L27" s="203">
        <f t="shared" si="4"/>
        <v>0</v>
      </c>
      <c r="M27" s="203">
        <f>гр.компен.направ.!M478</f>
        <v>17</v>
      </c>
      <c r="N27" s="203">
        <f t="shared" si="5"/>
        <v>6377244</v>
      </c>
      <c r="O27" s="203">
        <f>гр.компен.направ.!N478</f>
        <v>0</v>
      </c>
      <c r="P27" s="203">
        <f t="shared" si="6"/>
        <v>0</v>
      </c>
      <c r="Q27" s="203">
        <f>гр.компен.направ.!O478</f>
        <v>0</v>
      </c>
      <c r="R27" s="203">
        <f t="shared" si="7"/>
        <v>0</v>
      </c>
      <c r="S27" s="203">
        <f>гр.компен.направ.!P478</f>
        <v>0</v>
      </c>
      <c r="T27" s="203">
        <f t="shared" si="8"/>
        <v>0</v>
      </c>
      <c r="U27" s="203">
        <f>гр.компен.направ.!Q478</f>
        <v>0</v>
      </c>
      <c r="V27" s="203">
        <f t="shared" si="9"/>
        <v>0</v>
      </c>
      <c r="W27" s="203">
        <f>гр.компен.направ.!R478</f>
        <v>0</v>
      </c>
      <c r="X27" s="203">
        <f t="shared" si="10"/>
        <v>0</v>
      </c>
      <c r="Y27" s="203">
        <f>гр.компен.направ.!S478</f>
        <v>0</v>
      </c>
      <c r="Z27" s="203">
        <f t="shared" si="11"/>
        <v>0</v>
      </c>
      <c r="AA27" s="203">
        <f>гр.компен.направ.!T478</f>
        <v>0</v>
      </c>
      <c r="AB27" s="203">
        <f t="shared" si="12"/>
        <v>0</v>
      </c>
      <c r="AC27" s="203">
        <f>гр.компен.направ.!U478</f>
        <v>45</v>
      </c>
      <c r="AD27" s="203">
        <f t="shared" si="13"/>
        <v>11572200</v>
      </c>
      <c r="AE27" s="203">
        <f>гр.компен.направ.!V478</f>
        <v>0</v>
      </c>
      <c r="AF27" s="203">
        <f t="shared" si="14"/>
        <v>0</v>
      </c>
      <c r="AG27" s="203">
        <f>гр.компен.направ.!W478</f>
        <v>0</v>
      </c>
      <c r="AH27" s="203">
        <f t="shared" si="15"/>
        <v>0</v>
      </c>
      <c r="AI27" s="203">
        <f>гр.компен.направ.!X478</f>
        <v>0</v>
      </c>
      <c r="AJ27" s="203">
        <f t="shared" si="16"/>
        <v>0</v>
      </c>
      <c r="AK27" s="203">
        <f>гр.компен.направ.!Y478</f>
        <v>0</v>
      </c>
      <c r="AL27" s="203">
        <f t="shared" si="17"/>
        <v>0</v>
      </c>
      <c r="AM27" s="203">
        <f>гр.компен.направ.!Z478</f>
        <v>0</v>
      </c>
      <c r="AN27" s="203">
        <f t="shared" si="18"/>
        <v>0</v>
      </c>
      <c r="AO27" s="203">
        <f>гр.компен.направ.!AA478</f>
        <v>0</v>
      </c>
      <c r="AP27" s="203">
        <f t="shared" si="19"/>
        <v>0</v>
      </c>
      <c r="AQ27" s="203">
        <f>гр.компен.направ.!AB478</f>
        <v>0</v>
      </c>
      <c r="AR27" s="203">
        <f t="shared" si="20"/>
        <v>0</v>
      </c>
      <c r="AS27" s="203">
        <f>гр.компен.направ.!AC478</f>
        <v>0</v>
      </c>
      <c r="AT27" s="203">
        <f t="shared" si="21"/>
        <v>0</v>
      </c>
      <c r="AU27" s="203">
        <f>гр.компен.направ.!AD478</f>
        <v>0</v>
      </c>
      <c r="AV27" s="203">
        <f t="shared" si="22"/>
        <v>0</v>
      </c>
      <c r="AW27" s="203">
        <f>гр.компен.направ.!AE478</f>
        <v>0</v>
      </c>
      <c r="AX27" s="203">
        <f t="shared" si="23"/>
        <v>0</v>
      </c>
      <c r="AY27" s="203">
        <f>гр.компен.направ.!AF478</f>
        <v>0</v>
      </c>
      <c r="AZ27" s="203">
        <f t="shared" si="24"/>
        <v>0</v>
      </c>
      <c r="BA27" s="203">
        <f>гр.компен.направ.!AG478</f>
        <v>0</v>
      </c>
      <c r="BB27" s="203">
        <f t="shared" si="25"/>
        <v>0</v>
      </c>
      <c r="BC27" s="203">
        <f>гр.компен.направ.!AH478</f>
        <v>0</v>
      </c>
      <c r="BD27" s="203">
        <f t="shared" si="26"/>
        <v>0</v>
      </c>
      <c r="BE27" s="203">
        <f>гр.компен.направ.!AG478</f>
        <v>0</v>
      </c>
      <c r="BF27" s="203">
        <f t="shared" si="27"/>
        <v>0</v>
      </c>
      <c r="BG27" s="203">
        <f>гр.компен.направ.!AJ478</f>
        <v>0</v>
      </c>
      <c r="BH27" s="203">
        <f t="shared" si="28"/>
        <v>0</v>
      </c>
      <c r="BI27" s="203">
        <f>гр.компен.направ.!AK478</f>
        <v>0</v>
      </c>
      <c r="BJ27" s="203">
        <f t="shared" si="29"/>
        <v>0</v>
      </c>
      <c r="BK27" s="203">
        <f>гр.компен.направ.!AL478</f>
        <v>0</v>
      </c>
      <c r="BL27" s="203">
        <f t="shared" si="30"/>
        <v>0</v>
      </c>
      <c r="BM27" s="203">
        <f>гр.компен.направ.!AM478</f>
        <v>0</v>
      </c>
      <c r="BN27" s="203">
        <f t="shared" si="31"/>
        <v>0</v>
      </c>
      <c r="BO27" s="203">
        <f>гр.компен.направ.!AN478</f>
        <v>0</v>
      </c>
      <c r="BP27" s="203">
        <f t="shared" si="32"/>
        <v>0</v>
      </c>
      <c r="BQ27" s="203">
        <f>гр.компен.направ.!AO478</f>
        <v>0</v>
      </c>
      <c r="BR27" s="203">
        <f t="shared" si="33"/>
        <v>0</v>
      </c>
      <c r="BS27" s="203">
        <f>гр.компен.направ.!AP478</f>
        <v>0</v>
      </c>
      <c r="BT27" s="203">
        <f t="shared" si="34"/>
        <v>0</v>
      </c>
      <c r="BU27" s="203">
        <f>гр.компен.направ.!AQ478</f>
        <v>0</v>
      </c>
      <c r="BV27" s="203">
        <f t="shared" si="35"/>
        <v>0</v>
      </c>
      <c r="BW27" s="203">
        <f>гр.компен.направ.!AR478</f>
        <v>0</v>
      </c>
      <c r="BX27" s="203">
        <f t="shared" si="36"/>
        <v>0</v>
      </c>
      <c r="BY27" s="203">
        <f>гр.компен.направ.!AS478</f>
        <v>0</v>
      </c>
      <c r="BZ27" s="203">
        <f t="shared" si="37"/>
        <v>0</v>
      </c>
      <c r="CA27" s="203">
        <f>гр.компен.направ.!AT478</f>
        <v>0</v>
      </c>
      <c r="CB27" s="203">
        <f t="shared" si="38"/>
        <v>0</v>
      </c>
      <c r="CC27" s="203">
        <f>гр.компен.направ.!AU478</f>
        <v>0</v>
      </c>
      <c r="CD27" s="203">
        <f t="shared" si="39"/>
        <v>0</v>
      </c>
      <c r="CE27" s="203">
        <f>гр.компен.направ.!AV478</f>
        <v>0</v>
      </c>
      <c r="CF27" s="203">
        <f t="shared" si="40"/>
        <v>0</v>
      </c>
      <c r="CG27" s="203">
        <f>гр.компен.направ.!AW478</f>
        <v>0</v>
      </c>
      <c r="CH27" s="203">
        <f t="shared" si="41"/>
        <v>0</v>
      </c>
      <c r="CI27" s="203">
        <f>гр.компен.направ.!AX478</f>
        <v>0</v>
      </c>
      <c r="CJ27" s="203">
        <f t="shared" si="42"/>
        <v>0</v>
      </c>
      <c r="CK27" s="203">
        <f>гр.компен.направ.!AY478</f>
        <v>0</v>
      </c>
      <c r="CL27" s="203">
        <f t="shared" si="43"/>
        <v>0</v>
      </c>
      <c r="CM27" s="203">
        <f>гр.компен.направ.!AZ478</f>
        <v>0</v>
      </c>
      <c r="CN27" s="203">
        <f t="shared" si="44"/>
        <v>0</v>
      </c>
      <c r="CO27" s="203">
        <f>гр.компен.направ.!BA478</f>
        <v>0</v>
      </c>
      <c r="CP27" s="203">
        <f t="shared" si="45"/>
        <v>0</v>
      </c>
      <c r="CQ27" s="203">
        <f>гр.компен.направ.!BB478</f>
        <v>0</v>
      </c>
      <c r="CR27" s="203">
        <f t="shared" si="46"/>
        <v>0</v>
      </c>
      <c r="CS27" s="203">
        <f>гр.компен.направ.!BC478</f>
        <v>0</v>
      </c>
      <c r="CT27" s="203">
        <f t="shared" si="47"/>
        <v>0</v>
      </c>
      <c r="CU27" s="203">
        <f>гр.компен.направ.!BD478</f>
        <v>0</v>
      </c>
      <c r="CV27" s="203">
        <f t="shared" si="48"/>
        <v>0</v>
      </c>
      <c r="CW27" s="203">
        <f>гр.компен.направ.!BE478</f>
        <v>0</v>
      </c>
      <c r="CX27" s="203">
        <f t="shared" si="49"/>
        <v>0</v>
      </c>
      <c r="CY27" s="203">
        <f>гр.компен.направ.!BF478</f>
        <v>0</v>
      </c>
      <c r="CZ27" s="203">
        <f t="shared" si="50"/>
        <v>0</v>
      </c>
      <c r="DA27" s="203">
        <f>гр.компен.направ.!BG478</f>
        <v>0</v>
      </c>
      <c r="DB27" s="203">
        <f t="shared" si="51"/>
        <v>0</v>
      </c>
      <c r="DC27" s="203">
        <f>гр.компен.направ.!BH478</f>
        <v>0</v>
      </c>
      <c r="DD27" s="203">
        <f t="shared" si="52"/>
        <v>0</v>
      </c>
      <c r="DE27" s="203">
        <f>гр.компен.направ.!BI478</f>
        <v>0</v>
      </c>
      <c r="DF27" s="203">
        <f t="shared" si="53"/>
        <v>0</v>
      </c>
      <c r="DG27" s="203">
        <f>гр.компен.направ.!BJ478</f>
        <v>0</v>
      </c>
      <c r="DH27" s="203">
        <f t="shared" si="54"/>
        <v>0</v>
      </c>
      <c r="DI27" s="203">
        <f>гр.компен.направ.!BK478</f>
        <v>0</v>
      </c>
      <c r="DJ27" s="203">
        <f t="shared" si="55"/>
        <v>0</v>
      </c>
      <c r="DK27" s="203">
        <f>гр.компен.направ.!BL478</f>
        <v>0</v>
      </c>
      <c r="DL27" s="203">
        <f t="shared" si="56"/>
        <v>0</v>
      </c>
      <c r="DM27" s="203">
        <f>гр.компен.направ.!BM478</f>
        <v>0</v>
      </c>
      <c r="DN27" s="203">
        <f t="shared" si="57"/>
        <v>0</v>
      </c>
      <c r="DO27" s="203">
        <f>гр.компен.направ.!BN478</f>
        <v>0</v>
      </c>
      <c r="DP27" s="203">
        <f t="shared" si="58"/>
        <v>0</v>
      </c>
      <c r="DQ27" s="203">
        <f>гр.компен.направ.!BO478</f>
        <v>0</v>
      </c>
      <c r="DR27" s="203">
        <f t="shared" si="59"/>
        <v>0</v>
      </c>
      <c r="DS27" s="203">
        <f>гр.компен.направ.!BP478</f>
        <v>0</v>
      </c>
      <c r="DT27" s="203">
        <f t="shared" si="60"/>
        <v>0</v>
      </c>
      <c r="DU27" s="203">
        <f>гр.компен.направ.!BQ478</f>
        <v>0</v>
      </c>
      <c r="DV27" s="203">
        <f t="shared" si="61"/>
        <v>0</v>
      </c>
      <c r="DW27" s="203">
        <f>гр.компен.направ.!BR478</f>
        <v>0</v>
      </c>
      <c r="DX27" s="203">
        <f t="shared" si="62"/>
        <v>0</v>
      </c>
      <c r="DY27" s="203">
        <f>гр.компен.направ.!BS478</f>
        <v>0</v>
      </c>
      <c r="DZ27" s="203">
        <f t="shared" si="63"/>
        <v>0</v>
      </c>
      <c r="EA27" s="203">
        <f>гр.компен.направ.!BT478</f>
        <v>0</v>
      </c>
      <c r="EB27" s="203">
        <f t="shared" si="64"/>
        <v>0</v>
      </c>
      <c r="EC27" s="203">
        <f>гр.компен.направ.!BU478</f>
        <v>0</v>
      </c>
      <c r="ED27" s="203">
        <f t="shared" si="65"/>
        <v>0</v>
      </c>
      <c r="EE27" s="203">
        <f>гр.компен.направ.!BV478</f>
        <v>0</v>
      </c>
      <c r="EF27" s="203">
        <f t="shared" si="66"/>
        <v>0</v>
      </c>
      <c r="EG27" s="203">
        <f>гр.компен.направ.!BW478</f>
        <v>0</v>
      </c>
      <c r="EH27" s="203">
        <f t="shared" si="67"/>
        <v>0</v>
      </c>
      <c r="EI27" s="203">
        <f>гр.компен.направ.!BX478</f>
        <v>0</v>
      </c>
      <c r="EJ27" s="203">
        <f t="shared" si="68"/>
        <v>0</v>
      </c>
      <c r="EK27" s="203">
        <f>гр.компен.направ.!BY478</f>
        <v>0</v>
      </c>
      <c r="EL27" s="203">
        <f t="shared" si="69"/>
        <v>0</v>
      </c>
      <c r="EM27" s="203">
        <f>гр.компен.направ.!BZ478</f>
        <v>0</v>
      </c>
      <c r="EN27" s="203">
        <f t="shared" si="70"/>
        <v>0</v>
      </c>
      <c r="EO27" s="203">
        <f>гр.компен.направ.!CA478</f>
        <v>0</v>
      </c>
      <c r="EP27" s="203">
        <f t="shared" si="71"/>
        <v>0</v>
      </c>
      <c r="EQ27" s="203">
        <f>гр.компен.направ.!CB478</f>
        <v>0</v>
      </c>
      <c r="ER27" s="203">
        <f t="shared" si="72"/>
        <v>0</v>
      </c>
      <c r="ES27" s="203">
        <f>гр.компен.направ.!CC478</f>
        <v>26</v>
      </c>
      <c r="ET27" s="203">
        <f t="shared" si="73"/>
        <v>8232432</v>
      </c>
      <c r="EU27" s="203">
        <f>гр.компен.направ.!CD478</f>
        <v>0</v>
      </c>
      <c r="EV27" s="203">
        <f t="shared" si="74"/>
        <v>0</v>
      </c>
      <c r="EW27" s="203">
        <f>гр.компен.направ.!CE478</f>
        <v>5</v>
      </c>
      <c r="EX27" s="203">
        <f t="shared" si="75"/>
        <v>1899780</v>
      </c>
      <c r="EY27" s="203">
        <f>гр.компен.направ.!CF478</f>
        <v>0</v>
      </c>
      <c r="EZ27" s="203">
        <f t="shared" si="76"/>
        <v>0</v>
      </c>
      <c r="FA27" s="203">
        <f>гр.компен.направ.!CG478</f>
        <v>0</v>
      </c>
      <c r="FB27" s="203">
        <f t="shared" si="77"/>
        <v>0</v>
      </c>
      <c r="FC27" s="203">
        <f>гр.компен.направ.!CH478</f>
        <v>0</v>
      </c>
      <c r="FD27" s="203">
        <f t="shared" si="78"/>
        <v>0</v>
      </c>
      <c r="FE27" s="203">
        <f>гр.компен.направ.!CI478</f>
        <v>0</v>
      </c>
      <c r="FF27" s="203">
        <f t="shared" si="79"/>
        <v>0</v>
      </c>
      <c r="FG27" s="203">
        <f>гр.компен.направ.!CJ478</f>
        <v>0</v>
      </c>
      <c r="FH27" s="203">
        <f t="shared" si="80"/>
        <v>0</v>
      </c>
      <c r="FI27" s="203">
        <f>гр.компен.направ.!CK478</f>
        <v>0</v>
      </c>
      <c r="FJ27" s="203">
        <f t="shared" si="81"/>
        <v>0</v>
      </c>
      <c r="FK27" s="203">
        <f>гр.компен.направ.!CL478</f>
        <v>0</v>
      </c>
      <c r="FL27" s="203">
        <f t="shared" si="82"/>
        <v>0</v>
      </c>
      <c r="FM27" s="203">
        <f>гр.компен.направ.!CM478</f>
        <v>0</v>
      </c>
      <c r="FN27" s="203">
        <f t="shared" si="83"/>
        <v>0</v>
      </c>
      <c r="FO27" s="203">
        <f>гр.компен.направ.!CN478</f>
        <v>0</v>
      </c>
      <c r="FP27" s="203">
        <f t="shared" si="84"/>
        <v>0</v>
      </c>
      <c r="FQ27" s="203">
        <f>гр.компен.направ.!CO478</f>
        <v>0</v>
      </c>
      <c r="FR27" s="203">
        <f t="shared" si="85"/>
        <v>0</v>
      </c>
      <c r="FS27" s="203">
        <f>гр.компен.направ.!CP478</f>
        <v>0</v>
      </c>
      <c r="FT27" s="203">
        <f t="shared" si="86"/>
        <v>0</v>
      </c>
      <c r="FU27" s="203">
        <f>гр.компен.направ.!CQ478</f>
        <v>0</v>
      </c>
      <c r="FV27" s="203">
        <f t="shared" si="87"/>
        <v>0</v>
      </c>
      <c r="FW27" s="203">
        <f>гр.компен.направ.!CR478</f>
        <v>0</v>
      </c>
      <c r="FX27" s="203">
        <f t="shared" si="88"/>
        <v>0</v>
      </c>
      <c r="FY27" s="203">
        <f>гр.компен.направ.!CS478</f>
        <v>0</v>
      </c>
      <c r="FZ27" s="203">
        <f t="shared" si="89"/>
        <v>0</v>
      </c>
      <c r="GA27" s="203">
        <f>гр.компен.направ.!CT478</f>
        <v>0</v>
      </c>
      <c r="GB27" s="203">
        <f t="shared" si="90"/>
        <v>0</v>
      </c>
      <c r="GC27" s="203">
        <f>гр.компен.направ.!CU478</f>
        <v>0</v>
      </c>
      <c r="GD27" s="203">
        <f t="shared" si="91"/>
        <v>0</v>
      </c>
      <c r="GE27" s="203">
        <f>гр.компен.направ.!CV478</f>
        <v>0</v>
      </c>
      <c r="GF27" s="203">
        <f t="shared" si="92"/>
        <v>0</v>
      </c>
      <c r="GG27" s="203">
        <f>гр.компен.направ.!CW478</f>
        <v>0</v>
      </c>
      <c r="GH27" s="203">
        <f t="shared" si="93"/>
        <v>0</v>
      </c>
      <c r="GI27" s="203">
        <f>гр.компен.направ.!CX478</f>
        <v>0</v>
      </c>
      <c r="GJ27" s="203">
        <f t="shared" si="94"/>
        <v>0</v>
      </c>
      <c r="GK27" s="203">
        <f>гр.компен.направ.!CY478</f>
        <v>0</v>
      </c>
      <c r="GL27" s="203">
        <f t="shared" si="95"/>
        <v>0</v>
      </c>
      <c r="GM27" s="203">
        <f>гр.компен.направ.!CZ478</f>
        <v>0</v>
      </c>
      <c r="GN27" s="203">
        <f t="shared" si="96"/>
        <v>0</v>
      </c>
      <c r="GO27" s="203">
        <f>гр.компен.направ.!DA478</f>
        <v>0</v>
      </c>
      <c r="GP27" s="203">
        <f t="shared" si="97"/>
        <v>0</v>
      </c>
      <c r="GQ27" s="203">
        <f>гр.компен.направ.!DB478</f>
        <v>0</v>
      </c>
      <c r="GR27" s="203">
        <f t="shared" si="98"/>
        <v>0</v>
      </c>
      <c r="GS27" s="203">
        <f>гр.компен.направ.!DC478</f>
        <v>0</v>
      </c>
      <c r="GT27" s="203">
        <f t="shared" si="99"/>
        <v>0</v>
      </c>
      <c r="GU27" s="203">
        <f>гр.компен.направ.!DD478</f>
        <v>0</v>
      </c>
      <c r="GV27" s="203">
        <f t="shared" si="100"/>
        <v>0</v>
      </c>
      <c r="GW27" s="203">
        <f>гр.компен.направ.!DE478</f>
        <v>0</v>
      </c>
      <c r="GX27" s="203">
        <f t="shared" si="101"/>
        <v>0</v>
      </c>
      <c r="GY27" s="203">
        <f>гр.компен.направ.!DF478</f>
        <v>0</v>
      </c>
      <c r="GZ27" s="203">
        <f t="shared" si="102"/>
        <v>0</v>
      </c>
      <c r="HA27" s="203">
        <f>гр.компен.направ.!DG478</f>
        <v>0</v>
      </c>
      <c r="HB27" s="203">
        <f t="shared" si="103"/>
        <v>0</v>
      </c>
      <c r="HC27" s="203">
        <f>гр.компен.направ.!DH478</f>
        <v>0</v>
      </c>
      <c r="HD27" s="203">
        <f t="shared" si="104"/>
        <v>0</v>
      </c>
      <c r="HE27" s="203">
        <f>гр.компен.направ.!DI478</f>
        <v>0</v>
      </c>
      <c r="HF27" s="203">
        <f t="shared" si="105"/>
        <v>0</v>
      </c>
      <c r="HG27" s="203">
        <f>гр.компен.направ.!DJ478</f>
        <v>0</v>
      </c>
      <c r="HH27" s="203">
        <f t="shared" si="106"/>
        <v>0</v>
      </c>
      <c r="HI27" s="203">
        <f>гр.компен.направ.!DK478</f>
        <v>0</v>
      </c>
      <c r="HJ27" s="203">
        <f t="shared" si="107"/>
        <v>0</v>
      </c>
      <c r="HK27" s="203">
        <f>гр.компен.направ.!DL478</f>
        <v>0</v>
      </c>
      <c r="HL27" s="203">
        <f t="shared" si="108"/>
        <v>0</v>
      </c>
      <c r="HM27" s="203">
        <f>гр.компен.направ.!DM478</f>
        <v>0</v>
      </c>
      <c r="HN27" s="203">
        <f t="shared" si="109"/>
        <v>0</v>
      </c>
      <c r="HO27" s="203">
        <f>гр.компен.направ.!DN478</f>
        <v>0</v>
      </c>
      <c r="HP27" s="203">
        <f t="shared" si="110"/>
        <v>0</v>
      </c>
      <c r="HQ27" s="203">
        <f>гр.компен.направ.!DO478</f>
        <v>0</v>
      </c>
      <c r="HR27" s="203">
        <f t="shared" si="111"/>
        <v>0</v>
      </c>
      <c r="HS27" s="203">
        <f>гр.компен.направ.!DP478</f>
        <v>0</v>
      </c>
      <c r="HT27" s="203">
        <f t="shared" si="112"/>
        <v>0</v>
      </c>
      <c r="HU27" s="203">
        <f>гр.компен.направ.!DQ478</f>
        <v>0</v>
      </c>
      <c r="HV27" s="203">
        <f t="shared" si="113"/>
        <v>0</v>
      </c>
      <c r="HW27" s="203">
        <f>гр.компен.направ.!DR478</f>
        <v>0</v>
      </c>
      <c r="HX27" s="203">
        <f t="shared" si="114"/>
        <v>0</v>
      </c>
      <c r="HY27" s="203">
        <f>гр.компен.направ.!DS478</f>
        <v>0</v>
      </c>
      <c r="HZ27" s="203">
        <f t="shared" si="115"/>
        <v>0</v>
      </c>
      <c r="IA27" s="203">
        <f>гр.компен.направ.!DT478</f>
        <v>0</v>
      </c>
      <c r="IB27" s="203">
        <f t="shared" si="116"/>
        <v>0</v>
      </c>
      <c r="IC27" s="203">
        <f>гр.компен.направ.!DU478</f>
        <v>0</v>
      </c>
      <c r="ID27" s="203">
        <f t="shared" si="117"/>
        <v>0</v>
      </c>
      <c r="IE27" s="203">
        <f>гр.компен.направ.!DV478</f>
        <v>0</v>
      </c>
      <c r="IF27" s="203">
        <f t="shared" si="118"/>
        <v>0</v>
      </c>
      <c r="IG27" s="203">
        <f>гр.компен.направ.!DW478</f>
        <v>0</v>
      </c>
      <c r="IH27" s="203">
        <f t="shared" si="119"/>
        <v>0</v>
      </c>
      <c r="II27" s="226"/>
      <c r="IJ27" s="226"/>
      <c r="IK27" s="226"/>
      <c r="IL27" s="226"/>
      <c r="IM27" s="226"/>
      <c r="IN27" s="226"/>
      <c r="IO27" s="226"/>
    </row>
    <row r="28" spans="1:249" s="30" customFormat="1" ht="12.75" customHeight="1" x14ac:dyDescent="0.2">
      <c r="A28" s="202">
        <v>17</v>
      </c>
      <c r="B28" s="42" t="s">
        <v>529</v>
      </c>
      <c r="C28" s="203">
        <f>гр.компен.направ.!H509</f>
        <v>0</v>
      </c>
      <c r="D28" s="203">
        <f t="shared" si="0"/>
        <v>0</v>
      </c>
      <c r="E28" s="203">
        <f>гр.компен.направ.!I509</f>
        <v>0</v>
      </c>
      <c r="F28" s="203">
        <f t="shared" si="1"/>
        <v>0</v>
      </c>
      <c r="G28" s="203">
        <f>гр.компен.направ.!J509</f>
        <v>0</v>
      </c>
      <c r="H28" s="203">
        <f t="shared" si="2"/>
        <v>0</v>
      </c>
      <c r="I28" s="203">
        <f>гр.компен.направ.!K509</f>
        <v>234</v>
      </c>
      <c r="J28" s="203">
        <f t="shared" si="3"/>
        <v>73151208</v>
      </c>
      <c r="K28" s="203">
        <f>гр.компен.направ.!L509</f>
        <v>0</v>
      </c>
      <c r="L28" s="203">
        <f t="shared" si="4"/>
        <v>0</v>
      </c>
      <c r="M28" s="203">
        <f>гр.компен.направ.!M509</f>
        <v>0</v>
      </c>
      <c r="N28" s="203">
        <f t="shared" si="5"/>
        <v>0</v>
      </c>
      <c r="O28" s="203">
        <f>гр.компен.направ.!N509</f>
        <v>0</v>
      </c>
      <c r="P28" s="203">
        <f t="shared" si="6"/>
        <v>0</v>
      </c>
      <c r="Q28" s="203">
        <f>гр.компен.направ.!O509</f>
        <v>0</v>
      </c>
      <c r="R28" s="203">
        <f t="shared" si="7"/>
        <v>0</v>
      </c>
      <c r="S28" s="203">
        <f>гр.компен.направ.!P509</f>
        <v>0</v>
      </c>
      <c r="T28" s="203">
        <f t="shared" si="8"/>
        <v>0</v>
      </c>
      <c r="U28" s="203">
        <f>гр.компен.направ.!Q509</f>
        <v>0</v>
      </c>
      <c r="V28" s="203">
        <f t="shared" si="9"/>
        <v>0</v>
      </c>
      <c r="W28" s="203">
        <f>гр.компен.направ.!R509</f>
        <v>0</v>
      </c>
      <c r="X28" s="203">
        <f t="shared" si="10"/>
        <v>0</v>
      </c>
      <c r="Y28" s="203">
        <f>гр.компен.направ.!S509</f>
        <v>0</v>
      </c>
      <c r="Z28" s="203">
        <f t="shared" si="11"/>
        <v>0</v>
      </c>
      <c r="AA28" s="203">
        <f>гр.компен.направ.!T509</f>
        <v>0</v>
      </c>
      <c r="AB28" s="203">
        <f t="shared" si="12"/>
        <v>0</v>
      </c>
      <c r="AC28" s="203">
        <f>гр.компен.направ.!U509</f>
        <v>0</v>
      </c>
      <c r="AD28" s="203">
        <f t="shared" si="13"/>
        <v>0</v>
      </c>
      <c r="AE28" s="203">
        <f>гр.компен.направ.!V509</f>
        <v>0</v>
      </c>
      <c r="AF28" s="203">
        <f t="shared" si="14"/>
        <v>0</v>
      </c>
      <c r="AG28" s="203">
        <f>гр.компен.направ.!W509</f>
        <v>0</v>
      </c>
      <c r="AH28" s="203">
        <f t="shared" si="15"/>
        <v>0</v>
      </c>
      <c r="AI28" s="203">
        <f>гр.компен.направ.!X509</f>
        <v>0</v>
      </c>
      <c r="AJ28" s="203">
        <f t="shared" si="16"/>
        <v>0</v>
      </c>
      <c r="AK28" s="203">
        <f>гр.компен.направ.!Y509</f>
        <v>0</v>
      </c>
      <c r="AL28" s="203">
        <f t="shared" si="17"/>
        <v>0</v>
      </c>
      <c r="AM28" s="203">
        <f>гр.компен.направ.!Z509</f>
        <v>0</v>
      </c>
      <c r="AN28" s="203">
        <f t="shared" si="18"/>
        <v>0</v>
      </c>
      <c r="AO28" s="203">
        <f>гр.компен.направ.!AA509</f>
        <v>0</v>
      </c>
      <c r="AP28" s="203">
        <f t="shared" si="19"/>
        <v>0</v>
      </c>
      <c r="AQ28" s="203">
        <f>гр.компен.направ.!AB509</f>
        <v>0</v>
      </c>
      <c r="AR28" s="203">
        <f t="shared" si="20"/>
        <v>0</v>
      </c>
      <c r="AS28" s="203">
        <f>гр.компен.направ.!AC509</f>
        <v>0</v>
      </c>
      <c r="AT28" s="203">
        <f t="shared" si="21"/>
        <v>0</v>
      </c>
      <c r="AU28" s="203">
        <f>гр.компен.направ.!AD509</f>
        <v>0</v>
      </c>
      <c r="AV28" s="203">
        <f t="shared" si="22"/>
        <v>0</v>
      </c>
      <c r="AW28" s="203">
        <f>гр.компен.направ.!AE509</f>
        <v>0</v>
      </c>
      <c r="AX28" s="203">
        <f t="shared" si="23"/>
        <v>0</v>
      </c>
      <c r="AY28" s="203">
        <f>гр.компен.направ.!AF509</f>
        <v>0</v>
      </c>
      <c r="AZ28" s="203">
        <f t="shared" si="24"/>
        <v>0</v>
      </c>
      <c r="BA28" s="203">
        <f>гр.компен.направ.!AG509</f>
        <v>0</v>
      </c>
      <c r="BB28" s="203">
        <f t="shared" si="25"/>
        <v>0</v>
      </c>
      <c r="BC28" s="203">
        <f>гр.компен.направ.!AH509</f>
        <v>0</v>
      </c>
      <c r="BD28" s="203">
        <f t="shared" si="26"/>
        <v>0</v>
      </c>
      <c r="BE28" s="203">
        <f>гр.компен.направ.!AG509</f>
        <v>0</v>
      </c>
      <c r="BF28" s="203">
        <f t="shared" si="27"/>
        <v>0</v>
      </c>
      <c r="BG28" s="203">
        <f>гр.компен.направ.!AJ509</f>
        <v>0</v>
      </c>
      <c r="BH28" s="203">
        <f t="shared" si="28"/>
        <v>0</v>
      </c>
      <c r="BI28" s="203">
        <f>гр.компен.направ.!AK509</f>
        <v>0</v>
      </c>
      <c r="BJ28" s="203">
        <f t="shared" si="29"/>
        <v>0</v>
      </c>
      <c r="BK28" s="203">
        <f>гр.компен.направ.!AL509</f>
        <v>0</v>
      </c>
      <c r="BL28" s="203">
        <f t="shared" si="30"/>
        <v>0</v>
      </c>
      <c r="BM28" s="203">
        <f>гр.компен.направ.!AM509</f>
        <v>0</v>
      </c>
      <c r="BN28" s="203">
        <f t="shared" si="31"/>
        <v>0</v>
      </c>
      <c r="BO28" s="203">
        <f>гр.компен.направ.!AN509</f>
        <v>0</v>
      </c>
      <c r="BP28" s="203">
        <f t="shared" si="32"/>
        <v>0</v>
      </c>
      <c r="BQ28" s="203">
        <f>гр.компен.направ.!AO509</f>
        <v>0</v>
      </c>
      <c r="BR28" s="203">
        <f t="shared" si="33"/>
        <v>0</v>
      </c>
      <c r="BS28" s="203">
        <f>гр.компен.направ.!AP509</f>
        <v>0</v>
      </c>
      <c r="BT28" s="203">
        <f t="shared" si="34"/>
        <v>0</v>
      </c>
      <c r="BU28" s="203">
        <f>гр.компен.направ.!AQ509</f>
        <v>0</v>
      </c>
      <c r="BV28" s="203">
        <f t="shared" si="35"/>
        <v>0</v>
      </c>
      <c r="BW28" s="203">
        <f>гр.компен.направ.!AR509</f>
        <v>0</v>
      </c>
      <c r="BX28" s="203">
        <f t="shared" si="36"/>
        <v>0</v>
      </c>
      <c r="BY28" s="203">
        <f>гр.компен.направ.!AS509</f>
        <v>0</v>
      </c>
      <c r="BZ28" s="203">
        <f t="shared" si="37"/>
        <v>0</v>
      </c>
      <c r="CA28" s="203">
        <f>гр.компен.направ.!AT509</f>
        <v>0</v>
      </c>
      <c r="CB28" s="203">
        <f t="shared" si="38"/>
        <v>0</v>
      </c>
      <c r="CC28" s="203">
        <f>гр.компен.направ.!AU509</f>
        <v>0</v>
      </c>
      <c r="CD28" s="203">
        <f t="shared" si="39"/>
        <v>0</v>
      </c>
      <c r="CE28" s="203">
        <f>гр.компен.направ.!AV509</f>
        <v>0</v>
      </c>
      <c r="CF28" s="203">
        <f t="shared" si="40"/>
        <v>0</v>
      </c>
      <c r="CG28" s="203">
        <f>гр.компен.направ.!AW509</f>
        <v>0</v>
      </c>
      <c r="CH28" s="203">
        <f t="shared" si="41"/>
        <v>0</v>
      </c>
      <c r="CI28" s="203">
        <f>гр.компен.направ.!AX509</f>
        <v>0</v>
      </c>
      <c r="CJ28" s="203">
        <f t="shared" si="42"/>
        <v>0</v>
      </c>
      <c r="CK28" s="203">
        <f>гр.компен.направ.!AY509</f>
        <v>0</v>
      </c>
      <c r="CL28" s="203">
        <f t="shared" si="43"/>
        <v>0</v>
      </c>
      <c r="CM28" s="203">
        <f>гр.компен.направ.!AZ509</f>
        <v>0</v>
      </c>
      <c r="CN28" s="203">
        <f t="shared" si="44"/>
        <v>0</v>
      </c>
      <c r="CO28" s="203">
        <f>гр.компен.направ.!BA509</f>
        <v>0</v>
      </c>
      <c r="CP28" s="203">
        <f t="shared" si="45"/>
        <v>0</v>
      </c>
      <c r="CQ28" s="203">
        <f>гр.компен.направ.!BB509</f>
        <v>0</v>
      </c>
      <c r="CR28" s="203">
        <f t="shared" si="46"/>
        <v>0</v>
      </c>
      <c r="CS28" s="203">
        <f>гр.компен.направ.!BC509</f>
        <v>0</v>
      </c>
      <c r="CT28" s="203">
        <f t="shared" si="47"/>
        <v>0</v>
      </c>
      <c r="CU28" s="203">
        <f>гр.компен.направ.!BD509</f>
        <v>0</v>
      </c>
      <c r="CV28" s="203">
        <f t="shared" si="48"/>
        <v>0</v>
      </c>
      <c r="CW28" s="203">
        <f>гр.компен.направ.!BE509</f>
        <v>0</v>
      </c>
      <c r="CX28" s="203">
        <f t="shared" si="49"/>
        <v>0</v>
      </c>
      <c r="CY28" s="203">
        <f>гр.компен.направ.!BF509</f>
        <v>0</v>
      </c>
      <c r="CZ28" s="203">
        <f t="shared" si="50"/>
        <v>0</v>
      </c>
      <c r="DA28" s="203">
        <f>гр.компен.направ.!BG509</f>
        <v>0</v>
      </c>
      <c r="DB28" s="203">
        <f t="shared" si="51"/>
        <v>0</v>
      </c>
      <c r="DC28" s="203">
        <f>гр.компен.направ.!BH509</f>
        <v>0</v>
      </c>
      <c r="DD28" s="203">
        <f t="shared" si="52"/>
        <v>0</v>
      </c>
      <c r="DE28" s="203">
        <f>гр.компен.направ.!BI509</f>
        <v>0</v>
      </c>
      <c r="DF28" s="203">
        <f t="shared" si="53"/>
        <v>0</v>
      </c>
      <c r="DG28" s="203">
        <f>гр.компен.направ.!BJ509</f>
        <v>0</v>
      </c>
      <c r="DH28" s="203">
        <f t="shared" si="54"/>
        <v>0</v>
      </c>
      <c r="DI28" s="203">
        <f>гр.компен.направ.!BK509</f>
        <v>0</v>
      </c>
      <c r="DJ28" s="203">
        <f t="shared" si="55"/>
        <v>0</v>
      </c>
      <c r="DK28" s="203">
        <f>гр.компен.направ.!BL509</f>
        <v>0</v>
      </c>
      <c r="DL28" s="203">
        <f t="shared" si="56"/>
        <v>0</v>
      </c>
      <c r="DM28" s="203">
        <f>гр.компен.направ.!BM509</f>
        <v>0</v>
      </c>
      <c r="DN28" s="203">
        <f t="shared" si="57"/>
        <v>0</v>
      </c>
      <c r="DO28" s="203">
        <f>гр.компен.направ.!BN509</f>
        <v>0</v>
      </c>
      <c r="DP28" s="203">
        <f t="shared" si="58"/>
        <v>0</v>
      </c>
      <c r="DQ28" s="203">
        <f>гр.компен.направ.!BO509</f>
        <v>0</v>
      </c>
      <c r="DR28" s="203">
        <f t="shared" si="59"/>
        <v>0</v>
      </c>
      <c r="DS28" s="203">
        <f>гр.компен.направ.!BP509</f>
        <v>0</v>
      </c>
      <c r="DT28" s="203">
        <f t="shared" si="60"/>
        <v>0</v>
      </c>
      <c r="DU28" s="203">
        <f>гр.компен.направ.!BQ509</f>
        <v>0</v>
      </c>
      <c r="DV28" s="203">
        <f t="shared" si="61"/>
        <v>0</v>
      </c>
      <c r="DW28" s="203">
        <f>гр.компен.направ.!BR509</f>
        <v>0</v>
      </c>
      <c r="DX28" s="203">
        <f t="shared" si="62"/>
        <v>0</v>
      </c>
      <c r="DY28" s="203">
        <f>гр.компен.направ.!BS509</f>
        <v>0</v>
      </c>
      <c r="DZ28" s="203">
        <f t="shared" si="63"/>
        <v>0</v>
      </c>
      <c r="EA28" s="203">
        <f>гр.компен.направ.!BT509</f>
        <v>0</v>
      </c>
      <c r="EB28" s="203">
        <f t="shared" si="64"/>
        <v>0</v>
      </c>
      <c r="EC28" s="203">
        <f>гр.компен.направ.!BU509</f>
        <v>0</v>
      </c>
      <c r="ED28" s="203">
        <f t="shared" si="65"/>
        <v>0</v>
      </c>
      <c r="EE28" s="203">
        <f>гр.компен.направ.!BV509</f>
        <v>0</v>
      </c>
      <c r="EF28" s="203">
        <f t="shared" si="66"/>
        <v>0</v>
      </c>
      <c r="EG28" s="203">
        <f>гр.компен.направ.!BW509</f>
        <v>0</v>
      </c>
      <c r="EH28" s="203">
        <f t="shared" si="67"/>
        <v>0</v>
      </c>
      <c r="EI28" s="203">
        <f>гр.компен.направ.!BX509</f>
        <v>0</v>
      </c>
      <c r="EJ28" s="203">
        <f t="shared" si="68"/>
        <v>0</v>
      </c>
      <c r="EK28" s="203">
        <f>гр.компен.направ.!BY509</f>
        <v>0</v>
      </c>
      <c r="EL28" s="203">
        <f t="shared" si="69"/>
        <v>0</v>
      </c>
      <c r="EM28" s="203">
        <f>гр.компен.направ.!BZ509</f>
        <v>0</v>
      </c>
      <c r="EN28" s="203">
        <f t="shared" si="70"/>
        <v>0</v>
      </c>
      <c r="EO28" s="203">
        <f>гр.компен.направ.!CA509</f>
        <v>0</v>
      </c>
      <c r="EP28" s="203">
        <f t="shared" si="71"/>
        <v>0</v>
      </c>
      <c r="EQ28" s="203">
        <f>гр.компен.направ.!CB509</f>
        <v>0</v>
      </c>
      <c r="ER28" s="203">
        <f t="shared" si="72"/>
        <v>0</v>
      </c>
      <c r="ES28" s="203">
        <f>гр.компен.направ.!CC509</f>
        <v>30</v>
      </c>
      <c r="ET28" s="203">
        <f t="shared" si="73"/>
        <v>9498960</v>
      </c>
      <c r="EU28" s="203">
        <f>гр.компен.направ.!CD509</f>
        <v>0</v>
      </c>
      <c r="EV28" s="203">
        <f t="shared" si="74"/>
        <v>0</v>
      </c>
      <c r="EW28" s="203">
        <f>гр.компен.направ.!CE509</f>
        <v>0</v>
      </c>
      <c r="EX28" s="203">
        <f t="shared" si="75"/>
        <v>0</v>
      </c>
      <c r="EY28" s="203">
        <f>гр.компен.направ.!CF509</f>
        <v>0</v>
      </c>
      <c r="EZ28" s="203">
        <f t="shared" si="76"/>
        <v>0</v>
      </c>
      <c r="FA28" s="203">
        <f>гр.компен.направ.!CG509</f>
        <v>0</v>
      </c>
      <c r="FB28" s="203">
        <f t="shared" si="77"/>
        <v>0</v>
      </c>
      <c r="FC28" s="203">
        <f>гр.компен.направ.!CH509</f>
        <v>0</v>
      </c>
      <c r="FD28" s="203">
        <f t="shared" si="78"/>
        <v>0</v>
      </c>
      <c r="FE28" s="203">
        <f>гр.компен.направ.!CI509</f>
        <v>0</v>
      </c>
      <c r="FF28" s="203">
        <f t="shared" si="79"/>
        <v>0</v>
      </c>
      <c r="FG28" s="203">
        <f>гр.компен.направ.!CJ509</f>
        <v>0</v>
      </c>
      <c r="FH28" s="203">
        <f t="shared" si="80"/>
        <v>0</v>
      </c>
      <c r="FI28" s="203">
        <f>гр.компен.направ.!CK509</f>
        <v>0</v>
      </c>
      <c r="FJ28" s="203">
        <f t="shared" si="81"/>
        <v>0</v>
      </c>
      <c r="FK28" s="203">
        <f>гр.компен.направ.!CL509</f>
        <v>0</v>
      </c>
      <c r="FL28" s="203">
        <f t="shared" si="82"/>
        <v>0</v>
      </c>
      <c r="FM28" s="203">
        <f>гр.компен.направ.!CM509</f>
        <v>10</v>
      </c>
      <c r="FN28" s="203">
        <f t="shared" si="83"/>
        <v>3166320</v>
      </c>
      <c r="FO28" s="203">
        <f>гр.компен.направ.!CN509</f>
        <v>0</v>
      </c>
      <c r="FP28" s="203">
        <f t="shared" si="84"/>
        <v>0</v>
      </c>
      <c r="FQ28" s="203">
        <f>гр.компен.направ.!CO509</f>
        <v>0</v>
      </c>
      <c r="FR28" s="203">
        <f t="shared" si="85"/>
        <v>0</v>
      </c>
      <c r="FS28" s="203">
        <f>гр.компен.направ.!CP509</f>
        <v>0</v>
      </c>
      <c r="FT28" s="203">
        <f t="shared" si="86"/>
        <v>0</v>
      </c>
      <c r="FU28" s="203">
        <f>гр.компен.направ.!CQ509</f>
        <v>0</v>
      </c>
      <c r="FV28" s="203">
        <f t="shared" si="87"/>
        <v>0</v>
      </c>
      <c r="FW28" s="203">
        <f>гр.компен.направ.!CR509</f>
        <v>0</v>
      </c>
      <c r="FX28" s="203">
        <f t="shared" si="88"/>
        <v>0</v>
      </c>
      <c r="FY28" s="203">
        <f>гр.компен.направ.!CS509</f>
        <v>0</v>
      </c>
      <c r="FZ28" s="203">
        <f t="shared" si="89"/>
        <v>0</v>
      </c>
      <c r="GA28" s="203">
        <f>гр.компен.направ.!CT509</f>
        <v>0</v>
      </c>
      <c r="GB28" s="203">
        <f t="shared" si="90"/>
        <v>0</v>
      </c>
      <c r="GC28" s="203">
        <f>гр.компен.направ.!CU509</f>
        <v>0</v>
      </c>
      <c r="GD28" s="203">
        <f t="shared" si="91"/>
        <v>0</v>
      </c>
      <c r="GE28" s="203">
        <f>гр.компен.направ.!CV509</f>
        <v>0</v>
      </c>
      <c r="GF28" s="203">
        <f t="shared" si="92"/>
        <v>0</v>
      </c>
      <c r="GG28" s="203">
        <f>гр.компен.направ.!CW509</f>
        <v>0</v>
      </c>
      <c r="GH28" s="203">
        <f t="shared" si="93"/>
        <v>0</v>
      </c>
      <c r="GI28" s="203">
        <f>гр.компен.направ.!CX509</f>
        <v>0</v>
      </c>
      <c r="GJ28" s="203">
        <f t="shared" si="94"/>
        <v>0</v>
      </c>
      <c r="GK28" s="203">
        <f>гр.компен.направ.!CY509</f>
        <v>0</v>
      </c>
      <c r="GL28" s="203">
        <f t="shared" si="95"/>
        <v>0</v>
      </c>
      <c r="GM28" s="203">
        <f>гр.компен.направ.!CZ509</f>
        <v>0</v>
      </c>
      <c r="GN28" s="203">
        <f t="shared" si="96"/>
        <v>0</v>
      </c>
      <c r="GO28" s="203">
        <f>гр.компен.направ.!DA509</f>
        <v>0</v>
      </c>
      <c r="GP28" s="203">
        <f t="shared" si="97"/>
        <v>0</v>
      </c>
      <c r="GQ28" s="203">
        <f>гр.компен.направ.!DB509</f>
        <v>0</v>
      </c>
      <c r="GR28" s="203">
        <f t="shared" si="98"/>
        <v>0</v>
      </c>
      <c r="GS28" s="203">
        <f>гр.компен.направ.!DC509</f>
        <v>0</v>
      </c>
      <c r="GT28" s="203">
        <f t="shared" si="99"/>
        <v>0</v>
      </c>
      <c r="GU28" s="203">
        <f>гр.компен.направ.!DD509</f>
        <v>0</v>
      </c>
      <c r="GV28" s="203">
        <f t="shared" si="100"/>
        <v>0</v>
      </c>
      <c r="GW28" s="203">
        <f>гр.компен.направ.!DE509</f>
        <v>0</v>
      </c>
      <c r="GX28" s="203">
        <f t="shared" si="101"/>
        <v>0</v>
      </c>
      <c r="GY28" s="203">
        <f>гр.компен.направ.!DF509</f>
        <v>0</v>
      </c>
      <c r="GZ28" s="203">
        <f t="shared" si="102"/>
        <v>0</v>
      </c>
      <c r="HA28" s="203">
        <f>гр.компен.направ.!DG509</f>
        <v>0</v>
      </c>
      <c r="HB28" s="203">
        <f t="shared" si="103"/>
        <v>0</v>
      </c>
      <c r="HC28" s="203">
        <f>гр.компен.направ.!DH509</f>
        <v>0</v>
      </c>
      <c r="HD28" s="203">
        <f t="shared" si="104"/>
        <v>0</v>
      </c>
      <c r="HE28" s="203">
        <f>гр.компен.направ.!DI509</f>
        <v>0</v>
      </c>
      <c r="HF28" s="203">
        <f t="shared" si="105"/>
        <v>0</v>
      </c>
      <c r="HG28" s="203">
        <f>гр.компен.направ.!DJ509</f>
        <v>0</v>
      </c>
      <c r="HH28" s="203">
        <f t="shared" si="106"/>
        <v>0</v>
      </c>
      <c r="HI28" s="203">
        <f>гр.компен.направ.!DK509</f>
        <v>0</v>
      </c>
      <c r="HJ28" s="203">
        <f t="shared" si="107"/>
        <v>0</v>
      </c>
      <c r="HK28" s="203">
        <f>гр.компен.направ.!DL509</f>
        <v>0</v>
      </c>
      <c r="HL28" s="203">
        <f t="shared" si="108"/>
        <v>0</v>
      </c>
      <c r="HM28" s="203">
        <f>гр.компен.направ.!DM509</f>
        <v>0</v>
      </c>
      <c r="HN28" s="203">
        <f t="shared" si="109"/>
        <v>0</v>
      </c>
      <c r="HO28" s="203">
        <f>гр.компен.направ.!DN509</f>
        <v>0</v>
      </c>
      <c r="HP28" s="203">
        <f t="shared" si="110"/>
        <v>0</v>
      </c>
      <c r="HQ28" s="203">
        <f>гр.компен.направ.!DO509</f>
        <v>0</v>
      </c>
      <c r="HR28" s="203">
        <f t="shared" si="111"/>
        <v>0</v>
      </c>
      <c r="HS28" s="203">
        <f>гр.компен.направ.!DP509</f>
        <v>0</v>
      </c>
      <c r="HT28" s="203">
        <f t="shared" si="112"/>
        <v>0</v>
      </c>
      <c r="HU28" s="203">
        <f>гр.компен.направ.!DQ509</f>
        <v>12</v>
      </c>
      <c r="HV28" s="203">
        <f t="shared" si="113"/>
        <v>7792128</v>
      </c>
      <c r="HW28" s="203">
        <f>гр.компен.направ.!DR509</f>
        <v>0</v>
      </c>
      <c r="HX28" s="203">
        <f t="shared" si="114"/>
        <v>0</v>
      </c>
      <c r="HY28" s="203">
        <f>гр.компен.направ.!DS509</f>
        <v>0</v>
      </c>
      <c r="HZ28" s="203">
        <f t="shared" si="115"/>
        <v>0</v>
      </c>
      <c r="IA28" s="203">
        <f>гр.компен.направ.!DT509</f>
        <v>0</v>
      </c>
      <c r="IB28" s="203">
        <f t="shared" si="116"/>
        <v>0</v>
      </c>
      <c r="IC28" s="203">
        <f>гр.компен.направ.!DU509</f>
        <v>0</v>
      </c>
      <c r="ID28" s="203">
        <f t="shared" si="117"/>
        <v>0</v>
      </c>
      <c r="IE28" s="203">
        <f>гр.компен.направ.!DV509</f>
        <v>0</v>
      </c>
      <c r="IF28" s="203">
        <f t="shared" si="118"/>
        <v>0</v>
      </c>
      <c r="IG28" s="203">
        <f>гр.компен.направ.!DW509</f>
        <v>0</v>
      </c>
      <c r="IH28" s="203">
        <f t="shared" si="119"/>
        <v>0</v>
      </c>
      <c r="II28" s="226"/>
      <c r="IJ28" s="226"/>
      <c r="IK28" s="226"/>
      <c r="IL28" s="226"/>
      <c r="IM28" s="226"/>
      <c r="IN28" s="226"/>
      <c r="IO28" s="226"/>
    </row>
    <row r="29" spans="1:249" s="30" customFormat="1" ht="11.4" customHeight="1" x14ac:dyDescent="0.2">
      <c r="A29" s="202">
        <v>18</v>
      </c>
      <c r="B29" s="225" t="s">
        <v>630</v>
      </c>
      <c r="C29" s="203">
        <f>гр.компен.направ.!H524</f>
        <v>0</v>
      </c>
      <c r="D29" s="203">
        <f t="shared" si="0"/>
        <v>0</v>
      </c>
      <c r="E29" s="203">
        <f>гр.компен.направ.!I524</f>
        <v>0</v>
      </c>
      <c r="F29" s="203">
        <f t="shared" si="1"/>
        <v>0</v>
      </c>
      <c r="G29" s="203">
        <f>гр.компен.направ.!J524</f>
        <v>0</v>
      </c>
      <c r="H29" s="203">
        <f t="shared" si="2"/>
        <v>0</v>
      </c>
      <c r="I29" s="203">
        <f>гр.компен.направ.!K524</f>
        <v>48</v>
      </c>
      <c r="J29" s="203">
        <f t="shared" si="3"/>
        <v>15005376</v>
      </c>
      <c r="K29" s="203">
        <f>гр.компен.направ.!L524</f>
        <v>0</v>
      </c>
      <c r="L29" s="203">
        <f t="shared" si="4"/>
        <v>0</v>
      </c>
      <c r="M29" s="203">
        <f>гр.компен.направ.!M524</f>
        <v>254</v>
      </c>
      <c r="N29" s="203">
        <f t="shared" si="5"/>
        <v>95283528</v>
      </c>
      <c r="O29" s="203">
        <f>гр.компен.направ.!N524</f>
        <v>0</v>
      </c>
      <c r="P29" s="203">
        <f t="shared" si="6"/>
        <v>0</v>
      </c>
      <c r="Q29" s="203">
        <f>гр.компен.направ.!O524</f>
        <v>0</v>
      </c>
      <c r="R29" s="203">
        <f t="shared" si="7"/>
        <v>0</v>
      </c>
      <c r="S29" s="203">
        <f>гр.компен.направ.!P524</f>
        <v>0</v>
      </c>
      <c r="T29" s="203">
        <f t="shared" si="8"/>
        <v>0</v>
      </c>
      <c r="U29" s="203">
        <f>гр.компен.направ.!Q524</f>
        <v>0</v>
      </c>
      <c r="V29" s="203">
        <f t="shared" si="9"/>
        <v>0</v>
      </c>
      <c r="W29" s="203">
        <f>гр.компен.направ.!R524</f>
        <v>0</v>
      </c>
      <c r="X29" s="203">
        <f t="shared" si="10"/>
        <v>0</v>
      </c>
      <c r="Y29" s="203">
        <f>гр.компен.направ.!S524</f>
        <v>0</v>
      </c>
      <c r="Z29" s="203">
        <f t="shared" si="11"/>
        <v>0</v>
      </c>
      <c r="AA29" s="203">
        <f>гр.компен.направ.!T524</f>
        <v>0</v>
      </c>
      <c r="AB29" s="203">
        <f t="shared" si="12"/>
        <v>0</v>
      </c>
      <c r="AC29" s="203">
        <f>гр.компен.направ.!U524</f>
        <v>0</v>
      </c>
      <c r="AD29" s="203">
        <f t="shared" si="13"/>
        <v>0</v>
      </c>
      <c r="AE29" s="203">
        <f>гр.компен.направ.!V524</f>
        <v>0</v>
      </c>
      <c r="AF29" s="203">
        <f t="shared" si="14"/>
        <v>0</v>
      </c>
      <c r="AG29" s="203">
        <f>гр.компен.направ.!W524</f>
        <v>0</v>
      </c>
      <c r="AH29" s="203">
        <f t="shared" si="15"/>
        <v>0</v>
      </c>
      <c r="AI29" s="203">
        <f>гр.компен.направ.!X524</f>
        <v>0</v>
      </c>
      <c r="AJ29" s="203">
        <f t="shared" si="16"/>
        <v>0</v>
      </c>
      <c r="AK29" s="203">
        <f>гр.компен.направ.!Y524</f>
        <v>0</v>
      </c>
      <c r="AL29" s="203">
        <f t="shared" si="17"/>
        <v>0</v>
      </c>
      <c r="AM29" s="203">
        <f>гр.компен.направ.!Z524</f>
        <v>0</v>
      </c>
      <c r="AN29" s="203">
        <f t="shared" si="18"/>
        <v>0</v>
      </c>
      <c r="AO29" s="203">
        <f>гр.компен.направ.!AA524</f>
        <v>0</v>
      </c>
      <c r="AP29" s="203">
        <f t="shared" si="19"/>
        <v>0</v>
      </c>
      <c r="AQ29" s="203">
        <f>гр.компен.направ.!AB524</f>
        <v>0</v>
      </c>
      <c r="AR29" s="203">
        <f t="shared" si="20"/>
        <v>0</v>
      </c>
      <c r="AS29" s="203">
        <f>гр.компен.направ.!AC524</f>
        <v>0</v>
      </c>
      <c r="AT29" s="203">
        <f t="shared" si="21"/>
        <v>0</v>
      </c>
      <c r="AU29" s="203">
        <f>гр.компен.направ.!AD524</f>
        <v>0</v>
      </c>
      <c r="AV29" s="203">
        <f t="shared" si="22"/>
        <v>0</v>
      </c>
      <c r="AW29" s="203">
        <f>гр.компен.направ.!AE524</f>
        <v>0</v>
      </c>
      <c r="AX29" s="203">
        <f t="shared" si="23"/>
        <v>0</v>
      </c>
      <c r="AY29" s="203">
        <f>гр.компен.направ.!AF524</f>
        <v>0</v>
      </c>
      <c r="AZ29" s="203">
        <f t="shared" si="24"/>
        <v>0</v>
      </c>
      <c r="BA29" s="203">
        <f>гр.компен.направ.!AG524</f>
        <v>0</v>
      </c>
      <c r="BB29" s="203">
        <f t="shared" si="25"/>
        <v>0</v>
      </c>
      <c r="BC29" s="203">
        <f>гр.компен.направ.!AH524</f>
        <v>0</v>
      </c>
      <c r="BD29" s="203">
        <f t="shared" si="26"/>
        <v>0</v>
      </c>
      <c r="BE29" s="203">
        <f>гр.компен.направ.!AG524</f>
        <v>0</v>
      </c>
      <c r="BF29" s="203">
        <f t="shared" si="27"/>
        <v>0</v>
      </c>
      <c r="BG29" s="203">
        <f>гр.компен.направ.!AJ524</f>
        <v>0</v>
      </c>
      <c r="BH29" s="203">
        <f t="shared" si="28"/>
        <v>0</v>
      </c>
      <c r="BI29" s="203">
        <f>гр.компен.направ.!AK524</f>
        <v>0</v>
      </c>
      <c r="BJ29" s="203">
        <f t="shared" si="29"/>
        <v>0</v>
      </c>
      <c r="BK29" s="203">
        <f>гр.компен.направ.!AL524</f>
        <v>0</v>
      </c>
      <c r="BL29" s="203">
        <f t="shared" si="30"/>
        <v>0</v>
      </c>
      <c r="BM29" s="203">
        <f>гр.компен.направ.!AM524</f>
        <v>0</v>
      </c>
      <c r="BN29" s="203">
        <f t="shared" si="31"/>
        <v>0</v>
      </c>
      <c r="BO29" s="203">
        <f>гр.компен.направ.!AN524</f>
        <v>0</v>
      </c>
      <c r="BP29" s="203">
        <f t="shared" si="32"/>
        <v>0</v>
      </c>
      <c r="BQ29" s="203">
        <f>гр.компен.направ.!AO524</f>
        <v>0</v>
      </c>
      <c r="BR29" s="203">
        <f t="shared" si="33"/>
        <v>0</v>
      </c>
      <c r="BS29" s="203">
        <f>гр.компен.направ.!AP524</f>
        <v>0</v>
      </c>
      <c r="BT29" s="203">
        <f t="shared" si="34"/>
        <v>0</v>
      </c>
      <c r="BU29" s="203">
        <f>гр.компен.направ.!AQ524</f>
        <v>0</v>
      </c>
      <c r="BV29" s="203">
        <f t="shared" si="35"/>
        <v>0</v>
      </c>
      <c r="BW29" s="203">
        <f>гр.компен.направ.!AR524</f>
        <v>0</v>
      </c>
      <c r="BX29" s="203">
        <f t="shared" si="36"/>
        <v>0</v>
      </c>
      <c r="BY29" s="203">
        <f>гр.компен.направ.!AS524</f>
        <v>0</v>
      </c>
      <c r="BZ29" s="203">
        <f t="shared" si="37"/>
        <v>0</v>
      </c>
      <c r="CA29" s="203">
        <f>гр.компен.направ.!AT524</f>
        <v>0</v>
      </c>
      <c r="CB29" s="203">
        <f t="shared" si="38"/>
        <v>0</v>
      </c>
      <c r="CC29" s="203">
        <f>гр.компен.направ.!AU524</f>
        <v>0</v>
      </c>
      <c r="CD29" s="203">
        <f t="shared" si="39"/>
        <v>0</v>
      </c>
      <c r="CE29" s="203">
        <f>гр.компен.направ.!AV524</f>
        <v>0</v>
      </c>
      <c r="CF29" s="203">
        <f t="shared" si="40"/>
        <v>0</v>
      </c>
      <c r="CG29" s="203">
        <f>гр.компен.направ.!AW524</f>
        <v>0</v>
      </c>
      <c r="CH29" s="203">
        <f t="shared" si="41"/>
        <v>0</v>
      </c>
      <c r="CI29" s="203">
        <f>гр.компен.направ.!AX524</f>
        <v>0</v>
      </c>
      <c r="CJ29" s="203">
        <f t="shared" si="42"/>
        <v>0</v>
      </c>
      <c r="CK29" s="203">
        <f>гр.компен.направ.!AY524</f>
        <v>0</v>
      </c>
      <c r="CL29" s="203">
        <f t="shared" si="43"/>
        <v>0</v>
      </c>
      <c r="CM29" s="203">
        <f>гр.компен.направ.!AZ524</f>
        <v>0</v>
      </c>
      <c r="CN29" s="203">
        <f t="shared" si="44"/>
        <v>0</v>
      </c>
      <c r="CO29" s="203">
        <f>гр.компен.направ.!BA524</f>
        <v>0</v>
      </c>
      <c r="CP29" s="203">
        <f t="shared" si="45"/>
        <v>0</v>
      </c>
      <c r="CQ29" s="203">
        <f>гр.компен.направ.!BB524</f>
        <v>0</v>
      </c>
      <c r="CR29" s="203">
        <f t="shared" si="46"/>
        <v>0</v>
      </c>
      <c r="CS29" s="203">
        <f>гр.компен.направ.!BC524</f>
        <v>0</v>
      </c>
      <c r="CT29" s="203">
        <f t="shared" si="47"/>
        <v>0</v>
      </c>
      <c r="CU29" s="203">
        <f>гр.компен.направ.!BD524</f>
        <v>0</v>
      </c>
      <c r="CV29" s="203">
        <f t="shared" si="48"/>
        <v>0</v>
      </c>
      <c r="CW29" s="203">
        <f>гр.компен.направ.!BE524</f>
        <v>0</v>
      </c>
      <c r="CX29" s="203">
        <f t="shared" si="49"/>
        <v>0</v>
      </c>
      <c r="CY29" s="203">
        <f>гр.компен.направ.!BF524</f>
        <v>0</v>
      </c>
      <c r="CZ29" s="203">
        <f t="shared" si="50"/>
        <v>0</v>
      </c>
      <c r="DA29" s="203">
        <f>гр.компен.направ.!BG524</f>
        <v>0</v>
      </c>
      <c r="DB29" s="203">
        <f t="shared" si="51"/>
        <v>0</v>
      </c>
      <c r="DC29" s="203">
        <f>гр.компен.направ.!BH524</f>
        <v>0</v>
      </c>
      <c r="DD29" s="203">
        <f t="shared" si="52"/>
        <v>0</v>
      </c>
      <c r="DE29" s="203">
        <f>гр.компен.направ.!BI524</f>
        <v>0</v>
      </c>
      <c r="DF29" s="203">
        <f t="shared" si="53"/>
        <v>0</v>
      </c>
      <c r="DG29" s="203">
        <f>гр.компен.направ.!BJ524</f>
        <v>0</v>
      </c>
      <c r="DH29" s="203">
        <f t="shared" si="54"/>
        <v>0</v>
      </c>
      <c r="DI29" s="203">
        <f>гр.компен.направ.!BK524</f>
        <v>57</v>
      </c>
      <c r="DJ29" s="203">
        <f t="shared" si="55"/>
        <v>21657492</v>
      </c>
      <c r="DK29" s="203">
        <f>гр.компен.направ.!BL524</f>
        <v>0</v>
      </c>
      <c r="DL29" s="203">
        <f t="shared" si="56"/>
        <v>0</v>
      </c>
      <c r="DM29" s="203">
        <f>гр.компен.направ.!BM524</f>
        <v>0</v>
      </c>
      <c r="DN29" s="203">
        <f t="shared" si="57"/>
        <v>0</v>
      </c>
      <c r="DO29" s="203">
        <f>гр.компен.направ.!BN524</f>
        <v>0</v>
      </c>
      <c r="DP29" s="203">
        <f t="shared" si="58"/>
        <v>0</v>
      </c>
      <c r="DQ29" s="203">
        <f>гр.компен.направ.!BO524</f>
        <v>0</v>
      </c>
      <c r="DR29" s="203">
        <f t="shared" si="59"/>
        <v>0</v>
      </c>
      <c r="DS29" s="203">
        <f>гр.компен.направ.!BP524</f>
        <v>0</v>
      </c>
      <c r="DT29" s="203">
        <f t="shared" si="60"/>
        <v>0</v>
      </c>
      <c r="DU29" s="203">
        <f>гр.компен.направ.!BQ524</f>
        <v>0</v>
      </c>
      <c r="DV29" s="203">
        <f t="shared" si="61"/>
        <v>0</v>
      </c>
      <c r="DW29" s="203">
        <f>гр.компен.направ.!BR524</f>
        <v>0</v>
      </c>
      <c r="DX29" s="203">
        <f t="shared" si="62"/>
        <v>0</v>
      </c>
      <c r="DY29" s="203">
        <f>гр.компен.направ.!BS524</f>
        <v>0</v>
      </c>
      <c r="DZ29" s="203">
        <f t="shared" si="63"/>
        <v>0</v>
      </c>
      <c r="EA29" s="203">
        <f>гр.компен.направ.!BT524</f>
        <v>0</v>
      </c>
      <c r="EB29" s="203">
        <f t="shared" si="64"/>
        <v>0</v>
      </c>
      <c r="EC29" s="203">
        <f>гр.компен.направ.!BU524</f>
        <v>0</v>
      </c>
      <c r="ED29" s="203">
        <f t="shared" si="65"/>
        <v>0</v>
      </c>
      <c r="EE29" s="203">
        <f>гр.компен.направ.!BV524</f>
        <v>0</v>
      </c>
      <c r="EF29" s="203">
        <f t="shared" si="66"/>
        <v>0</v>
      </c>
      <c r="EG29" s="203">
        <f>гр.компен.направ.!BW524</f>
        <v>0</v>
      </c>
      <c r="EH29" s="203">
        <f t="shared" si="67"/>
        <v>0</v>
      </c>
      <c r="EI29" s="203">
        <f>гр.компен.направ.!BX524</f>
        <v>0</v>
      </c>
      <c r="EJ29" s="203">
        <f t="shared" si="68"/>
        <v>0</v>
      </c>
      <c r="EK29" s="203">
        <f>гр.компен.направ.!BY524</f>
        <v>0</v>
      </c>
      <c r="EL29" s="203">
        <f t="shared" si="69"/>
        <v>0</v>
      </c>
      <c r="EM29" s="203">
        <f>гр.компен.направ.!BZ524</f>
        <v>0</v>
      </c>
      <c r="EN29" s="203">
        <f t="shared" si="70"/>
        <v>0</v>
      </c>
      <c r="EO29" s="203">
        <f>гр.компен.направ.!CA524</f>
        <v>0</v>
      </c>
      <c r="EP29" s="203">
        <f t="shared" si="71"/>
        <v>0</v>
      </c>
      <c r="EQ29" s="203">
        <f>гр.компен.направ.!CB524</f>
        <v>0</v>
      </c>
      <c r="ER29" s="203">
        <f t="shared" si="72"/>
        <v>0</v>
      </c>
      <c r="ES29" s="203">
        <f>гр.компен.направ.!CC524</f>
        <v>24</v>
      </c>
      <c r="ET29" s="203">
        <f t="shared" si="73"/>
        <v>7599168</v>
      </c>
      <c r="EU29" s="203">
        <f>гр.компен.направ.!CD524</f>
        <v>0</v>
      </c>
      <c r="EV29" s="203">
        <f t="shared" si="74"/>
        <v>0</v>
      </c>
      <c r="EW29" s="203">
        <f>гр.компен.направ.!CE524</f>
        <v>24</v>
      </c>
      <c r="EX29" s="203">
        <f t="shared" si="75"/>
        <v>9118944</v>
      </c>
      <c r="EY29" s="203">
        <f>гр.компен.направ.!CF524</f>
        <v>0</v>
      </c>
      <c r="EZ29" s="203">
        <f t="shared" si="76"/>
        <v>0</v>
      </c>
      <c r="FA29" s="203">
        <f>гр.компен.направ.!CG524</f>
        <v>0</v>
      </c>
      <c r="FB29" s="203">
        <f t="shared" si="77"/>
        <v>0</v>
      </c>
      <c r="FC29" s="203">
        <f>гр.компен.направ.!CH524</f>
        <v>0</v>
      </c>
      <c r="FD29" s="203">
        <f t="shared" si="78"/>
        <v>0</v>
      </c>
      <c r="FE29" s="203">
        <f>гр.компен.направ.!CI524</f>
        <v>0</v>
      </c>
      <c r="FF29" s="203">
        <f t="shared" si="79"/>
        <v>0</v>
      </c>
      <c r="FG29" s="203">
        <f>гр.компен.направ.!CJ524</f>
        <v>0</v>
      </c>
      <c r="FH29" s="203">
        <f t="shared" si="80"/>
        <v>0</v>
      </c>
      <c r="FI29" s="203">
        <f>гр.компен.направ.!CK524</f>
        <v>0</v>
      </c>
      <c r="FJ29" s="203">
        <f t="shared" si="81"/>
        <v>0</v>
      </c>
      <c r="FK29" s="203">
        <f>гр.компен.направ.!CL524</f>
        <v>0</v>
      </c>
      <c r="FL29" s="203">
        <f t="shared" si="82"/>
        <v>0</v>
      </c>
      <c r="FM29" s="203">
        <f>гр.компен.направ.!CM524</f>
        <v>0</v>
      </c>
      <c r="FN29" s="203">
        <f t="shared" si="83"/>
        <v>0</v>
      </c>
      <c r="FO29" s="203">
        <f>гр.компен.направ.!CN524</f>
        <v>0</v>
      </c>
      <c r="FP29" s="203">
        <f t="shared" si="84"/>
        <v>0</v>
      </c>
      <c r="FQ29" s="203">
        <f>гр.компен.направ.!CO524</f>
        <v>0</v>
      </c>
      <c r="FR29" s="203">
        <f t="shared" si="85"/>
        <v>0</v>
      </c>
      <c r="FS29" s="203">
        <f>гр.компен.направ.!CP524</f>
        <v>0</v>
      </c>
      <c r="FT29" s="203">
        <f t="shared" si="86"/>
        <v>0</v>
      </c>
      <c r="FU29" s="203">
        <f>гр.компен.направ.!CQ524</f>
        <v>0</v>
      </c>
      <c r="FV29" s="203">
        <f t="shared" si="87"/>
        <v>0</v>
      </c>
      <c r="FW29" s="203">
        <f>гр.компен.направ.!CR524</f>
        <v>0</v>
      </c>
      <c r="FX29" s="203">
        <f t="shared" si="88"/>
        <v>0</v>
      </c>
      <c r="FY29" s="203">
        <f>гр.компен.направ.!CS524</f>
        <v>0</v>
      </c>
      <c r="FZ29" s="203">
        <f t="shared" si="89"/>
        <v>0</v>
      </c>
      <c r="GA29" s="203">
        <f>гр.компен.направ.!CT524</f>
        <v>0</v>
      </c>
      <c r="GB29" s="203">
        <f t="shared" si="90"/>
        <v>0</v>
      </c>
      <c r="GC29" s="203">
        <f>гр.компен.направ.!CU524</f>
        <v>0</v>
      </c>
      <c r="GD29" s="203">
        <f t="shared" si="91"/>
        <v>0</v>
      </c>
      <c r="GE29" s="203">
        <f>гр.компен.направ.!CV524</f>
        <v>0</v>
      </c>
      <c r="GF29" s="203">
        <f t="shared" si="92"/>
        <v>0</v>
      </c>
      <c r="GG29" s="203">
        <f>гр.компен.направ.!CW524</f>
        <v>0</v>
      </c>
      <c r="GH29" s="203">
        <f t="shared" si="93"/>
        <v>0</v>
      </c>
      <c r="GI29" s="203">
        <f>гр.компен.направ.!CX524</f>
        <v>0</v>
      </c>
      <c r="GJ29" s="203">
        <f t="shared" si="94"/>
        <v>0</v>
      </c>
      <c r="GK29" s="203">
        <f>гр.компен.направ.!CY524</f>
        <v>0</v>
      </c>
      <c r="GL29" s="203">
        <f t="shared" si="95"/>
        <v>0</v>
      </c>
      <c r="GM29" s="203">
        <f>гр.компен.направ.!CZ524</f>
        <v>0</v>
      </c>
      <c r="GN29" s="203">
        <f t="shared" si="96"/>
        <v>0</v>
      </c>
      <c r="GO29" s="203">
        <f>гр.компен.направ.!DA524</f>
        <v>0</v>
      </c>
      <c r="GP29" s="203">
        <f t="shared" si="97"/>
        <v>0</v>
      </c>
      <c r="GQ29" s="203">
        <f>гр.компен.направ.!DB524</f>
        <v>0</v>
      </c>
      <c r="GR29" s="203">
        <f t="shared" si="98"/>
        <v>0</v>
      </c>
      <c r="GS29" s="203">
        <f>гр.компен.направ.!DC524</f>
        <v>0</v>
      </c>
      <c r="GT29" s="203">
        <f t="shared" si="99"/>
        <v>0</v>
      </c>
      <c r="GU29" s="203">
        <f>гр.компен.направ.!DD524</f>
        <v>0</v>
      </c>
      <c r="GV29" s="203">
        <f t="shared" si="100"/>
        <v>0</v>
      </c>
      <c r="GW29" s="203">
        <f>гр.компен.направ.!DE524</f>
        <v>0</v>
      </c>
      <c r="GX29" s="203">
        <f t="shared" si="101"/>
        <v>0</v>
      </c>
      <c r="GY29" s="203">
        <f>гр.компен.направ.!DF524</f>
        <v>0</v>
      </c>
      <c r="GZ29" s="203">
        <f t="shared" si="102"/>
        <v>0</v>
      </c>
      <c r="HA29" s="203">
        <f>гр.компен.направ.!DG524</f>
        <v>0</v>
      </c>
      <c r="HB29" s="203">
        <f t="shared" si="103"/>
        <v>0</v>
      </c>
      <c r="HC29" s="203">
        <f>гр.компен.направ.!DH524</f>
        <v>0</v>
      </c>
      <c r="HD29" s="203">
        <f t="shared" si="104"/>
        <v>0</v>
      </c>
      <c r="HE29" s="203">
        <f>гр.компен.направ.!DI524</f>
        <v>0</v>
      </c>
      <c r="HF29" s="203">
        <f t="shared" si="105"/>
        <v>0</v>
      </c>
      <c r="HG29" s="203">
        <f>гр.компен.направ.!DJ524</f>
        <v>0</v>
      </c>
      <c r="HH29" s="203">
        <f t="shared" si="106"/>
        <v>0</v>
      </c>
      <c r="HI29" s="203">
        <f>гр.компен.направ.!DK524</f>
        <v>0</v>
      </c>
      <c r="HJ29" s="203">
        <f t="shared" si="107"/>
        <v>0</v>
      </c>
      <c r="HK29" s="203">
        <f>гр.компен.направ.!DL524</f>
        <v>0</v>
      </c>
      <c r="HL29" s="203">
        <f t="shared" si="108"/>
        <v>0</v>
      </c>
      <c r="HM29" s="203">
        <f>гр.компен.направ.!DM524</f>
        <v>0</v>
      </c>
      <c r="HN29" s="203">
        <f t="shared" si="109"/>
        <v>0</v>
      </c>
      <c r="HO29" s="203">
        <f>гр.компен.направ.!DN524</f>
        <v>0</v>
      </c>
      <c r="HP29" s="203">
        <f t="shared" si="110"/>
        <v>0</v>
      </c>
      <c r="HQ29" s="203">
        <f>гр.компен.направ.!DO524</f>
        <v>0</v>
      </c>
      <c r="HR29" s="203">
        <f t="shared" si="111"/>
        <v>0</v>
      </c>
      <c r="HS29" s="203">
        <f>гр.компен.направ.!DP524</f>
        <v>0</v>
      </c>
      <c r="HT29" s="203">
        <f t="shared" si="112"/>
        <v>0</v>
      </c>
      <c r="HU29" s="203">
        <f>гр.компен.направ.!DQ524</f>
        <v>6</v>
      </c>
      <c r="HV29" s="203">
        <f t="shared" si="113"/>
        <v>3896064</v>
      </c>
      <c r="HW29" s="203">
        <f>гр.компен.направ.!DR524</f>
        <v>0</v>
      </c>
      <c r="HX29" s="203">
        <f t="shared" si="114"/>
        <v>0</v>
      </c>
      <c r="HY29" s="203">
        <f>гр.компен.направ.!DS524</f>
        <v>0</v>
      </c>
      <c r="HZ29" s="203">
        <f t="shared" si="115"/>
        <v>0</v>
      </c>
      <c r="IA29" s="203">
        <f>гр.компен.направ.!DT524</f>
        <v>0</v>
      </c>
      <c r="IB29" s="203">
        <f t="shared" si="116"/>
        <v>0</v>
      </c>
      <c r="IC29" s="203">
        <f>гр.компен.направ.!DU524</f>
        <v>0</v>
      </c>
      <c r="ID29" s="203">
        <f t="shared" si="117"/>
        <v>0</v>
      </c>
      <c r="IE29" s="203">
        <f>гр.компен.направ.!DV524</f>
        <v>0</v>
      </c>
      <c r="IF29" s="203">
        <f t="shared" si="118"/>
        <v>0</v>
      </c>
      <c r="IG29" s="203">
        <f>гр.компен.направ.!DW524</f>
        <v>0</v>
      </c>
      <c r="IH29" s="203">
        <f t="shared" si="119"/>
        <v>0</v>
      </c>
      <c r="II29" s="226"/>
      <c r="IJ29" s="226"/>
      <c r="IK29" s="226"/>
      <c r="IL29" s="226"/>
      <c r="IM29" s="226"/>
      <c r="IN29" s="226"/>
      <c r="IO29" s="226"/>
    </row>
    <row r="30" spans="1:249" s="231" customFormat="1" ht="10.199999999999999" x14ac:dyDescent="0.2">
      <c r="A30" s="227">
        <v>2019</v>
      </c>
      <c r="B30" s="228" t="s">
        <v>631</v>
      </c>
      <c r="C30" s="229">
        <f>SUM(C12:C29)</f>
        <v>0</v>
      </c>
      <c r="D30" s="229">
        <f t="shared" ref="D30:BO30" si="120">SUM(D12:D29)</f>
        <v>0</v>
      </c>
      <c r="E30" s="229">
        <f t="shared" si="120"/>
        <v>0</v>
      </c>
      <c r="F30" s="229">
        <f t="shared" si="120"/>
        <v>0</v>
      </c>
      <c r="G30" s="229">
        <f t="shared" si="120"/>
        <v>0</v>
      </c>
      <c r="H30" s="229">
        <f t="shared" si="120"/>
        <v>0</v>
      </c>
      <c r="I30" s="229">
        <f t="shared" si="120"/>
        <v>5069</v>
      </c>
      <c r="J30" s="229">
        <f t="shared" si="120"/>
        <v>1584630228</v>
      </c>
      <c r="K30" s="229">
        <f t="shared" si="120"/>
        <v>0</v>
      </c>
      <c r="L30" s="229">
        <f t="shared" si="120"/>
        <v>0</v>
      </c>
      <c r="M30" s="229">
        <f t="shared" si="120"/>
        <v>4557.8670000000002</v>
      </c>
      <c r="N30" s="229">
        <f t="shared" si="120"/>
        <v>1709801763.4440002</v>
      </c>
      <c r="O30" s="229">
        <f t="shared" si="120"/>
        <v>0</v>
      </c>
      <c r="P30" s="229">
        <f t="shared" si="120"/>
        <v>0</v>
      </c>
      <c r="Q30" s="229">
        <f t="shared" si="120"/>
        <v>0</v>
      </c>
      <c r="R30" s="229">
        <f t="shared" si="120"/>
        <v>0</v>
      </c>
      <c r="S30" s="229">
        <f t="shared" si="120"/>
        <v>0</v>
      </c>
      <c r="T30" s="229">
        <f t="shared" si="120"/>
        <v>0</v>
      </c>
      <c r="U30" s="229">
        <f t="shared" si="120"/>
        <v>14</v>
      </c>
      <c r="V30" s="229">
        <f t="shared" si="120"/>
        <v>6127128</v>
      </c>
      <c r="W30" s="229">
        <f t="shared" si="120"/>
        <v>0</v>
      </c>
      <c r="X30" s="229">
        <f t="shared" si="120"/>
        <v>0</v>
      </c>
      <c r="Y30" s="229">
        <f t="shared" si="120"/>
        <v>0</v>
      </c>
      <c r="Z30" s="229">
        <f t="shared" si="120"/>
        <v>0</v>
      </c>
      <c r="AA30" s="229">
        <f t="shared" si="120"/>
        <v>0</v>
      </c>
      <c r="AB30" s="229">
        <f t="shared" si="120"/>
        <v>0</v>
      </c>
      <c r="AC30" s="229">
        <f t="shared" si="120"/>
        <v>123</v>
      </c>
      <c r="AD30" s="229">
        <f t="shared" si="120"/>
        <v>31630680</v>
      </c>
      <c r="AE30" s="229">
        <f t="shared" si="120"/>
        <v>0</v>
      </c>
      <c r="AF30" s="229">
        <f t="shared" si="120"/>
        <v>0</v>
      </c>
      <c r="AG30" s="229">
        <f t="shared" si="120"/>
        <v>106</v>
      </c>
      <c r="AH30" s="229">
        <f t="shared" si="120"/>
        <v>32710752</v>
      </c>
      <c r="AI30" s="229">
        <f t="shared" si="120"/>
        <v>0</v>
      </c>
      <c r="AJ30" s="229">
        <f t="shared" si="120"/>
        <v>0</v>
      </c>
      <c r="AK30" s="229">
        <f t="shared" si="120"/>
        <v>0</v>
      </c>
      <c r="AL30" s="229">
        <f t="shared" si="120"/>
        <v>0</v>
      </c>
      <c r="AM30" s="229">
        <f t="shared" si="120"/>
        <v>0</v>
      </c>
      <c r="AN30" s="229">
        <f t="shared" si="120"/>
        <v>0</v>
      </c>
      <c r="AO30" s="229">
        <f t="shared" si="120"/>
        <v>0</v>
      </c>
      <c r="AP30" s="229">
        <f t="shared" si="120"/>
        <v>0</v>
      </c>
      <c r="AQ30" s="229">
        <f t="shared" si="120"/>
        <v>0</v>
      </c>
      <c r="AR30" s="229">
        <f t="shared" si="120"/>
        <v>0</v>
      </c>
      <c r="AS30" s="229">
        <f t="shared" si="120"/>
        <v>0</v>
      </c>
      <c r="AT30" s="229">
        <f t="shared" si="120"/>
        <v>0</v>
      </c>
      <c r="AU30" s="229">
        <f t="shared" si="120"/>
        <v>0</v>
      </c>
      <c r="AV30" s="229">
        <f t="shared" si="120"/>
        <v>0</v>
      </c>
      <c r="AW30" s="229">
        <f t="shared" si="120"/>
        <v>0</v>
      </c>
      <c r="AX30" s="229">
        <f t="shared" si="120"/>
        <v>0</v>
      </c>
      <c r="AY30" s="229">
        <f t="shared" si="120"/>
        <v>0</v>
      </c>
      <c r="AZ30" s="229">
        <f t="shared" si="120"/>
        <v>0</v>
      </c>
      <c r="BA30" s="229">
        <f t="shared" si="120"/>
        <v>0</v>
      </c>
      <c r="BB30" s="229">
        <f t="shared" si="120"/>
        <v>0</v>
      </c>
      <c r="BC30" s="229">
        <f t="shared" si="120"/>
        <v>0</v>
      </c>
      <c r="BD30" s="229">
        <f t="shared" si="120"/>
        <v>0</v>
      </c>
      <c r="BE30" s="229">
        <f t="shared" si="120"/>
        <v>0</v>
      </c>
      <c r="BF30" s="229">
        <f t="shared" si="120"/>
        <v>0</v>
      </c>
      <c r="BG30" s="229">
        <f t="shared" si="120"/>
        <v>0</v>
      </c>
      <c r="BH30" s="229">
        <f t="shared" si="120"/>
        <v>0</v>
      </c>
      <c r="BI30" s="229">
        <f t="shared" si="120"/>
        <v>0</v>
      </c>
      <c r="BJ30" s="229">
        <f t="shared" si="120"/>
        <v>0</v>
      </c>
      <c r="BK30" s="229">
        <f t="shared" si="120"/>
        <v>0</v>
      </c>
      <c r="BL30" s="229">
        <f t="shared" si="120"/>
        <v>0</v>
      </c>
      <c r="BM30" s="229">
        <f t="shared" si="120"/>
        <v>0</v>
      </c>
      <c r="BN30" s="229">
        <f t="shared" si="120"/>
        <v>0</v>
      </c>
      <c r="BO30" s="229">
        <f t="shared" si="120"/>
        <v>0</v>
      </c>
      <c r="BP30" s="229">
        <f t="shared" ref="BP30:EA30" si="121">SUM(BP12:BP29)</f>
        <v>0</v>
      </c>
      <c r="BQ30" s="229">
        <f t="shared" si="121"/>
        <v>1</v>
      </c>
      <c r="BR30" s="229">
        <f t="shared" si="121"/>
        <v>395796</v>
      </c>
      <c r="BS30" s="229">
        <f t="shared" si="121"/>
        <v>0</v>
      </c>
      <c r="BT30" s="229">
        <f t="shared" si="121"/>
        <v>0</v>
      </c>
      <c r="BU30" s="229">
        <f t="shared" si="121"/>
        <v>1</v>
      </c>
      <c r="BV30" s="229">
        <f t="shared" si="121"/>
        <v>474948</v>
      </c>
      <c r="BW30" s="229">
        <f t="shared" si="121"/>
        <v>0</v>
      </c>
      <c r="BX30" s="229">
        <f t="shared" si="121"/>
        <v>0</v>
      </c>
      <c r="BY30" s="229">
        <f t="shared" si="121"/>
        <v>0</v>
      </c>
      <c r="BZ30" s="229">
        <f t="shared" si="121"/>
        <v>0</v>
      </c>
      <c r="CA30" s="229">
        <f t="shared" si="121"/>
        <v>0</v>
      </c>
      <c r="CB30" s="229">
        <f t="shared" si="121"/>
        <v>0</v>
      </c>
      <c r="CC30" s="229">
        <f t="shared" si="121"/>
        <v>0</v>
      </c>
      <c r="CD30" s="229">
        <f t="shared" si="121"/>
        <v>0</v>
      </c>
      <c r="CE30" s="229">
        <f t="shared" si="121"/>
        <v>0</v>
      </c>
      <c r="CF30" s="229">
        <f t="shared" si="121"/>
        <v>0</v>
      </c>
      <c r="CG30" s="229">
        <f t="shared" si="121"/>
        <v>0</v>
      </c>
      <c r="CH30" s="229">
        <f t="shared" si="121"/>
        <v>0</v>
      </c>
      <c r="CI30" s="229">
        <f t="shared" si="121"/>
        <v>0</v>
      </c>
      <c r="CJ30" s="229">
        <f t="shared" si="121"/>
        <v>0</v>
      </c>
      <c r="CK30" s="229">
        <f t="shared" si="121"/>
        <v>0</v>
      </c>
      <c r="CL30" s="229">
        <f t="shared" si="121"/>
        <v>0</v>
      </c>
      <c r="CM30" s="229">
        <f t="shared" si="121"/>
        <v>0</v>
      </c>
      <c r="CN30" s="229">
        <f t="shared" si="121"/>
        <v>0</v>
      </c>
      <c r="CO30" s="229">
        <f t="shared" si="121"/>
        <v>0</v>
      </c>
      <c r="CP30" s="229">
        <f t="shared" si="121"/>
        <v>0</v>
      </c>
      <c r="CQ30" s="229">
        <f t="shared" si="121"/>
        <v>0</v>
      </c>
      <c r="CR30" s="229">
        <f t="shared" si="121"/>
        <v>0</v>
      </c>
      <c r="CS30" s="229">
        <f t="shared" si="121"/>
        <v>0</v>
      </c>
      <c r="CT30" s="229">
        <f t="shared" si="121"/>
        <v>0</v>
      </c>
      <c r="CU30" s="229">
        <f t="shared" si="121"/>
        <v>0</v>
      </c>
      <c r="CV30" s="229">
        <f t="shared" si="121"/>
        <v>0</v>
      </c>
      <c r="CW30" s="229">
        <f t="shared" si="121"/>
        <v>0</v>
      </c>
      <c r="CX30" s="229">
        <f t="shared" si="121"/>
        <v>0</v>
      </c>
      <c r="CY30" s="229">
        <f t="shared" si="121"/>
        <v>0</v>
      </c>
      <c r="CZ30" s="229">
        <f t="shared" si="121"/>
        <v>0</v>
      </c>
      <c r="DA30" s="229">
        <f t="shared" si="121"/>
        <v>0</v>
      </c>
      <c r="DB30" s="229">
        <f t="shared" si="121"/>
        <v>0</v>
      </c>
      <c r="DC30" s="229">
        <f t="shared" si="121"/>
        <v>0</v>
      </c>
      <c r="DD30" s="229">
        <f t="shared" si="121"/>
        <v>0</v>
      </c>
      <c r="DE30" s="229">
        <f t="shared" si="121"/>
        <v>102</v>
      </c>
      <c r="DF30" s="229">
        <f t="shared" si="121"/>
        <v>32296464</v>
      </c>
      <c r="DG30" s="229">
        <f t="shared" si="121"/>
        <v>0</v>
      </c>
      <c r="DH30" s="229">
        <f t="shared" si="121"/>
        <v>0</v>
      </c>
      <c r="DI30" s="229">
        <f t="shared" si="121"/>
        <v>111</v>
      </c>
      <c r="DJ30" s="229">
        <f t="shared" si="121"/>
        <v>42175116</v>
      </c>
      <c r="DK30" s="229">
        <f t="shared" si="121"/>
        <v>0</v>
      </c>
      <c r="DL30" s="229">
        <f t="shared" si="121"/>
        <v>0</v>
      </c>
      <c r="DM30" s="229">
        <f t="shared" si="121"/>
        <v>0</v>
      </c>
      <c r="DN30" s="229">
        <f t="shared" si="121"/>
        <v>0</v>
      </c>
      <c r="DO30" s="229">
        <f t="shared" si="121"/>
        <v>0</v>
      </c>
      <c r="DP30" s="229">
        <f t="shared" si="121"/>
        <v>0</v>
      </c>
      <c r="DQ30" s="229">
        <f t="shared" si="121"/>
        <v>0</v>
      </c>
      <c r="DR30" s="229">
        <f t="shared" si="121"/>
        <v>0</v>
      </c>
      <c r="DS30" s="229">
        <f t="shared" si="121"/>
        <v>0</v>
      </c>
      <c r="DT30" s="229">
        <f t="shared" si="121"/>
        <v>0</v>
      </c>
      <c r="DU30" s="229">
        <f t="shared" si="121"/>
        <v>0</v>
      </c>
      <c r="DV30" s="229">
        <f t="shared" si="121"/>
        <v>0</v>
      </c>
      <c r="DW30" s="229">
        <f t="shared" si="121"/>
        <v>0</v>
      </c>
      <c r="DX30" s="229">
        <f t="shared" si="121"/>
        <v>0</v>
      </c>
      <c r="DY30" s="229">
        <f t="shared" si="121"/>
        <v>0</v>
      </c>
      <c r="DZ30" s="229">
        <f t="shared" si="121"/>
        <v>0</v>
      </c>
      <c r="EA30" s="229">
        <f t="shared" si="121"/>
        <v>0</v>
      </c>
      <c r="EB30" s="229">
        <f t="shared" ref="EB30:GM30" si="122">SUM(EB12:EB29)</f>
        <v>0</v>
      </c>
      <c r="EC30" s="229">
        <f t="shared" si="122"/>
        <v>2</v>
      </c>
      <c r="ED30" s="229">
        <f t="shared" si="122"/>
        <v>961968</v>
      </c>
      <c r="EE30" s="229">
        <f t="shared" si="122"/>
        <v>0</v>
      </c>
      <c r="EF30" s="229">
        <f t="shared" si="122"/>
        <v>0</v>
      </c>
      <c r="EG30" s="229">
        <f t="shared" si="122"/>
        <v>0</v>
      </c>
      <c r="EH30" s="229">
        <f t="shared" si="122"/>
        <v>0</v>
      </c>
      <c r="EI30" s="229">
        <f t="shared" si="122"/>
        <v>0</v>
      </c>
      <c r="EJ30" s="229">
        <f t="shared" si="122"/>
        <v>0</v>
      </c>
      <c r="EK30" s="229">
        <f t="shared" si="122"/>
        <v>0</v>
      </c>
      <c r="EL30" s="229">
        <f t="shared" si="122"/>
        <v>0</v>
      </c>
      <c r="EM30" s="229">
        <f t="shared" si="122"/>
        <v>0</v>
      </c>
      <c r="EN30" s="229">
        <f t="shared" si="122"/>
        <v>0</v>
      </c>
      <c r="EO30" s="229">
        <f t="shared" si="122"/>
        <v>0</v>
      </c>
      <c r="EP30" s="229">
        <f t="shared" si="122"/>
        <v>0</v>
      </c>
      <c r="EQ30" s="229">
        <f t="shared" si="122"/>
        <v>0</v>
      </c>
      <c r="ER30" s="229">
        <f t="shared" si="122"/>
        <v>0</v>
      </c>
      <c r="ES30" s="229">
        <f t="shared" si="122"/>
        <v>437</v>
      </c>
      <c r="ET30" s="229">
        <f t="shared" si="122"/>
        <v>138368184</v>
      </c>
      <c r="EU30" s="229">
        <f t="shared" si="122"/>
        <v>0</v>
      </c>
      <c r="EV30" s="229">
        <f t="shared" si="122"/>
        <v>0</v>
      </c>
      <c r="EW30" s="229">
        <f t="shared" si="122"/>
        <v>1022</v>
      </c>
      <c r="EX30" s="229">
        <f t="shared" si="122"/>
        <v>388315032</v>
      </c>
      <c r="EY30" s="229">
        <f t="shared" si="122"/>
        <v>0</v>
      </c>
      <c r="EZ30" s="229">
        <f t="shared" si="122"/>
        <v>0</v>
      </c>
      <c r="FA30" s="229">
        <f t="shared" si="122"/>
        <v>0</v>
      </c>
      <c r="FB30" s="229">
        <f t="shared" si="122"/>
        <v>0</v>
      </c>
      <c r="FC30" s="229">
        <f t="shared" si="122"/>
        <v>0</v>
      </c>
      <c r="FD30" s="229">
        <f t="shared" si="122"/>
        <v>0</v>
      </c>
      <c r="FE30" s="229">
        <f t="shared" si="122"/>
        <v>26</v>
      </c>
      <c r="FF30" s="229">
        <f t="shared" si="122"/>
        <v>11525280</v>
      </c>
      <c r="FG30" s="229">
        <f t="shared" si="122"/>
        <v>0</v>
      </c>
      <c r="FH30" s="229">
        <f t="shared" si="122"/>
        <v>0</v>
      </c>
      <c r="FI30" s="229">
        <f t="shared" si="122"/>
        <v>0</v>
      </c>
      <c r="FJ30" s="229">
        <f t="shared" si="122"/>
        <v>0</v>
      </c>
      <c r="FK30" s="229">
        <f t="shared" si="122"/>
        <v>0</v>
      </c>
      <c r="FL30" s="229">
        <f t="shared" si="122"/>
        <v>0</v>
      </c>
      <c r="FM30" s="229">
        <f t="shared" si="122"/>
        <v>11</v>
      </c>
      <c r="FN30" s="229">
        <f t="shared" si="122"/>
        <v>3482952</v>
      </c>
      <c r="FO30" s="229">
        <f t="shared" si="122"/>
        <v>0</v>
      </c>
      <c r="FP30" s="229">
        <f t="shared" si="122"/>
        <v>0</v>
      </c>
      <c r="FQ30" s="229">
        <f t="shared" si="122"/>
        <v>0</v>
      </c>
      <c r="FR30" s="229">
        <f t="shared" si="122"/>
        <v>0</v>
      </c>
      <c r="FS30" s="229">
        <f t="shared" si="122"/>
        <v>0</v>
      </c>
      <c r="FT30" s="229">
        <f t="shared" si="122"/>
        <v>0</v>
      </c>
      <c r="FU30" s="229">
        <f t="shared" si="122"/>
        <v>0</v>
      </c>
      <c r="FV30" s="229">
        <f t="shared" si="122"/>
        <v>0</v>
      </c>
      <c r="FW30" s="229">
        <f t="shared" si="122"/>
        <v>0</v>
      </c>
      <c r="FX30" s="229">
        <f t="shared" si="122"/>
        <v>0</v>
      </c>
      <c r="FY30" s="229">
        <f t="shared" si="122"/>
        <v>0</v>
      </c>
      <c r="FZ30" s="229">
        <f t="shared" si="122"/>
        <v>0</v>
      </c>
      <c r="GA30" s="229">
        <f t="shared" si="122"/>
        <v>0</v>
      </c>
      <c r="GB30" s="229">
        <f t="shared" si="122"/>
        <v>0</v>
      </c>
      <c r="GC30" s="229">
        <f t="shared" si="122"/>
        <v>0</v>
      </c>
      <c r="GD30" s="229">
        <f t="shared" si="122"/>
        <v>0</v>
      </c>
      <c r="GE30" s="229">
        <f t="shared" si="122"/>
        <v>0</v>
      </c>
      <c r="GF30" s="229">
        <f t="shared" si="122"/>
        <v>0</v>
      </c>
      <c r="GG30" s="229">
        <f t="shared" si="122"/>
        <v>0</v>
      </c>
      <c r="GH30" s="229">
        <f t="shared" si="122"/>
        <v>0</v>
      </c>
      <c r="GI30" s="229">
        <f t="shared" si="122"/>
        <v>0</v>
      </c>
      <c r="GJ30" s="229">
        <f t="shared" si="122"/>
        <v>0</v>
      </c>
      <c r="GK30" s="229">
        <f t="shared" si="122"/>
        <v>7</v>
      </c>
      <c r="GL30" s="229">
        <f t="shared" si="122"/>
        <v>3366888</v>
      </c>
      <c r="GM30" s="229">
        <f t="shared" si="122"/>
        <v>0</v>
      </c>
      <c r="GN30" s="229">
        <f t="shared" ref="GN30:IH30" si="123">SUM(GN12:GN29)</f>
        <v>0</v>
      </c>
      <c r="GO30" s="229">
        <f t="shared" si="123"/>
        <v>0</v>
      </c>
      <c r="GP30" s="229">
        <f t="shared" si="123"/>
        <v>0</v>
      </c>
      <c r="GQ30" s="229">
        <f t="shared" si="123"/>
        <v>0</v>
      </c>
      <c r="GR30" s="229">
        <f t="shared" si="123"/>
        <v>0</v>
      </c>
      <c r="GS30" s="229">
        <f t="shared" si="123"/>
        <v>0</v>
      </c>
      <c r="GT30" s="229">
        <f t="shared" si="123"/>
        <v>0</v>
      </c>
      <c r="GU30" s="229">
        <f t="shared" si="123"/>
        <v>0</v>
      </c>
      <c r="GV30" s="229">
        <f t="shared" si="123"/>
        <v>0</v>
      </c>
      <c r="GW30" s="229">
        <f t="shared" si="123"/>
        <v>0</v>
      </c>
      <c r="GX30" s="229">
        <f t="shared" si="123"/>
        <v>0</v>
      </c>
      <c r="GY30" s="229">
        <f t="shared" si="123"/>
        <v>0</v>
      </c>
      <c r="GZ30" s="229">
        <f t="shared" si="123"/>
        <v>0</v>
      </c>
      <c r="HA30" s="229">
        <f t="shared" si="123"/>
        <v>0</v>
      </c>
      <c r="HB30" s="229">
        <f t="shared" si="123"/>
        <v>0</v>
      </c>
      <c r="HC30" s="229">
        <f t="shared" si="123"/>
        <v>0</v>
      </c>
      <c r="HD30" s="229">
        <f t="shared" si="123"/>
        <v>0</v>
      </c>
      <c r="HE30" s="229">
        <f t="shared" si="123"/>
        <v>0</v>
      </c>
      <c r="HF30" s="229">
        <f t="shared" si="123"/>
        <v>0</v>
      </c>
      <c r="HG30" s="229">
        <f t="shared" si="123"/>
        <v>0</v>
      </c>
      <c r="HH30" s="229">
        <f t="shared" si="123"/>
        <v>0</v>
      </c>
      <c r="HI30" s="229">
        <f t="shared" si="123"/>
        <v>0</v>
      </c>
      <c r="HJ30" s="229">
        <f t="shared" si="123"/>
        <v>0</v>
      </c>
      <c r="HK30" s="229">
        <f t="shared" si="123"/>
        <v>0</v>
      </c>
      <c r="HL30" s="229">
        <f t="shared" si="123"/>
        <v>0</v>
      </c>
      <c r="HM30" s="229">
        <f t="shared" si="123"/>
        <v>0</v>
      </c>
      <c r="HN30" s="229">
        <f t="shared" si="123"/>
        <v>0</v>
      </c>
      <c r="HO30" s="229">
        <f t="shared" si="123"/>
        <v>0</v>
      </c>
      <c r="HP30" s="229">
        <f t="shared" si="123"/>
        <v>0</v>
      </c>
      <c r="HQ30" s="229">
        <f t="shared" si="123"/>
        <v>5</v>
      </c>
      <c r="HR30" s="229">
        <f t="shared" si="123"/>
        <v>1623360</v>
      </c>
      <c r="HS30" s="229">
        <f t="shared" si="123"/>
        <v>0</v>
      </c>
      <c r="HT30" s="229">
        <f t="shared" si="123"/>
        <v>0</v>
      </c>
      <c r="HU30" s="229">
        <f t="shared" si="123"/>
        <v>125</v>
      </c>
      <c r="HV30" s="229">
        <f t="shared" si="123"/>
        <v>81168000</v>
      </c>
      <c r="HW30" s="229">
        <f t="shared" si="123"/>
        <v>0</v>
      </c>
      <c r="HX30" s="229">
        <f t="shared" si="123"/>
        <v>0</v>
      </c>
      <c r="HY30" s="229">
        <f t="shared" si="123"/>
        <v>36</v>
      </c>
      <c r="HZ30" s="229">
        <f t="shared" si="123"/>
        <v>28051920</v>
      </c>
      <c r="IA30" s="229">
        <f t="shared" si="123"/>
        <v>0</v>
      </c>
      <c r="IB30" s="229">
        <f t="shared" si="123"/>
        <v>0</v>
      </c>
      <c r="IC30" s="229">
        <f t="shared" si="123"/>
        <v>0</v>
      </c>
      <c r="ID30" s="229">
        <f t="shared" si="123"/>
        <v>0</v>
      </c>
      <c r="IE30" s="229">
        <f t="shared" si="123"/>
        <v>0</v>
      </c>
      <c r="IF30" s="229">
        <f t="shared" si="123"/>
        <v>0</v>
      </c>
      <c r="IG30" s="229">
        <f t="shared" si="123"/>
        <v>0</v>
      </c>
      <c r="IH30" s="229">
        <f t="shared" si="123"/>
        <v>0</v>
      </c>
      <c r="II30" s="230"/>
      <c r="IJ30" s="230"/>
      <c r="IK30" s="230"/>
      <c r="IL30" s="230"/>
      <c r="IM30" s="230"/>
      <c r="IN30" s="230"/>
      <c r="IO30" s="230"/>
    </row>
    <row r="31" spans="1:249" ht="12.75" customHeight="1" x14ac:dyDescent="0.25"/>
    <row r="32" spans="1:249" ht="12.75" customHeight="1" x14ac:dyDescent="0.25"/>
    <row r="33" spans="1:48" ht="12.75" customHeight="1" x14ac:dyDescent="0.25"/>
    <row r="34" spans="1:48" ht="12.75" customHeight="1" x14ac:dyDescent="0.25"/>
    <row r="35" spans="1:48" ht="12.75" customHeight="1" x14ac:dyDescent="0.25"/>
    <row r="36" spans="1:48" ht="12.75" customHeight="1" x14ac:dyDescent="0.25"/>
    <row r="37" spans="1:48" ht="12.75" customHeight="1" x14ac:dyDescent="0.25"/>
    <row r="40" spans="1:48" x14ac:dyDescent="0.25">
      <c r="B40" s="233" t="s">
        <v>635</v>
      </c>
    </row>
    <row r="41" spans="1:48" ht="13.2" customHeight="1" x14ac:dyDescent="0.25">
      <c r="A41" s="338" t="s">
        <v>611</v>
      </c>
      <c r="B41" s="298" t="s">
        <v>612</v>
      </c>
      <c r="C41" s="298" t="s">
        <v>636</v>
      </c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 t="s">
        <v>66</v>
      </c>
      <c r="X41" s="298"/>
      <c r="Y41" s="298"/>
      <c r="Z41" s="298"/>
      <c r="AA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 t="s">
        <v>613</v>
      </c>
      <c r="AR41" s="298"/>
      <c r="AS41" s="298"/>
      <c r="AT41" s="298"/>
      <c r="AU41" s="298"/>
      <c r="AV41" s="298"/>
    </row>
    <row r="42" spans="1:48" ht="13.2" customHeight="1" x14ac:dyDescent="0.25">
      <c r="A42" s="338"/>
      <c r="B42" s="298"/>
      <c r="C42" s="298" t="s">
        <v>5</v>
      </c>
      <c r="D42" s="298"/>
      <c r="E42" s="298"/>
      <c r="F42" s="298"/>
      <c r="G42" s="298" t="s">
        <v>6</v>
      </c>
      <c r="H42" s="298"/>
      <c r="I42" s="298"/>
      <c r="J42" s="298"/>
      <c r="K42" s="298" t="s">
        <v>7</v>
      </c>
      <c r="L42" s="298"/>
      <c r="M42" s="298"/>
      <c r="N42" s="298"/>
      <c r="O42" s="298" t="s">
        <v>8</v>
      </c>
      <c r="P42" s="298"/>
      <c r="Q42" s="298"/>
      <c r="R42" s="298"/>
      <c r="S42" s="298" t="s">
        <v>9</v>
      </c>
      <c r="T42" s="298"/>
      <c r="U42" s="298"/>
      <c r="V42" s="298"/>
      <c r="W42" s="298" t="s">
        <v>5</v>
      </c>
      <c r="X42" s="298"/>
      <c r="Y42" s="298"/>
      <c r="Z42" s="298"/>
      <c r="AA42" s="298" t="s">
        <v>6</v>
      </c>
      <c r="AB42" s="298"/>
      <c r="AC42" s="298"/>
      <c r="AD42" s="298"/>
      <c r="AE42" s="298" t="s">
        <v>7</v>
      </c>
      <c r="AF42" s="298"/>
      <c r="AG42" s="298"/>
      <c r="AH42" s="298"/>
      <c r="AI42" s="298" t="s">
        <v>8</v>
      </c>
      <c r="AJ42" s="298"/>
      <c r="AK42" s="298"/>
      <c r="AL42" s="298"/>
      <c r="AM42" s="298" t="s">
        <v>9</v>
      </c>
      <c r="AN42" s="298"/>
      <c r="AO42" s="298"/>
      <c r="AP42" s="298"/>
      <c r="AQ42" s="298"/>
      <c r="AR42" s="298"/>
      <c r="AS42" s="298"/>
      <c r="AT42" s="298"/>
      <c r="AU42" s="298"/>
      <c r="AV42" s="298"/>
    </row>
    <row r="43" spans="1:48" ht="13.2" customHeight="1" x14ac:dyDescent="0.25">
      <c r="A43" s="338"/>
      <c r="B43" s="298"/>
      <c r="C43" s="298" t="s">
        <v>67</v>
      </c>
      <c r="D43" s="298"/>
      <c r="E43" s="298"/>
      <c r="F43" s="298"/>
      <c r="G43" s="298" t="s">
        <v>68</v>
      </c>
      <c r="H43" s="298"/>
      <c r="I43" s="298"/>
      <c r="J43" s="298"/>
      <c r="K43" s="298" t="s">
        <v>16</v>
      </c>
      <c r="L43" s="298"/>
      <c r="M43" s="298"/>
      <c r="N43" s="298"/>
      <c r="O43" s="298" t="s">
        <v>69</v>
      </c>
      <c r="P43" s="298"/>
      <c r="Q43" s="298"/>
      <c r="R43" s="298"/>
      <c r="S43" s="298" t="s">
        <v>14</v>
      </c>
      <c r="T43" s="298"/>
      <c r="U43" s="298"/>
      <c r="V43" s="298"/>
      <c r="W43" s="298" t="s">
        <v>67</v>
      </c>
      <c r="X43" s="298"/>
      <c r="Y43" s="298"/>
      <c r="Z43" s="298"/>
      <c r="AA43" s="298" t="s">
        <v>68</v>
      </c>
      <c r="AB43" s="298"/>
      <c r="AC43" s="298"/>
      <c r="AD43" s="298"/>
      <c r="AE43" s="298" t="s">
        <v>16</v>
      </c>
      <c r="AF43" s="298"/>
      <c r="AG43" s="298"/>
      <c r="AH43" s="298"/>
      <c r="AI43" s="298" t="s">
        <v>69</v>
      </c>
      <c r="AJ43" s="298"/>
      <c r="AK43" s="298"/>
      <c r="AL43" s="298"/>
      <c r="AM43" s="298" t="s">
        <v>14</v>
      </c>
      <c r="AN43" s="298"/>
      <c r="AO43" s="298"/>
      <c r="AP43" s="298"/>
      <c r="AQ43" s="234"/>
      <c r="AR43" s="235"/>
      <c r="AS43" s="235"/>
      <c r="AT43" s="235"/>
      <c r="AU43" s="235"/>
      <c r="AV43" s="235"/>
    </row>
    <row r="44" spans="1:48" ht="13.2" customHeight="1" x14ac:dyDescent="0.25">
      <c r="A44" s="338"/>
      <c r="B44" s="298"/>
      <c r="C44" s="298" t="s">
        <v>21</v>
      </c>
      <c r="D44" s="298"/>
      <c r="E44" s="298" t="s">
        <v>77</v>
      </c>
      <c r="F44" s="298"/>
      <c r="G44" s="298" t="s">
        <v>21</v>
      </c>
      <c r="H44" s="298"/>
      <c r="I44" s="298" t="s">
        <v>77</v>
      </c>
      <c r="J44" s="298"/>
      <c r="K44" s="298" t="s">
        <v>21</v>
      </c>
      <c r="L44" s="298"/>
      <c r="M44" s="298" t="s">
        <v>77</v>
      </c>
      <c r="N44" s="298"/>
      <c r="O44" s="298" t="s">
        <v>21</v>
      </c>
      <c r="P44" s="298"/>
      <c r="Q44" s="298" t="s">
        <v>77</v>
      </c>
      <c r="R44" s="298"/>
      <c r="S44" s="298" t="s">
        <v>21</v>
      </c>
      <c r="T44" s="298"/>
      <c r="U44" s="298" t="s">
        <v>77</v>
      </c>
      <c r="V44" s="298"/>
      <c r="W44" s="298" t="s">
        <v>21</v>
      </c>
      <c r="X44" s="298"/>
      <c r="Y44" s="298" t="s">
        <v>77</v>
      </c>
      <c r="Z44" s="298"/>
      <c r="AA44" s="298" t="s">
        <v>21</v>
      </c>
      <c r="AB44" s="298"/>
      <c r="AC44" s="298" t="s">
        <v>77</v>
      </c>
      <c r="AD44" s="298"/>
      <c r="AE44" s="298" t="s">
        <v>21</v>
      </c>
      <c r="AF44" s="298"/>
      <c r="AG44" s="298" t="s">
        <v>77</v>
      </c>
      <c r="AH44" s="298"/>
      <c r="AI44" s="298" t="s">
        <v>21</v>
      </c>
      <c r="AJ44" s="298"/>
      <c r="AK44" s="298" t="s">
        <v>77</v>
      </c>
      <c r="AL44" s="298"/>
      <c r="AM44" s="298" t="s">
        <v>21</v>
      </c>
      <c r="AN44" s="298"/>
      <c r="AO44" s="298" t="s">
        <v>77</v>
      </c>
      <c r="AP44" s="298"/>
      <c r="AQ44" s="298" t="s">
        <v>21</v>
      </c>
      <c r="AR44" s="298"/>
      <c r="AS44" s="298" t="s">
        <v>77</v>
      </c>
      <c r="AT44" s="298"/>
      <c r="AU44" s="337" t="s">
        <v>76</v>
      </c>
      <c r="AV44" s="337"/>
    </row>
    <row r="45" spans="1:48" ht="13.2" customHeight="1" x14ac:dyDescent="0.25">
      <c r="A45" s="338"/>
      <c r="B45" s="298"/>
      <c r="C45" s="298">
        <v>19</v>
      </c>
      <c r="D45" s="298"/>
      <c r="E45" s="298">
        <v>23</v>
      </c>
      <c r="F45" s="298"/>
      <c r="G45" s="298">
        <v>19</v>
      </c>
      <c r="H45" s="298"/>
      <c r="I45" s="298">
        <v>23</v>
      </c>
      <c r="J45" s="298"/>
      <c r="K45" s="298">
        <v>19</v>
      </c>
      <c r="L45" s="298"/>
      <c r="M45" s="298">
        <v>23</v>
      </c>
      <c r="N45" s="298"/>
      <c r="O45" s="298">
        <v>19</v>
      </c>
      <c r="P45" s="298"/>
      <c r="Q45" s="298">
        <v>23</v>
      </c>
      <c r="R45" s="298"/>
      <c r="S45" s="298">
        <v>19</v>
      </c>
      <c r="T45" s="298"/>
      <c r="U45" s="298">
        <v>23</v>
      </c>
      <c r="V45" s="298"/>
      <c r="W45" s="298">
        <v>19</v>
      </c>
      <c r="X45" s="298"/>
      <c r="Y45" s="298">
        <v>23</v>
      </c>
      <c r="Z45" s="298"/>
      <c r="AA45" s="298">
        <v>19</v>
      </c>
      <c r="AB45" s="298"/>
      <c r="AC45" s="298">
        <v>23</v>
      </c>
      <c r="AD45" s="298"/>
      <c r="AE45" s="298">
        <v>19</v>
      </c>
      <c r="AF45" s="298"/>
      <c r="AG45" s="298">
        <v>23</v>
      </c>
      <c r="AH45" s="298"/>
      <c r="AI45" s="298">
        <v>19</v>
      </c>
      <c r="AJ45" s="298"/>
      <c r="AK45" s="298">
        <v>23</v>
      </c>
      <c r="AL45" s="298"/>
      <c r="AM45" s="298">
        <v>19</v>
      </c>
      <c r="AN45" s="298"/>
      <c r="AO45" s="298">
        <v>23</v>
      </c>
      <c r="AP45" s="298"/>
      <c r="AQ45" s="337"/>
      <c r="AR45" s="337"/>
      <c r="AS45" s="337"/>
      <c r="AT45" s="337"/>
      <c r="AU45" s="337"/>
      <c r="AV45" s="337"/>
    </row>
    <row r="46" spans="1:48" x14ac:dyDescent="0.25">
      <c r="A46" s="220"/>
      <c r="B46" s="221"/>
      <c r="C46" s="221" t="s">
        <v>623</v>
      </c>
      <c r="D46" s="221" t="s">
        <v>624</v>
      </c>
      <c r="E46" s="221" t="s">
        <v>623</v>
      </c>
      <c r="F46" s="221" t="s">
        <v>624</v>
      </c>
      <c r="G46" s="221" t="s">
        <v>623</v>
      </c>
      <c r="H46" s="221" t="s">
        <v>624</v>
      </c>
      <c r="I46" s="221" t="s">
        <v>623</v>
      </c>
      <c r="J46" s="221" t="s">
        <v>624</v>
      </c>
      <c r="K46" s="221" t="s">
        <v>623</v>
      </c>
      <c r="L46" s="221" t="s">
        <v>624</v>
      </c>
      <c r="M46" s="221" t="s">
        <v>623</v>
      </c>
      <c r="N46" s="221" t="s">
        <v>624</v>
      </c>
      <c r="O46" s="221" t="s">
        <v>623</v>
      </c>
      <c r="P46" s="221" t="s">
        <v>624</v>
      </c>
      <c r="Q46" s="221" t="s">
        <v>623</v>
      </c>
      <c r="R46" s="221" t="s">
        <v>624</v>
      </c>
      <c r="S46" s="221" t="s">
        <v>623</v>
      </c>
      <c r="T46" s="221" t="s">
        <v>624</v>
      </c>
      <c r="U46" s="221" t="s">
        <v>623</v>
      </c>
      <c r="V46" s="221" t="s">
        <v>624</v>
      </c>
      <c r="W46" s="221" t="s">
        <v>623</v>
      </c>
      <c r="X46" s="221" t="s">
        <v>624</v>
      </c>
      <c r="Y46" s="221" t="s">
        <v>623</v>
      </c>
      <c r="Z46" s="221" t="s">
        <v>624</v>
      </c>
      <c r="AA46" s="221" t="s">
        <v>623</v>
      </c>
      <c r="AB46" s="221" t="s">
        <v>624</v>
      </c>
      <c r="AC46" s="221" t="s">
        <v>623</v>
      </c>
      <c r="AD46" s="221" t="s">
        <v>624</v>
      </c>
      <c r="AE46" s="221" t="s">
        <v>623</v>
      </c>
      <c r="AF46" s="221" t="s">
        <v>624</v>
      </c>
      <c r="AG46" s="221" t="s">
        <v>623</v>
      </c>
      <c r="AH46" s="221" t="s">
        <v>624</v>
      </c>
      <c r="AI46" s="221" t="s">
        <v>623</v>
      </c>
      <c r="AJ46" s="221" t="s">
        <v>624</v>
      </c>
      <c r="AK46" s="221" t="s">
        <v>623</v>
      </c>
      <c r="AL46" s="221" t="s">
        <v>624</v>
      </c>
      <c r="AM46" s="221" t="s">
        <v>623</v>
      </c>
      <c r="AN46" s="221" t="s">
        <v>624</v>
      </c>
      <c r="AO46" s="221" t="s">
        <v>623</v>
      </c>
      <c r="AP46" s="221" t="s">
        <v>624</v>
      </c>
      <c r="AQ46" s="221" t="s">
        <v>623</v>
      </c>
      <c r="AR46" s="221" t="s">
        <v>624</v>
      </c>
      <c r="AS46" s="221" t="s">
        <v>623</v>
      </c>
      <c r="AT46" s="221" t="s">
        <v>624</v>
      </c>
      <c r="AU46" s="221" t="s">
        <v>623</v>
      </c>
      <c r="AV46" s="221" t="s">
        <v>624</v>
      </c>
    </row>
    <row r="47" spans="1:48" x14ac:dyDescent="0.25">
      <c r="A47" s="224">
        <v>3</v>
      </c>
      <c r="B47" s="225" t="s">
        <v>625</v>
      </c>
      <c r="C47" s="203"/>
      <c r="D47" s="203">
        <f>Норматив!$E$621</f>
        <v>14265</v>
      </c>
      <c r="E47" s="203"/>
      <c r="F47" s="203">
        <f>Норматив!$E$622</f>
        <v>9398</v>
      </c>
      <c r="G47" s="203"/>
      <c r="H47" s="203">
        <f>Норматив!$F$621</f>
        <v>28530</v>
      </c>
      <c r="I47" s="203"/>
      <c r="J47" s="203">
        <f>Норматив!$F$622</f>
        <v>18797</v>
      </c>
      <c r="K47" s="203"/>
      <c r="L47" s="203">
        <f>Норматив!$G$621</f>
        <v>34236</v>
      </c>
      <c r="M47" s="203"/>
      <c r="N47" s="203">
        <f>Норматив!$G$622</f>
        <v>22556</v>
      </c>
      <c r="O47" s="203"/>
      <c r="P47" s="203">
        <f>Норматив!$H$621</f>
        <v>39942</v>
      </c>
      <c r="Q47" s="203"/>
      <c r="R47" s="203">
        <f>Норматив!$H$622</f>
        <v>26315</v>
      </c>
      <c r="S47" s="203"/>
      <c r="T47" s="203">
        <f>Норматив!$I$621</f>
        <v>39942</v>
      </c>
      <c r="U47" s="203"/>
      <c r="V47" s="203">
        <f>Норматив!$I$622</f>
        <v>26315</v>
      </c>
      <c r="W47" s="203"/>
      <c r="X47" s="203">
        <f>Норматив!$E$662</f>
        <v>0</v>
      </c>
      <c r="Y47" s="203"/>
      <c r="Z47" s="203">
        <f>Норматив!$E$663</f>
        <v>128580</v>
      </c>
      <c r="AA47" s="203"/>
      <c r="AB47" s="203">
        <f>Норматив!$F$621</f>
        <v>28530</v>
      </c>
      <c r="AC47" s="203"/>
      <c r="AD47" s="203">
        <f>Норматив!$F$622</f>
        <v>18797</v>
      </c>
      <c r="AE47" s="203"/>
      <c r="AF47" s="203">
        <f>Норматив!$G$621</f>
        <v>34236</v>
      </c>
      <c r="AG47" s="203"/>
      <c r="AH47" s="203">
        <f>Норматив!$G$622</f>
        <v>22556</v>
      </c>
      <c r="AI47" s="203"/>
      <c r="AJ47" s="203">
        <f>Норматив!$H$621</f>
        <v>39942</v>
      </c>
      <c r="AK47" s="203"/>
      <c r="AL47" s="203">
        <f>Норматив!$H$622</f>
        <v>26315</v>
      </c>
      <c r="AM47" s="203"/>
      <c r="AN47" s="203">
        <f>Норматив!$I$621</f>
        <v>39942</v>
      </c>
      <c r="AO47" s="203"/>
      <c r="AP47" s="203">
        <f>Норматив!$I$622</f>
        <v>26315</v>
      </c>
      <c r="AQ47" s="203"/>
      <c r="AR47" s="203"/>
      <c r="AS47" s="203"/>
      <c r="AT47" s="203"/>
      <c r="AU47" s="203"/>
      <c r="AV47" s="203"/>
    </row>
    <row r="48" spans="1:48" x14ac:dyDescent="0.25">
      <c r="A48" s="224">
        <v>5</v>
      </c>
      <c r="B48" s="225" t="s">
        <v>626</v>
      </c>
      <c r="C48" s="203"/>
      <c r="D48" s="203">
        <f>Норматив!$E$621</f>
        <v>14265</v>
      </c>
      <c r="E48" s="203"/>
      <c r="F48" s="203">
        <f>Норматив!$E$622</f>
        <v>9398</v>
      </c>
      <c r="G48" s="203"/>
      <c r="H48" s="203">
        <f>Норматив!$F$621</f>
        <v>28530</v>
      </c>
      <c r="I48" s="203"/>
      <c r="J48" s="203">
        <f>Норматив!$F$622</f>
        <v>18797</v>
      </c>
      <c r="K48" s="203"/>
      <c r="L48" s="203">
        <f>Норматив!$G$621</f>
        <v>34236</v>
      </c>
      <c r="M48" s="203"/>
      <c r="N48" s="203">
        <f>Норматив!$G$622</f>
        <v>22556</v>
      </c>
      <c r="O48" s="203"/>
      <c r="P48" s="203">
        <f>Норматив!$H$621</f>
        <v>39942</v>
      </c>
      <c r="Q48" s="203"/>
      <c r="R48" s="203">
        <f>Норматив!$H$622</f>
        <v>26315</v>
      </c>
      <c r="S48" s="203"/>
      <c r="T48" s="203">
        <f>Норматив!$I$621</f>
        <v>39942</v>
      </c>
      <c r="U48" s="203"/>
      <c r="V48" s="203">
        <f>Норматив!$I$622</f>
        <v>26315</v>
      </c>
      <c r="W48" s="203"/>
      <c r="X48" s="203" t="e">
        <f>#REF!</f>
        <v>#REF!</v>
      </c>
      <c r="Y48" s="203"/>
      <c r="Z48" s="203" t="e">
        <f>#REF!</f>
        <v>#REF!</v>
      </c>
      <c r="AA48" s="203"/>
      <c r="AB48" s="203" t="e">
        <f>#REF!</f>
        <v>#REF!</v>
      </c>
      <c r="AC48" s="203"/>
      <c r="AD48" s="203" t="e">
        <f>#REF!</f>
        <v>#REF!</v>
      </c>
      <c r="AE48" s="203"/>
      <c r="AF48" s="203" t="e">
        <f>#REF!</f>
        <v>#REF!</v>
      </c>
      <c r="AG48" s="203"/>
      <c r="AH48" s="203" t="e">
        <f>#REF!</f>
        <v>#REF!</v>
      </c>
      <c r="AI48" s="203"/>
      <c r="AJ48" s="203">
        <v>9293</v>
      </c>
      <c r="AK48" s="203"/>
      <c r="AL48" s="203">
        <v>7546</v>
      </c>
      <c r="AM48" s="203"/>
      <c r="AN48" s="203">
        <v>9293</v>
      </c>
      <c r="AO48" s="203"/>
      <c r="AP48" s="203">
        <v>7546</v>
      </c>
      <c r="AQ48" s="203"/>
      <c r="AR48" s="203"/>
      <c r="AS48" s="203"/>
      <c r="AT48" s="203"/>
      <c r="AU48" s="203"/>
      <c r="AV48" s="203"/>
    </row>
    <row r="49" spans="1:48" x14ac:dyDescent="0.25">
      <c r="A49" s="224">
        <v>4</v>
      </c>
      <c r="B49" s="225" t="s">
        <v>627</v>
      </c>
      <c r="C49" s="203"/>
      <c r="D49" s="203">
        <f>Норматив!$E$621</f>
        <v>14265</v>
      </c>
      <c r="E49" s="203"/>
      <c r="F49" s="203">
        <f>Норматив!$E$622</f>
        <v>9398</v>
      </c>
      <c r="G49" s="203"/>
      <c r="H49" s="203">
        <f>Норматив!$F$621</f>
        <v>28530</v>
      </c>
      <c r="I49" s="203"/>
      <c r="J49" s="203">
        <f>Норматив!$F$622</f>
        <v>18797</v>
      </c>
      <c r="K49" s="203"/>
      <c r="L49" s="203">
        <f>Норматив!$G$621</f>
        <v>34236</v>
      </c>
      <c r="M49" s="203"/>
      <c r="N49" s="203">
        <f>Норматив!$G$622</f>
        <v>22556</v>
      </c>
      <c r="O49" s="203"/>
      <c r="P49" s="203">
        <f>Норматив!$H$621</f>
        <v>39942</v>
      </c>
      <c r="Q49" s="203"/>
      <c r="R49" s="203">
        <f>Норматив!$H$622</f>
        <v>26315</v>
      </c>
      <c r="S49" s="203"/>
      <c r="T49" s="203">
        <f>Норматив!$I$621</f>
        <v>39942</v>
      </c>
      <c r="U49" s="203"/>
      <c r="V49" s="203">
        <f>Норматив!$I$622</f>
        <v>26315</v>
      </c>
      <c r="W49" s="203"/>
      <c r="X49" s="203" t="e">
        <f>#REF!</f>
        <v>#REF!</v>
      </c>
      <c r="Y49" s="203"/>
      <c r="Z49" s="203" t="e">
        <f>#REF!</f>
        <v>#REF!</v>
      </c>
      <c r="AA49" s="203"/>
      <c r="AB49" s="203" t="e">
        <f>#REF!</f>
        <v>#REF!</v>
      </c>
      <c r="AC49" s="203"/>
      <c r="AD49" s="203" t="e">
        <f>#REF!</f>
        <v>#REF!</v>
      </c>
      <c r="AE49" s="203"/>
      <c r="AF49" s="203" t="e">
        <f>#REF!</f>
        <v>#REF!</v>
      </c>
      <c r="AG49" s="203"/>
      <c r="AH49" s="203" t="e">
        <f>#REF!</f>
        <v>#REF!</v>
      </c>
      <c r="AI49" s="203"/>
      <c r="AJ49" s="203">
        <v>9293</v>
      </c>
      <c r="AK49" s="203"/>
      <c r="AL49" s="203">
        <v>7546</v>
      </c>
      <c r="AM49" s="203"/>
      <c r="AN49" s="203">
        <v>9293</v>
      </c>
      <c r="AO49" s="203"/>
      <c r="AP49" s="203">
        <v>7546</v>
      </c>
      <c r="AQ49" s="203"/>
      <c r="AR49" s="203"/>
      <c r="AS49" s="203"/>
      <c r="AT49" s="203"/>
      <c r="AU49" s="203"/>
      <c r="AV49" s="203"/>
    </row>
    <row r="50" spans="1:48" ht="15" customHeight="1" x14ac:dyDescent="0.25">
      <c r="A50" s="42">
        <v>1</v>
      </c>
      <c r="B50" s="42" t="s">
        <v>78</v>
      </c>
      <c r="C50" s="203">
        <f>гр.компен.направ.!DX25</f>
        <v>0</v>
      </c>
      <c r="D50" s="203">
        <f>C50*D$9*3+C50*D$10*5+C50*D$11*4</f>
        <v>0</v>
      </c>
      <c r="E50" s="203">
        <f>гр.компен.направ.!DY25</f>
        <v>0</v>
      </c>
      <c r="F50" s="203">
        <f>E50*F$9*3+E50*F$10*5+E50*F$11*4</f>
        <v>0</v>
      </c>
      <c r="G50" s="203">
        <f>гр.компен.направ.!DZ25</f>
        <v>0</v>
      </c>
      <c r="H50" s="203">
        <f>G50*H$9*3+G50*H$10*5+G50*H$11*4</f>
        <v>0</v>
      </c>
      <c r="I50" s="203">
        <f>гр.компен.направ.!EA25</f>
        <v>0</v>
      </c>
      <c r="J50" s="203">
        <f>I50*J$9*3+I50*J$10*5+I50*J$11*4</f>
        <v>0</v>
      </c>
      <c r="K50" s="203">
        <f>гр.компен.направ.!EB25</f>
        <v>0</v>
      </c>
      <c r="L50" s="203">
        <f>K50*L$9*3+K50*L$10*5+K50*L$11*4</f>
        <v>0</v>
      </c>
      <c r="M50" s="203">
        <f>гр.компен.направ.!EC25</f>
        <v>0</v>
      </c>
      <c r="N50" s="203">
        <f>M50*N$9*3+M50*N$10*5+M50*N$11*4</f>
        <v>0</v>
      </c>
      <c r="O50" s="203">
        <f>гр.компен.направ.!ED25</f>
        <v>0</v>
      </c>
      <c r="P50" s="203">
        <f>O50*P$9*3+O50*P$10*5+O50*P$11*4</f>
        <v>0</v>
      </c>
      <c r="Q50" s="203">
        <f>гр.компен.направ.!EE25</f>
        <v>0</v>
      </c>
      <c r="R50" s="203">
        <f>Q50*R$9*3+Q50*R$10*5+Q50*R$11*4</f>
        <v>0</v>
      </c>
      <c r="S50" s="203">
        <f>гр.компен.направ.!EF25</f>
        <v>0</v>
      </c>
      <c r="T50" s="203">
        <f>S50*T$9*3+S50*T$10*5+S50*T$11*4</f>
        <v>0</v>
      </c>
      <c r="U50" s="203">
        <f>гр.компен.направ.!EG25</f>
        <v>0</v>
      </c>
      <c r="V50" s="203">
        <f>U50*V$9*3+U50*V$10*5+U50*V$11*4</f>
        <v>0</v>
      </c>
      <c r="W50" s="203">
        <f t="shared" ref="W50:AP62" si="124">C12+W12+AQ12+BK12+CE12+CY12+DS12+EM12+FG12+GA12+GU12+HO12+C50</f>
        <v>0</v>
      </c>
      <c r="X50" s="203">
        <f t="shared" si="124"/>
        <v>0</v>
      </c>
      <c r="Y50" s="203">
        <f t="shared" si="124"/>
        <v>0</v>
      </c>
      <c r="Z50" s="203">
        <f t="shared" si="124"/>
        <v>0</v>
      </c>
      <c r="AA50" s="203">
        <f t="shared" si="124"/>
        <v>0</v>
      </c>
      <c r="AB50" s="203">
        <f t="shared" si="124"/>
        <v>0</v>
      </c>
      <c r="AC50" s="203">
        <f t="shared" si="124"/>
        <v>212</v>
      </c>
      <c r="AD50" s="203">
        <f t="shared" si="124"/>
        <v>66350124</v>
      </c>
      <c r="AE50" s="203">
        <f t="shared" si="124"/>
        <v>0</v>
      </c>
      <c r="AF50" s="203">
        <f t="shared" si="124"/>
        <v>0</v>
      </c>
      <c r="AG50" s="203">
        <f t="shared" si="124"/>
        <v>0</v>
      </c>
      <c r="AH50" s="203">
        <f t="shared" si="124"/>
        <v>0</v>
      </c>
      <c r="AI50" s="203">
        <f t="shared" si="124"/>
        <v>0</v>
      </c>
      <c r="AJ50" s="203">
        <f t="shared" si="124"/>
        <v>0</v>
      </c>
      <c r="AK50" s="203">
        <f t="shared" si="124"/>
        <v>0</v>
      </c>
      <c r="AL50" s="203">
        <f t="shared" si="124"/>
        <v>0</v>
      </c>
      <c r="AM50" s="203">
        <f t="shared" si="124"/>
        <v>0</v>
      </c>
      <c r="AN50" s="203">
        <f t="shared" si="124"/>
        <v>0</v>
      </c>
      <c r="AO50" s="203">
        <f t="shared" si="124"/>
        <v>0</v>
      </c>
      <c r="AP50" s="203">
        <f t="shared" si="124"/>
        <v>0</v>
      </c>
      <c r="AQ50" s="203">
        <f>W50+AA50+AE50+AI50+AM50</f>
        <v>0</v>
      </c>
      <c r="AR50" s="203">
        <f>X50+AB50+AF50+AJ50+AN50</f>
        <v>0</v>
      </c>
      <c r="AS50" s="203">
        <f>Y50+AC50+AG50+AK50+AO50</f>
        <v>212</v>
      </c>
      <c r="AT50" s="203">
        <f>Z50+AD50+AH50+AL50+AP50</f>
        <v>66350124</v>
      </c>
      <c r="AU50" s="203">
        <f>AQ50+AS50</f>
        <v>212</v>
      </c>
      <c r="AV50" s="203">
        <f>ROUND((AR50+AT50),-2)</f>
        <v>66350100</v>
      </c>
    </row>
    <row r="51" spans="1:48" x14ac:dyDescent="0.25">
      <c r="A51" s="42">
        <v>2</v>
      </c>
      <c r="B51" s="42" t="s">
        <v>103</v>
      </c>
      <c r="C51" s="203">
        <f>гр.компен.направ.!DX46</f>
        <v>0</v>
      </c>
      <c r="D51" s="203">
        <f t="shared" ref="D51:D67" si="125">C51*D$9*3+C51*D$10*5+C51*D$11*4</f>
        <v>0</v>
      </c>
      <c r="E51" s="203">
        <f>гр.компен.направ.!DY46</f>
        <v>0</v>
      </c>
      <c r="F51" s="203">
        <f t="shared" ref="F51:F67" si="126">E51*F$9*3+E51*F$10*5+E51*F$11*4</f>
        <v>0</v>
      </c>
      <c r="G51" s="203">
        <f>гр.компен.направ.!DZ46</f>
        <v>0</v>
      </c>
      <c r="H51" s="203">
        <f t="shared" ref="H51:H67" si="127">G51*H$9*3+G51*H$10*5+G51*H$11*4</f>
        <v>0</v>
      </c>
      <c r="I51" s="203">
        <f>гр.компен.направ.!EA46</f>
        <v>0</v>
      </c>
      <c r="J51" s="203">
        <f t="shared" ref="J51:J67" si="128">I51*J$9*3+I51*J$10*5+I51*J$11*4</f>
        <v>0</v>
      </c>
      <c r="K51" s="203">
        <f>гр.компен.направ.!EB46</f>
        <v>0</v>
      </c>
      <c r="L51" s="203">
        <f t="shared" ref="L51:L67" si="129">K51*L$9*3+K51*L$10*5+K51*L$11*4</f>
        <v>0</v>
      </c>
      <c r="M51" s="203">
        <f>гр.компен.направ.!EC46</f>
        <v>0</v>
      </c>
      <c r="N51" s="203">
        <f t="shared" ref="N51:N67" si="130">M51*N$9*3+M51*N$10*5+M51*N$11*4</f>
        <v>0</v>
      </c>
      <c r="O51" s="203">
        <f>гр.компен.направ.!ED46</f>
        <v>0</v>
      </c>
      <c r="P51" s="203">
        <f t="shared" ref="P51:P67" si="131">O51*P$9*3+O51*P$10*5+O51*P$11*4</f>
        <v>0</v>
      </c>
      <c r="Q51" s="203">
        <f>гр.компен.направ.!EE46</f>
        <v>0</v>
      </c>
      <c r="R51" s="203">
        <f t="shared" ref="R51:R67" si="132">Q51*R$9*3+Q51*R$10*5+Q51*R$11*4</f>
        <v>0</v>
      </c>
      <c r="S51" s="203">
        <f>гр.компен.направ.!EF46</f>
        <v>0</v>
      </c>
      <c r="T51" s="203">
        <f t="shared" ref="T51:T67" si="133">S51*T$9*3+S51*T$10*5+S51*T$11*4</f>
        <v>0</v>
      </c>
      <c r="U51" s="203">
        <f>гр.компен.направ.!EG46</f>
        <v>0</v>
      </c>
      <c r="V51" s="203">
        <f t="shared" ref="V51:V67" si="134">U51*V$9*3+U51*V$10*5+U51*V$11*4</f>
        <v>0</v>
      </c>
      <c r="W51" s="203">
        <f t="shared" si="124"/>
        <v>0</v>
      </c>
      <c r="X51" s="203">
        <f t="shared" si="124"/>
        <v>0</v>
      </c>
      <c r="Y51" s="203">
        <f t="shared" si="124"/>
        <v>0</v>
      </c>
      <c r="Z51" s="203">
        <f t="shared" si="124"/>
        <v>0</v>
      </c>
      <c r="AA51" s="203">
        <f t="shared" si="124"/>
        <v>0</v>
      </c>
      <c r="AB51" s="203">
        <f t="shared" si="124"/>
        <v>0</v>
      </c>
      <c r="AC51" s="203">
        <f t="shared" si="124"/>
        <v>0</v>
      </c>
      <c r="AD51" s="203">
        <f t="shared" si="124"/>
        <v>0</v>
      </c>
      <c r="AE51" s="203">
        <f t="shared" si="124"/>
        <v>0</v>
      </c>
      <c r="AF51" s="203">
        <f t="shared" si="124"/>
        <v>0</v>
      </c>
      <c r="AG51" s="203">
        <f t="shared" si="124"/>
        <v>127</v>
      </c>
      <c r="AH51" s="203">
        <f t="shared" si="124"/>
        <v>41760288</v>
      </c>
      <c r="AI51" s="203">
        <f t="shared" si="124"/>
        <v>0</v>
      </c>
      <c r="AJ51" s="203">
        <f t="shared" si="124"/>
        <v>0</v>
      </c>
      <c r="AK51" s="203">
        <f t="shared" si="124"/>
        <v>0</v>
      </c>
      <c r="AL51" s="203">
        <f t="shared" si="124"/>
        <v>0</v>
      </c>
      <c r="AM51" s="203">
        <f t="shared" si="124"/>
        <v>0</v>
      </c>
      <c r="AN51" s="203">
        <f t="shared" si="124"/>
        <v>0</v>
      </c>
      <c r="AO51" s="203">
        <f t="shared" si="124"/>
        <v>0</v>
      </c>
      <c r="AP51" s="203">
        <f t="shared" si="124"/>
        <v>0</v>
      </c>
      <c r="AQ51" s="203">
        <f t="shared" ref="AQ51:AT67" si="135">W51+AA51+AE51+AI51+AM51</f>
        <v>0</v>
      </c>
      <c r="AR51" s="203">
        <f t="shared" si="135"/>
        <v>0</v>
      </c>
      <c r="AS51" s="203">
        <f t="shared" si="135"/>
        <v>127</v>
      </c>
      <c r="AT51" s="203">
        <f t="shared" si="135"/>
        <v>41760288</v>
      </c>
      <c r="AU51" s="203">
        <f t="shared" ref="AU51:AU67" si="136">AQ51+AS51</f>
        <v>127</v>
      </c>
      <c r="AV51" s="203">
        <f t="shared" ref="AV51:AV67" si="137">ROUND((AR51+AT51),-2)</f>
        <v>41760300</v>
      </c>
    </row>
    <row r="52" spans="1:48" x14ac:dyDescent="0.25">
      <c r="A52" s="42">
        <v>3</v>
      </c>
      <c r="B52" s="42" t="s">
        <v>596</v>
      </c>
      <c r="C52" s="203">
        <f>гр.компен.направ.!DX77</f>
        <v>0</v>
      </c>
      <c r="D52" s="203">
        <f t="shared" si="125"/>
        <v>0</v>
      </c>
      <c r="E52" s="203">
        <f>гр.компен.направ.!DY77</f>
        <v>0</v>
      </c>
      <c r="F52" s="203">
        <f t="shared" si="126"/>
        <v>0</v>
      </c>
      <c r="G52" s="203">
        <f>гр.компен.направ.!DZ77</f>
        <v>0</v>
      </c>
      <c r="H52" s="203">
        <f t="shared" si="127"/>
        <v>0</v>
      </c>
      <c r="I52" s="203">
        <f>гр.компен.направ.!EA77</f>
        <v>0</v>
      </c>
      <c r="J52" s="203">
        <f t="shared" si="128"/>
        <v>0</v>
      </c>
      <c r="K52" s="203">
        <f>гр.компен.направ.!EB77</f>
        <v>0</v>
      </c>
      <c r="L52" s="203">
        <f t="shared" si="129"/>
        <v>0</v>
      </c>
      <c r="M52" s="203">
        <f>гр.компен.направ.!EC77</f>
        <v>0</v>
      </c>
      <c r="N52" s="203">
        <f t="shared" si="130"/>
        <v>0</v>
      </c>
      <c r="O52" s="203">
        <f>гр.компен.направ.!ED77</f>
        <v>0</v>
      </c>
      <c r="P52" s="203">
        <f t="shared" si="131"/>
        <v>0</v>
      </c>
      <c r="Q52" s="203">
        <f>гр.компен.направ.!EE77</f>
        <v>0</v>
      </c>
      <c r="R52" s="203">
        <f t="shared" si="132"/>
        <v>0</v>
      </c>
      <c r="S52" s="203">
        <f>гр.компен.направ.!EF77</f>
        <v>0</v>
      </c>
      <c r="T52" s="203">
        <f t="shared" si="133"/>
        <v>0</v>
      </c>
      <c r="U52" s="203">
        <f>гр.компен.направ.!EG77</f>
        <v>0</v>
      </c>
      <c r="V52" s="203">
        <f t="shared" si="134"/>
        <v>0</v>
      </c>
      <c r="W52" s="203">
        <f t="shared" si="124"/>
        <v>0</v>
      </c>
      <c r="X52" s="203">
        <f t="shared" si="124"/>
        <v>0</v>
      </c>
      <c r="Y52" s="203">
        <f t="shared" si="124"/>
        <v>0</v>
      </c>
      <c r="Z52" s="203">
        <f t="shared" si="124"/>
        <v>0</v>
      </c>
      <c r="AA52" s="203">
        <f t="shared" si="124"/>
        <v>0</v>
      </c>
      <c r="AB52" s="203">
        <f t="shared" si="124"/>
        <v>0</v>
      </c>
      <c r="AC52" s="203">
        <f t="shared" si="124"/>
        <v>58</v>
      </c>
      <c r="AD52" s="203">
        <f t="shared" si="124"/>
        <v>18131496</v>
      </c>
      <c r="AE52" s="203">
        <f t="shared" si="124"/>
        <v>0</v>
      </c>
      <c r="AF52" s="203">
        <f t="shared" si="124"/>
        <v>0</v>
      </c>
      <c r="AG52" s="203">
        <f t="shared" si="124"/>
        <v>536</v>
      </c>
      <c r="AH52" s="203">
        <f t="shared" si="124"/>
        <v>201881184</v>
      </c>
      <c r="AI52" s="203">
        <f t="shared" si="124"/>
        <v>0</v>
      </c>
      <c r="AJ52" s="203">
        <f t="shared" si="124"/>
        <v>0</v>
      </c>
      <c r="AK52" s="203">
        <f t="shared" si="124"/>
        <v>0</v>
      </c>
      <c r="AL52" s="203">
        <f t="shared" si="124"/>
        <v>0</v>
      </c>
      <c r="AM52" s="203">
        <f t="shared" si="124"/>
        <v>0</v>
      </c>
      <c r="AN52" s="203">
        <f t="shared" si="124"/>
        <v>0</v>
      </c>
      <c r="AO52" s="203">
        <f t="shared" si="124"/>
        <v>0</v>
      </c>
      <c r="AP52" s="203">
        <f t="shared" si="124"/>
        <v>0</v>
      </c>
      <c r="AQ52" s="203">
        <f t="shared" si="135"/>
        <v>0</v>
      </c>
      <c r="AR52" s="203">
        <f t="shared" si="135"/>
        <v>0</v>
      </c>
      <c r="AS52" s="203">
        <f t="shared" si="135"/>
        <v>594</v>
      </c>
      <c r="AT52" s="203">
        <f t="shared" si="135"/>
        <v>220012680</v>
      </c>
      <c r="AU52" s="203">
        <f t="shared" si="136"/>
        <v>594</v>
      </c>
      <c r="AV52" s="203">
        <f t="shared" si="137"/>
        <v>220012700</v>
      </c>
    </row>
    <row r="53" spans="1:48" x14ac:dyDescent="0.25">
      <c r="A53" s="42">
        <v>4</v>
      </c>
      <c r="B53" s="42" t="s">
        <v>157</v>
      </c>
      <c r="C53" s="203">
        <f>гр.компен.направ.!DX138</f>
        <v>0</v>
      </c>
      <c r="D53" s="203">
        <f t="shared" si="125"/>
        <v>0</v>
      </c>
      <c r="E53" s="203">
        <f>гр.компен.направ.!DY138</f>
        <v>0</v>
      </c>
      <c r="F53" s="203">
        <f t="shared" si="126"/>
        <v>0</v>
      </c>
      <c r="G53" s="203">
        <f>гр.компен.направ.!DZ138</f>
        <v>0</v>
      </c>
      <c r="H53" s="203">
        <f t="shared" si="127"/>
        <v>0</v>
      </c>
      <c r="I53" s="203">
        <f>гр.компен.направ.!EA138</f>
        <v>0</v>
      </c>
      <c r="J53" s="203">
        <f t="shared" si="128"/>
        <v>0</v>
      </c>
      <c r="K53" s="203">
        <f>гр.компен.направ.!EB138</f>
        <v>0</v>
      </c>
      <c r="L53" s="203">
        <f t="shared" si="129"/>
        <v>0</v>
      </c>
      <c r="M53" s="203">
        <f>гр.компен.направ.!EC138</f>
        <v>0</v>
      </c>
      <c r="N53" s="203">
        <f t="shared" si="130"/>
        <v>0</v>
      </c>
      <c r="O53" s="203">
        <f>гр.компен.направ.!ED138</f>
        <v>0</v>
      </c>
      <c r="P53" s="203">
        <f t="shared" si="131"/>
        <v>0</v>
      </c>
      <c r="Q53" s="203">
        <f>гр.компен.направ.!EE138</f>
        <v>0</v>
      </c>
      <c r="R53" s="203">
        <f t="shared" si="132"/>
        <v>0</v>
      </c>
      <c r="S53" s="203">
        <f>гр.компен.направ.!EF138</f>
        <v>0</v>
      </c>
      <c r="T53" s="203">
        <f t="shared" si="133"/>
        <v>0</v>
      </c>
      <c r="U53" s="203">
        <f>гр.компен.направ.!EG138</f>
        <v>0</v>
      </c>
      <c r="V53" s="203">
        <f t="shared" si="134"/>
        <v>0</v>
      </c>
      <c r="W53" s="203">
        <f t="shared" si="124"/>
        <v>0</v>
      </c>
      <c r="X53" s="203">
        <f t="shared" si="124"/>
        <v>0</v>
      </c>
      <c r="Y53" s="203">
        <f t="shared" si="124"/>
        <v>5</v>
      </c>
      <c r="Z53" s="203">
        <f t="shared" si="124"/>
        <v>1623360</v>
      </c>
      <c r="AA53" s="203">
        <f t="shared" si="124"/>
        <v>0</v>
      </c>
      <c r="AB53" s="203">
        <f t="shared" si="124"/>
        <v>0</v>
      </c>
      <c r="AC53" s="203">
        <f t="shared" si="124"/>
        <v>0</v>
      </c>
      <c r="AD53" s="203">
        <f t="shared" si="124"/>
        <v>0</v>
      </c>
      <c r="AE53" s="203">
        <f t="shared" si="124"/>
        <v>0</v>
      </c>
      <c r="AF53" s="203">
        <f t="shared" si="124"/>
        <v>0</v>
      </c>
      <c r="AG53" s="203">
        <f t="shared" si="124"/>
        <v>2742.8670000000002</v>
      </c>
      <c r="AH53" s="203">
        <f t="shared" si="124"/>
        <v>1036435743.4440001</v>
      </c>
      <c r="AI53" s="203">
        <f t="shared" si="124"/>
        <v>0</v>
      </c>
      <c r="AJ53" s="203">
        <f t="shared" si="124"/>
        <v>0</v>
      </c>
      <c r="AK53" s="203">
        <f t="shared" si="124"/>
        <v>0</v>
      </c>
      <c r="AL53" s="203">
        <f t="shared" si="124"/>
        <v>0</v>
      </c>
      <c r="AM53" s="203">
        <f t="shared" si="124"/>
        <v>0</v>
      </c>
      <c r="AN53" s="203">
        <f t="shared" si="124"/>
        <v>0</v>
      </c>
      <c r="AO53" s="203">
        <f t="shared" si="124"/>
        <v>0</v>
      </c>
      <c r="AP53" s="203">
        <f t="shared" si="124"/>
        <v>0</v>
      </c>
      <c r="AQ53" s="203">
        <f t="shared" si="135"/>
        <v>0</v>
      </c>
      <c r="AR53" s="203">
        <f t="shared" si="135"/>
        <v>0</v>
      </c>
      <c r="AS53" s="203">
        <f t="shared" si="135"/>
        <v>2747.8670000000002</v>
      </c>
      <c r="AT53" s="203">
        <f t="shared" si="135"/>
        <v>1038059103.4440001</v>
      </c>
      <c r="AU53" s="203">
        <f t="shared" si="136"/>
        <v>2747.8670000000002</v>
      </c>
      <c r="AV53" s="203">
        <f t="shared" si="137"/>
        <v>1038059100</v>
      </c>
    </row>
    <row r="54" spans="1:48" x14ac:dyDescent="0.25">
      <c r="A54" s="42">
        <v>5</v>
      </c>
      <c r="B54" s="42" t="s">
        <v>220</v>
      </c>
      <c r="C54" s="203">
        <f>гр.компен.направ.!DX194</f>
        <v>0</v>
      </c>
      <c r="D54" s="203">
        <f t="shared" si="125"/>
        <v>0</v>
      </c>
      <c r="E54" s="203">
        <f>гр.компен.направ.!DY194</f>
        <v>0</v>
      </c>
      <c r="F54" s="203">
        <f t="shared" si="126"/>
        <v>0</v>
      </c>
      <c r="G54" s="203">
        <f>гр.компен.направ.!DZ194</f>
        <v>0</v>
      </c>
      <c r="H54" s="203">
        <f t="shared" si="127"/>
        <v>0</v>
      </c>
      <c r="I54" s="203">
        <f>гр.компен.направ.!EA194</f>
        <v>0</v>
      </c>
      <c r="J54" s="203">
        <f t="shared" si="128"/>
        <v>0</v>
      </c>
      <c r="K54" s="203">
        <f>гр.компен.направ.!EB194</f>
        <v>0</v>
      </c>
      <c r="L54" s="203">
        <f t="shared" si="129"/>
        <v>0</v>
      </c>
      <c r="M54" s="203">
        <f>гр.компен.направ.!EC194</f>
        <v>0</v>
      </c>
      <c r="N54" s="203">
        <f t="shared" si="130"/>
        <v>0</v>
      </c>
      <c r="O54" s="203">
        <f>гр.компен.направ.!ED194</f>
        <v>0</v>
      </c>
      <c r="P54" s="203">
        <f t="shared" si="131"/>
        <v>0</v>
      </c>
      <c r="Q54" s="203">
        <f>гр.компен.направ.!EE194</f>
        <v>0</v>
      </c>
      <c r="R54" s="203">
        <f t="shared" si="132"/>
        <v>0</v>
      </c>
      <c r="S54" s="203">
        <f>гр.компен.направ.!EF194</f>
        <v>0</v>
      </c>
      <c r="T54" s="203">
        <f t="shared" si="133"/>
        <v>0</v>
      </c>
      <c r="U54" s="203">
        <f>гр.компен.направ.!EG194</f>
        <v>0</v>
      </c>
      <c r="V54" s="203">
        <f t="shared" si="134"/>
        <v>0</v>
      </c>
      <c r="W54" s="203">
        <f t="shared" si="124"/>
        <v>0</v>
      </c>
      <c r="X54" s="203">
        <f t="shared" si="124"/>
        <v>0</v>
      </c>
      <c r="Y54" s="203">
        <f t="shared" si="124"/>
        <v>0</v>
      </c>
      <c r="Z54" s="203">
        <f t="shared" si="124"/>
        <v>0</v>
      </c>
      <c r="AA54" s="203">
        <f t="shared" si="124"/>
        <v>0</v>
      </c>
      <c r="AB54" s="203">
        <f t="shared" si="124"/>
        <v>0</v>
      </c>
      <c r="AC54" s="203">
        <f t="shared" si="124"/>
        <v>1064</v>
      </c>
      <c r="AD54" s="203">
        <f t="shared" si="124"/>
        <v>334306560</v>
      </c>
      <c r="AE54" s="203">
        <f t="shared" si="124"/>
        <v>0</v>
      </c>
      <c r="AF54" s="203">
        <f t="shared" si="124"/>
        <v>0</v>
      </c>
      <c r="AG54" s="203">
        <f t="shared" si="124"/>
        <v>694</v>
      </c>
      <c r="AH54" s="203">
        <f t="shared" si="124"/>
        <v>266907408</v>
      </c>
      <c r="AI54" s="203">
        <f t="shared" si="124"/>
        <v>0</v>
      </c>
      <c r="AJ54" s="203">
        <f t="shared" si="124"/>
        <v>0</v>
      </c>
      <c r="AK54" s="203">
        <f t="shared" si="124"/>
        <v>0</v>
      </c>
      <c r="AL54" s="203">
        <f t="shared" si="124"/>
        <v>0</v>
      </c>
      <c r="AM54" s="203">
        <f t="shared" si="124"/>
        <v>0</v>
      </c>
      <c r="AN54" s="203">
        <f t="shared" si="124"/>
        <v>0</v>
      </c>
      <c r="AO54" s="203">
        <f t="shared" si="124"/>
        <v>14</v>
      </c>
      <c r="AP54" s="203">
        <f t="shared" si="124"/>
        <v>6205920</v>
      </c>
      <c r="AQ54" s="203">
        <f t="shared" si="135"/>
        <v>0</v>
      </c>
      <c r="AR54" s="203">
        <f t="shared" si="135"/>
        <v>0</v>
      </c>
      <c r="AS54" s="203">
        <f t="shared" si="135"/>
        <v>1772</v>
      </c>
      <c r="AT54" s="203">
        <f t="shared" si="135"/>
        <v>607419888</v>
      </c>
      <c r="AU54" s="203">
        <f t="shared" si="136"/>
        <v>1772</v>
      </c>
      <c r="AV54" s="203">
        <f t="shared" si="137"/>
        <v>607419900</v>
      </c>
    </row>
    <row r="55" spans="1:48" x14ac:dyDescent="0.25">
      <c r="A55" s="42">
        <v>6</v>
      </c>
      <c r="B55" s="42" t="s">
        <v>628</v>
      </c>
      <c r="C55" s="203">
        <f>гр.компен.направ.!DX256</f>
        <v>0</v>
      </c>
      <c r="D55" s="203">
        <f t="shared" si="125"/>
        <v>0</v>
      </c>
      <c r="E55" s="203">
        <f>гр.компен.направ.!DY256</f>
        <v>0</v>
      </c>
      <c r="F55" s="203">
        <f t="shared" si="126"/>
        <v>0</v>
      </c>
      <c r="G55" s="203">
        <f>гр.компен.направ.!DZ256</f>
        <v>0</v>
      </c>
      <c r="H55" s="203">
        <f t="shared" si="127"/>
        <v>0</v>
      </c>
      <c r="I55" s="203">
        <f>гр.компен.направ.!EA256</f>
        <v>0</v>
      </c>
      <c r="J55" s="203">
        <f t="shared" si="128"/>
        <v>0</v>
      </c>
      <c r="K55" s="203">
        <f>гр.компен.направ.!EB256</f>
        <v>0</v>
      </c>
      <c r="L55" s="203">
        <f t="shared" si="129"/>
        <v>0</v>
      </c>
      <c r="M55" s="203">
        <f>гр.компен.направ.!EC256</f>
        <v>0</v>
      </c>
      <c r="N55" s="203">
        <f t="shared" si="130"/>
        <v>0</v>
      </c>
      <c r="O55" s="203">
        <f>гр.компен.направ.!ED256</f>
        <v>0</v>
      </c>
      <c r="P55" s="203">
        <f t="shared" si="131"/>
        <v>0</v>
      </c>
      <c r="Q55" s="203">
        <f>гр.компен.направ.!EE256</f>
        <v>0</v>
      </c>
      <c r="R55" s="203">
        <f t="shared" si="132"/>
        <v>0</v>
      </c>
      <c r="S55" s="203">
        <f>гр.компен.направ.!EF256</f>
        <v>0</v>
      </c>
      <c r="T55" s="203">
        <f t="shared" si="133"/>
        <v>0</v>
      </c>
      <c r="U55" s="203">
        <f>гр.компен.направ.!EG256</f>
        <v>0</v>
      </c>
      <c r="V55" s="203">
        <f t="shared" si="134"/>
        <v>0</v>
      </c>
      <c r="W55" s="203">
        <f t="shared" si="124"/>
        <v>0</v>
      </c>
      <c r="X55" s="203">
        <f t="shared" si="124"/>
        <v>0</v>
      </c>
      <c r="Y55" s="203">
        <f t="shared" si="124"/>
        <v>0</v>
      </c>
      <c r="Z55" s="203">
        <f t="shared" si="124"/>
        <v>0</v>
      </c>
      <c r="AA55" s="203">
        <f t="shared" si="124"/>
        <v>0</v>
      </c>
      <c r="AB55" s="203">
        <f t="shared" si="124"/>
        <v>0</v>
      </c>
      <c r="AC55" s="203">
        <f t="shared" si="124"/>
        <v>2242</v>
      </c>
      <c r="AD55" s="203">
        <f t="shared" si="124"/>
        <v>718781076</v>
      </c>
      <c r="AE55" s="203">
        <f t="shared" si="124"/>
        <v>0</v>
      </c>
      <c r="AF55" s="203">
        <f t="shared" si="124"/>
        <v>0</v>
      </c>
      <c r="AG55" s="203">
        <f t="shared" si="124"/>
        <v>8</v>
      </c>
      <c r="AH55" s="203">
        <f t="shared" si="124"/>
        <v>3001056</v>
      </c>
      <c r="AI55" s="203">
        <f t="shared" si="124"/>
        <v>0</v>
      </c>
      <c r="AJ55" s="203">
        <f t="shared" si="124"/>
        <v>0</v>
      </c>
      <c r="AK55" s="203">
        <f t="shared" si="124"/>
        <v>0</v>
      </c>
      <c r="AL55" s="203">
        <f t="shared" si="124"/>
        <v>0</v>
      </c>
      <c r="AM55" s="203">
        <f t="shared" si="124"/>
        <v>0</v>
      </c>
      <c r="AN55" s="203">
        <f t="shared" si="124"/>
        <v>0</v>
      </c>
      <c r="AO55" s="203">
        <f t="shared" si="124"/>
        <v>0</v>
      </c>
      <c r="AP55" s="203">
        <f t="shared" si="124"/>
        <v>0</v>
      </c>
      <c r="AQ55" s="203">
        <f t="shared" si="135"/>
        <v>0</v>
      </c>
      <c r="AR55" s="203">
        <f t="shared" si="135"/>
        <v>0</v>
      </c>
      <c r="AS55" s="203">
        <f t="shared" si="135"/>
        <v>2250</v>
      </c>
      <c r="AT55" s="203">
        <f t="shared" si="135"/>
        <v>721782132</v>
      </c>
      <c r="AU55" s="203">
        <f t="shared" si="136"/>
        <v>2250</v>
      </c>
      <c r="AV55" s="203">
        <f t="shared" si="137"/>
        <v>721782100</v>
      </c>
    </row>
    <row r="56" spans="1:48" x14ac:dyDescent="0.25">
      <c r="A56" s="42">
        <v>7</v>
      </c>
      <c r="B56" s="42" t="s">
        <v>323</v>
      </c>
      <c r="C56" s="203">
        <f>гр.компен.направ.!DX280</f>
        <v>0</v>
      </c>
      <c r="D56" s="203">
        <f t="shared" si="125"/>
        <v>0</v>
      </c>
      <c r="E56" s="203">
        <f>гр.компен.направ.!DY280</f>
        <v>0</v>
      </c>
      <c r="F56" s="203">
        <f t="shared" si="126"/>
        <v>0</v>
      </c>
      <c r="G56" s="203">
        <f>гр.компен.направ.!DZ280</f>
        <v>0</v>
      </c>
      <c r="H56" s="203">
        <f t="shared" si="127"/>
        <v>0</v>
      </c>
      <c r="I56" s="203">
        <f>гр.компен.направ.!EA280</f>
        <v>0</v>
      </c>
      <c r="J56" s="203">
        <f t="shared" si="128"/>
        <v>0</v>
      </c>
      <c r="K56" s="203">
        <f>гр.компен.направ.!EB280</f>
        <v>0</v>
      </c>
      <c r="L56" s="203">
        <f t="shared" si="129"/>
        <v>0</v>
      </c>
      <c r="M56" s="203">
        <f>гр.компен.направ.!EC280</f>
        <v>0</v>
      </c>
      <c r="N56" s="203">
        <f t="shared" si="130"/>
        <v>0</v>
      </c>
      <c r="O56" s="203">
        <f>гр.компен.направ.!ED280</f>
        <v>0</v>
      </c>
      <c r="P56" s="203">
        <f t="shared" si="131"/>
        <v>0</v>
      </c>
      <c r="Q56" s="203">
        <f>гр.компен.направ.!EE280</f>
        <v>0</v>
      </c>
      <c r="R56" s="203">
        <f t="shared" si="132"/>
        <v>0</v>
      </c>
      <c r="S56" s="203">
        <f>гр.компен.направ.!EF280</f>
        <v>0</v>
      </c>
      <c r="T56" s="203">
        <f t="shared" si="133"/>
        <v>0</v>
      </c>
      <c r="U56" s="203">
        <f>гр.компен.направ.!EG280</f>
        <v>0</v>
      </c>
      <c r="V56" s="203">
        <f t="shared" si="134"/>
        <v>0</v>
      </c>
      <c r="W56" s="203">
        <f t="shared" si="124"/>
        <v>0</v>
      </c>
      <c r="X56" s="203">
        <f t="shared" si="124"/>
        <v>0</v>
      </c>
      <c r="Y56" s="203">
        <f t="shared" si="124"/>
        <v>0</v>
      </c>
      <c r="Z56" s="203">
        <f t="shared" si="124"/>
        <v>0</v>
      </c>
      <c r="AA56" s="203">
        <f t="shared" si="124"/>
        <v>0</v>
      </c>
      <c r="AB56" s="203">
        <f t="shared" si="124"/>
        <v>0</v>
      </c>
      <c r="AC56" s="203">
        <f t="shared" si="124"/>
        <v>200</v>
      </c>
      <c r="AD56" s="203">
        <f t="shared" si="124"/>
        <v>62618880</v>
      </c>
      <c r="AE56" s="203">
        <f t="shared" si="124"/>
        <v>0</v>
      </c>
      <c r="AF56" s="203">
        <f t="shared" si="124"/>
        <v>0</v>
      </c>
      <c r="AG56" s="203">
        <f t="shared" si="124"/>
        <v>23</v>
      </c>
      <c r="AH56" s="203">
        <f t="shared" si="124"/>
        <v>9388296</v>
      </c>
      <c r="AI56" s="203">
        <f t="shared" si="124"/>
        <v>0</v>
      </c>
      <c r="AJ56" s="203">
        <f t="shared" si="124"/>
        <v>0</v>
      </c>
      <c r="AK56" s="203">
        <f t="shared" si="124"/>
        <v>0</v>
      </c>
      <c r="AL56" s="203">
        <f t="shared" si="124"/>
        <v>0</v>
      </c>
      <c r="AM56" s="203">
        <f t="shared" si="124"/>
        <v>0</v>
      </c>
      <c r="AN56" s="203">
        <f t="shared" si="124"/>
        <v>0</v>
      </c>
      <c r="AO56" s="203">
        <f t="shared" si="124"/>
        <v>0</v>
      </c>
      <c r="AP56" s="203">
        <f t="shared" si="124"/>
        <v>0</v>
      </c>
      <c r="AQ56" s="203">
        <f t="shared" si="135"/>
        <v>0</v>
      </c>
      <c r="AR56" s="203">
        <f t="shared" si="135"/>
        <v>0</v>
      </c>
      <c r="AS56" s="203">
        <f t="shared" si="135"/>
        <v>223</v>
      </c>
      <c r="AT56" s="203">
        <f t="shared" si="135"/>
        <v>72007176</v>
      </c>
      <c r="AU56" s="203">
        <f t="shared" si="136"/>
        <v>223</v>
      </c>
      <c r="AV56" s="203">
        <f t="shared" si="137"/>
        <v>72007200</v>
      </c>
    </row>
    <row r="57" spans="1:48" x14ac:dyDescent="0.25">
      <c r="A57" s="42">
        <v>8</v>
      </c>
      <c r="B57" s="42" t="s">
        <v>348</v>
      </c>
      <c r="C57" s="203">
        <f>гр.компен.направ.!DX304</f>
        <v>0</v>
      </c>
      <c r="D57" s="203">
        <f t="shared" si="125"/>
        <v>0</v>
      </c>
      <c r="E57" s="203">
        <f>гр.компен.направ.!DY304</f>
        <v>0</v>
      </c>
      <c r="F57" s="203">
        <f t="shared" si="126"/>
        <v>0</v>
      </c>
      <c r="G57" s="203">
        <f>гр.компен.направ.!DZ304</f>
        <v>20</v>
      </c>
      <c r="H57" s="203">
        <f t="shared" si="127"/>
        <v>10688400</v>
      </c>
      <c r="I57" s="203">
        <f>гр.компен.направ.!EA304</f>
        <v>64</v>
      </c>
      <c r="J57" s="203">
        <f t="shared" si="128"/>
        <v>20007168</v>
      </c>
      <c r="K57" s="203">
        <f>гр.компен.направ.!EB304</f>
        <v>0</v>
      </c>
      <c r="L57" s="203">
        <f t="shared" si="129"/>
        <v>0</v>
      </c>
      <c r="M57" s="203">
        <f>гр.компен.направ.!EC304</f>
        <v>0</v>
      </c>
      <c r="N57" s="203">
        <f t="shared" si="130"/>
        <v>0</v>
      </c>
      <c r="O57" s="203">
        <f>гр.компен.направ.!ED304</f>
        <v>0</v>
      </c>
      <c r="P57" s="203">
        <f t="shared" si="131"/>
        <v>0</v>
      </c>
      <c r="Q57" s="203">
        <f>гр.компен.направ.!EE304</f>
        <v>0</v>
      </c>
      <c r="R57" s="203">
        <f t="shared" si="132"/>
        <v>0</v>
      </c>
      <c r="S57" s="203">
        <f>гр.компен.направ.!EF304</f>
        <v>0</v>
      </c>
      <c r="T57" s="203">
        <f t="shared" si="133"/>
        <v>0</v>
      </c>
      <c r="U57" s="203">
        <f>гр.компен.направ.!EG304</f>
        <v>0</v>
      </c>
      <c r="V57" s="203">
        <f t="shared" si="134"/>
        <v>0</v>
      </c>
      <c r="W57" s="203">
        <f t="shared" si="124"/>
        <v>0</v>
      </c>
      <c r="X57" s="203">
        <f t="shared" si="124"/>
        <v>0</v>
      </c>
      <c r="Y57" s="203">
        <f t="shared" si="124"/>
        <v>0</v>
      </c>
      <c r="Z57" s="203">
        <f t="shared" si="124"/>
        <v>0</v>
      </c>
      <c r="AA57" s="203">
        <f t="shared" si="124"/>
        <v>20</v>
      </c>
      <c r="AB57" s="203">
        <f t="shared" si="124"/>
        <v>10688400</v>
      </c>
      <c r="AC57" s="203">
        <f t="shared" si="124"/>
        <v>329</v>
      </c>
      <c r="AD57" s="203">
        <f t="shared" si="124"/>
        <v>99681372</v>
      </c>
      <c r="AE57" s="203">
        <f t="shared" si="124"/>
        <v>0</v>
      </c>
      <c r="AF57" s="203">
        <f t="shared" si="124"/>
        <v>0</v>
      </c>
      <c r="AG57" s="203">
        <f t="shared" si="124"/>
        <v>63</v>
      </c>
      <c r="AH57" s="203">
        <f t="shared" si="124"/>
        <v>26743632</v>
      </c>
      <c r="AI57" s="203">
        <f t="shared" si="124"/>
        <v>0</v>
      </c>
      <c r="AJ57" s="203">
        <f t="shared" si="124"/>
        <v>0</v>
      </c>
      <c r="AK57" s="203">
        <f t="shared" si="124"/>
        <v>0</v>
      </c>
      <c r="AL57" s="203">
        <f t="shared" si="124"/>
        <v>0</v>
      </c>
      <c r="AM57" s="203">
        <f t="shared" si="124"/>
        <v>0</v>
      </c>
      <c r="AN57" s="203">
        <f t="shared" si="124"/>
        <v>0</v>
      </c>
      <c r="AO57" s="203">
        <f t="shared" si="124"/>
        <v>0</v>
      </c>
      <c r="AP57" s="203">
        <f t="shared" si="124"/>
        <v>0</v>
      </c>
      <c r="AQ57" s="203">
        <f t="shared" si="135"/>
        <v>20</v>
      </c>
      <c r="AR57" s="203">
        <f t="shared" si="135"/>
        <v>10688400</v>
      </c>
      <c r="AS57" s="203">
        <f t="shared" si="135"/>
        <v>392</v>
      </c>
      <c r="AT57" s="203">
        <f t="shared" si="135"/>
        <v>126425004</v>
      </c>
      <c r="AU57" s="203">
        <f t="shared" si="136"/>
        <v>412</v>
      </c>
      <c r="AV57" s="203">
        <f t="shared" si="137"/>
        <v>137113400</v>
      </c>
    </row>
    <row r="58" spans="1:48" x14ac:dyDescent="0.25">
      <c r="A58" s="42">
        <v>9</v>
      </c>
      <c r="B58" s="42" t="s">
        <v>359</v>
      </c>
      <c r="C58" s="203">
        <f>гр.компен.направ.!DX332</f>
        <v>0</v>
      </c>
      <c r="D58" s="203">
        <f t="shared" si="125"/>
        <v>0</v>
      </c>
      <c r="E58" s="203">
        <f>гр.компен.направ.!DY332</f>
        <v>0</v>
      </c>
      <c r="F58" s="203">
        <f t="shared" si="126"/>
        <v>0</v>
      </c>
      <c r="G58" s="203">
        <f>гр.компен.направ.!DZ332</f>
        <v>0</v>
      </c>
      <c r="H58" s="203">
        <f t="shared" si="127"/>
        <v>0</v>
      </c>
      <c r="I58" s="203">
        <f>гр.компен.направ.!EA332</f>
        <v>0</v>
      </c>
      <c r="J58" s="203">
        <f t="shared" si="128"/>
        <v>0</v>
      </c>
      <c r="K58" s="203">
        <f>гр.компен.направ.!EB332</f>
        <v>0</v>
      </c>
      <c r="L58" s="203">
        <f t="shared" si="129"/>
        <v>0</v>
      </c>
      <c r="M58" s="203">
        <f>гр.компен.направ.!EC332</f>
        <v>0</v>
      </c>
      <c r="N58" s="203">
        <f t="shared" si="130"/>
        <v>0</v>
      </c>
      <c r="O58" s="203">
        <f>гр.компен.направ.!ED332</f>
        <v>0</v>
      </c>
      <c r="P58" s="203">
        <f t="shared" si="131"/>
        <v>0</v>
      </c>
      <c r="Q58" s="203">
        <f>гр.компен.направ.!EE332</f>
        <v>0</v>
      </c>
      <c r="R58" s="203">
        <f t="shared" si="132"/>
        <v>0</v>
      </c>
      <c r="S58" s="203">
        <f>гр.компен.направ.!EF332</f>
        <v>0</v>
      </c>
      <c r="T58" s="203">
        <f t="shared" si="133"/>
        <v>0</v>
      </c>
      <c r="U58" s="203">
        <f>гр.компен.направ.!EG332</f>
        <v>0</v>
      </c>
      <c r="V58" s="203">
        <f t="shared" si="134"/>
        <v>0</v>
      </c>
      <c r="W58" s="203">
        <f t="shared" si="124"/>
        <v>0</v>
      </c>
      <c r="X58" s="203">
        <f t="shared" si="124"/>
        <v>0</v>
      </c>
      <c r="Y58" s="203">
        <f t="shared" si="124"/>
        <v>0</v>
      </c>
      <c r="Z58" s="203">
        <f t="shared" si="124"/>
        <v>0</v>
      </c>
      <c r="AA58" s="203">
        <f t="shared" si="124"/>
        <v>0</v>
      </c>
      <c r="AB58" s="203">
        <f t="shared" si="124"/>
        <v>0</v>
      </c>
      <c r="AC58" s="203">
        <f t="shared" si="124"/>
        <v>0</v>
      </c>
      <c r="AD58" s="203">
        <f t="shared" si="124"/>
        <v>0</v>
      </c>
      <c r="AE58" s="203">
        <f t="shared" si="124"/>
        <v>0</v>
      </c>
      <c r="AF58" s="203">
        <f t="shared" si="124"/>
        <v>0</v>
      </c>
      <c r="AG58" s="203">
        <f t="shared" si="124"/>
        <v>1277</v>
      </c>
      <c r="AH58" s="203">
        <f t="shared" si="124"/>
        <v>479776812</v>
      </c>
      <c r="AI58" s="203">
        <f t="shared" si="124"/>
        <v>0</v>
      </c>
      <c r="AJ58" s="203">
        <f t="shared" si="124"/>
        <v>0</v>
      </c>
      <c r="AK58" s="203">
        <f t="shared" si="124"/>
        <v>0</v>
      </c>
      <c r="AL58" s="203">
        <f t="shared" si="124"/>
        <v>0</v>
      </c>
      <c r="AM58" s="203">
        <f t="shared" si="124"/>
        <v>0</v>
      </c>
      <c r="AN58" s="203">
        <f t="shared" si="124"/>
        <v>0</v>
      </c>
      <c r="AO58" s="203">
        <f t="shared" si="124"/>
        <v>0</v>
      </c>
      <c r="AP58" s="203">
        <f t="shared" si="124"/>
        <v>0</v>
      </c>
      <c r="AQ58" s="203">
        <f t="shared" si="135"/>
        <v>0</v>
      </c>
      <c r="AR58" s="203">
        <f t="shared" si="135"/>
        <v>0</v>
      </c>
      <c r="AS58" s="203">
        <f t="shared" si="135"/>
        <v>1277</v>
      </c>
      <c r="AT58" s="203">
        <f t="shared" si="135"/>
        <v>479776812</v>
      </c>
      <c r="AU58" s="203">
        <f t="shared" si="136"/>
        <v>1277</v>
      </c>
      <c r="AV58" s="203">
        <f t="shared" si="137"/>
        <v>479776800</v>
      </c>
    </row>
    <row r="59" spans="1:48" x14ac:dyDescent="0.25">
      <c r="A59" s="42">
        <v>10</v>
      </c>
      <c r="B59" s="42" t="s">
        <v>388</v>
      </c>
      <c r="C59" s="203">
        <f>гр.компен.направ.!DX344</f>
        <v>0</v>
      </c>
      <c r="D59" s="203">
        <f t="shared" si="125"/>
        <v>0</v>
      </c>
      <c r="E59" s="203">
        <f>гр.компен.направ.!DY344</f>
        <v>0</v>
      </c>
      <c r="F59" s="203">
        <f t="shared" si="126"/>
        <v>0</v>
      </c>
      <c r="G59" s="203">
        <f>гр.компен.направ.!DZ344</f>
        <v>0</v>
      </c>
      <c r="H59" s="203">
        <f t="shared" si="127"/>
        <v>0</v>
      </c>
      <c r="I59" s="203">
        <f>гр.компен.направ.!EA344</f>
        <v>0</v>
      </c>
      <c r="J59" s="203">
        <f t="shared" si="128"/>
        <v>0</v>
      </c>
      <c r="K59" s="203">
        <f>гр.компен.направ.!EB344</f>
        <v>0</v>
      </c>
      <c r="L59" s="203">
        <f t="shared" si="129"/>
        <v>0</v>
      </c>
      <c r="M59" s="203">
        <f>гр.компен.направ.!EC344</f>
        <v>0</v>
      </c>
      <c r="N59" s="203">
        <f t="shared" si="130"/>
        <v>0</v>
      </c>
      <c r="O59" s="203">
        <f>гр.компен.направ.!ED344</f>
        <v>0</v>
      </c>
      <c r="P59" s="203">
        <f t="shared" si="131"/>
        <v>0</v>
      </c>
      <c r="Q59" s="203">
        <f>гр.компен.направ.!EE344</f>
        <v>0</v>
      </c>
      <c r="R59" s="203">
        <f t="shared" si="132"/>
        <v>0</v>
      </c>
      <c r="S59" s="203">
        <f>гр.компен.направ.!EF344</f>
        <v>0</v>
      </c>
      <c r="T59" s="203">
        <f t="shared" si="133"/>
        <v>0</v>
      </c>
      <c r="U59" s="203">
        <f>гр.компен.направ.!EG344</f>
        <v>0</v>
      </c>
      <c r="V59" s="203">
        <f t="shared" si="134"/>
        <v>0</v>
      </c>
      <c r="W59" s="203">
        <f t="shared" si="124"/>
        <v>0</v>
      </c>
      <c r="X59" s="203">
        <f t="shared" si="124"/>
        <v>0</v>
      </c>
      <c r="Y59" s="203">
        <f t="shared" si="124"/>
        <v>0</v>
      </c>
      <c r="Z59" s="203">
        <f t="shared" si="124"/>
        <v>0</v>
      </c>
      <c r="AA59" s="203">
        <f t="shared" si="124"/>
        <v>0</v>
      </c>
      <c r="AB59" s="203">
        <f t="shared" si="124"/>
        <v>0</v>
      </c>
      <c r="AC59" s="203">
        <f t="shared" si="124"/>
        <v>180</v>
      </c>
      <c r="AD59" s="203">
        <f t="shared" si="124"/>
        <v>59717880</v>
      </c>
      <c r="AE59" s="203">
        <f t="shared" si="124"/>
        <v>0</v>
      </c>
      <c r="AF59" s="203">
        <f t="shared" si="124"/>
        <v>0</v>
      </c>
      <c r="AG59" s="203">
        <f t="shared" si="124"/>
        <v>15</v>
      </c>
      <c r="AH59" s="203">
        <f t="shared" si="124"/>
        <v>5626980</v>
      </c>
      <c r="AI59" s="203">
        <f t="shared" si="124"/>
        <v>0</v>
      </c>
      <c r="AJ59" s="203">
        <f t="shared" si="124"/>
        <v>0</v>
      </c>
      <c r="AK59" s="203">
        <f t="shared" si="124"/>
        <v>0</v>
      </c>
      <c r="AL59" s="203">
        <f t="shared" si="124"/>
        <v>0</v>
      </c>
      <c r="AM59" s="203">
        <f t="shared" si="124"/>
        <v>0</v>
      </c>
      <c r="AN59" s="203">
        <f t="shared" si="124"/>
        <v>0</v>
      </c>
      <c r="AO59" s="203">
        <f t="shared" si="124"/>
        <v>0</v>
      </c>
      <c r="AP59" s="203">
        <f t="shared" si="124"/>
        <v>0</v>
      </c>
      <c r="AQ59" s="203">
        <f t="shared" si="135"/>
        <v>0</v>
      </c>
      <c r="AR59" s="203">
        <f t="shared" si="135"/>
        <v>0</v>
      </c>
      <c r="AS59" s="203">
        <f t="shared" si="135"/>
        <v>195</v>
      </c>
      <c r="AT59" s="203">
        <f t="shared" si="135"/>
        <v>65344860</v>
      </c>
      <c r="AU59" s="203">
        <f t="shared" si="136"/>
        <v>195</v>
      </c>
      <c r="AV59" s="203">
        <f t="shared" si="137"/>
        <v>65344900</v>
      </c>
    </row>
    <row r="60" spans="1:48" x14ac:dyDescent="0.25">
      <c r="A60" s="42">
        <v>11</v>
      </c>
      <c r="B60" s="42" t="s">
        <v>629</v>
      </c>
      <c r="C60" s="203">
        <f>гр.компен.направ.!DX367</f>
        <v>0</v>
      </c>
      <c r="D60" s="203">
        <f t="shared" si="125"/>
        <v>0</v>
      </c>
      <c r="E60" s="203">
        <f>гр.компен.направ.!DY367</f>
        <v>0</v>
      </c>
      <c r="F60" s="203">
        <f t="shared" si="126"/>
        <v>0</v>
      </c>
      <c r="G60" s="203">
        <f>гр.компен.направ.!DZ367</f>
        <v>0</v>
      </c>
      <c r="H60" s="203">
        <f t="shared" si="127"/>
        <v>0</v>
      </c>
      <c r="I60" s="203">
        <f>гр.компен.направ.!EA367</f>
        <v>0</v>
      </c>
      <c r="J60" s="203">
        <f t="shared" si="128"/>
        <v>0</v>
      </c>
      <c r="K60" s="203">
        <f>гр.компен.направ.!EB367</f>
        <v>0</v>
      </c>
      <c r="L60" s="203">
        <f t="shared" si="129"/>
        <v>0</v>
      </c>
      <c r="M60" s="203">
        <f>гр.компен.направ.!EC367</f>
        <v>0</v>
      </c>
      <c r="N60" s="203">
        <f t="shared" si="130"/>
        <v>0</v>
      </c>
      <c r="O60" s="203">
        <f>гр.компен.направ.!ED367</f>
        <v>0</v>
      </c>
      <c r="P60" s="203">
        <f t="shared" si="131"/>
        <v>0</v>
      </c>
      <c r="Q60" s="203">
        <f>гр.компен.направ.!EE367</f>
        <v>0</v>
      </c>
      <c r="R60" s="203">
        <f t="shared" si="132"/>
        <v>0</v>
      </c>
      <c r="S60" s="203">
        <f>гр.компен.направ.!EF367</f>
        <v>0</v>
      </c>
      <c r="T60" s="203">
        <f t="shared" si="133"/>
        <v>0</v>
      </c>
      <c r="U60" s="203">
        <f>гр.компен.направ.!EG367</f>
        <v>0</v>
      </c>
      <c r="V60" s="203">
        <f t="shared" si="134"/>
        <v>0</v>
      </c>
      <c r="W60" s="203">
        <f t="shared" si="124"/>
        <v>0</v>
      </c>
      <c r="X60" s="203">
        <f t="shared" si="124"/>
        <v>0</v>
      </c>
      <c r="Y60" s="203">
        <f t="shared" si="124"/>
        <v>0</v>
      </c>
      <c r="Z60" s="203">
        <f t="shared" si="124"/>
        <v>0</v>
      </c>
      <c r="AA60" s="203">
        <f t="shared" si="124"/>
        <v>0</v>
      </c>
      <c r="AB60" s="203">
        <f t="shared" si="124"/>
        <v>0</v>
      </c>
      <c r="AC60" s="203">
        <f t="shared" si="124"/>
        <v>213</v>
      </c>
      <c r="AD60" s="203">
        <f t="shared" si="124"/>
        <v>68334336</v>
      </c>
      <c r="AE60" s="203">
        <f t="shared" si="124"/>
        <v>0</v>
      </c>
      <c r="AF60" s="203">
        <f t="shared" si="124"/>
        <v>0</v>
      </c>
      <c r="AG60" s="203">
        <f t="shared" si="124"/>
        <v>0</v>
      </c>
      <c r="AH60" s="203">
        <f t="shared" si="124"/>
        <v>0</v>
      </c>
      <c r="AI60" s="203">
        <f t="shared" si="124"/>
        <v>0</v>
      </c>
      <c r="AJ60" s="203">
        <f t="shared" si="124"/>
        <v>0</v>
      </c>
      <c r="AK60" s="203">
        <f t="shared" si="124"/>
        <v>0</v>
      </c>
      <c r="AL60" s="203">
        <f t="shared" si="124"/>
        <v>0</v>
      </c>
      <c r="AM60" s="203">
        <f t="shared" si="124"/>
        <v>0</v>
      </c>
      <c r="AN60" s="203">
        <f t="shared" si="124"/>
        <v>0</v>
      </c>
      <c r="AO60" s="203">
        <f t="shared" si="124"/>
        <v>26</v>
      </c>
      <c r="AP60" s="203">
        <f t="shared" si="124"/>
        <v>11446488</v>
      </c>
      <c r="AQ60" s="203">
        <f t="shared" si="135"/>
        <v>0</v>
      </c>
      <c r="AR60" s="203">
        <f t="shared" si="135"/>
        <v>0</v>
      </c>
      <c r="AS60" s="203">
        <f t="shared" si="135"/>
        <v>239</v>
      </c>
      <c r="AT60" s="203">
        <f t="shared" si="135"/>
        <v>79780824</v>
      </c>
      <c r="AU60" s="203">
        <f t="shared" si="136"/>
        <v>239</v>
      </c>
      <c r="AV60" s="203">
        <f t="shared" si="137"/>
        <v>79780800</v>
      </c>
    </row>
    <row r="61" spans="1:48" x14ac:dyDescent="0.25">
      <c r="A61" s="42">
        <v>12</v>
      </c>
      <c r="B61" s="42" t="s">
        <v>425</v>
      </c>
      <c r="C61" s="203">
        <f>гр.компен.направ.!DX400</f>
        <v>0</v>
      </c>
      <c r="D61" s="203">
        <f t="shared" si="125"/>
        <v>0</v>
      </c>
      <c r="E61" s="203">
        <f>гр.компен.направ.!DY400</f>
        <v>0</v>
      </c>
      <c r="F61" s="203">
        <f t="shared" si="126"/>
        <v>0</v>
      </c>
      <c r="G61" s="203">
        <f>гр.компен.направ.!DZ400</f>
        <v>0</v>
      </c>
      <c r="H61" s="203">
        <f t="shared" si="127"/>
        <v>0</v>
      </c>
      <c r="I61" s="203">
        <f>гр.компен.направ.!EA400</f>
        <v>0</v>
      </c>
      <c r="J61" s="203">
        <f t="shared" si="128"/>
        <v>0</v>
      </c>
      <c r="K61" s="203">
        <f>гр.компен.направ.!EB400</f>
        <v>0</v>
      </c>
      <c r="L61" s="203">
        <f t="shared" si="129"/>
        <v>0</v>
      </c>
      <c r="M61" s="203">
        <f>гр.компен.направ.!EC400</f>
        <v>0</v>
      </c>
      <c r="N61" s="203">
        <f t="shared" si="130"/>
        <v>0</v>
      </c>
      <c r="O61" s="203">
        <f>гр.компен.направ.!ED400</f>
        <v>0</v>
      </c>
      <c r="P61" s="203">
        <f t="shared" si="131"/>
        <v>0</v>
      </c>
      <c r="Q61" s="203">
        <f>гр.компен.направ.!EE400</f>
        <v>0</v>
      </c>
      <c r="R61" s="203">
        <f t="shared" si="132"/>
        <v>0</v>
      </c>
      <c r="S61" s="203">
        <f>гр.компен.направ.!EF400</f>
        <v>0</v>
      </c>
      <c r="T61" s="203">
        <f t="shared" si="133"/>
        <v>0</v>
      </c>
      <c r="U61" s="203">
        <f>гр.компен.направ.!EG400</f>
        <v>15</v>
      </c>
      <c r="V61" s="203">
        <f t="shared" si="134"/>
        <v>6564780</v>
      </c>
      <c r="W61" s="203">
        <f t="shared" si="124"/>
        <v>0</v>
      </c>
      <c r="X61" s="203">
        <f t="shared" si="124"/>
        <v>0</v>
      </c>
      <c r="Y61" s="203">
        <f t="shared" si="124"/>
        <v>0</v>
      </c>
      <c r="Z61" s="203">
        <f t="shared" si="124"/>
        <v>0</v>
      </c>
      <c r="AA61" s="203">
        <f t="shared" si="124"/>
        <v>0</v>
      </c>
      <c r="AB61" s="203">
        <f t="shared" si="124"/>
        <v>0</v>
      </c>
      <c r="AC61" s="203">
        <f t="shared" si="124"/>
        <v>204</v>
      </c>
      <c r="AD61" s="203">
        <f t="shared" si="124"/>
        <v>66274692</v>
      </c>
      <c r="AE61" s="203">
        <f t="shared" si="124"/>
        <v>0</v>
      </c>
      <c r="AF61" s="203">
        <f t="shared" si="124"/>
        <v>0</v>
      </c>
      <c r="AG61" s="203">
        <f t="shared" si="124"/>
        <v>0</v>
      </c>
      <c r="AH61" s="203">
        <f t="shared" si="124"/>
        <v>0</v>
      </c>
      <c r="AI61" s="203">
        <f t="shared" si="124"/>
        <v>0</v>
      </c>
      <c r="AJ61" s="203">
        <f t="shared" si="124"/>
        <v>0</v>
      </c>
      <c r="AK61" s="203">
        <f t="shared" si="124"/>
        <v>0</v>
      </c>
      <c r="AL61" s="203">
        <f t="shared" si="124"/>
        <v>0</v>
      </c>
      <c r="AM61" s="203">
        <f t="shared" si="124"/>
        <v>0</v>
      </c>
      <c r="AN61" s="203">
        <f t="shared" si="124"/>
        <v>0</v>
      </c>
      <c r="AO61" s="203">
        <f t="shared" si="124"/>
        <v>15</v>
      </c>
      <c r="AP61" s="203">
        <f t="shared" si="124"/>
        <v>6564780</v>
      </c>
      <c r="AQ61" s="203">
        <f t="shared" si="135"/>
        <v>0</v>
      </c>
      <c r="AR61" s="203">
        <f t="shared" si="135"/>
        <v>0</v>
      </c>
      <c r="AS61" s="203">
        <f t="shared" si="135"/>
        <v>219</v>
      </c>
      <c r="AT61" s="203">
        <f t="shared" si="135"/>
        <v>72839472</v>
      </c>
      <c r="AU61" s="203">
        <f t="shared" si="136"/>
        <v>219</v>
      </c>
      <c r="AV61" s="203">
        <f t="shared" si="137"/>
        <v>72839500</v>
      </c>
    </row>
    <row r="62" spans="1:48" x14ac:dyDescent="0.25">
      <c r="A62" s="42">
        <v>13</v>
      </c>
      <c r="B62" s="42" t="s">
        <v>459</v>
      </c>
      <c r="C62" s="203">
        <f>гр.компен.направ.!DX416</f>
        <v>0</v>
      </c>
      <c r="D62" s="203">
        <f t="shared" si="125"/>
        <v>0</v>
      </c>
      <c r="E62" s="203">
        <f>гр.компен.направ.!DY416</f>
        <v>0</v>
      </c>
      <c r="F62" s="203">
        <f t="shared" si="126"/>
        <v>0</v>
      </c>
      <c r="G62" s="203">
        <f>гр.компен.направ.!DZ416</f>
        <v>0</v>
      </c>
      <c r="H62" s="203">
        <f t="shared" si="127"/>
        <v>0</v>
      </c>
      <c r="I62" s="203">
        <f>гр.компен.направ.!EA416</f>
        <v>0</v>
      </c>
      <c r="J62" s="203">
        <f t="shared" si="128"/>
        <v>0</v>
      </c>
      <c r="K62" s="203">
        <f>гр.компен.направ.!EB416</f>
        <v>0</v>
      </c>
      <c r="L62" s="203">
        <f t="shared" si="129"/>
        <v>0</v>
      </c>
      <c r="M62" s="203">
        <f>гр.компен.направ.!EC416</f>
        <v>0</v>
      </c>
      <c r="N62" s="203">
        <f t="shared" si="130"/>
        <v>0</v>
      </c>
      <c r="O62" s="203">
        <f>гр.компен.направ.!ED416</f>
        <v>0</v>
      </c>
      <c r="P62" s="203">
        <f t="shared" si="131"/>
        <v>0</v>
      </c>
      <c r="Q62" s="203">
        <f>гр.компен.направ.!EE416</f>
        <v>0</v>
      </c>
      <c r="R62" s="203">
        <f t="shared" si="132"/>
        <v>0</v>
      </c>
      <c r="S62" s="203">
        <f>гр.компен.направ.!EF416</f>
        <v>0</v>
      </c>
      <c r="T62" s="203">
        <f t="shared" si="133"/>
        <v>0</v>
      </c>
      <c r="U62" s="203">
        <f>гр.компен.направ.!EG416</f>
        <v>0</v>
      </c>
      <c r="V62" s="203">
        <f t="shared" si="134"/>
        <v>0</v>
      </c>
      <c r="W62" s="203">
        <f t="shared" si="124"/>
        <v>0</v>
      </c>
      <c r="X62" s="203">
        <f t="shared" si="124"/>
        <v>0</v>
      </c>
      <c r="Y62" s="203">
        <f t="shared" si="124"/>
        <v>0</v>
      </c>
      <c r="Z62" s="203">
        <f t="shared" si="124"/>
        <v>0</v>
      </c>
      <c r="AA62" s="203">
        <f t="shared" si="124"/>
        <v>0</v>
      </c>
      <c r="AB62" s="203">
        <f t="shared" si="124"/>
        <v>0</v>
      </c>
      <c r="AC62" s="203">
        <f t="shared" si="124"/>
        <v>162</v>
      </c>
      <c r="AD62" s="203">
        <f t="shared" si="124"/>
        <v>56736480</v>
      </c>
      <c r="AE62" s="203">
        <f t="shared" si="124"/>
        <v>0</v>
      </c>
      <c r="AF62" s="203">
        <f t="shared" si="124"/>
        <v>0</v>
      </c>
      <c r="AG62" s="203">
        <f t="shared" si="124"/>
        <v>0</v>
      </c>
      <c r="AH62" s="203">
        <f t="shared" si="124"/>
        <v>0</v>
      </c>
      <c r="AI62" s="203">
        <f t="shared" si="124"/>
        <v>0</v>
      </c>
      <c r="AJ62" s="203">
        <f t="shared" si="124"/>
        <v>0</v>
      </c>
      <c r="AK62" s="203">
        <f t="shared" si="124"/>
        <v>0</v>
      </c>
      <c r="AL62" s="203">
        <f t="shared" ref="AL62:AP67" si="138">R24+AL24+BF24+BZ24+CT24+DN24+EH24+FB24+FV24+GP24+HJ24+ID24+R62</f>
        <v>0</v>
      </c>
      <c r="AM62" s="203">
        <f t="shared" si="138"/>
        <v>0</v>
      </c>
      <c r="AN62" s="203">
        <f t="shared" si="138"/>
        <v>0</v>
      </c>
      <c r="AO62" s="203">
        <f t="shared" si="138"/>
        <v>0</v>
      </c>
      <c r="AP62" s="203">
        <f t="shared" si="138"/>
        <v>0</v>
      </c>
      <c r="AQ62" s="203">
        <f t="shared" si="135"/>
        <v>0</v>
      </c>
      <c r="AR62" s="203">
        <f t="shared" si="135"/>
        <v>0</v>
      </c>
      <c r="AS62" s="203">
        <f t="shared" si="135"/>
        <v>162</v>
      </c>
      <c r="AT62" s="203">
        <f t="shared" si="135"/>
        <v>56736480</v>
      </c>
      <c r="AU62" s="203">
        <f t="shared" si="136"/>
        <v>162</v>
      </c>
      <c r="AV62" s="203">
        <f t="shared" si="137"/>
        <v>56736500</v>
      </c>
    </row>
    <row r="63" spans="1:48" x14ac:dyDescent="0.25">
      <c r="A63" s="42">
        <v>14</v>
      </c>
      <c r="B63" s="42" t="s">
        <v>476</v>
      </c>
      <c r="C63" s="203">
        <f>гр.компен.направ.!DX443</f>
        <v>0</v>
      </c>
      <c r="D63" s="203">
        <f t="shared" si="125"/>
        <v>0</v>
      </c>
      <c r="E63" s="203">
        <f>гр.компен.направ.!DY443</f>
        <v>0</v>
      </c>
      <c r="F63" s="203">
        <f t="shared" si="126"/>
        <v>0</v>
      </c>
      <c r="G63" s="203">
        <f>гр.компен.направ.!DZ443</f>
        <v>0</v>
      </c>
      <c r="H63" s="203">
        <f t="shared" si="127"/>
        <v>0</v>
      </c>
      <c r="I63" s="203">
        <f>гр.компен.направ.!EA443</f>
        <v>0</v>
      </c>
      <c r="J63" s="203">
        <f t="shared" si="128"/>
        <v>0</v>
      </c>
      <c r="K63" s="203">
        <f>гр.компен.направ.!EB443</f>
        <v>0</v>
      </c>
      <c r="L63" s="203">
        <f t="shared" si="129"/>
        <v>0</v>
      </c>
      <c r="M63" s="203">
        <f>гр.компен.направ.!EC443</f>
        <v>0</v>
      </c>
      <c r="N63" s="203">
        <f t="shared" si="130"/>
        <v>0</v>
      </c>
      <c r="O63" s="203">
        <f>гр.компен.направ.!ED443</f>
        <v>0</v>
      </c>
      <c r="P63" s="203">
        <f t="shared" si="131"/>
        <v>0</v>
      </c>
      <c r="Q63" s="203">
        <f>гр.компен.направ.!EE443</f>
        <v>0</v>
      </c>
      <c r="R63" s="203">
        <f t="shared" si="132"/>
        <v>0</v>
      </c>
      <c r="S63" s="203">
        <f>гр.компен.направ.!EF443</f>
        <v>0</v>
      </c>
      <c r="T63" s="203">
        <f t="shared" si="133"/>
        <v>0</v>
      </c>
      <c r="U63" s="203">
        <f>гр.компен.направ.!EG443</f>
        <v>0</v>
      </c>
      <c r="V63" s="203">
        <f t="shared" si="134"/>
        <v>0</v>
      </c>
      <c r="W63" s="203">
        <f t="shared" ref="W63:AK67" si="139">C25+W25+AQ25+BK25+CE25+CY25+DS25+EM25+FG25+GA25+GU25+HO25+C63</f>
        <v>0</v>
      </c>
      <c r="X63" s="203">
        <f t="shared" si="139"/>
        <v>0</v>
      </c>
      <c r="Y63" s="203">
        <f t="shared" si="139"/>
        <v>0</v>
      </c>
      <c r="Z63" s="203">
        <f t="shared" si="139"/>
        <v>0</v>
      </c>
      <c r="AA63" s="203">
        <f t="shared" si="139"/>
        <v>0</v>
      </c>
      <c r="AB63" s="203">
        <f t="shared" si="139"/>
        <v>0</v>
      </c>
      <c r="AC63" s="203">
        <f t="shared" si="139"/>
        <v>369</v>
      </c>
      <c r="AD63" s="203">
        <f t="shared" si="139"/>
        <v>116486280</v>
      </c>
      <c r="AE63" s="203">
        <f t="shared" si="139"/>
        <v>0</v>
      </c>
      <c r="AF63" s="203">
        <f t="shared" si="139"/>
        <v>0</v>
      </c>
      <c r="AG63" s="203">
        <f t="shared" si="139"/>
        <v>0</v>
      </c>
      <c r="AH63" s="203">
        <f t="shared" si="139"/>
        <v>0</v>
      </c>
      <c r="AI63" s="203">
        <f t="shared" si="139"/>
        <v>0</v>
      </c>
      <c r="AJ63" s="203">
        <f t="shared" si="139"/>
        <v>0</v>
      </c>
      <c r="AK63" s="203">
        <f t="shared" si="139"/>
        <v>0</v>
      </c>
      <c r="AL63" s="203">
        <f t="shared" si="138"/>
        <v>0</v>
      </c>
      <c r="AM63" s="203">
        <f t="shared" si="138"/>
        <v>0</v>
      </c>
      <c r="AN63" s="203">
        <f t="shared" si="138"/>
        <v>0</v>
      </c>
      <c r="AO63" s="203">
        <f t="shared" si="138"/>
        <v>0</v>
      </c>
      <c r="AP63" s="203">
        <f t="shared" si="138"/>
        <v>0</v>
      </c>
      <c r="AQ63" s="203">
        <f t="shared" si="135"/>
        <v>0</v>
      </c>
      <c r="AR63" s="203">
        <f t="shared" si="135"/>
        <v>0</v>
      </c>
      <c r="AS63" s="203">
        <f t="shared" si="135"/>
        <v>369</v>
      </c>
      <c r="AT63" s="203">
        <f t="shared" si="135"/>
        <v>116486280</v>
      </c>
      <c r="AU63" s="203">
        <f t="shared" si="136"/>
        <v>369</v>
      </c>
      <c r="AV63" s="203">
        <f t="shared" si="137"/>
        <v>116486300</v>
      </c>
    </row>
    <row r="64" spans="1:48" x14ac:dyDescent="0.25">
      <c r="A64" s="42">
        <v>15</v>
      </c>
      <c r="B64" s="42" t="s">
        <v>491</v>
      </c>
      <c r="C64" s="203">
        <f>гр.компен.направ.!DX460</f>
        <v>0</v>
      </c>
      <c r="D64" s="203">
        <f t="shared" si="125"/>
        <v>0</v>
      </c>
      <c r="E64" s="203">
        <f>гр.компен.направ.!DY460</f>
        <v>0</v>
      </c>
      <c r="F64" s="203">
        <f t="shared" si="126"/>
        <v>0</v>
      </c>
      <c r="G64" s="203">
        <f>гр.компен.направ.!DZ460</f>
        <v>0</v>
      </c>
      <c r="H64" s="203">
        <f t="shared" si="127"/>
        <v>0</v>
      </c>
      <c r="I64" s="203">
        <f>гр.компен.направ.!EA460</f>
        <v>0</v>
      </c>
      <c r="J64" s="203">
        <f t="shared" si="128"/>
        <v>0</v>
      </c>
      <c r="K64" s="203">
        <f>гр.компен.направ.!EB460</f>
        <v>0</v>
      </c>
      <c r="L64" s="203">
        <f t="shared" si="129"/>
        <v>0</v>
      </c>
      <c r="M64" s="203">
        <f>гр.компен.направ.!EC460</f>
        <v>0</v>
      </c>
      <c r="N64" s="203">
        <f t="shared" si="130"/>
        <v>0</v>
      </c>
      <c r="O64" s="203">
        <f>гр.компен.направ.!ED460</f>
        <v>0</v>
      </c>
      <c r="P64" s="203">
        <f t="shared" si="131"/>
        <v>0</v>
      </c>
      <c r="Q64" s="203">
        <f>гр.компен.направ.!EE460</f>
        <v>0</v>
      </c>
      <c r="R64" s="203">
        <f t="shared" si="132"/>
        <v>0</v>
      </c>
      <c r="S64" s="203">
        <f>гр.компен.направ.!EF460</f>
        <v>0</v>
      </c>
      <c r="T64" s="203">
        <f t="shared" si="133"/>
        <v>0</v>
      </c>
      <c r="U64" s="203">
        <f>гр.компен.направ.!EG460</f>
        <v>0</v>
      </c>
      <c r="V64" s="203">
        <f t="shared" si="134"/>
        <v>0</v>
      </c>
      <c r="W64" s="203">
        <f t="shared" si="139"/>
        <v>0</v>
      </c>
      <c r="X64" s="203">
        <f t="shared" si="139"/>
        <v>0</v>
      </c>
      <c r="Y64" s="203">
        <f t="shared" si="139"/>
        <v>0</v>
      </c>
      <c r="Z64" s="203">
        <f t="shared" si="139"/>
        <v>0</v>
      </c>
      <c r="AA64" s="203">
        <f t="shared" si="139"/>
        <v>0</v>
      </c>
      <c r="AB64" s="203">
        <f t="shared" si="139"/>
        <v>0</v>
      </c>
      <c r="AC64" s="203">
        <f t="shared" si="139"/>
        <v>113</v>
      </c>
      <c r="AD64" s="203">
        <f t="shared" si="139"/>
        <v>37442028</v>
      </c>
      <c r="AE64" s="203">
        <f t="shared" si="139"/>
        <v>0</v>
      </c>
      <c r="AF64" s="203">
        <f t="shared" si="139"/>
        <v>0</v>
      </c>
      <c r="AG64" s="203">
        <f t="shared" si="139"/>
        <v>0</v>
      </c>
      <c r="AH64" s="203">
        <f t="shared" si="139"/>
        <v>0</v>
      </c>
      <c r="AI64" s="203">
        <f t="shared" si="139"/>
        <v>0</v>
      </c>
      <c r="AJ64" s="203">
        <f t="shared" si="139"/>
        <v>0</v>
      </c>
      <c r="AK64" s="203">
        <f t="shared" si="139"/>
        <v>0</v>
      </c>
      <c r="AL64" s="203">
        <f t="shared" si="138"/>
        <v>0</v>
      </c>
      <c r="AM64" s="203">
        <f t="shared" si="138"/>
        <v>0</v>
      </c>
      <c r="AN64" s="203">
        <f t="shared" si="138"/>
        <v>0</v>
      </c>
      <c r="AO64" s="203">
        <f t="shared" si="138"/>
        <v>0</v>
      </c>
      <c r="AP64" s="203">
        <f t="shared" si="138"/>
        <v>0</v>
      </c>
      <c r="AQ64" s="203">
        <f t="shared" si="135"/>
        <v>0</v>
      </c>
      <c r="AR64" s="203">
        <f t="shared" si="135"/>
        <v>0</v>
      </c>
      <c r="AS64" s="203">
        <f t="shared" si="135"/>
        <v>113</v>
      </c>
      <c r="AT64" s="203">
        <f t="shared" si="135"/>
        <v>37442028</v>
      </c>
      <c r="AU64" s="203">
        <f t="shared" si="136"/>
        <v>113</v>
      </c>
      <c r="AV64" s="203">
        <f t="shared" si="137"/>
        <v>37442000</v>
      </c>
    </row>
    <row r="65" spans="1:48" x14ac:dyDescent="0.25">
      <c r="A65" s="42">
        <v>16</v>
      </c>
      <c r="B65" s="42" t="s">
        <v>509</v>
      </c>
      <c r="C65" s="203">
        <f>гр.компен.направ.!DX478</f>
        <v>0</v>
      </c>
      <c r="D65" s="203">
        <f t="shared" si="125"/>
        <v>0</v>
      </c>
      <c r="E65" s="203">
        <f>гр.компен.направ.!DY478</f>
        <v>0</v>
      </c>
      <c r="F65" s="203">
        <f t="shared" si="126"/>
        <v>0</v>
      </c>
      <c r="G65" s="203">
        <f>гр.компен.направ.!DZ478</f>
        <v>0</v>
      </c>
      <c r="H65" s="203">
        <f t="shared" si="127"/>
        <v>0</v>
      </c>
      <c r="I65" s="203">
        <f>гр.компен.направ.!EA478</f>
        <v>0</v>
      </c>
      <c r="J65" s="203">
        <f t="shared" si="128"/>
        <v>0</v>
      </c>
      <c r="K65" s="203">
        <f>гр.компен.направ.!EB478</f>
        <v>0</v>
      </c>
      <c r="L65" s="203">
        <f t="shared" si="129"/>
        <v>0</v>
      </c>
      <c r="M65" s="203">
        <f>гр.компен.направ.!EC478</f>
        <v>0</v>
      </c>
      <c r="N65" s="203">
        <f t="shared" si="130"/>
        <v>0</v>
      </c>
      <c r="O65" s="203">
        <f>гр.компен.направ.!ED478</f>
        <v>0</v>
      </c>
      <c r="P65" s="203">
        <f t="shared" si="131"/>
        <v>0</v>
      </c>
      <c r="Q65" s="203">
        <f>гр.компен.направ.!EE478</f>
        <v>0</v>
      </c>
      <c r="R65" s="203">
        <f t="shared" si="132"/>
        <v>0</v>
      </c>
      <c r="S65" s="203">
        <f>гр.компен.направ.!EF478</f>
        <v>0</v>
      </c>
      <c r="T65" s="203">
        <f t="shared" si="133"/>
        <v>0</v>
      </c>
      <c r="U65" s="203">
        <f>гр.компен.направ.!EG478</f>
        <v>0</v>
      </c>
      <c r="V65" s="203">
        <f t="shared" si="134"/>
        <v>0</v>
      </c>
      <c r="W65" s="203">
        <f t="shared" si="139"/>
        <v>0</v>
      </c>
      <c r="X65" s="203">
        <f t="shared" si="139"/>
        <v>0</v>
      </c>
      <c r="Y65" s="203">
        <f t="shared" si="139"/>
        <v>0</v>
      </c>
      <c r="Z65" s="203">
        <f t="shared" si="139"/>
        <v>0</v>
      </c>
      <c r="AA65" s="203">
        <f t="shared" si="139"/>
        <v>0</v>
      </c>
      <c r="AB65" s="203">
        <f t="shared" si="139"/>
        <v>0</v>
      </c>
      <c r="AC65" s="203">
        <f t="shared" si="139"/>
        <v>222</v>
      </c>
      <c r="AD65" s="203">
        <f t="shared" si="139"/>
        <v>67009044</v>
      </c>
      <c r="AE65" s="203">
        <f t="shared" si="139"/>
        <v>0</v>
      </c>
      <c r="AF65" s="203">
        <f t="shared" si="139"/>
        <v>0</v>
      </c>
      <c r="AG65" s="203">
        <f t="shared" si="139"/>
        <v>22</v>
      </c>
      <c r="AH65" s="203">
        <f t="shared" si="139"/>
        <v>8277024</v>
      </c>
      <c r="AI65" s="203">
        <f t="shared" si="139"/>
        <v>0</v>
      </c>
      <c r="AJ65" s="203">
        <f t="shared" si="139"/>
        <v>0</v>
      </c>
      <c r="AK65" s="203">
        <f t="shared" si="139"/>
        <v>0</v>
      </c>
      <c r="AL65" s="203">
        <f t="shared" si="138"/>
        <v>0</v>
      </c>
      <c r="AM65" s="203">
        <f t="shared" si="138"/>
        <v>0</v>
      </c>
      <c r="AN65" s="203">
        <f t="shared" si="138"/>
        <v>0</v>
      </c>
      <c r="AO65" s="203">
        <f t="shared" si="138"/>
        <v>0</v>
      </c>
      <c r="AP65" s="203">
        <f t="shared" si="138"/>
        <v>0</v>
      </c>
      <c r="AQ65" s="203">
        <f t="shared" si="135"/>
        <v>0</v>
      </c>
      <c r="AR65" s="203">
        <f t="shared" si="135"/>
        <v>0</v>
      </c>
      <c r="AS65" s="203">
        <f t="shared" si="135"/>
        <v>244</v>
      </c>
      <c r="AT65" s="203">
        <f t="shared" si="135"/>
        <v>75286068</v>
      </c>
      <c r="AU65" s="203">
        <f t="shared" si="136"/>
        <v>244</v>
      </c>
      <c r="AV65" s="203">
        <f t="shared" si="137"/>
        <v>75286100</v>
      </c>
    </row>
    <row r="66" spans="1:48" x14ac:dyDescent="0.25">
      <c r="A66" s="42">
        <v>17</v>
      </c>
      <c r="B66" s="42" t="s">
        <v>529</v>
      </c>
      <c r="C66" s="203">
        <f>гр.компен.направ.!DX509</f>
        <v>0</v>
      </c>
      <c r="D66" s="203">
        <f t="shared" si="125"/>
        <v>0</v>
      </c>
      <c r="E66" s="203">
        <f>гр.компен.направ.!DY509</f>
        <v>0</v>
      </c>
      <c r="F66" s="203">
        <f t="shared" si="126"/>
        <v>0</v>
      </c>
      <c r="G66" s="203">
        <f>гр.компен.направ.!DZ509</f>
        <v>0</v>
      </c>
      <c r="H66" s="203">
        <f t="shared" si="127"/>
        <v>0</v>
      </c>
      <c r="I66" s="203">
        <f>гр.компен.направ.!EA509</f>
        <v>0</v>
      </c>
      <c r="J66" s="203">
        <f t="shared" si="128"/>
        <v>0</v>
      </c>
      <c r="K66" s="203">
        <f>гр.компен.направ.!EB509</f>
        <v>0</v>
      </c>
      <c r="L66" s="203">
        <f t="shared" si="129"/>
        <v>0</v>
      </c>
      <c r="M66" s="203">
        <f>гр.компен.направ.!EC509</f>
        <v>0</v>
      </c>
      <c r="N66" s="203">
        <f t="shared" si="130"/>
        <v>0</v>
      </c>
      <c r="O66" s="203">
        <f>гр.компен.направ.!ED509</f>
        <v>0</v>
      </c>
      <c r="P66" s="203">
        <f t="shared" si="131"/>
        <v>0</v>
      </c>
      <c r="Q66" s="203">
        <f>гр.компен.направ.!EE509</f>
        <v>0</v>
      </c>
      <c r="R66" s="203">
        <f t="shared" si="132"/>
        <v>0</v>
      </c>
      <c r="S66" s="203">
        <f>гр.компен.направ.!EF509</f>
        <v>0</v>
      </c>
      <c r="T66" s="203">
        <f t="shared" si="133"/>
        <v>0</v>
      </c>
      <c r="U66" s="203">
        <f>гр.компен.направ.!EG509</f>
        <v>0</v>
      </c>
      <c r="V66" s="203">
        <f t="shared" si="134"/>
        <v>0</v>
      </c>
      <c r="W66" s="203">
        <f t="shared" si="139"/>
        <v>0</v>
      </c>
      <c r="X66" s="203">
        <f t="shared" si="139"/>
        <v>0</v>
      </c>
      <c r="Y66" s="203">
        <f t="shared" si="139"/>
        <v>0</v>
      </c>
      <c r="Z66" s="203">
        <f t="shared" si="139"/>
        <v>0</v>
      </c>
      <c r="AA66" s="203">
        <f t="shared" si="139"/>
        <v>0</v>
      </c>
      <c r="AB66" s="203">
        <f t="shared" si="139"/>
        <v>0</v>
      </c>
      <c r="AC66" s="203">
        <f t="shared" si="139"/>
        <v>286</v>
      </c>
      <c r="AD66" s="203">
        <f t="shared" si="139"/>
        <v>93608616</v>
      </c>
      <c r="AE66" s="203">
        <f t="shared" si="139"/>
        <v>0</v>
      </c>
      <c r="AF66" s="203">
        <f t="shared" si="139"/>
        <v>0</v>
      </c>
      <c r="AG66" s="203">
        <f t="shared" si="139"/>
        <v>0</v>
      </c>
      <c r="AH66" s="203">
        <f t="shared" si="139"/>
        <v>0</v>
      </c>
      <c r="AI66" s="203">
        <f t="shared" si="139"/>
        <v>0</v>
      </c>
      <c r="AJ66" s="203">
        <f t="shared" si="139"/>
        <v>0</v>
      </c>
      <c r="AK66" s="203">
        <f t="shared" si="139"/>
        <v>0</v>
      </c>
      <c r="AL66" s="203">
        <f t="shared" si="138"/>
        <v>0</v>
      </c>
      <c r="AM66" s="203">
        <f t="shared" si="138"/>
        <v>0</v>
      </c>
      <c r="AN66" s="203">
        <f t="shared" si="138"/>
        <v>0</v>
      </c>
      <c r="AO66" s="203">
        <f t="shared" si="138"/>
        <v>0</v>
      </c>
      <c r="AP66" s="203">
        <f t="shared" si="138"/>
        <v>0</v>
      </c>
      <c r="AQ66" s="203">
        <f t="shared" si="135"/>
        <v>0</v>
      </c>
      <c r="AR66" s="203">
        <f t="shared" si="135"/>
        <v>0</v>
      </c>
      <c r="AS66" s="203">
        <f t="shared" si="135"/>
        <v>286</v>
      </c>
      <c r="AT66" s="203">
        <f t="shared" si="135"/>
        <v>93608616</v>
      </c>
      <c r="AU66" s="203">
        <f t="shared" si="136"/>
        <v>286</v>
      </c>
      <c r="AV66" s="203">
        <f t="shared" si="137"/>
        <v>93608600</v>
      </c>
    </row>
    <row r="67" spans="1:48" x14ac:dyDescent="0.25">
      <c r="A67" s="42">
        <v>18</v>
      </c>
      <c r="B67" s="42" t="s">
        <v>630</v>
      </c>
      <c r="C67" s="203">
        <f>гр.компен.направ.!DX524</f>
        <v>0</v>
      </c>
      <c r="D67" s="203">
        <f t="shared" si="125"/>
        <v>0</v>
      </c>
      <c r="E67" s="203">
        <f>гр.компен.направ.!DY524</f>
        <v>0</v>
      </c>
      <c r="F67" s="203">
        <f t="shared" si="126"/>
        <v>0</v>
      </c>
      <c r="G67" s="203">
        <f>гр.компен.направ.!DZ524</f>
        <v>0</v>
      </c>
      <c r="H67" s="203">
        <f t="shared" si="127"/>
        <v>0</v>
      </c>
      <c r="I67" s="203">
        <f>гр.компен.направ.!EA524</f>
        <v>0</v>
      </c>
      <c r="J67" s="203">
        <f t="shared" si="128"/>
        <v>0</v>
      </c>
      <c r="K67" s="203">
        <f>гр.компен.направ.!EB524</f>
        <v>0</v>
      </c>
      <c r="L67" s="203">
        <f t="shared" si="129"/>
        <v>0</v>
      </c>
      <c r="M67" s="203">
        <f>гр.компен.направ.!EC524</f>
        <v>0</v>
      </c>
      <c r="N67" s="203">
        <f t="shared" si="130"/>
        <v>0</v>
      </c>
      <c r="O67" s="203">
        <f>гр.компен.направ.!ED524</f>
        <v>0</v>
      </c>
      <c r="P67" s="203">
        <f t="shared" si="131"/>
        <v>0</v>
      </c>
      <c r="Q67" s="203">
        <f>гр.компен.направ.!EE524</f>
        <v>0</v>
      </c>
      <c r="R67" s="203">
        <f t="shared" si="132"/>
        <v>0</v>
      </c>
      <c r="S67" s="203">
        <f>гр.компен.направ.!EF524</f>
        <v>0</v>
      </c>
      <c r="T67" s="203">
        <f t="shared" si="133"/>
        <v>0</v>
      </c>
      <c r="U67" s="203">
        <f>гр.компен.направ.!EG524</f>
        <v>0</v>
      </c>
      <c r="V67" s="203">
        <f t="shared" si="134"/>
        <v>0</v>
      </c>
      <c r="W67" s="203">
        <f t="shared" si="139"/>
        <v>0</v>
      </c>
      <c r="X67" s="203">
        <f t="shared" si="139"/>
        <v>0</v>
      </c>
      <c r="Y67" s="203">
        <f t="shared" si="139"/>
        <v>0</v>
      </c>
      <c r="Z67" s="203">
        <f t="shared" si="139"/>
        <v>0</v>
      </c>
      <c r="AA67" s="203">
        <f t="shared" si="139"/>
        <v>0</v>
      </c>
      <c r="AB67" s="203">
        <f t="shared" si="139"/>
        <v>0</v>
      </c>
      <c r="AC67" s="203">
        <f t="shared" si="139"/>
        <v>78</v>
      </c>
      <c r="AD67" s="203">
        <f t="shared" si="139"/>
        <v>26500608</v>
      </c>
      <c r="AE67" s="203">
        <f t="shared" si="139"/>
        <v>0</v>
      </c>
      <c r="AF67" s="203">
        <f t="shared" si="139"/>
        <v>0</v>
      </c>
      <c r="AG67" s="203">
        <f t="shared" si="139"/>
        <v>335</v>
      </c>
      <c r="AH67" s="203">
        <f t="shared" si="139"/>
        <v>126059964</v>
      </c>
      <c r="AI67" s="203">
        <f t="shared" si="139"/>
        <v>0</v>
      </c>
      <c r="AJ67" s="203">
        <f t="shared" si="139"/>
        <v>0</v>
      </c>
      <c r="AK67" s="203">
        <f t="shared" si="139"/>
        <v>0</v>
      </c>
      <c r="AL67" s="203">
        <f t="shared" si="138"/>
        <v>0</v>
      </c>
      <c r="AM67" s="203">
        <f t="shared" si="138"/>
        <v>0</v>
      </c>
      <c r="AN67" s="203">
        <f t="shared" si="138"/>
        <v>0</v>
      </c>
      <c r="AO67" s="203">
        <f t="shared" si="138"/>
        <v>0</v>
      </c>
      <c r="AP67" s="203">
        <f t="shared" si="138"/>
        <v>0</v>
      </c>
      <c r="AQ67" s="203">
        <f t="shared" si="135"/>
        <v>0</v>
      </c>
      <c r="AR67" s="203">
        <f t="shared" si="135"/>
        <v>0</v>
      </c>
      <c r="AS67" s="203">
        <f t="shared" si="135"/>
        <v>413</v>
      </c>
      <c r="AT67" s="203">
        <f t="shared" si="135"/>
        <v>152560572</v>
      </c>
      <c r="AU67" s="203">
        <f t="shared" si="136"/>
        <v>413</v>
      </c>
      <c r="AV67" s="203">
        <f t="shared" si="137"/>
        <v>152560600</v>
      </c>
    </row>
    <row r="68" spans="1:48" s="238" customFormat="1" ht="10.199999999999999" x14ac:dyDescent="0.2">
      <c r="A68" s="236">
        <v>2019</v>
      </c>
      <c r="B68" s="228" t="s">
        <v>631</v>
      </c>
      <c r="C68" s="237">
        <f>SUM(C50:C67)</f>
        <v>0</v>
      </c>
      <c r="D68" s="237">
        <f t="shared" ref="D68:AV68" si="140">SUM(D50:D67)</f>
        <v>0</v>
      </c>
      <c r="E68" s="237">
        <f t="shared" si="140"/>
        <v>0</v>
      </c>
      <c r="F68" s="237">
        <f t="shared" si="140"/>
        <v>0</v>
      </c>
      <c r="G68" s="237">
        <f t="shared" si="140"/>
        <v>20</v>
      </c>
      <c r="H68" s="237">
        <f t="shared" si="140"/>
        <v>10688400</v>
      </c>
      <c r="I68" s="237">
        <f t="shared" si="140"/>
        <v>64</v>
      </c>
      <c r="J68" s="237">
        <f t="shared" si="140"/>
        <v>20007168</v>
      </c>
      <c r="K68" s="237">
        <f t="shared" si="140"/>
        <v>0</v>
      </c>
      <c r="L68" s="237">
        <f t="shared" si="140"/>
        <v>0</v>
      </c>
      <c r="M68" s="237">
        <f t="shared" si="140"/>
        <v>0</v>
      </c>
      <c r="N68" s="237">
        <f t="shared" si="140"/>
        <v>0</v>
      </c>
      <c r="O68" s="237">
        <f t="shared" si="140"/>
        <v>0</v>
      </c>
      <c r="P68" s="237">
        <f t="shared" si="140"/>
        <v>0</v>
      </c>
      <c r="Q68" s="237">
        <f t="shared" si="140"/>
        <v>0</v>
      </c>
      <c r="R68" s="237">
        <f t="shared" si="140"/>
        <v>0</v>
      </c>
      <c r="S68" s="237">
        <f t="shared" si="140"/>
        <v>0</v>
      </c>
      <c r="T68" s="237">
        <f t="shared" si="140"/>
        <v>0</v>
      </c>
      <c r="U68" s="237">
        <f t="shared" si="140"/>
        <v>15</v>
      </c>
      <c r="V68" s="237">
        <f t="shared" si="140"/>
        <v>6564780</v>
      </c>
      <c r="W68" s="237">
        <f t="shared" si="140"/>
        <v>0</v>
      </c>
      <c r="X68" s="237">
        <f t="shared" si="140"/>
        <v>0</v>
      </c>
      <c r="Y68" s="237">
        <f t="shared" si="140"/>
        <v>5</v>
      </c>
      <c r="Z68" s="237">
        <f t="shared" si="140"/>
        <v>1623360</v>
      </c>
      <c r="AA68" s="237">
        <f t="shared" si="140"/>
        <v>20</v>
      </c>
      <c r="AB68" s="237">
        <f t="shared" si="140"/>
        <v>10688400</v>
      </c>
      <c r="AC68" s="237">
        <f t="shared" si="140"/>
        <v>5932</v>
      </c>
      <c r="AD68" s="237">
        <f t="shared" si="140"/>
        <v>1891979472</v>
      </c>
      <c r="AE68" s="237">
        <f t="shared" si="140"/>
        <v>0</v>
      </c>
      <c r="AF68" s="237">
        <f t="shared" si="140"/>
        <v>0</v>
      </c>
      <c r="AG68" s="237">
        <f t="shared" si="140"/>
        <v>5842.8670000000002</v>
      </c>
      <c r="AH68" s="237">
        <f t="shared" si="140"/>
        <v>2205858387.4440002</v>
      </c>
      <c r="AI68" s="237">
        <f t="shared" si="140"/>
        <v>0</v>
      </c>
      <c r="AJ68" s="237">
        <f t="shared" si="140"/>
        <v>0</v>
      </c>
      <c r="AK68" s="237">
        <f t="shared" si="140"/>
        <v>0</v>
      </c>
      <c r="AL68" s="237">
        <f t="shared" si="140"/>
        <v>0</v>
      </c>
      <c r="AM68" s="237">
        <f t="shared" si="140"/>
        <v>0</v>
      </c>
      <c r="AN68" s="237">
        <f t="shared" si="140"/>
        <v>0</v>
      </c>
      <c r="AO68" s="237">
        <f t="shared" si="140"/>
        <v>55</v>
      </c>
      <c r="AP68" s="237">
        <f t="shared" si="140"/>
        <v>24217188</v>
      </c>
      <c r="AQ68" s="237">
        <f t="shared" si="140"/>
        <v>20</v>
      </c>
      <c r="AR68" s="237">
        <f t="shared" si="140"/>
        <v>10688400</v>
      </c>
      <c r="AS68" s="237">
        <f t="shared" si="140"/>
        <v>11834.867</v>
      </c>
      <c r="AT68" s="237">
        <f t="shared" si="140"/>
        <v>4123678407.4440002</v>
      </c>
      <c r="AU68" s="237">
        <f t="shared" si="140"/>
        <v>11854.867</v>
      </c>
      <c r="AV68" s="237">
        <f t="shared" si="140"/>
        <v>4134366900</v>
      </c>
    </row>
  </sheetData>
  <mergeCells count="446">
    <mergeCell ref="B1:V1"/>
    <mergeCell ref="A3:A7"/>
    <mergeCell ref="B3:B7"/>
    <mergeCell ref="C3:V3"/>
    <mergeCell ref="W3:AP3"/>
    <mergeCell ref="AQ3:BJ3"/>
    <mergeCell ref="AE4:AH4"/>
    <mergeCell ref="AI4:AL4"/>
    <mergeCell ref="AM4:AP4"/>
    <mergeCell ref="AQ4:AT4"/>
    <mergeCell ref="BC4:BF4"/>
    <mergeCell ref="BG4:BJ4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GA3:GT3"/>
    <mergeCell ref="GU3:HN3"/>
    <mergeCell ref="HO3:IH3"/>
    <mergeCell ref="C4:F4"/>
    <mergeCell ref="G4:J4"/>
    <mergeCell ref="K4:N4"/>
    <mergeCell ref="O4:R4"/>
    <mergeCell ref="S4:V4"/>
    <mergeCell ref="W4:Z4"/>
    <mergeCell ref="AA4:AD4"/>
    <mergeCell ref="BK3:CD3"/>
    <mergeCell ref="CE3:CX3"/>
    <mergeCell ref="CY3:DR3"/>
    <mergeCell ref="DS3:EL3"/>
    <mergeCell ref="EM3:FF3"/>
    <mergeCell ref="FG3:FZ3"/>
    <mergeCell ref="BS4:BV4"/>
    <mergeCell ref="BW4:BZ4"/>
    <mergeCell ref="CA4:CD4"/>
    <mergeCell ref="CE4:CH4"/>
    <mergeCell ref="CI4:CL4"/>
    <mergeCell ref="CM4:CP4"/>
    <mergeCell ref="AU4:AX4"/>
    <mergeCell ref="AY4:BB4"/>
    <mergeCell ref="BK4:BN4"/>
    <mergeCell ref="BO4:BR4"/>
    <mergeCell ref="DO4:DR4"/>
    <mergeCell ref="DS4:DV4"/>
    <mergeCell ref="DW4:DZ4"/>
    <mergeCell ref="EA4:ED4"/>
    <mergeCell ref="EE4:EH4"/>
    <mergeCell ref="EI4:EL4"/>
    <mergeCell ref="CQ4:CT4"/>
    <mergeCell ref="CU4:CX4"/>
    <mergeCell ref="CY4:DB4"/>
    <mergeCell ref="DC4:DF4"/>
    <mergeCell ref="DG4:DJ4"/>
    <mergeCell ref="DK4:DN4"/>
    <mergeCell ref="FS4:FV4"/>
    <mergeCell ref="FW4:FZ4"/>
    <mergeCell ref="GA4:GD4"/>
    <mergeCell ref="GE4:GH4"/>
    <mergeCell ref="EM4:EP4"/>
    <mergeCell ref="EQ4:ET4"/>
    <mergeCell ref="EU4:EX4"/>
    <mergeCell ref="EY4:FB4"/>
    <mergeCell ref="FC4:FF4"/>
    <mergeCell ref="FG4:FJ4"/>
    <mergeCell ref="IE4:IH4"/>
    <mergeCell ref="C5:F5"/>
    <mergeCell ref="G5:J5"/>
    <mergeCell ref="K5:N5"/>
    <mergeCell ref="O5:R5"/>
    <mergeCell ref="S5:V5"/>
    <mergeCell ref="W5:Z5"/>
    <mergeCell ref="AA5:AD5"/>
    <mergeCell ref="AE5:AH5"/>
    <mergeCell ref="AI5:AL5"/>
    <mergeCell ref="HG4:HJ4"/>
    <mergeCell ref="HK4:HN4"/>
    <mergeCell ref="HO4:HR4"/>
    <mergeCell ref="HS4:HV4"/>
    <mergeCell ref="HW4:HZ4"/>
    <mergeCell ref="IA4:ID4"/>
    <mergeCell ref="GI4:GL4"/>
    <mergeCell ref="GM4:GP4"/>
    <mergeCell ref="GQ4:GT4"/>
    <mergeCell ref="GU4:GX4"/>
    <mergeCell ref="GY4:HB4"/>
    <mergeCell ref="HC4:HF4"/>
    <mergeCell ref="FK4:FN4"/>
    <mergeCell ref="FO4:FR4"/>
    <mergeCell ref="BK5:BN5"/>
    <mergeCell ref="BO5:BR5"/>
    <mergeCell ref="BS5:BV5"/>
    <mergeCell ref="BW5:BZ5"/>
    <mergeCell ref="CA5:CD5"/>
    <mergeCell ref="CE5:CH5"/>
    <mergeCell ref="AM5:AP5"/>
    <mergeCell ref="AQ5:AT5"/>
    <mergeCell ref="AU5:AX5"/>
    <mergeCell ref="AY5:BB5"/>
    <mergeCell ref="BC5:BF5"/>
    <mergeCell ref="BG5:BJ5"/>
    <mergeCell ref="DG5:DJ5"/>
    <mergeCell ref="DK5:DN5"/>
    <mergeCell ref="DO5:DR5"/>
    <mergeCell ref="DS5:DV5"/>
    <mergeCell ref="DW5:DZ5"/>
    <mergeCell ref="EA5:ED5"/>
    <mergeCell ref="CI5:CL5"/>
    <mergeCell ref="CM5:CP5"/>
    <mergeCell ref="CQ5:CT5"/>
    <mergeCell ref="CU5:CX5"/>
    <mergeCell ref="CY5:DB5"/>
    <mergeCell ref="DC5:DF5"/>
    <mergeCell ref="FK5:FN5"/>
    <mergeCell ref="FO5:FR5"/>
    <mergeCell ref="FS5:FV5"/>
    <mergeCell ref="FW5:FZ5"/>
    <mergeCell ref="EE5:EH5"/>
    <mergeCell ref="EI5:EL5"/>
    <mergeCell ref="EM5:EP5"/>
    <mergeCell ref="EQ5:ET5"/>
    <mergeCell ref="EU5:EX5"/>
    <mergeCell ref="EY5:FB5"/>
    <mergeCell ref="HW5:HZ5"/>
    <mergeCell ref="IA5:ID5"/>
    <mergeCell ref="IE5:IH5"/>
    <mergeCell ref="C6:D6"/>
    <mergeCell ref="E6:F6"/>
    <mergeCell ref="G6:H6"/>
    <mergeCell ref="I6:J6"/>
    <mergeCell ref="K6:L6"/>
    <mergeCell ref="M6:N6"/>
    <mergeCell ref="O6:P6"/>
    <mergeCell ref="GY5:HB5"/>
    <mergeCell ref="HC5:HF5"/>
    <mergeCell ref="HG5:HJ5"/>
    <mergeCell ref="HK5:HN5"/>
    <mergeCell ref="HO5:HR5"/>
    <mergeCell ref="HS5:HV5"/>
    <mergeCell ref="GA5:GD5"/>
    <mergeCell ref="GE5:GH5"/>
    <mergeCell ref="GI5:GL5"/>
    <mergeCell ref="GM5:GP5"/>
    <mergeCell ref="GQ5:GT5"/>
    <mergeCell ref="GU5:GX5"/>
    <mergeCell ref="FC5:FF5"/>
    <mergeCell ref="FG5:FJ5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GS6:GT6"/>
    <mergeCell ref="GU6:GV6"/>
    <mergeCell ref="GW6:GX6"/>
    <mergeCell ref="GY6:GZ6"/>
    <mergeCell ref="GC6:GD6"/>
    <mergeCell ref="GE6:GF6"/>
    <mergeCell ref="GG6:GH6"/>
    <mergeCell ref="GI6:GJ6"/>
    <mergeCell ref="GK6:GL6"/>
    <mergeCell ref="GM6:GN6"/>
    <mergeCell ref="HY6:HZ6"/>
    <mergeCell ref="IA6:IB6"/>
    <mergeCell ref="IC6:ID6"/>
    <mergeCell ref="IE6:IF6"/>
    <mergeCell ref="IG6:IH6"/>
    <mergeCell ref="C7:D7"/>
    <mergeCell ref="E7:F7"/>
    <mergeCell ref="G7:H7"/>
    <mergeCell ref="I7:J7"/>
    <mergeCell ref="K7:L7"/>
    <mergeCell ref="HM6:HN6"/>
    <mergeCell ref="HO6:HP6"/>
    <mergeCell ref="HQ6:HR6"/>
    <mergeCell ref="HS6:HT6"/>
    <mergeCell ref="HU6:HV6"/>
    <mergeCell ref="HW6:HX6"/>
    <mergeCell ref="HA6:HB6"/>
    <mergeCell ref="HC6:HD6"/>
    <mergeCell ref="HE6:HF6"/>
    <mergeCell ref="HG6:HH6"/>
    <mergeCell ref="HI6:HJ6"/>
    <mergeCell ref="HK6:HL6"/>
    <mergeCell ref="GO6:GP6"/>
    <mergeCell ref="GQ6:GR6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FM7:FN7"/>
    <mergeCell ref="FO7:FP7"/>
    <mergeCell ref="FQ7:FR7"/>
    <mergeCell ref="FS7:FT7"/>
    <mergeCell ref="FU7:FV7"/>
    <mergeCell ref="FW7:FX7"/>
    <mergeCell ref="FA7:FB7"/>
    <mergeCell ref="FC7:FD7"/>
    <mergeCell ref="FE7:FF7"/>
    <mergeCell ref="FG7:FH7"/>
    <mergeCell ref="FI7:FJ7"/>
    <mergeCell ref="FK7:FL7"/>
    <mergeCell ref="GK7:GL7"/>
    <mergeCell ref="GM7:GN7"/>
    <mergeCell ref="GO7:GP7"/>
    <mergeCell ref="GQ7:GR7"/>
    <mergeCell ref="GS7:GT7"/>
    <mergeCell ref="GU7:GV7"/>
    <mergeCell ref="FY7:FZ7"/>
    <mergeCell ref="GA7:GB7"/>
    <mergeCell ref="GC7:GD7"/>
    <mergeCell ref="GE7:GF7"/>
    <mergeCell ref="GG7:GH7"/>
    <mergeCell ref="GI7:GJ7"/>
    <mergeCell ref="HM7:HN7"/>
    <mergeCell ref="HO7:HP7"/>
    <mergeCell ref="HQ7:HR7"/>
    <mergeCell ref="HS7:HT7"/>
    <mergeCell ref="GW7:GX7"/>
    <mergeCell ref="GY7:GZ7"/>
    <mergeCell ref="HA7:HB7"/>
    <mergeCell ref="HC7:HD7"/>
    <mergeCell ref="HE7:HF7"/>
    <mergeCell ref="HG7:HH7"/>
    <mergeCell ref="S42:V42"/>
    <mergeCell ref="W42:Z42"/>
    <mergeCell ref="AA42:AD42"/>
    <mergeCell ref="AE42:AH42"/>
    <mergeCell ref="AI42:AL42"/>
    <mergeCell ref="AM42:AP42"/>
    <mergeCell ref="IG7:IH7"/>
    <mergeCell ref="A41:A45"/>
    <mergeCell ref="B41:B45"/>
    <mergeCell ref="C41:V41"/>
    <mergeCell ref="W41:AP41"/>
    <mergeCell ref="AQ41:AV42"/>
    <mergeCell ref="C42:F42"/>
    <mergeCell ref="G42:J42"/>
    <mergeCell ref="K42:N42"/>
    <mergeCell ref="O42:R42"/>
    <mergeCell ref="HU7:HV7"/>
    <mergeCell ref="HW7:HX7"/>
    <mergeCell ref="HY7:HZ7"/>
    <mergeCell ref="IA7:IB7"/>
    <mergeCell ref="IC7:ID7"/>
    <mergeCell ref="IE7:IF7"/>
    <mergeCell ref="HI7:HJ7"/>
    <mergeCell ref="HK7:HL7"/>
    <mergeCell ref="AA43:AD43"/>
    <mergeCell ref="AE43:AH43"/>
    <mergeCell ref="AI43:AL43"/>
    <mergeCell ref="AM43:AP43"/>
    <mergeCell ref="C44:D44"/>
    <mergeCell ref="E44:F44"/>
    <mergeCell ref="G44:H44"/>
    <mergeCell ref="I44:J44"/>
    <mergeCell ref="K44:L44"/>
    <mergeCell ref="M44:N44"/>
    <mergeCell ref="C43:F43"/>
    <mergeCell ref="G43:J43"/>
    <mergeCell ref="K43:N43"/>
    <mergeCell ref="O43:R43"/>
    <mergeCell ref="S43:V43"/>
    <mergeCell ref="W43:Z43"/>
    <mergeCell ref="C45:D45"/>
    <mergeCell ref="E45:F45"/>
    <mergeCell ref="G45:H45"/>
    <mergeCell ref="I45:J45"/>
    <mergeCell ref="K45:L45"/>
    <mergeCell ref="AA44:AB44"/>
    <mergeCell ref="AC44:AD44"/>
    <mergeCell ref="AE44:AF44"/>
    <mergeCell ref="AG44:AH44"/>
    <mergeCell ref="O44:P44"/>
    <mergeCell ref="Q44:R44"/>
    <mergeCell ref="S44:T44"/>
    <mergeCell ref="U44:V44"/>
    <mergeCell ref="W44:X44"/>
    <mergeCell ref="Y44:Z44"/>
    <mergeCell ref="M45:N45"/>
    <mergeCell ref="O45:P45"/>
    <mergeCell ref="Q45:R45"/>
    <mergeCell ref="S45:T45"/>
    <mergeCell ref="U45:V45"/>
    <mergeCell ref="AU45:AV45"/>
    <mergeCell ref="Y45:Z45"/>
    <mergeCell ref="AA45:AB45"/>
    <mergeCell ref="AC45:AD45"/>
    <mergeCell ref="AE45:AF45"/>
    <mergeCell ref="AG45:AH45"/>
    <mergeCell ref="AI45:AJ45"/>
    <mergeCell ref="W45:X45"/>
    <mergeCell ref="AM44:AN44"/>
    <mergeCell ref="AO44:AP44"/>
    <mergeCell ref="AQ44:AR44"/>
    <mergeCell ref="AK45:AL45"/>
    <mergeCell ref="AM45:AN45"/>
    <mergeCell ref="AO45:AP45"/>
    <mergeCell ref="AQ45:AR45"/>
    <mergeCell ref="AS45:AT45"/>
    <mergeCell ref="AS44:AT44"/>
    <mergeCell ref="AU44:AV44"/>
    <mergeCell ref="AI44:AJ44"/>
    <mergeCell ref="AK44:AL44"/>
  </mergeCells>
  <pageMargins left="0.15763888888888899" right="0.15763888888888899" top="0.74791666666666701" bottom="0.74791666666666701" header="0.51180555555555496" footer="0.51180555555555496"/>
  <pageSetup paperSize="9" scale="49" firstPageNumber="0" fitToWidth="7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IN36"/>
  <sheetViews>
    <sheetView zoomScale="70" zoomScaleNormal="70" workbookViewId="0">
      <pane xSplit="2" ySplit="11" topLeftCell="DX12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B148" sqref="B148:B149"/>
    </sheetView>
  </sheetViews>
  <sheetFormatPr defaultColWidth="12.6640625" defaultRowHeight="13.2" x14ac:dyDescent="0.25"/>
  <cols>
    <col min="1" max="1" width="4.6640625" style="216" customWidth="1"/>
    <col min="2" max="2" width="15.33203125" style="232" customWidth="1"/>
    <col min="3" max="3" width="6" style="1" hidden="1" customWidth="1"/>
    <col min="4" max="4" width="10.33203125" style="1" hidden="1" customWidth="1"/>
    <col min="5" max="5" width="5.6640625" style="1" hidden="1" customWidth="1"/>
    <col min="6" max="6" width="9.6640625" style="1" hidden="1" customWidth="1"/>
    <col min="7" max="7" width="6" style="1" hidden="1" customWidth="1"/>
    <col min="8" max="8" width="10.109375" style="1" hidden="1" customWidth="1"/>
    <col min="9" max="9" width="5.6640625" style="1" customWidth="1"/>
    <col min="10" max="10" width="11.88671875" style="1" customWidth="1"/>
    <col min="11" max="11" width="6" style="1" customWidth="1"/>
    <col min="12" max="12" width="10.6640625" style="1" customWidth="1"/>
    <col min="13" max="13" width="5.6640625" style="1" customWidth="1"/>
    <col min="14" max="14" width="10.5546875" style="1" customWidth="1"/>
    <col min="15" max="15" width="5.109375" style="1" hidden="1" customWidth="1"/>
    <col min="16" max="16" width="9" style="1" hidden="1" customWidth="1"/>
    <col min="17" max="17" width="5.109375" style="1" hidden="1" customWidth="1"/>
    <col min="18" max="18" width="9.88671875" style="1" hidden="1" customWidth="1"/>
    <col min="19" max="19" width="5.109375" style="1" hidden="1" customWidth="1"/>
    <col min="20" max="20" width="9" style="1" hidden="1" customWidth="1"/>
    <col min="21" max="21" width="5.109375" style="1" hidden="1" customWidth="1"/>
    <col min="22" max="22" width="9.88671875" style="1" hidden="1" customWidth="1"/>
    <col min="23" max="23" width="6.88671875" style="1" hidden="1" customWidth="1"/>
    <col min="24" max="24" width="10.33203125" style="1" hidden="1" customWidth="1"/>
    <col min="25" max="25" width="5.6640625" style="1" hidden="1" customWidth="1"/>
    <col min="26" max="26" width="9.6640625" style="1" hidden="1" customWidth="1"/>
    <col min="27" max="27" width="6" style="1" hidden="1" customWidth="1"/>
    <col min="28" max="28" width="10.109375" style="1" hidden="1" customWidth="1"/>
    <col min="29" max="29" width="6" style="1" hidden="1" customWidth="1"/>
    <col min="30" max="30" width="12.33203125" style="1" hidden="1" customWidth="1"/>
    <col min="31" max="31" width="5.88671875" style="1" hidden="1" customWidth="1"/>
    <col min="32" max="32" width="10.6640625" style="1" hidden="1" customWidth="1"/>
    <col min="33" max="33" width="6.5546875" style="1" hidden="1" customWidth="1"/>
    <col min="34" max="34" width="12" style="1" hidden="1" customWidth="1"/>
    <col min="35" max="35" width="5.109375" style="1" hidden="1" customWidth="1"/>
    <col min="36" max="36" width="9" style="1" hidden="1" customWidth="1"/>
    <col min="37" max="37" width="5.109375" style="1" hidden="1" customWidth="1"/>
    <col min="38" max="38" width="9.88671875" style="1" hidden="1" customWidth="1"/>
    <col min="39" max="39" width="5.109375" style="1" hidden="1" customWidth="1"/>
    <col min="40" max="40" width="9" style="1" hidden="1" customWidth="1"/>
    <col min="41" max="41" width="5.109375" style="1" hidden="1" customWidth="1"/>
    <col min="42" max="42" width="9.88671875" style="1" hidden="1" customWidth="1"/>
    <col min="43" max="43" width="5.6640625" style="1" hidden="1" customWidth="1"/>
    <col min="44" max="44" width="10.33203125" style="1" hidden="1" customWidth="1"/>
    <col min="45" max="45" width="6.6640625" style="1" hidden="1" customWidth="1"/>
    <col min="46" max="46" width="9.6640625" style="1" hidden="1" customWidth="1"/>
    <col min="47" max="47" width="6" style="1" hidden="1" customWidth="1"/>
    <col min="48" max="48" width="10.109375" style="1" hidden="1" customWidth="1"/>
    <col min="49" max="49" width="5.33203125" style="1" hidden="1" customWidth="1"/>
    <col min="50" max="50" width="12.33203125" style="1" hidden="1" customWidth="1"/>
    <col min="51" max="51" width="6" style="1" hidden="1" customWidth="1"/>
    <col min="52" max="52" width="10.6640625" style="1" hidden="1" customWidth="1"/>
    <col min="53" max="53" width="6.88671875" style="1" hidden="1" customWidth="1"/>
    <col min="54" max="54" width="10.6640625" style="1" hidden="1" customWidth="1"/>
    <col min="55" max="55" width="5.109375" style="1" hidden="1" customWidth="1"/>
    <col min="56" max="56" width="9" style="1" hidden="1" customWidth="1"/>
    <col min="57" max="57" width="5.109375" style="1" hidden="1" customWidth="1"/>
    <col min="58" max="58" width="9.88671875" style="1" hidden="1" customWidth="1"/>
    <col min="59" max="59" width="5.109375" style="1" hidden="1" customWidth="1"/>
    <col min="60" max="60" width="9" style="1" hidden="1" customWidth="1"/>
    <col min="61" max="61" width="5.109375" style="1" hidden="1" customWidth="1"/>
    <col min="62" max="62" width="9.88671875" style="1" hidden="1" customWidth="1"/>
    <col min="63" max="63" width="6.33203125" style="1" hidden="1" customWidth="1"/>
    <col min="64" max="64" width="10.33203125" style="1" hidden="1" customWidth="1"/>
    <col min="65" max="65" width="6.88671875" style="1" hidden="1" customWidth="1"/>
    <col min="66" max="66" width="9.6640625" style="1" hidden="1" customWidth="1"/>
    <col min="67" max="67" width="6" style="1" hidden="1" customWidth="1"/>
    <col min="68" max="68" width="10.109375" style="1" hidden="1" customWidth="1"/>
    <col min="69" max="69" width="6.6640625" style="1" hidden="1" customWidth="1"/>
    <col min="70" max="70" width="10.88671875" style="1" hidden="1" customWidth="1"/>
    <col min="71" max="71" width="6" style="1" hidden="1" customWidth="1"/>
    <col min="72" max="72" width="10.6640625" style="1" hidden="1" customWidth="1"/>
    <col min="73" max="73" width="6.88671875" style="1" hidden="1" customWidth="1"/>
    <col min="74" max="74" width="9.88671875" style="1" hidden="1" customWidth="1"/>
    <col min="75" max="75" width="5.109375" style="1" hidden="1" customWidth="1"/>
    <col min="76" max="76" width="9" style="1" hidden="1" customWidth="1"/>
    <col min="77" max="77" width="5.109375" style="1" hidden="1" customWidth="1"/>
    <col min="78" max="78" width="7.6640625" style="1" hidden="1" customWidth="1"/>
    <col min="79" max="79" width="5.109375" style="1" hidden="1" customWidth="1"/>
    <col min="80" max="80" width="9" style="1" hidden="1" customWidth="1"/>
    <col min="81" max="81" width="5.109375" style="1" hidden="1" customWidth="1"/>
    <col min="82" max="82" width="9.88671875" style="1" hidden="1" customWidth="1"/>
    <col min="83" max="83" width="6.33203125" style="1" hidden="1" customWidth="1"/>
    <col min="84" max="84" width="10.33203125" style="1" hidden="1" customWidth="1"/>
    <col min="85" max="85" width="6.88671875" style="1" hidden="1" customWidth="1"/>
    <col min="86" max="86" width="9.6640625" style="1" hidden="1" customWidth="1"/>
    <col min="87" max="87" width="6" style="1" hidden="1" customWidth="1"/>
    <col min="88" max="88" width="10.109375" style="1" hidden="1" customWidth="1"/>
    <col min="89" max="89" width="6.6640625" style="1" hidden="1" customWidth="1"/>
    <col min="90" max="90" width="10.88671875" style="1" hidden="1" customWidth="1"/>
    <col min="91" max="91" width="6" style="1" hidden="1" customWidth="1"/>
    <col min="92" max="92" width="10.6640625" style="1" hidden="1" customWidth="1"/>
    <col min="93" max="93" width="6.88671875" style="1" hidden="1" customWidth="1"/>
    <col min="94" max="94" width="9.88671875" style="1" hidden="1" customWidth="1"/>
    <col min="95" max="95" width="5.109375" style="1" hidden="1" customWidth="1"/>
    <col min="96" max="96" width="9" style="1" hidden="1" customWidth="1"/>
    <col min="97" max="97" width="5.109375" style="1" hidden="1" customWidth="1"/>
    <col min="98" max="98" width="7.6640625" style="1" hidden="1" customWidth="1"/>
    <col min="99" max="99" width="5.109375" style="1" hidden="1" customWidth="1"/>
    <col min="100" max="100" width="9" style="1" hidden="1" customWidth="1"/>
    <col min="101" max="101" width="5.109375" style="1" hidden="1" customWidth="1"/>
    <col min="102" max="102" width="9.88671875" style="1" hidden="1" customWidth="1"/>
    <col min="103" max="103" width="7.109375" style="1" hidden="1" customWidth="1"/>
    <col min="104" max="104" width="10.33203125" style="1" hidden="1" customWidth="1"/>
    <col min="105" max="105" width="7.88671875" style="1" hidden="1" customWidth="1"/>
    <col min="106" max="106" width="9.6640625" style="1" hidden="1" customWidth="1"/>
    <col min="107" max="107" width="6" style="1" hidden="1" customWidth="1"/>
    <col min="108" max="108" width="10.109375" style="1" hidden="1" customWidth="1"/>
    <col min="109" max="109" width="6.5546875" style="1" hidden="1" customWidth="1"/>
    <col min="110" max="110" width="12.33203125" style="1" hidden="1" customWidth="1"/>
    <col min="111" max="111" width="6" style="1" hidden="1" customWidth="1"/>
    <col min="112" max="112" width="10.6640625" style="1" hidden="1" customWidth="1"/>
    <col min="113" max="113" width="6.88671875" style="1" hidden="1" customWidth="1"/>
    <col min="114" max="114" width="12" style="1" hidden="1" customWidth="1"/>
    <col min="115" max="115" width="5.109375" style="1" hidden="1" customWidth="1"/>
    <col min="116" max="116" width="9" style="1" hidden="1" customWidth="1"/>
    <col min="117" max="117" width="5.109375" style="1" hidden="1" customWidth="1"/>
    <col min="118" max="118" width="9.88671875" style="1" hidden="1" customWidth="1"/>
    <col min="119" max="119" width="5.109375" style="1" hidden="1" customWidth="1"/>
    <col min="120" max="120" width="9" style="1" hidden="1" customWidth="1"/>
    <col min="121" max="121" width="5.109375" style="1" hidden="1" customWidth="1"/>
    <col min="122" max="122" width="9.88671875" style="1" hidden="1" customWidth="1"/>
    <col min="123" max="123" width="9.44140625" style="1" hidden="1" customWidth="1"/>
    <col min="124" max="124" width="10.33203125" style="1" hidden="1" customWidth="1"/>
    <col min="125" max="125" width="7.88671875" style="1" hidden="1" customWidth="1"/>
    <col min="126" max="126" width="9.6640625" style="1" hidden="1" customWidth="1"/>
    <col min="127" max="127" width="6" style="1" customWidth="1"/>
    <col min="128" max="128" width="10.109375" style="1" customWidth="1"/>
    <col min="129" max="129" width="8.33203125" style="1" customWidth="1"/>
    <col min="130" max="130" width="12.33203125" style="1" customWidth="1"/>
    <col min="131" max="131" width="6" style="1" customWidth="1"/>
    <col min="132" max="132" width="10.6640625" style="1" customWidth="1"/>
    <col min="133" max="133" width="6.88671875" style="1" customWidth="1"/>
    <col min="134" max="134" width="12" style="1" customWidth="1"/>
    <col min="135" max="135" width="5.109375" style="1" hidden="1" customWidth="1"/>
    <col min="136" max="136" width="9" style="1" hidden="1" customWidth="1"/>
    <col min="137" max="137" width="5.109375" style="1" hidden="1" customWidth="1"/>
    <col min="138" max="138" width="9.88671875" style="1" hidden="1" customWidth="1"/>
    <col min="139" max="139" width="5.109375" style="1" hidden="1" customWidth="1"/>
    <col min="140" max="140" width="9" style="1" hidden="1" customWidth="1"/>
    <col min="141" max="141" width="5.109375" style="1" hidden="1" customWidth="1"/>
    <col min="142" max="142" width="9.88671875" style="1" hidden="1" customWidth="1"/>
    <col min="143" max="143" width="9.44140625" style="1" hidden="1" customWidth="1"/>
    <col min="144" max="144" width="10.33203125" style="1" hidden="1" customWidth="1"/>
    <col min="145" max="145" width="7.88671875" style="1" hidden="1" customWidth="1"/>
    <col min="146" max="146" width="9.6640625" style="1" hidden="1" customWidth="1"/>
    <col min="147" max="147" width="6" style="1" hidden="1" customWidth="1"/>
    <col min="148" max="148" width="10.109375" style="1" hidden="1" customWidth="1"/>
    <col min="149" max="149" width="8.33203125" style="1" hidden="1" customWidth="1"/>
    <col min="150" max="150" width="12.33203125" style="1" hidden="1" customWidth="1"/>
    <col min="151" max="151" width="6" style="1" hidden="1" customWidth="1"/>
    <col min="152" max="152" width="10.6640625" style="1" hidden="1" customWidth="1"/>
    <col min="153" max="153" width="6.88671875" style="1" hidden="1" customWidth="1"/>
    <col min="154" max="154" width="12" style="1" hidden="1" customWidth="1"/>
    <col min="155" max="155" width="5.109375" style="1" hidden="1" customWidth="1"/>
    <col min="156" max="156" width="9" style="1" hidden="1" customWidth="1"/>
    <col min="157" max="157" width="5.109375" style="1" hidden="1" customWidth="1"/>
    <col min="158" max="158" width="9.88671875" style="1" hidden="1" customWidth="1"/>
    <col min="159" max="159" width="5.109375" style="1" hidden="1" customWidth="1"/>
    <col min="160" max="160" width="9" style="1" hidden="1" customWidth="1"/>
    <col min="161" max="161" width="5.109375" style="1" hidden="1" customWidth="1"/>
    <col min="162" max="162" width="9.88671875" style="1" hidden="1" customWidth="1"/>
    <col min="163" max="163" width="9.44140625" style="1" hidden="1" customWidth="1"/>
    <col min="164" max="164" width="10.33203125" style="1" hidden="1" customWidth="1"/>
    <col min="165" max="165" width="7.88671875" style="1" hidden="1" customWidth="1"/>
    <col min="166" max="166" width="9.6640625" style="1" hidden="1" customWidth="1"/>
    <col min="167" max="167" width="6" style="1" hidden="1" customWidth="1"/>
    <col min="168" max="168" width="10.109375" style="1" hidden="1" customWidth="1"/>
    <col min="169" max="169" width="8.33203125" style="1" hidden="1" customWidth="1"/>
    <col min="170" max="170" width="12.33203125" style="1" hidden="1" customWidth="1"/>
    <col min="171" max="171" width="6" style="1" hidden="1" customWidth="1"/>
    <col min="172" max="172" width="10.6640625" style="1" hidden="1" customWidth="1"/>
    <col min="173" max="173" width="6.88671875" style="1" hidden="1" customWidth="1"/>
    <col min="174" max="174" width="12" style="1" hidden="1" customWidth="1"/>
    <col min="175" max="175" width="5.109375" style="1" hidden="1" customWidth="1"/>
    <col min="176" max="176" width="9" style="1" hidden="1" customWidth="1"/>
    <col min="177" max="177" width="5.109375" style="1" hidden="1" customWidth="1"/>
    <col min="178" max="178" width="9.88671875" style="1" hidden="1" customWidth="1"/>
    <col min="179" max="179" width="5.109375" style="1" hidden="1" customWidth="1"/>
    <col min="180" max="180" width="9" style="1" hidden="1" customWidth="1"/>
    <col min="181" max="181" width="5.109375" style="1" hidden="1" customWidth="1"/>
    <col min="182" max="182" width="9.88671875" style="1" hidden="1" customWidth="1"/>
    <col min="183" max="183" width="5.5546875" style="1" hidden="1" customWidth="1"/>
    <col min="184" max="184" width="10.33203125" style="1" hidden="1" customWidth="1"/>
    <col min="185" max="185" width="6.5546875" style="1" hidden="1" customWidth="1"/>
    <col min="186" max="186" width="8.88671875" style="1" hidden="1" customWidth="1"/>
    <col min="187" max="187" width="6" style="1" hidden="1" customWidth="1"/>
    <col min="188" max="188" width="10.109375" style="1" hidden="1" customWidth="1"/>
    <col min="189" max="189" width="6.44140625" style="1" hidden="1" customWidth="1"/>
    <col min="190" max="190" width="10" style="1" hidden="1" customWidth="1"/>
    <col min="191" max="191" width="6" style="1" hidden="1" customWidth="1"/>
    <col min="192" max="192" width="9.6640625" style="1" hidden="1" customWidth="1"/>
    <col min="193" max="193" width="5.33203125" style="1" hidden="1" customWidth="1"/>
    <col min="194" max="194" width="9.5546875" style="1" hidden="1" customWidth="1"/>
    <col min="195" max="195" width="5.109375" style="1" hidden="1" customWidth="1"/>
    <col min="196" max="196" width="9" style="1" hidden="1" customWidth="1"/>
    <col min="197" max="197" width="5.109375" style="1" hidden="1" customWidth="1"/>
    <col min="198" max="198" width="9.88671875" style="1" hidden="1" customWidth="1"/>
    <col min="199" max="199" width="5.109375" style="1" hidden="1" customWidth="1"/>
    <col min="200" max="200" width="9" style="1" hidden="1" customWidth="1"/>
    <col min="201" max="201" width="5.109375" style="1" hidden="1" customWidth="1"/>
    <col min="202" max="202" width="9.88671875" style="1" hidden="1" customWidth="1"/>
    <col min="203" max="203" width="5.5546875" style="1" hidden="1" customWidth="1"/>
    <col min="204" max="204" width="10.33203125" style="1" hidden="1" customWidth="1"/>
    <col min="205" max="205" width="6.5546875" style="1" hidden="1" customWidth="1"/>
    <col min="206" max="206" width="8.88671875" style="1" hidden="1" customWidth="1"/>
    <col min="207" max="207" width="6" style="1" hidden="1" customWidth="1"/>
    <col min="208" max="208" width="10.109375" style="1" hidden="1" customWidth="1"/>
    <col min="209" max="209" width="6.44140625" style="1" hidden="1" customWidth="1"/>
    <col min="210" max="210" width="10" style="1" hidden="1" customWidth="1"/>
    <col min="211" max="211" width="6" style="1" hidden="1" customWidth="1"/>
    <col min="212" max="212" width="9.6640625" style="1" hidden="1" customWidth="1"/>
    <col min="213" max="213" width="5.33203125" style="1" hidden="1" customWidth="1"/>
    <col min="214" max="214" width="9.5546875" style="1" hidden="1" customWidth="1"/>
    <col min="215" max="215" width="5.109375" style="1" hidden="1" customWidth="1"/>
    <col min="216" max="216" width="9" style="1" hidden="1" customWidth="1"/>
    <col min="217" max="217" width="5.109375" style="1" hidden="1" customWidth="1"/>
    <col min="218" max="218" width="9.88671875" style="1" hidden="1" customWidth="1"/>
    <col min="219" max="219" width="5.109375" style="1" hidden="1" customWidth="1"/>
    <col min="220" max="220" width="9" style="1" hidden="1" customWidth="1"/>
    <col min="221" max="221" width="5.109375" style="1" hidden="1" customWidth="1"/>
    <col min="222" max="226" width="9.88671875" style="1" hidden="1" customWidth="1"/>
    <col min="227" max="229" width="9.88671875" style="1" customWidth="1"/>
    <col min="230" max="234" width="12.6640625" style="1"/>
    <col min="235" max="242" width="0" style="1" hidden="1" customWidth="1"/>
    <col min="243" max="16384" width="12.6640625" style="1"/>
  </cols>
  <sheetData>
    <row r="1" spans="1:248" ht="61.8" customHeight="1" x14ac:dyDescent="0.25">
      <c r="B1" s="339" t="s">
        <v>610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  <c r="AT1" s="218"/>
      <c r="AU1" s="218"/>
      <c r="AV1" s="218"/>
      <c r="AW1" s="218"/>
      <c r="AX1" s="218"/>
      <c r="AY1" s="218"/>
      <c r="AZ1" s="218"/>
      <c r="BA1" s="218"/>
      <c r="BB1" s="218"/>
      <c r="BC1" s="218"/>
      <c r="BD1" s="218"/>
      <c r="BE1" s="218"/>
      <c r="BF1" s="218"/>
      <c r="BG1" s="218"/>
      <c r="BH1" s="218"/>
      <c r="BI1" s="218"/>
      <c r="BJ1" s="218"/>
      <c r="BK1" s="218"/>
      <c r="BL1" s="218"/>
      <c r="BM1" s="218"/>
      <c r="BN1" s="218"/>
      <c r="BO1" s="218"/>
      <c r="BP1" s="218"/>
      <c r="BQ1" s="218"/>
      <c r="BR1" s="218"/>
      <c r="BS1" s="218"/>
      <c r="BT1" s="218"/>
      <c r="BU1" s="218"/>
      <c r="BV1" s="218"/>
      <c r="BW1" s="218"/>
      <c r="BX1" s="218"/>
      <c r="BY1" s="218"/>
      <c r="BZ1" s="218"/>
      <c r="CA1" s="218"/>
      <c r="CB1" s="218"/>
      <c r="CC1" s="218"/>
      <c r="CD1" s="218"/>
      <c r="CE1" s="218"/>
      <c r="CF1" s="218"/>
      <c r="CG1" s="218"/>
      <c r="CH1" s="218"/>
      <c r="CI1" s="218"/>
      <c r="CJ1" s="218"/>
      <c r="CK1" s="218"/>
      <c r="CL1" s="218"/>
      <c r="CM1" s="218"/>
      <c r="CN1" s="218"/>
      <c r="CO1" s="218"/>
      <c r="CP1" s="218"/>
      <c r="CQ1" s="218"/>
      <c r="CR1" s="218"/>
      <c r="CS1" s="218"/>
      <c r="CT1" s="218"/>
      <c r="CU1" s="218"/>
      <c r="CV1" s="218"/>
      <c r="CW1" s="218"/>
      <c r="CX1" s="218"/>
      <c r="CY1" s="218"/>
      <c r="CZ1" s="218"/>
      <c r="DA1" s="218"/>
      <c r="DB1" s="218"/>
      <c r="DC1" s="218"/>
      <c r="DD1" s="218"/>
      <c r="DE1" s="218"/>
      <c r="DF1" s="218"/>
      <c r="DG1" s="218"/>
      <c r="DH1" s="218"/>
      <c r="DI1" s="218"/>
      <c r="DJ1" s="218"/>
      <c r="DK1" s="218"/>
      <c r="DL1" s="218"/>
      <c r="DM1" s="218"/>
      <c r="DN1" s="218"/>
      <c r="DO1" s="218"/>
      <c r="DP1" s="218"/>
      <c r="DQ1" s="218"/>
      <c r="DR1" s="218"/>
      <c r="DS1" s="218"/>
      <c r="DT1" s="218"/>
      <c r="DU1" s="218"/>
      <c r="DV1" s="218"/>
      <c r="DW1" s="218"/>
      <c r="DX1" s="218"/>
      <c r="DY1" s="218"/>
      <c r="DZ1" s="218"/>
      <c r="EA1" s="218"/>
      <c r="EB1" s="218"/>
      <c r="EC1" s="218"/>
      <c r="ED1" s="218"/>
      <c r="EE1" s="218"/>
      <c r="EF1" s="218"/>
      <c r="EG1" s="218"/>
      <c r="EH1" s="218"/>
      <c r="EI1" s="218"/>
      <c r="EJ1" s="218"/>
      <c r="EK1" s="218"/>
      <c r="EL1" s="218"/>
      <c r="EM1" s="218"/>
      <c r="EN1" s="218"/>
      <c r="EO1" s="218"/>
      <c r="EP1" s="218"/>
      <c r="EQ1" s="218"/>
      <c r="ER1" s="218"/>
      <c r="ES1" s="218"/>
      <c r="ET1" s="218"/>
      <c r="EU1" s="218"/>
      <c r="EV1" s="218"/>
      <c r="EW1" s="218"/>
      <c r="EX1" s="218"/>
      <c r="EY1" s="218"/>
      <c r="EZ1" s="218"/>
      <c r="FA1" s="218"/>
      <c r="FB1" s="218"/>
      <c r="FC1" s="218"/>
      <c r="FD1" s="218"/>
      <c r="FE1" s="218"/>
      <c r="FF1" s="218"/>
      <c r="FG1" s="218"/>
      <c r="FH1" s="218"/>
      <c r="FI1" s="218"/>
      <c r="FJ1" s="218"/>
      <c r="FK1" s="218"/>
      <c r="FL1" s="218"/>
      <c r="FM1" s="218"/>
      <c r="FN1" s="218"/>
      <c r="FO1" s="218"/>
      <c r="FP1" s="218"/>
      <c r="FQ1" s="218"/>
      <c r="FR1" s="218"/>
      <c r="FS1" s="218"/>
      <c r="FT1" s="218"/>
      <c r="FU1" s="218"/>
      <c r="FV1" s="218"/>
      <c r="FW1" s="218"/>
      <c r="FX1" s="218"/>
      <c r="FY1" s="218"/>
      <c r="FZ1" s="218"/>
      <c r="GA1" s="218"/>
      <c r="GB1" s="218"/>
      <c r="GC1" s="218"/>
      <c r="GD1" s="218"/>
      <c r="GE1" s="218"/>
      <c r="GF1" s="218"/>
      <c r="GG1" s="218"/>
      <c r="GH1" s="218"/>
      <c r="GI1" s="218"/>
      <c r="GJ1" s="218"/>
      <c r="GK1" s="218"/>
      <c r="GL1" s="218"/>
      <c r="GM1" s="218"/>
      <c r="GN1" s="218"/>
      <c r="GO1" s="218"/>
      <c r="GP1" s="218"/>
      <c r="GQ1" s="218"/>
      <c r="GR1" s="218"/>
      <c r="GS1" s="218"/>
      <c r="GT1" s="218"/>
      <c r="GU1" s="218"/>
      <c r="GV1" s="218"/>
      <c r="GW1" s="218"/>
      <c r="GX1" s="218"/>
      <c r="GY1" s="218"/>
      <c r="GZ1" s="218"/>
      <c r="HA1" s="218"/>
      <c r="HB1" s="218"/>
      <c r="HC1" s="218"/>
      <c r="HD1" s="218"/>
      <c r="HE1" s="218"/>
      <c r="HF1" s="218"/>
      <c r="HG1" s="218"/>
      <c r="HH1" s="218"/>
      <c r="HI1" s="218"/>
      <c r="HJ1" s="218"/>
      <c r="HK1" s="218"/>
      <c r="HL1" s="218"/>
      <c r="HM1" s="218"/>
      <c r="HN1" s="218"/>
      <c r="HO1" s="218"/>
      <c r="HP1" s="218"/>
      <c r="HQ1" s="218"/>
      <c r="HR1" s="218"/>
      <c r="HS1" s="218"/>
      <c r="HT1" s="218"/>
      <c r="HU1" s="218"/>
    </row>
    <row r="3" spans="1:248" s="30" customFormat="1" ht="17.399999999999999" customHeight="1" x14ac:dyDescent="0.2">
      <c r="A3" s="338" t="s">
        <v>611</v>
      </c>
      <c r="B3" s="298" t="s">
        <v>612</v>
      </c>
      <c r="C3" s="298" t="s">
        <v>598</v>
      </c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 t="s">
        <v>599</v>
      </c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 t="s">
        <v>637</v>
      </c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298"/>
      <c r="BE3" s="298"/>
      <c r="BF3" s="298"/>
      <c r="BG3" s="298"/>
      <c r="BH3" s="298"/>
      <c r="BI3" s="298"/>
      <c r="BJ3" s="298"/>
      <c r="BK3" s="298" t="s">
        <v>601</v>
      </c>
      <c r="BL3" s="298"/>
      <c r="BM3" s="298"/>
      <c r="BN3" s="298"/>
      <c r="BO3" s="298"/>
      <c r="BP3" s="298"/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 t="s">
        <v>638</v>
      </c>
      <c r="CF3" s="298"/>
      <c r="CG3" s="298"/>
      <c r="CH3" s="298"/>
      <c r="CI3" s="298"/>
      <c r="CJ3" s="298"/>
      <c r="CK3" s="298"/>
      <c r="CL3" s="298"/>
      <c r="CM3" s="298"/>
      <c r="CN3" s="298"/>
      <c r="CO3" s="298"/>
      <c r="CP3" s="298"/>
      <c r="CQ3" s="298"/>
      <c r="CR3" s="298"/>
      <c r="CS3" s="298"/>
      <c r="CT3" s="298"/>
      <c r="CU3" s="298"/>
      <c r="CV3" s="298"/>
      <c r="CW3" s="298"/>
      <c r="CX3" s="298"/>
      <c r="CY3" s="298" t="s">
        <v>603</v>
      </c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298"/>
      <c r="DM3" s="298"/>
      <c r="DN3" s="298"/>
      <c r="DO3" s="298"/>
      <c r="DP3" s="298"/>
      <c r="DQ3" s="298"/>
      <c r="DR3" s="298"/>
      <c r="DS3" s="298" t="s">
        <v>604</v>
      </c>
      <c r="DT3" s="298"/>
      <c r="DU3" s="298"/>
      <c r="DV3" s="298"/>
      <c r="DW3" s="298"/>
      <c r="DX3" s="298"/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 t="s">
        <v>605</v>
      </c>
      <c r="EN3" s="298"/>
      <c r="EO3" s="298"/>
      <c r="EP3" s="298"/>
      <c r="EQ3" s="298"/>
      <c r="ER3" s="298"/>
      <c r="ES3" s="298"/>
      <c r="ET3" s="298"/>
      <c r="EU3" s="298"/>
      <c r="EV3" s="298"/>
      <c r="EW3" s="298"/>
      <c r="EX3" s="298"/>
      <c r="EY3" s="298"/>
      <c r="EZ3" s="298"/>
      <c r="FA3" s="298"/>
      <c r="FB3" s="298"/>
      <c r="FC3" s="298"/>
      <c r="FD3" s="298"/>
      <c r="FE3" s="298"/>
      <c r="FF3" s="298"/>
      <c r="FG3" s="298" t="s">
        <v>606</v>
      </c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298"/>
      <c r="FU3" s="298"/>
      <c r="FV3" s="298"/>
      <c r="FW3" s="298"/>
      <c r="FX3" s="298"/>
      <c r="FY3" s="298"/>
      <c r="FZ3" s="298"/>
      <c r="GA3" s="298" t="s">
        <v>607</v>
      </c>
      <c r="GB3" s="298"/>
      <c r="GC3" s="298"/>
      <c r="GD3" s="298"/>
      <c r="GE3" s="298"/>
      <c r="GF3" s="298"/>
      <c r="GG3" s="298"/>
      <c r="GH3" s="298"/>
      <c r="GI3" s="298"/>
      <c r="GJ3" s="298"/>
      <c r="GK3" s="298"/>
      <c r="GL3" s="298"/>
      <c r="GM3" s="298"/>
      <c r="GN3" s="298"/>
      <c r="GO3" s="298"/>
      <c r="GP3" s="298"/>
      <c r="GQ3" s="298"/>
      <c r="GR3" s="298"/>
      <c r="GS3" s="298"/>
      <c r="GT3" s="298"/>
      <c r="GU3" s="298" t="s">
        <v>639</v>
      </c>
      <c r="GV3" s="298"/>
      <c r="GW3" s="298"/>
      <c r="GX3" s="298"/>
      <c r="GY3" s="298"/>
      <c r="GZ3" s="298"/>
      <c r="HA3" s="298"/>
      <c r="HB3" s="298"/>
      <c r="HC3" s="298"/>
      <c r="HD3" s="298"/>
      <c r="HE3" s="298"/>
      <c r="HF3" s="298"/>
      <c r="HG3" s="298"/>
      <c r="HH3" s="298"/>
      <c r="HI3" s="298"/>
      <c r="HJ3" s="298"/>
      <c r="HK3" s="298"/>
      <c r="HL3" s="298"/>
      <c r="HM3" s="298"/>
      <c r="HN3" s="298"/>
      <c r="HO3" s="298" t="s">
        <v>66</v>
      </c>
      <c r="HP3" s="298"/>
      <c r="HQ3" s="298"/>
      <c r="HR3" s="298"/>
      <c r="HS3" s="298"/>
      <c r="HT3" s="298"/>
      <c r="HU3" s="298"/>
      <c r="HV3" s="298"/>
      <c r="HW3" s="298"/>
      <c r="HX3" s="298"/>
      <c r="HY3" s="298"/>
      <c r="HZ3" s="298"/>
      <c r="IA3" s="298"/>
      <c r="IB3" s="298"/>
      <c r="IC3" s="298"/>
      <c r="ID3" s="298"/>
      <c r="IE3" s="298"/>
      <c r="IF3" s="298"/>
      <c r="IG3" s="298"/>
      <c r="IH3" s="298"/>
      <c r="II3" s="298" t="s">
        <v>613</v>
      </c>
      <c r="IJ3" s="298"/>
      <c r="IK3" s="298"/>
      <c r="IL3" s="298"/>
      <c r="IM3" s="298"/>
      <c r="IN3" s="298"/>
    </row>
    <row r="4" spans="1:248" s="30" customFormat="1" ht="10.199999999999999" customHeight="1" x14ac:dyDescent="0.2">
      <c r="A4" s="338"/>
      <c r="B4" s="298"/>
      <c r="C4" s="298" t="s">
        <v>5</v>
      </c>
      <c r="D4" s="298"/>
      <c r="E4" s="298"/>
      <c r="F4" s="298"/>
      <c r="G4" s="298" t="s">
        <v>6</v>
      </c>
      <c r="H4" s="298"/>
      <c r="I4" s="298"/>
      <c r="J4" s="298"/>
      <c r="K4" s="298" t="s">
        <v>7</v>
      </c>
      <c r="L4" s="298"/>
      <c r="M4" s="298"/>
      <c r="N4" s="298"/>
      <c r="O4" s="298" t="s">
        <v>8</v>
      </c>
      <c r="P4" s="298"/>
      <c r="Q4" s="298"/>
      <c r="R4" s="298"/>
      <c r="S4" s="298" t="s">
        <v>9</v>
      </c>
      <c r="T4" s="298"/>
      <c r="U4" s="298"/>
      <c r="V4" s="298"/>
      <c r="W4" s="298" t="s">
        <v>5</v>
      </c>
      <c r="X4" s="298"/>
      <c r="Y4" s="298"/>
      <c r="Z4" s="298"/>
      <c r="AA4" s="298" t="s">
        <v>6</v>
      </c>
      <c r="AB4" s="298"/>
      <c r="AC4" s="298"/>
      <c r="AD4" s="298"/>
      <c r="AE4" s="298" t="s">
        <v>7</v>
      </c>
      <c r="AF4" s="298"/>
      <c r="AG4" s="298"/>
      <c r="AH4" s="298"/>
      <c r="AI4" s="298" t="s">
        <v>8</v>
      </c>
      <c r="AJ4" s="298"/>
      <c r="AK4" s="298"/>
      <c r="AL4" s="298"/>
      <c r="AM4" s="298" t="s">
        <v>9</v>
      </c>
      <c r="AN4" s="298"/>
      <c r="AO4" s="298"/>
      <c r="AP4" s="298"/>
      <c r="AQ4" s="298" t="s">
        <v>5</v>
      </c>
      <c r="AR4" s="298"/>
      <c r="AS4" s="298"/>
      <c r="AT4" s="298"/>
      <c r="AU4" s="298" t="s">
        <v>6</v>
      </c>
      <c r="AV4" s="298"/>
      <c r="AW4" s="298"/>
      <c r="AX4" s="298"/>
      <c r="AY4" s="298" t="s">
        <v>7</v>
      </c>
      <c r="AZ4" s="298"/>
      <c r="BA4" s="298"/>
      <c r="BB4" s="298"/>
      <c r="BC4" s="298" t="s">
        <v>8</v>
      </c>
      <c r="BD4" s="298"/>
      <c r="BE4" s="298"/>
      <c r="BF4" s="298"/>
      <c r="BG4" s="298" t="s">
        <v>9</v>
      </c>
      <c r="BH4" s="298"/>
      <c r="BI4" s="298"/>
      <c r="BJ4" s="298"/>
      <c r="BK4" s="298" t="s">
        <v>5</v>
      </c>
      <c r="BL4" s="298"/>
      <c r="BM4" s="298"/>
      <c r="BN4" s="298"/>
      <c r="BO4" s="298" t="s">
        <v>6</v>
      </c>
      <c r="BP4" s="298"/>
      <c r="BQ4" s="298"/>
      <c r="BR4" s="298"/>
      <c r="BS4" s="298" t="s">
        <v>7</v>
      </c>
      <c r="BT4" s="298"/>
      <c r="BU4" s="298"/>
      <c r="BV4" s="298"/>
      <c r="BW4" s="298" t="s">
        <v>8</v>
      </c>
      <c r="BX4" s="298"/>
      <c r="BY4" s="298"/>
      <c r="BZ4" s="298"/>
      <c r="CA4" s="298" t="s">
        <v>9</v>
      </c>
      <c r="CB4" s="298"/>
      <c r="CC4" s="298"/>
      <c r="CD4" s="298"/>
      <c r="CE4" s="298" t="s">
        <v>5</v>
      </c>
      <c r="CF4" s="298"/>
      <c r="CG4" s="298"/>
      <c r="CH4" s="298"/>
      <c r="CI4" s="298" t="s">
        <v>6</v>
      </c>
      <c r="CJ4" s="298"/>
      <c r="CK4" s="298"/>
      <c r="CL4" s="298"/>
      <c r="CM4" s="298" t="s">
        <v>7</v>
      </c>
      <c r="CN4" s="298"/>
      <c r="CO4" s="298"/>
      <c r="CP4" s="298"/>
      <c r="CQ4" s="298" t="s">
        <v>8</v>
      </c>
      <c r="CR4" s="298"/>
      <c r="CS4" s="298"/>
      <c r="CT4" s="298"/>
      <c r="CU4" s="298" t="s">
        <v>9</v>
      </c>
      <c r="CV4" s="298"/>
      <c r="CW4" s="298"/>
      <c r="CX4" s="298"/>
      <c r="CY4" s="298" t="s">
        <v>5</v>
      </c>
      <c r="CZ4" s="298"/>
      <c r="DA4" s="298"/>
      <c r="DB4" s="298"/>
      <c r="DC4" s="298" t="s">
        <v>6</v>
      </c>
      <c r="DD4" s="298"/>
      <c r="DE4" s="298"/>
      <c r="DF4" s="298"/>
      <c r="DG4" s="298" t="s">
        <v>7</v>
      </c>
      <c r="DH4" s="298"/>
      <c r="DI4" s="298"/>
      <c r="DJ4" s="298"/>
      <c r="DK4" s="298" t="s">
        <v>8</v>
      </c>
      <c r="DL4" s="298"/>
      <c r="DM4" s="298"/>
      <c r="DN4" s="298"/>
      <c r="DO4" s="298" t="s">
        <v>9</v>
      </c>
      <c r="DP4" s="298"/>
      <c r="DQ4" s="298"/>
      <c r="DR4" s="298"/>
      <c r="DS4" s="298" t="s">
        <v>5</v>
      </c>
      <c r="DT4" s="298"/>
      <c r="DU4" s="298"/>
      <c r="DV4" s="298"/>
      <c r="DW4" s="298" t="s">
        <v>6</v>
      </c>
      <c r="DX4" s="298"/>
      <c r="DY4" s="298"/>
      <c r="DZ4" s="298"/>
      <c r="EA4" s="298" t="s">
        <v>7</v>
      </c>
      <c r="EB4" s="298"/>
      <c r="EC4" s="298"/>
      <c r="ED4" s="298"/>
      <c r="EE4" s="298" t="s">
        <v>8</v>
      </c>
      <c r="EF4" s="298"/>
      <c r="EG4" s="298"/>
      <c r="EH4" s="298"/>
      <c r="EI4" s="298" t="s">
        <v>9</v>
      </c>
      <c r="EJ4" s="298"/>
      <c r="EK4" s="298"/>
      <c r="EL4" s="298"/>
      <c r="EM4" s="298" t="s">
        <v>5</v>
      </c>
      <c r="EN4" s="298"/>
      <c r="EO4" s="298"/>
      <c r="EP4" s="298"/>
      <c r="EQ4" s="298" t="s">
        <v>6</v>
      </c>
      <c r="ER4" s="298"/>
      <c r="ES4" s="298"/>
      <c r="ET4" s="298"/>
      <c r="EU4" s="298" t="s">
        <v>7</v>
      </c>
      <c r="EV4" s="298"/>
      <c r="EW4" s="298"/>
      <c r="EX4" s="298"/>
      <c r="EY4" s="298" t="s">
        <v>8</v>
      </c>
      <c r="EZ4" s="298"/>
      <c r="FA4" s="298"/>
      <c r="FB4" s="298"/>
      <c r="FC4" s="298" t="s">
        <v>9</v>
      </c>
      <c r="FD4" s="298"/>
      <c r="FE4" s="298"/>
      <c r="FF4" s="298"/>
      <c r="FG4" s="298" t="s">
        <v>5</v>
      </c>
      <c r="FH4" s="298"/>
      <c r="FI4" s="298"/>
      <c r="FJ4" s="298"/>
      <c r="FK4" s="298" t="s">
        <v>6</v>
      </c>
      <c r="FL4" s="298"/>
      <c r="FM4" s="298"/>
      <c r="FN4" s="298"/>
      <c r="FO4" s="298" t="s">
        <v>7</v>
      </c>
      <c r="FP4" s="298"/>
      <c r="FQ4" s="298"/>
      <c r="FR4" s="298"/>
      <c r="FS4" s="298" t="s">
        <v>8</v>
      </c>
      <c r="FT4" s="298"/>
      <c r="FU4" s="298"/>
      <c r="FV4" s="298"/>
      <c r="FW4" s="298" t="s">
        <v>9</v>
      </c>
      <c r="FX4" s="298"/>
      <c r="FY4" s="298"/>
      <c r="FZ4" s="298"/>
      <c r="GA4" s="298" t="s">
        <v>5</v>
      </c>
      <c r="GB4" s="298"/>
      <c r="GC4" s="298"/>
      <c r="GD4" s="298"/>
      <c r="GE4" s="298" t="s">
        <v>6</v>
      </c>
      <c r="GF4" s="298"/>
      <c r="GG4" s="298"/>
      <c r="GH4" s="298"/>
      <c r="GI4" s="298" t="s">
        <v>7</v>
      </c>
      <c r="GJ4" s="298"/>
      <c r="GK4" s="298"/>
      <c r="GL4" s="298"/>
      <c r="GM4" s="298" t="s">
        <v>8</v>
      </c>
      <c r="GN4" s="298"/>
      <c r="GO4" s="298"/>
      <c r="GP4" s="298"/>
      <c r="GQ4" s="298" t="s">
        <v>9</v>
      </c>
      <c r="GR4" s="298"/>
      <c r="GS4" s="298"/>
      <c r="GT4" s="298"/>
      <c r="GU4" s="298" t="s">
        <v>5</v>
      </c>
      <c r="GV4" s="298"/>
      <c r="GW4" s="298"/>
      <c r="GX4" s="298"/>
      <c r="GY4" s="298" t="s">
        <v>6</v>
      </c>
      <c r="GZ4" s="298"/>
      <c r="HA4" s="298"/>
      <c r="HB4" s="298"/>
      <c r="HC4" s="298" t="s">
        <v>7</v>
      </c>
      <c r="HD4" s="298"/>
      <c r="HE4" s="298"/>
      <c r="HF4" s="298"/>
      <c r="HG4" s="298" t="s">
        <v>8</v>
      </c>
      <c r="HH4" s="298"/>
      <c r="HI4" s="298"/>
      <c r="HJ4" s="298"/>
      <c r="HK4" s="298" t="s">
        <v>9</v>
      </c>
      <c r="HL4" s="298"/>
      <c r="HM4" s="298"/>
      <c r="HN4" s="298"/>
      <c r="HO4" s="298" t="s">
        <v>5</v>
      </c>
      <c r="HP4" s="298"/>
      <c r="HQ4" s="298"/>
      <c r="HR4" s="298"/>
      <c r="HS4" s="298" t="s">
        <v>6</v>
      </c>
      <c r="HT4" s="298"/>
      <c r="HU4" s="298"/>
      <c r="HV4" s="298"/>
      <c r="HW4" s="298" t="s">
        <v>7</v>
      </c>
      <c r="HX4" s="298"/>
      <c r="HY4" s="298"/>
      <c r="HZ4" s="298"/>
      <c r="IA4" s="298" t="s">
        <v>8</v>
      </c>
      <c r="IB4" s="298"/>
      <c r="IC4" s="298"/>
      <c r="ID4" s="298"/>
      <c r="IE4" s="298" t="s">
        <v>9</v>
      </c>
      <c r="IF4" s="298"/>
      <c r="IG4" s="298"/>
      <c r="IH4" s="298"/>
      <c r="II4" s="298"/>
      <c r="IJ4" s="298"/>
      <c r="IK4" s="298"/>
      <c r="IL4" s="298"/>
      <c r="IM4" s="298"/>
      <c r="IN4" s="298"/>
    </row>
    <row r="5" spans="1:248" s="30" customFormat="1" ht="22.95" customHeight="1" x14ac:dyDescent="0.2">
      <c r="A5" s="338"/>
      <c r="B5" s="298"/>
      <c r="C5" s="298" t="s">
        <v>67</v>
      </c>
      <c r="D5" s="298"/>
      <c r="E5" s="298"/>
      <c r="F5" s="298"/>
      <c r="G5" s="298" t="s">
        <v>68</v>
      </c>
      <c r="H5" s="298"/>
      <c r="I5" s="298"/>
      <c r="J5" s="298"/>
      <c r="K5" s="298" t="s">
        <v>16</v>
      </c>
      <c r="L5" s="298"/>
      <c r="M5" s="298"/>
      <c r="N5" s="298"/>
      <c r="O5" s="298" t="s">
        <v>69</v>
      </c>
      <c r="P5" s="298"/>
      <c r="Q5" s="298"/>
      <c r="R5" s="298"/>
      <c r="S5" s="298" t="s">
        <v>14</v>
      </c>
      <c r="T5" s="298"/>
      <c r="U5" s="298"/>
      <c r="V5" s="298"/>
      <c r="W5" s="298" t="s">
        <v>67</v>
      </c>
      <c r="X5" s="298"/>
      <c r="Y5" s="298"/>
      <c r="Z5" s="298"/>
      <c r="AA5" s="298" t="s">
        <v>68</v>
      </c>
      <c r="AB5" s="298"/>
      <c r="AC5" s="298"/>
      <c r="AD5" s="298"/>
      <c r="AE5" s="298" t="s">
        <v>16</v>
      </c>
      <c r="AF5" s="298"/>
      <c r="AG5" s="298"/>
      <c r="AH5" s="298"/>
      <c r="AI5" s="298" t="s">
        <v>69</v>
      </c>
      <c r="AJ5" s="298"/>
      <c r="AK5" s="298"/>
      <c r="AL5" s="298"/>
      <c r="AM5" s="298" t="s">
        <v>14</v>
      </c>
      <c r="AN5" s="298"/>
      <c r="AO5" s="298"/>
      <c r="AP5" s="298"/>
      <c r="AQ5" s="298" t="s">
        <v>67</v>
      </c>
      <c r="AR5" s="298"/>
      <c r="AS5" s="298"/>
      <c r="AT5" s="298"/>
      <c r="AU5" s="298" t="s">
        <v>68</v>
      </c>
      <c r="AV5" s="298"/>
      <c r="AW5" s="298"/>
      <c r="AX5" s="298"/>
      <c r="AY5" s="298" t="s">
        <v>16</v>
      </c>
      <c r="AZ5" s="298"/>
      <c r="BA5" s="298"/>
      <c r="BB5" s="298"/>
      <c r="BC5" s="298" t="s">
        <v>69</v>
      </c>
      <c r="BD5" s="298"/>
      <c r="BE5" s="298"/>
      <c r="BF5" s="298"/>
      <c r="BG5" s="298" t="s">
        <v>14</v>
      </c>
      <c r="BH5" s="298"/>
      <c r="BI5" s="298"/>
      <c r="BJ5" s="298"/>
      <c r="BK5" s="298" t="s">
        <v>67</v>
      </c>
      <c r="BL5" s="298"/>
      <c r="BM5" s="298"/>
      <c r="BN5" s="298"/>
      <c r="BO5" s="298" t="s">
        <v>68</v>
      </c>
      <c r="BP5" s="298"/>
      <c r="BQ5" s="298"/>
      <c r="BR5" s="298"/>
      <c r="BS5" s="298" t="s">
        <v>16</v>
      </c>
      <c r="BT5" s="298"/>
      <c r="BU5" s="298"/>
      <c r="BV5" s="298"/>
      <c r="BW5" s="298" t="s">
        <v>69</v>
      </c>
      <c r="BX5" s="298"/>
      <c r="BY5" s="298"/>
      <c r="BZ5" s="298"/>
      <c r="CA5" s="298" t="s">
        <v>14</v>
      </c>
      <c r="CB5" s="298"/>
      <c r="CC5" s="298"/>
      <c r="CD5" s="298"/>
      <c r="CE5" s="298" t="s">
        <v>67</v>
      </c>
      <c r="CF5" s="298"/>
      <c r="CG5" s="298"/>
      <c r="CH5" s="298"/>
      <c r="CI5" s="298" t="s">
        <v>68</v>
      </c>
      <c r="CJ5" s="298"/>
      <c r="CK5" s="298"/>
      <c r="CL5" s="298"/>
      <c r="CM5" s="298" t="s">
        <v>16</v>
      </c>
      <c r="CN5" s="298"/>
      <c r="CO5" s="298"/>
      <c r="CP5" s="298"/>
      <c r="CQ5" s="298" t="s">
        <v>69</v>
      </c>
      <c r="CR5" s="298"/>
      <c r="CS5" s="298"/>
      <c r="CT5" s="298"/>
      <c r="CU5" s="298" t="s">
        <v>14</v>
      </c>
      <c r="CV5" s="298"/>
      <c r="CW5" s="298"/>
      <c r="CX5" s="298"/>
      <c r="CY5" s="298" t="s">
        <v>67</v>
      </c>
      <c r="CZ5" s="298"/>
      <c r="DA5" s="298"/>
      <c r="DB5" s="298"/>
      <c r="DC5" s="298" t="s">
        <v>68</v>
      </c>
      <c r="DD5" s="298"/>
      <c r="DE5" s="298"/>
      <c r="DF5" s="298"/>
      <c r="DG5" s="298" t="s">
        <v>16</v>
      </c>
      <c r="DH5" s="298"/>
      <c r="DI5" s="298"/>
      <c r="DJ5" s="298"/>
      <c r="DK5" s="298" t="s">
        <v>69</v>
      </c>
      <c r="DL5" s="298"/>
      <c r="DM5" s="298"/>
      <c r="DN5" s="298"/>
      <c r="DO5" s="298" t="s">
        <v>14</v>
      </c>
      <c r="DP5" s="298"/>
      <c r="DQ5" s="298"/>
      <c r="DR5" s="298"/>
      <c r="DS5" s="298" t="s">
        <v>67</v>
      </c>
      <c r="DT5" s="298"/>
      <c r="DU5" s="298"/>
      <c r="DV5" s="298"/>
      <c r="DW5" s="298" t="s">
        <v>68</v>
      </c>
      <c r="DX5" s="298"/>
      <c r="DY5" s="298"/>
      <c r="DZ5" s="298"/>
      <c r="EA5" s="298" t="s">
        <v>16</v>
      </c>
      <c r="EB5" s="298"/>
      <c r="EC5" s="298"/>
      <c r="ED5" s="298"/>
      <c r="EE5" s="298" t="s">
        <v>69</v>
      </c>
      <c r="EF5" s="298"/>
      <c r="EG5" s="298"/>
      <c r="EH5" s="298"/>
      <c r="EI5" s="298" t="s">
        <v>14</v>
      </c>
      <c r="EJ5" s="298"/>
      <c r="EK5" s="298"/>
      <c r="EL5" s="298"/>
      <c r="EM5" s="298" t="s">
        <v>67</v>
      </c>
      <c r="EN5" s="298"/>
      <c r="EO5" s="298"/>
      <c r="EP5" s="298"/>
      <c r="EQ5" s="298" t="s">
        <v>68</v>
      </c>
      <c r="ER5" s="298"/>
      <c r="ES5" s="298"/>
      <c r="ET5" s="298"/>
      <c r="EU5" s="298" t="s">
        <v>16</v>
      </c>
      <c r="EV5" s="298"/>
      <c r="EW5" s="298"/>
      <c r="EX5" s="298"/>
      <c r="EY5" s="298" t="s">
        <v>69</v>
      </c>
      <c r="EZ5" s="298"/>
      <c r="FA5" s="298"/>
      <c r="FB5" s="298"/>
      <c r="FC5" s="298" t="s">
        <v>14</v>
      </c>
      <c r="FD5" s="298"/>
      <c r="FE5" s="298"/>
      <c r="FF5" s="298"/>
      <c r="FG5" s="298" t="s">
        <v>67</v>
      </c>
      <c r="FH5" s="298"/>
      <c r="FI5" s="298"/>
      <c r="FJ5" s="298"/>
      <c r="FK5" s="298" t="s">
        <v>68</v>
      </c>
      <c r="FL5" s="298"/>
      <c r="FM5" s="298"/>
      <c r="FN5" s="298"/>
      <c r="FO5" s="298" t="s">
        <v>16</v>
      </c>
      <c r="FP5" s="298"/>
      <c r="FQ5" s="298"/>
      <c r="FR5" s="298"/>
      <c r="FS5" s="298" t="s">
        <v>69</v>
      </c>
      <c r="FT5" s="298"/>
      <c r="FU5" s="298"/>
      <c r="FV5" s="298"/>
      <c r="FW5" s="298" t="s">
        <v>14</v>
      </c>
      <c r="FX5" s="298"/>
      <c r="FY5" s="298"/>
      <c r="FZ5" s="298"/>
      <c r="GA5" s="298" t="s">
        <v>67</v>
      </c>
      <c r="GB5" s="298"/>
      <c r="GC5" s="298"/>
      <c r="GD5" s="298"/>
      <c r="GE5" s="298" t="s">
        <v>68</v>
      </c>
      <c r="GF5" s="298"/>
      <c r="GG5" s="298"/>
      <c r="GH5" s="298"/>
      <c r="GI5" s="298" t="s">
        <v>16</v>
      </c>
      <c r="GJ5" s="298"/>
      <c r="GK5" s="298"/>
      <c r="GL5" s="298"/>
      <c r="GM5" s="298" t="s">
        <v>69</v>
      </c>
      <c r="GN5" s="298"/>
      <c r="GO5" s="298"/>
      <c r="GP5" s="298"/>
      <c r="GQ5" s="298" t="s">
        <v>14</v>
      </c>
      <c r="GR5" s="298"/>
      <c r="GS5" s="298"/>
      <c r="GT5" s="298"/>
      <c r="GU5" s="298" t="s">
        <v>67</v>
      </c>
      <c r="GV5" s="298"/>
      <c r="GW5" s="298"/>
      <c r="GX5" s="298"/>
      <c r="GY5" s="298" t="s">
        <v>68</v>
      </c>
      <c r="GZ5" s="298"/>
      <c r="HA5" s="298"/>
      <c r="HB5" s="298"/>
      <c r="HC5" s="298" t="s">
        <v>16</v>
      </c>
      <c r="HD5" s="298"/>
      <c r="HE5" s="298"/>
      <c r="HF5" s="298"/>
      <c r="HG5" s="298" t="s">
        <v>69</v>
      </c>
      <c r="HH5" s="298"/>
      <c r="HI5" s="298"/>
      <c r="HJ5" s="298"/>
      <c r="HK5" s="298" t="s">
        <v>14</v>
      </c>
      <c r="HL5" s="298"/>
      <c r="HM5" s="298"/>
      <c r="HN5" s="298"/>
      <c r="HO5" s="298" t="s">
        <v>67</v>
      </c>
      <c r="HP5" s="298"/>
      <c r="HQ5" s="298"/>
      <c r="HR5" s="298"/>
      <c r="HS5" s="298" t="s">
        <v>68</v>
      </c>
      <c r="HT5" s="298"/>
      <c r="HU5" s="298"/>
      <c r="HV5" s="298"/>
      <c r="HW5" s="298" t="s">
        <v>16</v>
      </c>
      <c r="HX5" s="298"/>
      <c r="HY5" s="298"/>
      <c r="HZ5" s="298"/>
      <c r="IA5" s="298" t="s">
        <v>69</v>
      </c>
      <c r="IB5" s="298"/>
      <c r="IC5" s="298"/>
      <c r="ID5" s="298"/>
      <c r="IE5" s="298" t="s">
        <v>14</v>
      </c>
      <c r="IF5" s="298"/>
      <c r="IG5" s="298"/>
      <c r="IH5" s="298"/>
      <c r="II5" s="234"/>
      <c r="IJ5" s="235"/>
      <c r="IK5" s="235"/>
      <c r="IL5" s="235"/>
      <c r="IM5" s="235"/>
      <c r="IN5" s="235"/>
    </row>
    <row r="6" spans="1:248" s="30" customFormat="1" ht="16.95" customHeight="1" x14ac:dyDescent="0.2">
      <c r="A6" s="338"/>
      <c r="B6" s="298"/>
      <c r="C6" s="298" t="s">
        <v>21</v>
      </c>
      <c r="D6" s="298"/>
      <c r="E6" s="298" t="s">
        <v>77</v>
      </c>
      <c r="F6" s="298"/>
      <c r="G6" s="298" t="s">
        <v>21</v>
      </c>
      <c r="H6" s="298"/>
      <c r="I6" s="298" t="s">
        <v>77</v>
      </c>
      <c r="J6" s="298"/>
      <c r="K6" s="298" t="s">
        <v>21</v>
      </c>
      <c r="L6" s="298"/>
      <c r="M6" s="298" t="s">
        <v>77</v>
      </c>
      <c r="N6" s="298"/>
      <c r="O6" s="298" t="s">
        <v>21</v>
      </c>
      <c r="P6" s="298"/>
      <c r="Q6" s="298" t="s">
        <v>77</v>
      </c>
      <c r="R6" s="298"/>
      <c r="S6" s="298" t="s">
        <v>21</v>
      </c>
      <c r="T6" s="298"/>
      <c r="U6" s="298" t="s">
        <v>77</v>
      </c>
      <c r="V6" s="298"/>
      <c r="W6" s="298" t="s">
        <v>21</v>
      </c>
      <c r="X6" s="298"/>
      <c r="Y6" s="298" t="s">
        <v>77</v>
      </c>
      <c r="Z6" s="298"/>
      <c r="AA6" s="298" t="s">
        <v>21</v>
      </c>
      <c r="AB6" s="298"/>
      <c r="AC6" s="298" t="s">
        <v>77</v>
      </c>
      <c r="AD6" s="298"/>
      <c r="AE6" s="298" t="s">
        <v>21</v>
      </c>
      <c r="AF6" s="298"/>
      <c r="AG6" s="298" t="s">
        <v>77</v>
      </c>
      <c r="AH6" s="298"/>
      <c r="AI6" s="298" t="s">
        <v>21</v>
      </c>
      <c r="AJ6" s="298"/>
      <c r="AK6" s="298" t="s">
        <v>77</v>
      </c>
      <c r="AL6" s="298"/>
      <c r="AM6" s="298" t="s">
        <v>21</v>
      </c>
      <c r="AN6" s="298"/>
      <c r="AO6" s="298" t="s">
        <v>77</v>
      </c>
      <c r="AP6" s="298"/>
      <c r="AQ6" s="298" t="s">
        <v>21</v>
      </c>
      <c r="AR6" s="298"/>
      <c r="AS6" s="298" t="s">
        <v>77</v>
      </c>
      <c r="AT6" s="298"/>
      <c r="AU6" s="298" t="s">
        <v>21</v>
      </c>
      <c r="AV6" s="298"/>
      <c r="AW6" s="298" t="s">
        <v>77</v>
      </c>
      <c r="AX6" s="298"/>
      <c r="AY6" s="298" t="s">
        <v>21</v>
      </c>
      <c r="AZ6" s="298"/>
      <c r="BA6" s="298" t="s">
        <v>77</v>
      </c>
      <c r="BB6" s="298"/>
      <c r="BC6" s="298" t="s">
        <v>21</v>
      </c>
      <c r="BD6" s="298"/>
      <c r="BE6" s="298" t="s">
        <v>77</v>
      </c>
      <c r="BF6" s="298"/>
      <c r="BG6" s="298" t="s">
        <v>21</v>
      </c>
      <c r="BH6" s="298"/>
      <c r="BI6" s="298" t="s">
        <v>77</v>
      </c>
      <c r="BJ6" s="298"/>
      <c r="BK6" s="298" t="s">
        <v>21</v>
      </c>
      <c r="BL6" s="298"/>
      <c r="BM6" s="298" t="s">
        <v>77</v>
      </c>
      <c r="BN6" s="298"/>
      <c r="BO6" s="298" t="s">
        <v>21</v>
      </c>
      <c r="BP6" s="298"/>
      <c r="BQ6" s="298" t="s">
        <v>77</v>
      </c>
      <c r="BR6" s="298"/>
      <c r="BS6" s="298" t="s">
        <v>21</v>
      </c>
      <c r="BT6" s="298"/>
      <c r="BU6" s="298" t="s">
        <v>77</v>
      </c>
      <c r="BV6" s="298"/>
      <c r="BW6" s="298" t="s">
        <v>21</v>
      </c>
      <c r="BX6" s="298"/>
      <c r="BY6" s="298" t="s">
        <v>77</v>
      </c>
      <c r="BZ6" s="298"/>
      <c r="CA6" s="298" t="s">
        <v>21</v>
      </c>
      <c r="CB6" s="298"/>
      <c r="CC6" s="298" t="s">
        <v>77</v>
      </c>
      <c r="CD6" s="298"/>
      <c r="CE6" s="298" t="s">
        <v>21</v>
      </c>
      <c r="CF6" s="298"/>
      <c r="CG6" s="298" t="s">
        <v>77</v>
      </c>
      <c r="CH6" s="298"/>
      <c r="CI6" s="298" t="s">
        <v>21</v>
      </c>
      <c r="CJ6" s="298"/>
      <c r="CK6" s="298" t="s">
        <v>77</v>
      </c>
      <c r="CL6" s="298"/>
      <c r="CM6" s="298" t="s">
        <v>21</v>
      </c>
      <c r="CN6" s="298"/>
      <c r="CO6" s="298" t="s">
        <v>77</v>
      </c>
      <c r="CP6" s="298"/>
      <c r="CQ6" s="298" t="s">
        <v>21</v>
      </c>
      <c r="CR6" s="298"/>
      <c r="CS6" s="298" t="s">
        <v>77</v>
      </c>
      <c r="CT6" s="298"/>
      <c r="CU6" s="298" t="s">
        <v>21</v>
      </c>
      <c r="CV6" s="298"/>
      <c r="CW6" s="298" t="s">
        <v>77</v>
      </c>
      <c r="CX6" s="298"/>
      <c r="CY6" s="298" t="s">
        <v>21</v>
      </c>
      <c r="CZ6" s="298"/>
      <c r="DA6" s="298" t="s">
        <v>77</v>
      </c>
      <c r="DB6" s="298"/>
      <c r="DC6" s="298" t="s">
        <v>21</v>
      </c>
      <c r="DD6" s="298"/>
      <c r="DE6" s="298" t="s">
        <v>77</v>
      </c>
      <c r="DF6" s="298"/>
      <c r="DG6" s="298" t="s">
        <v>21</v>
      </c>
      <c r="DH6" s="298"/>
      <c r="DI6" s="298" t="s">
        <v>77</v>
      </c>
      <c r="DJ6" s="298"/>
      <c r="DK6" s="298" t="s">
        <v>21</v>
      </c>
      <c r="DL6" s="298"/>
      <c r="DM6" s="298" t="s">
        <v>77</v>
      </c>
      <c r="DN6" s="298"/>
      <c r="DO6" s="298" t="s">
        <v>21</v>
      </c>
      <c r="DP6" s="298"/>
      <c r="DQ6" s="298" t="s">
        <v>77</v>
      </c>
      <c r="DR6" s="298"/>
      <c r="DS6" s="298" t="s">
        <v>21</v>
      </c>
      <c r="DT6" s="298"/>
      <c r="DU6" s="298" t="s">
        <v>77</v>
      </c>
      <c r="DV6" s="298"/>
      <c r="DW6" s="298" t="s">
        <v>21</v>
      </c>
      <c r="DX6" s="298"/>
      <c r="DY6" s="298" t="s">
        <v>77</v>
      </c>
      <c r="DZ6" s="298"/>
      <c r="EA6" s="298" t="s">
        <v>21</v>
      </c>
      <c r="EB6" s="298"/>
      <c r="EC6" s="298" t="s">
        <v>77</v>
      </c>
      <c r="ED6" s="298"/>
      <c r="EE6" s="298" t="s">
        <v>21</v>
      </c>
      <c r="EF6" s="298"/>
      <c r="EG6" s="298" t="s">
        <v>77</v>
      </c>
      <c r="EH6" s="298"/>
      <c r="EI6" s="298" t="s">
        <v>21</v>
      </c>
      <c r="EJ6" s="298"/>
      <c r="EK6" s="298" t="s">
        <v>77</v>
      </c>
      <c r="EL6" s="298"/>
      <c r="EM6" s="298" t="s">
        <v>21</v>
      </c>
      <c r="EN6" s="298"/>
      <c r="EO6" s="298" t="s">
        <v>77</v>
      </c>
      <c r="EP6" s="298"/>
      <c r="EQ6" s="298" t="s">
        <v>21</v>
      </c>
      <c r="ER6" s="298"/>
      <c r="ES6" s="298" t="s">
        <v>77</v>
      </c>
      <c r="ET6" s="298"/>
      <c r="EU6" s="298" t="s">
        <v>21</v>
      </c>
      <c r="EV6" s="298"/>
      <c r="EW6" s="298" t="s">
        <v>77</v>
      </c>
      <c r="EX6" s="298"/>
      <c r="EY6" s="298" t="s">
        <v>21</v>
      </c>
      <c r="EZ6" s="298"/>
      <c r="FA6" s="298" t="s">
        <v>77</v>
      </c>
      <c r="FB6" s="298"/>
      <c r="FC6" s="298" t="s">
        <v>21</v>
      </c>
      <c r="FD6" s="298"/>
      <c r="FE6" s="298" t="s">
        <v>77</v>
      </c>
      <c r="FF6" s="298"/>
      <c r="FG6" s="298" t="s">
        <v>21</v>
      </c>
      <c r="FH6" s="298"/>
      <c r="FI6" s="298" t="s">
        <v>77</v>
      </c>
      <c r="FJ6" s="298"/>
      <c r="FK6" s="298" t="s">
        <v>21</v>
      </c>
      <c r="FL6" s="298"/>
      <c r="FM6" s="298" t="s">
        <v>77</v>
      </c>
      <c r="FN6" s="298"/>
      <c r="FO6" s="298" t="s">
        <v>21</v>
      </c>
      <c r="FP6" s="298"/>
      <c r="FQ6" s="298" t="s">
        <v>77</v>
      </c>
      <c r="FR6" s="298"/>
      <c r="FS6" s="298" t="s">
        <v>21</v>
      </c>
      <c r="FT6" s="298"/>
      <c r="FU6" s="298" t="s">
        <v>77</v>
      </c>
      <c r="FV6" s="298"/>
      <c r="FW6" s="298" t="s">
        <v>21</v>
      </c>
      <c r="FX6" s="298"/>
      <c r="FY6" s="298" t="s">
        <v>77</v>
      </c>
      <c r="FZ6" s="298"/>
      <c r="GA6" s="298" t="s">
        <v>21</v>
      </c>
      <c r="GB6" s="298"/>
      <c r="GC6" s="298" t="s">
        <v>77</v>
      </c>
      <c r="GD6" s="298"/>
      <c r="GE6" s="298" t="s">
        <v>21</v>
      </c>
      <c r="GF6" s="298"/>
      <c r="GG6" s="298" t="s">
        <v>77</v>
      </c>
      <c r="GH6" s="298"/>
      <c r="GI6" s="298" t="s">
        <v>21</v>
      </c>
      <c r="GJ6" s="298"/>
      <c r="GK6" s="298" t="s">
        <v>77</v>
      </c>
      <c r="GL6" s="298"/>
      <c r="GM6" s="298" t="s">
        <v>21</v>
      </c>
      <c r="GN6" s="298"/>
      <c r="GO6" s="298" t="s">
        <v>77</v>
      </c>
      <c r="GP6" s="298"/>
      <c r="GQ6" s="298" t="s">
        <v>21</v>
      </c>
      <c r="GR6" s="298"/>
      <c r="GS6" s="298" t="s">
        <v>77</v>
      </c>
      <c r="GT6" s="298"/>
      <c r="GU6" s="298" t="s">
        <v>21</v>
      </c>
      <c r="GV6" s="298"/>
      <c r="GW6" s="298" t="s">
        <v>77</v>
      </c>
      <c r="GX6" s="298"/>
      <c r="GY6" s="298" t="s">
        <v>21</v>
      </c>
      <c r="GZ6" s="298"/>
      <c r="HA6" s="298" t="s">
        <v>77</v>
      </c>
      <c r="HB6" s="298"/>
      <c r="HC6" s="298" t="s">
        <v>21</v>
      </c>
      <c r="HD6" s="298"/>
      <c r="HE6" s="298" t="s">
        <v>77</v>
      </c>
      <c r="HF6" s="298"/>
      <c r="HG6" s="298" t="s">
        <v>21</v>
      </c>
      <c r="HH6" s="298"/>
      <c r="HI6" s="298" t="s">
        <v>77</v>
      </c>
      <c r="HJ6" s="298"/>
      <c r="HK6" s="298" t="s">
        <v>21</v>
      </c>
      <c r="HL6" s="298"/>
      <c r="HM6" s="298" t="s">
        <v>77</v>
      </c>
      <c r="HN6" s="298"/>
      <c r="HO6" s="298" t="s">
        <v>21</v>
      </c>
      <c r="HP6" s="298"/>
      <c r="HQ6" s="298" t="s">
        <v>77</v>
      </c>
      <c r="HR6" s="298"/>
      <c r="HS6" s="298" t="s">
        <v>21</v>
      </c>
      <c r="HT6" s="298"/>
      <c r="HU6" s="298" t="s">
        <v>77</v>
      </c>
      <c r="HV6" s="298"/>
      <c r="HW6" s="298" t="s">
        <v>21</v>
      </c>
      <c r="HX6" s="298"/>
      <c r="HY6" s="298" t="s">
        <v>77</v>
      </c>
      <c r="HZ6" s="298"/>
      <c r="IA6" s="298" t="s">
        <v>21</v>
      </c>
      <c r="IB6" s="298"/>
      <c r="IC6" s="298" t="s">
        <v>77</v>
      </c>
      <c r="ID6" s="298"/>
      <c r="IE6" s="298" t="s">
        <v>21</v>
      </c>
      <c r="IF6" s="298"/>
      <c r="IG6" s="298" t="s">
        <v>77</v>
      </c>
      <c r="IH6" s="298"/>
      <c r="II6" s="298" t="s">
        <v>21</v>
      </c>
      <c r="IJ6" s="298"/>
      <c r="IK6" s="298" t="s">
        <v>77</v>
      </c>
      <c r="IL6" s="298"/>
      <c r="IM6" s="337" t="s">
        <v>76</v>
      </c>
      <c r="IN6" s="337"/>
    </row>
    <row r="7" spans="1:248" s="30" customFormat="1" ht="15" customHeight="1" x14ac:dyDescent="0.2">
      <c r="A7" s="338"/>
      <c r="B7" s="298"/>
      <c r="C7" s="298">
        <v>19</v>
      </c>
      <c r="D7" s="298"/>
      <c r="E7" s="298">
        <v>23</v>
      </c>
      <c r="F7" s="298"/>
      <c r="G7" s="298">
        <v>19</v>
      </c>
      <c r="H7" s="298"/>
      <c r="I7" s="298">
        <v>23</v>
      </c>
      <c r="J7" s="298"/>
      <c r="K7" s="298">
        <v>19</v>
      </c>
      <c r="L7" s="298"/>
      <c r="M7" s="298">
        <v>23</v>
      </c>
      <c r="N7" s="298"/>
      <c r="O7" s="298">
        <v>19</v>
      </c>
      <c r="P7" s="298"/>
      <c r="Q7" s="298">
        <v>23</v>
      </c>
      <c r="R7" s="298"/>
      <c r="S7" s="298">
        <v>19</v>
      </c>
      <c r="T7" s="298"/>
      <c r="U7" s="298">
        <v>23</v>
      </c>
      <c r="V7" s="298"/>
      <c r="W7" s="298">
        <v>19</v>
      </c>
      <c r="X7" s="298"/>
      <c r="Y7" s="298">
        <v>23</v>
      </c>
      <c r="Z7" s="298"/>
      <c r="AA7" s="298">
        <v>19</v>
      </c>
      <c r="AB7" s="298"/>
      <c r="AC7" s="298">
        <v>23</v>
      </c>
      <c r="AD7" s="298"/>
      <c r="AE7" s="298">
        <v>19</v>
      </c>
      <c r="AF7" s="298"/>
      <c r="AG7" s="298">
        <v>23</v>
      </c>
      <c r="AH7" s="298"/>
      <c r="AI7" s="298">
        <v>19</v>
      </c>
      <c r="AJ7" s="298"/>
      <c r="AK7" s="298">
        <v>23</v>
      </c>
      <c r="AL7" s="298"/>
      <c r="AM7" s="298">
        <v>19</v>
      </c>
      <c r="AN7" s="298"/>
      <c r="AO7" s="298">
        <v>23</v>
      </c>
      <c r="AP7" s="298"/>
      <c r="AQ7" s="298">
        <v>19</v>
      </c>
      <c r="AR7" s="298"/>
      <c r="AS7" s="298">
        <v>23</v>
      </c>
      <c r="AT7" s="298"/>
      <c r="AU7" s="298">
        <v>19</v>
      </c>
      <c r="AV7" s="298"/>
      <c r="AW7" s="298">
        <v>23</v>
      </c>
      <c r="AX7" s="298"/>
      <c r="AY7" s="298">
        <v>19</v>
      </c>
      <c r="AZ7" s="298"/>
      <c r="BA7" s="298">
        <v>23</v>
      </c>
      <c r="BB7" s="298"/>
      <c r="BC7" s="298">
        <v>19</v>
      </c>
      <c r="BD7" s="298"/>
      <c r="BE7" s="298">
        <v>23</v>
      </c>
      <c r="BF7" s="298"/>
      <c r="BG7" s="298">
        <v>19</v>
      </c>
      <c r="BH7" s="298"/>
      <c r="BI7" s="298">
        <v>23</v>
      </c>
      <c r="BJ7" s="298"/>
      <c r="BK7" s="298">
        <v>19</v>
      </c>
      <c r="BL7" s="298"/>
      <c r="BM7" s="298">
        <v>23</v>
      </c>
      <c r="BN7" s="298"/>
      <c r="BO7" s="298">
        <v>19</v>
      </c>
      <c r="BP7" s="298"/>
      <c r="BQ7" s="298">
        <v>23</v>
      </c>
      <c r="BR7" s="298"/>
      <c r="BS7" s="298">
        <v>19</v>
      </c>
      <c r="BT7" s="298"/>
      <c r="BU7" s="298">
        <v>23</v>
      </c>
      <c r="BV7" s="298"/>
      <c r="BW7" s="298">
        <v>19</v>
      </c>
      <c r="BX7" s="298"/>
      <c r="BY7" s="298">
        <v>23</v>
      </c>
      <c r="BZ7" s="298"/>
      <c r="CA7" s="298">
        <v>19</v>
      </c>
      <c r="CB7" s="298"/>
      <c r="CC7" s="298">
        <v>23</v>
      </c>
      <c r="CD7" s="298"/>
      <c r="CE7" s="298">
        <v>19</v>
      </c>
      <c r="CF7" s="298"/>
      <c r="CG7" s="298">
        <v>23</v>
      </c>
      <c r="CH7" s="298"/>
      <c r="CI7" s="298">
        <v>19</v>
      </c>
      <c r="CJ7" s="298"/>
      <c r="CK7" s="298">
        <v>23</v>
      </c>
      <c r="CL7" s="298"/>
      <c r="CM7" s="298">
        <v>19</v>
      </c>
      <c r="CN7" s="298"/>
      <c r="CO7" s="298">
        <v>23</v>
      </c>
      <c r="CP7" s="298"/>
      <c r="CQ7" s="298">
        <v>19</v>
      </c>
      <c r="CR7" s="298"/>
      <c r="CS7" s="298">
        <v>23</v>
      </c>
      <c r="CT7" s="298"/>
      <c r="CU7" s="298">
        <v>19</v>
      </c>
      <c r="CV7" s="298"/>
      <c r="CW7" s="298">
        <v>23</v>
      </c>
      <c r="CX7" s="298"/>
      <c r="CY7" s="298">
        <v>19</v>
      </c>
      <c r="CZ7" s="298"/>
      <c r="DA7" s="298">
        <v>23</v>
      </c>
      <c r="DB7" s="298"/>
      <c r="DC7" s="298">
        <v>19</v>
      </c>
      <c r="DD7" s="298"/>
      <c r="DE7" s="298">
        <v>23</v>
      </c>
      <c r="DF7" s="298"/>
      <c r="DG7" s="298">
        <v>19</v>
      </c>
      <c r="DH7" s="298"/>
      <c r="DI7" s="298">
        <v>23</v>
      </c>
      <c r="DJ7" s="298"/>
      <c r="DK7" s="298">
        <v>19</v>
      </c>
      <c r="DL7" s="298"/>
      <c r="DM7" s="298">
        <v>23</v>
      </c>
      <c r="DN7" s="298"/>
      <c r="DO7" s="298">
        <v>19</v>
      </c>
      <c r="DP7" s="298"/>
      <c r="DQ7" s="298">
        <v>23</v>
      </c>
      <c r="DR7" s="298"/>
      <c r="DS7" s="298">
        <v>19</v>
      </c>
      <c r="DT7" s="298"/>
      <c r="DU7" s="298">
        <v>23</v>
      </c>
      <c r="DV7" s="298"/>
      <c r="DW7" s="298">
        <v>19</v>
      </c>
      <c r="DX7" s="298"/>
      <c r="DY7" s="298">
        <v>23</v>
      </c>
      <c r="DZ7" s="298"/>
      <c r="EA7" s="298">
        <v>19</v>
      </c>
      <c r="EB7" s="298"/>
      <c r="EC7" s="298">
        <v>23</v>
      </c>
      <c r="ED7" s="298"/>
      <c r="EE7" s="298">
        <v>19</v>
      </c>
      <c r="EF7" s="298"/>
      <c r="EG7" s="298">
        <v>23</v>
      </c>
      <c r="EH7" s="298"/>
      <c r="EI7" s="298">
        <v>19</v>
      </c>
      <c r="EJ7" s="298"/>
      <c r="EK7" s="298">
        <v>23</v>
      </c>
      <c r="EL7" s="298"/>
      <c r="EM7" s="298">
        <v>19</v>
      </c>
      <c r="EN7" s="298"/>
      <c r="EO7" s="298">
        <v>23</v>
      </c>
      <c r="EP7" s="298"/>
      <c r="EQ7" s="298">
        <v>19</v>
      </c>
      <c r="ER7" s="298"/>
      <c r="ES7" s="298">
        <v>23</v>
      </c>
      <c r="ET7" s="298"/>
      <c r="EU7" s="298">
        <v>19</v>
      </c>
      <c r="EV7" s="298"/>
      <c r="EW7" s="298">
        <v>23</v>
      </c>
      <c r="EX7" s="298"/>
      <c r="EY7" s="298">
        <v>19</v>
      </c>
      <c r="EZ7" s="298"/>
      <c r="FA7" s="298">
        <v>23</v>
      </c>
      <c r="FB7" s="298"/>
      <c r="FC7" s="298">
        <v>19</v>
      </c>
      <c r="FD7" s="298"/>
      <c r="FE7" s="298">
        <v>23</v>
      </c>
      <c r="FF7" s="298"/>
      <c r="FG7" s="298">
        <v>19</v>
      </c>
      <c r="FH7" s="298"/>
      <c r="FI7" s="298">
        <v>23</v>
      </c>
      <c r="FJ7" s="298"/>
      <c r="FK7" s="298">
        <v>19</v>
      </c>
      <c r="FL7" s="298"/>
      <c r="FM7" s="298">
        <v>23</v>
      </c>
      <c r="FN7" s="298"/>
      <c r="FO7" s="298">
        <v>19</v>
      </c>
      <c r="FP7" s="298"/>
      <c r="FQ7" s="298">
        <v>23</v>
      </c>
      <c r="FR7" s="298"/>
      <c r="FS7" s="298">
        <v>19</v>
      </c>
      <c r="FT7" s="298"/>
      <c r="FU7" s="298">
        <v>23</v>
      </c>
      <c r="FV7" s="298"/>
      <c r="FW7" s="298">
        <v>19</v>
      </c>
      <c r="FX7" s="298"/>
      <c r="FY7" s="298">
        <v>23</v>
      </c>
      <c r="FZ7" s="298"/>
      <c r="GA7" s="298">
        <v>19</v>
      </c>
      <c r="GB7" s="298"/>
      <c r="GC7" s="298">
        <v>23</v>
      </c>
      <c r="GD7" s="298"/>
      <c r="GE7" s="298">
        <v>19</v>
      </c>
      <c r="GF7" s="298"/>
      <c r="GG7" s="298">
        <v>23</v>
      </c>
      <c r="GH7" s="298"/>
      <c r="GI7" s="298">
        <v>19</v>
      </c>
      <c r="GJ7" s="298"/>
      <c r="GK7" s="298">
        <v>23</v>
      </c>
      <c r="GL7" s="298"/>
      <c r="GM7" s="298">
        <v>19</v>
      </c>
      <c r="GN7" s="298"/>
      <c r="GO7" s="298">
        <v>23</v>
      </c>
      <c r="GP7" s="298"/>
      <c r="GQ7" s="298">
        <v>19</v>
      </c>
      <c r="GR7" s="298"/>
      <c r="GS7" s="298">
        <v>23</v>
      </c>
      <c r="GT7" s="298"/>
      <c r="GU7" s="298">
        <v>19</v>
      </c>
      <c r="GV7" s="298"/>
      <c r="GW7" s="298">
        <v>23</v>
      </c>
      <c r="GX7" s="298"/>
      <c r="GY7" s="298">
        <v>19</v>
      </c>
      <c r="GZ7" s="298"/>
      <c r="HA7" s="298">
        <v>23</v>
      </c>
      <c r="HB7" s="298"/>
      <c r="HC7" s="298">
        <v>19</v>
      </c>
      <c r="HD7" s="298"/>
      <c r="HE7" s="298">
        <v>23</v>
      </c>
      <c r="HF7" s="298"/>
      <c r="HG7" s="298">
        <v>19</v>
      </c>
      <c r="HH7" s="298"/>
      <c r="HI7" s="298">
        <v>23</v>
      </c>
      <c r="HJ7" s="298"/>
      <c r="HK7" s="298">
        <v>19</v>
      </c>
      <c r="HL7" s="298"/>
      <c r="HM7" s="298">
        <v>23</v>
      </c>
      <c r="HN7" s="298"/>
      <c r="HO7" s="298">
        <v>19</v>
      </c>
      <c r="HP7" s="298"/>
      <c r="HQ7" s="298">
        <v>23</v>
      </c>
      <c r="HR7" s="298"/>
      <c r="HS7" s="298">
        <v>19</v>
      </c>
      <c r="HT7" s="298"/>
      <c r="HU7" s="298">
        <v>23</v>
      </c>
      <c r="HV7" s="298"/>
      <c r="HW7" s="298">
        <v>19</v>
      </c>
      <c r="HX7" s="298"/>
      <c r="HY7" s="298">
        <v>23</v>
      </c>
      <c r="HZ7" s="298"/>
      <c r="IA7" s="298">
        <v>19</v>
      </c>
      <c r="IB7" s="298"/>
      <c r="IC7" s="298">
        <v>23</v>
      </c>
      <c r="ID7" s="298"/>
      <c r="IE7" s="298">
        <v>19</v>
      </c>
      <c r="IF7" s="298"/>
      <c r="IG7" s="298">
        <v>23</v>
      </c>
      <c r="IH7" s="298"/>
      <c r="II7" s="337"/>
      <c r="IJ7" s="337"/>
      <c r="IK7" s="337"/>
      <c r="IL7" s="337"/>
      <c r="IM7" s="337"/>
      <c r="IN7" s="337"/>
    </row>
    <row r="8" spans="1:248" s="223" customFormat="1" ht="23.4" customHeight="1" x14ac:dyDescent="0.2">
      <c r="A8" s="220"/>
      <c r="B8" s="221"/>
      <c r="C8" s="221" t="s">
        <v>623</v>
      </c>
      <c r="D8" s="221" t="s">
        <v>624</v>
      </c>
      <c r="E8" s="221" t="s">
        <v>623</v>
      </c>
      <c r="F8" s="221" t="s">
        <v>624</v>
      </c>
      <c r="G8" s="221" t="s">
        <v>623</v>
      </c>
      <c r="H8" s="221" t="s">
        <v>624</v>
      </c>
      <c r="I8" s="221" t="s">
        <v>623</v>
      </c>
      <c r="J8" s="221" t="s">
        <v>624</v>
      </c>
      <c r="K8" s="221" t="s">
        <v>623</v>
      </c>
      <c r="L8" s="221" t="s">
        <v>624</v>
      </c>
      <c r="M8" s="221" t="s">
        <v>623</v>
      </c>
      <c r="N8" s="221" t="s">
        <v>624</v>
      </c>
      <c r="O8" s="221" t="s">
        <v>623</v>
      </c>
      <c r="P8" s="221" t="s">
        <v>624</v>
      </c>
      <c r="Q8" s="221" t="s">
        <v>623</v>
      </c>
      <c r="R8" s="221" t="s">
        <v>624</v>
      </c>
      <c r="S8" s="221" t="s">
        <v>623</v>
      </c>
      <c r="T8" s="221" t="s">
        <v>624</v>
      </c>
      <c r="U8" s="221" t="s">
        <v>623</v>
      </c>
      <c r="V8" s="221" t="s">
        <v>624</v>
      </c>
      <c r="W8" s="221" t="s">
        <v>623</v>
      </c>
      <c r="X8" s="221" t="s">
        <v>624</v>
      </c>
      <c r="Y8" s="221" t="s">
        <v>623</v>
      </c>
      <c r="Z8" s="221" t="s">
        <v>624</v>
      </c>
      <c r="AA8" s="221" t="s">
        <v>623</v>
      </c>
      <c r="AB8" s="221" t="s">
        <v>624</v>
      </c>
      <c r="AC8" s="221" t="s">
        <v>623</v>
      </c>
      <c r="AD8" s="221" t="s">
        <v>624</v>
      </c>
      <c r="AE8" s="221" t="s">
        <v>623</v>
      </c>
      <c r="AF8" s="221" t="s">
        <v>624</v>
      </c>
      <c r="AG8" s="221" t="s">
        <v>623</v>
      </c>
      <c r="AH8" s="221" t="s">
        <v>624</v>
      </c>
      <c r="AI8" s="221" t="s">
        <v>623</v>
      </c>
      <c r="AJ8" s="221" t="s">
        <v>624</v>
      </c>
      <c r="AK8" s="221" t="s">
        <v>623</v>
      </c>
      <c r="AL8" s="221" t="s">
        <v>624</v>
      </c>
      <c r="AM8" s="221" t="s">
        <v>623</v>
      </c>
      <c r="AN8" s="221" t="s">
        <v>624</v>
      </c>
      <c r="AO8" s="221" t="s">
        <v>623</v>
      </c>
      <c r="AP8" s="221" t="s">
        <v>624</v>
      </c>
      <c r="AQ8" s="221" t="s">
        <v>623</v>
      </c>
      <c r="AR8" s="221" t="s">
        <v>624</v>
      </c>
      <c r="AS8" s="221" t="s">
        <v>623</v>
      </c>
      <c r="AT8" s="221" t="s">
        <v>624</v>
      </c>
      <c r="AU8" s="221" t="s">
        <v>623</v>
      </c>
      <c r="AV8" s="221" t="s">
        <v>624</v>
      </c>
      <c r="AW8" s="221" t="s">
        <v>623</v>
      </c>
      <c r="AX8" s="221" t="s">
        <v>624</v>
      </c>
      <c r="AY8" s="221" t="s">
        <v>623</v>
      </c>
      <c r="AZ8" s="221" t="s">
        <v>624</v>
      </c>
      <c r="BA8" s="221" t="s">
        <v>623</v>
      </c>
      <c r="BB8" s="221" t="s">
        <v>624</v>
      </c>
      <c r="BC8" s="221" t="s">
        <v>623</v>
      </c>
      <c r="BD8" s="221" t="s">
        <v>624</v>
      </c>
      <c r="BE8" s="221" t="s">
        <v>623</v>
      </c>
      <c r="BF8" s="221" t="s">
        <v>624</v>
      </c>
      <c r="BG8" s="221" t="s">
        <v>623</v>
      </c>
      <c r="BH8" s="221" t="s">
        <v>624</v>
      </c>
      <c r="BI8" s="221" t="s">
        <v>623</v>
      </c>
      <c r="BJ8" s="221" t="s">
        <v>624</v>
      </c>
      <c r="BK8" s="221" t="s">
        <v>623</v>
      </c>
      <c r="BL8" s="221" t="s">
        <v>624</v>
      </c>
      <c r="BM8" s="221" t="s">
        <v>623</v>
      </c>
      <c r="BN8" s="221" t="s">
        <v>624</v>
      </c>
      <c r="BO8" s="221" t="s">
        <v>623</v>
      </c>
      <c r="BP8" s="221" t="s">
        <v>624</v>
      </c>
      <c r="BQ8" s="221" t="s">
        <v>623</v>
      </c>
      <c r="BR8" s="221" t="s">
        <v>624</v>
      </c>
      <c r="BS8" s="221" t="s">
        <v>623</v>
      </c>
      <c r="BT8" s="221" t="s">
        <v>624</v>
      </c>
      <c r="BU8" s="221" t="s">
        <v>623</v>
      </c>
      <c r="BV8" s="221" t="s">
        <v>624</v>
      </c>
      <c r="BW8" s="221" t="s">
        <v>623</v>
      </c>
      <c r="BX8" s="221" t="s">
        <v>624</v>
      </c>
      <c r="BY8" s="221" t="s">
        <v>623</v>
      </c>
      <c r="BZ8" s="221" t="s">
        <v>624</v>
      </c>
      <c r="CA8" s="221" t="s">
        <v>623</v>
      </c>
      <c r="CB8" s="221" t="s">
        <v>624</v>
      </c>
      <c r="CC8" s="221" t="s">
        <v>623</v>
      </c>
      <c r="CD8" s="221" t="s">
        <v>624</v>
      </c>
      <c r="CE8" s="221" t="s">
        <v>623</v>
      </c>
      <c r="CF8" s="221" t="s">
        <v>624</v>
      </c>
      <c r="CG8" s="221" t="s">
        <v>623</v>
      </c>
      <c r="CH8" s="221" t="s">
        <v>624</v>
      </c>
      <c r="CI8" s="221" t="s">
        <v>623</v>
      </c>
      <c r="CJ8" s="221" t="s">
        <v>624</v>
      </c>
      <c r="CK8" s="221" t="s">
        <v>623</v>
      </c>
      <c r="CL8" s="221" t="s">
        <v>624</v>
      </c>
      <c r="CM8" s="221" t="s">
        <v>623</v>
      </c>
      <c r="CN8" s="221" t="s">
        <v>624</v>
      </c>
      <c r="CO8" s="221" t="s">
        <v>623</v>
      </c>
      <c r="CP8" s="221" t="s">
        <v>624</v>
      </c>
      <c r="CQ8" s="221" t="s">
        <v>623</v>
      </c>
      <c r="CR8" s="221" t="s">
        <v>624</v>
      </c>
      <c r="CS8" s="221" t="s">
        <v>623</v>
      </c>
      <c r="CT8" s="221" t="s">
        <v>624</v>
      </c>
      <c r="CU8" s="221" t="s">
        <v>623</v>
      </c>
      <c r="CV8" s="221" t="s">
        <v>624</v>
      </c>
      <c r="CW8" s="221" t="s">
        <v>623</v>
      </c>
      <c r="CX8" s="221" t="s">
        <v>624</v>
      </c>
      <c r="CY8" s="221" t="s">
        <v>623</v>
      </c>
      <c r="CZ8" s="221" t="s">
        <v>624</v>
      </c>
      <c r="DA8" s="221" t="s">
        <v>623</v>
      </c>
      <c r="DB8" s="221" t="s">
        <v>624</v>
      </c>
      <c r="DC8" s="221" t="s">
        <v>623</v>
      </c>
      <c r="DD8" s="221" t="s">
        <v>624</v>
      </c>
      <c r="DE8" s="221" t="s">
        <v>623</v>
      </c>
      <c r="DF8" s="221" t="s">
        <v>624</v>
      </c>
      <c r="DG8" s="221" t="s">
        <v>623</v>
      </c>
      <c r="DH8" s="221" t="s">
        <v>624</v>
      </c>
      <c r="DI8" s="221" t="s">
        <v>623</v>
      </c>
      <c r="DJ8" s="221" t="s">
        <v>624</v>
      </c>
      <c r="DK8" s="221" t="s">
        <v>623</v>
      </c>
      <c r="DL8" s="221" t="s">
        <v>624</v>
      </c>
      <c r="DM8" s="221" t="s">
        <v>623</v>
      </c>
      <c r="DN8" s="221" t="s">
        <v>624</v>
      </c>
      <c r="DO8" s="221" t="s">
        <v>623</v>
      </c>
      <c r="DP8" s="221" t="s">
        <v>624</v>
      </c>
      <c r="DQ8" s="221" t="s">
        <v>623</v>
      </c>
      <c r="DR8" s="221" t="s">
        <v>624</v>
      </c>
      <c r="DS8" s="221" t="s">
        <v>623</v>
      </c>
      <c r="DT8" s="221" t="s">
        <v>624</v>
      </c>
      <c r="DU8" s="221" t="s">
        <v>623</v>
      </c>
      <c r="DV8" s="221" t="s">
        <v>624</v>
      </c>
      <c r="DW8" s="221" t="s">
        <v>623</v>
      </c>
      <c r="DX8" s="221" t="s">
        <v>624</v>
      </c>
      <c r="DY8" s="221" t="s">
        <v>623</v>
      </c>
      <c r="DZ8" s="221" t="s">
        <v>624</v>
      </c>
      <c r="EA8" s="221" t="s">
        <v>623</v>
      </c>
      <c r="EB8" s="221" t="s">
        <v>624</v>
      </c>
      <c r="EC8" s="221" t="s">
        <v>623</v>
      </c>
      <c r="ED8" s="221" t="s">
        <v>624</v>
      </c>
      <c r="EE8" s="221" t="s">
        <v>623</v>
      </c>
      <c r="EF8" s="221" t="s">
        <v>624</v>
      </c>
      <c r="EG8" s="221" t="s">
        <v>623</v>
      </c>
      <c r="EH8" s="221" t="s">
        <v>624</v>
      </c>
      <c r="EI8" s="221" t="s">
        <v>623</v>
      </c>
      <c r="EJ8" s="221" t="s">
        <v>624</v>
      </c>
      <c r="EK8" s="221" t="s">
        <v>623</v>
      </c>
      <c r="EL8" s="221" t="s">
        <v>624</v>
      </c>
      <c r="EM8" s="221" t="s">
        <v>623</v>
      </c>
      <c r="EN8" s="221" t="s">
        <v>624</v>
      </c>
      <c r="EO8" s="221" t="s">
        <v>623</v>
      </c>
      <c r="EP8" s="221" t="s">
        <v>624</v>
      </c>
      <c r="EQ8" s="221" t="s">
        <v>623</v>
      </c>
      <c r="ER8" s="221" t="s">
        <v>624</v>
      </c>
      <c r="ES8" s="221" t="s">
        <v>623</v>
      </c>
      <c r="ET8" s="221" t="s">
        <v>624</v>
      </c>
      <c r="EU8" s="221" t="s">
        <v>623</v>
      </c>
      <c r="EV8" s="221" t="s">
        <v>624</v>
      </c>
      <c r="EW8" s="221" t="s">
        <v>623</v>
      </c>
      <c r="EX8" s="221" t="s">
        <v>624</v>
      </c>
      <c r="EY8" s="221" t="s">
        <v>623</v>
      </c>
      <c r="EZ8" s="221" t="s">
        <v>624</v>
      </c>
      <c r="FA8" s="221" t="s">
        <v>623</v>
      </c>
      <c r="FB8" s="221" t="s">
        <v>624</v>
      </c>
      <c r="FC8" s="221" t="s">
        <v>623</v>
      </c>
      <c r="FD8" s="221" t="s">
        <v>624</v>
      </c>
      <c r="FE8" s="221" t="s">
        <v>623</v>
      </c>
      <c r="FF8" s="221" t="s">
        <v>624</v>
      </c>
      <c r="FG8" s="221" t="s">
        <v>623</v>
      </c>
      <c r="FH8" s="221" t="s">
        <v>624</v>
      </c>
      <c r="FI8" s="221" t="s">
        <v>623</v>
      </c>
      <c r="FJ8" s="221" t="s">
        <v>624</v>
      </c>
      <c r="FK8" s="221" t="s">
        <v>623</v>
      </c>
      <c r="FL8" s="221" t="s">
        <v>624</v>
      </c>
      <c r="FM8" s="221" t="s">
        <v>623</v>
      </c>
      <c r="FN8" s="221" t="s">
        <v>624</v>
      </c>
      <c r="FO8" s="221" t="s">
        <v>623</v>
      </c>
      <c r="FP8" s="221" t="s">
        <v>624</v>
      </c>
      <c r="FQ8" s="221" t="s">
        <v>623</v>
      </c>
      <c r="FR8" s="221" t="s">
        <v>624</v>
      </c>
      <c r="FS8" s="221" t="s">
        <v>623</v>
      </c>
      <c r="FT8" s="221" t="s">
        <v>624</v>
      </c>
      <c r="FU8" s="221" t="s">
        <v>623</v>
      </c>
      <c r="FV8" s="221" t="s">
        <v>624</v>
      </c>
      <c r="FW8" s="221" t="s">
        <v>623</v>
      </c>
      <c r="FX8" s="221" t="s">
        <v>624</v>
      </c>
      <c r="FY8" s="221" t="s">
        <v>623</v>
      </c>
      <c r="FZ8" s="221" t="s">
        <v>624</v>
      </c>
      <c r="GA8" s="221" t="s">
        <v>623</v>
      </c>
      <c r="GB8" s="221" t="s">
        <v>624</v>
      </c>
      <c r="GC8" s="221" t="s">
        <v>623</v>
      </c>
      <c r="GD8" s="221" t="s">
        <v>624</v>
      </c>
      <c r="GE8" s="221" t="s">
        <v>623</v>
      </c>
      <c r="GF8" s="221" t="s">
        <v>624</v>
      </c>
      <c r="GG8" s="221" t="s">
        <v>623</v>
      </c>
      <c r="GH8" s="221" t="s">
        <v>624</v>
      </c>
      <c r="GI8" s="221" t="s">
        <v>623</v>
      </c>
      <c r="GJ8" s="221" t="s">
        <v>624</v>
      </c>
      <c r="GK8" s="221" t="s">
        <v>623</v>
      </c>
      <c r="GL8" s="221" t="s">
        <v>624</v>
      </c>
      <c r="GM8" s="221" t="s">
        <v>623</v>
      </c>
      <c r="GN8" s="221" t="s">
        <v>624</v>
      </c>
      <c r="GO8" s="221" t="s">
        <v>623</v>
      </c>
      <c r="GP8" s="221" t="s">
        <v>624</v>
      </c>
      <c r="GQ8" s="221" t="s">
        <v>623</v>
      </c>
      <c r="GR8" s="221" t="s">
        <v>624</v>
      </c>
      <c r="GS8" s="221" t="s">
        <v>623</v>
      </c>
      <c r="GT8" s="221" t="s">
        <v>624</v>
      </c>
      <c r="GU8" s="221" t="s">
        <v>623</v>
      </c>
      <c r="GV8" s="221" t="s">
        <v>624</v>
      </c>
      <c r="GW8" s="221" t="s">
        <v>623</v>
      </c>
      <c r="GX8" s="221" t="s">
        <v>624</v>
      </c>
      <c r="GY8" s="221" t="s">
        <v>623</v>
      </c>
      <c r="GZ8" s="221" t="s">
        <v>624</v>
      </c>
      <c r="HA8" s="221" t="s">
        <v>623</v>
      </c>
      <c r="HB8" s="221" t="s">
        <v>624</v>
      </c>
      <c r="HC8" s="221" t="s">
        <v>623</v>
      </c>
      <c r="HD8" s="221" t="s">
        <v>624</v>
      </c>
      <c r="HE8" s="221" t="s">
        <v>623</v>
      </c>
      <c r="HF8" s="221" t="s">
        <v>624</v>
      </c>
      <c r="HG8" s="221" t="s">
        <v>623</v>
      </c>
      <c r="HH8" s="221" t="s">
        <v>624</v>
      </c>
      <c r="HI8" s="221" t="s">
        <v>623</v>
      </c>
      <c r="HJ8" s="221" t="s">
        <v>624</v>
      </c>
      <c r="HK8" s="221" t="s">
        <v>623</v>
      </c>
      <c r="HL8" s="221" t="s">
        <v>624</v>
      </c>
      <c r="HM8" s="221" t="s">
        <v>623</v>
      </c>
      <c r="HN8" s="221" t="s">
        <v>624</v>
      </c>
      <c r="HO8" s="221" t="s">
        <v>623</v>
      </c>
      <c r="HP8" s="221" t="s">
        <v>624</v>
      </c>
      <c r="HQ8" s="221" t="s">
        <v>623</v>
      </c>
      <c r="HR8" s="221" t="s">
        <v>624</v>
      </c>
      <c r="HS8" s="221" t="s">
        <v>623</v>
      </c>
      <c r="HT8" s="221" t="s">
        <v>624</v>
      </c>
      <c r="HU8" s="221" t="s">
        <v>623</v>
      </c>
      <c r="HV8" s="221" t="s">
        <v>624</v>
      </c>
      <c r="HW8" s="221" t="s">
        <v>623</v>
      </c>
      <c r="HX8" s="221" t="s">
        <v>624</v>
      </c>
      <c r="HY8" s="221" t="s">
        <v>623</v>
      </c>
      <c r="HZ8" s="221" t="s">
        <v>624</v>
      </c>
      <c r="IA8" s="221" t="s">
        <v>623</v>
      </c>
      <c r="IB8" s="221" t="s">
        <v>624</v>
      </c>
      <c r="IC8" s="221" t="s">
        <v>623</v>
      </c>
      <c r="ID8" s="221" t="s">
        <v>624</v>
      </c>
      <c r="IE8" s="221" t="s">
        <v>623</v>
      </c>
      <c r="IF8" s="221" t="s">
        <v>624</v>
      </c>
      <c r="IG8" s="221" t="s">
        <v>623</v>
      </c>
      <c r="IH8" s="221" t="s">
        <v>624</v>
      </c>
      <c r="II8" s="221" t="s">
        <v>623</v>
      </c>
      <c r="IJ8" s="221" t="s">
        <v>624</v>
      </c>
      <c r="IK8" s="221" t="s">
        <v>623</v>
      </c>
      <c r="IL8" s="221" t="s">
        <v>624</v>
      </c>
      <c r="IM8" s="221" t="s">
        <v>623</v>
      </c>
      <c r="IN8" s="221" t="s">
        <v>624</v>
      </c>
    </row>
    <row r="9" spans="1:248" s="30" customFormat="1" ht="13.95" customHeight="1" x14ac:dyDescent="0.2">
      <c r="A9" s="224">
        <v>3</v>
      </c>
      <c r="B9" s="225" t="s">
        <v>625</v>
      </c>
      <c r="C9" s="203"/>
      <c r="D9" s="203">
        <f>Норматив!$E$623</f>
        <v>7817</v>
      </c>
      <c r="E9" s="203"/>
      <c r="F9" s="203">
        <f>Норматив!$E$624</f>
        <v>5134</v>
      </c>
      <c r="G9" s="203"/>
      <c r="H9" s="203">
        <f>Норматив!$F$623</f>
        <v>15634</v>
      </c>
      <c r="I9" s="203"/>
      <c r="J9" s="203">
        <f>Норматив!$F$624</f>
        <v>10268</v>
      </c>
      <c r="K9" s="203"/>
      <c r="L9" s="203">
        <f>Норматив!$G$623</f>
        <v>18761</v>
      </c>
      <c r="M9" s="203"/>
      <c r="N9" s="203">
        <f>Норматив!$G$624</f>
        <v>12321</v>
      </c>
      <c r="O9" s="203"/>
      <c r="P9" s="203">
        <f>Норматив!$H$623</f>
        <v>21888</v>
      </c>
      <c r="Q9" s="203"/>
      <c r="R9" s="203">
        <f>Норматив!$H$624</f>
        <v>14375</v>
      </c>
      <c r="S9" s="203"/>
      <c r="T9" s="203">
        <f>Норматив!$I$623</f>
        <v>21888</v>
      </c>
      <c r="U9" s="203"/>
      <c r="V9" s="203">
        <f>Норматив!$I$624</f>
        <v>14375</v>
      </c>
      <c r="W9" s="203"/>
      <c r="X9" s="203">
        <f>Норматив!$E$625</f>
        <v>7817</v>
      </c>
      <c r="Y9" s="203"/>
      <c r="Z9" s="203">
        <f>Норматив!$E$626</f>
        <v>7701</v>
      </c>
      <c r="AA9" s="203"/>
      <c r="AB9" s="203">
        <f>Норматив!$F$625</f>
        <v>15634</v>
      </c>
      <c r="AC9" s="203"/>
      <c r="AD9" s="203">
        <f>Норматив!$F$626</f>
        <v>15401</v>
      </c>
      <c r="AE9" s="203"/>
      <c r="AF9" s="203">
        <f>Норматив!$G$625</f>
        <v>18761</v>
      </c>
      <c r="AG9" s="203"/>
      <c r="AH9" s="203">
        <f>Норматив!$G$626</f>
        <v>18482</v>
      </c>
      <c r="AI9" s="203"/>
      <c r="AJ9" s="203">
        <f>Норматив!$H$625</f>
        <v>21888</v>
      </c>
      <c r="AK9" s="203"/>
      <c r="AL9" s="203">
        <f>Норматив!$H$626</f>
        <v>21562</v>
      </c>
      <c r="AM9" s="203"/>
      <c r="AN9" s="203">
        <f>Норматив!$I$625</f>
        <v>21888</v>
      </c>
      <c r="AO9" s="203"/>
      <c r="AP9" s="203">
        <f>Норматив!$I$626</f>
        <v>21562</v>
      </c>
      <c r="AQ9" s="203"/>
      <c r="AR9" s="203">
        <f>Норматив!$E$627</f>
        <v>7817</v>
      </c>
      <c r="AS9" s="203"/>
      <c r="AT9" s="203">
        <f>Норматив!$E$628</f>
        <v>5134</v>
      </c>
      <c r="AU9" s="203"/>
      <c r="AV9" s="203">
        <f>Норматив!$F$627</f>
        <v>15634</v>
      </c>
      <c r="AW9" s="203"/>
      <c r="AX9" s="203">
        <f>Норматив!$F$628</f>
        <v>10268</v>
      </c>
      <c r="AY9" s="203"/>
      <c r="AZ9" s="203">
        <f>Норматив!$G$627</f>
        <v>18761</v>
      </c>
      <c r="BA9" s="203"/>
      <c r="BB9" s="203">
        <f>Норматив!$G$628</f>
        <v>12321</v>
      </c>
      <c r="BC9" s="203"/>
      <c r="BD9" s="203">
        <f>Норматив!$H$627</f>
        <v>21888</v>
      </c>
      <c r="BE9" s="203"/>
      <c r="BF9" s="203">
        <f>Норматив!$H$628</f>
        <v>14375</v>
      </c>
      <c r="BG9" s="203"/>
      <c r="BH9" s="203">
        <f>Норматив!$I$627</f>
        <v>21888</v>
      </c>
      <c r="BI9" s="203"/>
      <c r="BJ9" s="203">
        <f>Норматив!$I$628</f>
        <v>14375</v>
      </c>
      <c r="BK9" s="203"/>
      <c r="BL9" s="203">
        <f>Норматив!$E$629</f>
        <v>7817</v>
      </c>
      <c r="BM9" s="203"/>
      <c r="BN9" s="203">
        <f>Норматив!$E$630</f>
        <v>7701</v>
      </c>
      <c r="BO9" s="203"/>
      <c r="BP9" s="203">
        <f>Норматив!$F$629</f>
        <v>15634</v>
      </c>
      <c r="BQ9" s="203"/>
      <c r="BR9" s="203">
        <f>Норматив!$F$630</f>
        <v>15401</v>
      </c>
      <c r="BS9" s="203"/>
      <c r="BT9" s="203">
        <f>Норматив!$G$629</f>
        <v>18761</v>
      </c>
      <c r="BU9" s="203"/>
      <c r="BV9" s="203">
        <f>Норматив!$G$630</f>
        <v>18482</v>
      </c>
      <c r="BW9" s="203"/>
      <c r="BX9" s="203">
        <f>Норматив!$H$629</f>
        <v>21888</v>
      </c>
      <c r="BY9" s="203"/>
      <c r="BZ9" s="203">
        <f>Норматив!$H$630</f>
        <v>21562</v>
      </c>
      <c r="CA9" s="203"/>
      <c r="CB9" s="203">
        <f>Норматив!$I$629</f>
        <v>21888</v>
      </c>
      <c r="CC9" s="203"/>
      <c r="CD9" s="203">
        <f>Норматив!$I$630</f>
        <v>21562</v>
      </c>
      <c r="CE9" s="203"/>
      <c r="CF9" s="203">
        <f>Норматив!$E$631</f>
        <v>7817</v>
      </c>
      <c r="CG9" s="203"/>
      <c r="CH9" s="203">
        <f>Норматив!$E$632</f>
        <v>5134</v>
      </c>
      <c r="CI9" s="203"/>
      <c r="CJ9" s="203">
        <f>Норматив!$F$631</f>
        <v>15634</v>
      </c>
      <c r="CK9" s="203"/>
      <c r="CL9" s="203">
        <f>Норматив!$F$632</f>
        <v>10268</v>
      </c>
      <c r="CM9" s="203"/>
      <c r="CN9" s="203">
        <f>Норматив!$G$631</f>
        <v>18761</v>
      </c>
      <c r="CO9" s="203"/>
      <c r="CP9" s="203">
        <f>Норматив!$G$632</f>
        <v>12321</v>
      </c>
      <c r="CQ9" s="203"/>
      <c r="CR9" s="203">
        <f>Норматив!$H$631</f>
        <v>21888</v>
      </c>
      <c r="CS9" s="203"/>
      <c r="CT9" s="203">
        <f>Норматив!$H$632</f>
        <v>14375</v>
      </c>
      <c r="CU9" s="203"/>
      <c r="CV9" s="203">
        <f>Норматив!$I$631</f>
        <v>21888</v>
      </c>
      <c r="CW9" s="203"/>
      <c r="CX9" s="203">
        <f>Норматив!$I$632</f>
        <v>14375</v>
      </c>
      <c r="CY9" s="203"/>
      <c r="CZ9" s="203">
        <f>Норматив!$E$633</f>
        <v>7817</v>
      </c>
      <c r="DA9" s="203"/>
      <c r="DB9" s="203">
        <f>Норматив!$E$634</f>
        <v>7701</v>
      </c>
      <c r="DC9" s="203"/>
      <c r="DD9" s="203">
        <f>Норматив!$F$633</f>
        <v>15634</v>
      </c>
      <c r="DE9" s="203"/>
      <c r="DF9" s="203">
        <f>Норматив!$F$634</f>
        <v>15401</v>
      </c>
      <c r="DG9" s="203"/>
      <c r="DH9" s="203">
        <f>Норматив!$G$633</f>
        <v>18761</v>
      </c>
      <c r="DI9" s="203"/>
      <c r="DJ9" s="203">
        <f>Норматив!$G$634</f>
        <v>18482</v>
      </c>
      <c r="DK9" s="203"/>
      <c r="DL9" s="203">
        <f>Норматив!$H$633</f>
        <v>21888</v>
      </c>
      <c r="DM9" s="203"/>
      <c r="DN9" s="203">
        <f>Норматив!$H$634</f>
        <v>21562</v>
      </c>
      <c r="DO9" s="203"/>
      <c r="DP9" s="203">
        <f>Норматив!$I$633</f>
        <v>21888</v>
      </c>
      <c r="DQ9" s="203"/>
      <c r="DR9" s="203">
        <f>Норматив!$I$634</f>
        <v>21562</v>
      </c>
      <c r="DS9" s="203"/>
      <c r="DT9" s="203">
        <f>Норматив!$E$635</f>
        <v>7817</v>
      </c>
      <c r="DU9" s="203"/>
      <c r="DV9" s="203">
        <f>Норматив!$E$636</f>
        <v>4530</v>
      </c>
      <c r="DW9" s="203"/>
      <c r="DX9" s="203">
        <f>Норматив!$F$635</f>
        <v>15634</v>
      </c>
      <c r="DY9" s="203"/>
      <c r="DZ9" s="203">
        <f>Норматив!$F$636</f>
        <v>9060</v>
      </c>
      <c r="EA9" s="203"/>
      <c r="EB9" s="203">
        <f>Норматив!$G$635</f>
        <v>18761</v>
      </c>
      <c r="EC9" s="203"/>
      <c r="ED9" s="203">
        <f>Норматив!$G$636</f>
        <v>10871</v>
      </c>
      <c r="EE9" s="203"/>
      <c r="EF9" s="203">
        <f>Норматив!$H$635</f>
        <v>21888</v>
      </c>
      <c r="EG9" s="203"/>
      <c r="EH9" s="203">
        <f>Норматив!$H$636</f>
        <v>12683</v>
      </c>
      <c r="EI9" s="203"/>
      <c r="EJ9" s="203">
        <f>Норматив!$I$635</f>
        <v>21888</v>
      </c>
      <c r="EK9" s="203"/>
      <c r="EL9" s="203">
        <f>Норматив!$I$636</f>
        <v>12683</v>
      </c>
      <c r="EM9" s="203"/>
      <c r="EN9" s="203">
        <f>Норматив!$E$637</f>
        <v>7817</v>
      </c>
      <c r="EO9" s="203"/>
      <c r="EP9" s="203">
        <f>Норматив!$E$638</f>
        <v>5134</v>
      </c>
      <c r="EQ9" s="203"/>
      <c r="ER9" s="203">
        <f>Норматив!$F$637</f>
        <v>15634</v>
      </c>
      <c r="ES9" s="203"/>
      <c r="ET9" s="203">
        <f>Норматив!$F$638</f>
        <v>10268</v>
      </c>
      <c r="EU9" s="203"/>
      <c r="EV9" s="203">
        <f>Норматив!$G$637</f>
        <v>18761</v>
      </c>
      <c r="EW9" s="203"/>
      <c r="EX9" s="203">
        <f>Норматив!$G$638</f>
        <v>12321</v>
      </c>
      <c r="EY9" s="203"/>
      <c r="EZ9" s="203">
        <f>Норматив!$H$637</f>
        <v>21888</v>
      </c>
      <c r="FA9" s="203"/>
      <c r="FB9" s="203">
        <f>Норматив!$H$638</f>
        <v>14375</v>
      </c>
      <c r="FC9" s="203"/>
      <c r="FD9" s="203">
        <f>Норматив!$I$637</f>
        <v>21888</v>
      </c>
      <c r="FE9" s="203"/>
      <c r="FF9" s="203">
        <f>Норматив!$I$638</f>
        <v>14375</v>
      </c>
      <c r="FG9" s="203"/>
      <c r="FH9" s="203">
        <f>Норматив!$E$639</f>
        <v>0</v>
      </c>
      <c r="FI9" s="203"/>
      <c r="FJ9" s="203">
        <f>Норматив!$E$640</f>
        <v>7701</v>
      </c>
      <c r="FK9" s="203"/>
      <c r="FL9" s="203">
        <f>Норматив!$F$639</f>
        <v>0</v>
      </c>
      <c r="FM9" s="203"/>
      <c r="FN9" s="203">
        <f>Норматив!$F$640</f>
        <v>15401</v>
      </c>
      <c r="FO9" s="203"/>
      <c r="FP9" s="203">
        <f>Норматив!$G$639</f>
        <v>0</v>
      </c>
      <c r="FQ9" s="203"/>
      <c r="FR9" s="203">
        <f>Норматив!$G$640</f>
        <v>18482</v>
      </c>
      <c r="FS9" s="203"/>
      <c r="FT9" s="203">
        <f>Норматив!$H$639</f>
        <v>0</v>
      </c>
      <c r="FU9" s="203"/>
      <c r="FV9" s="203">
        <f>Норматив!$H$640</f>
        <v>21562</v>
      </c>
      <c r="FW9" s="203"/>
      <c r="FX9" s="203">
        <f>Норматив!$I$639</f>
        <v>0</v>
      </c>
      <c r="FY9" s="203"/>
      <c r="FZ9" s="203">
        <f>Норматив!$I$640</f>
        <v>21562</v>
      </c>
      <c r="GA9" s="203"/>
      <c r="GB9" s="203">
        <f>Норматив!$E$641</f>
        <v>7817</v>
      </c>
      <c r="GC9" s="203"/>
      <c r="GD9" s="203">
        <f>Норматив!$E$642</f>
        <v>7701</v>
      </c>
      <c r="GE9" s="203"/>
      <c r="GF9" s="203">
        <f>Норматив!$F$641</f>
        <v>15634</v>
      </c>
      <c r="GG9" s="203"/>
      <c r="GH9" s="203">
        <f>Норматив!$F$642</f>
        <v>15401</v>
      </c>
      <c r="GI9" s="203"/>
      <c r="GJ9" s="203">
        <f>Норматив!$G$641</f>
        <v>18761</v>
      </c>
      <c r="GK9" s="203"/>
      <c r="GL9" s="203">
        <f>Норматив!$G$642</f>
        <v>18482</v>
      </c>
      <c r="GM9" s="203"/>
      <c r="GN9" s="203">
        <f>Норматив!$H$641</f>
        <v>21888</v>
      </c>
      <c r="GO9" s="203"/>
      <c r="GP9" s="203">
        <f>Норматив!$H$642</f>
        <v>21562</v>
      </c>
      <c r="GQ9" s="203"/>
      <c r="GR9" s="203">
        <f>Норматив!$I$641</f>
        <v>21888</v>
      </c>
      <c r="GS9" s="203"/>
      <c r="GT9" s="203">
        <f>Норматив!$I$642</f>
        <v>21562</v>
      </c>
      <c r="GU9" s="203"/>
      <c r="GV9" s="203">
        <f>Норматив!$E$643</f>
        <v>7817</v>
      </c>
      <c r="GW9" s="203"/>
      <c r="GX9" s="203">
        <f>Норматив!$E$644</f>
        <v>0</v>
      </c>
      <c r="GY9" s="203"/>
      <c r="GZ9" s="203">
        <f>Норматив!$F$643</f>
        <v>15634</v>
      </c>
      <c r="HA9" s="203"/>
      <c r="HB9" s="203">
        <f>Норматив!$F$644</f>
        <v>0</v>
      </c>
      <c r="HC9" s="203"/>
      <c r="HD9" s="203">
        <f>Норматив!$G$643</f>
        <v>18761</v>
      </c>
      <c r="HE9" s="203"/>
      <c r="HF9" s="203">
        <f>Норматив!$G$644</f>
        <v>0</v>
      </c>
      <c r="HG9" s="203"/>
      <c r="HH9" s="203">
        <f>Норматив!$H$643</f>
        <v>21888</v>
      </c>
      <c r="HI9" s="203"/>
      <c r="HJ9" s="203">
        <f>Норматив!$H$644</f>
        <v>0</v>
      </c>
      <c r="HK9" s="203"/>
      <c r="HL9" s="203">
        <f>Норматив!$I$643</f>
        <v>21888</v>
      </c>
      <c r="HM9" s="203"/>
      <c r="HN9" s="203">
        <f>Норматив!$I$644</f>
        <v>0</v>
      </c>
      <c r="HO9" s="203"/>
      <c r="HP9" s="203"/>
      <c r="HQ9" s="203"/>
      <c r="HR9" s="203"/>
      <c r="HS9" s="203"/>
      <c r="HT9" s="203"/>
      <c r="HU9" s="203"/>
      <c r="HV9" s="203"/>
      <c r="HW9" s="203"/>
      <c r="HX9" s="203"/>
      <c r="HY9" s="203"/>
      <c r="HZ9" s="203"/>
      <c r="IA9" s="203"/>
      <c r="IB9" s="203"/>
      <c r="IC9" s="203"/>
      <c r="ID9" s="203"/>
      <c r="IE9" s="203"/>
      <c r="IF9" s="203"/>
      <c r="IG9" s="203"/>
      <c r="IH9" s="203"/>
      <c r="II9" s="203"/>
      <c r="IJ9" s="203"/>
      <c r="IK9" s="203"/>
      <c r="IL9" s="203"/>
      <c r="IM9" s="203"/>
      <c r="IN9" s="203"/>
    </row>
    <row r="10" spans="1:248" s="30" customFormat="1" ht="13.2" hidden="1" customHeight="1" x14ac:dyDescent="0.2">
      <c r="A10" s="224">
        <v>5</v>
      </c>
      <c r="B10" s="225" t="s">
        <v>626</v>
      </c>
      <c r="C10" s="203"/>
      <c r="D10" s="203">
        <f>Норматив!$E$623</f>
        <v>7817</v>
      </c>
      <c r="E10" s="203"/>
      <c r="F10" s="203">
        <f>Норматив!$E$624</f>
        <v>5134</v>
      </c>
      <c r="G10" s="203"/>
      <c r="H10" s="203">
        <f>Норматив!$F$623</f>
        <v>15634</v>
      </c>
      <c r="I10" s="203"/>
      <c r="J10" s="203">
        <f>Норматив!$F$624</f>
        <v>10268</v>
      </c>
      <c r="K10" s="203"/>
      <c r="L10" s="203">
        <f>Норматив!$G$623</f>
        <v>18761</v>
      </c>
      <c r="M10" s="203"/>
      <c r="N10" s="203">
        <f>Норматив!$G$624</f>
        <v>12321</v>
      </c>
      <c r="O10" s="203"/>
      <c r="P10" s="203">
        <f>Норматив!$H$623</f>
        <v>21888</v>
      </c>
      <c r="Q10" s="203"/>
      <c r="R10" s="203">
        <f>Норматив!$H$624</f>
        <v>14375</v>
      </c>
      <c r="S10" s="203"/>
      <c r="T10" s="203">
        <f>Норматив!$I$623</f>
        <v>21888</v>
      </c>
      <c r="U10" s="203"/>
      <c r="V10" s="203">
        <f>Норматив!$I$624</f>
        <v>14375</v>
      </c>
      <c r="W10" s="203"/>
      <c r="X10" s="203">
        <f>Норматив!$E$625</f>
        <v>7817</v>
      </c>
      <c r="Y10" s="203"/>
      <c r="Z10" s="203">
        <f>Норматив!$E$626</f>
        <v>7701</v>
      </c>
      <c r="AA10" s="203"/>
      <c r="AB10" s="203">
        <f>Норматив!$F$625</f>
        <v>15634</v>
      </c>
      <c r="AC10" s="203"/>
      <c r="AD10" s="203">
        <f>Норматив!$F$626</f>
        <v>15401</v>
      </c>
      <c r="AE10" s="203"/>
      <c r="AF10" s="203">
        <f>Норматив!$G$625</f>
        <v>18761</v>
      </c>
      <c r="AG10" s="203"/>
      <c r="AH10" s="203">
        <f>Норматив!$G$626</f>
        <v>18482</v>
      </c>
      <c r="AI10" s="203"/>
      <c r="AJ10" s="203">
        <f>Норматив!$H$625</f>
        <v>21888</v>
      </c>
      <c r="AK10" s="203"/>
      <c r="AL10" s="203">
        <f>Норматив!$H$626</f>
        <v>21562</v>
      </c>
      <c r="AM10" s="203"/>
      <c r="AN10" s="203">
        <f>Норматив!$I$625</f>
        <v>21888</v>
      </c>
      <c r="AO10" s="203"/>
      <c r="AP10" s="203">
        <f>Норматив!$I$626</f>
        <v>21562</v>
      </c>
      <c r="AQ10" s="203"/>
      <c r="AR10" s="203">
        <f>Норматив!$E$627</f>
        <v>7817</v>
      </c>
      <c r="AS10" s="203"/>
      <c r="AT10" s="203">
        <f>Норматив!$E$628</f>
        <v>5134</v>
      </c>
      <c r="AU10" s="203"/>
      <c r="AV10" s="203">
        <f>Норматив!$F$627</f>
        <v>15634</v>
      </c>
      <c r="AW10" s="203"/>
      <c r="AX10" s="203">
        <f>Норматив!$F$628</f>
        <v>10268</v>
      </c>
      <c r="AY10" s="203"/>
      <c r="AZ10" s="203">
        <f>Норматив!$G$627</f>
        <v>18761</v>
      </c>
      <c r="BA10" s="203"/>
      <c r="BB10" s="203">
        <f>Норматив!$G$628</f>
        <v>12321</v>
      </c>
      <c r="BC10" s="203"/>
      <c r="BD10" s="203">
        <f>Норматив!$H$627</f>
        <v>21888</v>
      </c>
      <c r="BE10" s="203"/>
      <c r="BF10" s="203">
        <f>Норматив!$H$628</f>
        <v>14375</v>
      </c>
      <c r="BG10" s="203"/>
      <c r="BH10" s="203">
        <f>Норматив!$I$627</f>
        <v>21888</v>
      </c>
      <c r="BI10" s="203"/>
      <c r="BJ10" s="203">
        <f>Норматив!$I$628</f>
        <v>14375</v>
      </c>
      <c r="BK10" s="203"/>
      <c r="BL10" s="203">
        <f>Норматив!$E$629</f>
        <v>7817</v>
      </c>
      <c r="BM10" s="203"/>
      <c r="BN10" s="203">
        <f>Норматив!$E$630</f>
        <v>7701</v>
      </c>
      <c r="BO10" s="203"/>
      <c r="BP10" s="203">
        <f>Норматив!$F$629</f>
        <v>15634</v>
      </c>
      <c r="BQ10" s="203"/>
      <c r="BR10" s="203">
        <f>Норматив!$F$630</f>
        <v>15401</v>
      </c>
      <c r="BS10" s="203"/>
      <c r="BT10" s="203">
        <f>Норматив!$G$629</f>
        <v>18761</v>
      </c>
      <c r="BU10" s="203"/>
      <c r="BV10" s="203">
        <f>Норматив!$G$630</f>
        <v>18482</v>
      </c>
      <c r="BW10" s="203"/>
      <c r="BX10" s="203">
        <f>Норматив!$H$629</f>
        <v>21888</v>
      </c>
      <c r="BY10" s="203"/>
      <c r="BZ10" s="203">
        <f>Норматив!$H$630</f>
        <v>21562</v>
      </c>
      <c r="CA10" s="203"/>
      <c r="CB10" s="203">
        <f>Норматив!$I$629</f>
        <v>21888</v>
      </c>
      <c r="CC10" s="203"/>
      <c r="CD10" s="203">
        <f>Норматив!$I$630</f>
        <v>21562</v>
      </c>
      <c r="CE10" s="203"/>
      <c r="CF10" s="203">
        <f>Норматив!$E$631</f>
        <v>7817</v>
      </c>
      <c r="CG10" s="203"/>
      <c r="CH10" s="203">
        <f>Норматив!$E$632</f>
        <v>5134</v>
      </c>
      <c r="CI10" s="203"/>
      <c r="CJ10" s="203">
        <f>Норматив!$F$631</f>
        <v>15634</v>
      </c>
      <c r="CK10" s="203"/>
      <c r="CL10" s="203">
        <f>Норматив!$F$632</f>
        <v>10268</v>
      </c>
      <c r="CM10" s="203"/>
      <c r="CN10" s="203">
        <f>Норматив!$G$631</f>
        <v>18761</v>
      </c>
      <c r="CO10" s="203"/>
      <c r="CP10" s="203">
        <f>Норматив!$G$632</f>
        <v>12321</v>
      </c>
      <c r="CQ10" s="203"/>
      <c r="CR10" s="203">
        <f>Норматив!$H$631</f>
        <v>21888</v>
      </c>
      <c r="CS10" s="203"/>
      <c r="CT10" s="203">
        <f>Норматив!$H$632</f>
        <v>14375</v>
      </c>
      <c r="CU10" s="203"/>
      <c r="CV10" s="203">
        <f>Норматив!$I$631</f>
        <v>21888</v>
      </c>
      <c r="CW10" s="203"/>
      <c r="CX10" s="203">
        <f>Норматив!$I$632</f>
        <v>14375</v>
      </c>
      <c r="CY10" s="203"/>
      <c r="CZ10" s="203">
        <f>Норматив!$E$633</f>
        <v>7817</v>
      </c>
      <c r="DA10" s="203"/>
      <c r="DB10" s="203">
        <f>Норматив!$E$634</f>
        <v>7701</v>
      </c>
      <c r="DC10" s="203"/>
      <c r="DD10" s="203">
        <f>Норматив!$F$633</f>
        <v>15634</v>
      </c>
      <c r="DE10" s="203"/>
      <c r="DF10" s="203">
        <f>Норматив!$F$634</f>
        <v>15401</v>
      </c>
      <c r="DG10" s="203"/>
      <c r="DH10" s="203">
        <f>Норматив!$G$633</f>
        <v>18761</v>
      </c>
      <c r="DI10" s="203"/>
      <c r="DJ10" s="203">
        <f>Норматив!$G$634</f>
        <v>18482</v>
      </c>
      <c r="DK10" s="203"/>
      <c r="DL10" s="203">
        <f>Норматив!$H$633</f>
        <v>21888</v>
      </c>
      <c r="DM10" s="203"/>
      <c r="DN10" s="203">
        <f>Норматив!$H$634</f>
        <v>21562</v>
      </c>
      <c r="DO10" s="203"/>
      <c r="DP10" s="203">
        <f>Норматив!$I$633</f>
        <v>21888</v>
      </c>
      <c r="DQ10" s="203"/>
      <c r="DR10" s="203">
        <f>Норматив!$I$634</f>
        <v>21562</v>
      </c>
      <c r="DS10" s="203"/>
      <c r="DT10" s="203">
        <f>Норматив!$E$635</f>
        <v>7817</v>
      </c>
      <c r="DU10" s="203"/>
      <c r="DV10" s="203">
        <f>Норматив!$E$636</f>
        <v>4530</v>
      </c>
      <c r="DW10" s="203"/>
      <c r="DX10" s="203">
        <f>Норматив!$F$635</f>
        <v>15634</v>
      </c>
      <c r="DY10" s="203"/>
      <c r="DZ10" s="203">
        <f>Норматив!$F$636</f>
        <v>9060</v>
      </c>
      <c r="EA10" s="203"/>
      <c r="EB10" s="203">
        <f>Норматив!$G$635</f>
        <v>18761</v>
      </c>
      <c r="EC10" s="203"/>
      <c r="ED10" s="203">
        <f>Норматив!$G$636</f>
        <v>10871</v>
      </c>
      <c r="EE10" s="203"/>
      <c r="EF10" s="203">
        <f>Норматив!$H$635</f>
        <v>21888</v>
      </c>
      <c r="EG10" s="203"/>
      <c r="EH10" s="203">
        <f>Норматив!$H$636</f>
        <v>12683</v>
      </c>
      <c r="EI10" s="203"/>
      <c r="EJ10" s="203">
        <f>Норматив!$I$635</f>
        <v>21888</v>
      </c>
      <c r="EK10" s="203"/>
      <c r="EL10" s="203">
        <f>Норматив!$I$636</f>
        <v>12683</v>
      </c>
      <c r="EM10" s="203"/>
      <c r="EN10" s="203">
        <f>Норматив!$E$637</f>
        <v>7817</v>
      </c>
      <c r="EO10" s="203"/>
      <c r="EP10" s="203">
        <f>Норматив!$E$638</f>
        <v>5134</v>
      </c>
      <c r="EQ10" s="203"/>
      <c r="ER10" s="203">
        <f>Норматив!$F$637</f>
        <v>15634</v>
      </c>
      <c r="ES10" s="203"/>
      <c r="ET10" s="203">
        <f>Норматив!$F$638</f>
        <v>10268</v>
      </c>
      <c r="EU10" s="203"/>
      <c r="EV10" s="203">
        <f>Норматив!$G$637</f>
        <v>18761</v>
      </c>
      <c r="EW10" s="203"/>
      <c r="EX10" s="203">
        <f>Норматив!$G$638</f>
        <v>12321</v>
      </c>
      <c r="EY10" s="203"/>
      <c r="EZ10" s="203">
        <f>Норматив!$H$637</f>
        <v>21888</v>
      </c>
      <c r="FA10" s="203"/>
      <c r="FB10" s="203">
        <f>Норматив!$H$638</f>
        <v>14375</v>
      </c>
      <c r="FC10" s="203"/>
      <c r="FD10" s="203">
        <f>Норматив!$I$637</f>
        <v>21888</v>
      </c>
      <c r="FE10" s="203"/>
      <c r="FF10" s="203">
        <f>Норматив!$I$638</f>
        <v>14375</v>
      </c>
      <c r="FG10" s="203"/>
      <c r="FH10" s="203">
        <f>Норматив!$E$639</f>
        <v>0</v>
      </c>
      <c r="FI10" s="203"/>
      <c r="FJ10" s="203">
        <f>Норматив!$E$640</f>
        <v>7701</v>
      </c>
      <c r="FK10" s="203"/>
      <c r="FL10" s="203">
        <f>Норматив!$F$639</f>
        <v>0</v>
      </c>
      <c r="FM10" s="203"/>
      <c r="FN10" s="203">
        <f>Норматив!$F$640</f>
        <v>15401</v>
      </c>
      <c r="FO10" s="203"/>
      <c r="FP10" s="203">
        <f>Норматив!$G$639</f>
        <v>0</v>
      </c>
      <c r="FQ10" s="203"/>
      <c r="FR10" s="203">
        <f>Норматив!$G$640</f>
        <v>18482</v>
      </c>
      <c r="FS10" s="203"/>
      <c r="FT10" s="203">
        <f>Норматив!$H$639</f>
        <v>0</v>
      </c>
      <c r="FU10" s="203"/>
      <c r="FV10" s="203">
        <f>Норматив!$H$640</f>
        <v>21562</v>
      </c>
      <c r="FW10" s="203"/>
      <c r="FX10" s="203">
        <f>Норматив!$I$639</f>
        <v>0</v>
      </c>
      <c r="FY10" s="203"/>
      <c r="FZ10" s="203">
        <f>Норматив!$I$640</f>
        <v>21562</v>
      </c>
      <c r="GA10" s="203"/>
      <c r="GB10" s="203">
        <f>Норматив!$E$641</f>
        <v>7817</v>
      </c>
      <c r="GC10" s="203"/>
      <c r="GD10" s="203">
        <f>Норматив!$E$642</f>
        <v>7701</v>
      </c>
      <c r="GE10" s="203"/>
      <c r="GF10" s="203">
        <f>Норматив!$F$641</f>
        <v>15634</v>
      </c>
      <c r="GG10" s="203"/>
      <c r="GH10" s="203">
        <f>Норматив!$F$642</f>
        <v>15401</v>
      </c>
      <c r="GI10" s="203"/>
      <c r="GJ10" s="203">
        <f>Норматив!$G$641</f>
        <v>18761</v>
      </c>
      <c r="GK10" s="203"/>
      <c r="GL10" s="203">
        <f>Норматив!$G$642</f>
        <v>18482</v>
      </c>
      <c r="GM10" s="203"/>
      <c r="GN10" s="203">
        <f>Норматив!$H$641</f>
        <v>21888</v>
      </c>
      <c r="GO10" s="203"/>
      <c r="GP10" s="203">
        <f>Норматив!$H$642</f>
        <v>21562</v>
      </c>
      <c r="GQ10" s="203"/>
      <c r="GR10" s="203">
        <f>Норматив!$I$641</f>
        <v>21888</v>
      </c>
      <c r="GS10" s="203"/>
      <c r="GT10" s="203">
        <f>Норматив!$I$642</f>
        <v>21562</v>
      </c>
      <c r="GU10" s="203"/>
      <c r="GV10" s="203">
        <f>Норматив!$E$643</f>
        <v>7817</v>
      </c>
      <c r="GW10" s="203"/>
      <c r="GX10" s="203">
        <f>Норматив!$E$644</f>
        <v>0</v>
      </c>
      <c r="GY10" s="203"/>
      <c r="GZ10" s="203">
        <f>Норматив!$F$643</f>
        <v>15634</v>
      </c>
      <c r="HA10" s="203"/>
      <c r="HB10" s="203">
        <f>Норматив!$F$644</f>
        <v>0</v>
      </c>
      <c r="HC10" s="203"/>
      <c r="HD10" s="203">
        <f>Норматив!$G$643</f>
        <v>18761</v>
      </c>
      <c r="HE10" s="203"/>
      <c r="HF10" s="203">
        <f>Норматив!$G$644</f>
        <v>0</v>
      </c>
      <c r="HG10" s="203"/>
      <c r="HH10" s="203">
        <f>Норматив!$H$643</f>
        <v>21888</v>
      </c>
      <c r="HI10" s="203"/>
      <c r="HJ10" s="203">
        <f>Норматив!$H$644</f>
        <v>0</v>
      </c>
      <c r="HK10" s="203"/>
      <c r="HL10" s="203">
        <f>Норматив!$I$643</f>
        <v>21888</v>
      </c>
      <c r="HM10" s="203"/>
      <c r="HN10" s="203">
        <f>Норматив!$I$644</f>
        <v>0</v>
      </c>
      <c r="HO10" s="203"/>
      <c r="HP10" s="203"/>
      <c r="HQ10" s="203"/>
      <c r="HR10" s="203"/>
      <c r="HS10" s="203"/>
      <c r="HT10" s="203"/>
      <c r="HU10" s="203"/>
      <c r="HV10" s="203"/>
      <c r="HW10" s="203"/>
      <c r="HX10" s="203"/>
      <c r="HY10" s="203"/>
      <c r="HZ10" s="203"/>
      <c r="IA10" s="203"/>
      <c r="IB10" s="203"/>
      <c r="IC10" s="203"/>
      <c r="ID10" s="203"/>
      <c r="IE10" s="203"/>
      <c r="IF10" s="203"/>
      <c r="IG10" s="203"/>
      <c r="IH10" s="203"/>
      <c r="II10" s="203"/>
      <c r="IJ10" s="203"/>
      <c r="IK10" s="203"/>
      <c r="IL10" s="203"/>
      <c r="IM10" s="203"/>
      <c r="IN10" s="203"/>
    </row>
    <row r="11" spans="1:248" s="30" customFormat="1" ht="11.4" hidden="1" customHeight="1" x14ac:dyDescent="0.2">
      <c r="A11" s="224">
        <v>4</v>
      </c>
      <c r="B11" s="225" t="s">
        <v>627</v>
      </c>
      <c r="C11" s="203"/>
      <c r="D11" s="203">
        <f>Норматив!$E$623</f>
        <v>7817</v>
      </c>
      <c r="E11" s="203"/>
      <c r="F11" s="203">
        <f>Норматив!$E$624</f>
        <v>5134</v>
      </c>
      <c r="G11" s="203"/>
      <c r="H11" s="203">
        <f>Норматив!$F$623</f>
        <v>15634</v>
      </c>
      <c r="I11" s="203"/>
      <c r="J11" s="203">
        <f>Норматив!$F$624</f>
        <v>10268</v>
      </c>
      <c r="K11" s="203"/>
      <c r="L11" s="203">
        <f>Норматив!$G$623</f>
        <v>18761</v>
      </c>
      <c r="M11" s="203"/>
      <c r="N11" s="203">
        <f>Норматив!$G$624</f>
        <v>12321</v>
      </c>
      <c r="O11" s="203"/>
      <c r="P11" s="203">
        <f>Норматив!$H$623</f>
        <v>21888</v>
      </c>
      <c r="Q11" s="203"/>
      <c r="R11" s="203">
        <f>Норматив!$H$624</f>
        <v>14375</v>
      </c>
      <c r="S11" s="203"/>
      <c r="T11" s="203">
        <f>Норматив!$I$623</f>
        <v>21888</v>
      </c>
      <c r="U11" s="203"/>
      <c r="V11" s="203">
        <f>Норматив!$I$624</f>
        <v>14375</v>
      </c>
      <c r="W11" s="203"/>
      <c r="X11" s="203">
        <f>Норматив!$E$625</f>
        <v>7817</v>
      </c>
      <c r="Y11" s="203"/>
      <c r="Z11" s="203">
        <f>Норматив!$E$626</f>
        <v>7701</v>
      </c>
      <c r="AA11" s="203"/>
      <c r="AB11" s="203">
        <f>Норматив!$F$625</f>
        <v>15634</v>
      </c>
      <c r="AC11" s="203"/>
      <c r="AD11" s="203">
        <f>Норматив!$F$626</f>
        <v>15401</v>
      </c>
      <c r="AE11" s="203"/>
      <c r="AF11" s="203">
        <f>Норматив!$G$625</f>
        <v>18761</v>
      </c>
      <c r="AG11" s="203"/>
      <c r="AH11" s="203">
        <f>Норматив!$G$626</f>
        <v>18482</v>
      </c>
      <c r="AI11" s="203"/>
      <c r="AJ11" s="203">
        <f>Норматив!$H$625</f>
        <v>21888</v>
      </c>
      <c r="AK11" s="203"/>
      <c r="AL11" s="203">
        <f>Норматив!$H$626</f>
        <v>21562</v>
      </c>
      <c r="AM11" s="203"/>
      <c r="AN11" s="203">
        <f>Норматив!$I$625</f>
        <v>21888</v>
      </c>
      <c r="AO11" s="203"/>
      <c r="AP11" s="203">
        <f>Норматив!$I$626</f>
        <v>21562</v>
      </c>
      <c r="AQ11" s="203"/>
      <c r="AR11" s="203">
        <f>Норматив!$E$627</f>
        <v>7817</v>
      </c>
      <c r="AS11" s="203"/>
      <c r="AT11" s="203">
        <f>Норматив!$E$628</f>
        <v>5134</v>
      </c>
      <c r="AU11" s="203"/>
      <c r="AV11" s="203">
        <f>Норматив!$F$627</f>
        <v>15634</v>
      </c>
      <c r="AW11" s="203"/>
      <c r="AX11" s="203">
        <f>Норматив!$F$628</f>
        <v>10268</v>
      </c>
      <c r="AY11" s="203"/>
      <c r="AZ11" s="203">
        <f>Норматив!$G$627</f>
        <v>18761</v>
      </c>
      <c r="BA11" s="203"/>
      <c r="BB11" s="203">
        <f>Норматив!$G$628</f>
        <v>12321</v>
      </c>
      <c r="BC11" s="203"/>
      <c r="BD11" s="203">
        <f>Норматив!$H$627</f>
        <v>21888</v>
      </c>
      <c r="BE11" s="203"/>
      <c r="BF11" s="203">
        <f>Норматив!$H$628</f>
        <v>14375</v>
      </c>
      <c r="BG11" s="203"/>
      <c r="BH11" s="203">
        <f>Норматив!$I$627</f>
        <v>21888</v>
      </c>
      <c r="BI11" s="203"/>
      <c r="BJ11" s="203">
        <f>Норматив!$I$628</f>
        <v>14375</v>
      </c>
      <c r="BK11" s="203"/>
      <c r="BL11" s="203">
        <f>Норматив!$E$629</f>
        <v>7817</v>
      </c>
      <c r="BM11" s="203"/>
      <c r="BN11" s="203">
        <f>Норматив!$E$630</f>
        <v>7701</v>
      </c>
      <c r="BO11" s="203"/>
      <c r="BP11" s="203">
        <f>Норматив!$F$629</f>
        <v>15634</v>
      </c>
      <c r="BQ11" s="203"/>
      <c r="BR11" s="203">
        <f>Норматив!$F$630</f>
        <v>15401</v>
      </c>
      <c r="BS11" s="203"/>
      <c r="BT11" s="203">
        <f>Норматив!$G$629</f>
        <v>18761</v>
      </c>
      <c r="BU11" s="203"/>
      <c r="BV11" s="203">
        <f>Норматив!$G$630</f>
        <v>18482</v>
      </c>
      <c r="BW11" s="203"/>
      <c r="BX11" s="203">
        <f>Норматив!$H$629</f>
        <v>21888</v>
      </c>
      <c r="BY11" s="203"/>
      <c r="BZ11" s="203">
        <f>Норматив!$H$630</f>
        <v>21562</v>
      </c>
      <c r="CA11" s="203"/>
      <c r="CB11" s="203">
        <f>Норматив!$I$629</f>
        <v>21888</v>
      </c>
      <c r="CC11" s="203"/>
      <c r="CD11" s="203">
        <f>Норматив!$I$630</f>
        <v>21562</v>
      </c>
      <c r="CE11" s="203"/>
      <c r="CF11" s="203">
        <f>Норматив!$E$631</f>
        <v>7817</v>
      </c>
      <c r="CG11" s="203"/>
      <c r="CH11" s="203">
        <f>Норматив!$E$632</f>
        <v>5134</v>
      </c>
      <c r="CI11" s="203"/>
      <c r="CJ11" s="203">
        <f>Норматив!$F$631</f>
        <v>15634</v>
      </c>
      <c r="CK11" s="203"/>
      <c r="CL11" s="203">
        <f>Норматив!$F$632</f>
        <v>10268</v>
      </c>
      <c r="CM11" s="203"/>
      <c r="CN11" s="203">
        <f>Норматив!$G$631</f>
        <v>18761</v>
      </c>
      <c r="CO11" s="203"/>
      <c r="CP11" s="203">
        <f>Норматив!$G$632</f>
        <v>12321</v>
      </c>
      <c r="CQ11" s="203"/>
      <c r="CR11" s="203">
        <f>Норматив!$H$631</f>
        <v>21888</v>
      </c>
      <c r="CS11" s="203"/>
      <c r="CT11" s="203">
        <f>Норматив!$H$632</f>
        <v>14375</v>
      </c>
      <c r="CU11" s="203"/>
      <c r="CV11" s="203">
        <f>Норматив!$I$631</f>
        <v>21888</v>
      </c>
      <c r="CW11" s="203"/>
      <c r="CX11" s="203">
        <f>Норматив!$I$632</f>
        <v>14375</v>
      </c>
      <c r="CY11" s="203"/>
      <c r="CZ11" s="203">
        <f>Норматив!$E$633</f>
        <v>7817</v>
      </c>
      <c r="DA11" s="203"/>
      <c r="DB11" s="203">
        <f>Норматив!$E$634</f>
        <v>7701</v>
      </c>
      <c r="DC11" s="203"/>
      <c r="DD11" s="203">
        <f>Норматив!$F$633</f>
        <v>15634</v>
      </c>
      <c r="DE11" s="203"/>
      <c r="DF11" s="203">
        <f>Норматив!$F$634</f>
        <v>15401</v>
      </c>
      <c r="DG11" s="203"/>
      <c r="DH11" s="203">
        <f>Норматив!$G$633</f>
        <v>18761</v>
      </c>
      <c r="DI11" s="203"/>
      <c r="DJ11" s="203">
        <f>Норматив!$G$634</f>
        <v>18482</v>
      </c>
      <c r="DK11" s="203"/>
      <c r="DL11" s="203">
        <f>Норматив!$H$633</f>
        <v>21888</v>
      </c>
      <c r="DM11" s="203"/>
      <c r="DN11" s="203">
        <f>Норматив!$H$634</f>
        <v>21562</v>
      </c>
      <c r="DO11" s="203"/>
      <c r="DP11" s="203">
        <f>Норматив!$I$633</f>
        <v>21888</v>
      </c>
      <c r="DQ11" s="203"/>
      <c r="DR11" s="203">
        <f>Норматив!$I$634</f>
        <v>21562</v>
      </c>
      <c r="DS11" s="203"/>
      <c r="DT11" s="203">
        <f>Норматив!$E$635</f>
        <v>7817</v>
      </c>
      <c r="DU11" s="203"/>
      <c r="DV11" s="203">
        <f>Норматив!$E$636</f>
        <v>4530</v>
      </c>
      <c r="DW11" s="203"/>
      <c r="DX11" s="203">
        <f>Норматив!$F$635</f>
        <v>15634</v>
      </c>
      <c r="DY11" s="203"/>
      <c r="DZ11" s="203">
        <f>Норматив!$F$636</f>
        <v>9060</v>
      </c>
      <c r="EA11" s="203"/>
      <c r="EB11" s="203">
        <f>Норматив!$G$635</f>
        <v>18761</v>
      </c>
      <c r="EC11" s="203"/>
      <c r="ED11" s="203">
        <f>Норматив!$G$636</f>
        <v>10871</v>
      </c>
      <c r="EE11" s="203"/>
      <c r="EF11" s="203">
        <f>Норматив!$H$635</f>
        <v>21888</v>
      </c>
      <c r="EG11" s="203"/>
      <c r="EH11" s="203">
        <f>Норматив!$H$636</f>
        <v>12683</v>
      </c>
      <c r="EI11" s="203"/>
      <c r="EJ11" s="203">
        <f>Норматив!$I$635</f>
        <v>21888</v>
      </c>
      <c r="EK11" s="203"/>
      <c r="EL11" s="203">
        <f>Норматив!$I$636</f>
        <v>12683</v>
      </c>
      <c r="EM11" s="203"/>
      <c r="EN11" s="203">
        <f>Норматив!$E$637</f>
        <v>7817</v>
      </c>
      <c r="EO11" s="203"/>
      <c r="EP11" s="203">
        <f>Норматив!$E$638</f>
        <v>5134</v>
      </c>
      <c r="EQ11" s="203"/>
      <c r="ER11" s="203">
        <f>Норматив!$F$637</f>
        <v>15634</v>
      </c>
      <c r="ES11" s="203"/>
      <c r="ET11" s="203">
        <f>Норматив!$F$638</f>
        <v>10268</v>
      </c>
      <c r="EU11" s="203"/>
      <c r="EV11" s="203">
        <f>Норматив!$G$637</f>
        <v>18761</v>
      </c>
      <c r="EW11" s="203"/>
      <c r="EX11" s="203">
        <f>Норматив!$G$638</f>
        <v>12321</v>
      </c>
      <c r="EY11" s="203"/>
      <c r="EZ11" s="203">
        <f>Норматив!$H$637</f>
        <v>21888</v>
      </c>
      <c r="FA11" s="203"/>
      <c r="FB11" s="203">
        <f>Норматив!$H$638</f>
        <v>14375</v>
      </c>
      <c r="FC11" s="203"/>
      <c r="FD11" s="203">
        <f>Норматив!$I$637</f>
        <v>21888</v>
      </c>
      <c r="FE11" s="203"/>
      <c r="FF11" s="203">
        <f>Норматив!$I$638</f>
        <v>14375</v>
      </c>
      <c r="FG11" s="203"/>
      <c r="FH11" s="203">
        <f>Норматив!$E$639</f>
        <v>0</v>
      </c>
      <c r="FI11" s="203"/>
      <c r="FJ11" s="203">
        <f>Норматив!$E$640</f>
        <v>7701</v>
      </c>
      <c r="FK11" s="203"/>
      <c r="FL11" s="203">
        <f>Норматив!$F$639</f>
        <v>0</v>
      </c>
      <c r="FM11" s="203"/>
      <c r="FN11" s="203">
        <f>Норматив!$F$640</f>
        <v>15401</v>
      </c>
      <c r="FO11" s="203"/>
      <c r="FP11" s="203">
        <f>Норматив!$G$639</f>
        <v>0</v>
      </c>
      <c r="FQ11" s="203"/>
      <c r="FR11" s="203">
        <f>Норматив!$G$640</f>
        <v>18482</v>
      </c>
      <c r="FS11" s="203"/>
      <c r="FT11" s="203">
        <f>Норматив!$H$639</f>
        <v>0</v>
      </c>
      <c r="FU11" s="203"/>
      <c r="FV11" s="203">
        <f>Норматив!$H$640</f>
        <v>21562</v>
      </c>
      <c r="FW11" s="203"/>
      <c r="FX11" s="203">
        <f>Норматив!$I$639</f>
        <v>0</v>
      </c>
      <c r="FY11" s="203"/>
      <c r="FZ11" s="203">
        <f>Норматив!$I$640</f>
        <v>21562</v>
      </c>
      <c r="GA11" s="203"/>
      <c r="GB11" s="203">
        <f>Норматив!$E$641</f>
        <v>7817</v>
      </c>
      <c r="GC11" s="203"/>
      <c r="GD11" s="203">
        <f>Норматив!$E$642</f>
        <v>7701</v>
      </c>
      <c r="GE11" s="203"/>
      <c r="GF11" s="203">
        <f>Норматив!$F$641</f>
        <v>15634</v>
      </c>
      <c r="GG11" s="203"/>
      <c r="GH11" s="203">
        <f>Норматив!$F$642</f>
        <v>15401</v>
      </c>
      <c r="GI11" s="203"/>
      <c r="GJ11" s="203">
        <f>Норматив!$G$641</f>
        <v>18761</v>
      </c>
      <c r="GK11" s="203"/>
      <c r="GL11" s="203">
        <f>Норматив!$G$642</f>
        <v>18482</v>
      </c>
      <c r="GM11" s="203"/>
      <c r="GN11" s="203">
        <f>Норматив!$H$641</f>
        <v>21888</v>
      </c>
      <c r="GO11" s="203"/>
      <c r="GP11" s="203">
        <f>Норматив!$H$642</f>
        <v>21562</v>
      </c>
      <c r="GQ11" s="203"/>
      <c r="GR11" s="203">
        <f>Норматив!$I$641</f>
        <v>21888</v>
      </c>
      <c r="GS11" s="203"/>
      <c r="GT11" s="203">
        <f>Норматив!$I$642</f>
        <v>21562</v>
      </c>
      <c r="GU11" s="203"/>
      <c r="GV11" s="203">
        <f>Норматив!$E$643</f>
        <v>7817</v>
      </c>
      <c r="GW11" s="203"/>
      <c r="GX11" s="203">
        <f>Норматив!$E$644</f>
        <v>0</v>
      </c>
      <c r="GY11" s="203"/>
      <c r="GZ11" s="203">
        <f>Норматив!$F$643</f>
        <v>15634</v>
      </c>
      <c r="HA11" s="203"/>
      <c r="HB11" s="203">
        <f>Норматив!$F$644</f>
        <v>0</v>
      </c>
      <c r="HC11" s="203"/>
      <c r="HD11" s="203">
        <f>Норматив!$G$643</f>
        <v>18761</v>
      </c>
      <c r="HE11" s="203"/>
      <c r="HF11" s="203">
        <f>Норматив!$G$644</f>
        <v>0</v>
      </c>
      <c r="HG11" s="203"/>
      <c r="HH11" s="203">
        <f>Норматив!$H$643</f>
        <v>21888</v>
      </c>
      <c r="HI11" s="203"/>
      <c r="HJ11" s="203">
        <f>Норматив!$H$644</f>
        <v>0</v>
      </c>
      <c r="HK11" s="203"/>
      <c r="HL11" s="203">
        <f>Норматив!$I$643</f>
        <v>21888</v>
      </c>
      <c r="HM11" s="203"/>
      <c r="HN11" s="203">
        <f>Норматив!$I$644</f>
        <v>0</v>
      </c>
      <c r="HO11" s="203"/>
      <c r="HP11" s="203"/>
      <c r="HQ11" s="203"/>
      <c r="HR11" s="203"/>
      <c r="HS11" s="203"/>
      <c r="HT11" s="203"/>
      <c r="HU11" s="203"/>
      <c r="HV11" s="203"/>
      <c r="HW11" s="203"/>
      <c r="HX11" s="203"/>
      <c r="HY11" s="203"/>
      <c r="HZ11" s="203"/>
      <c r="IA11" s="203"/>
      <c r="IB11" s="203"/>
      <c r="IC11" s="203"/>
      <c r="ID11" s="203"/>
      <c r="IE11" s="203"/>
      <c r="IF11" s="203"/>
      <c r="IG11" s="203"/>
      <c r="IH11" s="203"/>
      <c r="II11" s="203"/>
      <c r="IJ11" s="203"/>
      <c r="IK11" s="203"/>
      <c r="IL11" s="203"/>
      <c r="IM11" s="203"/>
      <c r="IN11" s="203"/>
    </row>
    <row r="12" spans="1:248" s="30" customFormat="1" ht="12.75" customHeight="1" x14ac:dyDescent="0.2">
      <c r="A12" s="202">
        <v>1</v>
      </c>
      <c r="B12" s="42" t="s">
        <v>78</v>
      </c>
      <c r="C12" s="203">
        <f>гр.комбинир.напрв.!H25</f>
        <v>0</v>
      </c>
      <c r="D12" s="203">
        <f>C12*D$9*3+C12*D$10*5+C12*D$11*4</f>
        <v>0</v>
      </c>
      <c r="E12" s="203">
        <f>гр.комбинир.напрв.!I25</f>
        <v>0</v>
      </c>
      <c r="F12" s="203">
        <f>E12*F$9*3+E12*F$10*5+E12*F$11*4</f>
        <v>0</v>
      </c>
      <c r="G12" s="203">
        <f>гр.комбинир.напрв.!J25</f>
        <v>0</v>
      </c>
      <c r="H12" s="203">
        <f>G12*H$9*3+G12*H$10*5+G12*H$11*4</f>
        <v>0</v>
      </c>
      <c r="I12" s="203">
        <f>гр.комбинир.напрв.!K25</f>
        <v>42</v>
      </c>
      <c r="J12" s="203">
        <f>I12*J$9*3+I12*J$10*5+I12*J$11*4</f>
        <v>5175072</v>
      </c>
      <c r="K12" s="203">
        <f>гр.комбинир.напрв.!L25</f>
        <v>0</v>
      </c>
      <c r="L12" s="203">
        <f>K12*L$9*3+K12*L$10*5+K12*L$11*4</f>
        <v>0</v>
      </c>
      <c r="M12" s="203">
        <f>гр.комбинир.напрв.!M25</f>
        <v>0</v>
      </c>
      <c r="N12" s="203">
        <f>M12*N$9*3+M12*N$10*5+M12*N$11*4</f>
        <v>0</v>
      </c>
      <c r="O12" s="203">
        <f>гр.комбинир.напрв.!N25</f>
        <v>0</v>
      </c>
      <c r="P12" s="203">
        <f>O12*P$9*3+O12*P$10*5+O12*P$11*4</f>
        <v>0</v>
      </c>
      <c r="Q12" s="203">
        <f>гр.комбинир.напрв.!O25</f>
        <v>0</v>
      </c>
      <c r="R12" s="203">
        <f>Q12*R$9*3+Q12*R$10*5+Q12*R$11*4</f>
        <v>0</v>
      </c>
      <c r="S12" s="203">
        <f>гр.комбинир.напрв.!P25</f>
        <v>0</v>
      </c>
      <c r="T12" s="203">
        <f>S12*T$9*3+S12*T$10*5+S12*T$11*4</f>
        <v>0</v>
      </c>
      <c r="U12" s="203">
        <f>гр.комбинир.напрв.!Q25</f>
        <v>0</v>
      </c>
      <c r="V12" s="203">
        <f>U12*V$9*3+U12*V$10*5+U12*V$11*4</f>
        <v>0</v>
      </c>
      <c r="W12" s="203">
        <f>гр.комбинир.напрв.!R25</f>
        <v>0</v>
      </c>
      <c r="X12" s="203">
        <f>W12*X$9*3+W12*X$10*5+W12*X$11*4</f>
        <v>0</v>
      </c>
      <c r="Y12" s="203">
        <f>гр.комбинир.напрв.!S25</f>
        <v>0</v>
      </c>
      <c r="Z12" s="203">
        <f>Y12*Z$9*3+Y12*Z$10*5+Y12*Z$11*4</f>
        <v>0</v>
      </c>
      <c r="AA12" s="203">
        <f>гр.комбинир.напрв.!T25</f>
        <v>0</v>
      </c>
      <c r="AB12" s="203">
        <f>AA12*AB$9*3+AA12*AB$10*5+AA12*AB$11*4</f>
        <v>0</v>
      </c>
      <c r="AC12" s="203">
        <f>гр.комбинир.напрв.!U25</f>
        <v>0</v>
      </c>
      <c r="AD12" s="203">
        <f>AC12*AD$9*3+AC12*AD$10*5+AC12*AD$11*4</f>
        <v>0</v>
      </c>
      <c r="AE12" s="203">
        <f>гр.комбинир.напрв.!V25</f>
        <v>0</v>
      </c>
      <c r="AF12" s="203">
        <f>AE12*AF$9*3+AE12*AF$10*5+AE12*AF$11*4</f>
        <v>0</v>
      </c>
      <c r="AG12" s="203">
        <f>гр.комбинир.напрв.!W25</f>
        <v>0</v>
      </c>
      <c r="AH12" s="203">
        <f>AG12*AH$9*3+AG12*AH$10*5+AG12*AH$11*4</f>
        <v>0</v>
      </c>
      <c r="AI12" s="203">
        <f>гр.комбинир.напрв.!X25</f>
        <v>0</v>
      </c>
      <c r="AJ12" s="203">
        <f>AI12*AJ$9*3+AI12*AJ$10*5+AI12*AJ$11*4</f>
        <v>0</v>
      </c>
      <c r="AK12" s="203">
        <f>гр.комбинир.напрв.!Y25</f>
        <v>0</v>
      </c>
      <c r="AL12" s="203">
        <f>AK12*AL$9*3+AK12*AL$10*5+AK12*AL$11*4</f>
        <v>0</v>
      </c>
      <c r="AM12" s="203">
        <f>гр.комбинир.напрв.!Z25</f>
        <v>0</v>
      </c>
      <c r="AN12" s="203">
        <f>AM12*AN$9*3+AM12*AN$10*5+AM12*AN$11*4</f>
        <v>0</v>
      </c>
      <c r="AO12" s="203">
        <f>гр.комбинир.напрв.!AA25</f>
        <v>0</v>
      </c>
      <c r="AP12" s="203">
        <f>AO12*AP$9*3+AO12*AP$10*5+AO12*AP$11*4</f>
        <v>0</v>
      </c>
      <c r="AQ12" s="203">
        <f>гр.комбинир.напрв.!AB25</f>
        <v>0</v>
      </c>
      <c r="AR12" s="203">
        <f>AQ12*AR$9*3+AQ12*AR$10*5+AQ12*AR$11*4</f>
        <v>0</v>
      </c>
      <c r="AS12" s="203">
        <f>гр.комбинир.напрв.!AC25</f>
        <v>0</v>
      </c>
      <c r="AT12" s="203">
        <f>AS12*AT$9*3+AS12*AT$10*5+AS12*AT$11*4</f>
        <v>0</v>
      </c>
      <c r="AU12" s="203">
        <f>гр.комбинир.напрв.!AD25</f>
        <v>0</v>
      </c>
      <c r="AV12" s="203">
        <f>AU12*AV$9*3+AU12*AV$10*5+AU12*AV$11*4</f>
        <v>0</v>
      </c>
      <c r="AW12" s="203">
        <f>гр.комбинир.напрв.!AE25</f>
        <v>0</v>
      </c>
      <c r="AX12" s="203">
        <f>AW12*AX$9*3+AW12*AX$10*5+AW12*AX$11*4</f>
        <v>0</v>
      </c>
      <c r="AY12" s="203">
        <f>гр.комбинир.напрв.!AF25</f>
        <v>0</v>
      </c>
      <c r="AZ12" s="203">
        <f>AY12*AZ$9*3+AY12*AZ$10*5+AY12*AZ$11*4</f>
        <v>0</v>
      </c>
      <c r="BA12" s="203">
        <f>гр.комбинир.напрв.!AG25</f>
        <v>0</v>
      </c>
      <c r="BB12" s="203">
        <f>BA12*BB$9*3+BA12*BB$10*5+BA12*BB$11*4</f>
        <v>0</v>
      </c>
      <c r="BC12" s="203">
        <f>гр.комбинир.напрв.!AH25</f>
        <v>0</v>
      </c>
      <c r="BD12" s="203">
        <f>BC12*BD$9*3+BC12*BD$10*5+BC12*BD$11*4</f>
        <v>0</v>
      </c>
      <c r="BE12" s="203">
        <f>гр.комбинир.напрв.!AI25</f>
        <v>0</v>
      </c>
      <c r="BF12" s="203">
        <f>BE12*BF$9*3+BE12*BF$10*5+BE12*BF$11*4</f>
        <v>0</v>
      </c>
      <c r="BG12" s="203">
        <f>гр.комбинир.напрв.!AJ25</f>
        <v>0</v>
      </c>
      <c r="BH12" s="203">
        <f>BG12*BH$9*3+BG12*BH$10*5+BG12*BH$11*4</f>
        <v>0</v>
      </c>
      <c r="BI12" s="203">
        <f>гр.комбинир.напрв.!AK25</f>
        <v>0</v>
      </c>
      <c r="BJ12" s="203">
        <f>BI12*BJ$9*3+BI12*BJ$10*5+BI12*BJ$11*4</f>
        <v>0</v>
      </c>
      <c r="BK12" s="203">
        <f>гр.комбинир.напрв.!AL25</f>
        <v>0</v>
      </c>
      <c r="BL12" s="203">
        <f>BK12*BL$9*3+BK12*BL$10*5+BK12*BL$11*4</f>
        <v>0</v>
      </c>
      <c r="BM12" s="203">
        <f>гр.комбинир.напрв.!AM25</f>
        <v>0</v>
      </c>
      <c r="BN12" s="203">
        <f>BM12*BN$9*3+BM12*BN$10*5+BM12*BN$11*4</f>
        <v>0</v>
      </c>
      <c r="BO12" s="203">
        <f>гр.комбинир.напрв.!AN25</f>
        <v>0</v>
      </c>
      <c r="BP12" s="203">
        <f>BO12*BP$9*3+BO12*BP$10*5+BO12*BP$11*4</f>
        <v>0</v>
      </c>
      <c r="BQ12" s="203">
        <f>гр.комбинир.напрв.!AO25</f>
        <v>0</v>
      </c>
      <c r="BR12" s="203">
        <f>BQ12*BR$9*3+BQ12*BR$10*5+BQ12*BR$11*4</f>
        <v>0</v>
      </c>
      <c r="BS12" s="203">
        <f>гр.комбинир.напрв.!AP25</f>
        <v>0</v>
      </c>
      <c r="BT12" s="203">
        <f>BS12*BT$9*3+BS12*BT$10*5+BS12*BT$11*4</f>
        <v>0</v>
      </c>
      <c r="BU12" s="203">
        <f>гр.комбинир.напрв.!AQ25</f>
        <v>0</v>
      </c>
      <c r="BV12" s="203">
        <f>BU12*BV$9*3+BU12*BV$10*5+BU12*BV$11*4</f>
        <v>0</v>
      </c>
      <c r="BW12" s="203">
        <f>гр.комбинир.напрв.!AR25</f>
        <v>0</v>
      </c>
      <c r="BX12" s="203">
        <f>BW12*BX$9*3+BW12*BX$10*5+BW12*BX$11*4</f>
        <v>0</v>
      </c>
      <c r="BY12" s="203">
        <f>гр.комбинир.напрв.!AS25</f>
        <v>0</v>
      </c>
      <c r="BZ12" s="203">
        <f>BY12*BZ$9*3+BY12*BZ$10*5+BY12*BZ$11*4</f>
        <v>0</v>
      </c>
      <c r="CA12" s="203">
        <f>гр.комбинир.напрв.!AT25</f>
        <v>0</v>
      </c>
      <c r="CB12" s="203">
        <f>CA12*CB$9*3+CA12*CB$10*5+CA12*CB$11*4</f>
        <v>0</v>
      </c>
      <c r="CC12" s="203">
        <f>гр.комбинир.напрв.!AU25</f>
        <v>0</v>
      </c>
      <c r="CD12" s="203">
        <f>CC12*CD$9*3+CC12*CD$10*5+CC12*CD$11*4</f>
        <v>0</v>
      </c>
      <c r="CE12" s="203">
        <f>гр.комбинир.напрв.!AV25</f>
        <v>0</v>
      </c>
      <c r="CF12" s="203">
        <f>CE12*CF$9*3+CE12*CF$10*5+CE12*CF$11*4</f>
        <v>0</v>
      </c>
      <c r="CG12" s="203">
        <f>гр.комбинир.напрв.!AW25</f>
        <v>0</v>
      </c>
      <c r="CH12" s="203">
        <f>CG12*CH$9*3+CG12*CH$10*5+CG12*CH$11*4</f>
        <v>0</v>
      </c>
      <c r="CI12" s="203">
        <f>гр.комбинир.напрв.!AX25</f>
        <v>0</v>
      </c>
      <c r="CJ12" s="203">
        <f>CI12*CJ$9*3+CI12*CJ$10*5+CI12*CJ$11*4</f>
        <v>0</v>
      </c>
      <c r="CK12" s="203">
        <f>гр.комбинир.напрв.!AY25</f>
        <v>0</v>
      </c>
      <c r="CL12" s="203">
        <f>CK12*CL$9*3+CK12*CL$10*5+CK12*CL$11*4</f>
        <v>0</v>
      </c>
      <c r="CM12" s="203">
        <f>гр.комбинир.напрв.!AZ25</f>
        <v>0</v>
      </c>
      <c r="CN12" s="203">
        <f>CM12*CN$9*3+CM12*CN$10*5+CM12*CN$11*4</f>
        <v>0</v>
      </c>
      <c r="CO12" s="203">
        <f>гр.комбинир.напрв.!BA25</f>
        <v>0</v>
      </c>
      <c r="CP12" s="203">
        <f>CO12*CP$9*3+CO12*CP$10*5+CO12*CP$11*4</f>
        <v>0</v>
      </c>
      <c r="CQ12" s="203">
        <f>гр.комбинир.напрв.!BB25</f>
        <v>0</v>
      </c>
      <c r="CR12" s="203">
        <f>CQ12*CR$9*3+CQ12*CR$10*5+CQ12*CR$11*4</f>
        <v>0</v>
      </c>
      <c r="CS12" s="203">
        <f>гр.комбинир.напрв.!BC25</f>
        <v>0</v>
      </c>
      <c r="CT12" s="203">
        <f>CS12*CT$9*3+CS12*CT$10*5+CS12*CT$11*4</f>
        <v>0</v>
      </c>
      <c r="CU12" s="203">
        <f>гр.комбинир.напрв.!BD25</f>
        <v>0</v>
      </c>
      <c r="CV12" s="203">
        <f>CU12*CV$9*3+CU12*CV$10*5+CU12*CV$11*4</f>
        <v>0</v>
      </c>
      <c r="CW12" s="203">
        <f>гр.комбинир.напрв.!BE25</f>
        <v>0</v>
      </c>
      <c r="CX12" s="203">
        <f>CW12*CX$9*3+CW12*CX$10*5+CW12*CX$11*4</f>
        <v>0</v>
      </c>
      <c r="CY12" s="203">
        <f>гр.комбинир.напрв.!BF25</f>
        <v>0</v>
      </c>
      <c r="CZ12" s="203">
        <f>CY12*CZ$9*3+CY12*CZ$10*5+CY12*CZ$11*4</f>
        <v>0</v>
      </c>
      <c r="DA12" s="203">
        <f>гр.комбинир.напрв.!BG25</f>
        <v>0</v>
      </c>
      <c r="DB12" s="203">
        <f>DA12*DB$9*3+DA12*DB$10*5+DA12*DB$11*4</f>
        <v>0</v>
      </c>
      <c r="DC12" s="203">
        <f>гр.комбинир.напрв.!BH25</f>
        <v>0</v>
      </c>
      <c r="DD12" s="203">
        <f>DC12*DD$9*3+DC12*DD$10*5+DC12*DD$11*4</f>
        <v>0</v>
      </c>
      <c r="DE12" s="203">
        <f>гр.комбинир.напрв.!BI25</f>
        <v>0</v>
      </c>
      <c r="DF12" s="203">
        <f>DE12*DF$9*3+DE12*DF$10*5+DE12*DF$11*4</f>
        <v>0</v>
      </c>
      <c r="DG12" s="203">
        <f>гр.комбинир.напрв.!BJ25</f>
        <v>0</v>
      </c>
      <c r="DH12" s="203">
        <f>DG12*DH$9*3+DG12*DH$10*5+DG12*DH$11*4</f>
        <v>0</v>
      </c>
      <c r="DI12" s="203">
        <f>гр.комбинир.напрв.!BK25</f>
        <v>0</v>
      </c>
      <c r="DJ12" s="203">
        <f>DI12*DJ$9*3+DI12*DJ$10*5+DI12*DJ$11*4</f>
        <v>0</v>
      </c>
      <c r="DK12" s="203">
        <f>гр.комбинир.напрв.!BL25</f>
        <v>0</v>
      </c>
      <c r="DL12" s="203">
        <f>DK12*DL$9*3+DK12*DL$10*5+DK12*DL$11*4</f>
        <v>0</v>
      </c>
      <c r="DM12" s="203">
        <f>гр.комбинир.напрв.!BM25</f>
        <v>0</v>
      </c>
      <c r="DN12" s="203">
        <f>DM12*DN$9*3+DM12*DN$10*5+DM12*DN$11*4</f>
        <v>0</v>
      </c>
      <c r="DO12" s="203">
        <f>гр.комбинир.напрв.!BN25</f>
        <v>0</v>
      </c>
      <c r="DP12" s="203">
        <f>DO12*DP$9*3+DO12*DP$10*5+DO12*DP$11*4</f>
        <v>0</v>
      </c>
      <c r="DQ12" s="203">
        <f>гр.комбинир.напрв.!BO25</f>
        <v>0</v>
      </c>
      <c r="DR12" s="203">
        <f>DQ12*DR$9*3+DQ12*DR$10*5+DQ12*DR$11*4</f>
        <v>0</v>
      </c>
      <c r="DS12" s="203">
        <f>гр.комбинир.напрв.!BP25</f>
        <v>0</v>
      </c>
      <c r="DT12" s="203">
        <f>DS12*DT$9*3+DS12*DT$10*5+DS12*DT$11*4</f>
        <v>0</v>
      </c>
      <c r="DU12" s="203">
        <f>гр.комбинир.напрв.!BQ25</f>
        <v>0</v>
      </c>
      <c r="DV12" s="203">
        <f>DU12*DV$9*3+DU12*DV$10*5+DU12*DV$11*4</f>
        <v>0</v>
      </c>
      <c r="DW12" s="203">
        <f>гр.комбинир.напрв.!BR25</f>
        <v>0</v>
      </c>
      <c r="DX12" s="203">
        <f>DW12*DX$9*3+DW12*DX$10*5+DW12*DX$11*4</f>
        <v>0</v>
      </c>
      <c r="DY12" s="203">
        <f>гр.комбинир.напрв.!BS25</f>
        <v>0</v>
      </c>
      <c r="DZ12" s="203">
        <f>DY12*DZ$9*3+DY12*DZ$10*5+DY12*DZ$11*4</f>
        <v>0</v>
      </c>
      <c r="EA12" s="203">
        <f>гр.комбинир.напрв.!BT25</f>
        <v>0</v>
      </c>
      <c r="EB12" s="203">
        <f>EA12*EB$9*3+EA12*EB$10*5+EA12*EB$11*4</f>
        <v>0</v>
      </c>
      <c r="EC12" s="203">
        <f>гр.комбинир.напрв.!BU25</f>
        <v>0</v>
      </c>
      <c r="ED12" s="203">
        <f>EC12*ED$9*3+EC12*ED$10*5+EC12*ED$11*4</f>
        <v>0</v>
      </c>
      <c r="EE12" s="203">
        <f>гр.комбинир.напрв.!BV25</f>
        <v>0</v>
      </c>
      <c r="EF12" s="203">
        <f>EE12*EF$9*3+EE12*EF$10*5+EE12*EF$11*4</f>
        <v>0</v>
      </c>
      <c r="EG12" s="203">
        <f>гр.комбинир.напрв.!BW25</f>
        <v>0</v>
      </c>
      <c r="EH12" s="203">
        <f>EG12*EH$9*3+EG12*EH$10*5+EG12*EH$11*4</f>
        <v>0</v>
      </c>
      <c r="EI12" s="203">
        <f>гр.комбинир.напрв.!BX25</f>
        <v>0</v>
      </c>
      <c r="EJ12" s="203">
        <f>EI12*EJ$9*3+EI12*EJ$10*5+EI12*EJ$11*4</f>
        <v>0</v>
      </c>
      <c r="EK12" s="203">
        <f>гр.комбинир.напрв.!BY25</f>
        <v>0</v>
      </c>
      <c r="EL12" s="203">
        <f>EK12*EL$9*3+EK12*EL$10*5+EK12*EL$11*4</f>
        <v>0</v>
      </c>
      <c r="EM12" s="203">
        <f>гр.комбинир.напрв.!BZ25</f>
        <v>0</v>
      </c>
      <c r="EN12" s="203">
        <f>EM12*EN$9*3+EM12*EN$10*5+EM12*EN$11*4</f>
        <v>0</v>
      </c>
      <c r="EO12" s="203">
        <f>гр.комбинир.напрв.!CA25</f>
        <v>0</v>
      </c>
      <c r="EP12" s="203">
        <f>EO12*EP$9*3+EO12*EP$10*5+EO12*EP$11*4</f>
        <v>0</v>
      </c>
      <c r="EQ12" s="203">
        <f>гр.комбинир.напрв.!CB25</f>
        <v>0</v>
      </c>
      <c r="ER12" s="203">
        <f>EQ12*ER$9*3+EQ12*ER$10*5+EQ12*ER$11*4</f>
        <v>0</v>
      </c>
      <c r="ES12" s="203">
        <f>гр.комбинир.напрв.!CC25</f>
        <v>0</v>
      </c>
      <c r="ET12" s="203">
        <f>ES12*ET$9*3+ES12*ET$10*5+ES12*ET$11*4</f>
        <v>0</v>
      </c>
      <c r="EU12" s="203">
        <f>-гр.комбинир.напрв.!CD25</f>
        <v>0</v>
      </c>
      <c r="EV12" s="203">
        <f>EU12*EV$9*3+EU12*EV$10*5+EU12*EV$11*4</f>
        <v>0</v>
      </c>
      <c r="EW12" s="203">
        <f>гр.комбинир.напрв.!CE25</f>
        <v>0</v>
      </c>
      <c r="EX12" s="203">
        <f>EW12*EX$9*3+EW12*EX$10*5+EW12*EX$11*4</f>
        <v>0</v>
      </c>
      <c r="EY12" s="203">
        <f>гр.комбинир.напрв.!CF25</f>
        <v>0</v>
      </c>
      <c r="EZ12" s="203">
        <f>EY12*EZ$9*3+EY12*EZ$10*5+EY12*EZ$11*4</f>
        <v>0</v>
      </c>
      <c r="FA12" s="203">
        <f>гр.комбинир.напрв.!CG25</f>
        <v>0</v>
      </c>
      <c r="FB12" s="203">
        <f>FA12*FB$9*3+FA12*FB$10*5+FA12*FB$11*4</f>
        <v>0</v>
      </c>
      <c r="FC12" s="203">
        <f>гр.комбинир.напрв.!CH25</f>
        <v>0</v>
      </c>
      <c r="FD12" s="203">
        <f>FC12*FD$9*3+FC12*FD$10*5+FC12*FD$11*4</f>
        <v>0</v>
      </c>
      <c r="FE12" s="203">
        <f>гр.комбинир.напрв.!CI25</f>
        <v>0</v>
      </c>
      <c r="FF12" s="203">
        <f>FE12*FF$9*3+FE12*FF$10*5+FE12*FF$11*4</f>
        <v>0</v>
      </c>
      <c r="FG12" s="203">
        <f>гр.комбинир.напрв.!CJ25</f>
        <v>0</v>
      </c>
      <c r="FH12" s="203">
        <f>FG12*FH$9*3+FG12*FH$10*5+FG12*FH$11*4</f>
        <v>0</v>
      </c>
      <c r="FI12" s="203">
        <f>гр.комбинир.напрв.!CK25</f>
        <v>0</v>
      </c>
      <c r="FJ12" s="203">
        <f>FI12*FJ$9*3+FI12*FJ$10*5+FI12*FJ$11*4</f>
        <v>0</v>
      </c>
      <c r="FK12" s="203">
        <f>гр.комбинир.напрв.!CL25</f>
        <v>0</v>
      </c>
      <c r="FL12" s="203">
        <f>FK12*FL$9*3+FK12*FL$10*5+FK12*FL$11*4</f>
        <v>0</v>
      </c>
      <c r="FM12" s="203">
        <f>гр.комбинир.напрв.!CM25</f>
        <v>0</v>
      </c>
      <c r="FN12" s="203">
        <f>FM12*FN$9*3+FM12*FN$10*5+FM12*FN$11*4</f>
        <v>0</v>
      </c>
      <c r="FO12" s="203">
        <f>гр.комбинир.напрв.!CN25</f>
        <v>0</v>
      </c>
      <c r="FP12" s="203">
        <f>FO12*FP$9*3+FO12*FP$10*5+FO12*FP$11*4</f>
        <v>0</v>
      </c>
      <c r="FQ12" s="203">
        <f>гр.комбинир.напрв.!CO25</f>
        <v>0</v>
      </c>
      <c r="FR12" s="203">
        <f>гр.комбинир.напрв.!CO25</f>
        <v>0</v>
      </c>
      <c r="FS12" s="203">
        <f>гр.комбинир.напрв.!CP25</f>
        <v>0</v>
      </c>
      <c r="FT12" s="203">
        <f>FS12*FT$9*3+FS12*FT$10*5+FS12*FT$11*4</f>
        <v>0</v>
      </c>
      <c r="FU12" s="203">
        <f>гр.комбинир.напрв.!CQ25</f>
        <v>0</v>
      </c>
      <c r="FV12" s="203">
        <f>FU12*FV$9*3+FU12*FV$10*5+FU12*FV$11*4</f>
        <v>0</v>
      </c>
      <c r="FW12" s="203">
        <f>гр.комбинир.напрв.!CR25</f>
        <v>0</v>
      </c>
      <c r="FX12" s="203">
        <f>FW12*FX$9*3+FW12*FX$10*5+FW12*FX$11*4</f>
        <v>0</v>
      </c>
      <c r="FY12" s="203">
        <f>гр.комбинир.напрв.!CS25</f>
        <v>0</v>
      </c>
      <c r="FZ12" s="203">
        <f>FY12*FZ$9*3+FY12*FZ$10*5+FY12*FZ$11*4</f>
        <v>0</v>
      </c>
      <c r="GA12" s="203">
        <f>гр.комбинир.напрв.!CT25</f>
        <v>0</v>
      </c>
      <c r="GB12" s="203">
        <f>GA12*GB$9*3+GA12*GB$10*5+GA12*GB$11*4</f>
        <v>0</v>
      </c>
      <c r="GC12" s="203">
        <f>гр.комбинир.напрв.!CU25</f>
        <v>0</v>
      </c>
      <c r="GD12" s="203">
        <f>GC12*GD$9*3+GC12*GD$10*5+GC12*GD$11*4</f>
        <v>0</v>
      </c>
      <c r="GE12" s="203">
        <f>гр.комбинир.напрв.!CV25</f>
        <v>0</v>
      </c>
      <c r="GF12" s="203">
        <f>GE12*GF$9*3+GE12*GF$10*5+GE12*GF$11*4</f>
        <v>0</v>
      </c>
      <c r="GG12" s="203">
        <f>гр.комбинир.напрв.!CW25</f>
        <v>0</v>
      </c>
      <c r="GH12" s="203">
        <f>GG12*GH$9*3+GG12*GH$10*5+GG12*GH$11*4</f>
        <v>0</v>
      </c>
      <c r="GI12" s="203">
        <f>гр.комбинир.напрв.!CX25</f>
        <v>0</v>
      </c>
      <c r="GJ12" s="203">
        <f>GI12*GJ$9*3+GI12*GJ$10*5+GI12*GJ$11*4</f>
        <v>0</v>
      </c>
      <c r="GK12" s="203">
        <f>гр.комбинир.напрв.!CY25</f>
        <v>0</v>
      </c>
      <c r="GL12" s="203">
        <f>GK12*GL$9*3+GK12*GL$10*5+GK12*GL$11*4</f>
        <v>0</v>
      </c>
      <c r="GM12" s="203">
        <f>гр.комбинир.напрв.!CZ25</f>
        <v>0</v>
      </c>
      <c r="GN12" s="203">
        <f>GM12*GN$9*3+GM12*GN$10*5+GM12*GN$11*4</f>
        <v>0</v>
      </c>
      <c r="GO12" s="203">
        <f>гр.комбинир.напрв.!DA25</f>
        <v>0</v>
      </c>
      <c r="GP12" s="203">
        <f>GO12*GP$9*3+GO12*GP$10*5+GO12*GP$11*4</f>
        <v>0</v>
      </c>
      <c r="GQ12" s="203">
        <f>гр.комбинир.напрв.!DB25</f>
        <v>0</v>
      </c>
      <c r="GR12" s="203">
        <f>GQ12*GR$9*3+GQ12*GR$10*5+GQ12*GR$11*4</f>
        <v>0</v>
      </c>
      <c r="GS12" s="203">
        <f>гр.комбинир.напрв.!DC25</f>
        <v>0</v>
      </c>
      <c r="GT12" s="203">
        <f>GS12*GT$9*3+GS12*GT$10*5+GS12*GT$11*4</f>
        <v>0</v>
      </c>
      <c r="GU12" s="203">
        <f>гр.комбинир.напрв.!DD25</f>
        <v>0</v>
      </c>
      <c r="GV12" s="203">
        <f>GU12*GV$9*3+GU12*GV$10*5+GU12*GV$11*4</f>
        <v>0</v>
      </c>
      <c r="GW12" s="203">
        <f>гр.комбинир.напрв.!DE25</f>
        <v>0</v>
      </c>
      <c r="GX12" s="203">
        <f>GW12*GX$9*3+GW12*GX$10*5+GW12*GX$11*4</f>
        <v>0</v>
      </c>
      <c r="GY12" s="203">
        <f>гр.комбинир.напрв.!DF25</f>
        <v>0</v>
      </c>
      <c r="GZ12" s="203">
        <f>GY12*GZ$9*3+GY12*GZ$10*5+GY12*GZ$11*4</f>
        <v>0</v>
      </c>
      <c r="HA12" s="203">
        <f>гр.комбинир.напрв.!DG25</f>
        <v>0</v>
      </c>
      <c r="HB12" s="203">
        <f>HA12*HB$9*3+HA12*HB$10*5+HA12*HB$11*4</f>
        <v>0</v>
      </c>
      <c r="HC12" s="203">
        <f>гр.комбинир.напрв.!DH25</f>
        <v>0</v>
      </c>
      <c r="HD12" s="203">
        <f>HC12*HD$9*3+HC12*HD$10*5+HC12*HD$11*4</f>
        <v>0</v>
      </c>
      <c r="HE12" s="203">
        <f>гр.комбинир.напрв.!DI25</f>
        <v>0</v>
      </c>
      <c r="HF12" s="203">
        <f>HE12*HF$9*3+HE12*HF$10*5+HE12*HF$11*4</f>
        <v>0</v>
      </c>
      <c r="HG12" s="203">
        <f>гр.комбинир.напрв.!DJ25</f>
        <v>0</v>
      </c>
      <c r="HH12" s="203">
        <f>HG12*HH$9*3+HG12*HH$10*5+HG12*HH$11*4</f>
        <v>0</v>
      </c>
      <c r="HI12" s="203">
        <f>гр.комбинир.напрв.!DK25</f>
        <v>0</v>
      </c>
      <c r="HJ12" s="203">
        <f>HI12*HJ$9*3+HI12*HJ$10*5+HI12*HJ$11*4</f>
        <v>0</v>
      </c>
      <c r="HK12" s="203">
        <f>гр.комбинир.напрв.!DL25</f>
        <v>0</v>
      </c>
      <c r="HL12" s="203">
        <f>HK12*HL$9*3+HK12*HL$10*5+HK12*HL$11*4</f>
        <v>0</v>
      </c>
      <c r="HM12" s="203">
        <f>гр.комбинир.напрв.!DM25</f>
        <v>0</v>
      </c>
      <c r="HN12" s="203">
        <f>HM12*HN$9*3+HM12*HN$10*5+HM12*HN$11*4</f>
        <v>0</v>
      </c>
      <c r="HO12" s="203">
        <f t="shared" ref="HO12:ID27" si="0">C12+W12+AQ12+BK12+CE12+CY12+DS12+EM12+FG12+GA12+GU12</f>
        <v>0</v>
      </c>
      <c r="HP12" s="203">
        <f t="shared" si="0"/>
        <v>0</v>
      </c>
      <c r="HQ12" s="203">
        <f t="shared" si="0"/>
        <v>0</v>
      </c>
      <c r="HR12" s="203">
        <f t="shared" si="0"/>
        <v>0</v>
      </c>
      <c r="HS12" s="203">
        <f t="shared" si="0"/>
        <v>0</v>
      </c>
      <c r="HT12" s="203">
        <f t="shared" si="0"/>
        <v>0</v>
      </c>
      <c r="HU12" s="203">
        <f t="shared" si="0"/>
        <v>42</v>
      </c>
      <c r="HV12" s="203">
        <f t="shared" si="0"/>
        <v>5175072</v>
      </c>
      <c r="HW12" s="203">
        <f t="shared" si="0"/>
        <v>0</v>
      </c>
      <c r="HX12" s="203">
        <f t="shared" si="0"/>
        <v>0</v>
      </c>
      <c r="HY12" s="203">
        <f t="shared" si="0"/>
        <v>0</v>
      </c>
      <c r="HZ12" s="203">
        <f t="shared" si="0"/>
        <v>0</v>
      </c>
      <c r="IA12" s="203">
        <f t="shared" si="0"/>
        <v>0</v>
      </c>
      <c r="IB12" s="203">
        <f t="shared" si="0"/>
        <v>0</v>
      </c>
      <c r="IC12" s="203">
        <f t="shared" si="0"/>
        <v>0</v>
      </c>
      <c r="ID12" s="203">
        <f t="shared" si="0"/>
        <v>0</v>
      </c>
      <c r="IE12" s="203">
        <f t="shared" ref="IE12:IH29" si="1">S12+AM12+BG12+CA12+CU12+DO12+EI12+FC12+FW12+GQ12+HK12</f>
        <v>0</v>
      </c>
      <c r="IF12" s="203">
        <f t="shared" si="1"/>
        <v>0</v>
      </c>
      <c r="IG12" s="203">
        <f t="shared" si="1"/>
        <v>0</v>
      </c>
      <c r="IH12" s="203">
        <f t="shared" si="1"/>
        <v>0</v>
      </c>
      <c r="II12" s="203">
        <f>HO12+HS12+HW12+IA12+IE12</f>
        <v>0</v>
      </c>
      <c r="IJ12" s="203">
        <f>HP12+HT12+HX12+IB12+IF12</f>
        <v>0</v>
      </c>
      <c r="IK12" s="203">
        <f>HQ12+HU12+HY12+IC12+IG12</f>
        <v>42</v>
      </c>
      <c r="IL12" s="203">
        <f>HR12+HV12+HZ12+ID12+IH12</f>
        <v>5175072</v>
      </c>
      <c r="IM12" s="203">
        <f>II12+IK12</f>
        <v>42</v>
      </c>
      <c r="IN12" s="203">
        <f>ROUND((IJ12+IL12),-2)</f>
        <v>5175100</v>
      </c>
    </row>
    <row r="13" spans="1:248" s="30" customFormat="1" ht="12.75" customHeight="1" x14ac:dyDescent="0.2">
      <c r="A13" s="202">
        <v>2</v>
      </c>
      <c r="B13" s="42" t="s">
        <v>103</v>
      </c>
      <c r="C13" s="203">
        <f>гр.комбинир.напрв.!H46</f>
        <v>0</v>
      </c>
      <c r="D13" s="203">
        <f t="shared" ref="D13:D29" si="2">C13*D$9*3+C13*D$10*5+C13*D$11*4</f>
        <v>0</v>
      </c>
      <c r="E13" s="203">
        <f>гр.комбинир.напрв.!I46</f>
        <v>0</v>
      </c>
      <c r="F13" s="203">
        <f t="shared" ref="F13:F29" si="3">E13*F$9*3+E13*F$10*5+E13*F$11*4</f>
        <v>0</v>
      </c>
      <c r="G13" s="203">
        <f>гр.комбинир.напрв.!J46</f>
        <v>0</v>
      </c>
      <c r="H13" s="203">
        <f t="shared" ref="H13:H29" si="4">G13*H$9*3+G13*H$10*5+G13*H$11*4</f>
        <v>0</v>
      </c>
      <c r="I13" s="203">
        <f>гр.комбинир.напрв.!K46</f>
        <v>0</v>
      </c>
      <c r="J13" s="203">
        <f t="shared" ref="J13:J29" si="5">I13*J$9*3+I13*J$10*5+I13*J$11*4</f>
        <v>0</v>
      </c>
      <c r="K13" s="203">
        <f>гр.комбинир.напрв.!L46</f>
        <v>0</v>
      </c>
      <c r="L13" s="203">
        <f t="shared" ref="L13:L29" si="6">K13*L$9*3+K13*L$10*5+K13*L$11*4</f>
        <v>0</v>
      </c>
      <c r="M13" s="203">
        <f>гр.комбинир.напрв.!M46</f>
        <v>0</v>
      </c>
      <c r="N13" s="203">
        <f t="shared" ref="N13:N29" si="7">M13*N$9*3+M13*N$10*5+M13*N$11*4</f>
        <v>0</v>
      </c>
      <c r="O13" s="203">
        <f>гр.комбинир.напрв.!N46</f>
        <v>0</v>
      </c>
      <c r="P13" s="203">
        <f t="shared" ref="P13:P29" si="8">O13*P$9*3+O13*P$10*5+O13*P$11*4</f>
        <v>0</v>
      </c>
      <c r="Q13" s="203">
        <f>гр.комбинир.напрв.!O46</f>
        <v>0</v>
      </c>
      <c r="R13" s="203">
        <f t="shared" ref="R13:R29" si="9">Q13*R$9*3+Q13*R$10*5+Q13*R$11*4</f>
        <v>0</v>
      </c>
      <c r="S13" s="203">
        <f>гр.комбинир.напрв.!P46</f>
        <v>0</v>
      </c>
      <c r="T13" s="203">
        <f t="shared" ref="T13:T29" si="10">S13*T$9*3+S13*T$10*5+S13*T$11*4</f>
        <v>0</v>
      </c>
      <c r="U13" s="203">
        <f>гр.комбинир.напрв.!Q46</f>
        <v>0</v>
      </c>
      <c r="V13" s="203">
        <f t="shared" ref="V13:V29" si="11">U13*V$9*3+U13*V$10*5+U13*V$11*4</f>
        <v>0</v>
      </c>
      <c r="W13" s="203">
        <f>гр.комбинир.напрв.!R46</f>
        <v>0</v>
      </c>
      <c r="X13" s="203">
        <f t="shared" ref="X13:X29" si="12">W13*X$9*3+W13*X$10*5+W13*X$11*4</f>
        <v>0</v>
      </c>
      <c r="Y13" s="203">
        <f>гр.комбинир.напрв.!S46</f>
        <v>0</v>
      </c>
      <c r="Z13" s="203">
        <f t="shared" ref="Z13:Z29" si="13">Y13*Z$9*3+Y13*Z$10*5+Y13*Z$11*4</f>
        <v>0</v>
      </c>
      <c r="AA13" s="203">
        <f>гр.комбинир.напрв.!T46</f>
        <v>0</v>
      </c>
      <c r="AB13" s="203">
        <f t="shared" ref="AB13:AB29" si="14">AA13*AB$9*3+AA13*AB$10*5+AA13*AB$11*4</f>
        <v>0</v>
      </c>
      <c r="AC13" s="203">
        <f>гр.комбинир.напрв.!U46</f>
        <v>0</v>
      </c>
      <c r="AD13" s="203">
        <f t="shared" ref="AD13:AD29" si="15">AC13*AD$9*3+AC13*AD$10*5+AC13*AD$11*4</f>
        <v>0</v>
      </c>
      <c r="AE13" s="203">
        <f>гр.комбинир.напрв.!V46</f>
        <v>0</v>
      </c>
      <c r="AF13" s="203">
        <f t="shared" ref="AF13:AF29" si="16">AE13*AF$9*3+AE13*AF$10*5+AE13*AF$11*4</f>
        <v>0</v>
      </c>
      <c r="AG13" s="203">
        <f>гр.комбинир.напрв.!W46</f>
        <v>0</v>
      </c>
      <c r="AH13" s="203">
        <f t="shared" ref="AH13:AH29" si="17">AG13*AH$9*3+AG13*AH$10*5+AG13*AH$11*4</f>
        <v>0</v>
      </c>
      <c r="AI13" s="203">
        <f>гр.комбинир.напрв.!X46</f>
        <v>0</v>
      </c>
      <c r="AJ13" s="203">
        <f t="shared" ref="AJ13:AJ29" si="18">AI13*AJ$9*3+AI13*AJ$10*5+AI13*AJ$11*4</f>
        <v>0</v>
      </c>
      <c r="AK13" s="203">
        <f>гр.комбинир.напрв.!Y46</f>
        <v>0</v>
      </c>
      <c r="AL13" s="203">
        <f t="shared" ref="AL13:AL29" si="19">AK13*AL$9*3+AK13*AL$10*5+AK13*AL$11*4</f>
        <v>0</v>
      </c>
      <c r="AM13" s="203">
        <f>гр.комбинир.напрв.!Z46</f>
        <v>0</v>
      </c>
      <c r="AN13" s="203">
        <f t="shared" ref="AN13:AN29" si="20">AM13*AN$9*3+AM13*AN$10*5+AM13*AN$11*4</f>
        <v>0</v>
      </c>
      <c r="AO13" s="203">
        <f>гр.комбинир.напрв.!AA46</f>
        <v>0</v>
      </c>
      <c r="AP13" s="203">
        <f t="shared" ref="AP13:AP29" si="21">AO13*AP$9*3+AO13*AP$10*5+AO13*AP$11*4</f>
        <v>0</v>
      </c>
      <c r="AQ13" s="203">
        <f>гр.комбинир.напрв.!AB46</f>
        <v>0</v>
      </c>
      <c r="AR13" s="203">
        <f t="shared" ref="AR13:AR29" si="22">AQ13*AR$9*3+AQ13*AR$10*5+AQ13*AR$11*4</f>
        <v>0</v>
      </c>
      <c r="AS13" s="203">
        <f>гр.комбинир.напрв.!AC46</f>
        <v>0</v>
      </c>
      <c r="AT13" s="203">
        <f t="shared" ref="AT13:AT29" si="23">AS13*AT$9*3+AS13*AT$10*5+AS13*AT$11*4</f>
        <v>0</v>
      </c>
      <c r="AU13" s="203">
        <f>гр.комбинир.напрв.!AD46</f>
        <v>0</v>
      </c>
      <c r="AV13" s="203">
        <f t="shared" ref="AV13:AV29" si="24">AU13*AV$9*3+AU13*AV$10*5+AU13*AV$11*4</f>
        <v>0</v>
      </c>
      <c r="AW13" s="203">
        <f>гр.комбинир.напрв.!AE46</f>
        <v>0</v>
      </c>
      <c r="AX13" s="203">
        <f t="shared" ref="AX13:AX29" si="25">AW13*AX$9*3+AW13*AX$10*5+AW13*AX$11*4</f>
        <v>0</v>
      </c>
      <c r="AY13" s="203">
        <f>гр.комбинир.напрв.!AF46</f>
        <v>0</v>
      </c>
      <c r="AZ13" s="203">
        <f t="shared" ref="AZ13:AZ29" si="26">AY13*AZ$9*3+AY13*AZ$10*5+AY13*AZ$11*4</f>
        <v>0</v>
      </c>
      <c r="BA13" s="203">
        <f>гр.комбинир.напрв.!AG46</f>
        <v>0</v>
      </c>
      <c r="BB13" s="203">
        <f t="shared" ref="BB13:BB29" si="27">BA13*BB$9*3+BA13*BB$10*5+BA13*BB$11*4</f>
        <v>0</v>
      </c>
      <c r="BC13" s="203">
        <f>гр.комбинир.напрв.!AH46</f>
        <v>0</v>
      </c>
      <c r="BD13" s="203">
        <f t="shared" ref="BD13:BD29" si="28">BC13*BD$9*3+BC13*BD$10*5+BC13*BD$11*4</f>
        <v>0</v>
      </c>
      <c r="BE13" s="203">
        <f>гр.комбинир.напрв.!AI46</f>
        <v>0</v>
      </c>
      <c r="BF13" s="203">
        <f t="shared" ref="BF13:BF29" si="29">BE13*BF$9*3+BE13*BF$10*5+BE13*BF$11*4</f>
        <v>0</v>
      </c>
      <c r="BG13" s="203">
        <f>гр.комбинир.напрв.!AJ46</f>
        <v>0</v>
      </c>
      <c r="BH13" s="203">
        <f t="shared" ref="BH13:BH29" si="30">BG13*BH$9*3+BG13*BH$10*5+BG13*BH$11*4</f>
        <v>0</v>
      </c>
      <c r="BI13" s="203">
        <f>гр.комбинир.напрв.!AK46</f>
        <v>0</v>
      </c>
      <c r="BJ13" s="203">
        <f t="shared" ref="BJ13:BJ29" si="31">BI13*BJ$9*3+BI13*BJ$10*5+BI13*BJ$11*4</f>
        <v>0</v>
      </c>
      <c r="BK13" s="203">
        <f>гр.комбинир.напрв.!AL46</f>
        <v>0</v>
      </c>
      <c r="BL13" s="203">
        <f t="shared" ref="BL13:BL29" si="32">BK13*BL$9*3+BK13*BL$10*5+BK13*BL$11*4</f>
        <v>0</v>
      </c>
      <c r="BM13" s="203">
        <f>гр.комбинир.напрв.!AM46</f>
        <v>0</v>
      </c>
      <c r="BN13" s="203">
        <f t="shared" ref="BN13:BN29" si="33">BM13*BN$9*3+BM13*BN$10*5+BM13*BN$11*4</f>
        <v>0</v>
      </c>
      <c r="BO13" s="203">
        <f>гр.комбинир.напрв.!AN46</f>
        <v>0</v>
      </c>
      <c r="BP13" s="203">
        <f t="shared" ref="BP13:BP29" si="34">BO13*BP$9*3+BO13*BP$10*5+BO13*BP$11*4</f>
        <v>0</v>
      </c>
      <c r="BQ13" s="203">
        <f>гр.комбинир.напрв.!AO46</f>
        <v>0</v>
      </c>
      <c r="BR13" s="203">
        <f t="shared" ref="BR13:BR29" si="35">BQ13*BR$9*3+BQ13*BR$10*5+BQ13*BR$11*4</f>
        <v>0</v>
      </c>
      <c r="BS13" s="203">
        <f>гр.комбинир.напрв.!AP46</f>
        <v>0</v>
      </c>
      <c r="BT13" s="203">
        <f t="shared" ref="BT13:BT29" si="36">BS13*BT$9*3+BS13*BT$10*5+BS13*BT$11*4</f>
        <v>0</v>
      </c>
      <c r="BU13" s="203">
        <f>гр.комбинир.напрв.!AQ46</f>
        <v>0</v>
      </c>
      <c r="BV13" s="203">
        <f t="shared" ref="BV13:BV29" si="37">BU13*BV$9*3+BU13*BV$10*5+BU13*BV$11*4</f>
        <v>0</v>
      </c>
      <c r="BW13" s="203">
        <f>гр.комбинир.напрв.!AR46</f>
        <v>0</v>
      </c>
      <c r="BX13" s="203">
        <f t="shared" ref="BX13:BX29" si="38">BW13*BX$9*3+BW13*BX$10*5+BW13*BX$11*4</f>
        <v>0</v>
      </c>
      <c r="BY13" s="203">
        <f>гр.комбинир.напрв.!AS46</f>
        <v>0</v>
      </c>
      <c r="BZ13" s="203">
        <f t="shared" ref="BZ13:BZ29" si="39">BY13*BZ$9*3+BY13*BZ$10*5+BY13*BZ$11*4</f>
        <v>0</v>
      </c>
      <c r="CA13" s="203">
        <f>гр.комбинир.напрв.!AT46</f>
        <v>0</v>
      </c>
      <c r="CB13" s="203">
        <f t="shared" ref="CB13:CB29" si="40">CA13*CB$9*3+CA13*CB$10*5+CA13*CB$11*4</f>
        <v>0</v>
      </c>
      <c r="CC13" s="203">
        <f>гр.комбинир.напрв.!AU46</f>
        <v>0</v>
      </c>
      <c r="CD13" s="203">
        <f t="shared" ref="CD13:CD29" si="41">CC13*CD$9*3+CC13*CD$10*5+CC13*CD$11*4</f>
        <v>0</v>
      </c>
      <c r="CE13" s="203">
        <f>гр.комбинир.напрв.!AV46</f>
        <v>0</v>
      </c>
      <c r="CF13" s="203">
        <f t="shared" ref="CF13:CF29" si="42">CE13*CF$9*3+CE13*CF$10*5+CE13*CF$11*4</f>
        <v>0</v>
      </c>
      <c r="CG13" s="203">
        <f>гр.комбинир.напрв.!AW46</f>
        <v>0</v>
      </c>
      <c r="CH13" s="203">
        <f t="shared" ref="CH13:CH29" si="43">CG13*CH$9*3+CG13*CH$10*5+CG13*CH$11*4</f>
        <v>0</v>
      </c>
      <c r="CI13" s="203">
        <f>гр.комбинир.напрв.!AX46</f>
        <v>0</v>
      </c>
      <c r="CJ13" s="203">
        <f t="shared" ref="CJ13:CJ29" si="44">CI13*CJ$9*3+CI13*CJ$10*5+CI13*CJ$11*4</f>
        <v>0</v>
      </c>
      <c r="CK13" s="203">
        <f>гр.комбинир.напрв.!AY46</f>
        <v>0</v>
      </c>
      <c r="CL13" s="203">
        <f t="shared" ref="CL13:CL29" si="45">CK13*CL$9*3+CK13*CL$10*5+CK13*CL$11*4</f>
        <v>0</v>
      </c>
      <c r="CM13" s="203">
        <f>гр.комбинир.напрв.!AZ46</f>
        <v>0</v>
      </c>
      <c r="CN13" s="203">
        <f t="shared" ref="CN13:CN29" si="46">CM13*CN$9*3+CM13*CN$10*5+CM13*CN$11*4</f>
        <v>0</v>
      </c>
      <c r="CO13" s="203">
        <f>гр.комбинир.напрв.!BA46</f>
        <v>0</v>
      </c>
      <c r="CP13" s="203">
        <f t="shared" ref="CP13:CP29" si="47">CO13*CP$9*3+CO13*CP$10*5+CO13*CP$11*4</f>
        <v>0</v>
      </c>
      <c r="CQ13" s="203">
        <f>гр.комбинир.напрв.!BB46</f>
        <v>0</v>
      </c>
      <c r="CR13" s="203">
        <f t="shared" ref="CR13:CR29" si="48">CQ13*CR$9*3+CQ13*CR$10*5+CQ13*CR$11*4</f>
        <v>0</v>
      </c>
      <c r="CS13" s="203">
        <f>гр.комбинир.напрв.!BC46</f>
        <v>0</v>
      </c>
      <c r="CT13" s="203">
        <f t="shared" ref="CT13:CT29" si="49">CS13*CT$9*3+CS13*CT$10*5+CS13*CT$11*4</f>
        <v>0</v>
      </c>
      <c r="CU13" s="203">
        <f>гр.комбинир.напрв.!BD46</f>
        <v>0</v>
      </c>
      <c r="CV13" s="203">
        <f t="shared" ref="CV13:CV29" si="50">CU13*CV$9*3+CU13*CV$10*5+CU13*CV$11*4</f>
        <v>0</v>
      </c>
      <c r="CW13" s="203">
        <f>гр.комбинир.напрв.!BE46</f>
        <v>0</v>
      </c>
      <c r="CX13" s="203">
        <f t="shared" ref="CX13:CX29" si="51">CW13*CX$9*3+CW13*CX$10*5+CW13*CX$11*4</f>
        <v>0</v>
      </c>
      <c r="CY13" s="203">
        <f>гр.комбинир.напрв.!BF46</f>
        <v>0</v>
      </c>
      <c r="CZ13" s="203">
        <f t="shared" ref="CZ13:CZ29" si="52">CY13*CZ$9*3+CY13*CZ$10*5+CY13*CZ$11*4</f>
        <v>0</v>
      </c>
      <c r="DA13" s="203">
        <f>гр.комбинир.напрв.!BG46</f>
        <v>0</v>
      </c>
      <c r="DB13" s="203">
        <f t="shared" ref="DB13:DB29" si="53">DA13*DB$9*3+DA13*DB$10*5+DA13*DB$11*4</f>
        <v>0</v>
      </c>
      <c r="DC13" s="203">
        <f>гр.комбинир.напрв.!BH46</f>
        <v>0</v>
      </c>
      <c r="DD13" s="203">
        <f t="shared" ref="DD13:DD29" si="54">DC13*DD$9*3+DC13*DD$10*5+DC13*DD$11*4</f>
        <v>0</v>
      </c>
      <c r="DE13" s="203">
        <f>гр.комбинир.напрв.!BI46</f>
        <v>0</v>
      </c>
      <c r="DF13" s="203">
        <f t="shared" ref="DF13:DF29" si="55">DE13*DF$9*3+DE13*DF$10*5+DE13*DF$11*4</f>
        <v>0</v>
      </c>
      <c r="DG13" s="203">
        <f>гр.комбинир.напрв.!BJ46</f>
        <v>0</v>
      </c>
      <c r="DH13" s="203">
        <f t="shared" ref="DH13:DH29" si="56">DG13*DH$9*3+DG13*DH$10*5+DG13*DH$11*4</f>
        <v>0</v>
      </c>
      <c r="DI13" s="203">
        <f>гр.комбинир.напрв.!BK46</f>
        <v>0</v>
      </c>
      <c r="DJ13" s="203">
        <f t="shared" ref="DJ13:DJ29" si="57">DI13*DJ$9*3+DI13*DJ$10*5+DI13*DJ$11*4</f>
        <v>0</v>
      </c>
      <c r="DK13" s="203">
        <f>гр.комбинир.напрв.!BL46</f>
        <v>0</v>
      </c>
      <c r="DL13" s="203">
        <f t="shared" ref="DL13:DL29" si="58">DK13*DL$9*3+DK13*DL$10*5+DK13*DL$11*4</f>
        <v>0</v>
      </c>
      <c r="DM13" s="203">
        <f>гр.комбинир.напрв.!BM46</f>
        <v>0</v>
      </c>
      <c r="DN13" s="203">
        <f t="shared" ref="DN13:DN29" si="59">DM13*DN$9*3+DM13*DN$10*5+DM13*DN$11*4</f>
        <v>0</v>
      </c>
      <c r="DO13" s="203">
        <f>гр.комбинир.напрв.!BN46</f>
        <v>0</v>
      </c>
      <c r="DP13" s="203">
        <f t="shared" ref="DP13:DP29" si="60">DO13*DP$9*3+DO13*DP$10*5+DO13*DP$11*4</f>
        <v>0</v>
      </c>
      <c r="DQ13" s="203">
        <f>гр.комбинир.напрв.!BO46</f>
        <v>0</v>
      </c>
      <c r="DR13" s="203">
        <f t="shared" ref="DR13:DR29" si="61">DQ13*DR$9*3+DQ13*DR$10*5+DQ13*DR$11*4</f>
        <v>0</v>
      </c>
      <c r="DS13" s="203">
        <f>гр.комбинир.напрв.!BP46</f>
        <v>0</v>
      </c>
      <c r="DT13" s="203">
        <f t="shared" ref="DT13:DT29" si="62">DS13*DT$9*3+DS13*DT$10*5+DS13*DT$11*4</f>
        <v>0</v>
      </c>
      <c r="DU13" s="203">
        <f>гр.комбинир.напрв.!BQ46</f>
        <v>0</v>
      </c>
      <c r="DV13" s="203">
        <f t="shared" ref="DV13:DV29" si="63">DU13*DV$9*3+DU13*DV$10*5+DU13*DV$11*4</f>
        <v>0</v>
      </c>
      <c r="DW13" s="203">
        <f>гр.комбинир.напрв.!BR46</f>
        <v>0</v>
      </c>
      <c r="DX13" s="203">
        <f t="shared" ref="DX13:DX29" si="64">DW13*DX$9*3+DW13*DX$10*5+DW13*DX$11*4</f>
        <v>0</v>
      </c>
      <c r="DY13" s="203">
        <f>гр.комбинир.напрв.!BS46</f>
        <v>0</v>
      </c>
      <c r="DZ13" s="203">
        <f t="shared" ref="DZ13:DZ29" si="65">DY13*DZ$9*3+DY13*DZ$10*5+DY13*DZ$11*4</f>
        <v>0</v>
      </c>
      <c r="EA13" s="203">
        <f>гр.комбинир.напрв.!BT46</f>
        <v>0</v>
      </c>
      <c r="EB13" s="203">
        <f t="shared" ref="EB13:EB29" si="66">EA13*EB$9*3+EA13*EB$10*5+EA13*EB$11*4</f>
        <v>0</v>
      </c>
      <c r="EC13" s="203">
        <f>гр.комбинир.напрв.!BU46</f>
        <v>0</v>
      </c>
      <c r="ED13" s="203">
        <f t="shared" ref="ED13:ED29" si="67">EC13*ED$9*3+EC13*ED$10*5+EC13*ED$11*4</f>
        <v>0</v>
      </c>
      <c r="EE13" s="203">
        <f>гр.комбинир.напрв.!BV46</f>
        <v>0</v>
      </c>
      <c r="EF13" s="203">
        <f t="shared" ref="EF13:EF29" si="68">EE13*EF$9*3+EE13*EF$10*5+EE13*EF$11*4</f>
        <v>0</v>
      </c>
      <c r="EG13" s="203">
        <f>гр.комбинир.напрв.!BW46</f>
        <v>0</v>
      </c>
      <c r="EH13" s="203">
        <f t="shared" ref="EH13:EH29" si="69">EG13*EH$9*3+EG13*EH$10*5+EG13*EH$11*4</f>
        <v>0</v>
      </c>
      <c r="EI13" s="203">
        <f>гр.комбинир.напрв.!BX46</f>
        <v>0</v>
      </c>
      <c r="EJ13" s="203">
        <f t="shared" ref="EJ13:EJ29" si="70">EI13*EJ$9*3+EI13*EJ$10*5+EI13*EJ$11*4</f>
        <v>0</v>
      </c>
      <c r="EK13" s="203">
        <f>гр.комбинир.напрв.!BY46</f>
        <v>0</v>
      </c>
      <c r="EL13" s="203">
        <f t="shared" ref="EL13:EL29" si="71">EK13*EL$9*3+EK13*EL$10*5+EK13*EL$11*4</f>
        <v>0</v>
      </c>
      <c r="EM13" s="203">
        <f>гр.комбинир.напрв.!BZ46</f>
        <v>0</v>
      </c>
      <c r="EN13" s="203">
        <f t="shared" ref="EN13:EN29" si="72">EM13*EN$9*3+EM13*EN$10*5+EM13*EN$11*4</f>
        <v>0</v>
      </c>
      <c r="EO13" s="203">
        <f>гр.комбинир.напрв.!CA46</f>
        <v>0</v>
      </c>
      <c r="EP13" s="203">
        <f t="shared" ref="EP13:EP29" si="73">EO13*EP$9*3+EO13*EP$10*5+EO13*EP$11*4</f>
        <v>0</v>
      </c>
      <c r="EQ13" s="203">
        <f>гр.комбинир.напрв.!CB46</f>
        <v>0</v>
      </c>
      <c r="ER13" s="203">
        <f t="shared" ref="ER13:ER29" si="74">EQ13*ER$9*3+EQ13*ER$10*5+EQ13*ER$11*4</f>
        <v>0</v>
      </c>
      <c r="ES13" s="203">
        <f>гр.комбинир.напрв.!CC46</f>
        <v>0</v>
      </c>
      <c r="ET13" s="203">
        <f t="shared" ref="ET13:ET29" si="75">ES13*ET$9*3+ES13*ET$10*5+ES13*ET$11*4</f>
        <v>0</v>
      </c>
      <c r="EU13" s="203">
        <f>-гр.комбинир.напрв.!CD46</f>
        <v>0</v>
      </c>
      <c r="EV13" s="203">
        <f t="shared" ref="EV13:EV29" si="76">EU13*EV$9*3+EU13*EV$10*5+EU13*EV$11*4</f>
        <v>0</v>
      </c>
      <c r="EW13" s="203">
        <f>гр.комбинир.напрв.!CE46</f>
        <v>0</v>
      </c>
      <c r="EX13" s="203">
        <f t="shared" ref="EX13:EX29" si="77">EW13*EX$9*3+EW13*EX$10*5+EW13*EX$11*4</f>
        <v>0</v>
      </c>
      <c r="EY13" s="203">
        <f>гр.комбинир.напрв.!CF46</f>
        <v>0</v>
      </c>
      <c r="EZ13" s="203">
        <f t="shared" ref="EZ13:EZ29" si="78">EY13*EZ$9*3+EY13*EZ$10*5+EY13*EZ$11*4</f>
        <v>0</v>
      </c>
      <c r="FA13" s="203">
        <f>гр.комбинир.напрв.!CG46</f>
        <v>0</v>
      </c>
      <c r="FB13" s="203">
        <f t="shared" ref="FB13:FB29" si="79">FA13*FB$9*3+FA13*FB$10*5+FA13*FB$11*4</f>
        <v>0</v>
      </c>
      <c r="FC13" s="203">
        <f>гр.комбинир.напрв.!CH46</f>
        <v>0</v>
      </c>
      <c r="FD13" s="203">
        <f t="shared" ref="FD13:FD29" si="80">FC13*FD$9*3+FC13*FD$10*5+FC13*FD$11*4</f>
        <v>0</v>
      </c>
      <c r="FE13" s="203">
        <f>гр.комбинир.напрв.!CI46</f>
        <v>0</v>
      </c>
      <c r="FF13" s="203">
        <f t="shared" ref="FF13:FF29" si="81">FE13*FF$9*3+FE13*FF$10*5+FE13*FF$11*4</f>
        <v>0</v>
      </c>
      <c r="FG13" s="203">
        <f>гр.комбинир.напрв.!CJ46</f>
        <v>0</v>
      </c>
      <c r="FH13" s="203">
        <f t="shared" ref="FH13:FH29" si="82">FG13*FH$9*3+FG13*FH$10*5+FG13*FH$11*4</f>
        <v>0</v>
      </c>
      <c r="FI13" s="203">
        <f>гр.комбинир.напрв.!CK46</f>
        <v>0</v>
      </c>
      <c r="FJ13" s="203">
        <f t="shared" ref="FJ13:FJ29" si="83">FI13*FJ$9*3+FI13*FJ$10*5+FI13*FJ$11*4</f>
        <v>0</v>
      </c>
      <c r="FK13" s="203">
        <f>гр.комбинир.напрв.!CL46</f>
        <v>0</v>
      </c>
      <c r="FL13" s="203">
        <f t="shared" ref="FL13:FL29" si="84">FK13*FL$9*3+FK13*FL$10*5+FK13*FL$11*4</f>
        <v>0</v>
      </c>
      <c r="FM13" s="203">
        <f>гр.комбинир.напрв.!CM46</f>
        <v>0</v>
      </c>
      <c r="FN13" s="203">
        <f t="shared" ref="FN13:FN29" si="85">FM13*FN$9*3+FM13*FN$10*5+FM13*FN$11*4</f>
        <v>0</v>
      </c>
      <c r="FO13" s="203">
        <f>гр.комбинир.напрв.!CN46</f>
        <v>0</v>
      </c>
      <c r="FP13" s="203">
        <f t="shared" ref="FP13:FP29" si="86">FO13*FP$9*3+FO13*FP$10*5+FO13*FP$11*4</f>
        <v>0</v>
      </c>
      <c r="FQ13" s="203">
        <f>гр.комбинир.напрв.!CO46</f>
        <v>0</v>
      </c>
      <c r="FR13" s="203">
        <f>гр.комбинир.напрв.!CO46</f>
        <v>0</v>
      </c>
      <c r="FS13" s="203">
        <f>гр.комбинир.напрв.!CP46</f>
        <v>0</v>
      </c>
      <c r="FT13" s="203">
        <f t="shared" ref="FT13:FT29" si="87">FS13*FT$9*3+FS13*FT$10*5+FS13*FT$11*4</f>
        <v>0</v>
      </c>
      <c r="FU13" s="203">
        <f>гр.комбинир.напрв.!CQ46</f>
        <v>0</v>
      </c>
      <c r="FV13" s="203">
        <f t="shared" ref="FV13:FV29" si="88">FU13*FV$9*3+FU13*FV$10*5+FU13*FV$11*4</f>
        <v>0</v>
      </c>
      <c r="FW13" s="203">
        <f>гр.комбинир.напрв.!CR46</f>
        <v>0</v>
      </c>
      <c r="FX13" s="203">
        <f t="shared" ref="FX13:FX29" si="89">FW13*FX$9*3+FW13*FX$10*5+FW13*FX$11*4</f>
        <v>0</v>
      </c>
      <c r="FY13" s="203">
        <f>гр.комбинир.напрв.!CS46</f>
        <v>0</v>
      </c>
      <c r="FZ13" s="203">
        <f t="shared" ref="FZ13:FZ29" si="90">FY13*FZ$9*3+FY13*FZ$10*5+FY13*FZ$11*4</f>
        <v>0</v>
      </c>
      <c r="GA13" s="203">
        <f>гр.комбинир.напрв.!CT46</f>
        <v>0</v>
      </c>
      <c r="GB13" s="203">
        <f t="shared" ref="GB13:GB29" si="91">GA13*GB$9*3+GA13*GB$10*5+GA13*GB$11*4</f>
        <v>0</v>
      </c>
      <c r="GC13" s="203">
        <f>гр.комбинир.напрв.!CU46</f>
        <v>0</v>
      </c>
      <c r="GD13" s="203">
        <f t="shared" ref="GD13:GD29" si="92">GC13*GD$9*3+GC13*GD$10*5+GC13*GD$11*4</f>
        <v>0</v>
      </c>
      <c r="GE13" s="203">
        <f>гр.комбинир.напрв.!CV46</f>
        <v>0</v>
      </c>
      <c r="GF13" s="203">
        <f t="shared" ref="GF13:GF29" si="93">GE13*GF$9*3+GE13*GF$10*5+GE13*GF$11*4</f>
        <v>0</v>
      </c>
      <c r="GG13" s="203">
        <f>гр.комбинир.напрв.!CW46</f>
        <v>0</v>
      </c>
      <c r="GH13" s="203">
        <f t="shared" ref="GH13:GH29" si="94">GG13*GH$9*3+GG13*GH$10*5+GG13*GH$11*4</f>
        <v>0</v>
      </c>
      <c r="GI13" s="203">
        <f>гр.комбинир.напрв.!CX46</f>
        <v>0</v>
      </c>
      <c r="GJ13" s="203">
        <f t="shared" ref="GJ13:GJ29" si="95">GI13*GJ$9*3+GI13*GJ$10*5+GI13*GJ$11*4</f>
        <v>0</v>
      </c>
      <c r="GK13" s="203">
        <f>гр.комбинир.напрв.!CY46</f>
        <v>0</v>
      </c>
      <c r="GL13" s="203">
        <f t="shared" ref="GL13:GL29" si="96">GK13*GL$9*3+GK13*GL$10*5+GK13*GL$11*4</f>
        <v>0</v>
      </c>
      <c r="GM13" s="203">
        <f>гр.комбинир.напрв.!CZ46</f>
        <v>0</v>
      </c>
      <c r="GN13" s="203">
        <f t="shared" ref="GN13:GN29" si="97">GM13*GN$9*3+GM13*GN$10*5+GM13*GN$11*4</f>
        <v>0</v>
      </c>
      <c r="GO13" s="203">
        <f>гр.комбинир.напрв.!DA46</f>
        <v>0</v>
      </c>
      <c r="GP13" s="203">
        <f t="shared" ref="GP13:GP29" si="98">GO13*GP$9*3+GO13*GP$10*5+GO13*GP$11*4</f>
        <v>0</v>
      </c>
      <c r="GQ13" s="203">
        <f>гр.комбинир.напрв.!DB46</f>
        <v>0</v>
      </c>
      <c r="GR13" s="203">
        <f t="shared" ref="GR13:GR29" si="99">GQ13*GR$9*3+GQ13*GR$10*5+GQ13*GR$11*4</f>
        <v>0</v>
      </c>
      <c r="GS13" s="203">
        <f>гр.комбинир.напрв.!DC46</f>
        <v>0</v>
      </c>
      <c r="GT13" s="203">
        <f t="shared" ref="GT13:GT29" si="100">GS13*GT$9*3+GS13*GT$10*5+GS13*GT$11*4</f>
        <v>0</v>
      </c>
      <c r="GU13" s="203">
        <f>гр.комбинир.напрв.!DD46</f>
        <v>0</v>
      </c>
      <c r="GV13" s="203">
        <f t="shared" ref="GV13:GV29" si="101">GU13*GV$9*3+GU13*GV$10*5+GU13*GV$11*4</f>
        <v>0</v>
      </c>
      <c r="GW13" s="203">
        <f>гр.комбинир.напрв.!DE46</f>
        <v>0</v>
      </c>
      <c r="GX13" s="203">
        <f t="shared" ref="GX13:GX29" si="102">GW13*GX$9*3+GW13*GX$10*5+GW13*GX$11*4</f>
        <v>0</v>
      </c>
      <c r="GY13" s="203">
        <f>гр.комбинир.напрв.!DF46</f>
        <v>0</v>
      </c>
      <c r="GZ13" s="203">
        <f t="shared" ref="GZ13:GZ29" si="103">GY13*GZ$9*3+GY13*GZ$10*5+GY13*GZ$11*4</f>
        <v>0</v>
      </c>
      <c r="HA13" s="203">
        <f>гр.комбинир.напрв.!DG46</f>
        <v>0</v>
      </c>
      <c r="HB13" s="203">
        <f t="shared" ref="HB13:HB29" si="104">HA13*HB$9*3+HA13*HB$10*5+HA13*HB$11*4</f>
        <v>0</v>
      </c>
      <c r="HC13" s="203">
        <f>гр.комбинир.напрв.!DH46</f>
        <v>0</v>
      </c>
      <c r="HD13" s="203">
        <f t="shared" ref="HD13:HD29" si="105">HC13*HD$9*3+HC13*HD$10*5+HC13*HD$11*4</f>
        <v>0</v>
      </c>
      <c r="HE13" s="203">
        <f>гр.комбинир.напрв.!DI46</f>
        <v>0</v>
      </c>
      <c r="HF13" s="203">
        <f t="shared" ref="HF13:HF29" si="106">HE13*HF$9*3+HE13*HF$10*5+HE13*HF$11*4</f>
        <v>0</v>
      </c>
      <c r="HG13" s="203">
        <f>гр.комбинир.напрв.!DJ46</f>
        <v>0</v>
      </c>
      <c r="HH13" s="203">
        <f t="shared" ref="HH13:HH29" si="107">HG13*HH$9*3+HG13*HH$10*5+HG13*HH$11*4</f>
        <v>0</v>
      </c>
      <c r="HI13" s="203">
        <f>гр.комбинир.напрв.!DK46</f>
        <v>0</v>
      </c>
      <c r="HJ13" s="203">
        <f t="shared" ref="HJ13:HJ29" si="108">HI13*HJ$9*3+HI13*HJ$10*5+HI13*HJ$11*4</f>
        <v>0</v>
      </c>
      <c r="HK13" s="203">
        <f>гр.комбинир.напрв.!DL46</f>
        <v>0</v>
      </c>
      <c r="HL13" s="203">
        <f t="shared" ref="HL13:HL29" si="109">HK13*HL$9*3+HK13*HL$10*5+HK13*HL$11*4</f>
        <v>0</v>
      </c>
      <c r="HM13" s="203">
        <f>гр.комбинир.напрв.!DM46</f>
        <v>0</v>
      </c>
      <c r="HN13" s="203">
        <f t="shared" ref="HN13:HN29" si="110">HM13*HN$9*3+HM13*HN$10*5+HM13*HN$11*4</f>
        <v>0</v>
      </c>
      <c r="HO13" s="203">
        <f t="shared" si="0"/>
        <v>0</v>
      </c>
      <c r="HP13" s="203">
        <f t="shared" si="0"/>
        <v>0</v>
      </c>
      <c r="HQ13" s="203">
        <f t="shared" si="0"/>
        <v>0</v>
      </c>
      <c r="HR13" s="203">
        <f t="shared" si="0"/>
        <v>0</v>
      </c>
      <c r="HS13" s="203">
        <f t="shared" si="0"/>
        <v>0</v>
      </c>
      <c r="HT13" s="203">
        <f t="shared" si="0"/>
        <v>0</v>
      </c>
      <c r="HU13" s="203">
        <f t="shared" si="0"/>
        <v>0</v>
      </c>
      <c r="HV13" s="203">
        <f t="shared" si="0"/>
        <v>0</v>
      </c>
      <c r="HW13" s="203">
        <f t="shared" si="0"/>
        <v>0</v>
      </c>
      <c r="HX13" s="203">
        <f t="shared" si="0"/>
        <v>0</v>
      </c>
      <c r="HY13" s="203">
        <f t="shared" si="0"/>
        <v>0</v>
      </c>
      <c r="HZ13" s="203">
        <f t="shared" si="0"/>
        <v>0</v>
      </c>
      <c r="IA13" s="203">
        <f t="shared" si="0"/>
        <v>0</v>
      </c>
      <c r="IB13" s="203">
        <f t="shared" si="0"/>
        <v>0</v>
      </c>
      <c r="IC13" s="203">
        <f t="shared" si="0"/>
        <v>0</v>
      </c>
      <c r="ID13" s="203">
        <f t="shared" si="0"/>
        <v>0</v>
      </c>
      <c r="IE13" s="203">
        <f t="shared" si="1"/>
        <v>0</v>
      </c>
      <c r="IF13" s="203">
        <f t="shared" si="1"/>
        <v>0</v>
      </c>
      <c r="IG13" s="203">
        <f t="shared" si="1"/>
        <v>0</v>
      </c>
      <c r="IH13" s="203">
        <f t="shared" si="1"/>
        <v>0</v>
      </c>
      <c r="II13" s="203">
        <f t="shared" ref="II13:IL29" si="111">HO13+HS13+HW13+IA13+IE13</f>
        <v>0</v>
      </c>
      <c r="IJ13" s="203">
        <f t="shared" si="111"/>
        <v>0</v>
      </c>
      <c r="IK13" s="203">
        <f t="shared" si="111"/>
        <v>0</v>
      </c>
      <c r="IL13" s="203">
        <f t="shared" si="111"/>
        <v>0</v>
      </c>
      <c r="IM13" s="203">
        <f t="shared" ref="IM13:IM29" si="112">II13+IK13</f>
        <v>0</v>
      </c>
      <c r="IN13" s="203">
        <f t="shared" ref="IN13:IN29" si="113">ROUND((IJ13+IL13),-2)</f>
        <v>0</v>
      </c>
    </row>
    <row r="14" spans="1:248" s="30" customFormat="1" ht="12.75" customHeight="1" x14ac:dyDescent="0.2">
      <c r="A14" s="202">
        <v>3</v>
      </c>
      <c r="B14" s="42" t="s">
        <v>596</v>
      </c>
      <c r="C14" s="203">
        <f>гр.комбинир.напрв.!H77</f>
        <v>0</v>
      </c>
      <c r="D14" s="203">
        <f t="shared" si="2"/>
        <v>0</v>
      </c>
      <c r="E14" s="203">
        <f>гр.комбинир.напрв.!I77</f>
        <v>0</v>
      </c>
      <c r="F14" s="203">
        <f t="shared" si="3"/>
        <v>0</v>
      </c>
      <c r="G14" s="203">
        <f>гр.комбинир.напрв.!J77</f>
        <v>0</v>
      </c>
      <c r="H14" s="203">
        <f t="shared" si="4"/>
        <v>0</v>
      </c>
      <c r="I14" s="203">
        <f>гр.комбинир.напрв.!K77</f>
        <v>0</v>
      </c>
      <c r="J14" s="203">
        <f t="shared" si="5"/>
        <v>0</v>
      </c>
      <c r="K14" s="203">
        <f>гр.комбинир.напрв.!L77</f>
        <v>0</v>
      </c>
      <c r="L14" s="203">
        <f t="shared" si="6"/>
        <v>0</v>
      </c>
      <c r="M14" s="203">
        <f>гр.комбинир.напрв.!M77</f>
        <v>0</v>
      </c>
      <c r="N14" s="203">
        <f t="shared" si="7"/>
        <v>0</v>
      </c>
      <c r="O14" s="203">
        <f>гр.комбинир.напрв.!N77</f>
        <v>0</v>
      </c>
      <c r="P14" s="203">
        <f t="shared" si="8"/>
        <v>0</v>
      </c>
      <c r="Q14" s="203">
        <f>гр.комбинир.напрв.!O77</f>
        <v>0</v>
      </c>
      <c r="R14" s="203">
        <f t="shared" si="9"/>
        <v>0</v>
      </c>
      <c r="S14" s="203">
        <f>гр.комбинир.напрв.!P77</f>
        <v>0</v>
      </c>
      <c r="T14" s="203">
        <f t="shared" si="10"/>
        <v>0</v>
      </c>
      <c r="U14" s="203">
        <f>гр.комбинир.напрв.!Q77</f>
        <v>0</v>
      </c>
      <c r="V14" s="203">
        <f t="shared" si="11"/>
        <v>0</v>
      </c>
      <c r="W14" s="203">
        <f>гр.комбинир.напрв.!R77</f>
        <v>0</v>
      </c>
      <c r="X14" s="203">
        <f t="shared" si="12"/>
        <v>0</v>
      </c>
      <c r="Y14" s="203">
        <f>гр.комбинир.напрв.!S77</f>
        <v>0</v>
      </c>
      <c r="Z14" s="203">
        <f t="shared" si="13"/>
        <v>0</v>
      </c>
      <c r="AA14" s="203">
        <f>гр.комбинир.напрв.!T77</f>
        <v>0</v>
      </c>
      <c r="AB14" s="203">
        <f t="shared" si="14"/>
        <v>0</v>
      </c>
      <c r="AC14" s="203">
        <f>гр.комбинир.напрв.!U77</f>
        <v>0</v>
      </c>
      <c r="AD14" s="203">
        <f t="shared" si="15"/>
        <v>0</v>
      </c>
      <c r="AE14" s="203">
        <f>гр.комбинир.напрв.!V77</f>
        <v>0</v>
      </c>
      <c r="AF14" s="203">
        <f t="shared" si="16"/>
        <v>0</v>
      </c>
      <c r="AG14" s="203">
        <f>гр.комбинир.напрв.!W77</f>
        <v>0</v>
      </c>
      <c r="AH14" s="203">
        <f t="shared" si="17"/>
        <v>0</v>
      </c>
      <c r="AI14" s="203">
        <f>гр.комбинир.напрв.!X77</f>
        <v>0</v>
      </c>
      <c r="AJ14" s="203">
        <f t="shared" si="18"/>
        <v>0</v>
      </c>
      <c r="AK14" s="203">
        <f>гр.комбинир.напрв.!Y77</f>
        <v>0</v>
      </c>
      <c r="AL14" s="203">
        <f t="shared" si="19"/>
        <v>0</v>
      </c>
      <c r="AM14" s="203">
        <f>гр.комбинир.напрв.!Z77</f>
        <v>0</v>
      </c>
      <c r="AN14" s="203">
        <f t="shared" si="20"/>
        <v>0</v>
      </c>
      <c r="AO14" s="203">
        <f>гр.комбинир.напрв.!AA77</f>
        <v>0</v>
      </c>
      <c r="AP14" s="203">
        <f t="shared" si="21"/>
        <v>0</v>
      </c>
      <c r="AQ14" s="203">
        <f>гр.комбинир.напрв.!AB77</f>
        <v>0</v>
      </c>
      <c r="AR14" s="203">
        <f t="shared" si="22"/>
        <v>0</v>
      </c>
      <c r="AS14" s="203">
        <f>гр.комбинир.напрв.!AC77</f>
        <v>0</v>
      </c>
      <c r="AT14" s="203">
        <f t="shared" si="23"/>
        <v>0</v>
      </c>
      <c r="AU14" s="203">
        <f>гр.комбинир.напрв.!AD77</f>
        <v>0</v>
      </c>
      <c r="AV14" s="203">
        <f t="shared" si="24"/>
        <v>0</v>
      </c>
      <c r="AW14" s="203">
        <f>гр.комбинир.напрв.!AE77</f>
        <v>0</v>
      </c>
      <c r="AX14" s="203">
        <f t="shared" si="25"/>
        <v>0</v>
      </c>
      <c r="AY14" s="203">
        <f>гр.комбинир.напрв.!AF77</f>
        <v>0</v>
      </c>
      <c r="AZ14" s="203">
        <f t="shared" si="26"/>
        <v>0</v>
      </c>
      <c r="BA14" s="203">
        <f>гр.комбинир.напрв.!AG77</f>
        <v>0</v>
      </c>
      <c r="BB14" s="203">
        <f t="shared" si="27"/>
        <v>0</v>
      </c>
      <c r="BC14" s="203">
        <f>гр.комбинир.напрв.!AH77</f>
        <v>0</v>
      </c>
      <c r="BD14" s="203">
        <f t="shared" si="28"/>
        <v>0</v>
      </c>
      <c r="BE14" s="203">
        <f>гр.комбинир.напрв.!AI77</f>
        <v>0</v>
      </c>
      <c r="BF14" s="203">
        <f t="shared" si="29"/>
        <v>0</v>
      </c>
      <c r="BG14" s="203">
        <f>гр.комбинир.напрв.!AJ77</f>
        <v>0</v>
      </c>
      <c r="BH14" s="203">
        <f t="shared" si="30"/>
        <v>0</v>
      </c>
      <c r="BI14" s="203">
        <f>гр.комбинир.напрв.!AK77</f>
        <v>0</v>
      </c>
      <c r="BJ14" s="203">
        <f t="shared" si="31"/>
        <v>0</v>
      </c>
      <c r="BK14" s="203">
        <f>гр.комбинир.напрв.!AL77</f>
        <v>0</v>
      </c>
      <c r="BL14" s="203">
        <f t="shared" si="32"/>
        <v>0</v>
      </c>
      <c r="BM14" s="203">
        <f>гр.комбинир.напрв.!AM77</f>
        <v>0</v>
      </c>
      <c r="BN14" s="203">
        <f t="shared" si="33"/>
        <v>0</v>
      </c>
      <c r="BO14" s="203">
        <f>гр.комбинир.напрв.!AN77</f>
        <v>0</v>
      </c>
      <c r="BP14" s="203">
        <f t="shared" si="34"/>
        <v>0</v>
      </c>
      <c r="BQ14" s="203">
        <f>гр.комбинир.напрв.!AO77</f>
        <v>0</v>
      </c>
      <c r="BR14" s="203">
        <f t="shared" si="35"/>
        <v>0</v>
      </c>
      <c r="BS14" s="203">
        <f>гр.комбинир.напрв.!AP77</f>
        <v>0</v>
      </c>
      <c r="BT14" s="203">
        <f t="shared" si="36"/>
        <v>0</v>
      </c>
      <c r="BU14" s="203">
        <f>гр.комбинир.напрв.!AQ77</f>
        <v>0</v>
      </c>
      <c r="BV14" s="203">
        <f t="shared" si="37"/>
        <v>0</v>
      </c>
      <c r="BW14" s="203">
        <f>гр.комбинир.напрв.!AR77</f>
        <v>0</v>
      </c>
      <c r="BX14" s="203">
        <f t="shared" si="38"/>
        <v>0</v>
      </c>
      <c r="BY14" s="203">
        <f>гр.комбинир.напрв.!AS77</f>
        <v>0</v>
      </c>
      <c r="BZ14" s="203">
        <f t="shared" si="39"/>
        <v>0</v>
      </c>
      <c r="CA14" s="203">
        <f>гр.комбинир.напрв.!AT77</f>
        <v>0</v>
      </c>
      <c r="CB14" s="203">
        <f t="shared" si="40"/>
        <v>0</v>
      </c>
      <c r="CC14" s="203">
        <f>гр.комбинир.напрв.!AU77</f>
        <v>0</v>
      </c>
      <c r="CD14" s="203">
        <f t="shared" si="41"/>
        <v>0</v>
      </c>
      <c r="CE14" s="203">
        <f>гр.комбинир.напрв.!AV77</f>
        <v>0</v>
      </c>
      <c r="CF14" s="203">
        <f t="shared" si="42"/>
        <v>0</v>
      </c>
      <c r="CG14" s="203">
        <f>гр.комбинир.напрв.!AW77</f>
        <v>0</v>
      </c>
      <c r="CH14" s="203">
        <f t="shared" si="43"/>
        <v>0</v>
      </c>
      <c r="CI14" s="203">
        <f>гр.комбинир.напрв.!AX77</f>
        <v>0</v>
      </c>
      <c r="CJ14" s="203">
        <f t="shared" si="44"/>
        <v>0</v>
      </c>
      <c r="CK14" s="203">
        <f>гр.комбинир.напрв.!AY77</f>
        <v>0</v>
      </c>
      <c r="CL14" s="203">
        <f t="shared" si="45"/>
        <v>0</v>
      </c>
      <c r="CM14" s="203">
        <f>гр.комбинир.напрв.!AZ77</f>
        <v>0</v>
      </c>
      <c r="CN14" s="203">
        <f t="shared" si="46"/>
        <v>0</v>
      </c>
      <c r="CO14" s="203">
        <f>гр.комбинир.напрв.!BA77</f>
        <v>0</v>
      </c>
      <c r="CP14" s="203">
        <f t="shared" si="47"/>
        <v>0</v>
      </c>
      <c r="CQ14" s="203">
        <f>гр.комбинир.напрв.!BB77</f>
        <v>0</v>
      </c>
      <c r="CR14" s="203">
        <f t="shared" si="48"/>
        <v>0</v>
      </c>
      <c r="CS14" s="203">
        <f>гр.комбинир.напрв.!BC77</f>
        <v>0</v>
      </c>
      <c r="CT14" s="203">
        <f t="shared" si="49"/>
        <v>0</v>
      </c>
      <c r="CU14" s="203">
        <f>гр.комбинир.напрв.!BD77</f>
        <v>0</v>
      </c>
      <c r="CV14" s="203">
        <f t="shared" si="50"/>
        <v>0</v>
      </c>
      <c r="CW14" s="203">
        <f>гр.комбинир.напрв.!BE77</f>
        <v>0</v>
      </c>
      <c r="CX14" s="203">
        <f t="shared" si="51"/>
        <v>0</v>
      </c>
      <c r="CY14" s="203">
        <f>гр.комбинир.напрв.!BF77</f>
        <v>0</v>
      </c>
      <c r="CZ14" s="203">
        <f t="shared" si="52"/>
        <v>0</v>
      </c>
      <c r="DA14" s="203">
        <f>гр.комбинир.напрв.!BG77</f>
        <v>0</v>
      </c>
      <c r="DB14" s="203">
        <f t="shared" si="53"/>
        <v>0</v>
      </c>
      <c r="DC14" s="203">
        <f>гр.комбинир.напрв.!BH77</f>
        <v>0</v>
      </c>
      <c r="DD14" s="203">
        <f t="shared" si="54"/>
        <v>0</v>
      </c>
      <c r="DE14" s="203">
        <f>гр.комбинир.напрв.!BI77</f>
        <v>0</v>
      </c>
      <c r="DF14" s="203">
        <f t="shared" si="55"/>
        <v>0</v>
      </c>
      <c r="DG14" s="203">
        <f>гр.комбинир.напрв.!BJ77</f>
        <v>0</v>
      </c>
      <c r="DH14" s="203">
        <f t="shared" si="56"/>
        <v>0</v>
      </c>
      <c r="DI14" s="203">
        <f>гр.комбинир.напрв.!BK77</f>
        <v>0</v>
      </c>
      <c r="DJ14" s="203">
        <f t="shared" si="57"/>
        <v>0</v>
      </c>
      <c r="DK14" s="203">
        <f>гр.комбинир.напрв.!BL77</f>
        <v>0</v>
      </c>
      <c r="DL14" s="203">
        <f t="shared" si="58"/>
        <v>0</v>
      </c>
      <c r="DM14" s="203">
        <f>гр.комбинир.напрв.!BM77</f>
        <v>0</v>
      </c>
      <c r="DN14" s="203">
        <f t="shared" si="59"/>
        <v>0</v>
      </c>
      <c r="DO14" s="203">
        <f>гр.комбинир.напрв.!BN77</f>
        <v>0</v>
      </c>
      <c r="DP14" s="203">
        <f t="shared" si="60"/>
        <v>0</v>
      </c>
      <c r="DQ14" s="203">
        <f>гр.комбинир.напрв.!BO77</f>
        <v>0</v>
      </c>
      <c r="DR14" s="203">
        <f t="shared" si="61"/>
        <v>0</v>
      </c>
      <c r="DS14" s="203">
        <f>гр.комбинир.напрв.!BP77</f>
        <v>0</v>
      </c>
      <c r="DT14" s="203">
        <f t="shared" si="62"/>
        <v>0</v>
      </c>
      <c r="DU14" s="203">
        <f>гр.комбинир.напрв.!BQ77</f>
        <v>0</v>
      </c>
      <c r="DV14" s="203">
        <f t="shared" si="63"/>
        <v>0</v>
      </c>
      <c r="DW14" s="203">
        <f>гр.комбинир.напрв.!BR77</f>
        <v>0</v>
      </c>
      <c r="DX14" s="203">
        <f t="shared" si="64"/>
        <v>0</v>
      </c>
      <c r="DY14" s="203">
        <f>гр.комбинир.напрв.!BS77</f>
        <v>0</v>
      </c>
      <c r="DZ14" s="203">
        <f t="shared" si="65"/>
        <v>0</v>
      </c>
      <c r="EA14" s="203">
        <f>гр.комбинир.напрв.!BT77</f>
        <v>0</v>
      </c>
      <c r="EB14" s="203">
        <f t="shared" si="66"/>
        <v>0</v>
      </c>
      <c r="EC14" s="203">
        <f>гр.комбинир.напрв.!BU77</f>
        <v>0</v>
      </c>
      <c r="ED14" s="203">
        <f t="shared" si="67"/>
        <v>0</v>
      </c>
      <c r="EE14" s="203">
        <f>гр.комбинир.напрв.!BV77</f>
        <v>0</v>
      </c>
      <c r="EF14" s="203">
        <f t="shared" si="68"/>
        <v>0</v>
      </c>
      <c r="EG14" s="203">
        <f>гр.комбинир.напрв.!BW77</f>
        <v>0</v>
      </c>
      <c r="EH14" s="203">
        <f t="shared" si="69"/>
        <v>0</v>
      </c>
      <c r="EI14" s="203">
        <f>гр.комбинир.напрв.!BX77</f>
        <v>0</v>
      </c>
      <c r="EJ14" s="203">
        <f t="shared" si="70"/>
        <v>0</v>
      </c>
      <c r="EK14" s="203">
        <f>гр.комбинир.напрв.!BY77</f>
        <v>0</v>
      </c>
      <c r="EL14" s="203">
        <f t="shared" si="71"/>
        <v>0</v>
      </c>
      <c r="EM14" s="203">
        <f>гр.комбинир.напрв.!BZ77</f>
        <v>0</v>
      </c>
      <c r="EN14" s="203">
        <f t="shared" si="72"/>
        <v>0</v>
      </c>
      <c r="EO14" s="203">
        <f>гр.комбинир.напрв.!CA77</f>
        <v>0</v>
      </c>
      <c r="EP14" s="203">
        <f t="shared" si="73"/>
        <v>0</v>
      </c>
      <c r="EQ14" s="203">
        <f>гр.комбинир.напрв.!CB77</f>
        <v>0</v>
      </c>
      <c r="ER14" s="203">
        <f t="shared" si="74"/>
        <v>0</v>
      </c>
      <c r="ES14" s="203">
        <f>гр.комбинир.напрв.!CC77</f>
        <v>0</v>
      </c>
      <c r="ET14" s="203">
        <f t="shared" si="75"/>
        <v>0</v>
      </c>
      <c r="EU14" s="203">
        <f>-гр.комбинир.напрв.!CD77</f>
        <v>0</v>
      </c>
      <c r="EV14" s="203">
        <f t="shared" si="76"/>
        <v>0</v>
      </c>
      <c r="EW14" s="203">
        <f>гр.комбинир.напрв.!CE77</f>
        <v>0</v>
      </c>
      <c r="EX14" s="203">
        <f t="shared" si="77"/>
        <v>0</v>
      </c>
      <c r="EY14" s="203">
        <f>гр.комбинир.напрв.!CF77</f>
        <v>0</v>
      </c>
      <c r="EZ14" s="203">
        <f t="shared" si="78"/>
        <v>0</v>
      </c>
      <c r="FA14" s="203">
        <f>гр.комбинир.напрв.!CG77</f>
        <v>0</v>
      </c>
      <c r="FB14" s="203">
        <f t="shared" si="79"/>
        <v>0</v>
      </c>
      <c r="FC14" s="203">
        <f>гр.комбинир.напрв.!CH77</f>
        <v>0</v>
      </c>
      <c r="FD14" s="203">
        <f t="shared" si="80"/>
        <v>0</v>
      </c>
      <c r="FE14" s="203">
        <f>гр.комбинир.напрв.!CI77</f>
        <v>0</v>
      </c>
      <c r="FF14" s="203">
        <f t="shared" si="81"/>
        <v>0</v>
      </c>
      <c r="FG14" s="203">
        <f>гр.комбинир.напрв.!CJ77</f>
        <v>0</v>
      </c>
      <c r="FH14" s="203">
        <f t="shared" si="82"/>
        <v>0</v>
      </c>
      <c r="FI14" s="203">
        <f>гр.комбинир.напрв.!CK77</f>
        <v>0</v>
      </c>
      <c r="FJ14" s="203">
        <f t="shared" si="83"/>
        <v>0</v>
      </c>
      <c r="FK14" s="203">
        <f>гр.комбинир.напрв.!CL77</f>
        <v>0</v>
      </c>
      <c r="FL14" s="203">
        <f t="shared" si="84"/>
        <v>0</v>
      </c>
      <c r="FM14" s="203">
        <f>гр.комбинир.напрв.!CM77</f>
        <v>0</v>
      </c>
      <c r="FN14" s="203">
        <f t="shared" si="85"/>
        <v>0</v>
      </c>
      <c r="FO14" s="203">
        <f>гр.комбинир.напрв.!CN77</f>
        <v>0</v>
      </c>
      <c r="FP14" s="203">
        <f t="shared" si="86"/>
        <v>0</v>
      </c>
      <c r="FQ14" s="203">
        <f>гр.комбинир.напрв.!CO77</f>
        <v>0</v>
      </c>
      <c r="FR14" s="203">
        <f>гр.комбинир.напрв.!CO77</f>
        <v>0</v>
      </c>
      <c r="FS14" s="203">
        <f>гр.комбинир.напрв.!CP77</f>
        <v>0</v>
      </c>
      <c r="FT14" s="203">
        <f t="shared" si="87"/>
        <v>0</v>
      </c>
      <c r="FU14" s="203">
        <f>гр.комбинир.напрв.!CQ77</f>
        <v>0</v>
      </c>
      <c r="FV14" s="203">
        <f t="shared" si="88"/>
        <v>0</v>
      </c>
      <c r="FW14" s="203">
        <f>гр.комбинир.напрв.!CR77</f>
        <v>0</v>
      </c>
      <c r="FX14" s="203">
        <f t="shared" si="89"/>
        <v>0</v>
      </c>
      <c r="FY14" s="203">
        <f>гр.комбинир.напрв.!CS77</f>
        <v>0</v>
      </c>
      <c r="FZ14" s="203">
        <f t="shared" si="90"/>
        <v>0</v>
      </c>
      <c r="GA14" s="203">
        <f>гр.комбинир.напрв.!CT77</f>
        <v>0</v>
      </c>
      <c r="GB14" s="203">
        <f t="shared" si="91"/>
        <v>0</v>
      </c>
      <c r="GC14" s="203">
        <f>гр.комбинир.напрв.!CU77</f>
        <v>0</v>
      </c>
      <c r="GD14" s="203">
        <f t="shared" si="92"/>
        <v>0</v>
      </c>
      <c r="GE14" s="203">
        <f>гр.комбинир.напрв.!CV77</f>
        <v>0</v>
      </c>
      <c r="GF14" s="203">
        <f t="shared" si="93"/>
        <v>0</v>
      </c>
      <c r="GG14" s="203">
        <f>гр.комбинир.напрв.!CW77</f>
        <v>0</v>
      </c>
      <c r="GH14" s="203">
        <f t="shared" si="94"/>
        <v>0</v>
      </c>
      <c r="GI14" s="203">
        <f>гр.комбинир.напрв.!CX77</f>
        <v>0</v>
      </c>
      <c r="GJ14" s="203">
        <f t="shared" si="95"/>
        <v>0</v>
      </c>
      <c r="GK14" s="203">
        <f>гр.комбинир.напрв.!CY77</f>
        <v>0</v>
      </c>
      <c r="GL14" s="203">
        <f t="shared" si="96"/>
        <v>0</v>
      </c>
      <c r="GM14" s="203">
        <f>гр.комбинир.напрв.!CZ77</f>
        <v>0</v>
      </c>
      <c r="GN14" s="203">
        <f t="shared" si="97"/>
        <v>0</v>
      </c>
      <c r="GO14" s="203">
        <f>гр.комбинир.напрв.!DA77</f>
        <v>0</v>
      </c>
      <c r="GP14" s="203">
        <f t="shared" si="98"/>
        <v>0</v>
      </c>
      <c r="GQ14" s="203">
        <f>гр.комбинир.напрв.!DB77</f>
        <v>0</v>
      </c>
      <c r="GR14" s="203">
        <f t="shared" si="99"/>
        <v>0</v>
      </c>
      <c r="GS14" s="203">
        <f>гр.комбинир.напрв.!DC77</f>
        <v>0</v>
      </c>
      <c r="GT14" s="203">
        <f t="shared" si="100"/>
        <v>0</v>
      </c>
      <c r="GU14" s="203">
        <f>гр.комбинир.напрв.!DD77</f>
        <v>0</v>
      </c>
      <c r="GV14" s="203">
        <f t="shared" si="101"/>
        <v>0</v>
      </c>
      <c r="GW14" s="203">
        <f>гр.комбинир.напрв.!DE77</f>
        <v>0</v>
      </c>
      <c r="GX14" s="203">
        <f t="shared" si="102"/>
        <v>0</v>
      </c>
      <c r="GY14" s="203">
        <f>гр.комбинир.напрв.!DF77</f>
        <v>0</v>
      </c>
      <c r="GZ14" s="203">
        <f t="shared" si="103"/>
        <v>0</v>
      </c>
      <c r="HA14" s="203">
        <f>гр.комбинир.напрв.!DG77</f>
        <v>0</v>
      </c>
      <c r="HB14" s="203">
        <f t="shared" si="104"/>
        <v>0</v>
      </c>
      <c r="HC14" s="203">
        <f>гр.комбинир.напрв.!DH77</f>
        <v>0</v>
      </c>
      <c r="HD14" s="203">
        <f t="shared" si="105"/>
        <v>0</v>
      </c>
      <c r="HE14" s="203">
        <f>гр.комбинир.напрв.!DI77</f>
        <v>0</v>
      </c>
      <c r="HF14" s="203">
        <f t="shared" si="106"/>
        <v>0</v>
      </c>
      <c r="HG14" s="203">
        <f>гр.комбинир.напрв.!DJ77</f>
        <v>0</v>
      </c>
      <c r="HH14" s="203">
        <f t="shared" si="107"/>
        <v>0</v>
      </c>
      <c r="HI14" s="203">
        <f>гр.комбинир.напрв.!DK77</f>
        <v>0</v>
      </c>
      <c r="HJ14" s="203">
        <f t="shared" si="108"/>
        <v>0</v>
      </c>
      <c r="HK14" s="203">
        <f>гр.комбинир.напрв.!DL77</f>
        <v>0</v>
      </c>
      <c r="HL14" s="203">
        <f t="shared" si="109"/>
        <v>0</v>
      </c>
      <c r="HM14" s="203">
        <f>гр.комбинир.напрв.!DM77</f>
        <v>0</v>
      </c>
      <c r="HN14" s="203">
        <f t="shared" si="110"/>
        <v>0</v>
      </c>
      <c r="HO14" s="203">
        <f t="shared" si="0"/>
        <v>0</v>
      </c>
      <c r="HP14" s="203">
        <f t="shared" si="0"/>
        <v>0</v>
      </c>
      <c r="HQ14" s="203">
        <f t="shared" si="0"/>
        <v>0</v>
      </c>
      <c r="HR14" s="203">
        <f t="shared" si="0"/>
        <v>0</v>
      </c>
      <c r="HS14" s="203">
        <f t="shared" si="0"/>
        <v>0</v>
      </c>
      <c r="HT14" s="203">
        <f t="shared" si="0"/>
        <v>0</v>
      </c>
      <c r="HU14" s="203">
        <f t="shared" si="0"/>
        <v>0</v>
      </c>
      <c r="HV14" s="203">
        <f t="shared" si="0"/>
        <v>0</v>
      </c>
      <c r="HW14" s="203">
        <f t="shared" si="0"/>
        <v>0</v>
      </c>
      <c r="HX14" s="203">
        <f t="shared" si="0"/>
        <v>0</v>
      </c>
      <c r="HY14" s="203">
        <f t="shared" si="0"/>
        <v>0</v>
      </c>
      <c r="HZ14" s="203">
        <f t="shared" si="0"/>
        <v>0</v>
      </c>
      <c r="IA14" s="203">
        <f t="shared" si="0"/>
        <v>0</v>
      </c>
      <c r="IB14" s="203">
        <f t="shared" si="0"/>
        <v>0</v>
      </c>
      <c r="IC14" s="203">
        <f t="shared" si="0"/>
        <v>0</v>
      </c>
      <c r="ID14" s="203">
        <f t="shared" si="0"/>
        <v>0</v>
      </c>
      <c r="IE14" s="203">
        <f t="shared" si="1"/>
        <v>0</v>
      </c>
      <c r="IF14" s="203">
        <f t="shared" si="1"/>
        <v>0</v>
      </c>
      <c r="IG14" s="203">
        <f t="shared" si="1"/>
        <v>0</v>
      </c>
      <c r="IH14" s="203">
        <f t="shared" si="1"/>
        <v>0</v>
      </c>
      <c r="II14" s="203">
        <f t="shared" si="111"/>
        <v>0</v>
      </c>
      <c r="IJ14" s="203">
        <f t="shared" si="111"/>
        <v>0</v>
      </c>
      <c r="IK14" s="203">
        <f t="shared" si="111"/>
        <v>0</v>
      </c>
      <c r="IL14" s="203">
        <f t="shared" si="111"/>
        <v>0</v>
      </c>
      <c r="IM14" s="203">
        <f t="shared" si="112"/>
        <v>0</v>
      </c>
      <c r="IN14" s="203">
        <f t="shared" si="113"/>
        <v>0</v>
      </c>
    </row>
    <row r="15" spans="1:248" s="30" customFormat="1" ht="12.75" customHeight="1" x14ac:dyDescent="0.2">
      <c r="A15" s="202">
        <v>4</v>
      </c>
      <c r="B15" s="42" t="s">
        <v>157</v>
      </c>
      <c r="C15" s="203">
        <f>гр.комбинир.напрв.!H138</f>
        <v>0</v>
      </c>
      <c r="D15" s="203">
        <f t="shared" si="2"/>
        <v>0</v>
      </c>
      <c r="E15" s="203">
        <f>гр.комбинир.напрв.!I138</f>
        <v>0</v>
      </c>
      <c r="F15" s="203">
        <f t="shared" si="3"/>
        <v>0</v>
      </c>
      <c r="G15" s="203">
        <f>гр.комбинир.напрв.!J138</f>
        <v>0</v>
      </c>
      <c r="H15" s="203">
        <f t="shared" si="4"/>
        <v>0</v>
      </c>
      <c r="I15" s="203">
        <f>гр.комбинир.напрв.!K138</f>
        <v>0</v>
      </c>
      <c r="J15" s="203">
        <f t="shared" si="5"/>
        <v>0</v>
      </c>
      <c r="K15" s="203">
        <f>гр.комбинир.напрв.!L138</f>
        <v>0</v>
      </c>
      <c r="L15" s="203">
        <f t="shared" si="6"/>
        <v>0</v>
      </c>
      <c r="M15" s="203">
        <f>гр.комбинир.напрв.!M138</f>
        <v>623</v>
      </c>
      <c r="N15" s="203">
        <f t="shared" si="7"/>
        <v>92111796</v>
      </c>
      <c r="O15" s="203">
        <f>гр.комбинир.напрв.!N138</f>
        <v>0</v>
      </c>
      <c r="P15" s="203">
        <f t="shared" si="8"/>
        <v>0</v>
      </c>
      <c r="Q15" s="203">
        <f>гр.комбинир.напрв.!O138</f>
        <v>0</v>
      </c>
      <c r="R15" s="203">
        <f t="shared" si="9"/>
        <v>0</v>
      </c>
      <c r="S15" s="203">
        <f>гр.комбинир.напрв.!P138</f>
        <v>0</v>
      </c>
      <c r="T15" s="203">
        <f t="shared" si="10"/>
        <v>0</v>
      </c>
      <c r="U15" s="203">
        <f>гр.комбинир.напрв.!Q138</f>
        <v>0</v>
      </c>
      <c r="V15" s="203">
        <f t="shared" si="11"/>
        <v>0</v>
      </c>
      <c r="W15" s="203">
        <f>гр.комбинир.напрв.!R138</f>
        <v>0</v>
      </c>
      <c r="X15" s="203">
        <f t="shared" si="12"/>
        <v>0</v>
      </c>
      <c r="Y15" s="203">
        <f>гр.комбинир.напрв.!S138</f>
        <v>0</v>
      </c>
      <c r="Z15" s="203">
        <f t="shared" si="13"/>
        <v>0</v>
      </c>
      <c r="AA15" s="203">
        <f>гр.комбинир.напрв.!T138</f>
        <v>0</v>
      </c>
      <c r="AB15" s="203">
        <f t="shared" si="14"/>
        <v>0</v>
      </c>
      <c r="AC15" s="203">
        <f>гр.комбинир.напрв.!U138</f>
        <v>0</v>
      </c>
      <c r="AD15" s="203">
        <f t="shared" si="15"/>
        <v>0</v>
      </c>
      <c r="AE15" s="203">
        <f>гр.комбинир.напрв.!V138</f>
        <v>0</v>
      </c>
      <c r="AF15" s="203">
        <f t="shared" si="16"/>
        <v>0</v>
      </c>
      <c r="AG15" s="203">
        <f>гр.комбинир.напрв.!W138</f>
        <v>0</v>
      </c>
      <c r="AH15" s="203">
        <f t="shared" si="17"/>
        <v>0</v>
      </c>
      <c r="AI15" s="203">
        <f>гр.комбинир.напрв.!X138</f>
        <v>0</v>
      </c>
      <c r="AJ15" s="203">
        <f t="shared" si="18"/>
        <v>0</v>
      </c>
      <c r="AK15" s="203">
        <f>гр.комбинир.напрв.!Y138</f>
        <v>0</v>
      </c>
      <c r="AL15" s="203">
        <f t="shared" si="19"/>
        <v>0</v>
      </c>
      <c r="AM15" s="203">
        <f>гр.комбинир.напрв.!Z138</f>
        <v>0</v>
      </c>
      <c r="AN15" s="203">
        <f t="shared" si="20"/>
        <v>0</v>
      </c>
      <c r="AO15" s="203">
        <f>гр.комбинир.напрв.!AA138</f>
        <v>0</v>
      </c>
      <c r="AP15" s="203">
        <f t="shared" si="21"/>
        <v>0</v>
      </c>
      <c r="AQ15" s="203">
        <f>гр.комбинир.напрв.!AB138</f>
        <v>0</v>
      </c>
      <c r="AR15" s="203">
        <f t="shared" si="22"/>
        <v>0</v>
      </c>
      <c r="AS15" s="203">
        <f>гр.комбинир.напрв.!AC138</f>
        <v>0</v>
      </c>
      <c r="AT15" s="203">
        <f t="shared" si="23"/>
        <v>0</v>
      </c>
      <c r="AU15" s="203">
        <f>гр.комбинир.напрв.!AD138</f>
        <v>0</v>
      </c>
      <c r="AV15" s="203">
        <f t="shared" si="24"/>
        <v>0</v>
      </c>
      <c r="AW15" s="203">
        <f>гр.комбинир.напрв.!AE138</f>
        <v>0</v>
      </c>
      <c r="AX15" s="203">
        <f t="shared" si="25"/>
        <v>0</v>
      </c>
      <c r="AY15" s="203">
        <f>гр.комбинир.напрв.!AF138</f>
        <v>0</v>
      </c>
      <c r="AZ15" s="203">
        <f t="shared" si="26"/>
        <v>0</v>
      </c>
      <c r="BA15" s="203">
        <f>гр.комбинир.напрв.!AG138</f>
        <v>0</v>
      </c>
      <c r="BB15" s="203">
        <f t="shared" si="27"/>
        <v>0</v>
      </c>
      <c r="BC15" s="203">
        <f>гр.комбинир.напрв.!AH138</f>
        <v>0</v>
      </c>
      <c r="BD15" s="203">
        <f t="shared" si="28"/>
        <v>0</v>
      </c>
      <c r="BE15" s="203">
        <f>гр.комбинир.напрв.!AI138</f>
        <v>0</v>
      </c>
      <c r="BF15" s="203">
        <f t="shared" si="29"/>
        <v>0</v>
      </c>
      <c r="BG15" s="203">
        <f>гр.комбинир.напрв.!AJ138</f>
        <v>0</v>
      </c>
      <c r="BH15" s="203">
        <f t="shared" si="30"/>
        <v>0</v>
      </c>
      <c r="BI15" s="203">
        <f>гр.комбинир.напрв.!AK138</f>
        <v>0</v>
      </c>
      <c r="BJ15" s="203">
        <f t="shared" si="31"/>
        <v>0</v>
      </c>
      <c r="BK15" s="203">
        <f>гр.комбинир.напрв.!AL138</f>
        <v>0</v>
      </c>
      <c r="BL15" s="203">
        <f t="shared" si="32"/>
        <v>0</v>
      </c>
      <c r="BM15" s="203">
        <f>гр.комбинир.напрв.!AM138</f>
        <v>0</v>
      </c>
      <c r="BN15" s="203">
        <f t="shared" si="33"/>
        <v>0</v>
      </c>
      <c r="BO15" s="203">
        <f>гр.комбинир.напрв.!AN138</f>
        <v>0</v>
      </c>
      <c r="BP15" s="203">
        <f t="shared" si="34"/>
        <v>0</v>
      </c>
      <c r="BQ15" s="203">
        <f>гр.комбинир.напрв.!AO138</f>
        <v>0</v>
      </c>
      <c r="BR15" s="203">
        <f t="shared" si="35"/>
        <v>0</v>
      </c>
      <c r="BS15" s="203">
        <f>гр.комбинир.напрв.!AP138</f>
        <v>0</v>
      </c>
      <c r="BT15" s="203">
        <f t="shared" si="36"/>
        <v>0</v>
      </c>
      <c r="BU15" s="203">
        <f>гр.комбинир.напрв.!AQ138</f>
        <v>0</v>
      </c>
      <c r="BV15" s="203">
        <f t="shared" si="37"/>
        <v>0</v>
      </c>
      <c r="BW15" s="203">
        <f>гр.комбинир.напрв.!AR138</f>
        <v>0</v>
      </c>
      <c r="BX15" s="203">
        <f t="shared" si="38"/>
        <v>0</v>
      </c>
      <c r="BY15" s="203">
        <f>гр.комбинир.напрв.!AS138</f>
        <v>0</v>
      </c>
      <c r="BZ15" s="203">
        <f t="shared" si="39"/>
        <v>0</v>
      </c>
      <c r="CA15" s="203">
        <f>гр.комбинир.напрв.!AT138</f>
        <v>0</v>
      </c>
      <c r="CB15" s="203">
        <f t="shared" si="40"/>
        <v>0</v>
      </c>
      <c r="CC15" s="203">
        <f>гр.комбинир.напрв.!AU138</f>
        <v>0</v>
      </c>
      <c r="CD15" s="203">
        <f t="shared" si="41"/>
        <v>0</v>
      </c>
      <c r="CE15" s="203">
        <f>гр.комбинир.напрв.!AV138</f>
        <v>0</v>
      </c>
      <c r="CF15" s="203">
        <f t="shared" si="42"/>
        <v>0</v>
      </c>
      <c r="CG15" s="203">
        <f>гр.комбинир.напрв.!AW138</f>
        <v>0</v>
      </c>
      <c r="CH15" s="203">
        <f t="shared" si="43"/>
        <v>0</v>
      </c>
      <c r="CI15" s="203">
        <f>гр.комбинир.напрв.!AX138</f>
        <v>0</v>
      </c>
      <c r="CJ15" s="203">
        <f t="shared" si="44"/>
        <v>0</v>
      </c>
      <c r="CK15" s="203">
        <f>гр.комбинир.напрв.!AY138</f>
        <v>0</v>
      </c>
      <c r="CL15" s="203">
        <f t="shared" si="45"/>
        <v>0</v>
      </c>
      <c r="CM15" s="203">
        <f>гр.комбинир.напрв.!AZ138</f>
        <v>0</v>
      </c>
      <c r="CN15" s="203">
        <f t="shared" si="46"/>
        <v>0</v>
      </c>
      <c r="CO15" s="203">
        <f>гр.комбинир.напрв.!BA138</f>
        <v>0</v>
      </c>
      <c r="CP15" s="203">
        <f t="shared" si="47"/>
        <v>0</v>
      </c>
      <c r="CQ15" s="203">
        <f>гр.комбинир.напрв.!BB138</f>
        <v>0</v>
      </c>
      <c r="CR15" s="203">
        <f t="shared" si="48"/>
        <v>0</v>
      </c>
      <c r="CS15" s="203">
        <f>гр.комбинир.напрв.!BC138</f>
        <v>0</v>
      </c>
      <c r="CT15" s="203">
        <f t="shared" si="49"/>
        <v>0</v>
      </c>
      <c r="CU15" s="203">
        <f>гр.комбинир.напрв.!BD138</f>
        <v>0</v>
      </c>
      <c r="CV15" s="203">
        <f t="shared" si="50"/>
        <v>0</v>
      </c>
      <c r="CW15" s="203">
        <f>гр.комбинир.напрв.!BE138</f>
        <v>0</v>
      </c>
      <c r="CX15" s="203">
        <f t="shared" si="51"/>
        <v>0</v>
      </c>
      <c r="CY15" s="203">
        <f>гр.комбинир.напрв.!BF138</f>
        <v>0</v>
      </c>
      <c r="CZ15" s="203">
        <f t="shared" si="52"/>
        <v>0</v>
      </c>
      <c r="DA15" s="203">
        <f>гр.комбинир.напрв.!BG138</f>
        <v>0</v>
      </c>
      <c r="DB15" s="203">
        <f t="shared" si="53"/>
        <v>0</v>
      </c>
      <c r="DC15" s="203">
        <f>гр.комбинир.напрв.!BH138</f>
        <v>0</v>
      </c>
      <c r="DD15" s="203">
        <f t="shared" si="54"/>
        <v>0</v>
      </c>
      <c r="DE15" s="203">
        <f>гр.комбинир.напрв.!BI138</f>
        <v>0</v>
      </c>
      <c r="DF15" s="203">
        <f t="shared" si="55"/>
        <v>0</v>
      </c>
      <c r="DG15" s="203">
        <f>гр.комбинир.напрв.!BJ138</f>
        <v>0</v>
      </c>
      <c r="DH15" s="203">
        <f t="shared" si="56"/>
        <v>0</v>
      </c>
      <c r="DI15" s="203">
        <f>гр.комбинир.напрв.!BK138</f>
        <v>0</v>
      </c>
      <c r="DJ15" s="203">
        <f t="shared" si="57"/>
        <v>0</v>
      </c>
      <c r="DK15" s="203">
        <f>гр.комбинир.напрв.!BL138</f>
        <v>0</v>
      </c>
      <c r="DL15" s="203">
        <f t="shared" si="58"/>
        <v>0</v>
      </c>
      <c r="DM15" s="203">
        <f>гр.комбинир.напрв.!BM138</f>
        <v>0</v>
      </c>
      <c r="DN15" s="203">
        <f t="shared" si="59"/>
        <v>0</v>
      </c>
      <c r="DO15" s="203">
        <f>гр.комбинир.напрв.!BN138</f>
        <v>0</v>
      </c>
      <c r="DP15" s="203">
        <f t="shared" si="60"/>
        <v>0</v>
      </c>
      <c r="DQ15" s="203">
        <f>гр.комбинир.напрв.!BO138</f>
        <v>0</v>
      </c>
      <c r="DR15" s="203">
        <f t="shared" si="61"/>
        <v>0</v>
      </c>
      <c r="DS15" s="203">
        <f>гр.комбинир.напрв.!BP138</f>
        <v>0</v>
      </c>
      <c r="DT15" s="203">
        <f t="shared" si="62"/>
        <v>0</v>
      </c>
      <c r="DU15" s="203">
        <f>гр.комбинир.напрв.!BQ138</f>
        <v>0</v>
      </c>
      <c r="DV15" s="203">
        <f t="shared" si="63"/>
        <v>0</v>
      </c>
      <c r="DW15" s="203">
        <f>гр.комбинир.напрв.!BR138</f>
        <v>0</v>
      </c>
      <c r="DX15" s="203">
        <f t="shared" si="64"/>
        <v>0</v>
      </c>
      <c r="DY15" s="203">
        <f>гр.комбинир.напрв.!BS138</f>
        <v>0</v>
      </c>
      <c r="DZ15" s="203">
        <f t="shared" si="65"/>
        <v>0</v>
      </c>
      <c r="EA15" s="203">
        <f>гр.комбинир.напрв.!BT138</f>
        <v>0</v>
      </c>
      <c r="EB15" s="203">
        <f t="shared" si="66"/>
        <v>0</v>
      </c>
      <c r="EC15" s="203">
        <f>гр.комбинир.напрв.!BU138</f>
        <v>100</v>
      </c>
      <c r="ED15" s="203">
        <f t="shared" si="67"/>
        <v>13045200</v>
      </c>
      <c r="EE15" s="203">
        <f>гр.комбинир.напрв.!BV138</f>
        <v>0</v>
      </c>
      <c r="EF15" s="203">
        <f t="shared" si="68"/>
        <v>0</v>
      </c>
      <c r="EG15" s="203">
        <f>гр.комбинир.напрв.!BW138</f>
        <v>0</v>
      </c>
      <c r="EH15" s="203">
        <f t="shared" si="69"/>
        <v>0</v>
      </c>
      <c r="EI15" s="203">
        <f>гр.комбинир.напрв.!BX138</f>
        <v>0</v>
      </c>
      <c r="EJ15" s="203">
        <f t="shared" si="70"/>
        <v>0</v>
      </c>
      <c r="EK15" s="203">
        <f>гр.комбинир.напрв.!BY138</f>
        <v>0</v>
      </c>
      <c r="EL15" s="203">
        <f t="shared" si="71"/>
        <v>0</v>
      </c>
      <c r="EM15" s="203">
        <f>гр.комбинир.напрв.!BZ138</f>
        <v>0</v>
      </c>
      <c r="EN15" s="203">
        <f t="shared" si="72"/>
        <v>0</v>
      </c>
      <c r="EO15" s="203">
        <f>гр.комбинир.напрв.!CA138</f>
        <v>0</v>
      </c>
      <c r="EP15" s="203">
        <f t="shared" si="73"/>
        <v>0</v>
      </c>
      <c r="EQ15" s="203">
        <f>гр.комбинир.напрв.!CB138</f>
        <v>0</v>
      </c>
      <c r="ER15" s="203">
        <f t="shared" si="74"/>
        <v>0</v>
      </c>
      <c r="ES15" s="203">
        <f>гр.комбинир.напрв.!CC138</f>
        <v>0</v>
      </c>
      <c r="ET15" s="203">
        <f t="shared" si="75"/>
        <v>0</v>
      </c>
      <c r="EU15" s="203">
        <f>-гр.комбинир.напрв.!CD138</f>
        <v>0</v>
      </c>
      <c r="EV15" s="203">
        <f t="shared" si="76"/>
        <v>0</v>
      </c>
      <c r="EW15" s="203">
        <f>гр.комбинир.напрв.!CE138</f>
        <v>0</v>
      </c>
      <c r="EX15" s="203">
        <f t="shared" si="77"/>
        <v>0</v>
      </c>
      <c r="EY15" s="203">
        <f>гр.комбинир.напрв.!CF138</f>
        <v>0</v>
      </c>
      <c r="EZ15" s="203">
        <f t="shared" si="78"/>
        <v>0</v>
      </c>
      <c r="FA15" s="203">
        <f>гр.комбинир.напрв.!CG138</f>
        <v>0</v>
      </c>
      <c r="FB15" s="203">
        <f t="shared" si="79"/>
        <v>0</v>
      </c>
      <c r="FC15" s="203">
        <f>гр.комбинир.напрв.!CH138</f>
        <v>0</v>
      </c>
      <c r="FD15" s="203">
        <f t="shared" si="80"/>
        <v>0</v>
      </c>
      <c r="FE15" s="203">
        <f>гр.комбинир.напрв.!CI138</f>
        <v>0</v>
      </c>
      <c r="FF15" s="203">
        <f t="shared" si="81"/>
        <v>0</v>
      </c>
      <c r="FG15" s="203">
        <f>гр.комбинир.напрв.!CJ138</f>
        <v>0</v>
      </c>
      <c r="FH15" s="203">
        <f t="shared" si="82"/>
        <v>0</v>
      </c>
      <c r="FI15" s="203">
        <f>гр.комбинир.напрв.!CK138</f>
        <v>0</v>
      </c>
      <c r="FJ15" s="203">
        <f t="shared" si="83"/>
        <v>0</v>
      </c>
      <c r="FK15" s="203">
        <f>гр.комбинир.напрв.!CL138</f>
        <v>0</v>
      </c>
      <c r="FL15" s="203">
        <f t="shared" si="84"/>
        <v>0</v>
      </c>
      <c r="FM15" s="203">
        <f>гр.комбинир.напрв.!CM138</f>
        <v>0</v>
      </c>
      <c r="FN15" s="203">
        <f t="shared" si="85"/>
        <v>0</v>
      </c>
      <c r="FO15" s="203">
        <f>гр.комбинир.напрв.!CN138</f>
        <v>0</v>
      </c>
      <c r="FP15" s="203">
        <f t="shared" si="86"/>
        <v>0</v>
      </c>
      <c r="FQ15" s="203">
        <f>гр.комбинир.напрв.!CO138</f>
        <v>0</v>
      </c>
      <c r="FR15" s="203">
        <f>гр.комбинир.напрв.!CO138</f>
        <v>0</v>
      </c>
      <c r="FS15" s="203">
        <f>гр.комбинир.напрв.!CP138</f>
        <v>0</v>
      </c>
      <c r="FT15" s="203">
        <f t="shared" si="87"/>
        <v>0</v>
      </c>
      <c r="FU15" s="203">
        <f>гр.комбинир.напрв.!CQ138</f>
        <v>0</v>
      </c>
      <c r="FV15" s="203">
        <f t="shared" si="88"/>
        <v>0</v>
      </c>
      <c r="FW15" s="203">
        <f>гр.комбинир.напрв.!CR138</f>
        <v>0</v>
      </c>
      <c r="FX15" s="203">
        <f t="shared" si="89"/>
        <v>0</v>
      </c>
      <c r="FY15" s="203">
        <f>гр.комбинир.напрв.!CS138</f>
        <v>0</v>
      </c>
      <c r="FZ15" s="203">
        <f t="shared" si="90"/>
        <v>0</v>
      </c>
      <c r="GA15" s="203">
        <f>гр.комбинир.напрв.!CT138</f>
        <v>0</v>
      </c>
      <c r="GB15" s="203">
        <f t="shared" si="91"/>
        <v>0</v>
      </c>
      <c r="GC15" s="203">
        <f>гр.комбинир.напрв.!CU138</f>
        <v>0</v>
      </c>
      <c r="GD15" s="203">
        <f t="shared" si="92"/>
        <v>0</v>
      </c>
      <c r="GE15" s="203">
        <f>гр.комбинир.напрв.!CV138</f>
        <v>0</v>
      </c>
      <c r="GF15" s="203">
        <f t="shared" si="93"/>
        <v>0</v>
      </c>
      <c r="GG15" s="203">
        <f>гр.комбинир.напрв.!CW138</f>
        <v>0</v>
      </c>
      <c r="GH15" s="203">
        <f t="shared" si="94"/>
        <v>0</v>
      </c>
      <c r="GI15" s="203">
        <f>гр.комбинир.напрв.!CX138</f>
        <v>0</v>
      </c>
      <c r="GJ15" s="203">
        <f t="shared" si="95"/>
        <v>0</v>
      </c>
      <c r="GK15" s="203">
        <f>гр.комбинир.напрв.!CY138</f>
        <v>0</v>
      </c>
      <c r="GL15" s="203">
        <f t="shared" si="96"/>
        <v>0</v>
      </c>
      <c r="GM15" s="203">
        <f>гр.комбинир.напрв.!CZ138</f>
        <v>0</v>
      </c>
      <c r="GN15" s="203">
        <f t="shared" si="97"/>
        <v>0</v>
      </c>
      <c r="GO15" s="203">
        <f>гр.комбинир.напрв.!DA138</f>
        <v>0</v>
      </c>
      <c r="GP15" s="203">
        <f t="shared" si="98"/>
        <v>0</v>
      </c>
      <c r="GQ15" s="203">
        <f>гр.комбинир.напрв.!DB138</f>
        <v>0</v>
      </c>
      <c r="GR15" s="203">
        <f t="shared" si="99"/>
        <v>0</v>
      </c>
      <c r="GS15" s="203">
        <f>гр.комбинир.напрв.!DC138</f>
        <v>0</v>
      </c>
      <c r="GT15" s="203">
        <f t="shared" si="100"/>
        <v>0</v>
      </c>
      <c r="GU15" s="203">
        <f>гр.комбинир.напрв.!DD138</f>
        <v>0</v>
      </c>
      <c r="GV15" s="203">
        <f t="shared" si="101"/>
        <v>0</v>
      </c>
      <c r="GW15" s="203">
        <f>гр.комбинир.напрв.!DE138</f>
        <v>0</v>
      </c>
      <c r="GX15" s="203">
        <f t="shared" si="102"/>
        <v>0</v>
      </c>
      <c r="GY15" s="203">
        <f>гр.комбинир.напрв.!DF138</f>
        <v>0</v>
      </c>
      <c r="GZ15" s="203">
        <f t="shared" si="103"/>
        <v>0</v>
      </c>
      <c r="HA15" s="203">
        <f>гр.комбинир.напрв.!DG138</f>
        <v>0</v>
      </c>
      <c r="HB15" s="203">
        <f t="shared" si="104"/>
        <v>0</v>
      </c>
      <c r="HC15" s="203">
        <f>гр.комбинир.напрв.!DH138</f>
        <v>0</v>
      </c>
      <c r="HD15" s="203">
        <f t="shared" si="105"/>
        <v>0</v>
      </c>
      <c r="HE15" s="203">
        <f>гр.комбинир.напрв.!DI138</f>
        <v>0</v>
      </c>
      <c r="HF15" s="203">
        <f t="shared" si="106"/>
        <v>0</v>
      </c>
      <c r="HG15" s="203">
        <f>гр.комбинир.напрв.!DJ138</f>
        <v>0</v>
      </c>
      <c r="HH15" s="203">
        <f t="shared" si="107"/>
        <v>0</v>
      </c>
      <c r="HI15" s="203">
        <f>гр.комбинир.напрв.!DK138</f>
        <v>0</v>
      </c>
      <c r="HJ15" s="203">
        <f t="shared" si="108"/>
        <v>0</v>
      </c>
      <c r="HK15" s="203">
        <f>гр.комбинир.напрв.!DL138</f>
        <v>0</v>
      </c>
      <c r="HL15" s="203">
        <f t="shared" si="109"/>
        <v>0</v>
      </c>
      <c r="HM15" s="203">
        <f>гр.комбинир.напрв.!DM138</f>
        <v>0</v>
      </c>
      <c r="HN15" s="203">
        <f t="shared" si="110"/>
        <v>0</v>
      </c>
      <c r="HO15" s="203">
        <f t="shared" si="0"/>
        <v>0</v>
      </c>
      <c r="HP15" s="203">
        <f t="shared" si="0"/>
        <v>0</v>
      </c>
      <c r="HQ15" s="203">
        <f t="shared" si="0"/>
        <v>0</v>
      </c>
      <c r="HR15" s="203">
        <f t="shared" si="0"/>
        <v>0</v>
      </c>
      <c r="HS15" s="203">
        <f t="shared" si="0"/>
        <v>0</v>
      </c>
      <c r="HT15" s="203">
        <f t="shared" si="0"/>
        <v>0</v>
      </c>
      <c r="HU15" s="203">
        <f t="shared" si="0"/>
        <v>0</v>
      </c>
      <c r="HV15" s="203">
        <f t="shared" si="0"/>
        <v>0</v>
      </c>
      <c r="HW15" s="203">
        <f t="shared" si="0"/>
        <v>0</v>
      </c>
      <c r="HX15" s="203">
        <f t="shared" si="0"/>
        <v>0</v>
      </c>
      <c r="HY15" s="203">
        <f t="shared" si="0"/>
        <v>723</v>
      </c>
      <c r="HZ15" s="203">
        <f t="shared" si="0"/>
        <v>105156996</v>
      </c>
      <c r="IA15" s="203">
        <f t="shared" si="0"/>
        <v>0</v>
      </c>
      <c r="IB15" s="203">
        <f t="shared" si="0"/>
        <v>0</v>
      </c>
      <c r="IC15" s="203">
        <f t="shared" si="0"/>
        <v>0</v>
      </c>
      <c r="ID15" s="203">
        <f t="shared" si="0"/>
        <v>0</v>
      </c>
      <c r="IE15" s="203">
        <f t="shared" si="1"/>
        <v>0</v>
      </c>
      <c r="IF15" s="203">
        <f t="shared" si="1"/>
        <v>0</v>
      </c>
      <c r="IG15" s="203">
        <f t="shared" si="1"/>
        <v>0</v>
      </c>
      <c r="IH15" s="203">
        <f t="shared" si="1"/>
        <v>0</v>
      </c>
      <c r="II15" s="203">
        <f t="shared" si="111"/>
        <v>0</v>
      </c>
      <c r="IJ15" s="203">
        <f t="shared" si="111"/>
        <v>0</v>
      </c>
      <c r="IK15" s="203">
        <f t="shared" si="111"/>
        <v>723</v>
      </c>
      <c r="IL15" s="203">
        <f t="shared" si="111"/>
        <v>105156996</v>
      </c>
      <c r="IM15" s="203">
        <f t="shared" si="112"/>
        <v>723</v>
      </c>
      <c r="IN15" s="203">
        <f t="shared" si="113"/>
        <v>105157000</v>
      </c>
    </row>
    <row r="16" spans="1:248" s="30" customFormat="1" ht="12.75" customHeight="1" x14ac:dyDescent="0.2">
      <c r="A16" s="202">
        <v>5</v>
      </c>
      <c r="B16" s="42" t="s">
        <v>220</v>
      </c>
      <c r="C16" s="203">
        <f>гр.комбинир.напрв.!H194</f>
        <v>0</v>
      </c>
      <c r="D16" s="203">
        <f t="shared" si="2"/>
        <v>0</v>
      </c>
      <c r="E16" s="203">
        <f>гр.комбинир.напрв.!I194</f>
        <v>0</v>
      </c>
      <c r="F16" s="203">
        <f t="shared" si="3"/>
        <v>0</v>
      </c>
      <c r="G16" s="203">
        <f>гр.комбинир.напрв.!J194</f>
        <v>0</v>
      </c>
      <c r="H16" s="203">
        <f t="shared" si="4"/>
        <v>0</v>
      </c>
      <c r="I16" s="203">
        <f>гр.комбинир.напрв.!K194</f>
        <v>0</v>
      </c>
      <c r="J16" s="203">
        <f t="shared" si="5"/>
        <v>0</v>
      </c>
      <c r="K16" s="203">
        <f>гр.комбинир.напрв.!L194</f>
        <v>0</v>
      </c>
      <c r="L16" s="203">
        <f t="shared" si="6"/>
        <v>0</v>
      </c>
      <c r="M16" s="203">
        <f>гр.комбинир.напрв.!M194</f>
        <v>0</v>
      </c>
      <c r="N16" s="203">
        <f t="shared" si="7"/>
        <v>0</v>
      </c>
      <c r="O16" s="203">
        <f>гр.комбинир.напрв.!N194</f>
        <v>0</v>
      </c>
      <c r="P16" s="203">
        <f t="shared" si="8"/>
        <v>0</v>
      </c>
      <c r="Q16" s="203">
        <f>гр.комбинир.напрв.!O194</f>
        <v>0</v>
      </c>
      <c r="R16" s="203">
        <f t="shared" si="9"/>
        <v>0</v>
      </c>
      <c r="S16" s="203">
        <f>гр.комбинир.напрв.!P194</f>
        <v>0</v>
      </c>
      <c r="T16" s="203">
        <f t="shared" si="10"/>
        <v>0</v>
      </c>
      <c r="U16" s="203">
        <f>гр.комбинир.напрв.!Q194</f>
        <v>0</v>
      </c>
      <c r="V16" s="203">
        <f t="shared" si="11"/>
        <v>0</v>
      </c>
      <c r="W16" s="203">
        <f>гр.комбинир.напрв.!R194</f>
        <v>0</v>
      </c>
      <c r="X16" s="203">
        <f t="shared" si="12"/>
        <v>0</v>
      </c>
      <c r="Y16" s="203">
        <f>гр.комбинир.напрв.!S194</f>
        <v>0</v>
      </c>
      <c r="Z16" s="203">
        <f t="shared" si="13"/>
        <v>0</v>
      </c>
      <c r="AA16" s="203">
        <f>гр.комбинир.напрв.!T194</f>
        <v>0</v>
      </c>
      <c r="AB16" s="203">
        <f t="shared" si="14"/>
        <v>0</v>
      </c>
      <c r="AC16" s="203">
        <f>гр.комбинир.напрв.!U194</f>
        <v>0</v>
      </c>
      <c r="AD16" s="203">
        <f t="shared" si="15"/>
        <v>0</v>
      </c>
      <c r="AE16" s="203">
        <f>гр.комбинир.напрв.!V194</f>
        <v>0</v>
      </c>
      <c r="AF16" s="203">
        <f t="shared" si="16"/>
        <v>0</v>
      </c>
      <c r="AG16" s="203">
        <f>гр.комбинир.напрв.!W194</f>
        <v>0</v>
      </c>
      <c r="AH16" s="203">
        <f t="shared" si="17"/>
        <v>0</v>
      </c>
      <c r="AI16" s="203">
        <f>гр.комбинир.напрв.!X194</f>
        <v>0</v>
      </c>
      <c r="AJ16" s="203">
        <f t="shared" si="18"/>
        <v>0</v>
      </c>
      <c r="AK16" s="203">
        <f>гр.комбинир.напрв.!Y194</f>
        <v>0</v>
      </c>
      <c r="AL16" s="203">
        <f t="shared" si="19"/>
        <v>0</v>
      </c>
      <c r="AM16" s="203">
        <f>гр.комбинир.напрв.!Z194</f>
        <v>0</v>
      </c>
      <c r="AN16" s="203">
        <f t="shared" si="20"/>
        <v>0</v>
      </c>
      <c r="AO16" s="203">
        <f>гр.комбинир.напрв.!AA194</f>
        <v>0</v>
      </c>
      <c r="AP16" s="203">
        <f t="shared" si="21"/>
        <v>0</v>
      </c>
      <c r="AQ16" s="203">
        <f>гр.комбинир.напрв.!AB194</f>
        <v>0</v>
      </c>
      <c r="AR16" s="203">
        <f t="shared" si="22"/>
        <v>0</v>
      </c>
      <c r="AS16" s="203">
        <f>гр.комбинир.напрв.!AC194</f>
        <v>0</v>
      </c>
      <c r="AT16" s="203">
        <f t="shared" si="23"/>
        <v>0</v>
      </c>
      <c r="AU16" s="203">
        <f>гр.комбинир.напрв.!AD194</f>
        <v>0</v>
      </c>
      <c r="AV16" s="203">
        <f t="shared" si="24"/>
        <v>0</v>
      </c>
      <c r="AW16" s="203">
        <f>гр.комбинир.напрв.!AE194</f>
        <v>0</v>
      </c>
      <c r="AX16" s="203">
        <f t="shared" si="25"/>
        <v>0</v>
      </c>
      <c r="AY16" s="203">
        <f>гр.комбинир.напрв.!AF194</f>
        <v>0</v>
      </c>
      <c r="AZ16" s="203">
        <f t="shared" si="26"/>
        <v>0</v>
      </c>
      <c r="BA16" s="203">
        <f>гр.комбинир.напрв.!AG194</f>
        <v>0</v>
      </c>
      <c r="BB16" s="203">
        <f t="shared" si="27"/>
        <v>0</v>
      </c>
      <c r="BC16" s="203">
        <f>гр.комбинир.напрв.!AH194</f>
        <v>0</v>
      </c>
      <c r="BD16" s="203">
        <f t="shared" si="28"/>
        <v>0</v>
      </c>
      <c r="BE16" s="203">
        <f>гр.комбинир.напрв.!AI194</f>
        <v>0</v>
      </c>
      <c r="BF16" s="203">
        <f t="shared" si="29"/>
        <v>0</v>
      </c>
      <c r="BG16" s="203">
        <f>гр.комбинир.напрв.!AJ194</f>
        <v>0</v>
      </c>
      <c r="BH16" s="203">
        <f t="shared" si="30"/>
        <v>0</v>
      </c>
      <c r="BI16" s="203">
        <f>гр.комбинир.напрв.!AK194</f>
        <v>0</v>
      </c>
      <c r="BJ16" s="203">
        <f t="shared" si="31"/>
        <v>0</v>
      </c>
      <c r="BK16" s="203">
        <f>гр.комбинир.напрв.!AL194</f>
        <v>0</v>
      </c>
      <c r="BL16" s="203">
        <f t="shared" si="32"/>
        <v>0</v>
      </c>
      <c r="BM16" s="203">
        <f>гр.комбинир.напрв.!AM194</f>
        <v>0</v>
      </c>
      <c r="BN16" s="203">
        <f t="shared" si="33"/>
        <v>0</v>
      </c>
      <c r="BO16" s="203">
        <f>гр.комбинир.напрв.!AN194</f>
        <v>0</v>
      </c>
      <c r="BP16" s="203">
        <f t="shared" si="34"/>
        <v>0</v>
      </c>
      <c r="BQ16" s="203">
        <f>гр.комбинир.напрв.!AO194</f>
        <v>0</v>
      </c>
      <c r="BR16" s="203">
        <f t="shared" si="35"/>
        <v>0</v>
      </c>
      <c r="BS16" s="203">
        <f>гр.комбинир.напрв.!AP194</f>
        <v>0</v>
      </c>
      <c r="BT16" s="203">
        <f t="shared" si="36"/>
        <v>0</v>
      </c>
      <c r="BU16" s="203">
        <f>гр.комбинир.напрв.!AQ194</f>
        <v>0</v>
      </c>
      <c r="BV16" s="203">
        <f t="shared" si="37"/>
        <v>0</v>
      </c>
      <c r="BW16" s="203">
        <f>гр.комбинир.напрв.!AR194</f>
        <v>0</v>
      </c>
      <c r="BX16" s="203">
        <f t="shared" si="38"/>
        <v>0</v>
      </c>
      <c r="BY16" s="203">
        <f>гр.комбинир.напрв.!AS194</f>
        <v>0</v>
      </c>
      <c r="BZ16" s="203">
        <f t="shared" si="39"/>
        <v>0</v>
      </c>
      <c r="CA16" s="203">
        <f>гр.комбинир.напрв.!AT194</f>
        <v>0</v>
      </c>
      <c r="CB16" s="203">
        <f t="shared" si="40"/>
        <v>0</v>
      </c>
      <c r="CC16" s="203">
        <f>гр.комбинир.напрв.!AU194</f>
        <v>0</v>
      </c>
      <c r="CD16" s="203">
        <f t="shared" si="41"/>
        <v>0</v>
      </c>
      <c r="CE16" s="203">
        <f>гр.комбинир.напрв.!AV194</f>
        <v>0</v>
      </c>
      <c r="CF16" s="203">
        <f t="shared" si="42"/>
        <v>0</v>
      </c>
      <c r="CG16" s="203">
        <f>гр.комбинир.напрв.!AW194</f>
        <v>0</v>
      </c>
      <c r="CH16" s="203">
        <f t="shared" si="43"/>
        <v>0</v>
      </c>
      <c r="CI16" s="203">
        <f>гр.комбинир.напрв.!AX194</f>
        <v>0</v>
      </c>
      <c r="CJ16" s="203">
        <f t="shared" si="44"/>
        <v>0</v>
      </c>
      <c r="CK16" s="203">
        <f>гр.комбинир.напрв.!AY194</f>
        <v>0</v>
      </c>
      <c r="CL16" s="203">
        <f t="shared" si="45"/>
        <v>0</v>
      </c>
      <c r="CM16" s="203">
        <f>гр.комбинир.напрв.!AZ194</f>
        <v>0</v>
      </c>
      <c r="CN16" s="203">
        <f t="shared" si="46"/>
        <v>0</v>
      </c>
      <c r="CO16" s="203">
        <f>гр.комбинир.напрв.!BA194</f>
        <v>0</v>
      </c>
      <c r="CP16" s="203">
        <f t="shared" si="47"/>
        <v>0</v>
      </c>
      <c r="CQ16" s="203">
        <f>гр.комбинир.напрв.!BB194</f>
        <v>0</v>
      </c>
      <c r="CR16" s="203">
        <f t="shared" si="48"/>
        <v>0</v>
      </c>
      <c r="CS16" s="203">
        <f>гр.комбинир.напрв.!BC194</f>
        <v>0</v>
      </c>
      <c r="CT16" s="203">
        <f t="shared" si="49"/>
        <v>0</v>
      </c>
      <c r="CU16" s="203">
        <f>гр.комбинир.напрв.!BD194</f>
        <v>0</v>
      </c>
      <c r="CV16" s="203">
        <f t="shared" si="50"/>
        <v>0</v>
      </c>
      <c r="CW16" s="203">
        <f>гр.комбинир.напрв.!BE194</f>
        <v>0</v>
      </c>
      <c r="CX16" s="203">
        <f t="shared" si="51"/>
        <v>0</v>
      </c>
      <c r="CY16" s="203">
        <f>гр.комбинир.напрв.!BF194</f>
        <v>0</v>
      </c>
      <c r="CZ16" s="203">
        <f t="shared" si="52"/>
        <v>0</v>
      </c>
      <c r="DA16" s="203">
        <f>гр.комбинир.напрв.!BG194</f>
        <v>0</v>
      </c>
      <c r="DB16" s="203">
        <f t="shared" si="53"/>
        <v>0</v>
      </c>
      <c r="DC16" s="203">
        <f>гр.комбинир.напрв.!BH194</f>
        <v>0</v>
      </c>
      <c r="DD16" s="203">
        <f t="shared" si="54"/>
        <v>0</v>
      </c>
      <c r="DE16" s="203">
        <f>гр.комбинир.напрв.!BI194</f>
        <v>0</v>
      </c>
      <c r="DF16" s="203">
        <f t="shared" si="55"/>
        <v>0</v>
      </c>
      <c r="DG16" s="203">
        <f>гр.комбинир.напрв.!BJ194</f>
        <v>0</v>
      </c>
      <c r="DH16" s="203">
        <f t="shared" si="56"/>
        <v>0</v>
      </c>
      <c r="DI16" s="203">
        <f>гр.комбинир.напрв.!BK194</f>
        <v>0</v>
      </c>
      <c r="DJ16" s="203">
        <f t="shared" si="57"/>
        <v>0</v>
      </c>
      <c r="DK16" s="203">
        <f>гр.комбинир.напрв.!BL194</f>
        <v>0</v>
      </c>
      <c r="DL16" s="203">
        <f t="shared" si="58"/>
        <v>0</v>
      </c>
      <c r="DM16" s="203">
        <f>гр.комбинир.напрв.!BM194</f>
        <v>0</v>
      </c>
      <c r="DN16" s="203">
        <f t="shared" si="59"/>
        <v>0</v>
      </c>
      <c r="DO16" s="203">
        <f>гр.комбинир.напрв.!BN194</f>
        <v>0</v>
      </c>
      <c r="DP16" s="203">
        <f t="shared" si="60"/>
        <v>0</v>
      </c>
      <c r="DQ16" s="203">
        <f>гр.комбинир.напрв.!BO194</f>
        <v>0</v>
      </c>
      <c r="DR16" s="203">
        <f t="shared" si="61"/>
        <v>0</v>
      </c>
      <c r="DS16" s="203">
        <f>гр.комбинир.напрв.!BP194</f>
        <v>0</v>
      </c>
      <c r="DT16" s="203">
        <f t="shared" si="62"/>
        <v>0</v>
      </c>
      <c r="DU16" s="203">
        <f>гр.комбинир.напрв.!BQ194</f>
        <v>0</v>
      </c>
      <c r="DV16" s="203">
        <f t="shared" si="63"/>
        <v>0</v>
      </c>
      <c r="DW16" s="203">
        <f>гр.комбинир.напрв.!BR194</f>
        <v>0</v>
      </c>
      <c r="DX16" s="203">
        <f t="shared" si="64"/>
        <v>0</v>
      </c>
      <c r="DY16" s="203">
        <f>гр.комбинир.напрв.!BS194</f>
        <v>0</v>
      </c>
      <c r="DZ16" s="203">
        <f t="shared" si="65"/>
        <v>0</v>
      </c>
      <c r="EA16" s="203">
        <f>гр.комбинир.напрв.!BT194</f>
        <v>0</v>
      </c>
      <c r="EB16" s="203">
        <f t="shared" si="66"/>
        <v>0</v>
      </c>
      <c r="EC16" s="203">
        <f>гр.комбинир.напрв.!BU194</f>
        <v>0</v>
      </c>
      <c r="ED16" s="203">
        <f t="shared" si="67"/>
        <v>0</v>
      </c>
      <c r="EE16" s="203">
        <f>гр.комбинир.напрв.!BV194</f>
        <v>0</v>
      </c>
      <c r="EF16" s="203">
        <f t="shared" si="68"/>
        <v>0</v>
      </c>
      <c r="EG16" s="203">
        <f>гр.комбинир.напрв.!BW194</f>
        <v>0</v>
      </c>
      <c r="EH16" s="203">
        <f t="shared" si="69"/>
        <v>0</v>
      </c>
      <c r="EI16" s="203">
        <f>гр.комбинир.напрв.!BX194</f>
        <v>0</v>
      </c>
      <c r="EJ16" s="203">
        <f t="shared" si="70"/>
        <v>0</v>
      </c>
      <c r="EK16" s="203">
        <f>гр.комбинир.напрв.!BY194</f>
        <v>0</v>
      </c>
      <c r="EL16" s="203">
        <f t="shared" si="71"/>
        <v>0</v>
      </c>
      <c r="EM16" s="203">
        <f>гр.комбинир.напрв.!BZ194</f>
        <v>0</v>
      </c>
      <c r="EN16" s="203">
        <f t="shared" si="72"/>
        <v>0</v>
      </c>
      <c r="EO16" s="203">
        <f>гр.комбинир.напрв.!CA194</f>
        <v>0</v>
      </c>
      <c r="EP16" s="203">
        <f t="shared" si="73"/>
        <v>0</v>
      </c>
      <c r="EQ16" s="203">
        <f>гр.комбинир.напрв.!CB194</f>
        <v>0</v>
      </c>
      <c r="ER16" s="203">
        <f t="shared" si="74"/>
        <v>0</v>
      </c>
      <c r="ES16" s="203">
        <f>гр.комбинир.напрв.!CC194</f>
        <v>0</v>
      </c>
      <c r="ET16" s="203">
        <f t="shared" si="75"/>
        <v>0</v>
      </c>
      <c r="EU16" s="203">
        <f>-гр.комбинир.напрв.!CD194</f>
        <v>0</v>
      </c>
      <c r="EV16" s="203">
        <f t="shared" si="76"/>
        <v>0</v>
      </c>
      <c r="EW16" s="203">
        <f>гр.комбинир.напрв.!CE194</f>
        <v>0</v>
      </c>
      <c r="EX16" s="203">
        <f t="shared" si="77"/>
        <v>0</v>
      </c>
      <c r="EY16" s="203">
        <f>гр.комбинир.напрв.!CF194</f>
        <v>0</v>
      </c>
      <c r="EZ16" s="203">
        <f t="shared" si="78"/>
        <v>0</v>
      </c>
      <c r="FA16" s="203">
        <f>гр.комбинир.напрв.!CG194</f>
        <v>0</v>
      </c>
      <c r="FB16" s="203">
        <f t="shared" si="79"/>
        <v>0</v>
      </c>
      <c r="FC16" s="203">
        <f>гр.комбинир.напрв.!CH194</f>
        <v>0</v>
      </c>
      <c r="FD16" s="203">
        <f t="shared" si="80"/>
        <v>0</v>
      </c>
      <c r="FE16" s="203">
        <f>гр.комбинир.напрв.!CI194</f>
        <v>0</v>
      </c>
      <c r="FF16" s="203">
        <f t="shared" si="81"/>
        <v>0</v>
      </c>
      <c r="FG16" s="203">
        <f>гр.комбинир.напрв.!CJ194</f>
        <v>0</v>
      </c>
      <c r="FH16" s="203">
        <f t="shared" si="82"/>
        <v>0</v>
      </c>
      <c r="FI16" s="203">
        <f>гр.комбинир.напрв.!CK194</f>
        <v>0</v>
      </c>
      <c r="FJ16" s="203">
        <f t="shared" si="83"/>
        <v>0</v>
      </c>
      <c r="FK16" s="203">
        <f>гр.комбинир.напрв.!CL194</f>
        <v>0</v>
      </c>
      <c r="FL16" s="203">
        <f t="shared" si="84"/>
        <v>0</v>
      </c>
      <c r="FM16" s="203">
        <f>гр.комбинир.напрв.!CM194</f>
        <v>0</v>
      </c>
      <c r="FN16" s="203">
        <f t="shared" si="85"/>
        <v>0</v>
      </c>
      <c r="FO16" s="203">
        <f>гр.комбинир.напрв.!CN194</f>
        <v>0</v>
      </c>
      <c r="FP16" s="203">
        <f t="shared" si="86"/>
        <v>0</v>
      </c>
      <c r="FQ16" s="203">
        <f>гр.комбинир.напрв.!CO194</f>
        <v>0</v>
      </c>
      <c r="FR16" s="203">
        <f>гр.комбинир.напрв.!CO194</f>
        <v>0</v>
      </c>
      <c r="FS16" s="203">
        <f>гр.комбинир.напрв.!CP194</f>
        <v>0</v>
      </c>
      <c r="FT16" s="203">
        <f t="shared" si="87"/>
        <v>0</v>
      </c>
      <c r="FU16" s="203">
        <f>гр.комбинир.напрв.!CQ194</f>
        <v>0</v>
      </c>
      <c r="FV16" s="203">
        <f t="shared" si="88"/>
        <v>0</v>
      </c>
      <c r="FW16" s="203">
        <f>гр.комбинир.напрв.!CR194</f>
        <v>0</v>
      </c>
      <c r="FX16" s="203">
        <f t="shared" si="89"/>
        <v>0</v>
      </c>
      <c r="FY16" s="203">
        <f>гр.комбинир.напрв.!CS194</f>
        <v>0</v>
      </c>
      <c r="FZ16" s="203">
        <f t="shared" si="90"/>
        <v>0</v>
      </c>
      <c r="GA16" s="203">
        <f>гр.комбинир.напрв.!CT194</f>
        <v>0</v>
      </c>
      <c r="GB16" s="203">
        <f t="shared" si="91"/>
        <v>0</v>
      </c>
      <c r="GC16" s="203">
        <f>гр.комбинир.напрв.!CU194</f>
        <v>0</v>
      </c>
      <c r="GD16" s="203">
        <f t="shared" si="92"/>
        <v>0</v>
      </c>
      <c r="GE16" s="203">
        <f>гр.комбинир.напрв.!CV194</f>
        <v>0</v>
      </c>
      <c r="GF16" s="203">
        <f t="shared" si="93"/>
        <v>0</v>
      </c>
      <c r="GG16" s="203">
        <f>гр.комбинир.напрв.!CW194</f>
        <v>0</v>
      </c>
      <c r="GH16" s="203">
        <f t="shared" si="94"/>
        <v>0</v>
      </c>
      <c r="GI16" s="203">
        <f>гр.комбинир.напрв.!CX194</f>
        <v>0</v>
      </c>
      <c r="GJ16" s="203">
        <f t="shared" si="95"/>
        <v>0</v>
      </c>
      <c r="GK16" s="203">
        <f>гр.комбинир.напрв.!CY194</f>
        <v>0</v>
      </c>
      <c r="GL16" s="203">
        <f t="shared" si="96"/>
        <v>0</v>
      </c>
      <c r="GM16" s="203">
        <f>гр.комбинир.напрв.!CZ194</f>
        <v>0</v>
      </c>
      <c r="GN16" s="203">
        <f t="shared" si="97"/>
        <v>0</v>
      </c>
      <c r="GO16" s="203">
        <f>гр.комбинир.напрв.!DA194</f>
        <v>0</v>
      </c>
      <c r="GP16" s="203">
        <f t="shared" si="98"/>
        <v>0</v>
      </c>
      <c r="GQ16" s="203">
        <f>гр.комбинир.напрв.!DB194</f>
        <v>0</v>
      </c>
      <c r="GR16" s="203">
        <f t="shared" si="99"/>
        <v>0</v>
      </c>
      <c r="GS16" s="203">
        <f>гр.комбинир.напрв.!DC194</f>
        <v>0</v>
      </c>
      <c r="GT16" s="203">
        <f t="shared" si="100"/>
        <v>0</v>
      </c>
      <c r="GU16" s="203">
        <f>гр.комбинир.напрв.!DD194</f>
        <v>0</v>
      </c>
      <c r="GV16" s="203">
        <f t="shared" si="101"/>
        <v>0</v>
      </c>
      <c r="GW16" s="203">
        <f>гр.комбинир.напрв.!DE194</f>
        <v>0</v>
      </c>
      <c r="GX16" s="203">
        <f t="shared" si="102"/>
        <v>0</v>
      </c>
      <c r="GY16" s="203">
        <f>гр.комбинир.напрв.!DF194</f>
        <v>0</v>
      </c>
      <c r="GZ16" s="203">
        <f t="shared" si="103"/>
        <v>0</v>
      </c>
      <c r="HA16" s="203">
        <f>гр.комбинир.напрв.!DG194</f>
        <v>0</v>
      </c>
      <c r="HB16" s="203">
        <f t="shared" si="104"/>
        <v>0</v>
      </c>
      <c r="HC16" s="203">
        <f>гр.комбинир.напрв.!DH194</f>
        <v>0</v>
      </c>
      <c r="HD16" s="203">
        <f t="shared" si="105"/>
        <v>0</v>
      </c>
      <c r="HE16" s="203">
        <f>гр.комбинир.напрв.!DI194</f>
        <v>0</v>
      </c>
      <c r="HF16" s="203">
        <f t="shared" si="106"/>
        <v>0</v>
      </c>
      <c r="HG16" s="203">
        <f>гр.комбинир.напрв.!DJ194</f>
        <v>0</v>
      </c>
      <c r="HH16" s="203">
        <f t="shared" si="107"/>
        <v>0</v>
      </c>
      <c r="HI16" s="203">
        <f>гр.комбинир.напрв.!DK194</f>
        <v>0</v>
      </c>
      <c r="HJ16" s="203">
        <f t="shared" si="108"/>
        <v>0</v>
      </c>
      <c r="HK16" s="203">
        <f>гр.комбинир.напрв.!DL194</f>
        <v>0</v>
      </c>
      <c r="HL16" s="203">
        <f t="shared" si="109"/>
        <v>0</v>
      </c>
      <c r="HM16" s="203">
        <f>гр.комбинир.напрв.!DM194</f>
        <v>0</v>
      </c>
      <c r="HN16" s="203">
        <f t="shared" si="110"/>
        <v>0</v>
      </c>
      <c r="HO16" s="203">
        <f t="shared" si="0"/>
        <v>0</v>
      </c>
      <c r="HP16" s="203">
        <f t="shared" si="0"/>
        <v>0</v>
      </c>
      <c r="HQ16" s="203">
        <f t="shared" si="0"/>
        <v>0</v>
      </c>
      <c r="HR16" s="203">
        <f t="shared" si="0"/>
        <v>0</v>
      </c>
      <c r="HS16" s="203">
        <f t="shared" si="0"/>
        <v>0</v>
      </c>
      <c r="HT16" s="203">
        <f t="shared" si="0"/>
        <v>0</v>
      </c>
      <c r="HU16" s="203">
        <f t="shared" si="0"/>
        <v>0</v>
      </c>
      <c r="HV16" s="203">
        <f t="shared" si="0"/>
        <v>0</v>
      </c>
      <c r="HW16" s="203">
        <f t="shared" si="0"/>
        <v>0</v>
      </c>
      <c r="HX16" s="203">
        <f t="shared" si="0"/>
        <v>0</v>
      </c>
      <c r="HY16" s="203">
        <f t="shared" si="0"/>
        <v>0</v>
      </c>
      <c r="HZ16" s="203">
        <f t="shared" si="0"/>
        <v>0</v>
      </c>
      <c r="IA16" s="203">
        <f t="shared" si="0"/>
        <v>0</v>
      </c>
      <c r="IB16" s="203">
        <f t="shared" si="0"/>
        <v>0</v>
      </c>
      <c r="IC16" s="203">
        <f t="shared" si="0"/>
        <v>0</v>
      </c>
      <c r="ID16" s="203">
        <f t="shared" si="0"/>
        <v>0</v>
      </c>
      <c r="IE16" s="203">
        <f t="shared" si="1"/>
        <v>0</v>
      </c>
      <c r="IF16" s="203">
        <f t="shared" si="1"/>
        <v>0</v>
      </c>
      <c r="IG16" s="203">
        <f t="shared" si="1"/>
        <v>0</v>
      </c>
      <c r="IH16" s="203">
        <f t="shared" si="1"/>
        <v>0</v>
      </c>
      <c r="II16" s="203">
        <f t="shared" si="111"/>
        <v>0</v>
      </c>
      <c r="IJ16" s="203">
        <f t="shared" si="111"/>
        <v>0</v>
      </c>
      <c r="IK16" s="203">
        <f t="shared" si="111"/>
        <v>0</v>
      </c>
      <c r="IL16" s="203">
        <f t="shared" si="111"/>
        <v>0</v>
      </c>
      <c r="IM16" s="203">
        <f t="shared" si="112"/>
        <v>0</v>
      </c>
      <c r="IN16" s="203">
        <f t="shared" si="113"/>
        <v>0</v>
      </c>
    </row>
    <row r="17" spans="1:248" s="30" customFormat="1" ht="12.75" customHeight="1" x14ac:dyDescent="0.2">
      <c r="A17" s="202">
        <v>6</v>
      </c>
      <c r="B17" s="42" t="s">
        <v>628</v>
      </c>
      <c r="C17" s="203">
        <f>гр.комбинир.напрв.!H256</f>
        <v>0</v>
      </c>
      <c r="D17" s="203">
        <f t="shared" si="2"/>
        <v>0</v>
      </c>
      <c r="E17" s="203">
        <f>гр.комбинир.напрв.!I256</f>
        <v>0</v>
      </c>
      <c r="F17" s="203">
        <f t="shared" si="3"/>
        <v>0</v>
      </c>
      <c r="G17" s="203">
        <f>гр.комбинир.напрв.!J256</f>
        <v>0</v>
      </c>
      <c r="H17" s="203">
        <f t="shared" si="4"/>
        <v>0</v>
      </c>
      <c r="I17" s="203">
        <f>гр.комбинир.напрв.!K256</f>
        <v>0</v>
      </c>
      <c r="J17" s="203">
        <f t="shared" si="5"/>
        <v>0</v>
      </c>
      <c r="K17" s="203">
        <f>гр.комбинир.напрв.!L256</f>
        <v>0</v>
      </c>
      <c r="L17" s="203">
        <f t="shared" si="6"/>
        <v>0</v>
      </c>
      <c r="M17" s="203">
        <f>гр.комбинир.напрв.!M256</f>
        <v>0</v>
      </c>
      <c r="N17" s="203">
        <f t="shared" si="7"/>
        <v>0</v>
      </c>
      <c r="O17" s="203">
        <f>гр.комбинир.напрв.!N256</f>
        <v>0</v>
      </c>
      <c r="P17" s="203">
        <f t="shared" si="8"/>
        <v>0</v>
      </c>
      <c r="Q17" s="203">
        <f>гр.комбинир.напрв.!O256</f>
        <v>0</v>
      </c>
      <c r="R17" s="203">
        <f t="shared" si="9"/>
        <v>0</v>
      </c>
      <c r="S17" s="203">
        <f>гр.комбинир.напрв.!P256</f>
        <v>0</v>
      </c>
      <c r="T17" s="203">
        <f t="shared" si="10"/>
        <v>0</v>
      </c>
      <c r="U17" s="203">
        <f>гр.комбинир.напрв.!Q256</f>
        <v>0</v>
      </c>
      <c r="V17" s="203">
        <f t="shared" si="11"/>
        <v>0</v>
      </c>
      <c r="W17" s="203">
        <f>гр.комбинир.напрв.!R256</f>
        <v>0</v>
      </c>
      <c r="X17" s="203">
        <f t="shared" si="12"/>
        <v>0</v>
      </c>
      <c r="Y17" s="203">
        <f>гр.комбинир.напрв.!S256</f>
        <v>0</v>
      </c>
      <c r="Z17" s="203">
        <f t="shared" si="13"/>
        <v>0</v>
      </c>
      <c r="AA17" s="203">
        <f>гр.комбинир.напрв.!T256</f>
        <v>0</v>
      </c>
      <c r="AB17" s="203">
        <f t="shared" si="14"/>
        <v>0</v>
      </c>
      <c r="AC17" s="203">
        <f>гр.комбинир.напрв.!U256</f>
        <v>0</v>
      </c>
      <c r="AD17" s="203">
        <f t="shared" si="15"/>
        <v>0</v>
      </c>
      <c r="AE17" s="203">
        <f>гр.комбинир.напрв.!V256</f>
        <v>0</v>
      </c>
      <c r="AF17" s="203">
        <f t="shared" si="16"/>
        <v>0</v>
      </c>
      <c r="AG17" s="203">
        <f>гр.комбинир.напрв.!W256</f>
        <v>0</v>
      </c>
      <c r="AH17" s="203">
        <f t="shared" si="17"/>
        <v>0</v>
      </c>
      <c r="AI17" s="203">
        <f>гр.комбинир.напрв.!X256</f>
        <v>0</v>
      </c>
      <c r="AJ17" s="203">
        <f t="shared" si="18"/>
        <v>0</v>
      </c>
      <c r="AK17" s="203">
        <f>гр.комбинир.напрв.!Y256</f>
        <v>0</v>
      </c>
      <c r="AL17" s="203">
        <f t="shared" si="19"/>
        <v>0</v>
      </c>
      <c r="AM17" s="203">
        <f>гр.комбинир.напрв.!Z256</f>
        <v>0</v>
      </c>
      <c r="AN17" s="203">
        <f t="shared" si="20"/>
        <v>0</v>
      </c>
      <c r="AO17" s="203">
        <f>гр.комбинир.напрв.!AA256</f>
        <v>0</v>
      </c>
      <c r="AP17" s="203">
        <f t="shared" si="21"/>
        <v>0</v>
      </c>
      <c r="AQ17" s="203">
        <f>гр.комбинир.напрв.!AB256</f>
        <v>0</v>
      </c>
      <c r="AR17" s="203">
        <f t="shared" si="22"/>
        <v>0</v>
      </c>
      <c r="AS17" s="203">
        <f>гр.комбинир.напрв.!AC256</f>
        <v>0</v>
      </c>
      <c r="AT17" s="203">
        <f t="shared" si="23"/>
        <v>0</v>
      </c>
      <c r="AU17" s="203">
        <f>гр.комбинир.напрв.!AD256</f>
        <v>0</v>
      </c>
      <c r="AV17" s="203">
        <f t="shared" si="24"/>
        <v>0</v>
      </c>
      <c r="AW17" s="203">
        <f>гр.комбинир.напрв.!AE256</f>
        <v>0</v>
      </c>
      <c r="AX17" s="203">
        <f t="shared" si="25"/>
        <v>0</v>
      </c>
      <c r="AY17" s="203">
        <f>гр.комбинир.напрв.!AF256</f>
        <v>0</v>
      </c>
      <c r="AZ17" s="203">
        <f t="shared" si="26"/>
        <v>0</v>
      </c>
      <c r="BA17" s="203">
        <f>гр.комбинир.напрв.!AG256</f>
        <v>0</v>
      </c>
      <c r="BB17" s="203">
        <f t="shared" si="27"/>
        <v>0</v>
      </c>
      <c r="BC17" s="203">
        <f>гр.комбинир.напрв.!AH256</f>
        <v>0</v>
      </c>
      <c r="BD17" s="203">
        <f t="shared" si="28"/>
        <v>0</v>
      </c>
      <c r="BE17" s="203">
        <f>гр.комбинир.напрв.!AI256</f>
        <v>0</v>
      </c>
      <c r="BF17" s="203">
        <f t="shared" si="29"/>
        <v>0</v>
      </c>
      <c r="BG17" s="203">
        <f>гр.комбинир.напрв.!AJ256</f>
        <v>0</v>
      </c>
      <c r="BH17" s="203">
        <f t="shared" si="30"/>
        <v>0</v>
      </c>
      <c r="BI17" s="203">
        <f>гр.комбинир.напрв.!AK256</f>
        <v>0</v>
      </c>
      <c r="BJ17" s="203">
        <f t="shared" si="31"/>
        <v>0</v>
      </c>
      <c r="BK17" s="203">
        <f>гр.комбинир.напрв.!AL256</f>
        <v>0</v>
      </c>
      <c r="BL17" s="203">
        <f t="shared" si="32"/>
        <v>0</v>
      </c>
      <c r="BM17" s="203">
        <f>гр.комбинир.напрв.!AM256</f>
        <v>0</v>
      </c>
      <c r="BN17" s="203">
        <f t="shared" si="33"/>
        <v>0</v>
      </c>
      <c r="BO17" s="203">
        <f>гр.комбинир.напрв.!AN256</f>
        <v>0</v>
      </c>
      <c r="BP17" s="203">
        <f t="shared" si="34"/>
        <v>0</v>
      </c>
      <c r="BQ17" s="203">
        <f>гр.комбинир.напрв.!AO256</f>
        <v>0</v>
      </c>
      <c r="BR17" s="203">
        <f t="shared" si="35"/>
        <v>0</v>
      </c>
      <c r="BS17" s="203">
        <f>гр.комбинир.напрв.!AP256</f>
        <v>0</v>
      </c>
      <c r="BT17" s="203">
        <f t="shared" si="36"/>
        <v>0</v>
      </c>
      <c r="BU17" s="203">
        <f>гр.комбинир.напрв.!AQ256</f>
        <v>0</v>
      </c>
      <c r="BV17" s="203">
        <f t="shared" si="37"/>
        <v>0</v>
      </c>
      <c r="BW17" s="203">
        <f>гр.комбинир.напрв.!AR256</f>
        <v>0</v>
      </c>
      <c r="BX17" s="203">
        <f t="shared" si="38"/>
        <v>0</v>
      </c>
      <c r="BY17" s="203">
        <f>гр.комбинир.напрв.!AS256</f>
        <v>0</v>
      </c>
      <c r="BZ17" s="203">
        <f t="shared" si="39"/>
        <v>0</v>
      </c>
      <c r="CA17" s="203">
        <f>гр.комбинир.напрв.!AT256</f>
        <v>0</v>
      </c>
      <c r="CB17" s="203">
        <f t="shared" si="40"/>
        <v>0</v>
      </c>
      <c r="CC17" s="203">
        <f>гр.комбинир.напрв.!AU256</f>
        <v>0</v>
      </c>
      <c r="CD17" s="203">
        <f t="shared" si="41"/>
        <v>0</v>
      </c>
      <c r="CE17" s="203">
        <f>гр.комбинир.напрв.!AV256</f>
        <v>0</v>
      </c>
      <c r="CF17" s="203">
        <f t="shared" si="42"/>
        <v>0</v>
      </c>
      <c r="CG17" s="203">
        <f>гр.комбинир.напрв.!AW256</f>
        <v>0</v>
      </c>
      <c r="CH17" s="203">
        <f t="shared" si="43"/>
        <v>0</v>
      </c>
      <c r="CI17" s="203">
        <f>гр.комбинир.напрв.!AX256</f>
        <v>0</v>
      </c>
      <c r="CJ17" s="203">
        <f t="shared" si="44"/>
        <v>0</v>
      </c>
      <c r="CK17" s="203">
        <f>гр.комбинир.напрв.!AY256</f>
        <v>0</v>
      </c>
      <c r="CL17" s="203">
        <f t="shared" si="45"/>
        <v>0</v>
      </c>
      <c r="CM17" s="203">
        <f>гр.комбинир.напрв.!AZ256</f>
        <v>0</v>
      </c>
      <c r="CN17" s="203">
        <f t="shared" si="46"/>
        <v>0</v>
      </c>
      <c r="CO17" s="203">
        <f>гр.комбинир.напрв.!BA256</f>
        <v>0</v>
      </c>
      <c r="CP17" s="203">
        <f t="shared" si="47"/>
        <v>0</v>
      </c>
      <c r="CQ17" s="203">
        <f>гр.комбинир.напрв.!BB256</f>
        <v>0</v>
      </c>
      <c r="CR17" s="203">
        <f t="shared" si="48"/>
        <v>0</v>
      </c>
      <c r="CS17" s="203">
        <f>гр.комбинир.напрв.!BC256</f>
        <v>0</v>
      </c>
      <c r="CT17" s="203">
        <f t="shared" si="49"/>
        <v>0</v>
      </c>
      <c r="CU17" s="203">
        <f>гр.комбинир.напрв.!BD256</f>
        <v>0</v>
      </c>
      <c r="CV17" s="203">
        <f t="shared" si="50"/>
        <v>0</v>
      </c>
      <c r="CW17" s="203">
        <f>гр.комбинир.напрв.!BE256</f>
        <v>0</v>
      </c>
      <c r="CX17" s="203">
        <f t="shared" si="51"/>
        <v>0</v>
      </c>
      <c r="CY17" s="203">
        <f>гр.комбинир.напрв.!BF256</f>
        <v>0</v>
      </c>
      <c r="CZ17" s="203">
        <f t="shared" si="52"/>
        <v>0</v>
      </c>
      <c r="DA17" s="203">
        <f>гр.комбинир.напрв.!BG256</f>
        <v>0</v>
      </c>
      <c r="DB17" s="203">
        <f t="shared" si="53"/>
        <v>0</v>
      </c>
      <c r="DC17" s="203">
        <f>гр.комбинир.напрв.!BH256</f>
        <v>0</v>
      </c>
      <c r="DD17" s="203">
        <f t="shared" si="54"/>
        <v>0</v>
      </c>
      <c r="DE17" s="203">
        <f>гр.комбинир.напрв.!BI256</f>
        <v>0</v>
      </c>
      <c r="DF17" s="203">
        <f t="shared" si="55"/>
        <v>0</v>
      </c>
      <c r="DG17" s="203">
        <f>гр.комбинир.напрв.!BJ256</f>
        <v>0</v>
      </c>
      <c r="DH17" s="203">
        <f t="shared" si="56"/>
        <v>0</v>
      </c>
      <c r="DI17" s="203">
        <f>гр.комбинир.напрв.!BK256</f>
        <v>0</v>
      </c>
      <c r="DJ17" s="203">
        <f t="shared" si="57"/>
        <v>0</v>
      </c>
      <c r="DK17" s="203">
        <f>гр.комбинир.напрв.!BL256</f>
        <v>0</v>
      </c>
      <c r="DL17" s="203">
        <f t="shared" si="58"/>
        <v>0</v>
      </c>
      <c r="DM17" s="203">
        <f>гр.комбинир.напрв.!BM256</f>
        <v>0</v>
      </c>
      <c r="DN17" s="203">
        <f t="shared" si="59"/>
        <v>0</v>
      </c>
      <c r="DO17" s="203">
        <f>гр.комбинир.напрв.!BN256</f>
        <v>0</v>
      </c>
      <c r="DP17" s="203">
        <f t="shared" si="60"/>
        <v>0</v>
      </c>
      <c r="DQ17" s="203">
        <f>гр.комбинир.напрв.!BO256</f>
        <v>0</v>
      </c>
      <c r="DR17" s="203">
        <f t="shared" si="61"/>
        <v>0</v>
      </c>
      <c r="DS17" s="203">
        <f>гр.комбинир.напрв.!BP256</f>
        <v>0</v>
      </c>
      <c r="DT17" s="203">
        <f t="shared" si="62"/>
        <v>0</v>
      </c>
      <c r="DU17" s="203">
        <f>гр.комбинир.напрв.!BQ256</f>
        <v>0</v>
      </c>
      <c r="DV17" s="203">
        <f t="shared" si="63"/>
        <v>0</v>
      </c>
      <c r="DW17" s="203">
        <f>гр.комбинир.напрв.!BR256</f>
        <v>0</v>
      </c>
      <c r="DX17" s="203">
        <f t="shared" si="64"/>
        <v>0</v>
      </c>
      <c r="DY17" s="203">
        <f>гр.комбинир.напрв.!BS256</f>
        <v>0</v>
      </c>
      <c r="DZ17" s="203">
        <f t="shared" si="65"/>
        <v>0</v>
      </c>
      <c r="EA17" s="203">
        <f>гр.комбинир.напрв.!BT256</f>
        <v>0</v>
      </c>
      <c r="EB17" s="203">
        <f t="shared" si="66"/>
        <v>0</v>
      </c>
      <c r="EC17" s="203">
        <f>гр.комбинир.напрв.!BU256</f>
        <v>0</v>
      </c>
      <c r="ED17" s="203">
        <f t="shared" si="67"/>
        <v>0</v>
      </c>
      <c r="EE17" s="203">
        <f>гр.комбинир.напрв.!BV256</f>
        <v>0</v>
      </c>
      <c r="EF17" s="203">
        <f t="shared" si="68"/>
        <v>0</v>
      </c>
      <c r="EG17" s="203">
        <f>гр.комбинир.напрв.!BW256</f>
        <v>0</v>
      </c>
      <c r="EH17" s="203">
        <f t="shared" si="69"/>
        <v>0</v>
      </c>
      <c r="EI17" s="203">
        <f>гр.комбинир.напрв.!BX256</f>
        <v>0</v>
      </c>
      <c r="EJ17" s="203">
        <f t="shared" si="70"/>
        <v>0</v>
      </c>
      <c r="EK17" s="203">
        <f>гр.комбинир.напрв.!BY256</f>
        <v>0</v>
      </c>
      <c r="EL17" s="203">
        <f t="shared" si="71"/>
        <v>0</v>
      </c>
      <c r="EM17" s="203">
        <f>гр.комбинир.напрв.!BZ256</f>
        <v>0</v>
      </c>
      <c r="EN17" s="203">
        <f t="shared" si="72"/>
        <v>0</v>
      </c>
      <c r="EO17" s="203">
        <f>гр.комбинир.напрв.!CA256</f>
        <v>0</v>
      </c>
      <c r="EP17" s="203">
        <f t="shared" si="73"/>
        <v>0</v>
      </c>
      <c r="EQ17" s="203">
        <f>гр.комбинир.напрв.!CB256</f>
        <v>0</v>
      </c>
      <c r="ER17" s="203">
        <f t="shared" si="74"/>
        <v>0</v>
      </c>
      <c r="ES17" s="203">
        <f>гр.комбинир.напрв.!CC256</f>
        <v>0</v>
      </c>
      <c r="ET17" s="203">
        <f t="shared" si="75"/>
        <v>0</v>
      </c>
      <c r="EU17" s="203">
        <f>-гр.комбинир.напрв.!CD256</f>
        <v>0</v>
      </c>
      <c r="EV17" s="203">
        <f t="shared" si="76"/>
        <v>0</v>
      </c>
      <c r="EW17" s="203">
        <f>гр.комбинир.напрв.!CE256</f>
        <v>0</v>
      </c>
      <c r="EX17" s="203">
        <f t="shared" si="77"/>
        <v>0</v>
      </c>
      <c r="EY17" s="203">
        <f>гр.комбинир.напрв.!CF256</f>
        <v>0</v>
      </c>
      <c r="EZ17" s="203">
        <f t="shared" si="78"/>
        <v>0</v>
      </c>
      <c r="FA17" s="203">
        <f>гр.комбинир.напрв.!CG256</f>
        <v>0</v>
      </c>
      <c r="FB17" s="203">
        <f t="shared" si="79"/>
        <v>0</v>
      </c>
      <c r="FC17" s="203">
        <f>гр.комбинир.напрв.!CH256</f>
        <v>0</v>
      </c>
      <c r="FD17" s="203">
        <f t="shared" si="80"/>
        <v>0</v>
      </c>
      <c r="FE17" s="203">
        <f>гр.комбинир.напрв.!CI256</f>
        <v>0</v>
      </c>
      <c r="FF17" s="203">
        <f t="shared" si="81"/>
        <v>0</v>
      </c>
      <c r="FG17" s="203">
        <f>гр.комбинир.напрв.!CJ256</f>
        <v>0</v>
      </c>
      <c r="FH17" s="203">
        <f t="shared" si="82"/>
        <v>0</v>
      </c>
      <c r="FI17" s="203">
        <f>гр.комбинир.напрв.!CK256</f>
        <v>0</v>
      </c>
      <c r="FJ17" s="203">
        <f t="shared" si="83"/>
        <v>0</v>
      </c>
      <c r="FK17" s="203">
        <f>гр.комбинир.напрв.!CL256</f>
        <v>0</v>
      </c>
      <c r="FL17" s="203">
        <f t="shared" si="84"/>
        <v>0</v>
      </c>
      <c r="FM17" s="203">
        <f>гр.комбинир.напрв.!CM256</f>
        <v>0</v>
      </c>
      <c r="FN17" s="203">
        <f t="shared" si="85"/>
        <v>0</v>
      </c>
      <c r="FO17" s="203">
        <f>гр.комбинир.напрв.!CN256</f>
        <v>0</v>
      </c>
      <c r="FP17" s="203">
        <f t="shared" si="86"/>
        <v>0</v>
      </c>
      <c r="FQ17" s="203">
        <f>гр.комбинир.напрв.!CO256</f>
        <v>0</v>
      </c>
      <c r="FR17" s="203">
        <f>гр.комбинир.напрв.!CO256</f>
        <v>0</v>
      </c>
      <c r="FS17" s="203">
        <f>гр.комбинир.напрв.!CP256</f>
        <v>0</v>
      </c>
      <c r="FT17" s="203">
        <f t="shared" si="87"/>
        <v>0</v>
      </c>
      <c r="FU17" s="203">
        <f>гр.комбинир.напрв.!CQ256</f>
        <v>0</v>
      </c>
      <c r="FV17" s="203">
        <f t="shared" si="88"/>
        <v>0</v>
      </c>
      <c r="FW17" s="203">
        <f>гр.комбинир.напрв.!CR256</f>
        <v>0</v>
      </c>
      <c r="FX17" s="203">
        <f t="shared" si="89"/>
        <v>0</v>
      </c>
      <c r="FY17" s="203">
        <f>гр.комбинир.напрв.!CS256</f>
        <v>0</v>
      </c>
      <c r="FZ17" s="203">
        <f t="shared" si="90"/>
        <v>0</v>
      </c>
      <c r="GA17" s="203">
        <f>гр.комбинир.напрв.!CT256</f>
        <v>0</v>
      </c>
      <c r="GB17" s="203">
        <f t="shared" si="91"/>
        <v>0</v>
      </c>
      <c r="GC17" s="203">
        <f>гр.комбинир.напрв.!CU256</f>
        <v>0</v>
      </c>
      <c r="GD17" s="203">
        <f t="shared" si="92"/>
        <v>0</v>
      </c>
      <c r="GE17" s="203">
        <f>гр.комбинир.напрв.!CV256</f>
        <v>0</v>
      </c>
      <c r="GF17" s="203">
        <f t="shared" si="93"/>
        <v>0</v>
      </c>
      <c r="GG17" s="203">
        <f>гр.комбинир.напрв.!CW256</f>
        <v>0</v>
      </c>
      <c r="GH17" s="203">
        <f t="shared" si="94"/>
        <v>0</v>
      </c>
      <c r="GI17" s="203">
        <f>гр.комбинир.напрв.!CX256</f>
        <v>0</v>
      </c>
      <c r="GJ17" s="203">
        <f t="shared" si="95"/>
        <v>0</v>
      </c>
      <c r="GK17" s="203">
        <f>гр.комбинир.напрв.!CY256</f>
        <v>0</v>
      </c>
      <c r="GL17" s="203">
        <f t="shared" si="96"/>
        <v>0</v>
      </c>
      <c r="GM17" s="203">
        <f>гр.комбинир.напрв.!CZ256</f>
        <v>0</v>
      </c>
      <c r="GN17" s="203">
        <f t="shared" si="97"/>
        <v>0</v>
      </c>
      <c r="GO17" s="203">
        <f>гр.комбинир.напрв.!DA256</f>
        <v>0</v>
      </c>
      <c r="GP17" s="203">
        <f t="shared" si="98"/>
        <v>0</v>
      </c>
      <c r="GQ17" s="203">
        <f>гр.комбинир.напрв.!DB256</f>
        <v>0</v>
      </c>
      <c r="GR17" s="203">
        <f t="shared" si="99"/>
        <v>0</v>
      </c>
      <c r="GS17" s="203">
        <f>гр.комбинир.напрв.!DC256</f>
        <v>0</v>
      </c>
      <c r="GT17" s="203">
        <f t="shared" si="100"/>
        <v>0</v>
      </c>
      <c r="GU17" s="203">
        <f>гр.комбинир.напрв.!DD256</f>
        <v>0</v>
      </c>
      <c r="GV17" s="203">
        <f t="shared" si="101"/>
        <v>0</v>
      </c>
      <c r="GW17" s="203">
        <f>гр.комбинир.напрв.!DE256</f>
        <v>0</v>
      </c>
      <c r="GX17" s="203">
        <f t="shared" si="102"/>
        <v>0</v>
      </c>
      <c r="GY17" s="203">
        <f>гр.комбинир.напрв.!DF256</f>
        <v>0</v>
      </c>
      <c r="GZ17" s="203">
        <f t="shared" si="103"/>
        <v>0</v>
      </c>
      <c r="HA17" s="203">
        <f>гр.комбинир.напрв.!DG256</f>
        <v>0</v>
      </c>
      <c r="HB17" s="203">
        <f t="shared" si="104"/>
        <v>0</v>
      </c>
      <c r="HC17" s="203">
        <f>гр.комбинир.напрв.!DH256</f>
        <v>0</v>
      </c>
      <c r="HD17" s="203">
        <f t="shared" si="105"/>
        <v>0</v>
      </c>
      <c r="HE17" s="203">
        <f>гр.комбинир.напрв.!DI256</f>
        <v>0</v>
      </c>
      <c r="HF17" s="203">
        <f t="shared" si="106"/>
        <v>0</v>
      </c>
      <c r="HG17" s="203">
        <f>гр.комбинир.напрв.!DJ256</f>
        <v>0</v>
      </c>
      <c r="HH17" s="203">
        <f t="shared" si="107"/>
        <v>0</v>
      </c>
      <c r="HI17" s="203">
        <f>гр.комбинир.напрв.!DK256</f>
        <v>0</v>
      </c>
      <c r="HJ17" s="203">
        <f t="shared" si="108"/>
        <v>0</v>
      </c>
      <c r="HK17" s="203">
        <f>гр.комбинир.напрв.!DL256</f>
        <v>0</v>
      </c>
      <c r="HL17" s="203">
        <f t="shared" si="109"/>
        <v>0</v>
      </c>
      <c r="HM17" s="203">
        <f>гр.комбинир.напрв.!DM256</f>
        <v>0</v>
      </c>
      <c r="HN17" s="203">
        <f t="shared" si="110"/>
        <v>0</v>
      </c>
      <c r="HO17" s="203">
        <f t="shared" si="0"/>
        <v>0</v>
      </c>
      <c r="HP17" s="203">
        <f t="shared" si="0"/>
        <v>0</v>
      </c>
      <c r="HQ17" s="203">
        <f t="shared" si="0"/>
        <v>0</v>
      </c>
      <c r="HR17" s="203">
        <f t="shared" si="0"/>
        <v>0</v>
      </c>
      <c r="HS17" s="203">
        <f t="shared" si="0"/>
        <v>0</v>
      </c>
      <c r="HT17" s="203">
        <f t="shared" si="0"/>
        <v>0</v>
      </c>
      <c r="HU17" s="203">
        <f t="shared" si="0"/>
        <v>0</v>
      </c>
      <c r="HV17" s="203">
        <f t="shared" si="0"/>
        <v>0</v>
      </c>
      <c r="HW17" s="203">
        <f t="shared" si="0"/>
        <v>0</v>
      </c>
      <c r="HX17" s="203">
        <f t="shared" si="0"/>
        <v>0</v>
      </c>
      <c r="HY17" s="203">
        <f t="shared" si="0"/>
        <v>0</v>
      </c>
      <c r="HZ17" s="203">
        <f t="shared" si="0"/>
        <v>0</v>
      </c>
      <c r="IA17" s="203">
        <f t="shared" si="0"/>
        <v>0</v>
      </c>
      <c r="IB17" s="203">
        <f t="shared" si="0"/>
        <v>0</v>
      </c>
      <c r="IC17" s="203">
        <f t="shared" si="0"/>
        <v>0</v>
      </c>
      <c r="ID17" s="203">
        <f t="shared" si="0"/>
        <v>0</v>
      </c>
      <c r="IE17" s="203">
        <f t="shared" si="1"/>
        <v>0</v>
      </c>
      <c r="IF17" s="203">
        <f t="shared" si="1"/>
        <v>0</v>
      </c>
      <c r="IG17" s="203">
        <f t="shared" si="1"/>
        <v>0</v>
      </c>
      <c r="IH17" s="203">
        <f t="shared" si="1"/>
        <v>0</v>
      </c>
      <c r="II17" s="203">
        <f t="shared" si="111"/>
        <v>0</v>
      </c>
      <c r="IJ17" s="203">
        <f t="shared" si="111"/>
        <v>0</v>
      </c>
      <c r="IK17" s="203">
        <f t="shared" si="111"/>
        <v>0</v>
      </c>
      <c r="IL17" s="203">
        <f t="shared" si="111"/>
        <v>0</v>
      </c>
      <c r="IM17" s="203">
        <f t="shared" si="112"/>
        <v>0</v>
      </c>
      <c r="IN17" s="203">
        <f t="shared" si="113"/>
        <v>0</v>
      </c>
    </row>
    <row r="18" spans="1:248" s="30" customFormat="1" ht="12.75" customHeight="1" x14ac:dyDescent="0.2">
      <c r="A18" s="202">
        <v>7</v>
      </c>
      <c r="B18" s="42" t="s">
        <v>323</v>
      </c>
      <c r="C18" s="203">
        <f>гр.комбинир.напрв.!H280</f>
        <v>0</v>
      </c>
      <c r="D18" s="203">
        <f t="shared" si="2"/>
        <v>0</v>
      </c>
      <c r="E18" s="203">
        <f>гр.комбинир.напрв.!I280</f>
        <v>0</v>
      </c>
      <c r="F18" s="203">
        <f t="shared" si="3"/>
        <v>0</v>
      </c>
      <c r="G18" s="203">
        <f>гр.комбинир.напрв.!J280</f>
        <v>0</v>
      </c>
      <c r="H18" s="203">
        <f t="shared" si="4"/>
        <v>0</v>
      </c>
      <c r="I18" s="203">
        <f>гр.комбинир.напрв.!K280</f>
        <v>0</v>
      </c>
      <c r="J18" s="203">
        <f t="shared" si="5"/>
        <v>0</v>
      </c>
      <c r="K18" s="203">
        <f>гр.комбинир.напрв.!L280</f>
        <v>0</v>
      </c>
      <c r="L18" s="203">
        <f t="shared" si="6"/>
        <v>0</v>
      </c>
      <c r="M18" s="203">
        <f>гр.комбинир.напрв.!M280</f>
        <v>0</v>
      </c>
      <c r="N18" s="203">
        <f t="shared" si="7"/>
        <v>0</v>
      </c>
      <c r="O18" s="203">
        <f>гр.комбинир.напрв.!N280</f>
        <v>0</v>
      </c>
      <c r="P18" s="203">
        <f t="shared" si="8"/>
        <v>0</v>
      </c>
      <c r="Q18" s="203">
        <f>гр.комбинир.напрв.!O280</f>
        <v>0</v>
      </c>
      <c r="R18" s="203">
        <f t="shared" si="9"/>
        <v>0</v>
      </c>
      <c r="S18" s="203">
        <f>гр.комбинир.напрв.!P280</f>
        <v>0</v>
      </c>
      <c r="T18" s="203">
        <f t="shared" si="10"/>
        <v>0</v>
      </c>
      <c r="U18" s="203">
        <f>гр.комбинир.напрв.!Q280</f>
        <v>0</v>
      </c>
      <c r="V18" s="203">
        <f t="shared" si="11"/>
        <v>0</v>
      </c>
      <c r="W18" s="203">
        <f>гр.комбинир.напрв.!R280</f>
        <v>0</v>
      </c>
      <c r="X18" s="203">
        <f t="shared" si="12"/>
        <v>0</v>
      </c>
      <c r="Y18" s="203">
        <f>гр.комбинир.напрв.!S280</f>
        <v>0</v>
      </c>
      <c r="Z18" s="203">
        <f t="shared" si="13"/>
        <v>0</v>
      </c>
      <c r="AA18" s="203">
        <f>гр.комбинир.напрв.!T280</f>
        <v>0</v>
      </c>
      <c r="AB18" s="203">
        <f t="shared" si="14"/>
        <v>0</v>
      </c>
      <c r="AC18" s="203">
        <f>гр.комбинир.напрв.!U280</f>
        <v>0</v>
      </c>
      <c r="AD18" s="203">
        <f t="shared" si="15"/>
        <v>0</v>
      </c>
      <c r="AE18" s="203">
        <f>гр.комбинир.напрв.!V280</f>
        <v>0</v>
      </c>
      <c r="AF18" s="203">
        <f t="shared" si="16"/>
        <v>0</v>
      </c>
      <c r="AG18" s="203">
        <f>гр.комбинир.напрв.!W280</f>
        <v>0</v>
      </c>
      <c r="AH18" s="203">
        <f t="shared" si="17"/>
        <v>0</v>
      </c>
      <c r="AI18" s="203">
        <f>гр.комбинир.напрв.!X280</f>
        <v>0</v>
      </c>
      <c r="AJ18" s="203">
        <f t="shared" si="18"/>
        <v>0</v>
      </c>
      <c r="AK18" s="203">
        <f>гр.комбинир.напрв.!Y280</f>
        <v>0</v>
      </c>
      <c r="AL18" s="203">
        <f t="shared" si="19"/>
        <v>0</v>
      </c>
      <c r="AM18" s="203">
        <f>гр.комбинир.напрв.!Z280</f>
        <v>0</v>
      </c>
      <c r="AN18" s="203">
        <f t="shared" si="20"/>
        <v>0</v>
      </c>
      <c r="AO18" s="203">
        <f>гр.комбинир.напрв.!AA280</f>
        <v>0</v>
      </c>
      <c r="AP18" s="203">
        <f t="shared" si="21"/>
        <v>0</v>
      </c>
      <c r="AQ18" s="203">
        <f>гр.комбинир.напрв.!AB280</f>
        <v>0</v>
      </c>
      <c r="AR18" s="203">
        <f t="shared" si="22"/>
        <v>0</v>
      </c>
      <c r="AS18" s="203">
        <f>гр.комбинир.напрв.!AC280</f>
        <v>0</v>
      </c>
      <c r="AT18" s="203">
        <f t="shared" si="23"/>
        <v>0</v>
      </c>
      <c r="AU18" s="203">
        <f>гр.комбинир.напрв.!AD280</f>
        <v>0</v>
      </c>
      <c r="AV18" s="203">
        <f t="shared" si="24"/>
        <v>0</v>
      </c>
      <c r="AW18" s="203">
        <f>гр.комбинир.напрв.!AE280</f>
        <v>0</v>
      </c>
      <c r="AX18" s="203">
        <f t="shared" si="25"/>
        <v>0</v>
      </c>
      <c r="AY18" s="203">
        <f>гр.комбинир.напрв.!AF280</f>
        <v>0</v>
      </c>
      <c r="AZ18" s="203">
        <f t="shared" si="26"/>
        <v>0</v>
      </c>
      <c r="BA18" s="203">
        <f>гр.комбинир.напрв.!AG280</f>
        <v>0</v>
      </c>
      <c r="BB18" s="203">
        <f t="shared" si="27"/>
        <v>0</v>
      </c>
      <c r="BC18" s="203">
        <f>гр.комбинир.напрв.!AH280</f>
        <v>0</v>
      </c>
      <c r="BD18" s="203">
        <f t="shared" si="28"/>
        <v>0</v>
      </c>
      <c r="BE18" s="203">
        <f>гр.комбинир.напрв.!AI280</f>
        <v>0</v>
      </c>
      <c r="BF18" s="203">
        <f t="shared" si="29"/>
        <v>0</v>
      </c>
      <c r="BG18" s="203">
        <f>гр.комбинир.напрв.!AJ280</f>
        <v>0</v>
      </c>
      <c r="BH18" s="203">
        <f t="shared" si="30"/>
        <v>0</v>
      </c>
      <c r="BI18" s="203">
        <f>гр.комбинир.напрв.!AK280</f>
        <v>0</v>
      </c>
      <c r="BJ18" s="203">
        <f t="shared" si="31"/>
        <v>0</v>
      </c>
      <c r="BK18" s="203">
        <f>гр.комбинир.напрв.!AL280</f>
        <v>0</v>
      </c>
      <c r="BL18" s="203">
        <f t="shared" si="32"/>
        <v>0</v>
      </c>
      <c r="BM18" s="203">
        <f>гр.комбинир.напрв.!AM280</f>
        <v>0</v>
      </c>
      <c r="BN18" s="203">
        <f t="shared" si="33"/>
        <v>0</v>
      </c>
      <c r="BO18" s="203">
        <f>гр.комбинир.напрв.!AN280</f>
        <v>0</v>
      </c>
      <c r="BP18" s="203">
        <f t="shared" si="34"/>
        <v>0</v>
      </c>
      <c r="BQ18" s="203">
        <f>гр.комбинир.напрв.!AO280</f>
        <v>0</v>
      </c>
      <c r="BR18" s="203">
        <f t="shared" si="35"/>
        <v>0</v>
      </c>
      <c r="BS18" s="203">
        <f>гр.комбинир.напрв.!AP280</f>
        <v>0</v>
      </c>
      <c r="BT18" s="203">
        <f t="shared" si="36"/>
        <v>0</v>
      </c>
      <c r="BU18" s="203">
        <f>гр.комбинир.напрв.!AQ280</f>
        <v>0</v>
      </c>
      <c r="BV18" s="203">
        <f t="shared" si="37"/>
        <v>0</v>
      </c>
      <c r="BW18" s="203">
        <f>гр.комбинир.напрв.!AR280</f>
        <v>0</v>
      </c>
      <c r="BX18" s="203">
        <f t="shared" si="38"/>
        <v>0</v>
      </c>
      <c r="BY18" s="203">
        <f>гр.комбинир.напрв.!AS280</f>
        <v>0</v>
      </c>
      <c r="BZ18" s="203">
        <f t="shared" si="39"/>
        <v>0</v>
      </c>
      <c r="CA18" s="203">
        <f>гр.комбинир.напрв.!AT280</f>
        <v>0</v>
      </c>
      <c r="CB18" s="203">
        <f t="shared" si="40"/>
        <v>0</v>
      </c>
      <c r="CC18" s="203">
        <f>гр.комбинир.напрв.!AU280</f>
        <v>0</v>
      </c>
      <c r="CD18" s="203">
        <f t="shared" si="41"/>
        <v>0</v>
      </c>
      <c r="CE18" s="203">
        <f>гр.комбинир.напрв.!AV280</f>
        <v>0</v>
      </c>
      <c r="CF18" s="203">
        <f t="shared" si="42"/>
        <v>0</v>
      </c>
      <c r="CG18" s="203">
        <f>гр.комбинир.напрв.!AW280</f>
        <v>0</v>
      </c>
      <c r="CH18" s="203">
        <f t="shared" si="43"/>
        <v>0</v>
      </c>
      <c r="CI18" s="203">
        <f>гр.комбинир.напрв.!AX280</f>
        <v>0</v>
      </c>
      <c r="CJ18" s="203">
        <f t="shared" si="44"/>
        <v>0</v>
      </c>
      <c r="CK18" s="203">
        <f>гр.комбинир.напрв.!AY280</f>
        <v>0</v>
      </c>
      <c r="CL18" s="203">
        <f t="shared" si="45"/>
        <v>0</v>
      </c>
      <c r="CM18" s="203">
        <f>гр.комбинир.напрв.!AZ280</f>
        <v>0</v>
      </c>
      <c r="CN18" s="203">
        <f t="shared" si="46"/>
        <v>0</v>
      </c>
      <c r="CO18" s="203">
        <f>гр.комбинир.напрв.!BA280</f>
        <v>0</v>
      </c>
      <c r="CP18" s="203">
        <f t="shared" si="47"/>
        <v>0</v>
      </c>
      <c r="CQ18" s="203">
        <f>гр.комбинир.напрв.!BB280</f>
        <v>0</v>
      </c>
      <c r="CR18" s="203">
        <f t="shared" si="48"/>
        <v>0</v>
      </c>
      <c r="CS18" s="203">
        <f>гр.комбинир.напрв.!BC280</f>
        <v>0</v>
      </c>
      <c r="CT18" s="203">
        <f t="shared" si="49"/>
        <v>0</v>
      </c>
      <c r="CU18" s="203">
        <f>гр.комбинир.напрв.!BD280</f>
        <v>0</v>
      </c>
      <c r="CV18" s="203">
        <f t="shared" si="50"/>
        <v>0</v>
      </c>
      <c r="CW18" s="203">
        <f>гр.комбинир.напрв.!BE280</f>
        <v>0</v>
      </c>
      <c r="CX18" s="203">
        <f t="shared" si="51"/>
        <v>0</v>
      </c>
      <c r="CY18" s="203">
        <f>гр.комбинир.напрв.!BF280</f>
        <v>0</v>
      </c>
      <c r="CZ18" s="203">
        <f t="shared" si="52"/>
        <v>0</v>
      </c>
      <c r="DA18" s="203">
        <f>гр.комбинир.напрв.!BG280</f>
        <v>0</v>
      </c>
      <c r="DB18" s="203">
        <f t="shared" si="53"/>
        <v>0</v>
      </c>
      <c r="DC18" s="203">
        <f>гр.комбинир.напрв.!BH280</f>
        <v>0</v>
      </c>
      <c r="DD18" s="203">
        <f t="shared" si="54"/>
        <v>0</v>
      </c>
      <c r="DE18" s="203">
        <f>гр.комбинир.напрв.!BI280</f>
        <v>0</v>
      </c>
      <c r="DF18" s="203">
        <f t="shared" si="55"/>
        <v>0</v>
      </c>
      <c r="DG18" s="203">
        <f>гр.комбинир.напрв.!BJ280</f>
        <v>0</v>
      </c>
      <c r="DH18" s="203">
        <f t="shared" si="56"/>
        <v>0</v>
      </c>
      <c r="DI18" s="203">
        <f>гр.комбинир.напрв.!BK280</f>
        <v>0</v>
      </c>
      <c r="DJ18" s="203">
        <f t="shared" si="57"/>
        <v>0</v>
      </c>
      <c r="DK18" s="203">
        <f>гр.комбинир.напрв.!BL280</f>
        <v>0</v>
      </c>
      <c r="DL18" s="203">
        <f t="shared" si="58"/>
        <v>0</v>
      </c>
      <c r="DM18" s="203">
        <f>гр.комбинир.напрв.!BM280</f>
        <v>0</v>
      </c>
      <c r="DN18" s="203">
        <f t="shared" si="59"/>
        <v>0</v>
      </c>
      <c r="DO18" s="203">
        <f>гр.комбинир.напрв.!BN280</f>
        <v>0</v>
      </c>
      <c r="DP18" s="203">
        <f t="shared" si="60"/>
        <v>0</v>
      </c>
      <c r="DQ18" s="203">
        <f>гр.комбинир.напрв.!BO280</f>
        <v>0</v>
      </c>
      <c r="DR18" s="203">
        <f t="shared" si="61"/>
        <v>0</v>
      </c>
      <c r="DS18" s="203">
        <f>гр.комбинир.напрв.!BP280</f>
        <v>0</v>
      </c>
      <c r="DT18" s="203">
        <f t="shared" si="62"/>
        <v>0</v>
      </c>
      <c r="DU18" s="203">
        <f>гр.комбинир.напрв.!BQ280</f>
        <v>0</v>
      </c>
      <c r="DV18" s="203">
        <f t="shared" si="63"/>
        <v>0</v>
      </c>
      <c r="DW18" s="203">
        <f>гр.комбинир.напрв.!BR280</f>
        <v>0</v>
      </c>
      <c r="DX18" s="203">
        <f t="shared" si="64"/>
        <v>0</v>
      </c>
      <c r="DY18" s="203">
        <f>гр.комбинир.напрв.!BS280</f>
        <v>0</v>
      </c>
      <c r="DZ18" s="203">
        <f t="shared" si="65"/>
        <v>0</v>
      </c>
      <c r="EA18" s="203">
        <f>гр.комбинир.напрв.!BT280</f>
        <v>0</v>
      </c>
      <c r="EB18" s="203">
        <f t="shared" si="66"/>
        <v>0</v>
      </c>
      <c r="EC18" s="203">
        <f>гр.комбинир.напрв.!BU280</f>
        <v>8</v>
      </c>
      <c r="ED18" s="203">
        <f t="shared" si="67"/>
        <v>1043616</v>
      </c>
      <c r="EE18" s="203">
        <f>гр.комбинир.напрв.!BV280</f>
        <v>0</v>
      </c>
      <c r="EF18" s="203">
        <f t="shared" si="68"/>
        <v>0</v>
      </c>
      <c r="EG18" s="203">
        <f>гр.комбинир.напрв.!BW280</f>
        <v>0</v>
      </c>
      <c r="EH18" s="203">
        <f t="shared" si="69"/>
        <v>0</v>
      </c>
      <c r="EI18" s="203">
        <f>гр.комбинир.напрв.!BX280</f>
        <v>0</v>
      </c>
      <c r="EJ18" s="203">
        <f t="shared" si="70"/>
        <v>0</v>
      </c>
      <c r="EK18" s="203">
        <f>гр.комбинир.напрв.!BY280</f>
        <v>0</v>
      </c>
      <c r="EL18" s="203">
        <f t="shared" si="71"/>
        <v>0</v>
      </c>
      <c r="EM18" s="203">
        <f>гр.комбинир.напрв.!BZ280</f>
        <v>0</v>
      </c>
      <c r="EN18" s="203">
        <f t="shared" si="72"/>
        <v>0</v>
      </c>
      <c r="EO18" s="203">
        <f>гр.комбинир.напрв.!CA280</f>
        <v>0</v>
      </c>
      <c r="EP18" s="203">
        <f t="shared" si="73"/>
        <v>0</v>
      </c>
      <c r="EQ18" s="203">
        <f>гр.комбинир.напрв.!CB280</f>
        <v>0</v>
      </c>
      <c r="ER18" s="203">
        <f t="shared" si="74"/>
        <v>0</v>
      </c>
      <c r="ES18" s="203">
        <f>гр.комбинир.напрв.!CC280</f>
        <v>0</v>
      </c>
      <c r="ET18" s="203">
        <f t="shared" si="75"/>
        <v>0</v>
      </c>
      <c r="EU18" s="203">
        <f>-гр.комбинир.напрв.!CD280</f>
        <v>0</v>
      </c>
      <c r="EV18" s="203">
        <f t="shared" si="76"/>
        <v>0</v>
      </c>
      <c r="EW18" s="203">
        <f>гр.комбинир.напрв.!CE280</f>
        <v>0</v>
      </c>
      <c r="EX18" s="203">
        <f t="shared" si="77"/>
        <v>0</v>
      </c>
      <c r="EY18" s="203">
        <f>гр.комбинир.напрв.!CF280</f>
        <v>0</v>
      </c>
      <c r="EZ18" s="203">
        <f t="shared" si="78"/>
        <v>0</v>
      </c>
      <c r="FA18" s="203">
        <f>гр.комбинир.напрв.!CG280</f>
        <v>0</v>
      </c>
      <c r="FB18" s="203">
        <f t="shared" si="79"/>
        <v>0</v>
      </c>
      <c r="FC18" s="203">
        <f>гр.комбинир.напрв.!CH280</f>
        <v>0</v>
      </c>
      <c r="FD18" s="203">
        <f t="shared" si="80"/>
        <v>0</v>
      </c>
      <c r="FE18" s="203">
        <f>гр.комбинир.напрв.!CI280</f>
        <v>0</v>
      </c>
      <c r="FF18" s="203">
        <f t="shared" si="81"/>
        <v>0</v>
      </c>
      <c r="FG18" s="203">
        <f>гр.комбинир.напрв.!CJ280</f>
        <v>0</v>
      </c>
      <c r="FH18" s="203">
        <f t="shared" si="82"/>
        <v>0</v>
      </c>
      <c r="FI18" s="203">
        <f>гр.комбинир.напрв.!CK280</f>
        <v>0</v>
      </c>
      <c r="FJ18" s="203">
        <f t="shared" si="83"/>
        <v>0</v>
      </c>
      <c r="FK18" s="203">
        <f>гр.комбинир.напрв.!CL280</f>
        <v>0</v>
      </c>
      <c r="FL18" s="203">
        <f t="shared" si="84"/>
        <v>0</v>
      </c>
      <c r="FM18" s="203">
        <f>гр.комбинир.напрв.!CM280</f>
        <v>0</v>
      </c>
      <c r="FN18" s="203">
        <f t="shared" si="85"/>
        <v>0</v>
      </c>
      <c r="FO18" s="203">
        <f>гр.комбинир.напрв.!CN280</f>
        <v>0</v>
      </c>
      <c r="FP18" s="203">
        <f t="shared" si="86"/>
        <v>0</v>
      </c>
      <c r="FQ18" s="203">
        <f>гр.комбинир.напрв.!CO280</f>
        <v>0</v>
      </c>
      <c r="FR18" s="203">
        <f>гр.комбинир.напрв.!CO280</f>
        <v>0</v>
      </c>
      <c r="FS18" s="203">
        <f>гр.комбинир.напрв.!CP280</f>
        <v>0</v>
      </c>
      <c r="FT18" s="203">
        <f t="shared" si="87"/>
        <v>0</v>
      </c>
      <c r="FU18" s="203">
        <f>гр.комбинир.напрв.!CQ280</f>
        <v>0</v>
      </c>
      <c r="FV18" s="203">
        <f t="shared" si="88"/>
        <v>0</v>
      </c>
      <c r="FW18" s="203">
        <f>гр.комбинир.напрв.!CR280</f>
        <v>0</v>
      </c>
      <c r="FX18" s="203">
        <f t="shared" si="89"/>
        <v>0</v>
      </c>
      <c r="FY18" s="203">
        <f>гр.комбинир.напрв.!CS280</f>
        <v>0</v>
      </c>
      <c r="FZ18" s="203">
        <f t="shared" si="90"/>
        <v>0</v>
      </c>
      <c r="GA18" s="203">
        <f>гр.комбинир.напрв.!CT280</f>
        <v>0</v>
      </c>
      <c r="GB18" s="203">
        <f t="shared" si="91"/>
        <v>0</v>
      </c>
      <c r="GC18" s="203">
        <f>гр.комбинир.напрв.!CU280</f>
        <v>0</v>
      </c>
      <c r="GD18" s="203">
        <f t="shared" si="92"/>
        <v>0</v>
      </c>
      <c r="GE18" s="203">
        <f>гр.комбинир.напрв.!CV280</f>
        <v>0</v>
      </c>
      <c r="GF18" s="203">
        <f t="shared" si="93"/>
        <v>0</v>
      </c>
      <c r="GG18" s="203">
        <f>гр.комбинир.напрв.!CW280</f>
        <v>0</v>
      </c>
      <c r="GH18" s="203">
        <f t="shared" si="94"/>
        <v>0</v>
      </c>
      <c r="GI18" s="203">
        <f>гр.комбинир.напрв.!CX280</f>
        <v>0</v>
      </c>
      <c r="GJ18" s="203">
        <f t="shared" si="95"/>
        <v>0</v>
      </c>
      <c r="GK18" s="203">
        <f>гр.комбинир.напрв.!CY280</f>
        <v>0</v>
      </c>
      <c r="GL18" s="203">
        <f t="shared" si="96"/>
        <v>0</v>
      </c>
      <c r="GM18" s="203">
        <f>гр.комбинир.напрв.!CZ280</f>
        <v>0</v>
      </c>
      <c r="GN18" s="203">
        <f t="shared" si="97"/>
        <v>0</v>
      </c>
      <c r="GO18" s="203">
        <f>гр.комбинир.напрв.!DA280</f>
        <v>0</v>
      </c>
      <c r="GP18" s="203">
        <f t="shared" si="98"/>
        <v>0</v>
      </c>
      <c r="GQ18" s="203">
        <f>гр.комбинир.напрв.!DB280</f>
        <v>0</v>
      </c>
      <c r="GR18" s="203">
        <f t="shared" si="99"/>
        <v>0</v>
      </c>
      <c r="GS18" s="203">
        <f>гр.комбинир.напрв.!DC280</f>
        <v>0</v>
      </c>
      <c r="GT18" s="203">
        <f t="shared" si="100"/>
        <v>0</v>
      </c>
      <c r="GU18" s="203">
        <f>гр.комбинир.напрв.!DD280</f>
        <v>0</v>
      </c>
      <c r="GV18" s="203">
        <f t="shared" si="101"/>
        <v>0</v>
      </c>
      <c r="GW18" s="203">
        <f>гр.комбинир.напрв.!DE280</f>
        <v>0</v>
      </c>
      <c r="GX18" s="203">
        <f t="shared" si="102"/>
        <v>0</v>
      </c>
      <c r="GY18" s="203">
        <f>гр.комбинир.напрв.!DF280</f>
        <v>0</v>
      </c>
      <c r="GZ18" s="203">
        <f t="shared" si="103"/>
        <v>0</v>
      </c>
      <c r="HA18" s="203">
        <f>гр.комбинир.напрв.!DG280</f>
        <v>0</v>
      </c>
      <c r="HB18" s="203">
        <f t="shared" si="104"/>
        <v>0</v>
      </c>
      <c r="HC18" s="203">
        <f>гр.комбинир.напрв.!DH280</f>
        <v>0</v>
      </c>
      <c r="HD18" s="203">
        <f t="shared" si="105"/>
        <v>0</v>
      </c>
      <c r="HE18" s="203">
        <f>гр.комбинир.напрв.!DI280</f>
        <v>0</v>
      </c>
      <c r="HF18" s="203">
        <f t="shared" si="106"/>
        <v>0</v>
      </c>
      <c r="HG18" s="203">
        <f>гр.комбинир.напрв.!DJ280</f>
        <v>0</v>
      </c>
      <c r="HH18" s="203">
        <f t="shared" si="107"/>
        <v>0</v>
      </c>
      <c r="HI18" s="203">
        <f>гр.комбинир.напрв.!DK280</f>
        <v>0</v>
      </c>
      <c r="HJ18" s="203">
        <f t="shared" si="108"/>
        <v>0</v>
      </c>
      <c r="HK18" s="203">
        <f>гр.комбинир.напрв.!DL280</f>
        <v>0</v>
      </c>
      <c r="HL18" s="203">
        <f t="shared" si="109"/>
        <v>0</v>
      </c>
      <c r="HM18" s="203">
        <f>гр.комбинир.напрв.!DM280</f>
        <v>0</v>
      </c>
      <c r="HN18" s="203">
        <f t="shared" si="110"/>
        <v>0</v>
      </c>
      <c r="HO18" s="203">
        <f t="shared" si="0"/>
        <v>0</v>
      </c>
      <c r="HP18" s="203">
        <f t="shared" si="0"/>
        <v>0</v>
      </c>
      <c r="HQ18" s="203">
        <f t="shared" si="0"/>
        <v>0</v>
      </c>
      <c r="HR18" s="203">
        <f t="shared" si="0"/>
        <v>0</v>
      </c>
      <c r="HS18" s="203">
        <f t="shared" si="0"/>
        <v>0</v>
      </c>
      <c r="HT18" s="203">
        <f t="shared" si="0"/>
        <v>0</v>
      </c>
      <c r="HU18" s="203">
        <f t="shared" si="0"/>
        <v>0</v>
      </c>
      <c r="HV18" s="203">
        <f t="shared" si="0"/>
        <v>0</v>
      </c>
      <c r="HW18" s="203">
        <f t="shared" si="0"/>
        <v>0</v>
      </c>
      <c r="HX18" s="203">
        <f t="shared" si="0"/>
        <v>0</v>
      </c>
      <c r="HY18" s="203">
        <f t="shared" si="0"/>
        <v>8</v>
      </c>
      <c r="HZ18" s="203">
        <f t="shared" si="0"/>
        <v>1043616</v>
      </c>
      <c r="IA18" s="203">
        <f t="shared" si="0"/>
        <v>0</v>
      </c>
      <c r="IB18" s="203">
        <f t="shared" si="0"/>
        <v>0</v>
      </c>
      <c r="IC18" s="203">
        <f t="shared" si="0"/>
        <v>0</v>
      </c>
      <c r="ID18" s="203">
        <f t="shared" si="0"/>
        <v>0</v>
      </c>
      <c r="IE18" s="203">
        <f t="shared" si="1"/>
        <v>0</v>
      </c>
      <c r="IF18" s="203">
        <f t="shared" si="1"/>
        <v>0</v>
      </c>
      <c r="IG18" s="203">
        <f t="shared" si="1"/>
        <v>0</v>
      </c>
      <c r="IH18" s="203">
        <f t="shared" si="1"/>
        <v>0</v>
      </c>
      <c r="II18" s="203">
        <f t="shared" si="111"/>
        <v>0</v>
      </c>
      <c r="IJ18" s="203">
        <f t="shared" si="111"/>
        <v>0</v>
      </c>
      <c r="IK18" s="203">
        <f t="shared" si="111"/>
        <v>8</v>
      </c>
      <c r="IL18" s="203">
        <f t="shared" si="111"/>
        <v>1043616</v>
      </c>
      <c r="IM18" s="203">
        <f t="shared" si="112"/>
        <v>8</v>
      </c>
      <c r="IN18" s="203">
        <f t="shared" si="113"/>
        <v>1043600</v>
      </c>
    </row>
    <row r="19" spans="1:248" s="30" customFormat="1" ht="12.75" customHeight="1" x14ac:dyDescent="0.2">
      <c r="A19" s="202">
        <v>8</v>
      </c>
      <c r="B19" s="42" t="s">
        <v>348</v>
      </c>
      <c r="C19" s="203">
        <f>гр.комбинир.напрв.!H304</f>
        <v>0</v>
      </c>
      <c r="D19" s="203">
        <f t="shared" si="2"/>
        <v>0</v>
      </c>
      <c r="E19" s="203">
        <f>гр.комбинир.напрв.!I304</f>
        <v>0</v>
      </c>
      <c r="F19" s="203">
        <f t="shared" si="3"/>
        <v>0</v>
      </c>
      <c r="G19" s="203">
        <f>гр.комбинир.напрв.!J304</f>
        <v>0</v>
      </c>
      <c r="H19" s="203">
        <f t="shared" si="4"/>
        <v>0</v>
      </c>
      <c r="I19" s="203">
        <f>гр.комбинир.напрв.!K304</f>
        <v>0</v>
      </c>
      <c r="J19" s="203">
        <f t="shared" si="5"/>
        <v>0</v>
      </c>
      <c r="K19" s="203">
        <f>гр.комбинир.напрв.!L304</f>
        <v>0</v>
      </c>
      <c r="L19" s="203">
        <f t="shared" si="6"/>
        <v>0</v>
      </c>
      <c r="M19" s="203">
        <f>гр.комбинир.напрв.!M304</f>
        <v>0</v>
      </c>
      <c r="N19" s="203">
        <f t="shared" si="7"/>
        <v>0</v>
      </c>
      <c r="O19" s="203">
        <f>гр.комбинир.напрв.!N304</f>
        <v>0</v>
      </c>
      <c r="P19" s="203">
        <f t="shared" si="8"/>
        <v>0</v>
      </c>
      <c r="Q19" s="203">
        <f>гр.комбинир.напрв.!O304</f>
        <v>0</v>
      </c>
      <c r="R19" s="203">
        <f t="shared" si="9"/>
        <v>0</v>
      </c>
      <c r="S19" s="203">
        <f>гр.комбинир.напрв.!P304</f>
        <v>0</v>
      </c>
      <c r="T19" s="203">
        <f t="shared" si="10"/>
        <v>0</v>
      </c>
      <c r="U19" s="203">
        <f>гр.комбинир.напрв.!Q304</f>
        <v>0</v>
      </c>
      <c r="V19" s="203">
        <f t="shared" si="11"/>
        <v>0</v>
      </c>
      <c r="W19" s="203">
        <f>гр.комбинир.напрв.!R304</f>
        <v>0</v>
      </c>
      <c r="X19" s="203">
        <f t="shared" si="12"/>
        <v>0</v>
      </c>
      <c r="Y19" s="203">
        <f>гр.комбинир.напрв.!S304</f>
        <v>0</v>
      </c>
      <c r="Z19" s="203">
        <f t="shared" si="13"/>
        <v>0</v>
      </c>
      <c r="AA19" s="203">
        <f>гр.комбинир.напрв.!T304</f>
        <v>0</v>
      </c>
      <c r="AB19" s="203">
        <f t="shared" si="14"/>
        <v>0</v>
      </c>
      <c r="AC19" s="203">
        <f>гр.комбинир.напрв.!U304</f>
        <v>0</v>
      </c>
      <c r="AD19" s="203">
        <f t="shared" si="15"/>
        <v>0</v>
      </c>
      <c r="AE19" s="203">
        <f>гр.комбинир.напрв.!V304</f>
        <v>0</v>
      </c>
      <c r="AF19" s="203">
        <f t="shared" si="16"/>
        <v>0</v>
      </c>
      <c r="AG19" s="203">
        <f>гр.комбинир.напрв.!W304</f>
        <v>0</v>
      </c>
      <c r="AH19" s="203">
        <f t="shared" si="17"/>
        <v>0</v>
      </c>
      <c r="AI19" s="203">
        <f>гр.комбинир.напрв.!X304</f>
        <v>0</v>
      </c>
      <c r="AJ19" s="203">
        <f t="shared" si="18"/>
        <v>0</v>
      </c>
      <c r="AK19" s="203">
        <f>гр.комбинир.напрв.!Y304</f>
        <v>0</v>
      </c>
      <c r="AL19" s="203">
        <f t="shared" si="19"/>
        <v>0</v>
      </c>
      <c r="AM19" s="203">
        <f>гр.комбинир.напрв.!Z304</f>
        <v>0</v>
      </c>
      <c r="AN19" s="203">
        <f t="shared" si="20"/>
        <v>0</v>
      </c>
      <c r="AO19" s="203">
        <f>гр.комбинир.напрв.!AA304</f>
        <v>0</v>
      </c>
      <c r="AP19" s="203">
        <f t="shared" si="21"/>
        <v>0</v>
      </c>
      <c r="AQ19" s="203">
        <f>гр.комбинир.напрв.!AB304</f>
        <v>0</v>
      </c>
      <c r="AR19" s="203">
        <f t="shared" si="22"/>
        <v>0</v>
      </c>
      <c r="AS19" s="203">
        <f>гр.комбинир.напрв.!AC304</f>
        <v>0</v>
      </c>
      <c r="AT19" s="203">
        <f t="shared" si="23"/>
        <v>0</v>
      </c>
      <c r="AU19" s="203">
        <f>гр.комбинир.напрв.!AD304</f>
        <v>0</v>
      </c>
      <c r="AV19" s="203">
        <f t="shared" si="24"/>
        <v>0</v>
      </c>
      <c r="AW19" s="203">
        <f>гр.комбинир.напрв.!AE304</f>
        <v>0</v>
      </c>
      <c r="AX19" s="203">
        <f t="shared" si="25"/>
        <v>0</v>
      </c>
      <c r="AY19" s="203">
        <f>гр.комбинир.напрв.!AF304</f>
        <v>0</v>
      </c>
      <c r="AZ19" s="203">
        <f t="shared" si="26"/>
        <v>0</v>
      </c>
      <c r="BA19" s="203">
        <f>гр.комбинир.напрв.!AG304</f>
        <v>0</v>
      </c>
      <c r="BB19" s="203">
        <f t="shared" si="27"/>
        <v>0</v>
      </c>
      <c r="BC19" s="203">
        <f>гр.комбинир.напрв.!AH304</f>
        <v>0</v>
      </c>
      <c r="BD19" s="203">
        <f t="shared" si="28"/>
        <v>0</v>
      </c>
      <c r="BE19" s="203">
        <f>гр.комбинир.напрв.!AI304</f>
        <v>0</v>
      </c>
      <c r="BF19" s="203">
        <f t="shared" si="29"/>
        <v>0</v>
      </c>
      <c r="BG19" s="203">
        <f>гр.комбинир.напрв.!AJ304</f>
        <v>0</v>
      </c>
      <c r="BH19" s="203">
        <f t="shared" si="30"/>
        <v>0</v>
      </c>
      <c r="BI19" s="203">
        <f>гр.комбинир.напрв.!AK304</f>
        <v>0</v>
      </c>
      <c r="BJ19" s="203">
        <f t="shared" si="31"/>
        <v>0</v>
      </c>
      <c r="BK19" s="203">
        <f>гр.комбинир.напрв.!AL304</f>
        <v>0</v>
      </c>
      <c r="BL19" s="203">
        <f t="shared" si="32"/>
        <v>0</v>
      </c>
      <c r="BM19" s="203">
        <f>гр.комбинир.напрв.!AM304</f>
        <v>0</v>
      </c>
      <c r="BN19" s="203">
        <f t="shared" si="33"/>
        <v>0</v>
      </c>
      <c r="BO19" s="203">
        <f>гр.комбинир.напрв.!AN304</f>
        <v>0</v>
      </c>
      <c r="BP19" s="203">
        <f t="shared" si="34"/>
        <v>0</v>
      </c>
      <c r="BQ19" s="203">
        <f>гр.комбинир.напрв.!AO304</f>
        <v>0</v>
      </c>
      <c r="BR19" s="203">
        <f t="shared" si="35"/>
        <v>0</v>
      </c>
      <c r="BS19" s="203">
        <f>гр.комбинир.напрв.!AP304</f>
        <v>0</v>
      </c>
      <c r="BT19" s="203">
        <f t="shared" si="36"/>
        <v>0</v>
      </c>
      <c r="BU19" s="203">
        <f>гр.комбинир.напрв.!AQ304</f>
        <v>0</v>
      </c>
      <c r="BV19" s="203">
        <f t="shared" si="37"/>
        <v>0</v>
      </c>
      <c r="BW19" s="203">
        <f>гр.комбинир.напрв.!AR304</f>
        <v>0</v>
      </c>
      <c r="BX19" s="203">
        <f t="shared" si="38"/>
        <v>0</v>
      </c>
      <c r="BY19" s="203">
        <f>гр.комбинир.напрв.!AS304</f>
        <v>0</v>
      </c>
      <c r="BZ19" s="203">
        <f t="shared" si="39"/>
        <v>0</v>
      </c>
      <c r="CA19" s="203">
        <f>гр.комбинир.напрв.!AT304</f>
        <v>0</v>
      </c>
      <c r="CB19" s="203">
        <f t="shared" si="40"/>
        <v>0</v>
      </c>
      <c r="CC19" s="203">
        <f>гр.комбинир.напрв.!AU304</f>
        <v>0</v>
      </c>
      <c r="CD19" s="203">
        <f t="shared" si="41"/>
        <v>0</v>
      </c>
      <c r="CE19" s="203">
        <f>гр.комбинир.напрв.!AV304</f>
        <v>0</v>
      </c>
      <c r="CF19" s="203">
        <f t="shared" si="42"/>
        <v>0</v>
      </c>
      <c r="CG19" s="203">
        <f>гр.комбинир.напрв.!AW304</f>
        <v>0</v>
      </c>
      <c r="CH19" s="203">
        <f t="shared" si="43"/>
        <v>0</v>
      </c>
      <c r="CI19" s="203">
        <f>гр.комбинир.напрв.!AX304</f>
        <v>0</v>
      </c>
      <c r="CJ19" s="203">
        <f t="shared" si="44"/>
        <v>0</v>
      </c>
      <c r="CK19" s="203">
        <f>гр.комбинир.напрв.!AY304</f>
        <v>0</v>
      </c>
      <c r="CL19" s="203">
        <f t="shared" si="45"/>
        <v>0</v>
      </c>
      <c r="CM19" s="203">
        <f>гр.комбинир.напрв.!AZ304</f>
        <v>0</v>
      </c>
      <c r="CN19" s="203">
        <f t="shared" si="46"/>
        <v>0</v>
      </c>
      <c r="CO19" s="203">
        <f>гр.комбинир.напрв.!BA304</f>
        <v>0</v>
      </c>
      <c r="CP19" s="203">
        <f t="shared" si="47"/>
        <v>0</v>
      </c>
      <c r="CQ19" s="203">
        <f>гр.комбинир.напрв.!BB304</f>
        <v>0</v>
      </c>
      <c r="CR19" s="203">
        <f t="shared" si="48"/>
        <v>0</v>
      </c>
      <c r="CS19" s="203">
        <f>гр.комбинир.напрв.!BC304</f>
        <v>0</v>
      </c>
      <c r="CT19" s="203">
        <f t="shared" si="49"/>
        <v>0</v>
      </c>
      <c r="CU19" s="203">
        <f>гр.комбинир.напрв.!BD304</f>
        <v>0</v>
      </c>
      <c r="CV19" s="203">
        <f t="shared" si="50"/>
        <v>0</v>
      </c>
      <c r="CW19" s="203">
        <f>гр.комбинир.напрв.!BE304</f>
        <v>0</v>
      </c>
      <c r="CX19" s="203">
        <f t="shared" si="51"/>
        <v>0</v>
      </c>
      <c r="CY19" s="203">
        <f>гр.комбинир.напрв.!BF304</f>
        <v>0</v>
      </c>
      <c r="CZ19" s="203">
        <f t="shared" si="52"/>
        <v>0</v>
      </c>
      <c r="DA19" s="203">
        <f>гр.комбинир.напрв.!BG304</f>
        <v>0</v>
      </c>
      <c r="DB19" s="203">
        <f t="shared" si="53"/>
        <v>0</v>
      </c>
      <c r="DC19" s="203">
        <f>гр.комбинир.напрв.!BH304</f>
        <v>0</v>
      </c>
      <c r="DD19" s="203">
        <f t="shared" si="54"/>
        <v>0</v>
      </c>
      <c r="DE19" s="203">
        <f>гр.комбинир.напрв.!BI304</f>
        <v>0</v>
      </c>
      <c r="DF19" s="203">
        <f t="shared" si="55"/>
        <v>0</v>
      </c>
      <c r="DG19" s="203">
        <f>гр.комбинир.напрв.!BJ304</f>
        <v>0</v>
      </c>
      <c r="DH19" s="203">
        <f t="shared" si="56"/>
        <v>0</v>
      </c>
      <c r="DI19" s="203">
        <f>гр.комбинир.напрв.!BK304</f>
        <v>0</v>
      </c>
      <c r="DJ19" s="203">
        <f t="shared" si="57"/>
        <v>0</v>
      </c>
      <c r="DK19" s="203">
        <f>гр.комбинир.напрв.!BL304</f>
        <v>0</v>
      </c>
      <c r="DL19" s="203">
        <f t="shared" si="58"/>
        <v>0</v>
      </c>
      <c r="DM19" s="203">
        <f>гр.комбинир.напрв.!BM304</f>
        <v>0</v>
      </c>
      <c r="DN19" s="203">
        <f t="shared" si="59"/>
        <v>0</v>
      </c>
      <c r="DO19" s="203">
        <f>гр.комбинир.напрв.!BN304</f>
        <v>0</v>
      </c>
      <c r="DP19" s="203">
        <f t="shared" si="60"/>
        <v>0</v>
      </c>
      <c r="DQ19" s="203">
        <f>гр.комбинир.напрв.!BO304</f>
        <v>0</v>
      </c>
      <c r="DR19" s="203">
        <f t="shared" si="61"/>
        <v>0</v>
      </c>
      <c r="DS19" s="203">
        <f>гр.комбинир.напрв.!BP304</f>
        <v>0</v>
      </c>
      <c r="DT19" s="203">
        <f t="shared" si="62"/>
        <v>0</v>
      </c>
      <c r="DU19" s="203">
        <f>гр.комбинир.напрв.!BQ304</f>
        <v>0</v>
      </c>
      <c r="DV19" s="203">
        <f t="shared" si="63"/>
        <v>0</v>
      </c>
      <c r="DW19" s="203">
        <f>гр.комбинир.напрв.!BR304</f>
        <v>0</v>
      </c>
      <c r="DX19" s="203">
        <f t="shared" si="64"/>
        <v>0</v>
      </c>
      <c r="DY19" s="203">
        <f>гр.комбинир.напрв.!BS304</f>
        <v>0</v>
      </c>
      <c r="DZ19" s="203">
        <f t="shared" si="65"/>
        <v>0</v>
      </c>
      <c r="EA19" s="203">
        <f>гр.комбинир.напрв.!BT304</f>
        <v>0</v>
      </c>
      <c r="EB19" s="203">
        <f t="shared" si="66"/>
        <v>0</v>
      </c>
      <c r="EC19" s="203">
        <f>гр.комбинир.напрв.!BU304</f>
        <v>0</v>
      </c>
      <c r="ED19" s="203">
        <f t="shared" si="67"/>
        <v>0</v>
      </c>
      <c r="EE19" s="203">
        <f>гр.комбинир.напрв.!BV304</f>
        <v>0</v>
      </c>
      <c r="EF19" s="203">
        <f t="shared" si="68"/>
        <v>0</v>
      </c>
      <c r="EG19" s="203">
        <f>гр.комбинир.напрв.!BW304</f>
        <v>0</v>
      </c>
      <c r="EH19" s="203">
        <f t="shared" si="69"/>
        <v>0</v>
      </c>
      <c r="EI19" s="203">
        <f>гр.комбинир.напрв.!BX304</f>
        <v>0</v>
      </c>
      <c r="EJ19" s="203">
        <f t="shared" si="70"/>
        <v>0</v>
      </c>
      <c r="EK19" s="203">
        <f>гр.комбинир.напрв.!BY304</f>
        <v>0</v>
      </c>
      <c r="EL19" s="203">
        <f t="shared" si="71"/>
        <v>0</v>
      </c>
      <c r="EM19" s="203">
        <f>гр.комбинир.напрв.!BZ304</f>
        <v>0</v>
      </c>
      <c r="EN19" s="203">
        <f t="shared" si="72"/>
        <v>0</v>
      </c>
      <c r="EO19" s="203">
        <f>гр.комбинир.напрв.!CA304</f>
        <v>0</v>
      </c>
      <c r="EP19" s="203">
        <f t="shared" si="73"/>
        <v>0</v>
      </c>
      <c r="EQ19" s="203">
        <f>гр.комбинир.напрв.!CB304</f>
        <v>0</v>
      </c>
      <c r="ER19" s="203">
        <f t="shared" si="74"/>
        <v>0</v>
      </c>
      <c r="ES19" s="203">
        <f>гр.комбинир.напрв.!CC304</f>
        <v>0</v>
      </c>
      <c r="ET19" s="203">
        <f t="shared" si="75"/>
        <v>0</v>
      </c>
      <c r="EU19" s="203">
        <f>-гр.комбинир.напрв.!CD304</f>
        <v>0</v>
      </c>
      <c r="EV19" s="203">
        <f t="shared" si="76"/>
        <v>0</v>
      </c>
      <c r="EW19" s="203">
        <f>гр.комбинир.напрв.!CE304</f>
        <v>0</v>
      </c>
      <c r="EX19" s="203">
        <f t="shared" si="77"/>
        <v>0</v>
      </c>
      <c r="EY19" s="203">
        <f>гр.комбинир.напрв.!CF304</f>
        <v>0</v>
      </c>
      <c r="EZ19" s="203">
        <f t="shared" si="78"/>
        <v>0</v>
      </c>
      <c r="FA19" s="203">
        <f>гр.комбинир.напрв.!CG304</f>
        <v>0</v>
      </c>
      <c r="FB19" s="203">
        <f t="shared" si="79"/>
        <v>0</v>
      </c>
      <c r="FC19" s="203">
        <f>гр.комбинир.напрв.!CH304</f>
        <v>0</v>
      </c>
      <c r="FD19" s="203">
        <f t="shared" si="80"/>
        <v>0</v>
      </c>
      <c r="FE19" s="203">
        <f>гр.комбинир.напрв.!CI304</f>
        <v>0</v>
      </c>
      <c r="FF19" s="203">
        <f t="shared" si="81"/>
        <v>0</v>
      </c>
      <c r="FG19" s="203">
        <f>гр.комбинир.напрв.!CJ304</f>
        <v>0</v>
      </c>
      <c r="FH19" s="203">
        <f t="shared" si="82"/>
        <v>0</v>
      </c>
      <c r="FI19" s="203">
        <f>гр.комбинир.напрв.!CK304</f>
        <v>0</v>
      </c>
      <c r="FJ19" s="203">
        <f t="shared" si="83"/>
        <v>0</v>
      </c>
      <c r="FK19" s="203">
        <f>гр.комбинир.напрв.!CL304</f>
        <v>0</v>
      </c>
      <c r="FL19" s="203">
        <f t="shared" si="84"/>
        <v>0</v>
      </c>
      <c r="FM19" s="203">
        <f>гр.комбинир.напрв.!CM304</f>
        <v>0</v>
      </c>
      <c r="FN19" s="203">
        <f t="shared" si="85"/>
        <v>0</v>
      </c>
      <c r="FO19" s="203">
        <f>гр.комбинир.напрв.!CN304</f>
        <v>0</v>
      </c>
      <c r="FP19" s="203">
        <f t="shared" si="86"/>
        <v>0</v>
      </c>
      <c r="FQ19" s="203">
        <f>гр.комбинир.напрв.!CO304</f>
        <v>0</v>
      </c>
      <c r="FR19" s="203">
        <f>гр.комбинир.напрв.!CO304</f>
        <v>0</v>
      </c>
      <c r="FS19" s="203">
        <f>гр.комбинир.напрв.!CP304</f>
        <v>0</v>
      </c>
      <c r="FT19" s="203">
        <f t="shared" si="87"/>
        <v>0</v>
      </c>
      <c r="FU19" s="203">
        <f>гр.комбинир.напрв.!CQ304</f>
        <v>0</v>
      </c>
      <c r="FV19" s="203">
        <f t="shared" si="88"/>
        <v>0</v>
      </c>
      <c r="FW19" s="203">
        <f>гр.комбинир.напрв.!CR304</f>
        <v>0</v>
      </c>
      <c r="FX19" s="203">
        <f t="shared" si="89"/>
        <v>0</v>
      </c>
      <c r="FY19" s="203">
        <f>гр.комбинир.напрв.!CS304</f>
        <v>0</v>
      </c>
      <c r="FZ19" s="203">
        <f t="shared" si="90"/>
        <v>0</v>
      </c>
      <c r="GA19" s="203">
        <f>гр.комбинир.напрв.!CT304</f>
        <v>0</v>
      </c>
      <c r="GB19" s="203">
        <f t="shared" si="91"/>
        <v>0</v>
      </c>
      <c r="GC19" s="203">
        <f>гр.комбинир.напрв.!CU304</f>
        <v>0</v>
      </c>
      <c r="GD19" s="203">
        <f t="shared" si="92"/>
        <v>0</v>
      </c>
      <c r="GE19" s="203">
        <f>гр.комбинир.напрв.!CV304</f>
        <v>0</v>
      </c>
      <c r="GF19" s="203">
        <f t="shared" si="93"/>
        <v>0</v>
      </c>
      <c r="GG19" s="203">
        <f>гр.комбинир.напрв.!CW304</f>
        <v>0</v>
      </c>
      <c r="GH19" s="203">
        <f t="shared" si="94"/>
        <v>0</v>
      </c>
      <c r="GI19" s="203">
        <f>гр.комбинир.напрв.!CX304</f>
        <v>0</v>
      </c>
      <c r="GJ19" s="203">
        <f t="shared" si="95"/>
        <v>0</v>
      </c>
      <c r="GK19" s="203">
        <f>гр.комбинир.напрв.!CY304</f>
        <v>0</v>
      </c>
      <c r="GL19" s="203">
        <f t="shared" si="96"/>
        <v>0</v>
      </c>
      <c r="GM19" s="203">
        <f>гр.комбинир.напрв.!CZ304</f>
        <v>0</v>
      </c>
      <c r="GN19" s="203">
        <f t="shared" si="97"/>
        <v>0</v>
      </c>
      <c r="GO19" s="203">
        <f>гр.комбинир.напрв.!DA304</f>
        <v>0</v>
      </c>
      <c r="GP19" s="203">
        <f t="shared" si="98"/>
        <v>0</v>
      </c>
      <c r="GQ19" s="203">
        <f>гр.комбинир.напрв.!DB304</f>
        <v>0</v>
      </c>
      <c r="GR19" s="203">
        <f t="shared" si="99"/>
        <v>0</v>
      </c>
      <c r="GS19" s="203">
        <f>гр.комбинир.напрв.!DC304</f>
        <v>0</v>
      </c>
      <c r="GT19" s="203">
        <f t="shared" si="100"/>
        <v>0</v>
      </c>
      <c r="GU19" s="203">
        <f>гр.комбинир.напрв.!DD304</f>
        <v>0</v>
      </c>
      <c r="GV19" s="203">
        <f t="shared" si="101"/>
        <v>0</v>
      </c>
      <c r="GW19" s="203">
        <f>гр.комбинир.напрв.!DE304</f>
        <v>0</v>
      </c>
      <c r="GX19" s="203">
        <f t="shared" si="102"/>
        <v>0</v>
      </c>
      <c r="GY19" s="203">
        <f>гр.комбинир.напрв.!DF304</f>
        <v>0</v>
      </c>
      <c r="GZ19" s="203">
        <f t="shared" si="103"/>
        <v>0</v>
      </c>
      <c r="HA19" s="203">
        <f>гр.комбинир.напрв.!DG304</f>
        <v>0</v>
      </c>
      <c r="HB19" s="203">
        <f t="shared" si="104"/>
        <v>0</v>
      </c>
      <c r="HC19" s="203">
        <f>гр.комбинир.напрв.!DH304</f>
        <v>0</v>
      </c>
      <c r="HD19" s="203">
        <f t="shared" si="105"/>
        <v>0</v>
      </c>
      <c r="HE19" s="203">
        <f>гр.комбинир.напрв.!DI304</f>
        <v>0</v>
      </c>
      <c r="HF19" s="203">
        <f t="shared" si="106"/>
        <v>0</v>
      </c>
      <c r="HG19" s="203">
        <f>гр.комбинир.напрв.!DJ304</f>
        <v>0</v>
      </c>
      <c r="HH19" s="203">
        <f t="shared" si="107"/>
        <v>0</v>
      </c>
      <c r="HI19" s="203">
        <f>гр.комбинир.напрв.!DK304</f>
        <v>0</v>
      </c>
      <c r="HJ19" s="203">
        <f t="shared" si="108"/>
        <v>0</v>
      </c>
      <c r="HK19" s="203">
        <f>гр.комбинир.напрв.!DL304</f>
        <v>0</v>
      </c>
      <c r="HL19" s="203">
        <f t="shared" si="109"/>
        <v>0</v>
      </c>
      <c r="HM19" s="203">
        <f>гр.комбинир.напрв.!DM304</f>
        <v>0</v>
      </c>
      <c r="HN19" s="203">
        <f t="shared" si="110"/>
        <v>0</v>
      </c>
      <c r="HO19" s="203">
        <f t="shared" si="0"/>
        <v>0</v>
      </c>
      <c r="HP19" s="203">
        <f t="shared" si="0"/>
        <v>0</v>
      </c>
      <c r="HQ19" s="203">
        <f t="shared" si="0"/>
        <v>0</v>
      </c>
      <c r="HR19" s="203">
        <f t="shared" si="0"/>
        <v>0</v>
      </c>
      <c r="HS19" s="203">
        <f t="shared" si="0"/>
        <v>0</v>
      </c>
      <c r="HT19" s="203">
        <f t="shared" si="0"/>
        <v>0</v>
      </c>
      <c r="HU19" s="203">
        <f t="shared" si="0"/>
        <v>0</v>
      </c>
      <c r="HV19" s="203">
        <f t="shared" si="0"/>
        <v>0</v>
      </c>
      <c r="HW19" s="203">
        <f t="shared" si="0"/>
        <v>0</v>
      </c>
      <c r="HX19" s="203">
        <f t="shared" si="0"/>
        <v>0</v>
      </c>
      <c r="HY19" s="203">
        <f t="shared" si="0"/>
        <v>0</v>
      </c>
      <c r="HZ19" s="203">
        <f t="shared" si="0"/>
        <v>0</v>
      </c>
      <c r="IA19" s="203">
        <f t="shared" si="0"/>
        <v>0</v>
      </c>
      <c r="IB19" s="203">
        <f t="shared" si="0"/>
        <v>0</v>
      </c>
      <c r="IC19" s="203">
        <f t="shared" si="0"/>
        <v>0</v>
      </c>
      <c r="ID19" s="203">
        <f t="shared" si="0"/>
        <v>0</v>
      </c>
      <c r="IE19" s="203">
        <f t="shared" si="1"/>
        <v>0</v>
      </c>
      <c r="IF19" s="203">
        <f t="shared" si="1"/>
        <v>0</v>
      </c>
      <c r="IG19" s="203">
        <f t="shared" si="1"/>
        <v>0</v>
      </c>
      <c r="IH19" s="203">
        <f t="shared" si="1"/>
        <v>0</v>
      </c>
      <c r="II19" s="203">
        <f t="shared" si="111"/>
        <v>0</v>
      </c>
      <c r="IJ19" s="203">
        <f t="shared" si="111"/>
        <v>0</v>
      </c>
      <c r="IK19" s="203">
        <f t="shared" si="111"/>
        <v>0</v>
      </c>
      <c r="IL19" s="203">
        <f t="shared" si="111"/>
        <v>0</v>
      </c>
      <c r="IM19" s="203">
        <f t="shared" si="112"/>
        <v>0</v>
      </c>
      <c r="IN19" s="203">
        <f t="shared" si="113"/>
        <v>0</v>
      </c>
    </row>
    <row r="20" spans="1:248" s="30" customFormat="1" ht="12.75" customHeight="1" x14ac:dyDescent="0.2">
      <c r="A20" s="202">
        <v>9</v>
      </c>
      <c r="B20" s="42" t="s">
        <v>359</v>
      </c>
      <c r="C20" s="203">
        <f>гр.комбинир.напрв.!H332</f>
        <v>0</v>
      </c>
      <c r="D20" s="203">
        <f t="shared" si="2"/>
        <v>0</v>
      </c>
      <c r="E20" s="203">
        <f>гр.комбинир.напрв.!I332</f>
        <v>0</v>
      </c>
      <c r="F20" s="203">
        <f t="shared" si="3"/>
        <v>0</v>
      </c>
      <c r="G20" s="203">
        <f>гр.комбинир.напрв.!J332</f>
        <v>0</v>
      </c>
      <c r="H20" s="203">
        <f t="shared" si="4"/>
        <v>0</v>
      </c>
      <c r="I20" s="203">
        <f>гр.комбинир.напрв.!K332</f>
        <v>0</v>
      </c>
      <c r="J20" s="203">
        <f t="shared" si="5"/>
        <v>0</v>
      </c>
      <c r="K20" s="203">
        <f>гр.комбинир.напрв.!L332</f>
        <v>0</v>
      </c>
      <c r="L20" s="203">
        <f t="shared" si="6"/>
        <v>0</v>
      </c>
      <c r="M20" s="203">
        <f>гр.комбинир.напрв.!M332</f>
        <v>0</v>
      </c>
      <c r="N20" s="203">
        <f t="shared" si="7"/>
        <v>0</v>
      </c>
      <c r="O20" s="203">
        <f>гр.комбинир.напрв.!N332</f>
        <v>0</v>
      </c>
      <c r="P20" s="203">
        <f t="shared" si="8"/>
        <v>0</v>
      </c>
      <c r="Q20" s="203">
        <f>гр.комбинир.напрв.!O332</f>
        <v>0</v>
      </c>
      <c r="R20" s="203">
        <f t="shared" si="9"/>
        <v>0</v>
      </c>
      <c r="S20" s="203">
        <f>гр.комбинир.напрв.!P332</f>
        <v>0</v>
      </c>
      <c r="T20" s="203">
        <f t="shared" si="10"/>
        <v>0</v>
      </c>
      <c r="U20" s="203">
        <f>гр.комбинир.напрв.!Q332</f>
        <v>0</v>
      </c>
      <c r="V20" s="203">
        <f t="shared" si="11"/>
        <v>0</v>
      </c>
      <c r="W20" s="203">
        <f>гр.комбинир.напрв.!R332</f>
        <v>0</v>
      </c>
      <c r="X20" s="203">
        <f t="shared" si="12"/>
        <v>0</v>
      </c>
      <c r="Y20" s="203">
        <f>гр.комбинир.напрв.!S332</f>
        <v>0</v>
      </c>
      <c r="Z20" s="203">
        <f t="shared" si="13"/>
        <v>0</v>
      </c>
      <c r="AA20" s="203">
        <f>гр.комбинир.напрв.!T332</f>
        <v>0</v>
      </c>
      <c r="AB20" s="203">
        <f t="shared" si="14"/>
        <v>0</v>
      </c>
      <c r="AC20" s="203">
        <f>гр.комбинир.напрв.!U332</f>
        <v>0</v>
      </c>
      <c r="AD20" s="203">
        <f t="shared" si="15"/>
        <v>0</v>
      </c>
      <c r="AE20" s="203">
        <f>гр.комбинир.напрв.!V332</f>
        <v>0</v>
      </c>
      <c r="AF20" s="203">
        <f t="shared" si="16"/>
        <v>0</v>
      </c>
      <c r="AG20" s="203">
        <f>гр.комбинир.напрв.!W332</f>
        <v>0</v>
      </c>
      <c r="AH20" s="203">
        <f t="shared" si="17"/>
        <v>0</v>
      </c>
      <c r="AI20" s="203">
        <f>гр.комбинир.напрв.!X332</f>
        <v>0</v>
      </c>
      <c r="AJ20" s="203">
        <f t="shared" si="18"/>
        <v>0</v>
      </c>
      <c r="AK20" s="203">
        <f>гр.комбинир.напрв.!Y332</f>
        <v>0</v>
      </c>
      <c r="AL20" s="203">
        <f t="shared" si="19"/>
        <v>0</v>
      </c>
      <c r="AM20" s="203">
        <f>гр.комбинир.напрв.!Z332</f>
        <v>0</v>
      </c>
      <c r="AN20" s="203">
        <f t="shared" si="20"/>
        <v>0</v>
      </c>
      <c r="AO20" s="203">
        <f>гр.комбинир.напрв.!AA332</f>
        <v>0</v>
      </c>
      <c r="AP20" s="203">
        <f t="shared" si="21"/>
        <v>0</v>
      </c>
      <c r="AQ20" s="203">
        <f>гр.комбинир.напрв.!AB332</f>
        <v>0</v>
      </c>
      <c r="AR20" s="203">
        <f t="shared" si="22"/>
        <v>0</v>
      </c>
      <c r="AS20" s="203">
        <f>гр.комбинир.напрв.!AC332</f>
        <v>0</v>
      </c>
      <c r="AT20" s="203">
        <f t="shared" si="23"/>
        <v>0</v>
      </c>
      <c r="AU20" s="203">
        <f>гр.комбинир.напрв.!AD332</f>
        <v>0</v>
      </c>
      <c r="AV20" s="203">
        <f t="shared" si="24"/>
        <v>0</v>
      </c>
      <c r="AW20" s="203">
        <f>гр.комбинир.напрв.!AE332</f>
        <v>0</v>
      </c>
      <c r="AX20" s="203">
        <f t="shared" si="25"/>
        <v>0</v>
      </c>
      <c r="AY20" s="203">
        <f>гр.комбинир.напрв.!AF332</f>
        <v>0</v>
      </c>
      <c r="AZ20" s="203">
        <f t="shared" si="26"/>
        <v>0</v>
      </c>
      <c r="BA20" s="203">
        <f>гр.комбинир.напрв.!AG332</f>
        <v>0</v>
      </c>
      <c r="BB20" s="203">
        <f t="shared" si="27"/>
        <v>0</v>
      </c>
      <c r="BC20" s="203">
        <f>гр.комбинир.напрв.!AH332</f>
        <v>0</v>
      </c>
      <c r="BD20" s="203">
        <f t="shared" si="28"/>
        <v>0</v>
      </c>
      <c r="BE20" s="203">
        <f>гр.комбинир.напрв.!AI332</f>
        <v>0</v>
      </c>
      <c r="BF20" s="203">
        <f t="shared" si="29"/>
        <v>0</v>
      </c>
      <c r="BG20" s="203">
        <f>гр.комбинир.напрв.!AJ332</f>
        <v>0</v>
      </c>
      <c r="BH20" s="203">
        <f t="shared" si="30"/>
        <v>0</v>
      </c>
      <c r="BI20" s="203">
        <f>гр.комбинир.напрв.!AK332</f>
        <v>0</v>
      </c>
      <c r="BJ20" s="203">
        <f t="shared" si="31"/>
        <v>0</v>
      </c>
      <c r="BK20" s="203">
        <f>гр.комбинир.напрв.!AL332</f>
        <v>0</v>
      </c>
      <c r="BL20" s="203">
        <f t="shared" si="32"/>
        <v>0</v>
      </c>
      <c r="BM20" s="203">
        <f>гр.комбинир.напрв.!AM332</f>
        <v>0</v>
      </c>
      <c r="BN20" s="203">
        <f t="shared" si="33"/>
        <v>0</v>
      </c>
      <c r="BO20" s="203">
        <f>гр.комбинир.напрв.!AN332</f>
        <v>0</v>
      </c>
      <c r="BP20" s="203">
        <f t="shared" si="34"/>
        <v>0</v>
      </c>
      <c r="BQ20" s="203">
        <f>гр.комбинир.напрв.!AO332</f>
        <v>0</v>
      </c>
      <c r="BR20" s="203">
        <f t="shared" si="35"/>
        <v>0</v>
      </c>
      <c r="BS20" s="203">
        <f>гр.комбинир.напрв.!AP332</f>
        <v>0</v>
      </c>
      <c r="BT20" s="203">
        <f t="shared" si="36"/>
        <v>0</v>
      </c>
      <c r="BU20" s="203">
        <f>гр.комбинир.напрв.!AQ332</f>
        <v>0</v>
      </c>
      <c r="BV20" s="203">
        <f t="shared" si="37"/>
        <v>0</v>
      </c>
      <c r="BW20" s="203">
        <f>гр.комбинир.напрв.!AR332</f>
        <v>0</v>
      </c>
      <c r="BX20" s="203">
        <f t="shared" si="38"/>
        <v>0</v>
      </c>
      <c r="BY20" s="203">
        <f>гр.комбинир.напрв.!AS332</f>
        <v>0</v>
      </c>
      <c r="BZ20" s="203">
        <f t="shared" si="39"/>
        <v>0</v>
      </c>
      <c r="CA20" s="203">
        <f>гр.комбинир.напрв.!AT332</f>
        <v>0</v>
      </c>
      <c r="CB20" s="203">
        <f t="shared" si="40"/>
        <v>0</v>
      </c>
      <c r="CC20" s="203">
        <f>гр.комбинир.напрв.!AU332</f>
        <v>0</v>
      </c>
      <c r="CD20" s="203">
        <f t="shared" si="41"/>
        <v>0</v>
      </c>
      <c r="CE20" s="203">
        <f>гр.комбинир.напрв.!AV332</f>
        <v>0</v>
      </c>
      <c r="CF20" s="203">
        <f t="shared" si="42"/>
        <v>0</v>
      </c>
      <c r="CG20" s="203">
        <f>гр.комбинир.напрв.!AW332</f>
        <v>0</v>
      </c>
      <c r="CH20" s="203">
        <f t="shared" si="43"/>
        <v>0</v>
      </c>
      <c r="CI20" s="203">
        <f>гр.комбинир.напрв.!AX332</f>
        <v>0</v>
      </c>
      <c r="CJ20" s="203">
        <f t="shared" si="44"/>
        <v>0</v>
      </c>
      <c r="CK20" s="203">
        <f>гр.комбинир.напрв.!AY332</f>
        <v>0</v>
      </c>
      <c r="CL20" s="203">
        <f t="shared" si="45"/>
        <v>0</v>
      </c>
      <c r="CM20" s="203">
        <f>гр.комбинир.напрв.!AZ332</f>
        <v>0</v>
      </c>
      <c r="CN20" s="203">
        <f t="shared" si="46"/>
        <v>0</v>
      </c>
      <c r="CO20" s="203">
        <f>гр.комбинир.напрв.!BA332</f>
        <v>0</v>
      </c>
      <c r="CP20" s="203">
        <f t="shared" si="47"/>
        <v>0</v>
      </c>
      <c r="CQ20" s="203">
        <f>гр.комбинир.напрв.!BB332</f>
        <v>0</v>
      </c>
      <c r="CR20" s="203">
        <f t="shared" si="48"/>
        <v>0</v>
      </c>
      <c r="CS20" s="203">
        <f>гр.комбинир.напрв.!BC332</f>
        <v>0</v>
      </c>
      <c r="CT20" s="203">
        <f t="shared" si="49"/>
        <v>0</v>
      </c>
      <c r="CU20" s="203">
        <f>гр.комбинир.напрв.!BD332</f>
        <v>0</v>
      </c>
      <c r="CV20" s="203">
        <f t="shared" si="50"/>
        <v>0</v>
      </c>
      <c r="CW20" s="203">
        <f>гр.комбинир.напрв.!BE332</f>
        <v>0</v>
      </c>
      <c r="CX20" s="203">
        <f t="shared" si="51"/>
        <v>0</v>
      </c>
      <c r="CY20" s="203">
        <f>гр.комбинир.напрв.!BF332</f>
        <v>0</v>
      </c>
      <c r="CZ20" s="203">
        <f t="shared" si="52"/>
        <v>0</v>
      </c>
      <c r="DA20" s="203">
        <f>гр.комбинир.напрв.!BG332</f>
        <v>0</v>
      </c>
      <c r="DB20" s="203">
        <f t="shared" si="53"/>
        <v>0</v>
      </c>
      <c r="DC20" s="203">
        <f>гр.комбинир.напрв.!BH332</f>
        <v>0</v>
      </c>
      <c r="DD20" s="203">
        <f t="shared" si="54"/>
        <v>0</v>
      </c>
      <c r="DE20" s="203">
        <f>гр.комбинир.напрв.!BI332</f>
        <v>0</v>
      </c>
      <c r="DF20" s="203">
        <f t="shared" si="55"/>
        <v>0</v>
      </c>
      <c r="DG20" s="203">
        <f>гр.комбинир.напрв.!BJ332</f>
        <v>0</v>
      </c>
      <c r="DH20" s="203">
        <f t="shared" si="56"/>
        <v>0</v>
      </c>
      <c r="DI20" s="203">
        <f>гр.комбинир.напрв.!BK332</f>
        <v>0</v>
      </c>
      <c r="DJ20" s="203">
        <f t="shared" si="57"/>
        <v>0</v>
      </c>
      <c r="DK20" s="203">
        <f>гр.комбинир.напрв.!BL332</f>
        <v>0</v>
      </c>
      <c r="DL20" s="203">
        <f t="shared" si="58"/>
        <v>0</v>
      </c>
      <c r="DM20" s="203">
        <f>гр.комбинир.напрв.!BM332</f>
        <v>0</v>
      </c>
      <c r="DN20" s="203">
        <f t="shared" si="59"/>
        <v>0</v>
      </c>
      <c r="DO20" s="203">
        <f>гр.комбинир.напрв.!BN332</f>
        <v>0</v>
      </c>
      <c r="DP20" s="203">
        <f t="shared" si="60"/>
        <v>0</v>
      </c>
      <c r="DQ20" s="203">
        <f>гр.комбинир.напрв.!BO332</f>
        <v>0</v>
      </c>
      <c r="DR20" s="203">
        <f t="shared" si="61"/>
        <v>0</v>
      </c>
      <c r="DS20" s="203">
        <f>гр.комбинир.напрв.!BP332</f>
        <v>0</v>
      </c>
      <c r="DT20" s="203">
        <f t="shared" si="62"/>
        <v>0</v>
      </c>
      <c r="DU20" s="203">
        <f>гр.комбинир.напрв.!BQ332</f>
        <v>0</v>
      </c>
      <c r="DV20" s="203">
        <f t="shared" si="63"/>
        <v>0</v>
      </c>
      <c r="DW20" s="203">
        <f>гр.комбинир.напрв.!BR332</f>
        <v>0</v>
      </c>
      <c r="DX20" s="203">
        <f t="shared" si="64"/>
        <v>0</v>
      </c>
      <c r="DY20" s="203">
        <f>гр.комбинир.напрв.!BS332</f>
        <v>0</v>
      </c>
      <c r="DZ20" s="203">
        <f t="shared" si="65"/>
        <v>0</v>
      </c>
      <c r="EA20" s="203">
        <f>гр.комбинир.напрв.!BT332</f>
        <v>0</v>
      </c>
      <c r="EB20" s="203">
        <f t="shared" si="66"/>
        <v>0</v>
      </c>
      <c r="EC20" s="203">
        <f>гр.комбинир.напрв.!BU332</f>
        <v>0</v>
      </c>
      <c r="ED20" s="203">
        <f t="shared" si="67"/>
        <v>0</v>
      </c>
      <c r="EE20" s="203">
        <f>гр.комбинир.напрв.!BV332</f>
        <v>0</v>
      </c>
      <c r="EF20" s="203">
        <f t="shared" si="68"/>
        <v>0</v>
      </c>
      <c r="EG20" s="203">
        <f>гр.комбинир.напрв.!BW332</f>
        <v>0</v>
      </c>
      <c r="EH20" s="203">
        <f t="shared" si="69"/>
        <v>0</v>
      </c>
      <c r="EI20" s="203">
        <f>гр.комбинир.напрв.!BX332</f>
        <v>0</v>
      </c>
      <c r="EJ20" s="203">
        <f t="shared" si="70"/>
        <v>0</v>
      </c>
      <c r="EK20" s="203">
        <f>гр.комбинир.напрв.!BY332</f>
        <v>0</v>
      </c>
      <c r="EL20" s="203">
        <f t="shared" si="71"/>
        <v>0</v>
      </c>
      <c r="EM20" s="203">
        <f>гр.комбинир.напрв.!BZ332</f>
        <v>0</v>
      </c>
      <c r="EN20" s="203">
        <f t="shared" si="72"/>
        <v>0</v>
      </c>
      <c r="EO20" s="203">
        <f>гр.комбинир.напрв.!CA332</f>
        <v>0</v>
      </c>
      <c r="EP20" s="203">
        <f t="shared" si="73"/>
        <v>0</v>
      </c>
      <c r="EQ20" s="203">
        <f>гр.комбинир.напрв.!CB332</f>
        <v>0</v>
      </c>
      <c r="ER20" s="203">
        <f t="shared" si="74"/>
        <v>0</v>
      </c>
      <c r="ES20" s="203">
        <f>гр.комбинир.напрв.!CC332</f>
        <v>0</v>
      </c>
      <c r="ET20" s="203">
        <f t="shared" si="75"/>
        <v>0</v>
      </c>
      <c r="EU20" s="203">
        <f>-гр.комбинир.напрв.!CD332</f>
        <v>0</v>
      </c>
      <c r="EV20" s="203">
        <f t="shared" si="76"/>
        <v>0</v>
      </c>
      <c r="EW20" s="203">
        <f>гр.комбинир.напрв.!CE332</f>
        <v>0</v>
      </c>
      <c r="EX20" s="203">
        <f t="shared" si="77"/>
        <v>0</v>
      </c>
      <c r="EY20" s="203">
        <f>гр.комбинир.напрв.!CF332</f>
        <v>0</v>
      </c>
      <c r="EZ20" s="203">
        <f t="shared" si="78"/>
        <v>0</v>
      </c>
      <c r="FA20" s="203">
        <f>гр.комбинир.напрв.!CG332</f>
        <v>0</v>
      </c>
      <c r="FB20" s="203">
        <f t="shared" si="79"/>
        <v>0</v>
      </c>
      <c r="FC20" s="203">
        <f>гр.комбинир.напрв.!CH332</f>
        <v>0</v>
      </c>
      <c r="FD20" s="203">
        <f t="shared" si="80"/>
        <v>0</v>
      </c>
      <c r="FE20" s="203">
        <f>гр.комбинир.напрв.!CI332</f>
        <v>0</v>
      </c>
      <c r="FF20" s="203">
        <f t="shared" si="81"/>
        <v>0</v>
      </c>
      <c r="FG20" s="203">
        <f>гр.комбинир.напрв.!CJ332</f>
        <v>0</v>
      </c>
      <c r="FH20" s="203">
        <f t="shared" si="82"/>
        <v>0</v>
      </c>
      <c r="FI20" s="203">
        <f>гр.комбинир.напрв.!CK332</f>
        <v>0</v>
      </c>
      <c r="FJ20" s="203">
        <f t="shared" si="83"/>
        <v>0</v>
      </c>
      <c r="FK20" s="203">
        <f>гр.комбинир.напрв.!CL332</f>
        <v>0</v>
      </c>
      <c r="FL20" s="203">
        <f t="shared" si="84"/>
        <v>0</v>
      </c>
      <c r="FM20" s="203">
        <f>гр.комбинир.напрв.!CM332</f>
        <v>0</v>
      </c>
      <c r="FN20" s="203">
        <f t="shared" si="85"/>
        <v>0</v>
      </c>
      <c r="FO20" s="203">
        <f>гр.комбинир.напрв.!CN332</f>
        <v>0</v>
      </c>
      <c r="FP20" s="203">
        <f t="shared" si="86"/>
        <v>0</v>
      </c>
      <c r="FQ20" s="203">
        <f>гр.комбинир.напрв.!CO332</f>
        <v>0</v>
      </c>
      <c r="FR20" s="203">
        <f>гр.комбинир.напрв.!CO332</f>
        <v>0</v>
      </c>
      <c r="FS20" s="203">
        <f>гр.комбинир.напрв.!CP332</f>
        <v>0</v>
      </c>
      <c r="FT20" s="203">
        <f t="shared" si="87"/>
        <v>0</v>
      </c>
      <c r="FU20" s="203">
        <f>гр.комбинир.напрв.!CQ332</f>
        <v>0</v>
      </c>
      <c r="FV20" s="203">
        <f t="shared" si="88"/>
        <v>0</v>
      </c>
      <c r="FW20" s="203">
        <f>гр.комбинир.напрв.!CR332</f>
        <v>0</v>
      </c>
      <c r="FX20" s="203">
        <f t="shared" si="89"/>
        <v>0</v>
      </c>
      <c r="FY20" s="203">
        <f>гр.комбинир.напрв.!CS332</f>
        <v>0</v>
      </c>
      <c r="FZ20" s="203">
        <f t="shared" si="90"/>
        <v>0</v>
      </c>
      <c r="GA20" s="203">
        <f>гр.комбинир.напрв.!CT332</f>
        <v>0</v>
      </c>
      <c r="GB20" s="203">
        <f t="shared" si="91"/>
        <v>0</v>
      </c>
      <c r="GC20" s="203">
        <f>гр.комбинир.напрв.!CU332</f>
        <v>0</v>
      </c>
      <c r="GD20" s="203">
        <f t="shared" si="92"/>
        <v>0</v>
      </c>
      <c r="GE20" s="203">
        <f>гр.комбинир.напрв.!CV332</f>
        <v>0</v>
      </c>
      <c r="GF20" s="203">
        <f t="shared" si="93"/>
        <v>0</v>
      </c>
      <c r="GG20" s="203">
        <f>гр.комбинир.напрв.!CW332</f>
        <v>0</v>
      </c>
      <c r="GH20" s="203">
        <f t="shared" si="94"/>
        <v>0</v>
      </c>
      <c r="GI20" s="203">
        <f>гр.комбинир.напрв.!CX332</f>
        <v>0</v>
      </c>
      <c r="GJ20" s="203">
        <f t="shared" si="95"/>
        <v>0</v>
      </c>
      <c r="GK20" s="203">
        <f>гр.комбинир.напрв.!CY332</f>
        <v>0</v>
      </c>
      <c r="GL20" s="203">
        <f t="shared" si="96"/>
        <v>0</v>
      </c>
      <c r="GM20" s="203">
        <f>гр.комбинир.напрв.!CZ332</f>
        <v>0</v>
      </c>
      <c r="GN20" s="203">
        <f t="shared" si="97"/>
        <v>0</v>
      </c>
      <c r="GO20" s="203">
        <f>гр.комбинир.напрв.!DA332</f>
        <v>0</v>
      </c>
      <c r="GP20" s="203">
        <f t="shared" si="98"/>
        <v>0</v>
      </c>
      <c r="GQ20" s="203">
        <f>гр.комбинир.напрв.!DB332</f>
        <v>0</v>
      </c>
      <c r="GR20" s="203">
        <f t="shared" si="99"/>
        <v>0</v>
      </c>
      <c r="GS20" s="203">
        <f>гр.комбинир.напрв.!DC332</f>
        <v>0</v>
      </c>
      <c r="GT20" s="203">
        <f t="shared" si="100"/>
        <v>0</v>
      </c>
      <c r="GU20" s="203">
        <f>гр.комбинир.напрв.!DD332</f>
        <v>0</v>
      </c>
      <c r="GV20" s="203">
        <f t="shared" si="101"/>
        <v>0</v>
      </c>
      <c r="GW20" s="203">
        <f>гр.комбинир.напрв.!DE332</f>
        <v>0</v>
      </c>
      <c r="GX20" s="203">
        <f t="shared" si="102"/>
        <v>0</v>
      </c>
      <c r="GY20" s="203">
        <f>гр.комбинир.напрв.!DF332</f>
        <v>0</v>
      </c>
      <c r="GZ20" s="203">
        <f t="shared" si="103"/>
        <v>0</v>
      </c>
      <c r="HA20" s="203">
        <f>гр.комбинир.напрв.!DG332</f>
        <v>0</v>
      </c>
      <c r="HB20" s="203">
        <f t="shared" si="104"/>
        <v>0</v>
      </c>
      <c r="HC20" s="203">
        <f>гр.комбинир.напрв.!DH332</f>
        <v>0</v>
      </c>
      <c r="HD20" s="203">
        <f t="shared" si="105"/>
        <v>0</v>
      </c>
      <c r="HE20" s="203">
        <f>гр.комбинир.напрв.!DI332</f>
        <v>0</v>
      </c>
      <c r="HF20" s="203">
        <f t="shared" si="106"/>
        <v>0</v>
      </c>
      <c r="HG20" s="203">
        <f>гр.комбинир.напрв.!DJ332</f>
        <v>0</v>
      </c>
      <c r="HH20" s="203">
        <f t="shared" si="107"/>
        <v>0</v>
      </c>
      <c r="HI20" s="203">
        <f>гр.комбинир.напрв.!DK332</f>
        <v>0</v>
      </c>
      <c r="HJ20" s="203">
        <f t="shared" si="108"/>
        <v>0</v>
      </c>
      <c r="HK20" s="203">
        <f>гр.комбинир.напрв.!DL332</f>
        <v>0</v>
      </c>
      <c r="HL20" s="203">
        <f t="shared" si="109"/>
        <v>0</v>
      </c>
      <c r="HM20" s="203">
        <f>гр.комбинир.напрв.!DM332</f>
        <v>0</v>
      </c>
      <c r="HN20" s="203">
        <f t="shared" si="110"/>
        <v>0</v>
      </c>
      <c r="HO20" s="203">
        <f t="shared" si="0"/>
        <v>0</v>
      </c>
      <c r="HP20" s="203">
        <f t="shared" si="0"/>
        <v>0</v>
      </c>
      <c r="HQ20" s="203">
        <f t="shared" si="0"/>
        <v>0</v>
      </c>
      <c r="HR20" s="203">
        <f t="shared" si="0"/>
        <v>0</v>
      </c>
      <c r="HS20" s="203">
        <f t="shared" si="0"/>
        <v>0</v>
      </c>
      <c r="HT20" s="203">
        <f t="shared" si="0"/>
        <v>0</v>
      </c>
      <c r="HU20" s="203">
        <f t="shared" si="0"/>
        <v>0</v>
      </c>
      <c r="HV20" s="203">
        <f t="shared" si="0"/>
        <v>0</v>
      </c>
      <c r="HW20" s="203">
        <f t="shared" si="0"/>
        <v>0</v>
      </c>
      <c r="HX20" s="203">
        <f t="shared" si="0"/>
        <v>0</v>
      </c>
      <c r="HY20" s="203">
        <f t="shared" si="0"/>
        <v>0</v>
      </c>
      <c r="HZ20" s="203">
        <f t="shared" si="0"/>
        <v>0</v>
      </c>
      <c r="IA20" s="203">
        <f t="shared" si="0"/>
        <v>0</v>
      </c>
      <c r="IB20" s="203">
        <f t="shared" si="0"/>
        <v>0</v>
      </c>
      <c r="IC20" s="203">
        <f t="shared" si="0"/>
        <v>0</v>
      </c>
      <c r="ID20" s="203">
        <f t="shared" si="0"/>
        <v>0</v>
      </c>
      <c r="IE20" s="203">
        <f t="shared" si="1"/>
        <v>0</v>
      </c>
      <c r="IF20" s="203">
        <f t="shared" si="1"/>
        <v>0</v>
      </c>
      <c r="IG20" s="203">
        <f t="shared" si="1"/>
        <v>0</v>
      </c>
      <c r="IH20" s="203">
        <f t="shared" si="1"/>
        <v>0</v>
      </c>
      <c r="II20" s="203">
        <f t="shared" si="111"/>
        <v>0</v>
      </c>
      <c r="IJ20" s="203">
        <f t="shared" si="111"/>
        <v>0</v>
      </c>
      <c r="IK20" s="203">
        <f t="shared" si="111"/>
        <v>0</v>
      </c>
      <c r="IL20" s="203">
        <f t="shared" si="111"/>
        <v>0</v>
      </c>
      <c r="IM20" s="203">
        <f t="shared" si="112"/>
        <v>0</v>
      </c>
      <c r="IN20" s="203">
        <f t="shared" si="113"/>
        <v>0</v>
      </c>
    </row>
    <row r="21" spans="1:248" s="30" customFormat="1" ht="12.75" customHeight="1" x14ac:dyDescent="0.2">
      <c r="A21" s="202">
        <v>10</v>
      </c>
      <c r="B21" s="42" t="s">
        <v>388</v>
      </c>
      <c r="C21" s="203">
        <f>гр.комбинир.напрв.!H344</f>
        <v>0</v>
      </c>
      <c r="D21" s="203">
        <f t="shared" si="2"/>
        <v>0</v>
      </c>
      <c r="E21" s="203">
        <f>гр.комбинир.напрв.!I344</f>
        <v>0</v>
      </c>
      <c r="F21" s="203">
        <f t="shared" si="3"/>
        <v>0</v>
      </c>
      <c r="G21" s="203">
        <f>гр.комбинир.напрв.!J344</f>
        <v>0</v>
      </c>
      <c r="H21" s="203">
        <f t="shared" si="4"/>
        <v>0</v>
      </c>
      <c r="I21" s="203">
        <f>гр.комбинир.напрв.!K344</f>
        <v>50</v>
      </c>
      <c r="J21" s="203">
        <f t="shared" si="5"/>
        <v>6160800</v>
      </c>
      <c r="K21" s="203">
        <f>гр.комбинир.напрв.!L344</f>
        <v>0</v>
      </c>
      <c r="L21" s="203">
        <f t="shared" si="6"/>
        <v>0</v>
      </c>
      <c r="M21" s="203">
        <f>гр.комбинир.напрв.!M344</f>
        <v>0</v>
      </c>
      <c r="N21" s="203">
        <f t="shared" si="7"/>
        <v>0</v>
      </c>
      <c r="O21" s="203">
        <f>гр.комбинир.напрв.!N344</f>
        <v>0</v>
      </c>
      <c r="P21" s="203">
        <f t="shared" si="8"/>
        <v>0</v>
      </c>
      <c r="Q21" s="203">
        <f>гр.комбинир.напрв.!O344</f>
        <v>0</v>
      </c>
      <c r="R21" s="203">
        <f t="shared" si="9"/>
        <v>0</v>
      </c>
      <c r="S21" s="203">
        <f>гр.комбинир.напрв.!P344</f>
        <v>0</v>
      </c>
      <c r="T21" s="203">
        <f t="shared" si="10"/>
        <v>0</v>
      </c>
      <c r="U21" s="203">
        <f>гр.комбинир.напрв.!Q344</f>
        <v>0</v>
      </c>
      <c r="V21" s="203">
        <f t="shared" si="11"/>
        <v>0</v>
      </c>
      <c r="W21" s="203">
        <f>гр.комбинир.напрв.!R344</f>
        <v>0</v>
      </c>
      <c r="X21" s="203">
        <f t="shared" si="12"/>
        <v>0</v>
      </c>
      <c r="Y21" s="203">
        <f>гр.комбинир.напрв.!S344</f>
        <v>0</v>
      </c>
      <c r="Z21" s="203">
        <f t="shared" si="13"/>
        <v>0</v>
      </c>
      <c r="AA21" s="203">
        <f>гр.комбинир.напрв.!T344</f>
        <v>0</v>
      </c>
      <c r="AB21" s="203">
        <f t="shared" si="14"/>
        <v>0</v>
      </c>
      <c r="AC21" s="203">
        <f>гр.комбинир.напрв.!U344</f>
        <v>0</v>
      </c>
      <c r="AD21" s="203">
        <f t="shared" si="15"/>
        <v>0</v>
      </c>
      <c r="AE21" s="203">
        <f>гр.комбинир.напрв.!V344</f>
        <v>0</v>
      </c>
      <c r="AF21" s="203">
        <f t="shared" si="16"/>
        <v>0</v>
      </c>
      <c r="AG21" s="203">
        <f>гр.комбинир.напрв.!W344</f>
        <v>0</v>
      </c>
      <c r="AH21" s="203">
        <f t="shared" si="17"/>
        <v>0</v>
      </c>
      <c r="AI21" s="203">
        <f>гр.комбинир.напрв.!X344</f>
        <v>0</v>
      </c>
      <c r="AJ21" s="203">
        <f t="shared" si="18"/>
        <v>0</v>
      </c>
      <c r="AK21" s="203">
        <f>гр.комбинир.напрв.!Y344</f>
        <v>0</v>
      </c>
      <c r="AL21" s="203">
        <f t="shared" si="19"/>
        <v>0</v>
      </c>
      <c r="AM21" s="203">
        <f>гр.комбинир.напрв.!Z344</f>
        <v>0</v>
      </c>
      <c r="AN21" s="203">
        <f t="shared" si="20"/>
        <v>0</v>
      </c>
      <c r="AO21" s="203">
        <f>гр.комбинир.напрв.!AA344</f>
        <v>0</v>
      </c>
      <c r="AP21" s="203">
        <f t="shared" si="21"/>
        <v>0</v>
      </c>
      <c r="AQ21" s="203">
        <f>гр.комбинир.напрв.!AB344</f>
        <v>0</v>
      </c>
      <c r="AR21" s="203">
        <f t="shared" si="22"/>
        <v>0</v>
      </c>
      <c r="AS21" s="203">
        <f>гр.комбинир.напрв.!AC344</f>
        <v>0</v>
      </c>
      <c r="AT21" s="203">
        <f t="shared" si="23"/>
        <v>0</v>
      </c>
      <c r="AU21" s="203">
        <f>гр.комбинир.напрв.!AD344</f>
        <v>0</v>
      </c>
      <c r="AV21" s="203">
        <f t="shared" si="24"/>
        <v>0</v>
      </c>
      <c r="AW21" s="203">
        <f>гр.комбинир.напрв.!AE344</f>
        <v>0</v>
      </c>
      <c r="AX21" s="203">
        <f t="shared" si="25"/>
        <v>0</v>
      </c>
      <c r="AY21" s="203">
        <f>гр.комбинир.напрв.!AF344</f>
        <v>0</v>
      </c>
      <c r="AZ21" s="203">
        <f t="shared" si="26"/>
        <v>0</v>
      </c>
      <c r="BA21" s="203">
        <f>гр.комбинир.напрв.!AG344</f>
        <v>0</v>
      </c>
      <c r="BB21" s="203">
        <f t="shared" si="27"/>
        <v>0</v>
      </c>
      <c r="BC21" s="203">
        <f>гр.комбинир.напрв.!AH344</f>
        <v>0</v>
      </c>
      <c r="BD21" s="203">
        <f t="shared" si="28"/>
        <v>0</v>
      </c>
      <c r="BE21" s="203">
        <f>гр.комбинир.напрв.!AI344</f>
        <v>0</v>
      </c>
      <c r="BF21" s="203">
        <f t="shared" si="29"/>
        <v>0</v>
      </c>
      <c r="BG21" s="203">
        <f>гр.комбинир.напрв.!AJ344</f>
        <v>0</v>
      </c>
      <c r="BH21" s="203">
        <f t="shared" si="30"/>
        <v>0</v>
      </c>
      <c r="BI21" s="203">
        <f>гр.комбинир.напрв.!AK344</f>
        <v>0</v>
      </c>
      <c r="BJ21" s="203">
        <f t="shared" si="31"/>
        <v>0</v>
      </c>
      <c r="BK21" s="203">
        <f>гр.комбинир.напрв.!AL344</f>
        <v>0</v>
      </c>
      <c r="BL21" s="203">
        <f t="shared" si="32"/>
        <v>0</v>
      </c>
      <c r="BM21" s="203">
        <f>гр.комбинир.напрв.!AM344</f>
        <v>0</v>
      </c>
      <c r="BN21" s="203">
        <f t="shared" si="33"/>
        <v>0</v>
      </c>
      <c r="BO21" s="203">
        <f>гр.комбинир.напрв.!AN344</f>
        <v>0</v>
      </c>
      <c r="BP21" s="203">
        <f t="shared" si="34"/>
        <v>0</v>
      </c>
      <c r="BQ21" s="203">
        <f>гр.комбинир.напрв.!AO344</f>
        <v>0</v>
      </c>
      <c r="BR21" s="203">
        <f t="shared" si="35"/>
        <v>0</v>
      </c>
      <c r="BS21" s="203">
        <f>гр.комбинир.напрв.!AP344</f>
        <v>0</v>
      </c>
      <c r="BT21" s="203">
        <f t="shared" si="36"/>
        <v>0</v>
      </c>
      <c r="BU21" s="203">
        <f>гр.комбинир.напрв.!AQ344</f>
        <v>0</v>
      </c>
      <c r="BV21" s="203">
        <f t="shared" si="37"/>
        <v>0</v>
      </c>
      <c r="BW21" s="203">
        <f>гр.комбинир.напрв.!AR344</f>
        <v>0</v>
      </c>
      <c r="BX21" s="203">
        <f t="shared" si="38"/>
        <v>0</v>
      </c>
      <c r="BY21" s="203">
        <f>гр.комбинир.напрв.!AS344</f>
        <v>0</v>
      </c>
      <c r="BZ21" s="203">
        <f t="shared" si="39"/>
        <v>0</v>
      </c>
      <c r="CA21" s="203">
        <f>гр.комбинир.напрв.!AT344</f>
        <v>0</v>
      </c>
      <c r="CB21" s="203">
        <f t="shared" si="40"/>
        <v>0</v>
      </c>
      <c r="CC21" s="203">
        <f>гр.комбинир.напрв.!AU344</f>
        <v>0</v>
      </c>
      <c r="CD21" s="203">
        <f t="shared" si="41"/>
        <v>0</v>
      </c>
      <c r="CE21" s="203">
        <f>гр.комбинир.напрв.!AV344</f>
        <v>0</v>
      </c>
      <c r="CF21" s="203">
        <f t="shared" si="42"/>
        <v>0</v>
      </c>
      <c r="CG21" s="203">
        <f>гр.комбинир.напрв.!AW344</f>
        <v>0</v>
      </c>
      <c r="CH21" s="203">
        <f t="shared" si="43"/>
        <v>0</v>
      </c>
      <c r="CI21" s="203">
        <f>гр.комбинир.напрв.!AX344</f>
        <v>0</v>
      </c>
      <c r="CJ21" s="203">
        <f t="shared" si="44"/>
        <v>0</v>
      </c>
      <c r="CK21" s="203">
        <f>гр.комбинир.напрв.!AY344</f>
        <v>0</v>
      </c>
      <c r="CL21" s="203">
        <f t="shared" si="45"/>
        <v>0</v>
      </c>
      <c r="CM21" s="203">
        <f>гр.комбинир.напрв.!AZ344</f>
        <v>0</v>
      </c>
      <c r="CN21" s="203">
        <f t="shared" si="46"/>
        <v>0</v>
      </c>
      <c r="CO21" s="203">
        <f>гр.комбинир.напрв.!BA344</f>
        <v>0</v>
      </c>
      <c r="CP21" s="203">
        <f t="shared" si="47"/>
        <v>0</v>
      </c>
      <c r="CQ21" s="203">
        <f>гр.комбинир.напрв.!BB344</f>
        <v>0</v>
      </c>
      <c r="CR21" s="203">
        <f t="shared" si="48"/>
        <v>0</v>
      </c>
      <c r="CS21" s="203">
        <f>гр.комбинир.напрв.!BC344</f>
        <v>0</v>
      </c>
      <c r="CT21" s="203">
        <f t="shared" si="49"/>
        <v>0</v>
      </c>
      <c r="CU21" s="203">
        <f>гр.комбинир.напрв.!BD344</f>
        <v>0</v>
      </c>
      <c r="CV21" s="203">
        <f t="shared" si="50"/>
        <v>0</v>
      </c>
      <c r="CW21" s="203">
        <f>гр.комбинир.напрв.!BE344</f>
        <v>0</v>
      </c>
      <c r="CX21" s="203">
        <f t="shared" si="51"/>
        <v>0</v>
      </c>
      <c r="CY21" s="203">
        <f>гр.комбинир.напрв.!BF344</f>
        <v>0</v>
      </c>
      <c r="CZ21" s="203">
        <f t="shared" si="52"/>
        <v>0</v>
      </c>
      <c r="DA21" s="203">
        <f>гр.комбинир.напрв.!BG344</f>
        <v>0</v>
      </c>
      <c r="DB21" s="203">
        <f t="shared" si="53"/>
        <v>0</v>
      </c>
      <c r="DC21" s="203">
        <f>гр.комбинир.напрв.!BH344</f>
        <v>0</v>
      </c>
      <c r="DD21" s="203">
        <f t="shared" si="54"/>
        <v>0</v>
      </c>
      <c r="DE21" s="203">
        <f>гр.комбинир.напрв.!BI344</f>
        <v>0</v>
      </c>
      <c r="DF21" s="203">
        <f t="shared" si="55"/>
        <v>0</v>
      </c>
      <c r="DG21" s="203">
        <f>гр.комбинир.напрв.!BJ344</f>
        <v>0</v>
      </c>
      <c r="DH21" s="203">
        <f t="shared" si="56"/>
        <v>0</v>
      </c>
      <c r="DI21" s="203">
        <f>гр.комбинир.напрв.!BK344</f>
        <v>0</v>
      </c>
      <c r="DJ21" s="203">
        <f t="shared" si="57"/>
        <v>0</v>
      </c>
      <c r="DK21" s="203">
        <f>гр.комбинир.напрв.!BL344</f>
        <v>0</v>
      </c>
      <c r="DL21" s="203">
        <f t="shared" si="58"/>
        <v>0</v>
      </c>
      <c r="DM21" s="203">
        <f>гр.комбинир.напрв.!BM344</f>
        <v>0</v>
      </c>
      <c r="DN21" s="203">
        <f t="shared" si="59"/>
        <v>0</v>
      </c>
      <c r="DO21" s="203">
        <f>гр.комбинир.напрв.!BN344</f>
        <v>0</v>
      </c>
      <c r="DP21" s="203">
        <f t="shared" si="60"/>
        <v>0</v>
      </c>
      <c r="DQ21" s="203">
        <f>гр.комбинир.напрв.!BO344</f>
        <v>0</v>
      </c>
      <c r="DR21" s="203">
        <f t="shared" si="61"/>
        <v>0</v>
      </c>
      <c r="DS21" s="203">
        <f>гр.комбинир.напрв.!BP344</f>
        <v>0</v>
      </c>
      <c r="DT21" s="203">
        <f t="shared" si="62"/>
        <v>0</v>
      </c>
      <c r="DU21" s="203">
        <f>гр.комбинир.напрв.!BQ344</f>
        <v>0</v>
      </c>
      <c r="DV21" s="203">
        <f t="shared" si="63"/>
        <v>0</v>
      </c>
      <c r="DW21" s="203">
        <f>гр.комбинир.напрв.!BR344</f>
        <v>0</v>
      </c>
      <c r="DX21" s="203">
        <f t="shared" si="64"/>
        <v>0</v>
      </c>
      <c r="DY21" s="203">
        <f>гр.комбинир.напрв.!BS344</f>
        <v>0</v>
      </c>
      <c r="DZ21" s="203">
        <f t="shared" si="65"/>
        <v>0</v>
      </c>
      <c r="EA21" s="203">
        <f>гр.комбинир.напрв.!BT344</f>
        <v>0</v>
      </c>
      <c r="EB21" s="203">
        <f t="shared" si="66"/>
        <v>0</v>
      </c>
      <c r="EC21" s="203">
        <f>гр.комбинир.напрв.!BU344</f>
        <v>0</v>
      </c>
      <c r="ED21" s="203">
        <f t="shared" si="67"/>
        <v>0</v>
      </c>
      <c r="EE21" s="203">
        <f>гр.комбинир.напрв.!BV344</f>
        <v>0</v>
      </c>
      <c r="EF21" s="203">
        <f t="shared" si="68"/>
        <v>0</v>
      </c>
      <c r="EG21" s="203">
        <f>гр.комбинир.напрв.!BW344</f>
        <v>0</v>
      </c>
      <c r="EH21" s="203">
        <f t="shared" si="69"/>
        <v>0</v>
      </c>
      <c r="EI21" s="203">
        <f>гр.комбинир.напрв.!BX344</f>
        <v>0</v>
      </c>
      <c r="EJ21" s="203">
        <f t="shared" si="70"/>
        <v>0</v>
      </c>
      <c r="EK21" s="203">
        <f>гр.комбинир.напрв.!BY344</f>
        <v>0</v>
      </c>
      <c r="EL21" s="203">
        <f t="shared" si="71"/>
        <v>0</v>
      </c>
      <c r="EM21" s="203">
        <f>гр.комбинир.напрв.!BZ344</f>
        <v>0</v>
      </c>
      <c r="EN21" s="203">
        <f t="shared" si="72"/>
        <v>0</v>
      </c>
      <c r="EO21" s="203">
        <f>гр.комбинир.напрв.!CA344</f>
        <v>0</v>
      </c>
      <c r="EP21" s="203">
        <f t="shared" si="73"/>
        <v>0</v>
      </c>
      <c r="EQ21" s="203">
        <f>гр.комбинир.напрв.!CB344</f>
        <v>0</v>
      </c>
      <c r="ER21" s="203">
        <f t="shared" si="74"/>
        <v>0</v>
      </c>
      <c r="ES21" s="203">
        <f>гр.комбинир.напрв.!CC344</f>
        <v>0</v>
      </c>
      <c r="ET21" s="203">
        <f t="shared" si="75"/>
        <v>0</v>
      </c>
      <c r="EU21" s="203">
        <f>-гр.комбинир.напрв.!CD344</f>
        <v>0</v>
      </c>
      <c r="EV21" s="203">
        <f t="shared" si="76"/>
        <v>0</v>
      </c>
      <c r="EW21" s="203">
        <f>гр.комбинир.напрв.!CE344</f>
        <v>0</v>
      </c>
      <c r="EX21" s="203">
        <f t="shared" si="77"/>
        <v>0</v>
      </c>
      <c r="EY21" s="203">
        <f>гр.комбинир.напрв.!CF344</f>
        <v>0</v>
      </c>
      <c r="EZ21" s="203">
        <f t="shared" si="78"/>
        <v>0</v>
      </c>
      <c r="FA21" s="203">
        <f>гр.комбинир.напрв.!CG344</f>
        <v>0</v>
      </c>
      <c r="FB21" s="203">
        <f t="shared" si="79"/>
        <v>0</v>
      </c>
      <c r="FC21" s="203">
        <f>гр.комбинир.напрв.!CH344</f>
        <v>0</v>
      </c>
      <c r="FD21" s="203">
        <f t="shared" si="80"/>
        <v>0</v>
      </c>
      <c r="FE21" s="203">
        <f>гр.комбинир.напрв.!CI344</f>
        <v>0</v>
      </c>
      <c r="FF21" s="203">
        <f t="shared" si="81"/>
        <v>0</v>
      </c>
      <c r="FG21" s="203">
        <f>гр.комбинир.напрв.!CJ344</f>
        <v>0</v>
      </c>
      <c r="FH21" s="203">
        <f t="shared" si="82"/>
        <v>0</v>
      </c>
      <c r="FI21" s="203">
        <f>гр.комбинир.напрв.!CK344</f>
        <v>0</v>
      </c>
      <c r="FJ21" s="203">
        <f t="shared" si="83"/>
        <v>0</v>
      </c>
      <c r="FK21" s="203">
        <f>гр.комбинир.напрв.!CL344</f>
        <v>0</v>
      </c>
      <c r="FL21" s="203">
        <f t="shared" si="84"/>
        <v>0</v>
      </c>
      <c r="FM21" s="203">
        <f>гр.комбинир.напрв.!CM344</f>
        <v>0</v>
      </c>
      <c r="FN21" s="203">
        <f t="shared" si="85"/>
        <v>0</v>
      </c>
      <c r="FO21" s="203">
        <f>гр.комбинир.напрв.!CN344</f>
        <v>0</v>
      </c>
      <c r="FP21" s="203">
        <f t="shared" si="86"/>
        <v>0</v>
      </c>
      <c r="FQ21" s="203">
        <f>гр.комбинир.напрв.!CO344</f>
        <v>0</v>
      </c>
      <c r="FR21" s="203">
        <f>гр.комбинир.напрв.!CO344</f>
        <v>0</v>
      </c>
      <c r="FS21" s="203">
        <f>гр.комбинир.напрв.!CP344</f>
        <v>0</v>
      </c>
      <c r="FT21" s="203">
        <f t="shared" si="87"/>
        <v>0</v>
      </c>
      <c r="FU21" s="203">
        <f>гр.комбинир.напрв.!CQ344</f>
        <v>0</v>
      </c>
      <c r="FV21" s="203">
        <f t="shared" si="88"/>
        <v>0</v>
      </c>
      <c r="FW21" s="203">
        <f>гр.комбинир.напрв.!CR344</f>
        <v>0</v>
      </c>
      <c r="FX21" s="203">
        <f t="shared" si="89"/>
        <v>0</v>
      </c>
      <c r="FY21" s="203">
        <f>гр.комбинир.напрв.!CS344</f>
        <v>0</v>
      </c>
      <c r="FZ21" s="203">
        <f t="shared" si="90"/>
        <v>0</v>
      </c>
      <c r="GA21" s="203">
        <f>гр.комбинир.напрв.!CT344</f>
        <v>0</v>
      </c>
      <c r="GB21" s="203">
        <f t="shared" si="91"/>
        <v>0</v>
      </c>
      <c r="GC21" s="203">
        <f>гр.комбинир.напрв.!CU344</f>
        <v>0</v>
      </c>
      <c r="GD21" s="203">
        <f t="shared" si="92"/>
        <v>0</v>
      </c>
      <c r="GE21" s="203">
        <f>гр.комбинир.напрв.!CV344</f>
        <v>0</v>
      </c>
      <c r="GF21" s="203">
        <f t="shared" si="93"/>
        <v>0</v>
      </c>
      <c r="GG21" s="203">
        <f>гр.комбинир.напрв.!CW344</f>
        <v>0</v>
      </c>
      <c r="GH21" s="203">
        <f t="shared" si="94"/>
        <v>0</v>
      </c>
      <c r="GI21" s="203">
        <f>гр.комбинир.напрв.!CX344</f>
        <v>0</v>
      </c>
      <c r="GJ21" s="203">
        <f t="shared" si="95"/>
        <v>0</v>
      </c>
      <c r="GK21" s="203">
        <f>гр.комбинир.напрв.!CY344</f>
        <v>0</v>
      </c>
      <c r="GL21" s="203">
        <f t="shared" si="96"/>
        <v>0</v>
      </c>
      <c r="GM21" s="203">
        <f>гр.комбинир.напрв.!CZ344</f>
        <v>0</v>
      </c>
      <c r="GN21" s="203">
        <f t="shared" si="97"/>
        <v>0</v>
      </c>
      <c r="GO21" s="203">
        <f>гр.комбинир.напрв.!DA344</f>
        <v>0</v>
      </c>
      <c r="GP21" s="203">
        <f t="shared" si="98"/>
        <v>0</v>
      </c>
      <c r="GQ21" s="203">
        <f>гр.комбинир.напрв.!DB344</f>
        <v>0</v>
      </c>
      <c r="GR21" s="203">
        <f t="shared" si="99"/>
        <v>0</v>
      </c>
      <c r="GS21" s="203">
        <f>гр.комбинир.напрв.!DC344</f>
        <v>0</v>
      </c>
      <c r="GT21" s="203">
        <f t="shared" si="100"/>
        <v>0</v>
      </c>
      <c r="GU21" s="203">
        <f>гр.комбинир.напрв.!DD344</f>
        <v>0</v>
      </c>
      <c r="GV21" s="203">
        <f t="shared" si="101"/>
        <v>0</v>
      </c>
      <c r="GW21" s="203">
        <f>гр.комбинир.напрв.!DE344</f>
        <v>0</v>
      </c>
      <c r="GX21" s="203">
        <f t="shared" si="102"/>
        <v>0</v>
      </c>
      <c r="GY21" s="203">
        <f>гр.комбинир.напрв.!DF344</f>
        <v>0</v>
      </c>
      <c r="GZ21" s="203">
        <f t="shared" si="103"/>
        <v>0</v>
      </c>
      <c r="HA21" s="203">
        <f>гр.комбинир.напрв.!DG344</f>
        <v>0</v>
      </c>
      <c r="HB21" s="203">
        <f t="shared" si="104"/>
        <v>0</v>
      </c>
      <c r="HC21" s="203">
        <f>гр.комбинир.напрв.!DH344</f>
        <v>0</v>
      </c>
      <c r="HD21" s="203">
        <f t="shared" si="105"/>
        <v>0</v>
      </c>
      <c r="HE21" s="203">
        <f>гр.комбинир.напрв.!DI344</f>
        <v>0</v>
      </c>
      <c r="HF21" s="203">
        <f t="shared" si="106"/>
        <v>0</v>
      </c>
      <c r="HG21" s="203">
        <f>гр.комбинир.напрв.!DJ344</f>
        <v>0</v>
      </c>
      <c r="HH21" s="203">
        <f t="shared" si="107"/>
        <v>0</v>
      </c>
      <c r="HI21" s="203">
        <f>гр.комбинир.напрв.!DK344</f>
        <v>0</v>
      </c>
      <c r="HJ21" s="203">
        <f t="shared" si="108"/>
        <v>0</v>
      </c>
      <c r="HK21" s="203">
        <f>гр.комбинир.напрв.!DL344</f>
        <v>0</v>
      </c>
      <c r="HL21" s="203">
        <f t="shared" si="109"/>
        <v>0</v>
      </c>
      <c r="HM21" s="203">
        <f>гр.комбинир.напрв.!DM344</f>
        <v>0</v>
      </c>
      <c r="HN21" s="203">
        <f t="shared" si="110"/>
        <v>0</v>
      </c>
      <c r="HO21" s="203">
        <f t="shared" si="0"/>
        <v>0</v>
      </c>
      <c r="HP21" s="203">
        <f t="shared" si="0"/>
        <v>0</v>
      </c>
      <c r="HQ21" s="203">
        <f t="shared" si="0"/>
        <v>0</v>
      </c>
      <c r="HR21" s="203">
        <f t="shared" si="0"/>
        <v>0</v>
      </c>
      <c r="HS21" s="203">
        <f t="shared" si="0"/>
        <v>0</v>
      </c>
      <c r="HT21" s="203">
        <f t="shared" si="0"/>
        <v>0</v>
      </c>
      <c r="HU21" s="203">
        <f t="shared" si="0"/>
        <v>50</v>
      </c>
      <c r="HV21" s="203">
        <f t="shared" si="0"/>
        <v>6160800</v>
      </c>
      <c r="HW21" s="203">
        <f t="shared" si="0"/>
        <v>0</v>
      </c>
      <c r="HX21" s="203">
        <f t="shared" si="0"/>
        <v>0</v>
      </c>
      <c r="HY21" s="203">
        <f t="shared" si="0"/>
        <v>0</v>
      </c>
      <c r="HZ21" s="203">
        <f t="shared" si="0"/>
        <v>0</v>
      </c>
      <c r="IA21" s="203">
        <f t="shared" si="0"/>
        <v>0</v>
      </c>
      <c r="IB21" s="203">
        <f t="shared" si="0"/>
        <v>0</v>
      </c>
      <c r="IC21" s="203">
        <f t="shared" si="0"/>
        <v>0</v>
      </c>
      <c r="ID21" s="203">
        <f t="shared" si="0"/>
        <v>0</v>
      </c>
      <c r="IE21" s="203">
        <f t="shared" si="1"/>
        <v>0</v>
      </c>
      <c r="IF21" s="203">
        <f t="shared" si="1"/>
        <v>0</v>
      </c>
      <c r="IG21" s="203">
        <f t="shared" si="1"/>
        <v>0</v>
      </c>
      <c r="IH21" s="203">
        <f t="shared" si="1"/>
        <v>0</v>
      </c>
      <c r="II21" s="203">
        <f t="shared" si="111"/>
        <v>0</v>
      </c>
      <c r="IJ21" s="203">
        <f t="shared" si="111"/>
        <v>0</v>
      </c>
      <c r="IK21" s="203">
        <f t="shared" si="111"/>
        <v>50</v>
      </c>
      <c r="IL21" s="203">
        <f t="shared" si="111"/>
        <v>6160800</v>
      </c>
      <c r="IM21" s="203">
        <f t="shared" si="112"/>
        <v>50</v>
      </c>
      <c r="IN21" s="203">
        <f t="shared" si="113"/>
        <v>6160800</v>
      </c>
    </row>
    <row r="22" spans="1:248" s="30" customFormat="1" ht="12.75" customHeight="1" x14ac:dyDescent="0.2">
      <c r="A22" s="202">
        <v>11</v>
      </c>
      <c r="B22" s="42" t="s">
        <v>629</v>
      </c>
      <c r="C22" s="203">
        <f>гр.комбинир.напрв.!H367</f>
        <v>0</v>
      </c>
      <c r="D22" s="203">
        <f t="shared" si="2"/>
        <v>0</v>
      </c>
      <c r="E22" s="203">
        <f>гр.комбинир.напрв.!I367</f>
        <v>0</v>
      </c>
      <c r="F22" s="203">
        <f t="shared" si="3"/>
        <v>0</v>
      </c>
      <c r="G22" s="203">
        <f>гр.комбинир.напрв.!J367</f>
        <v>0</v>
      </c>
      <c r="H22" s="203">
        <f t="shared" si="4"/>
        <v>0</v>
      </c>
      <c r="I22" s="203">
        <f>гр.комбинир.напрв.!K367</f>
        <v>0</v>
      </c>
      <c r="J22" s="203">
        <f t="shared" si="5"/>
        <v>0</v>
      </c>
      <c r="K22" s="203">
        <f>гр.комбинир.напрв.!L367</f>
        <v>0</v>
      </c>
      <c r="L22" s="203">
        <f t="shared" si="6"/>
        <v>0</v>
      </c>
      <c r="M22" s="203">
        <f>гр.комбинир.напрв.!M367</f>
        <v>0</v>
      </c>
      <c r="N22" s="203">
        <f t="shared" si="7"/>
        <v>0</v>
      </c>
      <c r="O22" s="203">
        <f>гр.комбинир.напрв.!N367</f>
        <v>0</v>
      </c>
      <c r="P22" s="203">
        <f t="shared" si="8"/>
        <v>0</v>
      </c>
      <c r="Q22" s="203">
        <f>гр.комбинир.напрв.!O367</f>
        <v>0</v>
      </c>
      <c r="R22" s="203">
        <f t="shared" si="9"/>
        <v>0</v>
      </c>
      <c r="S22" s="203">
        <f>гр.комбинир.напрв.!P367</f>
        <v>0</v>
      </c>
      <c r="T22" s="203">
        <f t="shared" si="10"/>
        <v>0</v>
      </c>
      <c r="U22" s="203">
        <f>гр.комбинир.напрв.!Q367</f>
        <v>0</v>
      </c>
      <c r="V22" s="203">
        <f t="shared" si="11"/>
        <v>0</v>
      </c>
      <c r="W22" s="203">
        <f>гр.комбинир.напрв.!R367</f>
        <v>0</v>
      </c>
      <c r="X22" s="203">
        <f t="shared" si="12"/>
        <v>0</v>
      </c>
      <c r="Y22" s="203">
        <f>гр.комбинир.напрв.!S367</f>
        <v>0</v>
      </c>
      <c r="Z22" s="203">
        <f t="shared" si="13"/>
        <v>0</v>
      </c>
      <c r="AA22" s="203">
        <f>гр.комбинир.напрв.!T367</f>
        <v>0</v>
      </c>
      <c r="AB22" s="203">
        <f t="shared" si="14"/>
        <v>0</v>
      </c>
      <c r="AC22" s="203">
        <f>гр.комбинир.напрв.!U367</f>
        <v>0</v>
      </c>
      <c r="AD22" s="203">
        <f t="shared" si="15"/>
        <v>0</v>
      </c>
      <c r="AE22" s="203">
        <f>гр.комбинир.напрв.!V367</f>
        <v>0</v>
      </c>
      <c r="AF22" s="203">
        <f t="shared" si="16"/>
        <v>0</v>
      </c>
      <c r="AG22" s="203">
        <f>гр.комбинир.напрв.!W367</f>
        <v>0</v>
      </c>
      <c r="AH22" s="203">
        <f t="shared" si="17"/>
        <v>0</v>
      </c>
      <c r="AI22" s="203">
        <f>гр.комбинир.напрв.!X367</f>
        <v>0</v>
      </c>
      <c r="AJ22" s="203">
        <f t="shared" si="18"/>
        <v>0</v>
      </c>
      <c r="AK22" s="203">
        <f>гр.комбинир.напрв.!Y367</f>
        <v>0</v>
      </c>
      <c r="AL22" s="203">
        <f t="shared" si="19"/>
        <v>0</v>
      </c>
      <c r="AM22" s="203">
        <f>гр.комбинир.напрв.!Z367</f>
        <v>0</v>
      </c>
      <c r="AN22" s="203">
        <f t="shared" si="20"/>
        <v>0</v>
      </c>
      <c r="AO22" s="203">
        <f>гр.комбинир.напрв.!AA367</f>
        <v>0</v>
      </c>
      <c r="AP22" s="203">
        <f t="shared" si="21"/>
        <v>0</v>
      </c>
      <c r="AQ22" s="203">
        <f>гр.комбинир.напрв.!AB367</f>
        <v>0</v>
      </c>
      <c r="AR22" s="203">
        <f t="shared" si="22"/>
        <v>0</v>
      </c>
      <c r="AS22" s="203">
        <f>гр.комбинир.напрв.!AC367</f>
        <v>0</v>
      </c>
      <c r="AT22" s="203">
        <f t="shared" si="23"/>
        <v>0</v>
      </c>
      <c r="AU22" s="203">
        <f>гр.комбинир.напрв.!AD367</f>
        <v>0</v>
      </c>
      <c r="AV22" s="203">
        <f t="shared" si="24"/>
        <v>0</v>
      </c>
      <c r="AW22" s="203">
        <f>гр.комбинир.напрв.!AE367</f>
        <v>0</v>
      </c>
      <c r="AX22" s="203">
        <f t="shared" si="25"/>
        <v>0</v>
      </c>
      <c r="AY22" s="203">
        <f>гр.комбинир.напрв.!AF367</f>
        <v>0</v>
      </c>
      <c r="AZ22" s="203">
        <f t="shared" si="26"/>
        <v>0</v>
      </c>
      <c r="BA22" s="203">
        <f>гр.комбинир.напрв.!AG367</f>
        <v>0</v>
      </c>
      <c r="BB22" s="203">
        <f t="shared" si="27"/>
        <v>0</v>
      </c>
      <c r="BC22" s="203">
        <f>гр.комбинир.напрв.!AH367</f>
        <v>0</v>
      </c>
      <c r="BD22" s="203">
        <f t="shared" si="28"/>
        <v>0</v>
      </c>
      <c r="BE22" s="203">
        <f>гр.комбинир.напрв.!AI367</f>
        <v>0</v>
      </c>
      <c r="BF22" s="203">
        <f t="shared" si="29"/>
        <v>0</v>
      </c>
      <c r="BG22" s="203">
        <f>гр.комбинир.напрв.!AJ367</f>
        <v>0</v>
      </c>
      <c r="BH22" s="203">
        <f t="shared" si="30"/>
        <v>0</v>
      </c>
      <c r="BI22" s="203">
        <f>гр.комбинир.напрв.!AK367</f>
        <v>0</v>
      </c>
      <c r="BJ22" s="203">
        <f t="shared" si="31"/>
        <v>0</v>
      </c>
      <c r="BK22" s="203">
        <f>гр.комбинир.напрв.!AL367</f>
        <v>0</v>
      </c>
      <c r="BL22" s="203">
        <f t="shared" si="32"/>
        <v>0</v>
      </c>
      <c r="BM22" s="203">
        <f>гр.комбинир.напрв.!AM367</f>
        <v>0</v>
      </c>
      <c r="BN22" s="203">
        <f t="shared" si="33"/>
        <v>0</v>
      </c>
      <c r="BO22" s="203">
        <f>гр.комбинир.напрв.!AN367</f>
        <v>0</v>
      </c>
      <c r="BP22" s="203">
        <f t="shared" si="34"/>
        <v>0</v>
      </c>
      <c r="BQ22" s="203">
        <f>гр.комбинир.напрв.!AO367</f>
        <v>0</v>
      </c>
      <c r="BR22" s="203">
        <f t="shared" si="35"/>
        <v>0</v>
      </c>
      <c r="BS22" s="203">
        <f>гр.комбинир.напрв.!AP367</f>
        <v>0</v>
      </c>
      <c r="BT22" s="203">
        <f t="shared" si="36"/>
        <v>0</v>
      </c>
      <c r="BU22" s="203">
        <f>гр.комбинир.напрв.!AQ367</f>
        <v>0</v>
      </c>
      <c r="BV22" s="203">
        <f t="shared" si="37"/>
        <v>0</v>
      </c>
      <c r="BW22" s="203">
        <f>гр.комбинир.напрв.!AR367</f>
        <v>0</v>
      </c>
      <c r="BX22" s="203">
        <f t="shared" si="38"/>
        <v>0</v>
      </c>
      <c r="BY22" s="203">
        <f>гр.комбинир.напрв.!AS367</f>
        <v>0</v>
      </c>
      <c r="BZ22" s="203">
        <f t="shared" si="39"/>
        <v>0</v>
      </c>
      <c r="CA22" s="203">
        <f>гр.комбинир.напрв.!AT367</f>
        <v>0</v>
      </c>
      <c r="CB22" s="203">
        <f t="shared" si="40"/>
        <v>0</v>
      </c>
      <c r="CC22" s="203">
        <f>гр.комбинир.напрв.!AU367</f>
        <v>0</v>
      </c>
      <c r="CD22" s="203">
        <f t="shared" si="41"/>
        <v>0</v>
      </c>
      <c r="CE22" s="203">
        <f>гр.комбинир.напрв.!AV367</f>
        <v>0</v>
      </c>
      <c r="CF22" s="203">
        <f t="shared" si="42"/>
        <v>0</v>
      </c>
      <c r="CG22" s="203">
        <f>гр.комбинир.напрв.!AW367</f>
        <v>0</v>
      </c>
      <c r="CH22" s="203">
        <f t="shared" si="43"/>
        <v>0</v>
      </c>
      <c r="CI22" s="203">
        <f>гр.комбинир.напрв.!AX367</f>
        <v>0</v>
      </c>
      <c r="CJ22" s="203">
        <f t="shared" si="44"/>
        <v>0</v>
      </c>
      <c r="CK22" s="203">
        <f>гр.комбинир.напрв.!AY367</f>
        <v>0</v>
      </c>
      <c r="CL22" s="203">
        <f t="shared" si="45"/>
        <v>0</v>
      </c>
      <c r="CM22" s="203">
        <f>гр.комбинир.напрв.!AZ367</f>
        <v>0</v>
      </c>
      <c r="CN22" s="203">
        <f t="shared" si="46"/>
        <v>0</v>
      </c>
      <c r="CO22" s="203">
        <f>гр.комбинир.напрв.!BA367</f>
        <v>0</v>
      </c>
      <c r="CP22" s="203">
        <f t="shared" si="47"/>
        <v>0</v>
      </c>
      <c r="CQ22" s="203">
        <f>гр.комбинир.напрв.!BB367</f>
        <v>0</v>
      </c>
      <c r="CR22" s="203">
        <f t="shared" si="48"/>
        <v>0</v>
      </c>
      <c r="CS22" s="203">
        <f>гр.комбинир.напрв.!BC367</f>
        <v>0</v>
      </c>
      <c r="CT22" s="203">
        <f t="shared" si="49"/>
        <v>0</v>
      </c>
      <c r="CU22" s="203">
        <f>гр.комбинир.напрв.!BD367</f>
        <v>0</v>
      </c>
      <c r="CV22" s="203">
        <f t="shared" si="50"/>
        <v>0</v>
      </c>
      <c r="CW22" s="203">
        <f>гр.комбинир.напрв.!BE367</f>
        <v>0</v>
      </c>
      <c r="CX22" s="203">
        <f t="shared" si="51"/>
        <v>0</v>
      </c>
      <c r="CY22" s="203">
        <f>гр.комбинир.напрв.!BF367</f>
        <v>0</v>
      </c>
      <c r="CZ22" s="203">
        <f t="shared" si="52"/>
        <v>0</v>
      </c>
      <c r="DA22" s="203">
        <f>гр.комбинир.напрв.!BG367</f>
        <v>0</v>
      </c>
      <c r="DB22" s="203">
        <f t="shared" si="53"/>
        <v>0</v>
      </c>
      <c r="DC22" s="203">
        <f>гр.комбинир.напрв.!BH367</f>
        <v>0</v>
      </c>
      <c r="DD22" s="203">
        <f t="shared" si="54"/>
        <v>0</v>
      </c>
      <c r="DE22" s="203">
        <f>гр.комбинир.напрв.!BI367</f>
        <v>0</v>
      </c>
      <c r="DF22" s="203">
        <f t="shared" si="55"/>
        <v>0</v>
      </c>
      <c r="DG22" s="203">
        <f>гр.комбинир.напрв.!BJ367</f>
        <v>0</v>
      </c>
      <c r="DH22" s="203">
        <f t="shared" si="56"/>
        <v>0</v>
      </c>
      <c r="DI22" s="203">
        <f>гр.комбинир.напрв.!BK367</f>
        <v>0</v>
      </c>
      <c r="DJ22" s="203">
        <f t="shared" si="57"/>
        <v>0</v>
      </c>
      <c r="DK22" s="203">
        <f>гр.комбинир.напрв.!BL367</f>
        <v>0</v>
      </c>
      <c r="DL22" s="203">
        <f t="shared" si="58"/>
        <v>0</v>
      </c>
      <c r="DM22" s="203">
        <f>гр.комбинир.напрв.!BM367</f>
        <v>0</v>
      </c>
      <c r="DN22" s="203">
        <f t="shared" si="59"/>
        <v>0</v>
      </c>
      <c r="DO22" s="203">
        <f>гр.комбинир.напрв.!BN367</f>
        <v>0</v>
      </c>
      <c r="DP22" s="203">
        <f t="shared" si="60"/>
        <v>0</v>
      </c>
      <c r="DQ22" s="203">
        <f>гр.комбинир.напрв.!BO367</f>
        <v>0</v>
      </c>
      <c r="DR22" s="203">
        <f t="shared" si="61"/>
        <v>0</v>
      </c>
      <c r="DS22" s="203">
        <f>гр.комбинир.напрв.!BP367</f>
        <v>0</v>
      </c>
      <c r="DT22" s="203">
        <f t="shared" si="62"/>
        <v>0</v>
      </c>
      <c r="DU22" s="203">
        <f>гр.комбинир.напрв.!BQ367</f>
        <v>0</v>
      </c>
      <c r="DV22" s="203">
        <f t="shared" si="63"/>
        <v>0</v>
      </c>
      <c r="DW22" s="203">
        <f>гр.комбинир.напрв.!BR367</f>
        <v>0</v>
      </c>
      <c r="DX22" s="203">
        <f t="shared" si="64"/>
        <v>0</v>
      </c>
      <c r="DY22" s="203">
        <f>гр.комбинир.напрв.!BS367</f>
        <v>0</v>
      </c>
      <c r="DZ22" s="203">
        <f t="shared" si="65"/>
        <v>0</v>
      </c>
      <c r="EA22" s="203">
        <f>гр.комбинир.напрв.!BT367</f>
        <v>0</v>
      </c>
      <c r="EB22" s="203">
        <f t="shared" si="66"/>
        <v>0</v>
      </c>
      <c r="EC22" s="203">
        <f>гр.комбинир.напрв.!BU367</f>
        <v>0</v>
      </c>
      <c r="ED22" s="203">
        <f t="shared" si="67"/>
        <v>0</v>
      </c>
      <c r="EE22" s="203">
        <f>гр.комбинир.напрв.!BV367</f>
        <v>0</v>
      </c>
      <c r="EF22" s="203">
        <f t="shared" si="68"/>
        <v>0</v>
      </c>
      <c r="EG22" s="203">
        <f>гр.комбинир.напрв.!BW367</f>
        <v>0</v>
      </c>
      <c r="EH22" s="203">
        <f t="shared" si="69"/>
        <v>0</v>
      </c>
      <c r="EI22" s="203">
        <f>гр.комбинир.напрв.!BX367</f>
        <v>0</v>
      </c>
      <c r="EJ22" s="203">
        <f t="shared" si="70"/>
        <v>0</v>
      </c>
      <c r="EK22" s="203">
        <f>гр.комбинир.напрв.!BY367</f>
        <v>0</v>
      </c>
      <c r="EL22" s="203">
        <f t="shared" si="71"/>
        <v>0</v>
      </c>
      <c r="EM22" s="203">
        <f>гр.комбинир.напрв.!BZ367</f>
        <v>0</v>
      </c>
      <c r="EN22" s="203">
        <f t="shared" si="72"/>
        <v>0</v>
      </c>
      <c r="EO22" s="203">
        <f>гр.комбинир.напрв.!CA367</f>
        <v>0</v>
      </c>
      <c r="EP22" s="203">
        <f t="shared" si="73"/>
        <v>0</v>
      </c>
      <c r="EQ22" s="203">
        <f>гр.комбинир.напрв.!CB367</f>
        <v>0</v>
      </c>
      <c r="ER22" s="203">
        <f t="shared" si="74"/>
        <v>0</v>
      </c>
      <c r="ES22" s="203">
        <f>гр.комбинир.напрв.!CC367</f>
        <v>0</v>
      </c>
      <c r="ET22" s="203">
        <f t="shared" si="75"/>
        <v>0</v>
      </c>
      <c r="EU22" s="203">
        <f>-гр.комбинир.напрв.!CD367</f>
        <v>0</v>
      </c>
      <c r="EV22" s="203">
        <f t="shared" si="76"/>
        <v>0</v>
      </c>
      <c r="EW22" s="203">
        <f>гр.комбинир.напрв.!CE367</f>
        <v>0</v>
      </c>
      <c r="EX22" s="203">
        <f t="shared" si="77"/>
        <v>0</v>
      </c>
      <c r="EY22" s="203">
        <f>гр.комбинир.напрв.!CF367</f>
        <v>0</v>
      </c>
      <c r="EZ22" s="203">
        <f t="shared" si="78"/>
        <v>0</v>
      </c>
      <c r="FA22" s="203">
        <f>гр.комбинир.напрв.!CG367</f>
        <v>0</v>
      </c>
      <c r="FB22" s="203">
        <f t="shared" si="79"/>
        <v>0</v>
      </c>
      <c r="FC22" s="203">
        <f>гр.комбинир.напрв.!CH367</f>
        <v>0</v>
      </c>
      <c r="FD22" s="203">
        <f t="shared" si="80"/>
        <v>0</v>
      </c>
      <c r="FE22" s="203">
        <f>гр.комбинир.напрв.!CI367</f>
        <v>0</v>
      </c>
      <c r="FF22" s="203">
        <f t="shared" si="81"/>
        <v>0</v>
      </c>
      <c r="FG22" s="203">
        <f>гр.комбинир.напрв.!CJ367</f>
        <v>0</v>
      </c>
      <c r="FH22" s="203">
        <f t="shared" si="82"/>
        <v>0</v>
      </c>
      <c r="FI22" s="203">
        <f>гр.комбинир.напрв.!CK367</f>
        <v>0</v>
      </c>
      <c r="FJ22" s="203">
        <f t="shared" si="83"/>
        <v>0</v>
      </c>
      <c r="FK22" s="203">
        <f>гр.комбинир.напрв.!CL367</f>
        <v>0</v>
      </c>
      <c r="FL22" s="203">
        <f t="shared" si="84"/>
        <v>0</v>
      </c>
      <c r="FM22" s="203">
        <f>гр.комбинир.напрв.!CM367</f>
        <v>0</v>
      </c>
      <c r="FN22" s="203">
        <f t="shared" si="85"/>
        <v>0</v>
      </c>
      <c r="FO22" s="203">
        <f>гр.комбинир.напрв.!CN367</f>
        <v>0</v>
      </c>
      <c r="FP22" s="203">
        <f t="shared" si="86"/>
        <v>0</v>
      </c>
      <c r="FQ22" s="203">
        <f>гр.комбинир.напрв.!CO367</f>
        <v>0</v>
      </c>
      <c r="FR22" s="203">
        <f>гр.комбинир.напрв.!CO367</f>
        <v>0</v>
      </c>
      <c r="FS22" s="203">
        <f>гр.комбинир.напрв.!CP367</f>
        <v>0</v>
      </c>
      <c r="FT22" s="203">
        <f t="shared" si="87"/>
        <v>0</v>
      </c>
      <c r="FU22" s="203">
        <f>гр.комбинир.напрв.!CQ367</f>
        <v>0</v>
      </c>
      <c r="FV22" s="203">
        <f t="shared" si="88"/>
        <v>0</v>
      </c>
      <c r="FW22" s="203">
        <f>гр.комбинир.напрв.!CR367</f>
        <v>0</v>
      </c>
      <c r="FX22" s="203">
        <f t="shared" si="89"/>
        <v>0</v>
      </c>
      <c r="FY22" s="203">
        <f>гр.комбинир.напрв.!CS367</f>
        <v>0</v>
      </c>
      <c r="FZ22" s="203">
        <f t="shared" si="90"/>
        <v>0</v>
      </c>
      <c r="GA22" s="203">
        <f>гр.комбинир.напрв.!CT367</f>
        <v>0</v>
      </c>
      <c r="GB22" s="203">
        <f t="shared" si="91"/>
        <v>0</v>
      </c>
      <c r="GC22" s="203">
        <f>гр.комбинир.напрв.!CU367</f>
        <v>0</v>
      </c>
      <c r="GD22" s="203">
        <f t="shared" si="92"/>
        <v>0</v>
      </c>
      <c r="GE22" s="203">
        <f>гр.комбинир.напрв.!CV367</f>
        <v>0</v>
      </c>
      <c r="GF22" s="203">
        <f t="shared" si="93"/>
        <v>0</v>
      </c>
      <c r="GG22" s="203">
        <f>гр.комбинир.напрв.!CW367</f>
        <v>0</v>
      </c>
      <c r="GH22" s="203">
        <f t="shared" si="94"/>
        <v>0</v>
      </c>
      <c r="GI22" s="203">
        <f>гр.комбинир.напрв.!CX367</f>
        <v>0</v>
      </c>
      <c r="GJ22" s="203">
        <f t="shared" si="95"/>
        <v>0</v>
      </c>
      <c r="GK22" s="203">
        <f>гр.комбинир.напрв.!CY367</f>
        <v>0</v>
      </c>
      <c r="GL22" s="203">
        <f t="shared" si="96"/>
        <v>0</v>
      </c>
      <c r="GM22" s="203">
        <f>гр.комбинир.напрв.!CZ367</f>
        <v>0</v>
      </c>
      <c r="GN22" s="203">
        <f t="shared" si="97"/>
        <v>0</v>
      </c>
      <c r="GO22" s="203">
        <f>гр.комбинир.напрв.!DA367</f>
        <v>0</v>
      </c>
      <c r="GP22" s="203">
        <f t="shared" si="98"/>
        <v>0</v>
      </c>
      <c r="GQ22" s="203">
        <f>гр.комбинир.напрв.!DB367</f>
        <v>0</v>
      </c>
      <c r="GR22" s="203">
        <f t="shared" si="99"/>
        <v>0</v>
      </c>
      <c r="GS22" s="203">
        <f>гр.комбинир.напрв.!DC367</f>
        <v>0</v>
      </c>
      <c r="GT22" s="203">
        <f t="shared" si="100"/>
        <v>0</v>
      </c>
      <c r="GU22" s="203">
        <f>гр.комбинир.напрв.!DD367</f>
        <v>0</v>
      </c>
      <c r="GV22" s="203">
        <f t="shared" si="101"/>
        <v>0</v>
      </c>
      <c r="GW22" s="203">
        <f>гр.комбинир.напрв.!DE367</f>
        <v>0</v>
      </c>
      <c r="GX22" s="203">
        <f t="shared" si="102"/>
        <v>0</v>
      </c>
      <c r="GY22" s="203">
        <f>гр.комбинир.напрв.!DF367</f>
        <v>0</v>
      </c>
      <c r="GZ22" s="203">
        <f t="shared" si="103"/>
        <v>0</v>
      </c>
      <c r="HA22" s="203">
        <f>гр.комбинир.напрв.!DG367</f>
        <v>0</v>
      </c>
      <c r="HB22" s="203">
        <f t="shared" si="104"/>
        <v>0</v>
      </c>
      <c r="HC22" s="203">
        <f>гр.комбинир.напрв.!DH367</f>
        <v>0</v>
      </c>
      <c r="HD22" s="203">
        <f t="shared" si="105"/>
        <v>0</v>
      </c>
      <c r="HE22" s="203">
        <f>гр.комбинир.напрв.!DI367</f>
        <v>0</v>
      </c>
      <c r="HF22" s="203">
        <f t="shared" si="106"/>
        <v>0</v>
      </c>
      <c r="HG22" s="203">
        <f>гр.комбинир.напрв.!DJ367</f>
        <v>0</v>
      </c>
      <c r="HH22" s="203">
        <f t="shared" si="107"/>
        <v>0</v>
      </c>
      <c r="HI22" s="203">
        <f>гр.комбинир.напрв.!DK367</f>
        <v>0</v>
      </c>
      <c r="HJ22" s="203">
        <f t="shared" si="108"/>
        <v>0</v>
      </c>
      <c r="HK22" s="203">
        <f>гр.комбинир.напрв.!DL367</f>
        <v>0</v>
      </c>
      <c r="HL22" s="203">
        <f t="shared" si="109"/>
        <v>0</v>
      </c>
      <c r="HM22" s="203">
        <f>гр.комбинир.напрв.!DM367</f>
        <v>0</v>
      </c>
      <c r="HN22" s="203">
        <f t="shared" si="110"/>
        <v>0</v>
      </c>
      <c r="HO22" s="203">
        <f t="shared" si="0"/>
        <v>0</v>
      </c>
      <c r="HP22" s="203">
        <f t="shared" si="0"/>
        <v>0</v>
      </c>
      <c r="HQ22" s="203">
        <f t="shared" si="0"/>
        <v>0</v>
      </c>
      <c r="HR22" s="203">
        <f t="shared" si="0"/>
        <v>0</v>
      </c>
      <c r="HS22" s="203">
        <f t="shared" si="0"/>
        <v>0</v>
      </c>
      <c r="HT22" s="203">
        <f t="shared" si="0"/>
        <v>0</v>
      </c>
      <c r="HU22" s="203">
        <f t="shared" si="0"/>
        <v>0</v>
      </c>
      <c r="HV22" s="203">
        <f t="shared" si="0"/>
        <v>0</v>
      </c>
      <c r="HW22" s="203">
        <f t="shared" si="0"/>
        <v>0</v>
      </c>
      <c r="HX22" s="203">
        <f t="shared" si="0"/>
        <v>0</v>
      </c>
      <c r="HY22" s="203">
        <f t="shared" si="0"/>
        <v>0</v>
      </c>
      <c r="HZ22" s="203">
        <f t="shared" si="0"/>
        <v>0</v>
      </c>
      <c r="IA22" s="203">
        <f t="shared" si="0"/>
        <v>0</v>
      </c>
      <c r="IB22" s="203">
        <f t="shared" si="0"/>
        <v>0</v>
      </c>
      <c r="IC22" s="203">
        <f t="shared" si="0"/>
        <v>0</v>
      </c>
      <c r="ID22" s="203">
        <f t="shared" si="0"/>
        <v>0</v>
      </c>
      <c r="IE22" s="203">
        <f t="shared" si="1"/>
        <v>0</v>
      </c>
      <c r="IF22" s="203">
        <f t="shared" si="1"/>
        <v>0</v>
      </c>
      <c r="IG22" s="203">
        <f t="shared" si="1"/>
        <v>0</v>
      </c>
      <c r="IH22" s="203">
        <f t="shared" si="1"/>
        <v>0</v>
      </c>
      <c r="II22" s="203">
        <f t="shared" si="111"/>
        <v>0</v>
      </c>
      <c r="IJ22" s="203">
        <f t="shared" si="111"/>
        <v>0</v>
      </c>
      <c r="IK22" s="203">
        <f t="shared" si="111"/>
        <v>0</v>
      </c>
      <c r="IL22" s="203">
        <f t="shared" si="111"/>
        <v>0</v>
      </c>
      <c r="IM22" s="203">
        <f t="shared" si="112"/>
        <v>0</v>
      </c>
      <c r="IN22" s="203">
        <f t="shared" si="113"/>
        <v>0</v>
      </c>
    </row>
    <row r="23" spans="1:248" s="30" customFormat="1" ht="12.75" customHeight="1" x14ac:dyDescent="0.2">
      <c r="A23" s="202">
        <v>12</v>
      </c>
      <c r="B23" s="42" t="s">
        <v>425</v>
      </c>
      <c r="C23" s="203">
        <f>гр.комбинир.напрв.!H400</f>
        <v>0</v>
      </c>
      <c r="D23" s="203">
        <f t="shared" si="2"/>
        <v>0</v>
      </c>
      <c r="E23" s="203">
        <f>гр.комбинир.напрв.!I400</f>
        <v>0</v>
      </c>
      <c r="F23" s="203">
        <f t="shared" si="3"/>
        <v>0</v>
      </c>
      <c r="G23" s="203">
        <f>гр.комбинир.напрв.!J400</f>
        <v>0</v>
      </c>
      <c r="H23" s="203">
        <f t="shared" si="4"/>
        <v>0</v>
      </c>
      <c r="I23" s="203">
        <f>гр.комбинир.напрв.!K400</f>
        <v>0</v>
      </c>
      <c r="J23" s="203">
        <f t="shared" si="5"/>
        <v>0</v>
      </c>
      <c r="K23" s="203">
        <f>гр.комбинир.напрв.!L400</f>
        <v>0</v>
      </c>
      <c r="L23" s="203">
        <f t="shared" si="6"/>
        <v>0</v>
      </c>
      <c r="M23" s="203">
        <f>гр.комбинир.напрв.!M400</f>
        <v>0</v>
      </c>
      <c r="N23" s="203">
        <f t="shared" si="7"/>
        <v>0</v>
      </c>
      <c r="O23" s="203">
        <f>гр.комбинир.напрв.!N400</f>
        <v>0</v>
      </c>
      <c r="P23" s="203">
        <f t="shared" si="8"/>
        <v>0</v>
      </c>
      <c r="Q23" s="203">
        <f>гр.комбинир.напрв.!O400</f>
        <v>0</v>
      </c>
      <c r="R23" s="203">
        <f t="shared" si="9"/>
        <v>0</v>
      </c>
      <c r="S23" s="203">
        <f>гр.комбинир.напрв.!P400</f>
        <v>0</v>
      </c>
      <c r="T23" s="203">
        <f t="shared" si="10"/>
        <v>0</v>
      </c>
      <c r="U23" s="203">
        <f>гр.комбинир.напрв.!Q400</f>
        <v>0</v>
      </c>
      <c r="V23" s="203">
        <f t="shared" si="11"/>
        <v>0</v>
      </c>
      <c r="W23" s="203">
        <f>гр.комбинир.напрв.!R400</f>
        <v>0</v>
      </c>
      <c r="X23" s="203">
        <f t="shared" si="12"/>
        <v>0</v>
      </c>
      <c r="Y23" s="203">
        <f>гр.комбинир.напрв.!S400</f>
        <v>0</v>
      </c>
      <c r="Z23" s="203">
        <f t="shared" si="13"/>
        <v>0</v>
      </c>
      <c r="AA23" s="203">
        <f>гр.комбинир.напрв.!T400</f>
        <v>0</v>
      </c>
      <c r="AB23" s="203">
        <f t="shared" si="14"/>
        <v>0</v>
      </c>
      <c r="AC23" s="203">
        <f>гр.комбинир.напрв.!U400</f>
        <v>0</v>
      </c>
      <c r="AD23" s="203">
        <f t="shared" si="15"/>
        <v>0</v>
      </c>
      <c r="AE23" s="203">
        <f>гр.комбинир.напрв.!V400</f>
        <v>0</v>
      </c>
      <c r="AF23" s="203">
        <f t="shared" si="16"/>
        <v>0</v>
      </c>
      <c r="AG23" s="203">
        <f>гр.комбинир.напрв.!W400</f>
        <v>0</v>
      </c>
      <c r="AH23" s="203">
        <f t="shared" si="17"/>
        <v>0</v>
      </c>
      <c r="AI23" s="203">
        <f>гр.комбинир.напрв.!X400</f>
        <v>0</v>
      </c>
      <c r="AJ23" s="203">
        <f t="shared" si="18"/>
        <v>0</v>
      </c>
      <c r="AK23" s="203">
        <f>гр.комбинир.напрв.!Y400</f>
        <v>0</v>
      </c>
      <c r="AL23" s="203">
        <f t="shared" si="19"/>
        <v>0</v>
      </c>
      <c r="AM23" s="203">
        <f>гр.комбинир.напрв.!Z400</f>
        <v>0</v>
      </c>
      <c r="AN23" s="203">
        <f t="shared" si="20"/>
        <v>0</v>
      </c>
      <c r="AO23" s="203">
        <f>гр.комбинир.напрв.!AA400</f>
        <v>0</v>
      </c>
      <c r="AP23" s="203">
        <f t="shared" si="21"/>
        <v>0</v>
      </c>
      <c r="AQ23" s="203">
        <f>гр.комбинир.напрв.!AB400</f>
        <v>0</v>
      </c>
      <c r="AR23" s="203">
        <f t="shared" si="22"/>
        <v>0</v>
      </c>
      <c r="AS23" s="203">
        <f>гр.комбинир.напрв.!AC400</f>
        <v>0</v>
      </c>
      <c r="AT23" s="203">
        <f t="shared" si="23"/>
        <v>0</v>
      </c>
      <c r="AU23" s="203">
        <f>гр.комбинир.напрв.!AD400</f>
        <v>0</v>
      </c>
      <c r="AV23" s="203">
        <f t="shared" si="24"/>
        <v>0</v>
      </c>
      <c r="AW23" s="203">
        <f>гр.комбинир.напрв.!AE400</f>
        <v>0</v>
      </c>
      <c r="AX23" s="203">
        <f t="shared" si="25"/>
        <v>0</v>
      </c>
      <c r="AY23" s="203">
        <f>гр.комбинир.напрв.!AF400</f>
        <v>0</v>
      </c>
      <c r="AZ23" s="203">
        <f t="shared" si="26"/>
        <v>0</v>
      </c>
      <c r="BA23" s="203">
        <f>гр.комбинир.напрв.!AG400</f>
        <v>0</v>
      </c>
      <c r="BB23" s="203">
        <f t="shared" si="27"/>
        <v>0</v>
      </c>
      <c r="BC23" s="203">
        <f>гр.комбинир.напрв.!AH400</f>
        <v>0</v>
      </c>
      <c r="BD23" s="203">
        <f t="shared" si="28"/>
        <v>0</v>
      </c>
      <c r="BE23" s="203">
        <f>гр.комбинир.напрв.!AI400</f>
        <v>0</v>
      </c>
      <c r="BF23" s="203">
        <f t="shared" si="29"/>
        <v>0</v>
      </c>
      <c r="BG23" s="203">
        <f>гр.комбинир.напрв.!AJ400</f>
        <v>0</v>
      </c>
      <c r="BH23" s="203">
        <f t="shared" si="30"/>
        <v>0</v>
      </c>
      <c r="BI23" s="203">
        <f>гр.комбинир.напрв.!AK400</f>
        <v>0</v>
      </c>
      <c r="BJ23" s="203">
        <f t="shared" si="31"/>
        <v>0</v>
      </c>
      <c r="BK23" s="203">
        <f>гр.комбинир.напрв.!AL400</f>
        <v>0</v>
      </c>
      <c r="BL23" s="203">
        <f t="shared" si="32"/>
        <v>0</v>
      </c>
      <c r="BM23" s="203">
        <f>гр.комбинир.напрв.!AM400</f>
        <v>0</v>
      </c>
      <c r="BN23" s="203">
        <f t="shared" si="33"/>
        <v>0</v>
      </c>
      <c r="BO23" s="203">
        <f>гр.комбинир.напрв.!AN400</f>
        <v>0</v>
      </c>
      <c r="BP23" s="203">
        <f t="shared" si="34"/>
        <v>0</v>
      </c>
      <c r="BQ23" s="203">
        <f>гр.комбинир.напрв.!AO400</f>
        <v>0</v>
      </c>
      <c r="BR23" s="203">
        <f t="shared" si="35"/>
        <v>0</v>
      </c>
      <c r="BS23" s="203">
        <f>гр.комбинир.напрв.!AP400</f>
        <v>0</v>
      </c>
      <c r="BT23" s="203">
        <f t="shared" si="36"/>
        <v>0</v>
      </c>
      <c r="BU23" s="203">
        <f>гр.комбинир.напрв.!AQ400</f>
        <v>0</v>
      </c>
      <c r="BV23" s="203">
        <f t="shared" si="37"/>
        <v>0</v>
      </c>
      <c r="BW23" s="203">
        <f>гр.комбинир.напрв.!AR400</f>
        <v>0</v>
      </c>
      <c r="BX23" s="203">
        <f t="shared" si="38"/>
        <v>0</v>
      </c>
      <c r="BY23" s="203">
        <f>гр.комбинир.напрв.!AS400</f>
        <v>0</v>
      </c>
      <c r="BZ23" s="203">
        <f t="shared" si="39"/>
        <v>0</v>
      </c>
      <c r="CA23" s="203">
        <f>гр.комбинир.напрв.!AT400</f>
        <v>0</v>
      </c>
      <c r="CB23" s="203">
        <f t="shared" si="40"/>
        <v>0</v>
      </c>
      <c r="CC23" s="203">
        <f>гр.комбинир.напрв.!AU400</f>
        <v>0</v>
      </c>
      <c r="CD23" s="203">
        <f t="shared" si="41"/>
        <v>0</v>
      </c>
      <c r="CE23" s="203">
        <f>гр.комбинир.напрв.!AV400</f>
        <v>0</v>
      </c>
      <c r="CF23" s="203">
        <f t="shared" si="42"/>
        <v>0</v>
      </c>
      <c r="CG23" s="203">
        <f>гр.комбинир.напрв.!AW400</f>
        <v>0</v>
      </c>
      <c r="CH23" s="203">
        <f t="shared" si="43"/>
        <v>0</v>
      </c>
      <c r="CI23" s="203">
        <f>гр.комбинир.напрв.!AX400</f>
        <v>0</v>
      </c>
      <c r="CJ23" s="203">
        <f t="shared" si="44"/>
        <v>0</v>
      </c>
      <c r="CK23" s="203">
        <f>гр.комбинир.напрв.!AY400</f>
        <v>0</v>
      </c>
      <c r="CL23" s="203">
        <f t="shared" si="45"/>
        <v>0</v>
      </c>
      <c r="CM23" s="203">
        <f>гр.комбинир.напрв.!AZ400</f>
        <v>0</v>
      </c>
      <c r="CN23" s="203">
        <f t="shared" si="46"/>
        <v>0</v>
      </c>
      <c r="CO23" s="203">
        <f>гр.комбинир.напрв.!BA400</f>
        <v>0</v>
      </c>
      <c r="CP23" s="203">
        <f t="shared" si="47"/>
        <v>0</v>
      </c>
      <c r="CQ23" s="203">
        <f>гр.комбинир.напрв.!BB400</f>
        <v>0</v>
      </c>
      <c r="CR23" s="203">
        <f t="shared" si="48"/>
        <v>0</v>
      </c>
      <c r="CS23" s="203">
        <f>гр.комбинир.напрв.!BC400</f>
        <v>0</v>
      </c>
      <c r="CT23" s="203">
        <f t="shared" si="49"/>
        <v>0</v>
      </c>
      <c r="CU23" s="203">
        <f>гр.комбинир.напрв.!BD400</f>
        <v>0</v>
      </c>
      <c r="CV23" s="203">
        <f t="shared" si="50"/>
        <v>0</v>
      </c>
      <c r="CW23" s="203">
        <f>гр.комбинир.напрв.!BE400</f>
        <v>0</v>
      </c>
      <c r="CX23" s="203">
        <f t="shared" si="51"/>
        <v>0</v>
      </c>
      <c r="CY23" s="203">
        <f>гр.комбинир.напрв.!BF400</f>
        <v>0</v>
      </c>
      <c r="CZ23" s="203">
        <f t="shared" si="52"/>
        <v>0</v>
      </c>
      <c r="DA23" s="203">
        <f>гр.комбинир.напрв.!BG400</f>
        <v>0</v>
      </c>
      <c r="DB23" s="203">
        <f t="shared" si="53"/>
        <v>0</v>
      </c>
      <c r="DC23" s="203">
        <f>гр.комбинир.напрв.!BH400</f>
        <v>0</v>
      </c>
      <c r="DD23" s="203">
        <f t="shared" si="54"/>
        <v>0</v>
      </c>
      <c r="DE23" s="203">
        <f>гр.комбинир.напрв.!BI400</f>
        <v>0</v>
      </c>
      <c r="DF23" s="203">
        <f t="shared" si="55"/>
        <v>0</v>
      </c>
      <c r="DG23" s="203">
        <f>гр.комбинир.напрв.!BJ400</f>
        <v>0</v>
      </c>
      <c r="DH23" s="203">
        <f t="shared" si="56"/>
        <v>0</v>
      </c>
      <c r="DI23" s="203">
        <f>гр.комбинир.напрв.!BK400</f>
        <v>0</v>
      </c>
      <c r="DJ23" s="203">
        <f t="shared" si="57"/>
        <v>0</v>
      </c>
      <c r="DK23" s="203">
        <f>гр.комбинир.напрв.!BL400</f>
        <v>0</v>
      </c>
      <c r="DL23" s="203">
        <f t="shared" si="58"/>
        <v>0</v>
      </c>
      <c r="DM23" s="203">
        <f>гр.комбинир.напрв.!BM400</f>
        <v>0</v>
      </c>
      <c r="DN23" s="203">
        <f t="shared" si="59"/>
        <v>0</v>
      </c>
      <c r="DO23" s="203">
        <f>гр.комбинир.напрв.!BN400</f>
        <v>0</v>
      </c>
      <c r="DP23" s="203">
        <f t="shared" si="60"/>
        <v>0</v>
      </c>
      <c r="DQ23" s="203">
        <f>гр.комбинир.напрв.!BO400</f>
        <v>0</v>
      </c>
      <c r="DR23" s="203">
        <f t="shared" si="61"/>
        <v>0</v>
      </c>
      <c r="DS23" s="203">
        <f>гр.комбинир.напрв.!BP400</f>
        <v>0</v>
      </c>
      <c r="DT23" s="203">
        <f t="shared" si="62"/>
        <v>0</v>
      </c>
      <c r="DU23" s="203">
        <f>гр.комбинир.напрв.!BQ400</f>
        <v>0</v>
      </c>
      <c r="DV23" s="203">
        <f t="shared" si="63"/>
        <v>0</v>
      </c>
      <c r="DW23" s="203">
        <f>гр.комбинир.напрв.!BR400</f>
        <v>0</v>
      </c>
      <c r="DX23" s="203">
        <f t="shared" si="64"/>
        <v>0</v>
      </c>
      <c r="DY23" s="203">
        <f>гр.комбинир.напрв.!BS400</f>
        <v>0</v>
      </c>
      <c r="DZ23" s="203">
        <f t="shared" si="65"/>
        <v>0</v>
      </c>
      <c r="EA23" s="203">
        <f>гр.комбинир.напрв.!BT400</f>
        <v>0</v>
      </c>
      <c r="EB23" s="203">
        <f t="shared" si="66"/>
        <v>0</v>
      </c>
      <c r="EC23" s="203">
        <f>гр.комбинир.напрв.!BU400</f>
        <v>0</v>
      </c>
      <c r="ED23" s="203">
        <f t="shared" si="67"/>
        <v>0</v>
      </c>
      <c r="EE23" s="203">
        <f>гр.комбинир.напрв.!BV400</f>
        <v>0</v>
      </c>
      <c r="EF23" s="203">
        <f t="shared" si="68"/>
        <v>0</v>
      </c>
      <c r="EG23" s="203">
        <f>гр.комбинир.напрв.!BW400</f>
        <v>0</v>
      </c>
      <c r="EH23" s="203">
        <f t="shared" si="69"/>
        <v>0</v>
      </c>
      <c r="EI23" s="203">
        <f>гр.комбинир.напрв.!BX400</f>
        <v>0</v>
      </c>
      <c r="EJ23" s="203">
        <f t="shared" si="70"/>
        <v>0</v>
      </c>
      <c r="EK23" s="203">
        <f>гр.комбинир.напрв.!BY400</f>
        <v>0</v>
      </c>
      <c r="EL23" s="203">
        <f t="shared" si="71"/>
        <v>0</v>
      </c>
      <c r="EM23" s="203">
        <f>гр.комбинир.напрв.!BZ400</f>
        <v>0</v>
      </c>
      <c r="EN23" s="203">
        <f t="shared" si="72"/>
        <v>0</v>
      </c>
      <c r="EO23" s="203">
        <f>гр.комбинир.напрв.!CA400</f>
        <v>0</v>
      </c>
      <c r="EP23" s="203">
        <f t="shared" si="73"/>
        <v>0</v>
      </c>
      <c r="EQ23" s="203">
        <f>гр.комбинир.напрв.!CB400</f>
        <v>0</v>
      </c>
      <c r="ER23" s="203">
        <f t="shared" si="74"/>
        <v>0</v>
      </c>
      <c r="ES23" s="203">
        <f>гр.комбинир.напрв.!CC400</f>
        <v>0</v>
      </c>
      <c r="ET23" s="203">
        <f t="shared" si="75"/>
        <v>0</v>
      </c>
      <c r="EU23" s="203">
        <f>-гр.комбинир.напрв.!CD400</f>
        <v>0</v>
      </c>
      <c r="EV23" s="203">
        <f t="shared" si="76"/>
        <v>0</v>
      </c>
      <c r="EW23" s="203">
        <f>гр.комбинир.напрв.!CE400</f>
        <v>0</v>
      </c>
      <c r="EX23" s="203">
        <f t="shared" si="77"/>
        <v>0</v>
      </c>
      <c r="EY23" s="203">
        <f>гр.комбинир.напрв.!CF400</f>
        <v>0</v>
      </c>
      <c r="EZ23" s="203">
        <f t="shared" si="78"/>
        <v>0</v>
      </c>
      <c r="FA23" s="203">
        <f>гр.комбинир.напрв.!CG400</f>
        <v>0</v>
      </c>
      <c r="FB23" s="203">
        <f t="shared" si="79"/>
        <v>0</v>
      </c>
      <c r="FC23" s="203">
        <f>гр.комбинир.напрв.!CH400</f>
        <v>0</v>
      </c>
      <c r="FD23" s="203">
        <f t="shared" si="80"/>
        <v>0</v>
      </c>
      <c r="FE23" s="203">
        <f>гр.комбинир.напрв.!CI400</f>
        <v>0</v>
      </c>
      <c r="FF23" s="203">
        <f t="shared" si="81"/>
        <v>0</v>
      </c>
      <c r="FG23" s="203">
        <f>гр.комбинир.напрв.!CJ400</f>
        <v>0</v>
      </c>
      <c r="FH23" s="203">
        <f t="shared" si="82"/>
        <v>0</v>
      </c>
      <c r="FI23" s="203">
        <f>гр.комбинир.напрв.!CK400</f>
        <v>0</v>
      </c>
      <c r="FJ23" s="203">
        <f t="shared" si="83"/>
        <v>0</v>
      </c>
      <c r="FK23" s="203">
        <f>гр.комбинир.напрв.!CL400</f>
        <v>0</v>
      </c>
      <c r="FL23" s="203">
        <f t="shared" si="84"/>
        <v>0</v>
      </c>
      <c r="FM23" s="203">
        <f>гр.комбинир.напрв.!CM400</f>
        <v>0</v>
      </c>
      <c r="FN23" s="203">
        <f t="shared" si="85"/>
        <v>0</v>
      </c>
      <c r="FO23" s="203">
        <f>гр.комбинир.напрв.!CN400</f>
        <v>0</v>
      </c>
      <c r="FP23" s="203">
        <f t="shared" si="86"/>
        <v>0</v>
      </c>
      <c r="FQ23" s="203">
        <f>гр.комбинир.напрв.!CO400</f>
        <v>0</v>
      </c>
      <c r="FR23" s="203">
        <f>гр.комбинир.напрв.!CO400</f>
        <v>0</v>
      </c>
      <c r="FS23" s="203">
        <f>гр.комбинир.напрв.!CP400</f>
        <v>0</v>
      </c>
      <c r="FT23" s="203">
        <f t="shared" si="87"/>
        <v>0</v>
      </c>
      <c r="FU23" s="203">
        <f>гр.комбинир.напрв.!CQ400</f>
        <v>0</v>
      </c>
      <c r="FV23" s="203">
        <f t="shared" si="88"/>
        <v>0</v>
      </c>
      <c r="FW23" s="203">
        <f>гр.комбинир.напрв.!CR400</f>
        <v>0</v>
      </c>
      <c r="FX23" s="203">
        <f t="shared" si="89"/>
        <v>0</v>
      </c>
      <c r="FY23" s="203">
        <f>гр.комбинир.напрв.!CS400</f>
        <v>0</v>
      </c>
      <c r="FZ23" s="203">
        <f t="shared" si="90"/>
        <v>0</v>
      </c>
      <c r="GA23" s="203">
        <f>гр.комбинир.напрв.!CT400</f>
        <v>0</v>
      </c>
      <c r="GB23" s="203">
        <f t="shared" si="91"/>
        <v>0</v>
      </c>
      <c r="GC23" s="203">
        <f>гр.комбинир.напрв.!CU400</f>
        <v>0</v>
      </c>
      <c r="GD23" s="203">
        <f t="shared" si="92"/>
        <v>0</v>
      </c>
      <c r="GE23" s="203">
        <f>гр.комбинир.напрв.!CV400</f>
        <v>0</v>
      </c>
      <c r="GF23" s="203">
        <f t="shared" si="93"/>
        <v>0</v>
      </c>
      <c r="GG23" s="203">
        <f>гр.комбинир.напрв.!CW400</f>
        <v>0</v>
      </c>
      <c r="GH23" s="203">
        <f t="shared" si="94"/>
        <v>0</v>
      </c>
      <c r="GI23" s="203">
        <f>гр.комбинир.напрв.!CX400</f>
        <v>0</v>
      </c>
      <c r="GJ23" s="203">
        <f t="shared" si="95"/>
        <v>0</v>
      </c>
      <c r="GK23" s="203">
        <f>гр.комбинир.напрв.!CY400</f>
        <v>0</v>
      </c>
      <c r="GL23" s="203">
        <f t="shared" si="96"/>
        <v>0</v>
      </c>
      <c r="GM23" s="203">
        <f>гр.комбинир.напрв.!CZ400</f>
        <v>0</v>
      </c>
      <c r="GN23" s="203">
        <f t="shared" si="97"/>
        <v>0</v>
      </c>
      <c r="GO23" s="203">
        <f>гр.комбинир.напрв.!DA400</f>
        <v>0</v>
      </c>
      <c r="GP23" s="203">
        <f t="shared" si="98"/>
        <v>0</v>
      </c>
      <c r="GQ23" s="203">
        <f>гр.комбинир.напрв.!DB400</f>
        <v>0</v>
      </c>
      <c r="GR23" s="203">
        <f t="shared" si="99"/>
        <v>0</v>
      </c>
      <c r="GS23" s="203">
        <f>гр.комбинир.напрв.!DC400</f>
        <v>0</v>
      </c>
      <c r="GT23" s="203">
        <f t="shared" si="100"/>
        <v>0</v>
      </c>
      <c r="GU23" s="203">
        <f>гр.комбинир.напрв.!DD400</f>
        <v>0</v>
      </c>
      <c r="GV23" s="203">
        <f t="shared" si="101"/>
        <v>0</v>
      </c>
      <c r="GW23" s="203">
        <f>гр.комбинир.напрв.!DE400</f>
        <v>0</v>
      </c>
      <c r="GX23" s="203">
        <f t="shared" si="102"/>
        <v>0</v>
      </c>
      <c r="GY23" s="203">
        <f>гр.комбинир.напрв.!DF400</f>
        <v>0</v>
      </c>
      <c r="GZ23" s="203">
        <f t="shared" si="103"/>
        <v>0</v>
      </c>
      <c r="HA23" s="203">
        <f>гр.комбинир.напрв.!DG400</f>
        <v>0</v>
      </c>
      <c r="HB23" s="203">
        <f t="shared" si="104"/>
        <v>0</v>
      </c>
      <c r="HC23" s="203">
        <f>гр.комбинир.напрв.!DH400</f>
        <v>0</v>
      </c>
      <c r="HD23" s="203">
        <f t="shared" si="105"/>
        <v>0</v>
      </c>
      <c r="HE23" s="203">
        <f>гр.комбинир.напрв.!DI400</f>
        <v>0</v>
      </c>
      <c r="HF23" s="203">
        <f t="shared" si="106"/>
        <v>0</v>
      </c>
      <c r="HG23" s="203">
        <f>гр.комбинир.напрв.!DJ400</f>
        <v>0</v>
      </c>
      <c r="HH23" s="203">
        <f t="shared" si="107"/>
        <v>0</v>
      </c>
      <c r="HI23" s="203">
        <f>гр.комбинир.напрв.!DK400</f>
        <v>0</v>
      </c>
      <c r="HJ23" s="203">
        <f t="shared" si="108"/>
        <v>0</v>
      </c>
      <c r="HK23" s="203">
        <f>гр.комбинир.напрв.!DL400</f>
        <v>0</v>
      </c>
      <c r="HL23" s="203">
        <f t="shared" si="109"/>
        <v>0</v>
      </c>
      <c r="HM23" s="203">
        <f>гр.комбинир.напрв.!DM400</f>
        <v>0</v>
      </c>
      <c r="HN23" s="203">
        <f t="shared" si="110"/>
        <v>0</v>
      </c>
      <c r="HO23" s="203">
        <f t="shared" si="0"/>
        <v>0</v>
      </c>
      <c r="HP23" s="203">
        <f t="shared" si="0"/>
        <v>0</v>
      </c>
      <c r="HQ23" s="203">
        <f t="shared" si="0"/>
        <v>0</v>
      </c>
      <c r="HR23" s="203">
        <f t="shared" si="0"/>
        <v>0</v>
      </c>
      <c r="HS23" s="203">
        <f t="shared" si="0"/>
        <v>0</v>
      </c>
      <c r="HT23" s="203">
        <f t="shared" si="0"/>
        <v>0</v>
      </c>
      <c r="HU23" s="203">
        <f t="shared" si="0"/>
        <v>0</v>
      </c>
      <c r="HV23" s="203">
        <f t="shared" si="0"/>
        <v>0</v>
      </c>
      <c r="HW23" s="203">
        <f t="shared" si="0"/>
        <v>0</v>
      </c>
      <c r="HX23" s="203">
        <f t="shared" si="0"/>
        <v>0</v>
      </c>
      <c r="HY23" s="203">
        <f t="shared" si="0"/>
        <v>0</v>
      </c>
      <c r="HZ23" s="203">
        <f t="shared" si="0"/>
        <v>0</v>
      </c>
      <c r="IA23" s="203">
        <f t="shared" si="0"/>
        <v>0</v>
      </c>
      <c r="IB23" s="203">
        <f t="shared" si="0"/>
        <v>0</v>
      </c>
      <c r="IC23" s="203">
        <f t="shared" si="0"/>
        <v>0</v>
      </c>
      <c r="ID23" s="203">
        <f t="shared" si="0"/>
        <v>0</v>
      </c>
      <c r="IE23" s="203">
        <f t="shared" si="1"/>
        <v>0</v>
      </c>
      <c r="IF23" s="203">
        <f t="shared" si="1"/>
        <v>0</v>
      </c>
      <c r="IG23" s="203">
        <f t="shared" si="1"/>
        <v>0</v>
      </c>
      <c r="IH23" s="203">
        <f t="shared" si="1"/>
        <v>0</v>
      </c>
      <c r="II23" s="203">
        <f t="shared" si="111"/>
        <v>0</v>
      </c>
      <c r="IJ23" s="203">
        <f t="shared" si="111"/>
        <v>0</v>
      </c>
      <c r="IK23" s="203">
        <f t="shared" si="111"/>
        <v>0</v>
      </c>
      <c r="IL23" s="203">
        <f t="shared" si="111"/>
        <v>0</v>
      </c>
      <c r="IM23" s="203">
        <f t="shared" si="112"/>
        <v>0</v>
      </c>
      <c r="IN23" s="203">
        <f t="shared" si="113"/>
        <v>0</v>
      </c>
    </row>
    <row r="24" spans="1:248" s="30" customFormat="1" ht="12.75" customHeight="1" x14ac:dyDescent="0.2">
      <c r="A24" s="202">
        <v>13</v>
      </c>
      <c r="B24" s="42" t="s">
        <v>459</v>
      </c>
      <c r="C24" s="203">
        <f>гр.комбинир.напрв.!H416</f>
        <v>0</v>
      </c>
      <c r="D24" s="203">
        <f t="shared" si="2"/>
        <v>0</v>
      </c>
      <c r="E24" s="203">
        <f>гр.комбинир.напрв.!I416</f>
        <v>0</v>
      </c>
      <c r="F24" s="203">
        <f t="shared" si="3"/>
        <v>0</v>
      </c>
      <c r="G24" s="203">
        <f>гр.комбинир.напрв.!J416</f>
        <v>0</v>
      </c>
      <c r="H24" s="203">
        <f t="shared" si="4"/>
        <v>0</v>
      </c>
      <c r="I24" s="203">
        <f>гр.комбинир.напрв.!K416</f>
        <v>26</v>
      </c>
      <c r="J24" s="203">
        <f t="shared" si="5"/>
        <v>3203616</v>
      </c>
      <c r="K24" s="203">
        <f>гр.комбинир.напрв.!L416</f>
        <v>0</v>
      </c>
      <c r="L24" s="203">
        <f t="shared" si="6"/>
        <v>0</v>
      </c>
      <c r="M24" s="203">
        <f>гр.комбинир.напрв.!M416</f>
        <v>0</v>
      </c>
      <c r="N24" s="203">
        <f t="shared" si="7"/>
        <v>0</v>
      </c>
      <c r="O24" s="203">
        <f>гр.комбинир.напрв.!N416</f>
        <v>0</v>
      </c>
      <c r="P24" s="203">
        <f t="shared" si="8"/>
        <v>0</v>
      </c>
      <c r="Q24" s="203">
        <f>гр.комбинир.напрв.!O416</f>
        <v>0</v>
      </c>
      <c r="R24" s="203">
        <f t="shared" si="9"/>
        <v>0</v>
      </c>
      <c r="S24" s="203">
        <f>гр.комбинир.напрв.!P416</f>
        <v>0</v>
      </c>
      <c r="T24" s="203">
        <f t="shared" si="10"/>
        <v>0</v>
      </c>
      <c r="U24" s="203">
        <f>гр.комбинир.напрв.!Q416</f>
        <v>0</v>
      </c>
      <c r="V24" s="203">
        <f t="shared" si="11"/>
        <v>0</v>
      </c>
      <c r="W24" s="203">
        <f>гр.комбинир.напрв.!R416</f>
        <v>0</v>
      </c>
      <c r="X24" s="203">
        <f t="shared" si="12"/>
        <v>0</v>
      </c>
      <c r="Y24" s="203">
        <f>гр.комбинир.напрв.!S416</f>
        <v>0</v>
      </c>
      <c r="Z24" s="203">
        <f t="shared" si="13"/>
        <v>0</v>
      </c>
      <c r="AA24" s="203">
        <f>гр.комбинир.напрв.!T416</f>
        <v>0</v>
      </c>
      <c r="AB24" s="203">
        <f t="shared" si="14"/>
        <v>0</v>
      </c>
      <c r="AC24" s="203">
        <f>гр.комбинир.напрв.!U416</f>
        <v>0</v>
      </c>
      <c r="AD24" s="203">
        <f t="shared" si="15"/>
        <v>0</v>
      </c>
      <c r="AE24" s="203">
        <f>гр.комбинир.напрв.!V416</f>
        <v>0</v>
      </c>
      <c r="AF24" s="203">
        <f t="shared" si="16"/>
        <v>0</v>
      </c>
      <c r="AG24" s="203">
        <f>гр.комбинир.напрв.!W416</f>
        <v>0</v>
      </c>
      <c r="AH24" s="203">
        <f t="shared" si="17"/>
        <v>0</v>
      </c>
      <c r="AI24" s="203">
        <f>гр.комбинир.напрв.!X416</f>
        <v>0</v>
      </c>
      <c r="AJ24" s="203">
        <f t="shared" si="18"/>
        <v>0</v>
      </c>
      <c r="AK24" s="203">
        <f>гр.комбинир.напрв.!Y416</f>
        <v>0</v>
      </c>
      <c r="AL24" s="203">
        <f t="shared" si="19"/>
        <v>0</v>
      </c>
      <c r="AM24" s="203">
        <f>гр.комбинир.напрв.!Z416</f>
        <v>0</v>
      </c>
      <c r="AN24" s="203">
        <f t="shared" si="20"/>
        <v>0</v>
      </c>
      <c r="AO24" s="203">
        <f>гр.комбинир.напрв.!AA416</f>
        <v>0</v>
      </c>
      <c r="AP24" s="203">
        <f t="shared" si="21"/>
        <v>0</v>
      </c>
      <c r="AQ24" s="203">
        <f>гр.комбинир.напрв.!AB416</f>
        <v>0</v>
      </c>
      <c r="AR24" s="203">
        <f t="shared" si="22"/>
        <v>0</v>
      </c>
      <c r="AS24" s="203">
        <f>гр.комбинир.напрв.!AC416</f>
        <v>0</v>
      </c>
      <c r="AT24" s="203">
        <f t="shared" si="23"/>
        <v>0</v>
      </c>
      <c r="AU24" s="203">
        <f>гр.комбинир.напрв.!AD416</f>
        <v>0</v>
      </c>
      <c r="AV24" s="203">
        <f t="shared" si="24"/>
        <v>0</v>
      </c>
      <c r="AW24" s="203">
        <f>гр.комбинир.напрв.!AE416</f>
        <v>0</v>
      </c>
      <c r="AX24" s="203">
        <f t="shared" si="25"/>
        <v>0</v>
      </c>
      <c r="AY24" s="203">
        <f>гр.комбинир.напрв.!AF416</f>
        <v>0</v>
      </c>
      <c r="AZ24" s="203">
        <f t="shared" si="26"/>
        <v>0</v>
      </c>
      <c r="BA24" s="203">
        <f>гр.комбинир.напрв.!AG416</f>
        <v>0</v>
      </c>
      <c r="BB24" s="203">
        <f t="shared" si="27"/>
        <v>0</v>
      </c>
      <c r="BC24" s="203">
        <f>гр.комбинир.напрв.!AH416</f>
        <v>0</v>
      </c>
      <c r="BD24" s="203">
        <f t="shared" si="28"/>
        <v>0</v>
      </c>
      <c r="BE24" s="203">
        <f>гр.комбинир.напрв.!AI416</f>
        <v>0</v>
      </c>
      <c r="BF24" s="203">
        <f t="shared" si="29"/>
        <v>0</v>
      </c>
      <c r="BG24" s="203">
        <f>гр.комбинир.напрв.!AJ416</f>
        <v>0</v>
      </c>
      <c r="BH24" s="203">
        <f t="shared" si="30"/>
        <v>0</v>
      </c>
      <c r="BI24" s="203">
        <f>гр.комбинир.напрв.!AK416</f>
        <v>0</v>
      </c>
      <c r="BJ24" s="203">
        <f t="shared" si="31"/>
        <v>0</v>
      </c>
      <c r="BK24" s="203">
        <f>гр.комбинир.напрв.!AL416</f>
        <v>0</v>
      </c>
      <c r="BL24" s="203">
        <f t="shared" si="32"/>
        <v>0</v>
      </c>
      <c r="BM24" s="203">
        <f>гр.комбинир.напрв.!AM416</f>
        <v>0</v>
      </c>
      <c r="BN24" s="203">
        <f t="shared" si="33"/>
        <v>0</v>
      </c>
      <c r="BO24" s="203">
        <f>гр.комбинир.напрв.!AN416</f>
        <v>0</v>
      </c>
      <c r="BP24" s="203">
        <f t="shared" si="34"/>
        <v>0</v>
      </c>
      <c r="BQ24" s="203">
        <f>гр.комбинир.напрв.!AO416</f>
        <v>0</v>
      </c>
      <c r="BR24" s="203">
        <f t="shared" si="35"/>
        <v>0</v>
      </c>
      <c r="BS24" s="203">
        <f>гр.комбинир.напрв.!AP416</f>
        <v>0</v>
      </c>
      <c r="BT24" s="203">
        <f t="shared" si="36"/>
        <v>0</v>
      </c>
      <c r="BU24" s="203">
        <f>гр.комбинир.напрв.!AQ416</f>
        <v>0</v>
      </c>
      <c r="BV24" s="203">
        <f t="shared" si="37"/>
        <v>0</v>
      </c>
      <c r="BW24" s="203">
        <f>гр.комбинир.напрв.!AR416</f>
        <v>0</v>
      </c>
      <c r="BX24" s="203">
        <f t="shared" si="38"/>
        <v>0</v>
      </c>
      <c r="BY24" s="203">
        <f>гр.комбинир.напрв.!AS416</f>
        <v>0</v>
      </c>
      <c r="BZ24" s="203">
        <f t="shared" si="39"/>
        <v>0</v>
      </c>
      <c r="CA24" s="203">
        <f>гр.комбинир.напрв.!AT416</f>
        <v>0</v>
      </c>
      <c r="CB24" s="203">
        <f t="shared" si="40"/>
        <v>0</v>
      </c>
      <c r="CC24" s="203">
        <f>гр.комбинир.напрв.!AU416</f>
        <v>0</v>
      </c>
      <c r="CD24" s="203">
        <f t="shared" si="41"/>
        <v>0</v>
      </c>
      <c r="CE24" s="203">
        <f>гр.комбинир.напрв.!AV416</f>
        <v>0</v>
      </c>
      <c r="CF24" s="203">
        <f t="shared" si="42"/>
        <v>0</v>
      </c>
      <c r="CG24" s="203">
        <f>гр.комбинир.напрв.!AW416</f>
        <v>0</v>
      </c>
      <c r="CH24" s="203">
        <f t="shared" si="43"/>
        <v>0</v>
      </c>
      <c r="CI24" s="203">
        <f>гр.комбинир.напрв.!AX416</f>
        <v>0</v>
      </c>
      <c r="CJ24" s="203">
        <f t="shared" si="44"/>
        <v>0</v>
      </c>
      <c r="CK24" s="203">
        <f>гр.комбинир.напрв.!AY416</f>
        <v>0</v>
      </c>
      <c r="CL24" s="203">
        <f t="shared" si="45"/>
        <v>0</v>
      </c>
      <c r="CM24" s="203">
        <f>гр.комбинир.напрв.!AZ416</f>
        <v>0</v>
      </c>
      <c r="CN24" s="203">
        <f t="shared" si="46"/>
        <v>0</v>
      </c>
      <c r="CO24" s="203">
        <f>гр.комбинир.напрв.!BA416</f>
        <v>0</v>
      </c>
      <c r="CP24" s="203">
        <f t="shared" si="47"/>
        <v>0</v>
      </c>
      <c r="CQ24" s="203">
        <f>гр.комбинир.напрв.!BB416</f>
        <v>0</v>
      </c>
      <c r="CR24" s="203">
        <f t="shared" si="48"/>
        <v>0</v>
      </c>
      <c r="CS24" s="203">
        <f>гр.комбинир.напрв.!BC416</f>
        <v>0</v>
      </c>
      <c r="CT24" s="203">
        <f t="shared" si="49"/>
        <v>0</v>
      </c>
      <c r="CU24" s="203">
        <f>гр.комбинир.напрв.!BD416</f>
        <v>0</v>
      </c>
      <c r="CV24" s="203">
        <f t="shared" si="50"/>
        <v>0</v>
      </c>
      <c r="CW24" s="203">
        <f>гр.комбинир.напрв.!BE416</f>
        <v>0</v>
      </c>
      <c r="CX24" s="203">
        <f t="shared" si="51"/>
        <v>0</v>
      </c>
      <c r="CY24" s="203">
        <f>гр.комбинир.напрв.!BF416</f>
        <v>0</v>
      </c>
      <c r="CZ24" s="203">
        <f t="shared" si="52"/>
        <v>0</v>
      </c>
      <c r="DA24" s="203">
        <f>гр.комбинир.напрв.!BG416</f>
        <v>0</v>
      </c>
      <c r="DB24" s="203">
        <f t="shared" si="53"/>
        <v>0</v>
      </c>
      <c r="DC24" s="203">
        <f>гр.комбинир.напрв.!BH416</f>
        <v>0</v>
      </c>
      <c r="DD24" s="203">
        <f t="shared" si="54"/>
        <v>0</v>
      </c>
      <c r="DE24" s="203">
        <f>гр.комбинир.напрв.!BI416</f>
        <v>0</v>
      </c>
      <c r="DF24" s="203">
        <f t="shared" si="55"/>
        <v>0</v>
      </c>
      <c r="DG24" s="203">
        <f>гр.комбинир.напрв.!BJ416</f>
        <v>0</v>
      </c>
      <c r="DH24" s="203">
        <f t="shared" si="56"/>
        <v>0</v>
      </c>
      <c r="DI24" s="203">
        <f>гр.комбинир.напрв.!BK416</f>
        <v>0</v>
      </c>
      <c r="DJ24" s="203">
        <f t="shared" si="57"/>
        <v>0</v>
      </c>
      <c r="DK24" s="203">
        <f>гр.комбинир.напрв.!BL416</f>
        <v>0</v>
      </c>
      <c r="DL24" s="203">
        <f t="shared" si="58"/>
        <v>0</v>
      </c>
      <c r="DM24" s="203">
        <f>гр.комбинир.напрв.!BM416</f>
        <v>0</v>
      </c>
      <c r="DN24" s="203">
        <f t="shared" si="59"/>
        <v>0</v>
      </c>
      <c r="DO24" s="203">
        <f>гр.комбинир.напрв.!BN416</f>
        <v>0</v>
      </c>
      <c r="DP24" s="203">
        <f t="shared" si="60"/>
        <v>0</v>
      </c>
      <c r="DQ24" s="203">
        <f>гр.комбинир.напрв.!BO416</f>
        <v>0</v>
      </c>
      <c r="DR24" s="203">
        <f t="shared" si="61"/>
        <v>0</v>
      </c>
      <c r="DS24" s="203">
        <f>гр.комбинир.напрв.!BP416</f>
        <v>0</v>
      </c>
      <c r="DT24" s="203">
        <f t="shared" si="62"/>
        <v>0</v>
      </c>
      <c r="DU24" s="203">
        <f>гр.комбинир.напрв.!BQ416</f>
        <v>0</v>
      </c>
      <c r="DV24" s="203">
        <f t="shared" si="63"/>
        <v>0</v>
      </c>
      <c r="DW24" s="203">
        <f>гр.комбинир.напрв.!BR416</f>
        <v>0</v>
      </c>
      <c r="DX24" s="203">
        <f t="shared" si="64"/>
        <v>0</v>
      </c>
      <c r="DY24" s="203">
        <f>гр.комбинир.напрв.!BS416</f>
        <v>0</v>
      </c>
      <c r="DZ24" s="203">
        <f t="shared" si="65"/>
        <v>0</v>
      </c>
      <c r="EA24" s="203">
        <f>гр.комбинир.напрв.!BT416</f>
        <v>0</v>
      </c>
      <c r="EB24" s="203">
        <f t="shared" si="66"/>
        <v>0</v>
      </c>
      <c r="EC24" s="203">
        <f>гр.комбинир.напрв.!BU416</f>
        <v>0</v>
      </c>
      <c r="ED24" s="203">
        <f t="shared" si="67"/>
        <v>0</v>
      </c>
      <c r="EE24" s="203">
        <f>гр.комбинир.напрв.!BV416</f>
        <v>0</v>
      </c>
      <c r="EF24" s="203">
        <f t="shared" si="68"/>
        <v>0</v>
      </c>
      <c r="EG24" s="203">
        <f>гр.комбинир.напрв.!BW416</f>
        <v>0</v>
      </c>
      <c r="EH24" s="203">
        <f t="shared" si="69"/>
        <v>0</v>
      </c>
      <c r="EI24" s="203">
        <f>гр.комбинир.напрв.!BX416</f>
        <v>0</v>
      </c>
      <c r="EJ24" s="203">
        <f t="shared" si="70"/>
        <v>0</v>
      </c>
      <c r="EK24" s="203">
        <f>гр.комбинир.напрв.!BY416</f>
        <v>0</v>
      </c>
      <c r="EL24" s="203">
        <f t="shared" si="71"/>
        <v>0</v>
      </c>
      <c r="EM24" s="203">
        <f>гр.комбинир.напрв.!BZ416</f>
        <v>0</v>
      </c>
      <c r="EN24" s="203">
        <f t="shared" si="72"/>
        <v>0</v>
      </c>
      <c r="EO24" s="203">
        <f>гр.комбинир.напрв.!CA416</f>
        <v>0</v>
      </c>
      <c r="EP24" s="203">
        <f t="shared" si="73"/>
        <v>0</v>
      </c>
      <c r="EQ24" s="203">
        <f>гр.комбинир.напрв.!CB416</f>
        <v>0</v>
      </c>
      <c r="ER24" s="203">
        <f t="shared" si="74"/>
        <v>0</v>
      </c>
      <c r="ES24" s="203">
        <f>гр.комбинир.напрв.!CC416</f>
        <v>0</v>
      </c>
      <c r="ET24" s="203">
        <f t="shared" si="75"/>
        <v>0</v>
      </c>
      <c r="EU24" s="203">
        <f>-гр.комбинир.напрв.!CD416</f>
        <v>0</v>
      </c>
      <c r="EV24" s="203">
        <f t="shared" si="76"/>
        <v>0</v>
      </c>
      <c r="EW24" s="203">
        <f>гр.комбинир.напрв.!CE416</f>
        <v>0</v>
      </c>
      <c r="EX24" s="203">
        <f t="shared" si="77"/>
        <v>0</v>
      </c>
      <c r="EY24" s="203">
        <f>гр.комбинир.напрв.!CF416</f>
        <v>0</v>
      </c>
      <c r="EZ24" s="203">
        <f t="shared" si="78"/>
        <v>0</v>
      </c>
      <c r="FA24" s="203">
        <f>гр.комбинир.напрв.!CG416</f>
        <v>0</v>
      </c>
      <c r="FB24" s="203">
        <f t="shared" si="79"/>
        <v>0</v>
      </c>
      <c r="FC24" s="203">
        <f>гр.комбинир.напрв.!CH416</f>
        <v>0</v>
      </c>
      <c r="FD24" s="203">
        <f t="shared" si="80"/>
        <v>0</v>
      </c>
      <c r="FE24" s="203">
        <f>гр.комбинир.напрв.!CI416</f>
        <v>0</v>
      </c>
      <c r="FF24" s="203">
        <f t="shared" si="81"/>
        <v>0</v>
      </c>
      <c r="FG24" s="203">
        <f>гр.комбинир.напрв.!CJ416</f>
        <v>0</v>
      </c>
      <c r="FH24" s="203">
        <f t="shared" si="82"/>
        <v>0</v>
      </c>
      <c r="FI24" s="203">
        <f>гр.комбинир.напрв.!CK416</f>
        <v>0</v>
      </c>
      <c r="FJ24" s="203">
        <f t="shared" si="83"/>
        <v>0</v>
      </c>
      <c r="FK24" s="203">
        <f>гр.комбинир.напрв.!CL416</f>
        <v>0</v>
      </c>
      <c r="FL24" s="203">
        <f t="shared" si="84"/>
        <v>0</v>
      </c>
      <c r="FM24" s="203">
        <f>гр.комбинир.напрв.!CM416</f>
        <v>0</v>
      </c>
      <c r="FN24" s="203">
        <f t="shared" si="85"/>
        <v>0</v>
      </c>
      <c r="FO24" s="203">
        <f>гр.комбинир.напрв.!CN416</f>
        <v>0</v>
      </c>
      <c r="FP24" s="203">
        <f t="shared" si="86"/>
        <v>0</v>
      </c>
      <c r="FQ24" s="203">
        <f>гр.комбинир.напрв.!CO416</f>
        <v>0</v>
      </c>
      <c r="FR24" s="203">
        <f>гр.комбинир.напрв.!CO416</f>
        <v>0</v>
      </c>
      <c r="FS24" s="203">
        <f>гр.комбинир.напрв.!CP416</f>
        <v>0</v>
      </c>
      <c r="FT24" s="203">
        <f t="shared" si="87"/>
        <v>0</v>
      </c>
      <c r="FU24" s="203">
        <f>гр.комбинир.напрв.!CQ416</f>
        <v>0</v>
      </c>
      <c r="FV24" s="203">
        <f t="shared" si="88"/>
        <v>0</v>
      </c>
      <c r="FW24" s="203">
        <f>гр.комбинир.напрв.!CR416</f>
        <v>0</v>
      </c>
      <c r="FX24" s="203">
        <f t="shared" si="89"/>
        <v>0</v>
      </c>
      <c r="FY24" s="203">
        <f>гр.комбинир.напрв.!CS416</f>
        <v>0</v>
      </c>
      <c r="FZ24" s="203">
        <f t="shared" si="90"/>
        <v>0</v>
      </c>
      <c r="GA24" s="203">
        <f>гр.комбинир.напрв.!CT416</f>
        <v>0</v>
      </c>
      <c r="GB24" s="203">
        <f t="shared" si="91"/>
        <v>0</v>
      </c>
      <c r="GC24" s="203">
        <f>гр.комбинир.напрв.!CU416</f>
        <v>0</v>
      </c>
      <c r="GD24" s="203">
        <f t="shared" si="92"/>
        <v>0</v>
      </c>
      <c r="GE24" s="203">
        <f>гр.комбинир.напрв.!CV416</f>
        <v>0</v>
      </c>
      <c r="GF24" s="203">
        <f t="shared" si="93"/>
        <v>0</v>
      </c>
      <c r="GG24" s="203">
        <f>гр.комбинир.напрв.!CW416</f>
        <v>0</v>
      </c>
      <c r="GH24" s="203">
        <f t="shared" si="94"/>
        <v>0</v>
      </c>
      <c r="GI24" s="203">
        <f>гр.комбинир.напрв.!CX416</f>
        <v>0</v>
      </c>
      <c r="GJ24" s="203">
        <f t="shared" si="95"/>
        <v>0</v>
      </c>
      <c r="GK24" s="203">
        <f>гр.комбинир.напрв.!CY416</f>
        <v>0</v>
      </c>
      <c r="GL24" s="203">
        <f t="shared" si="96"/>
        <v>0</v>
      </c>
      <c r="GM24" s="203">
        <f>гр.комбинир.напрв.!CZ416</f>
        <v>0</v>
      </c>
      <c r="GN24" s="203">
        <f t="shared" si="97"/>
        <v>0</v>
      </c>
      <c r="GO24" s="203">
        <f>гр.комбинир.напрв.!DA416</f>
        <v>0</v>
      </c>
      <c r="GP24" s="203">
        <f t="shared" si="98"/>
        <v>0</v>
      </c>
      <c r="GQ24" s="203">
        <f>гр.комбинир.напрв.!DB416</f>
        <v>0</v>
      </c>
      <c r="GR24" s="203">
        <f t="shared" si="99"/>
        <v>0</v>
      </c>
      <c r="GS24" s="203">
        <f>гр.комбинир.напрв.!DC416</f>
        <v>0</v>
      </c>
      <c r="GT24" s="203">
        <f t="shared" si="100"/>
        <v>0</v>
      </c>
      <c r="GU24" s="203">
        <f>гр.комбинир.напрв.!DD416</f>
        <v>0</v>
      </c>
      <c r="GV24" s="203">
        <f t="shared" si="101"/>
        <v>0</v>
      </c>
      <c r="GW24" s="203">
        <f>гр.комбинир.напрв.!DE416</f>
        <v>0</v>
      </c>
      <c r="GX24" s="203">
        <f t="shared" si="102"/>
        <v>0</v>
      </c>
      <c r="GY24" s="203">
        <f>гр.комбинир.напрв.!DF416</f>
        <v>0</v>
      </c>
      <c r="GZ24" s="203">
        <f t="shared" si="103"/>
        <v>0</v>
      </c>
      <c r="HA24" s="203">
        <f>гр.комбинир.напрв.!DG416</f>
        <v>0</v>
      </c>
      <c r="HB24" s="203">
        <f t="shared" si="104"/>
        <v>0</v>
      </c>
      <c r="HC24" s="203">
        <f>гр.комбинир.напрв.!DH416</f>
        <v>0</v>
      </c>
      <c r="HD24" s="203">
        <f t="shared" si="105"/>
        <v>0</v>
      </c>
      <c r="HE24" s="203">
        <f>гр.комбинир.напрв.!DI416</f>
        <v>0</v>
      </c>
      <c r="HF24" s="203">
        <f t="shared" si="106"/>
        <v>0</v>
      </c>
      <c r="HG24" s="203">
        <f>гр.комбинир.напрв.!DJ416</f>
        <v>0</v>
      </c>
      <c r="HH24" s="203">
        <f t="shared" si="107"/>
        <v>0</v>
      </c>
      <c r="HI24" s="203">
        <f>гр.комбинир.напрв.!DK416</f>
        <v>0</v>
      </c>
      <c r="HJ24" s="203">
        <f t="shared" si="108"/>
        <v>0</v>
      </c>
      <c r="HK24" s="203">
        <f>гр.комбинир.напрв.!DL416</f>
        <v>0</v>
      </c>
      <c r="HL24" s="203">
        <f t="shared" si="109"/>
        <v>0</v>
      </c>
      <c r="HM24" s="203">
        <f>гр.комбинир.напрв.!DM416</f>
        <v>0</v>
      </c>
      <c r="HN24" s="203">
        <f t="shared" si="110"/>
        <v>0</v>
      </c>
      <c r="HO24" s="203">
        <f t="shared" si="0"/>
        <v>0</v>
      </c>
      <c r="HP24" s="203">
        <f t="shared" si="0"/>
        <v>0</v>
      </c>
      <c r="HQ24" s="203">
        <f t="shared" si="0"/>
        <v>0</v>
      </c>
      <c r="HR24" s="203">
        <f t="shared" si="0"/>
        <v>0</v>
      </c>
      <c r="HS24" s="203">
        <f t="shared" si="0"/>
        <v>0</v>
      </c>
      <c r="HT24" s="203">
        <f t="shared" si="0"/>
        <v>0</v>
      </c>
      <c r="HU24" s="203">
        <f t="shared" si="0"/>
        <v>26</v>
      </c>
      <c r="HV24" s="203">
        <f t="shared" si="0"/>
        <v>3203616</v>
      </c>
      <c r="HW24" s="203">
        <f t="shared" si="0"/>
        <v>0</v>
      </c>
      <c r="HX24" s="203">
        <f t="shared" si="0"/>
        <v>0</v>
      </c>
      <c r="HY24" s="203">
        <f t="shared" si="0"/>
        <v>0</v>
      </c>
      <c r="HZ24" s="203">
        <f t="shared" si="0"/>
        <v>0</v>
      </c>
      <c r="IA24" s="203">
        <f t="shared" si="0"/>
        <v>0</v>
      </c>
      <c r="IB24" s="203">
        <f t="shared" si="0"/>
        <v>0</v>
      </c>
      <c r="IC24" s="203">
        <f t="shared" si="0"/>
        <v>0</v>
      </c>
      <c r="ID24" s="203">
        <f t="shared" si="0"/>
        <v>0</v>
      </c>
      <c r="IE24" s="203">
        <f t="shared" si="1"/>
        <v>0</v>
      </c>
      <c r="IF24" s="203">
        <f t="shared" si="1"/>
        <v>0</v>
      </c>
      <c r="IG24" s="203">
        <f t="shared" si="1"/>
        <v>0</v>
      </c>
      <c r="IH24" s="203">
        <f t="shared" si="1"/>
        <v>0</v>
      </c>
      <c r="II24" s="203">
        <f t="shared" si="111"/>
        <v>0</v>
      </c>
      <c r="IJ24" s="203">
        <f t="shared" si="111"/>
        <v>0</v>
      </c>
      <c r="IK24" s="203">
        <f t="shared" si="111"/>
        <v>26</v>
      </c>
      <c r="IL24" s="203">
        <f t="shared" si="111"/>
        <v>3203616</v>
      </c>
      <c r="IM24" s="203">
        <f t="shared" si="112"/>
        <v>26</v>
      </c>
      <c r="IN24" s="203">
        <f t="shared" si="113"/>
        <v>3203600</v>
      </c>
    </row>
    <row r="25" spans="1:248" s="30" customFormat="1" ht="12.75" customHeight="1" x14ac:dyDescent="0.2">
      <c r="A25" s="202">
        <v>14</v>
      </c>
      <c r="B25" s="42" t="s">
        <v>476</v>
      </c>
      <c r="C25" s="203">
        <f>гр.комбинир.напрв.!H443</f>
        <v>0</v>
      </c>
      <c r="D25" s="203">
        <f t="shared" si="2"/>
        <v>0</v>
      </c>
      <c r="E25" s="203">
        <f>гр.комбинир.напрв.!I443</f>
        <v>0</v>
      </c>
      <c r="F25" s="203">
        <f t="shared" si="3"/>
        <v>0</v>
      </c>
      <c r="G25" s="203">
        <f>гр.комбинир.напрв.!J443</f>
        <v>0</v>
      </c>
      <c r="H25" s="203">
        <f t="shared" si="4"/>
        <v>0</v>
      </c>
      <c r="I25" s="203">
        <f>гр.комбинир.напрв.!K443</f>
        <v>0</v>
      </c>
      <c r="J25" s="203">
        <f t="shared" si="5"/>
        <v>0</v>
      </c>
      <c r="K25" s="203">
        <f>гр.комбинир.напрв.!L443</f>
        <v>0</v>
      </c>
      <c r="L25" s="203">
        <f t="shared" si="6"/>
        <v>0</v>
      </c>
      <c r="M25" s="203">
        <f>гр.комбинир.напрв.!M443</f>
        <v>0</v>
      </c>
      <c r="N25" s="203">
        <f t="shared" si="7"/>
        <v>0</v>
      </c>
      <c r="O25" s="203">
        <f>гр.комбинир.напрв.!N443</f>
        <v>0</v>
      </c>
      <c r="P25" s="203">
        <f t="shared" si="8"/>
        <v>0</v>
      </c>
      <c r="Q25" s="203">
        <f>гр.комбинир.напрв.!O443</f>
        <v>0</v>
      </c>
      <c r="R25" s="203">
        <f t="shared" si="9"/>
        <v>0</v>
      </c>
      <c r="S25" s="203">
        <f>гр.комбинир.напрв.!P443</f>
        <v>0</v>
      </c>
      <c r="T25" s="203">
        <f t="shared" si="10"/>
        <v>0</v>
      </c>
      <c r="U25" s="203">
        <f>гр.комбинир.напрв.!Q443</f>
        <v>0</v>
      </c>
      <c r="V25" s="203">
        <f t="shared" si="11"/>
        <v>0</v>
      </c>
      <c r="W25" s="203">
        <f>гр.комбинир.напрв.!R443</f>
        <v>0</v>
      </c>
      <c r="X25" s="203">
        <f t="shared" si="12"/>
        <v>0</v>
      </c>
      <c r="Y25" s="203">
        <f>гр.комбинир.напрв.!S443</f>
        <v>0</v>
      </c>
      <c r="Z25" s="203">
        <f t="shared" si="13"/>
        <v>0</v>
      </c>
      <c r="AA25" s="203">
        <f>гр.комбинир.напрв.!T443</f>
        <v>0</v>
      </c>
      <c r="AB25" s="203">
        <f t="shared" si="14"/>
        <v>0</v>
      </c>
      <c r="AC25" s="203">
        <f>гр.комбинир.напрв.!U443</f>
        <v>0</v>
      </c>
      <c r="AD25" s="203">
        <f t="shared" si="15"/>
        <v>0</v>
      </c>
      <c r="AE25" s="203">
        <f>гр.комбинир.напрв.!V443</f>
        <v>0</v>
      </c>
      <c r="AF25" s="203">
        <f t="shared" si="16"/>
        <v>0</v>
      </c>
      <c r="AG25" s="203">
        <f>гр.комбинир.напрв.!W443</f>
        <v>0</v>
      </c>
      <c r="AH25" s="203">
        <f t="shared" si="17"/>
        <v>0</v>
      </c>
      <c r="AI25" s="203">
        <f>гр.комбинир.напрв.!X443</f>
        <v>0</v>
      </c>
      <c r="AJ25" s="203">
        <f t="shared" si="18"/>
        <v>0</v>
      </c>
      <c r="AK25" s="203">
        <f>гр.комбинир.напрв.!Y443</f>
        <v>0</v>
      </c>
      <c r="AL25" s="203">
        <f t="shared" si="19"/>
        <v>0</v>
      </c>
      <c r="AM25" s="203">
        <f>гр.комбинир.напрв.!Z443</f>
        <v>0</v>
      </c>
      <c r="AN25" s="203">
        <f t="shared" si="20"/>
        <v>0</v>
      </c>
      <c r="AO25" s="203">
        <f>гр.комбинир.напрв.!AA443</f>
        <v>0</v>
      </c>
      <c r="AP25" s="203">
        <f t="shared" si="21"/>
        <v>0</v>
      </c>
      <c r="AQ25" s="203">
        <f>гр.комбинир.напрв.!AB443</f>
        <v>0</v>
      </c>
      <c r="AR25" s="203">
        <f t="shared" si="22"/>
        <v>0</v>
      </c>
      <c r="AS25" s="203">
        <f>гр.комбинир.напрв.!AC443</f>
        <v>0</v>
      </c>
      <c r="AT25" s="203">
        <f t="shared" si="23"/>
        <v>0</v>
      </c>
      <c r="AU25" s="203">
        <f>гр.комбинир.напрв.!AD443</f>
        <v>0</v>
      </c>
      <c r="AV25" s="203">
        <f t="shared" si="24"/>
        <v>0</v>
      </c>
      <c r="AW25" s="203">
        <f>гр.комбинир.напрв.!AE443</f>
        <v>0</v>
      </c>
      <c r="AX25" s="203">
        <f t="shared" si="25"/>
        <v>0</v>
      </c>
      <c r="AY25" s="203">
        <f>гр.комбинир.напрв.!AF443</f>
        <v>0</v>
      </c>
      <c r="AZ25" s="203">
        <f t="shared" si="26"/>
        <v>0</v>
      </c>
      <c r="BA25" s="203">
        <f>гр.комбинир.напрв.!AG443</f>
        <v>0</v>
      </c>
      <c r="BB25" s="203">
        <f t="shared" si="27"/>
        <v>0</v>
      </c>
      <c r="BC25" s="203">
        <f>гр.комбинир.напрв.!AH443</f>
        <v>0</v>
      </c>
      <c r="BD25" s="203">
        <f t="shared" si="28"/>
        <v>0</v>
      </c>
      <c r="BE25" s="203">
        <f>гр.комбинир.напрв.!AI443</f>
        <v>0</v>
      </c>
      <c r="BF25" s="203">
        <f t="shared" si="29"/>
        <v>0</v>
      </c>
      <c r="BG25" s="203">
        <f>гр.комбинир.напрв.!AJ443</f>
        <v>0</v>
      </c>
      <c r="BH25" s="203">
        <f t="shared" si="30"/>
        <v>0</v>
      </c>
      <c r="BI25" s="203">
        <f>гр.комбинир.напрв.!AK443</f>
        <v>0</v>
      </c>
      <c r="BJ25" s="203">
        <f t="shared" si="31"/>
        <v>0</v>
      </c>
      <c r="BK25" s="203">
        <f>гр.комбинир.напрв.!AL443</f>
        <v>0</v>
      </c>
      <c r="BL25" s="203">
        <f t="shared" si="32"/>
        <v>0</v>
      </c>
      <c r="BM25" s="203">
        <f>гр.комбинир.напрв.!AM443</f>
        <v>0</v>
      </c>
      <c r="BN25" s="203">
        <f t="shared" si="33"/>
        <v>0</v>
      </c>
      <c r="BO25" s="203">
        <f>гр.комбинир.напрв.!AN443</f>
        <v>0</v>
      </c>
      <c r="BP25" s="203">
        <f t="shared" si="34"/>
        <v>0</v>
      </c>
      <c r="BQ25" s="203">
        <f>гр.комбинир.напрв.!AO443</f>
        <v>0</v>
      </c>
      <c r="BR25" s="203">
        <f t="shared" si="35"/>
        <v>0</v>
      </c>
      <c r="BS25" s="203">
        <f>гр.комбинир.напрв.!AP443</f>
        <v>0</v>
      </c>
      <c r="BT25" s="203">
        <f t="shared" si="36"/>
        <v>0</v>
      </c>
      <c r="BU25" s="203">
        <f>гр.комбинир.напрв.!AQ443</f>
        <v>0</v>
      </c>
      <c r="BV25" s="203">
        <f t="shared" si="37"/>
        <v>0</v>
      </c>
      <c r="BW25" s="203">
        <f>гр.комбинир.напрв.!AR443</f>
        <v>0</v>
      </c>
      <c r="BX25" s="203">
        <f t="shared" si="38"/>
        <v>0</v>
      </c>
      <c r="BY25" s="203">
        <f>гр.комбинир.напрв.!AS443</f>
        <v>0</v>
      </c>
      <c r="BZ25" s="203">
        <f t="shared" si="39"/>
        <v>0</v>
      </c>
      <c r="CA25" s="203">
        <f>гр.комбинир.напрв.!AT443</f>
        <v>0</v>
      </c>
      <c r="CB25" s="203">
        <f t="shared" si="40"/>
        <v>0</v>
      </c>
      <c r="CC25" s="203">
        <f>гр.комбинир.напрв.!AU443</f>
        <v>0</v>
      </c>
      <c r="CD25" s="203">
        <f t="shared" si="41"/>
        <v>0</v>
      </c>
      <c r="CE25" s="203">
        <f>гр.комбинир.напрв.!AV443</f>
        <v>0</v>
      </c>
      <c r="CF25" s="203">
        <f t="shared" si="42"/>
        <v>0</v>
      </c>
      <c r="CG25" s="203">
        <f>гр.комбинир.напрв.!AW443</f>
        <v>0</v>
      </c>
      <c r="CH25" s="203">
        <f t="shared" si="43"/>
        <v>0</v>
      </c>
      <c r="CI25" s="203">
        <f>гр.комбинир.напрв.!AX443</f>
        <v>0</v>
      </c>
      <c r="CJ25" s="203">
        <f t="shared" si="44"/>
        <v>0</v>
      </c>
      <c r="CK25" s="203">
        <f>гр.комбинир.напрв.!AY443</f>
        <v>0</v>
      </c>
      <c r="CL25" s="203">
        <f t="shared" si="45"/>
        <v>0</v>
      </c>
      <c r="CM25" s="203">
        <f>гр.комбинир.напрв.!AZ443</f>
        <v>0</v>
      </c>
      <c r="CN25" s="203">
        <f t="shared" si="46"/>
        <v>0</v>
      </c>
      <c r="CO25" s="203">
        <f>гр.комбинир.напрв.!BA443</f>
        <v>0</v>
      </c>
      <c r="CP25" s="203">
        <f t="shared" si="47"/>
        <v>0</v>
      </c>
      <c r="CQ25" s="203">
        <f>гр.комбинир.напрв.!BB443</f>
        <v>0</v>
      </c>
      <c r="CR25" s="203">
        <f t="shared" si="48"/>
        <v>0</v>
      </c>
      <c r="CS25" s="203">
        <f>гр.комбинир.напрв.!BC443</f>
        <v>0</v>
      </c>
      <c r="CT25" s="203">
        <f t="shared" si="49"/>
        <v>0</v>
      </c>
      <c r="CU25" s="203">
        <f>гр.комбинир.напрв.!BD443</f>
        <v>0</v>
      </c>
      <c r="CV25" s="203">
        <f t="shared" si="50"/>
        <v>0</v>
      </c>
      <c r="CW25" s="203">
        <f>гр.комбинир.напрв.!BE443</f>
        <v>0</v>
      </c>
      <c r="CX25" s="203">
        <f t="shared" si="51"/>
        <v>0</v>
      </c>
      <c r="CY25" s="203">
        <f>гр.комбинир.напрв.!BF443</f>
        <v>0</v>
      </c>
      <c r="CZ25" s="203">
        <f t="shared" si="52"/>
        <v>0</v>
      </c>
      <c r="DA25" s="203">
        <f>гр.комбинир.напрв.!BG443</f>
        <v>0</v>
      </c>
      <c r="DB25" s="203">
        <f t="shared" si="53"/>
        <v>0</v>
      </c>
      <c r="DC25" s="203">
        <f>гр.комбинир.напрв.!BH443</f>
        <v>0</v>
      </c>
      <c r="DD25" s="203">
        <f t="shared" si="54"/>
        <v>0</v>
      </c>
      <c r="DE25" s="203">
        <f>гр.комбинир.напрв.!BI443</f>
        <v>0</v>
      </c>
      <c r="DF25" s="203">
        <f t="shared" si="55"/>
        <v>0</v>
      </c>
      <c r="DG25" s="203">
        <f>гр.комбинир.напрв.!BJ443</f>
        <v>0</v>
      </c>
      <c r="DH25" s="203">
        <f t="shared" si="56"/>
        <v>0</v>
      </c>
      <c r="DI25" s="203">
        <f>гр.комбинир.напрв.!BK443</f>
        <v>0</v>
      </c>
      <c r="DJ25" s="203">
        <f t="shared" si="57"/>
        <v>0</v>
      </c>
      <c r="DK25" s="203">
        <f>гр.комбинир.напрв.!BL443</f>
        <v>0</v>
      </c>
      <c r="DL25" s="203">
        <f t="shared" si="58"/>
        <v>0</v>
      </c>
      <c r="DM25" s="203">
        <f>гр.комбинир.напрв.!BM443</f>
        <v>0</v>
      </c>
      <c r="DN25" s="203">
        <f t="shared" si="59"/>
        <v>0</v>
      </c>
      <c r="DO25" s="203">
        <f>гр.комбинир.напрв.!BN443</f>
        <v>0</v>
      </c>
      <c r="DP25" s="203">
        <f t="shared" si="60"/>
        <v>0</v>
      </c>
      <c r="DQ25" s="203">
        <f>гр.комбинир.напрв.!BO443</f>
        <v>0</v>
      </c>
      <c r="DR25" s="203">
        <f t="shared" si="61"/>
        <v>0</v>
      </c>
      <c r="DS25" s="203">
        <f>гр.комбинир.напрв.!BP443</f>
        <v>0</v>
      </c>
      <c r="DT25" s="203">
        <f t="shared" si="62"/>
        <v>0</v>
      </c>
      <c r="DU25" s="203">
        <f>гр.комбинир.напрв.!BQ443</f>
        <v>0</v>
      </c>
      <c r="DV25" s="203">
        <f t="shared" si="63"/>
        <v>0</v>
      </c>
      <c r="DW25" s="203">
        <f>гр.комбинир.напрв.!BR443</f>
        <v>0</v>
      </c>
      <c r="DX25" s="203">
        <f t="shared" si="64"/>
        <v>0</v>
      </c>
      <c r="DY25" s="203">
        <f>гр.комбинир.напрв.!BS443</f>
        <v>0</v>
      </c>
      <c r="DZ25" s="203">
        <f t="shared" si="65"/>
        <v>0</v>
      </c>
      <c r="EA25" s="203">
        <f>гр.комбинир.напрв.!BT443</f>
        <v>0</v>
      </c>
      <c r="EB25" s="203">
        <f t="shared" si="66"/>
        <v>0</v>
      </c>
      <c r="EC25" s="203">
        <f>гр.комбинир.напрв.!BU443</f>
        <v>0</v>
      </c>
      <c r="ED25" s="203">
        <f t="shared" si="67"/>
        <v>0</v>
      </c>
      <c r="EE25" s="203">
        <f>гр.комбинир.напрв.!BV443</f>
        <v>0</v>
      </c>
      <c r="EF25" s="203">
        <f t="shared" si="68"/>
        <v>0</v>
      </c>
      <c r="EG25" s="203">
        <f>гр.комбинир.напрв.!BW443</f>
        <v>0</v>
      </c>
      <c r="EH25" s="203">
        <f t="shared" si="69"/>
        <v>0</v>
      </c>
      <c r="EI25" s="203">
        <f>гр.комбинир.напрв.!BX443</f>
        <v>0</v>
      </c>
      <c r="EJ25" s="203">
        <f t="shared" si="70"/>
        <v>0</v>
      </c>
      <c r="EK25" s="203">
        <f>гр.комбинир.напрв.!BY443</f>
        <v>0</v>
      </c>
      <c r="EL25" s="203">
        <f t="shared" si="71"/>
        <v>0</v>
      </c>
      <c r="EM25" s="203">
        <f>гр.комбинир.напрв.!BZ443</f>
        <v>0</v>
      </c>
      <c r="EN25" s="203">
        <f t="shared" si="72"/>
        <v>0</v>
      </c>
      <c r="EO25" s="203">
        <f>гр.комбинир.напрв.!CA443</f>
        <v>0</v>
      </c>
      <c r="EP25" s="203">
        <f t="shared" si="73"/>
        <v>0</v>
      </c>
      <c r="EQ25" s="203">
        <f>гр.комбинир.напрв.!CB443</f>
        <v>0</v>
      </c>
      <c r="ER25" s="203">
        <f t="shared" si="74"/>
        <v>0</v>
      </c>
      <c r="ES25" s="203">
        <f>гр.комбинир.напрв.!CC443</f>
        <v>0</v>
      </c>
      <c r="ET25" s="203">
        <f t="shared" si="75"/>
        <v>0</v>
      </c>
      <c r="EU25" s="203">
        <f>-гр.комбинир.напрв.!CD443</f>
        <v>0</v>
      </c>
      <c r="EV25" s="203">
        <f t="shared" si="76"/>
        <v>0</v>
      </c>
      <c r="EW25" s="203">
        <f>гр.комбинир.напрв.!CE443</f>
        <v>0</v>
      </c>
      <c r="EX25" s="203">
        <f t="shared" si="77"/>
        <v>0</v>
      </c>
      <c r="EY25" s="203">
        <f>гр.комбинир.напрв.!CF443</f>
        <v>0</v>
      </c>
      <c r="EZ25" s="203">
        <f t="shared" si="78"/>
        <v>0</v>
      </c>
      <c r="FA25" s="203">
        <f>гр.комбинир.напрв.!CG443</f>
        <v>0</v>
      </c>
      <c r="FB25" s="203">
        <f t="shared" si="79"/>
        <v>0</v>
      </c>
      <c r="FC25" s="203">
        <f>гр.комбинир.напрв.!CH443</f>
        <v>0</v>
      </c>
      <c r="FD25" s="203">
        <f t="shared" si="80"/>
        <v>0</v>
      </c>
      <c r="FE25" s="203">
        <f>гр.комбинир.напрв.!CI443</f>
        <v>0</v>
      </c>
      <c r="FF25" s="203">
        <f t="shared" si="81"/>
        <v>0</v>
      </c>
      <c r="FG25" s="203">
        <f>гр.комбинир.напрв.!CJ443</f>
        <v>0</v>
      </c>
      <c r="FH25" s="203">
        <f t="shared" si="82"/>
        <v>0</v>
      </c>
      <c r="FI25" s="203">
        <f>гр.комбинир.напрв.!CK443</f>
        <v>0</v>
      </c>
      <c r="FJ25" s="203">
        <f t="shared" si="83"/>
        <v>0</v>
      </c>
      <c r="FK25" s="203">
        <f>гр.комбинир.напрв.!CL443</f>
        <v>0</v>
      </c>
      <c r="FL25" s="203">
        <f t="shared" si="84"/>
        <v>0</v>
      </c>
      <c r="FM25" s="203">
        <f>гр.комбинир.напрв.!CM443</f>
        <v>0</v>
      </c>
      <c r="FN25" s="203">
        <f t="shared" si="85"/>
        <v>0</v>
      </c>
      <c r="FO25" s="203">
        <f>гр.комбинир.напрв.!CN443</f>
        <v>0</v>
      </c>
      <c r="FP25" s="203">
        <f t="shared" si="86"/>
        <v>0</v>
      </c>
      <c r="FQ25" s="203">
        <f>гр.комбинир.напрв.!CO443</f>
        <v>0</v>
      </c>
      <c r="FR25" s="203">
        <f>гр.комбинир.напрв.!CO443</f>
        <v>0</v>
      </c>
      <c r="FS25" s="203">
        <f>гр.комбинир.напрв.!CP443</f>
        <v>0</v>
      </c>
      <c r="FT25" s="203">
        <f t="shared" si="87"/>
        <v>0</v>
      </c>
      <c r="FU25" s="203">
        <f>гр.комбинир.напрв.!CQ443</f>
        <v>0</v>
      </c>
      <c r="FV25" s="203">
        <f t="shared" si="88"/>
        <v>0</v>
      </c>
      <c r="FW25" s="203">
        <f>гр.комбинир.напрв.!CR443</f>
        <v>0</v>
      </c>
      <c r="FX25" s="203">
        <f t="shared" si="89"/>
        <v>0</v>
      </c>
      <c r="FY25" s="203">
        <f>гр.комбинир.напрв.!CS443</f>
        <v>0</v>
      </c>
      <c r="FZ25" s="203">
        <f t="shared" si="90"/>
        <v>0</v>
      </c>
      <c r="GA25" s="203">
        <f>гр.комбинир.напрв.!CT443</f>
        <v>0</v>
      </c>
      <c r="GB25" s="203">
        <f t="shared" si="91"/>
        <v>0</v>
      </c>
      <c r="GC25" s="203">
        <f>гр.комбинир.напрв.!CU443</f>
        <v>0</v>
      </c>
      <c r="GD25" s="203">
        <f t="shared" si="92"/>
        <v>0</v>
      </c>
      <c r="GE25" s="203">
        <f>гр.комбинир.напрв.!CV443</f>
        <v>0</v>
      </c>
      <c r="GF25" s="203">
        <f t="shared" si="93"/>
        <v>0</v>
      </c>
      <c r="GG25" s="203">
        <f>гр.комбинир.напрв.!CW443</f>
        <v>0</v>
      </c>
      <c r="GH25" s="203">
        <f t="shared" si="94"/>
        <v>0</v>
      </c>
      <c r="GI25" s="203">
        <f>гр.комбинир.напрв.!CX443</f>
        <v>0</v>
      </c>
      <c r="GJ25" s="203">
        <f t="shared" si="95"/>
        <v>0</v>
      </c>
      <c r="GK25" s="203">
        <f>гр.комбинир.напрв.!CY443</f>
        <v>0</v>
      </c>
      <c r="GL25" s="203">
        <f t="shared" si="96"/>
        <v>0</v>
      </c>
      <c r="GM25" s="203">
        <f>гр.комбинир.напрв.!CZ443</f>
        <v>0</v>
      </c>
      <c r="GN25" s="203">
        <f t="shared" si="97"/>
        <v>0</v>
      </c>
      <c r="GO25" s="203">
        <f>гр.комбинир.напрв.!DA443</f>
        <v>0</v>
      </c>
      <c r="GP25" s="203">
        <f t="shared" si="98"/>
        <v>0</v>
      </c>
      <c r="GQ25" s="203">
        <f>гр.комбинир.напрв.!DB443</f>
        <v>0</v>
      </c>
      <c r="GR25" s="203">
        <f t="shared" si="99"/>
        <v>0</v>
      </c>
      <c r="GS25" s="203">
        <f>гр.комбинир.напрв.!DC443</f>
        <v>0</v>
      </c>
      <c r="GT25" s="203">
        <f t="shared" si="100"/>
        <v>0</v>
      </c>
      <c r="GU25" s="203">
        <f>гр.комбинир.напрв.!DD443</f>
        <v>0</v>
      </c>
      <c r="GV25" s="203">
        <f t="shared" si="101"/>
        <v>0</v>
      </c>
      <c r="GW25" s="203">
        <f>гр.комбинир.напрв.!DE443</f>
        <v>0</v>
      </c>
      <c r="GX25" s="203">
        <f t="shared" si="102"/>
        <v>0</v>
      </c>
      <c r="GY25" s="203">
        <f>гр.комбинир.напрв.!DF443</f>
        <v>0</v>
      </c>
      <c r="GZ25" s="203">
        <f t="shared" si="103"/>
        <v>0</v>
      </c>
      <c r="HA25" s="203">
        <f>гр.комбинир.напрв.!DG443</f>
        <v>0</v>
      </c>
      <c r="HB25" s="203">
        <f t="shared" si="104"/>
        <v>0</v>
      </c>
      <c r="HC25" s="203">
        <f>гр.комбинир.напрв.!DH443</f>
        <v>0</v>
      </c>
      <c r="HD25" s="203">
        <f t="shared" si="105"/>
        <v>0</v>
      </c>
      <c r="HE25" s="203">
        <f>гр.комбинир.напрв.!DI443</f>
        <v>0</v>
      </c>
      <c r="HF25" s="203">
        <f t="shared" si="106"/>
        <v>0</v>
      </c>
      <c r="HG25" s="203">
        <f>гр.комбинир.напрв.!DJ443</f>
        <v>0</v>
      </c>
      <c r="HH25" s="203">
        <f t="shared" si="107"/>
        <v>0</v>
      </c>
      <c r="HI25" s="203">
        <f>гр.комбинир.напрв.!DK443</f>
        <v>0</v>
      </c>
      <c r="HJ25" s="203">
        <f t="shared" si="108"/>
        <v>0</v>
      </c>
      <c r="HK25" s="203">
        <f>гр.комбинир.напрв.!DL443</f>
        <v>0</v>
      </c>
      <c r="HL25" s="203">
        <f t="shared" si="109"/>
        <v>0</v>
      </c>
      <c r="HM25" s="203">
        <f>гр.комбинир.напрв.!DM443</f>
        <v>0</v>
      </c>
      <c r="HN25" s="203">
        <f t="shared" si="110"/>
        <v>0</v>
      </c>
      <c r="HO25" s="203">
        <f t="shared" si="0"/>
        <v>0</v>
      </c>
      <c r="HP25" s="203">
        <f t="shared" si="0"/>
        <v>0</v>
      </c>
      <c r="HQ25" s="203">
        <f t="shared" si="0"/>
        <v>0</v>
      </c>
      <c r="HR25" s="203">
        <f t="shared" si="0"/>
        <v>0</v>
      </c>
      <c r="HS25" s="203">
        <f t="shared" si="0"/>
        <v>0</v>
      </c>
      <c r="HT25" s="203">
        <f t="shared" si="0"/>
        <v>0</v>
      </c>
      <c r="HU25" s="203">
        <f t="shared" si="0"/>
        <v>0</v>
      </c>
      <c r="HV25" s="203">
        <f t="shared" si="0"/>
        <v>0</v>
      </c>
      <c r="HW25" s="203">
        <f t="shared" si="0"/>
        <v>0</v>
      </c>
      <c r="HX25" s="203">
        <f t="shared" si="0"/>
        <v>0</v>
      </c>
      <c r="HY25" s="203">
        <f t="shared" si="0"/>
        <v>0</v>
      </c>
      <c r="HZ25" s="203">
        <f t="shared" si="0"/>
        <v>0</v>
      </c>
      <c r="IA25" s="203">
        <f t="shared" si="0"/>
        <v>0</v>
      </c>
      <c r="IB25" s="203">
        <f t="shared" si="0"/>
        <v>0</v>
      </c>
      <c r="IC25" s="203">
        <f t="shared" si="0"/>
        <v>0</v>
      </c>
      <c r="ID25" s="203">
        <f t="shared" si="0"/>
        <v>0</v>
      </c>
      <c r="IE25" s="203">
        <f t="shared" si="1"/>
        <v>0</v>
      </c>
      <c r="IF25" s="203">
        <f t="shared" si="1"/>
        <v>0</v>
      </c>
      <c r="IG25" s="203">
        <f t="shared" si="1"/>
        <v>0</v>
      </c>
      <c r="IH25" s="203">
        <f t="shared" si="1"/>
        <v>0</v>
      </c>
      <c r="II25" s="203">
        <f t="shared" si="111"/>
        <v>0</v>
      </c>
      <c r="IJ25" s="203">
        <f t="shared" si="111"/>
        <v>0</v>
      </c>
      <c r="IK25" s="203">
        <f t="shared" si="111"/>
        <v>0</v>
      </c>
      <c r="IL25" s="203">
        <f t="shared" si="111"/>
        <v>0</v>
      </c>
      <c r="IM25" s="203">
        <f t="shared" si="112"/>
        <v>0</v>
      </c>
      <c r="IN25" s="203">
        <f t="shared" si="113"/>
        <v>0</v>
      </c>
    </row>
    <row r="26" spans="1:248" s="30" customFormat="1" ht="12.75" customHeight="1" x14ac:dyDescent="0.2">
      <c r="A26" s="202">
        <v>15</v>
      </c>
      <c r="B26" s="42" t="s">
        <v>491</v>
      </c>
      <c r="C26" s="203">
        <f>гр.комбинир.напрв.!H460</f>
        <v>0</v>
      </c>
      <c r="D26" s="203">
        <f t="shared" si="2"/>
        <v>0</v>
      </c>
      <c r="E26" s="203">
        <f>гр.комбинир.напрв.!I460</f>
        <v>0</v>
      </c>
      <c r="F26" s="203">
        <f t="shared" si="3"/>
        <v>0</v>
      </c>
      <c r="G26" s="203">
        <f>гр.комбинир.напрв.!J460</f>
        <v>0</v>
      </c>
      <c r="H26" s="203">
        <f t="shared" si="4"/>
        <v>0</v>
      </c>
      <c r="I26" s="203">
        <f>гр.комбинир.напрв.!K460</f>
        <v>0</v>
      </c>
      <c r="J26" s="203">
        <f t="shared" si="5"/>
        <v>0</v>
      </c>
      <c r="K26" s="203">
        <f>гр.комбинир.напрв.!L460</f>
        <v>0</v>
      </c>
      <c r="L26" s="203">
        <f t="shared" si="6"/>
        <v>0</v>
      </c>
      <c r="M26" s="203">
        <f>гр.комбинир.напрв.!M460</f>
        <v>0</v>
      </c>
      <c r="N26" s="203">
        <f t="shared" si="7"/>
        <v>0</v>
      </c>
      <c r="O26" s="203">
        <f>гр.комбинир.напрв.!N460</f>
        <v>0</v>
      </c>
      <c r="P26" s="203">
        <f t="shared" si="8"/>
        <v>0</v>
      </c>
      <c r="Q26" s="203">
        <f>гр.комбинир.напрв.!O460</f>
        <v>0</v>
      </c>
      <c r="R26" s="203">
        <f t="shared" si="9"/>
        <v>0</v>
      </c>
      <c r="S26" s="203">
        <f>гр.комбинир.напрв.!P460</f>
        <v>0</v>
      </c>
      <c r="T26" s="203">
        <f t="shared" si="10"/>
        <v>0</v>
      </c>
      <c r="U26" s="203">
        <f>гр.комбинир.напрв.!Q460</f>
        <v>0</v>
      </c>
      <c r="V26" s="203">
        <f t="shared" si="11"/>
        <v>0</v>
      </c>
      <c r="W26" s="203">
        <f>гр.комбинир.напрв.!R460</f>
        <v>0</v>
      </c>
      <c r="X26" s="203">
        <f t="shared" si="12"/>
        <v>0</v>
      </c>
      <c r="Y26" s="203">
        <f>гр.комбинир.напрв.!S460</f>
        <v>0</v>
      </c>
      <c r="Z26" s="203">
        <f t="shared" si="13"/>
        <v>0</v>
      </c>
      <c r="AA26" s="203">
        <f>гр.комбинир.напрв.!T460</f>
        <v>0</v>
      </c>
      <c r="AB26" s="203">
        <f t="shared" si="14"/>
        <v>0</v>
      </c>
      <c r="AC26" s="203">
        <f>гр.комбинир.напрв.!U460</f>
        <v>0</v>
      </c>
      <c r="AD26" s="203">
        <f t="shared" si="15"/>
        <v>0</v>
      </c>
      <c r="AE26" s="203">
        <f>гр.комбинир.напрв.!V460</f>
        <v>0</v>
      </c>
      <c r="AF26" s="203">
        <f t="shared" si="16"/>
        <v>0</v>
      </c>
      <c r="AG26" s="203">
        <f>гр.комбинир.напрв.!W460</f>
        <v>0</v>
      </c>
      <c r="AH26" s="203">
        <f t="shared" si="17"/>
        <v>0</v>
      </c>
      <c r="AI26" s="203">
        <f>гр.комбинир.напрв.!X460</f>
        <v>0</v>
      </c>
      <c r="AJ26" s="203">
        <f t="shared" si="18"/>
        <v>0</v>
      </c>
      <c r="AK26" s="203">
        <f>гр.комбинир.напрв.!Y460</f>
        <v>0</v>
      </c>
      <c r="AL26" s="203">
        <f t="shared" si="19"/>
        <v>0</v>
      </c>
      <c r="AM26" s="203">
        <f>гр.комбинир.напрв.!Z460</f>
        <v>0</v>
      </c>
      <c r="AN26" s="203">
        <f t="shared" si="20"/>
        <v>0</v>
      </c>
      <c r="AO26" s="203">
        <f>гр.комбинир.напрв.!AA460</f>
        <v>0</v>
      </c>
      <c r="AP26" s="203">
        <f t="shared" si="21"/>
        <v>0</v>
      </c>
      <c r="AQ26" s="203">
        <f>гр.комбинир.напрв.!AB460</f>
        <v>0</v>
      </c>
      <c r="AR26" s="203">
        <f t="shared" si="22"/>
        <v>0</v>
      </c>
      <c r="AS26" s="203">
        <f>гр.комбинир.напрв.!AC460</f>
        <v>0</v>
      </c>
      <c r="AT26" s="203">
        <f t="shared" si="23"/>
        <v>0</v>
      </c>
      <c r="AU26" s="203">
        <f>гр.комбинир.напрв.!AD460</f>
        <v>0</v>
      </c>
      <c r="AV26" s="203">
        <f t="shared" si="24"/>
        <v>0</v>
      </c>
      <c r="AW26" s="203">
        <f>гр.комбинир.напрв.!AE460</f>
        <v>0</v>
      </c>
      <c r="AX26" s="203">
        <f t="shared" si="25"/>
        <v>0</v>
      </c>
      <c r="AY26" s="203">
        <f>гр.комбинир.напрв.!AF460</f>
        <v>0</v>
      </c>
      <c r="AZ26" s="203">
        <f t="shared" si="26"/>
        <v>0</v>
      </c>
      <c r="BA26" s="203">
        <f>гр.комбинир.напрв.!AG460</f>
        <v>0</v>
      </c>
      <c r="BB26" s="203">
        <f t="shared" si="27"/>
        <v>0</v>
      </c>
      <c r="BC26" s="203">
        <f>гр.комбинир.напрв.!AH460</f>
        <v>0</v>
      </c>
      <c r="BD26" s="203">
        <f t="shared" si="28"/>
        <v>0</v>
      </c>
      <c r="BE26" s="203">
        <f>гр.комбинир.напрв.!AI460</f>
        <v>0</v>
      </c>
      <c r="BF26" s="203">
        <f t="shared" si="29"/>
        <v>0</v>
      </c>
      <c r="BG26" s="203">
        <f>гр.комбинир.напрв.!AJ460</f>
        <v>0</v>
      </c>
      <c r="BH26" s="203">
        <f t="shared" si="30"/>
        <v>0</v>
      </c>
      <c r="BI26" s="203">
        <f>гр.комбинир.напрв.!AK460</f>
        <v>0</v>
      </c>
      <c r="BJ26" s="203">
        <f t="shared" si="31"/>
        <v>0</v>
      </c>
      <c r="BK26" s="203">
        <f>гр.комбинир.напрв.!AL460</f>
        <v>0</v>
      </c>
      <c r="BL26" s="203">
        <f t="shared" si="32"/>
        <v>0</v>
      </c>
      <c r="BM26" s="203">
        <f>гр.комбинир.напрв.!AM460</f>
        <v>0</v>
      </c>
      <c r="BN26" s="203">
        <f t="shared" si="33"/>
        <v>0</v>
      </c>
      <c r="BO26" s="203">
        <f>гр.комбинир.напрв.!AN460</f>
        <v>0</v>
      </c>
      <c r="BP26" s="203">
        <f t="shared" si="34"/>
        <v>0</v>
      </c>
      <c r="BQ26" s="203">
        <f>гр.комбинир.напрв.!AO460</f>
        <v>0</v>
      </c>
      <c r="BR26" s="203">
        <f t="shared" si="35"/>
        <v>0</v>
      </c>
      <c r="BS26" s="203">
        <f>гр.комбинир.напрв.!AP460</f>
        <v>0</v>
      </c>
      <c r="BT26" s="203">
        <f t="shared" si="36"/>
        <v>0</v>
      </c>
      <c r="BU26" s="203">
        <f>гр.комбинир.напрв.!AQ460</f>
        <v>0</v>
      </c>
      <c r="BV26" s="203">
        <f t="shared" si="37"/>
        <v>0</v>
      </c>
      <c r="BW26" s="203">
        <f>гр.комбинир.напрв.!AR460</f>
        <v>0</v>
      </c>
      <c r="BX26" s="203">
        <f t="shared" si="38"/>
        <v>0</v>
      </c>
      <c r="BY26" s="203">
        <f>гр.комбинир.напрв.!AS460</f>
        <v>0</v>
      </c>
      <c r="BZ26" s="203">
        <f t="shared" si="39"/>
        <v>0</v>
      </c>
      <c r="CA26" s="203">
        <f>гр.комбинир.напрв.!AT460</f>
        <v>0</v>
      </c>
      <c r="CB26" s="203">
        <f t="shared" si="40"/>
        <v>0</v>
      </c>
      <c r="CC26" s="203">
        <f>гр.комбинир.напрв.!AU460</f>
        <v>0</v>
      </c>
      <c r="CD26" s="203">
        <f t="shared" si="41"/>
        <v>0</v>
      </c>
      <c r="CE26" s="203">
        <f>гр.комбинир.напрв.!AV460</f>
        <v>0</v>
      </c>
      <c r="CF26" s="203">
        <f t="shared" si="42"/>
        <v>0</v>
      </c>
      <c r="CG26" s="203">
        <f>гр.комбинир.напрв.!AW460</f>
        <v>0</v>
      </c>
      <c r="CH26" s="203">
        <f t="shared" si="43"/>
        <v>0</v>
      </c>
      <c r="CI26" s="203">
        <f>гр.комбинир.напрв.!AX460</f>
        <v>0</v>
      </c>
      <c r="CJ26" s="203">
        <f t="shared" si="44"/>
        <v>0</v>
      </c>
      <c r="CK26" s="203">
        <f>гр.комбинир.напрв.!AY460</f>
        <v>0</v>
      </c>
      <c r="CL26" s="203">
        <f t="shared" si="45"/>
        <v>0</v>
      </c>
      <c r="CM26" s="203">
        <f>гр.комбинир.напрв.!AZ460</f>
        <v>0</v>
      </c>
      <c r="CN26" s="203">
        <f t="shared" si="46"/>
        <v>0</v>
      </c>
      <c r="CO26" s="203">
        <f>гр.комбинир.напрв.!BA460</f>
        <v>0</v>
      </c>
      <c r="CP26" s="203">
        <f t="shared" si="47"/>
        <v>0</v>
      </c>
      <c r="CQ26" s="203">
        <f>гр.комбинир.напрв.!BB460</f>
        <v>0</v>
      </c>
      <c r="CR26" s="203">
        <f t="shared" si="48"/>
        <v>0</v>
      </c>
      <c r="CS26" s="203">
        <f>гр.комбинир.напрв.!BC460</f>
        <v>0</v>
      </c>
      <c r="CT26" s="203">
        <f t="shared" si="49"/>
        <v>0</v>
      </c>
      <c r="CU26" s="203">
        <f>гр.комбинир.напрв.!BD460</f>
        <v>0</v>
      </c>
      <c r="CV26" s="203">
        <f t="shared" si="50"/>
        <v>0</v>
      </c>
      <c r="CW26" s="203">
        <f>гр.комбинир.напрв.!BE460</f>
        <v>0</v>
      </c>
      <c r="CX26" s="203">
        <f t="shared" si="51"/>
        <v>0</v>
      </c>
      <c r="CY26" s="203">
        <f>гр.комбинир.напрв.!BF460</f>
        <v>0</v>
      </c>
      <c r="CZ26" s="203">
        <f t="shared" si="52"/>
        <v>0</v>
      </c>
      <c r="DA26" s="203">
        <f>гр.комбинир.напрв.!BG460</f>
        <v>0</v>
      </c>
      <c r="DB26" s="203">
        <f t="shared" si="53"/>
        <v>0</v>
      </c>
      <c r="DC26" s="203">
        <f>гр.комбинир.напрв.!BH460</f>
        <v>0</v>
      </c>
      <c r="DD26" s="203">
        <f t="shared" si="54"/>
        <v>0</v>
      </c>
      <c r="DE26" s="203">
        <f>гр.комбинир.напрв.!BI460</f>
        <v>0</v>
      </c>
      <c r="DF26" s="203">
        <f t="shared" si="55"/>
        <v>0</v>
      </c>
      <c r="DG26" s="203">
        <f>гр.комбинир.напрв.!BJ460</f>
        <v>0</v>
      </c>
      <c r="DH26" s="203">
        <f t="shared" si="56"/>
        <v>0</v>
      </c>
      <c r="DI26" s="203">
        <f>гр.комбинир.напрв.!BK460</f>
        <v>0</v>
      </c>
      <c r="DJ26" s="203">
        <f t="shared" si="57"/>
        <v>0</v>
      </c>
      <c r="DK26" s="203">
        <f>гр.комбинир.напрв.!BL460</f>
        <v>0</v>
      </c>
      <c r="DL26" s="203">
        <f t="shared" si="58"/>
        <v>0</v>
      </c>
      <c r="DM26" s="203">
        <f>гр.комбинир.напрв.!BM460</f>
        <v>0</v>
      </c>
      <c r="DN26" s="203">
        <f t="shared" si="59"/>
        <v>0</v>
      </c>
      <c r="DO26" s="203">
        <f>гр.комбинир.напрв.!BN460</f>
        <v>0</v>
      </c>
      <c r="DP26" s="203">
        <f t="shared" si="60"/>
        <v>0</v>
      </c>
      <c r="DQ26" s="203">
        <f>гр.комбинир.напрв.!BO460</f>
        <v>0</v>
      </c>
      <c r="DR26" s="203">
        <f t="shared" si="61"/>
        <v>0</v>
      </c>
      <c r="DS26" s="203">
        <f>гр.комбинир.напрв.!BP460</f>
        <v>0</v>
      </c>
      <c r="DT26" s="203">
        <f t="shared" si="62"/>
        <v>0</v>
      </c>
      <c r="DU26" s="203">
        <f>гр.комбинир.напрв.!BQ460</f>
        <v>0</v>
      </c>
      <c r="DV26" s="203">
        <f t="shared" si="63"/>
        <v>0</v>
      </c>
      <c r="DW26" s="203">
        <f>гр.комбинир.напрв.!BR460</f>
        <v>0</v>
      </c>
      <c r="DX26" s="203">
        <f t="shared" si="64"/>
        <v>0</v>
      </c>
      <c r="DY26" s="203">
        <f>гр.комбинир.напрв.!BS460</f>
        <v>0</v>
      </c>
      <c r="DZ26" s="203">
        <f t="shared" si="65"/>
        <v>0</v>
      </c>
      <c r="EA26" s="203">
        <f>гр.комбинир.напрв.!BT460</f>
        <v>0</v>
      </c>
      <c r="EB26" s="203">
        <f t="shared" si="66"/>
        <v>0</v>
      </c>
      <c r="EC26" s="203">
        <f>гр.комбинир.напрв.!BU460</f>
        <v>0</v>
      </c>
      <c r="ED26" s="203">
        <f t="shared" si="67"/>
        <v>0</v>
      </c>
      <c r="EE26" s="203">
        <f>гр.комбинир.напрв.!BV460</f>
        <v>0</v>
      </c>
      <c r="EF26" s="203">
        <f t="shared" si="68"/>
        <v>0</v>
      </c>
      <c r="EG26" s="203">
        <f>гр.комбинир.напрв.!BW460</f>
        <v>0</v>
      </c>
      <c r="EH26" s="203">
        <f t="shared" si="69"/>
        <v>0</v>
      </c>
      <c r="EI26" s="203">
        <f>гр.комбинир.напрв.!BX460</f>
        <v>0</v>
      </c>
      <c r="EJ26" s="203">
        <f t="shared" si="70"/>
        <v>0</v>
      </c>
      <c r="EK26" s="203">
        <f>гр.комбинир.напрв.!BY460</f>
        <v>0</v>
      </c>
      <c r="EL26" s="203">
        <f t="shared" si="71"/>
        <v>0</v>
      </c>
      <c r="EM26" s="203">
        <f>гр.комбинир.напрв.!BZ460</f>
        <v>0</v>
      </c>
      <c r="EN26" s="203">
        <f t="shared" si="72"/>
        <v>0</v>
      </c>
      <c r="EO26" s="203">
        <f>гр.комбинир.напрв.!CA460</f>
        <v>0</v>
      </c>
      <c r="EP26" s="203">
        <f t="shared" si="73"/>
        <v>0</v>
      </c>
      <c r="EQ26" s="203">
        <f>гр.комбинир.напрв.!CB460</f>
        <v>0</v>
      </c>
      <c r="ER26" s="203">
        <f t="shared" si="74"/>
        <v>0</v>
      </c>
      <c r="ES26" s="203">
        <f>гр.комбинир.напрв.!CC460</f>
        <v>0</v>
      </c>
      <c r="ET26" s="203">
        <f t="shared" si="75"/>
        <v>0</v>
      </c>
      <c r="EU26" s="203">
        <f>-гр.комбинир.напрв.!CD460</f>
        <v>0</v>
      </c>
      <c r="EV26" s="203">
        <f t="shared" si="76"/>
        <v>0</v>
      </c>
      <c r="EW26" s="203">
        <f>гр.комбинир.напрв.!CE460</f>
        <v>0</v>
      </c>
      <c r="EX26" s="203">
        <f t="shared" si="77"/>
        <v>0</v>
      </c>
      <c r="EY26" s="203">
        <f>гр.комбинир.напрв.!CF460</f>
        <v>0</v>
      </c>
      <c r="EZ26" s="203">
        <f t="shared" si="78"/>
        <v>0</v>
      </c>
      <c r="FA26" s="203">
        <f>гр.комбинир.напрв.!CG460</f>
        <v>0</v>
      </c>
      <c r="FB26" s="203">
        <f t="shared" si="79"/>
        <v>0</v>
      </c>
      <c r="FC26" s="203">
        <f>гр.комбинир.напрв.!CH460</f>
        <v>0</v>
      </c>
      <c r="FD26" s="203">
        <f t="shared" si="80"/>
        <v>0</v>
      </c>
      <c r="FE26" s="203">
        <f>гр.комбинир.напрв.!CI460</f>
        <v>0</v>
      </c>
      <c r="FF26" s="203">
        <f t="shared" si="81"/>
        <v>0</v>
      </c>
      <c r="FG26" s="203">
        <f>гр.комбинир.напрв.!CJ460</f>
        <v>0</v>
      </c>
      <c r="FH26" s="203">
        <f t="shared" si="82"/>
        <v>0</v>
      </c>
      <c r="FI26" s="203">
        <f>гр.комбинир.напрв.!CK460</f>
        <v>0</v>
      </c>
      <c r="FJ26" s="203">
        <f t="shared" si="83"/>
        <v>0</v>
      </c>
      <c r="FK26" s="203">
        <f>гр.комбинир.напрв.!CL460</f>
        <v>0</v>
      </c>
      <c r="FL26" s="203">
        <f t="shared" si="84"/>
        <v>0</v>
      </c>
      <c r="FM26" s="203">
        <f>гр.комбинир.напрв.!CM460</f>
        <v>0</v>
      </c>
      <c r="FN26" s="203">
        <f t="shared" si="85"/>
        <v>0</v>
      </c>
      <c r="FO26" s="203">
        <f>гр.комбинир.напрв.!CN460</f>
        <v>0</v>
      </c>
      <c r="FP26" s="203">
        <f t="shared" si="86"/>
        <v>0</v>
      </c>
      <c r="FQ26" s="203">
        <f>гр.комбинир.напрв.!CO460</f>
        <v>0</v>
      </c>
      <c r="FR26" s="203">
        <f>гр.комбинир.напрв.!CO460</f>
        <v>0</v>
      </c>
      <c r="FS26" s="203">
        <f>гр.комбинир.напрв.!CP460</f>
        <v>0</v>
      </c>
      <c r="FT26" s="203">
        <f t="shared" si="87"/>
        <v>0</v>
      </c>
      <c r="FU26" s="203">
        <f>гр.комбинир.напрв.!CQ460</f>
        <v>0</v>
      </c>
      <c r="FV26" s="203">
        <f t="shared" si="88"/>
        <v>0</v>
      </c>
      <c r="FW26" s="203">
        <f>гр.комбинир.напрв.!CR460</f>
        <v>0</v>
      </c>
      <c r="FX26" s="203">
        <f t="shared" si="89"/>
        <v>0</v>
      </c>
      <c r="FY26" s="203">
        <f>гр.комбинир.напрв.!CS460</f>
        <v>0</v>
      </c>
      <c r="FZ26" s="203">
        <f t="shared" si="90"/>
        <v>0</v>
      </c>
      <c r="GA26" s="203">
        <f>гр.комбинир.напрв.!CT460</f>
        <v>0</v>
      </c>
      <c r="GB26" s="203">
        <f t="shared" si="91"/>
        <v>0</v>
      </c>
      <c r="GC26" s="203">
        <f>гр.комбинир.напрв.!CU460</f>
        <v>0</v>
      </c>
      <c r="GD26" s="203">
        <f t="shared" si="92"/>
        <v>0</v>
      </c>
      <c r="GE26" s="203">
        <f>гр.комбинир.напрв.!CV460</f>
        <v>0</v>
      </c>
      <c r="GF26" s="203">
        <f t="shared" si="93"/>
        <v>0</v>
      </c>
      <c r="GG26" s="203">
        <f>гр.комбинир.напрв.!CW460</f>
        <v>0</v>
      </c>
      <c r="GH26" s="203">
        <f t="shared" si="94"/>
        <v>0</v>
      </c>
      <c r="GI26" s="203">
        <f>гр.комбинир.напрв.!CX460</f>
        <v>0</v>
      </c>
      <c r="GJ26" s="203">
        <f t="shared" si="95"/>
        <v>0</v>
      </c>
      <c r="GK26" s="203">
        <f>гр.комбинир.напрв.!CY460</f>
        <v>0</v>
      </c>
      <c r="GL26" s="203">
        <f t="shared" si="96"/>
        <v>0</v>
      </c>
      <c r="GM26" s="203">
        <f>гр.комбинир.напрв.!CZ460</f>
        <v>0</v>
      </c>
      <c r="GN26" s="203">
        <f t="shared" si="97"/>
        <v>0</v>
      </c>
      <c r="GO26" s="203">
        <f>гр.комбинир.напрв.!DA460</f>
        <v>0</v>
      </c>
      <c r="GP26" s="203">
        <f t="shared" si="98"/>
        <v>0</v>
      </c>
      <c r="GQ26" s="203">
        <f>гр.комбинир.напрв.!DB460</f>
        <v>0</v>
      </c>
      <c r="GR26" s="203">
        <f t="shared" si="99"/>
        <v>0</v>
      </c>
      <c r="GS26" s="203">
        <f>гр.комбинир.напрв.!DC460</f>
        <v>0</v>
      </c>
      <c r="GT26" s="203">
        <f t="shared" si="100"/>
        <v>0</v>
      </c>
      <c r="GU26" s="203">
        <f>гр.комбинир.напрв.!DD460</f>
        <v>0</v>
      </c>
      <c r="GV26" s="203">
        <f t="shared" si="101"/>
        <v>0</v>
      </c>
      <c r="GW26" s="203">
        <f>гр.комбинир.напрв.!DE460</f>
        <v>0</v>
      </c>
      <c r="GX26" s="203">
        <f t="shared" si="102"/>
        <v>0</v>
      </c>
      <c r="GY26" s="203">
        <f>гр.комбинир.напрв.!DF460</f>
        <v>0</v>
      </c>
      <c r="GZ26" s="203">
        <f t="shared" si="103"/>
        <v>0</v>
      </c>
      <c r="HA26" s="203">
        <f>гр.комбинир.напрв.!DG460</f>
        <v>0</v>
      </c>
      <c r="HB26" s="203">
        <f t="shared" si="104"/>
        <v>0</v>
      </c>
      <c r="HC26" s="203">
        <f>гр.комбинир.напрв.!DH460</f>
        <v>0</v>
      </c>
      <c r="HD26" s="203">
        <f t="shared" si="105"/>
        <v>0</v>
      </c>
      <c r="HE26" s="203">
        <f>гр.комбинир.напрв.!DI460</f>
        <v>0</v>
      </c>
      <c r="HF26" s="203">
        <f t="shared" si="106"/>
        <v>0</v>
      </c>
      <c r="HG26" s="203">
        <f>гр.комбинир.напрв.!DJ460</f>
        <v>0</v>
      </c>
      <c r="HH26" s="203">
        <f t="shared" si="107"/>
        <v>0</v>
      </c>
      <c r="HI26" s="203">
        <f>гр.комбинир.напрв.!DK460</f>
        <v>0</v>
      </c>
      <c r="HJ26" s="203">
        <f t="shared" si="108"/>
        <v>0</v>
      </c>
      <c r="HK26" s="203">
        <f>гр.комбинир.напрв.!DL460</f>
        <v>0</v>
      </c>
      <c r="HL26" s="203">
        <f t="shared" si="109"/>
        <v>0</v>
      </c>
      <c r="HM26" s="203">
        <f>гр.комбинир.напрв.!DM460</f>
        <v>0</v>
      </c>
      <c r="HN26" s="203">
        <f t="shared" si="110"/>
        <v>0</v>
      </c>
      <c r="HO26" s="203">
        <f t="shared" si="0"/>
        <v>0</v>
      </c>
      <c r="HP26" s="203">
        <f t="shared" si="0"/>
        <v>0</v>
      </c>
      <c r="HQ26" s="203">
        <f t="shared" si="0"/>
        <v>0</v>
      </c>
      <c r="HR26" s="203">
        <f t="shared" si="0"/>
        <v>0</v>
      </c>
      <c r="HS26" s="203">
        <f t="shared" si="0"/>
        <v>0</v>
      </c>
      <c r="HT26" s="203">
        <f t="shared" si="0"/>
        <v>0</v>
      </c>
      <c r="HU26" s="203">
        <f t="shared" si="0"/>
        <v>0</v>
      </c>
      <c r="HV26" s="203">
        <f t="shared" si="0"/>
        <v>0</v>
      </c>
      <c r="HW26" s="203">
        <f t="shared" si="0"/>
        <v>0</v>
      </c>
      <c r="HX26" s="203">
        <f t="shared" si="0"/>
        <v>0</v>
      </c>
      <c r="HY26" s="203">
        <f t="shared" si="0"/>
        <v>0</v>
      </c>
      <c r="HZ26" s="203">
        <f t="shared" si="0"/>
        <v>0</v>
      </c>
      <c r="IA26" s="203">
        <f t="shared" si="0"/>
        <v>0</v>
      </c>
      <c r="IB26" s="203">
        <f t="shared" si="0"/>
        <v>0</v>
      </c>
      <c r="IC26" s="203">
        <f t="shared" si="0"/>
        <v>0</v>
      </c>
      <c r="ID26" s="203">
        <f t="shared" si="0"/>
        <v>0</v>
      </c>
      <c r="IE26" s="203">
        <f t="shared" si="1"/>
        <v>0</v>
      </c>
      <c r="IF26" s="203">
        <f t="shared" si="1"/>
        <v>0</v>
      </c>
      <c r="IG26" s="203">
        <f t="shared" si="1"/>
        <v>0</v>
      </c>
      <c r="IH26" s="203">
        <f t="shared" si="1"/>
        <v>0</v>
      </c>
      <c r="II26" s="203">
        <f t="shared" si="111"/>
        <v>0</v>
      </c>
      <c r="IJ26" s="203">
        <f t="shared" si="111"/>
        <v>0</v>
      </c>
      <c r="IK26" s="203">
        <f t="shared" si="111"/>
        <v>0</v>
      </c>
      <c r="IL26" s="203">
        <f t="shared" si="111"/>
        <v>0</v>
      </c>
      <c r="IM26" s="203">
        <f t="shared" si="112"/>
        <v>0</v>
      </c>
      <c r="IN26" s="203">
        <f t="shared" si="113"/>
        <v>0</v>
      </c>
    </row>
    <row r="27" spans="1:248" s="30" customFormat="1" ht="12.75" customHeight="1" x14ac:dyDescent="0.2">
      <c r="A27" s="202">
        <v>16</v>
      </c>
      <c r="B27" s="42" t="s">
        <v>509</v>
      </c>
      <c r="C27" s="203">
        <f>гр.комбинир.напрв.!H478</f>
        <v>0</v>
      </c>
      <c r="D27" s="203">
        <f t="shared" si="2"/>
        <v>0</v>
      </c>
      <c r="E27" s="203">
        <f>гр.комбинир.напрв.!I478</f>
        <v>0</v>
      </c>
      <c r="F27" s="203">
        <f t="shared" si="3"/>
        <v>0</v>
      </c>
      <c r="G27" s="203">
        <f>гр.комбинир.напрв.!J478</f>
        <v>0</v>
      </c>
      <c r="H27" s="203">
        <f t="shared" si="4"/>
        <v>0</v>
      </c>
      <c r="I27" s="203">
        <f>гр.комбинир.напрв.!K478</f>
        <v>0</v>
      </c>
      <c r="J27" s="203">
        <f t="shared" si="5"/>
        <v>0</v>
      </c>
      <c r="K27" s="203">
        <f>гр.комбинир.напрв.!L478</f>
        <v>0</v>
      </c>
      <c r="L27" s="203">
        <f t="shared" si="6"/>
        <v>0</v>
      </c>
      <c r="M27" s="203">
        <f>гр.комбинир.напрв.!M478</f>
        <v>0</v>
      </c>
      <c r="N27" s="203">
        <f t="shared" si="7"/>
        <v>0</v>
      </c>
      <c r="O27" s="203">
        <f>гр.комбинир.напрв.!N478</f>
        <v>0</v>
      </c>
      <c r="P27" s="203">
        <f t="shared" si="8"/>
        <v>0</v>
      </c>
      <c r="Q27" s="203">
        <f>гр.комбинир.напрв.!O478</f>
        <v>0</v>
      </c>
      <c r="R27" s="203">
        <f t="shared" si="9"/>
        <v>0</v>
      </c>
      <c r="S27" s="203">
        <f>гр.комбинир.напрв.!P478</f>
        <v>0</v>
      </c>
      <c r="T27" s="203">
        <f t="shared" si="10"/>
        <v>0</v>
      </c>
      <c r="U27" s="203">
        <f>гр.комбинир.напрв.!Q478</f>
        <v>0</v>
      </c>
      <c r="V27" s="203">
        <f t="shared" si="11"/>
        <v>0</v>
      </c>
      <c r="W27" s="203">
        <f>гр.комбинир.напрв.!R478</f>
        <v>0</v>
      </c>
      <c r="X27" s="203">
        <f t="shared" si="12"/>
        <v>0</v>
      </c>
      <c r="Y27" s="203">
        <f>гр.комбинир.напрв.!S478</f>
        <v>0</v>
      </c>
      <c r="Z27" s="203">
        <f t="shared" si="13"/>
        <v>0</v>
      </c>
      <c r="AA27" s="203">
        <f>гр.комбинир.напрв.!T478</f>
        <v>0</v>
      </c>
      <c r="AB27" s="203">
        <f t="shared" si="14"/>
        <v>0</v>
      </c>
      <c r="AC27" s="203">
        <f>гр.комбинир.напрв.!U478</f>
        <v>0</v>
      </c>
      <c r="AD27" s="203">
        <f t="shared" si="15"/>
        <v>0</v>
      </c>
      <c r="AE27" s="203">
        <f>гр.комбинир.напрв.!V478</f>
        <v>0</v>
      </c>
      <c r="AF27" s="203">
        <f t="shared" si="16"/>
        <v>0</v>
      </c>
      <c r="AG27" s="203">
        <f>гр.комбинир.напрв.!W478</f>
        <v>0</v>
      </c>
      <c r="AH27" s="203">
        <f t="shared" si="17"/>
        <v>0</v>
      </c>
      <c r="AI27" s="203">
        <f>гр.комбинир.напрв.!X478</f>
        <v>0</v>
      </c>
      <c r="AJ27" s="203">
        <f t="shared" si="18"/>
        <v>0</v>
      </c>
      <c r="AK27" s="203">
        <f>гр.комбинир.напрв.!Y478</f>
        <v>0</v>
      </c>
      <c r="AL27" s="203">
        <f t="shared" si="19"/>
        <v>0</v>
      </c>
      <c r="AM27" s="203">
        <f>гр.комбинир.напрв.!Z478</f>
        <v>0</v>
      </c>
      <c r="AN27" s="203">
        <f t="shared" si="20"/>
        <v>0</v>
      </c>
      <c r="AO27" s="203">
        <f>гр.комбинир.напрв.!AA478</f>
        <v>0</v>
      </c>
      <c r="AP27" s="203">
        <f t="shared" si="21"/>
        <v>0</v>
      </c>
      <c r="AQ27" s="203">
        <f>гр.комбинир.напрв.!AB478</f>
        <v>0</v>
      </c>
      <c r="AR27" s="203">
        <f t="shared" si="22"/>
        <v>0</v>
      </c>
      <c r="AS27" s="203">
        <f>гр.комбинир.напрв.!AC478</f>
        <v>0</v>
      </c>
      <c r="AT27" s="203">
        <f t="shared" si="23"/>
        <v>0</v>
      </c>
      <c r="AU27" s="203">
        <f>гр.комбинир.напрв.!AD478</f>
        <v>0</v>
      </c>
      <c r="AV27" s="203">
        <f t="shared" si="24"/>
        <v>0</v>
      </c>
      <c r="AW27" s="203">
        <f>гр.комбинир.напрв.!AE478</f>
        <v>0</v>
      </c>
      <c r="AX27" s="203">
        <f t="shared" si="25"/>
        <v>0</v>
      </c>
      <c r="AY27" s="203">
        <f>гр.комбинир.напрв.!AF478</f>
        <v>0</v>
      </c>
      <c r="AZ27" s="203">
        <f t="shared" si="26"/>
        <v>0</v>
      </c>
      <c r="BA27" s="203">
        <f>гр.комбинир.напрв.!AG478</f>
        <v>0</v>
      </c>
      <c r="BB27" s="203">
        <f t="shared" si="27"/>
        <v>0</v>
      </c>
      <c r="BC27" s="203">
        <f>гр.комбинир.напрв.!AH478</f>
        <v>0</v>
      </c>
      <c r="BD27" s="203">
        <f t="shared" si="28"/>
        <v>0</v>
      </c>
      <c r="BE27" s="203">
        <f>гр.комбинир.напрв.!AI478</f>
        <v>0</v>
      </c>
      <c r="BF27" s="203">
        <f t="shared" si="29"/>
        <v>0</v>
      </c>
      <c r="BG27" s="203">
        <f>гр.комбинир.напрв.!AJ478</f>
        <v>0</v>
      </c>
      <c r="BH27" s="203">
        <f t="shared" si="30"/>
        <v>0</v>
      </c>
      <c r="BI27" s="203">
        <f>гр.комбинир.напрв.!AK478</f>
        <v>0</v>
      </c>
      <c r="BJ27" s="203">
        <f t="shared" si="31"/>
        <v>0</v>
      </c>
      <c r="BK27" s="203">
        <f>гр.комбинир.напрв.!AL478</f>
        <v>0</v>
      </c>
      <c r="BL27" s="203">
        <f t="shared" si="32"/>
        <v>0</v>
      </c>
      <c r="BM27" s="203">
        <f>гр.комбинир.напрв.!AM478</f>
        <v>0</v>
      </c>
      <c r="BN27" s="203">
        <f t="shared" si="33"/>
        <v>0</v>
      </c>
      <c r="BO27" s="203">
        <f>гр.комбинир.напрв.!AN478</f>
        <v>0</v>
      </c>
      <c r="BP27" s="203">
        <f t="shared" si="34"/>
        <v>0</v>
      </c>
      <c r="BQ27" s="203">
        <f>гр.комбинир.напрв.!AO478</f>
        <v>0</v>
      </c>
      <c r="BR27" s="203">
        <f t="shared" si="35"/>
        <v>0</v>
      </c>
      <c r="BS27" s="203">
        <f>гр.комбинир.напрв.!AP478</f>
        <v>0</v>
      </c>
      <c r="BT27" s="203">
        <f t="shared" si="36"/>
        <v>0</v>
      </c>
      <c r="BU27" s="203">
        <f>гр.комбинир.напрв.!AQ478</f>
        <v>0</v>
      </c>
      <c r="BV27" s="203">
        <f t="shared" si="37"/>
        <v>0</v>
      </c>
      <c r="BW27" s="203">
        <f>гр.комбинир.напрв.!AR478</f>
        <v>0</v>
      </c>
      <c r="BX27" s="203">
        <f t="shared" si="38"/>
        <v>0</v>
      </c>
      <c r="BY27" s="203">
        <f>гр.комбинир.напрв.!AS478</f>
        <v>0</v>
      </c>
      <c r="BZ27" s="203">
        <f t="shared" si="39"/>
        <v>0</v>
      </c>
      <c r="CA27" s="203">
        <f>гр.комбинир.напрв.!AT478</f>
        <v>0</v>
      </c>
      <c r="CB27" s="203">
        <f t="shared" si="40"/>
        <v>0</v>
      </c>
      <c r="CC27" s="203">
        <f>гр.комбинир.напрв.!AU478</f>
        <v>0</v>
      </c>
      <c r="CD27" s="203">
        <f t="shared" si="41"/>
        <v>0</v>
      </c>
      <c r="CE27" s="203">
        <f>гр.комбинир.напрв.!AV478</f>
        <v>0</v>
      </c>
      <c r="CF27" s="203">
        <f t="shared" si="42"/>
        <v>0</v>
      </c>
      <c r="CG27" s="203">
        <f>гр.комбинир.напрв.!AW478</f>
        <v>0</v>
      </c>
      <c r="CH27" s="203">
        <f t="shared" si="43"/>
        <v>0</v>
      </c>
      <c r="CI27" s="203">
        <f>гр.комбинир.напрв.!AX478</f>
        <v>0</v>
      </c>
      <c r="CJ27" s="203">
        <f t="shared" si="44"/>
        <v>0</v>
      </c>
      <c r="CK27" s="203">
        <f>гр.комбинир.напрв.!AY478</f>
        <v>0</v>
      </c>
      <c r="CL27" s="203">
        <f t="shared" si="45"/>
        <v>0</v>
      </c>
      <c r="CM27" s="203">
        <f>гр.комбинир.напрв.!AZ478</f>
        <v>0</v>
      </c>
      <c r="CN27" s="203">
        <f t="shared" si="46"/>
        <v>0</v>
      </c>
      <c r="CO27" s="203">
        <f>гр.комбинир.напрв.!BA478</f>
        <v>0</v>
      </c>
      <c r="CP27" s="203">
        <f t="shared" si="47"/>
        <v>0</v>
      </c>
      <c r="CQ27" s="203">
        <f>гр.комбинир.напрв.!BB478</f>
        <v>0</v>
      </c>
      <c r="CR27" s="203">
        <f t="shared" si="48"/>
        <v>0</v>
      </c>
      <c r="CS27" s="203">
        <f>гр.комбинир.напрв.!BC478</f>
        <v>0</v>
      </c>
      <c r="CT27" s="203">
        <f t="shared" si="49"/>
        <v>0</v>
      </c>
      <c r="CU27" s="203">
        <f>гр.комбинир.напрв.!BD478</f>
        <v>0</v>
      </c>
      <c r="CV27" s="203">
        <f t="shared" si="50"/>
        <v>0</v>
      </c>
      <c r="CW27" s="203">
        <f>гр.комбинир.напрв.!BE478</f>
        <v>0</v>
      </c>
      <c r="CX27" s="203">
        <f t="shared" si="51"/>
        <v>0</v>
      </c>
      <c r="CY27" s="203">
        <f>гр.комбинир.напрв.!BF478</f>
        <v>0</v>
      </c>
      <c r="CZ27" s="203">
        <f t="shared" si="52"/>
        <v>0</v>
      </c>
      <c r="DA27" s="203">
        <f>гр.комбинир.напрв.!BG478</f>
        <v>0</v>
      </c>
      <c r="DB27" s="203">
        <f t="shared" si="53"/>
        <v>0</v>
      </c>
      <c r="DC27" s="203">
        <f>гр.комбинир.напрв.!BH478</f>
        <v>0</v>
      </c>
      <c r="DD27" s="203">
        <f t="shared" si="54"/>
        <v>0</v>
      </c>
      <c r="DE27" s="203">
        <f>гр.комбинир.напрв.!BI478</f>
        <v>0</v>
      </c>
      <c r="DF27" s="203">
        <f t="shared" si="55"/>
        <v>0</v>
      </c>
      <c r="DG27" s="203">
        <f>гр.комбинир.напрв.!BJ478</f>
        <v>0</v>
      </c>
      <c r="DH27" s="203">
        <f t="shared" si="56"/>
        <v>0</v>
      </c>
      <c r="DI27" s="203">
        <f>гр.комбинир.напрв.!BK478</f>
        <v>0</v>
      </c>
      <c r="DJ27" s="203">
        <f t="shared" si="57"/>
        <v>0</v>
      </c>
      <c r="DK27" s="203">
        <f>гр.комбинир.напрв.!BL478</f>
        <v>0</v>
      </c>
      <c r="DL27" s="203">
        <f t="shared" si="58"/>
        <v>0</v>
      </c>
      <c r="DM27" s="203">
        <f>гр.комбинир.напрв.!BM478</f>
        <v>0</v>
      </c>
      <c r="DN27" s="203">
        <f t="shared" si="59"/>
        <v>0</v>
      </c>
      <c r="DO27" s="203">
        <f>гр.комбинир.напрв.!BN478</f>
        <v>0</v>
      </c>
      <c r="DP27" s="203">
        <f t="shared" si="60"/>
        <v>0</v>
      </c>
      <c r="DQ27" s="203">
        <f>гр.комбинир.напрв.!BO478</f>
        <v>0</v>
      </c>
      <c r="DR27" s="203">
        <f t="shared" si="61"/>
        <v>0</v>
      </c>
      <c r="DS27" s="203">
        <f>гр.комбинир.напрв.!BP478</f>
        <v>0</v>
      </c>
      <c r="DT27" s="203">
        <f t="shared" si="62"/>
        <v>0</v>
      </c>
      <c r="DU27" s="203">
        <f>гр.комбинир.напрв.!BQ478</f>
        <v>0</v>
      </c>
      <c r="DV27" s="203">
        <f t="shared" si="63"/>
        <v>0</v>
      </c>
      <c r="DW27" s="203">
        <f>гр.комбинир.напрв.!BR478</f>
        <v>0</v>
      </c>
      <c r="DX27" s="203">
        <f t="shared" si="64"/>
        <v>0</v>
      </c>
      <c r="DY27" s="203">
        <f>гр.комбинир.напрв.!BS478</f>
        <v>0</v>
      </c>
      <c r="DZ27" s="203">
        <f t="shared" si="65"/>
        <v>0</v>
      </c>
      <c r="EA27" s="203">
        <f>гр.комбинир.напрв.!BT478</f>
        <v>0</v>
      </c>
      <c r="EB27" s="203">
        <f t="shared" si="66"/>
        <v>0</v>
      </c>
      <c r="EC27" s="203">
        <f>гр.комбинир.напрв.!BU478</f>
        <v>0</v>
      </c>
      <c r="ED27" s="203">
        <f t="shared" si="67"/>
        <v>0</v>
      </c>
      <c r="EE27" s="203">
        <f>гр.комбинир.напрв.!BV478</f>
        <v>0</v>
      </c>
      <c r="EF27" s="203">
        <f t="shared" si="68"/>
        <v>0</v>
      </c>
      <c r="EG27" s="203">
        <f>гр.комбинир.напрв.!BW478</f>
        <v>0</v>
      </c>
      <c r="EH27" s="203">
        <f t="shared" si="69"/>
        <v>0</v>
      </c>
      <c r="EI27" s="203">
        <f>гр.комбинир.напрв.!BX478</f>
        <v>0</v>
      </c>
      <c r="EJ27" s="203">
        <f t="shared" si="70"/>
        <v>0</v>
      </c>
      <c r="EK27" s="203">
        <f>гр.комбинир.напрв.!BY478</f>
        <v>0</v>
      </c>
      <c r="EL27" s="203">
        <f t="shared" si="71"/>
        <v>0</v>
      </c>
      <c r="EM27" s="203">
        <f>гр.комбинир.напрв.!BZ478</f>
        <v>0</v>
      </c>
      <c r="EN27" s="203">
        <f t="shared" si="72"/>
        <v>0</v>
      </c>
      <c r="EO27" s="203">
        <f>гр.комбинир.напрв.!CA478</f>
        <v>0</v>
      </c>
      <c r="EP27" s="203">
        <f t="shared" si="73"/>
        <v>0</v>
      </c>
      <c r="EQ27" s="203">
        <f>гр.комбинир.напрв.!CB478</f>
        <v>0</v>
      </c>
      <c r="ER27" s="203">
        <f t="shared" si="74"/>
        <v>0</v>
      </c>
      <c r="ES27" s="203">
        <f>гр.комбинир.напрв.!CC478</f>
        <v>0</v>
      </c>
      <c r="ET27" s="203">
        <f t="shared" si="75"/>
        <v>0</v>
      </c>
      <c r="EU27" s="203">
        <f>-гр.комбинир.напрв.!CD478</f>
        <v>0</v>
      </c>
      <c r="EV27" s="203">
        <f t="shared" si="76"/>
        <v>0</v>
      </c>
      <c r="EW27" s="203">
        <f>гр.комбинир.напрв.!CE478</f>
        <v>0</v>
      </c>
      <c r="EX27" s="203">
        <f t="shared" si="77"/>
        <v>0</v>
      </c>
      <c r="EY27" s="203">
        <f>гр.комбинир.напрв.!CF478</f>
        <v>0</v>
      </c>
      <c r="EZ27" s="203">
        <f t="shared" si="78"/>
        <v>0</v>
      </c>
      <c r="FA27" s="203">
        <f>гр.комбинир.напрв.!CG478</f>
        <v>0</v>
      </c>
      <c r="FB27" s="203">
        <f t="shared" si="79"/>
        <v>0</v>
      </c>
      <c r="FC27" s="203">
        <f>гр.комбинир.напрв.!CH478</f>
        <v>0</v>
      </c>
      <c r="FD27" s="203">
        <f t="shared" si="80"/>
        <v>0</v>
      </c>
      <c r="FE27" s="203">
        <f>гр.комбинир.напрв.!CI478</f>
        <v>0</v>
      </c>
      <c r="FF27" s="203">
        <f t="shared" si="81"/>
        <v>0</v>
      </c>
      <c r="FG27" s="203">
        <f>гр.комбинир.напрв.!CJ478</f>
        <v>0</v>
      </c>
      <c r="FH27" s="203">
        <f t="shared" si="82"/>
        <v>0</v>
      </c>
      <c r="FI27" s="203">
        <f>гр.комбинир.напрв.!CK478</f>
        <v>0</v>
      </c>
      <c r="FJ27" s="203">
        <f t="shared" si="83"/>
        <v>0</v>
      </c>
      <c r="FK27" s="203">
        <f>гр.комбинир.напрв.!CL478</f>
        <v>0</v>
      </c>
      <c r="FL27" s="203">
        <f t="shared" si="84"/>
        <v>0</v>
      </c>
      <c r="FM27" s="203">
        <f>гр.комбинир.напрв.!CM478</f>
        <v>0</v>
      </c>
      <c r="FN27" s="203">
        <f t="shared" si="85"/>
        <v>0</v>
      </c>
      <c r="FO27" s="203">
        <f>гр.комбинир.напрв.!CN478</f>
        <v>0</v>
      </c>
      <c r="FP27" s="203">
        <f t="shared" si="86"/>
        <v>0</v>
      </c>
      <c r="FQ27" s="203">
        <f>гр.комбинир.напрв.!CO478</f>
        <v>0</v>
      </c>
      <c r="FR27" s="203">
        <f>гр.комбинир.напрв.!CO478</f>
        <v>0</v>
      </c>
      <c r="FS27" s="203">
        <f>гр.комбинир.напрв.!CP478</f>
        <v>0</v>
      </c>
      <c r="FT27" s="203">
        <f t="shared" si="87"/>
        <v>0</v>
      </c>
      <c r="FU27" s="203">
        <f>гр.комбинир.напрв.!CQ478</f>
        <v>0</v>
      </c>
      <c r="FV27" s="203">
        <f t="shared" si="88"/>
        <v>0</v>
      </c>
      <c r="FW27" s="203">
        <f>гр.комбинир.напрв.!CR478</f>
        <v>0</v>
      </c>
      <c r="FX27" s="203">
        <f t="shared" si="89"/>
        <v>0</v>
      </c>
      <c r="FY27" s="203">
        <f>гр.комбинир.напрв.!CS478</f>
        <v>0</v>
      </c>
      <c r="FZ27" s="203">
        <f t="shared" si="90"/>
        <v>0</v>
      </c>
      <c r="GA27" s="203">
        <f>гр.комбинир.напрв.!CT478</f>
        <v>0</v>
      </c>
      <c r="GB27" s="203">
        <f t="shared" si="91"/>
        <v>0</v>
      </c>
      <c r="GC27" s="203">
        <f>гр.комбинир.напрв.!CU478</f>
        <v>0</v>
      </c>
      <c r="GD27" s="203">
        <f t="shared" si="92"/>
        <v>0</v>
      </c>
      <c r="GE27" s="203">
        <f>гр.комбинир.напрв.!CV478</f>
        <v>0</v>
      </c>
      <c r="GF27" s="203">
        <f t="shared" si="93"/>
        <v>0</v>
      </c>
      <c r="GG27" s="203">
        <f>гр.комбинир.напрв.!CW478</f>
        <v>0</v>
      </c>
      <c r="GH27" s="203">
        <f t="shared" si="94"/>
        <v>0</v>
      </c>
      <c r="GI27" s="203">
        <f>гр.комбинир.напрв.!CX478</f>
        <v>0</v>
      </c>
      <c r="GJ27" s="203">
        <f t="shared" si="95"/>
        <v>0</v>
      </c>
      <c r="GK27" s="203">
        <f>гр.комбинир.напрв.!CY478</f>
        <v>0</v>
      </c>
      <c r="GL27" s="203">
        <f t="shared" si="96"/>
        <v>0</v>
      </c>
      <c r="GM27" s="203">
        <f>гр.комбинир.напрв.!CZ478</f>
        <v>0</v>
      </c>
      <c r="GN27" s="203">
        <f t="shared" si="97"/>
        <v>0</v>
      </c>
      <c r="GO27" s="203">
        <f>гр.комбинир.напрв.!DA478</f>
        <v>0</v>
      </c>
      <c r="GP27" s="203">
        <f t="shared" si="98"/>
        <v>0</v>
      </c>
      <c r="GQ27" s="203">
        <f>гр.комбинир.напрв.!DB478</f>
        <v>0</v>
      </c>
      <c r="GR27" s="203">
        <f t="shared" si="99"/>
        <v>0</v>
      </c>
      <c r="GS27" s="203">
        <f>гр.комбинир.напрв.!DC478</f>
        <v>0</v>
      </c>
      <c r="GT27" s="203">
        <f t="shared" si="100"/>
        <v>0</v>
      </c>
      <c r="GU27" s="203">
        <f>гр.комбинир.напрв.!DD478</f>
        <v>0</v>
      </c>
      <c r="GV27" s="203">
        <f t="shared" si="101"/>
        <v>0</v>
      </c>
      <c r="GW27" s="203">
        <f>гр.комбинир.напрв.!DE478</f>
        <v>0</v>
      </c>
      <c r="GX27" s="203">
        <f t="shared" si="102"/>
        <v>0</v>
      </c>
      <c r="GY27" s="203">
        <f>гр.комбинир.напрв.!DF478</f>
        <v>0</v>
      </c>
      <c r="GZ27" s="203">
        <f t="shared" si="103"/>
        <v>0</v>
      </c>
      <c r="HA27" s="203">
        <f>гр.комбинир.напрв.!DG478</f>
        <v>0</v>
      </c>
      <c r="HB27" s="203">
        <f t="shared" si="104"/>
        <v>0</v>
      </c>
      <c r="HC27" s="203">
        <f>гр.комбинир.напрв.!DH478</f>
        <v>0</v>
      </c>
      <c r="HD27" s="203">
        <f t="shared" si="105"/>
        <v>0</v>
      </c>
      <c r="HE27" s="203">
        <f>гр.комбинир.напрв.!DI478</f>
        <v>0</v>
      </c>
      <c r="HF27" s="203">
        <f t="shared" si="106"/>
        <v>0</v>
      </c>
      <c r="HG27" s="203">
        <f>гр.комбинир.напрв.!DJ478</f>
        <v>0</v>
      </c>
      <c r="HH27" s="203">
        <f t="shared" si="107"/>
        <v>0</v>
      </c>
      <c r="HI27" s="203">
        <f>гр.комбинир.напрв.!DK478</f>
        <v>0</v>
      </c>
      <c r="HJ27" s="203">
        <f t="shared" si="108"/>
        <v>0</v>
      </c>
      <c r="HK27" s="203">
        <f>гр.комбинир.напрв.!DL478</f>
        <v>0</v>
      </c>
      <c r="HL27" s="203">
        <f t="shared" si="109"/>
        <v>0</v>
      </c>
      <c r="HM27" s="203">
        <f>гр.комбинир.напрв.!DM478</f>
        <v>0</v>
      </c>
      <c r="HN27" s="203">
        <f t="shared" si="110"/>
        <v>0</v>
      </c>
      <c r="HO27" s="203">
        <f t="shared" si="0"/>
        <v>0</v>
      </c>
      <c r="HP27" s="203">
        <f t="shared" si="0"/>
        <v>0</v>
      </c>
      <c r="HQ27" s="203">
        <f t="shared" si="0"/>
        <v>0</v>
      </c>
      <c r="HR27" s="203">
        <f t="shared" si="0"/>
        <v>0</v>
      </c>
      <c r="HS27" s="203">
        <f t="shared" si="0"/>
        <v>0</v>
      </c>
      <c r="HT27" s="203">
        <f t="shared" si="0"/>
        <v>0</v>
      </c>
      <c r="HU27" s="203">
        <f t="shared" si="0"/>
        <v>0</v>
      </c>
      <c r="HV27" s="203">
        <f t="shared" si="0"/>
        <v>0</v>
      </c>
      <c r="HW27" s="203">
        <f t="shared" si="0"/>
        <v>0</v>
      </c>
      <c r="HX27" s="203">
        <f t="shared" si="0"/>
        <v>0</v>
      </c>
      <c r="HY27" s="203">
        <f t="shared" si="0"/>
        <v>0</v>
      </c>
      <c r="HZ27" s="203">
        <f t="shared" si="0"/>
        <v>0</v>
      </c>
      <c r="IA27" s="203">
        <f t="shared" si="0"/>
        <v>0</v>
      </c>
      <c r="IB27" s="203">
        <f t="shared" si="0"/>
        <v>0</v>
      </c>
      <c r="IC27" s="203">
        <f t="shared" si="0"/>
        <v>0</v>
      </c>
      <c r="ID27" s="203">
        <f t="shared" ref="ID27:ID29" si="114">R27+AL27+BF27+BZ27+CT27+DN27+EH27+FB27+FV27+GP27+HJ27</f>
        <v>0</v>
      </c>
      <c r="IE27" s="203">
        <f t="shared" si="1"/>
        <v>0</v>
      </c>
      <c r="IF27" s="203">
        <f t="shared" si="1"/>
        <v>0</v>
      </c>
      <c r="IG27" s="203">
        <f t="shared" si="1"/>
        <v>0</v>
      </c>
      <c r="IH27" s="203">
        <f t="shared" si="1"/>
        <v>0</v>
      </c>
      <c r="II27" s="203">
        <f t="shared" si="111"/>
        <v>0</v>
      </c>
      <c r="IJ27" s="203">
        <f t="shared" si="111"/>
        <v>0</v>
      </c>
      <c r="IK27" s="203">
        <f t="shared" si="111"/>
        <v>0</v>
      </c>
      <c r="IL27" s="203">
        <f t="shared" si="111"/>
        <v>0</v>
      </c>
      <c r="IM27" s="203">
        <f t="shared" si="112"/>
        <v>0</v>
      </c>
      <c r="IN27" s="203">
        <f t="shared" si="113"/>
        <v>0</v>
      </c>
    </row>
    <row r="28" spans="1:248" s="30" customFormat="1" ht="12.75" customHeight="1" x14ac:dyDescent="0.2">
      <c r="A28" s="202">
        <v>17</v>
      </c>
      <c r="B28" s="42" t="s">
        <v>529</v>
      </c>
      <c r="C28" s="203">
        <f>гр.комбинир.напрв.!H509</f>
        <v>0</v>
      </c>
      <c r="D28" s="203">
        <f t="shared" si="2"/>
        <v>0</v>
      </c>
      <c r="E28" s="203">
        <f>гр.комбинир.напрв.!I509</f>
        <v>0</v>
      </c>
      <c r="F28" s="203">
        <f t="shared" si="3"/>
        <v>0</v>
      </c>
      <c r="G28" s="203">
        <f>гр.комбинир.напрв.!J509</f>
        <v>0</v>
      </c>
      <c r="H28" s="203">
        <f t="shared" si="4"/>
        <v>0</v>
      </c>
      <c r="I28" s="203">
        <f>гр.комбинир.напрв.!K509</f>
        <v>78</v>
      </c>
      <c r="J28" s="203">
        <f t="shared" si="5"/>
        <v>9610848</v>
      </c>
      <c r="K28" s="203">
        <f>гр.комбинир.напрв.!L509</f>
        <v>0</v>
      </c>
      <c r="L28" s="203">
        <f t="shared" si="6"/>
        <v>0</v>
      </c>
      <c r="M28" s="203">
        <f>гр.комбинир.напрв.!M509</f>
        <v>60</v>
      </c>
      <c r="N28" s="203">
        <f t="shared" si="7"/>
        <v>8871120</v>
      </c>
      <c r="O28" s="203">
        <f>гр.комбинир.напрв.!N509</f>
        <v>0</v>
      </c>
      <c r="P28" s="203">
        <f t="shared" si="8"/>
        <v>0</v>
      </c>
      <c r="Q28" s="203">
        <f>гр.комбинир.напрв.!O509</f>
        <v>0</v>
      </c>
      <c r="R28" s="203">
        <f t="shared" si="9"/>
        <v>0</v>
      </c>
      <c r="S28" s="203">
        <f>гр.комбинир.напрв.!P509</f>
        <v>0</v>
      </c>
      <c r="T28" s="203">
        <f t="shared" si="10"/>
        <v>0</v>
      </c>
      <c r="U28" s="203">
        <f>гр.комбинир.напрв.!Q509</f>
        <v>0</v>
      </c>
      <c r="V28" s="203">
        <f t="shared" si="11"/>
        <v>0</v>
      </c>
      <c r="W28" s="203">
        <f>гр.комбинир.напрв.!R509</f>
        <v>0</v>
      </c>
      <c r="X28" s="203">
        <f t="shared" si="12"/>
        <v>0</v>
      </c>
      <c r="Y28" s="203">
        <f>гр.комбинир.напрв.!S509</f>
        <v>0</v>
      </c>
      <c r="Z28" s="203">
        <f t="shared" si="13"/>
        <v>0</v>
      </c>
      <c r="AA28" s="203">
        <f>гр.комбинир.напрв.!T509</f>
        <v>0</v>
      </c>
      <c r="AB28" s="203">
        <f t="shared" si="14"/>
        <v>0</v>
      </c>
      <c r="AC28" s="203">
        <f>гр.комбинир.напрв.!U509</f>
        <v>0</v>
      </c>
      <c r="AD28" s="203">
        <f t="shared" si="15"/>
        <v>0</v>
      </c>
      <c r="AE28" s="203">
        <f>гр.комбинир.напрв.!V509</f>
        <v>0</v>
      </c>
      <c r="AF28" s="203">
        <f t="shared" si="16"/>
        <v>0</v>
      </c>
      <c r="AG28" s="203">
        <f>гр.комбинир.напрв.!W509</f>
        <v>0</v>
      </c>
      <c r="AH28" s="203">
        <f t="shared" si="17"/>
        <v>0</v>
      </c>
      <c r="AI28" s="203">
        <f>гр.комбинир.напрв.!X509</f>
        <v>0</v>
      </c>
      <c r="AJ28" s="203">
        <f t="shared" si="18"/>
        <v>0</v>
      </c>
      <c r="AK28" s="203">
        <f>гр.комбинир.напрв.!Y509</f>
        <v>0</v>
      </c>
      <c r="AL28" s="203">
        <f t="shared" si="19"/>
        <v>0</v>
      </c>
      <c r="AM28" s="203">
        <f>гр.комбинир.напрв.!Z509</f>
        <v>0</v>
      </c>
      <c r="AN28" s="203">
        <f t="shared" si="20"/>
        <v>0</v>
      </c>
      <c r="AO28" s="203">
        <f>гр.комбинир.напрв.!AA509</f>
        <v>0</v>
      </c>
      <c r="AP28" s="203">
        <f t="shared" si="21"/>
        <v>0</v>
      </c>
      <c r="AQ28" s="203">
        <f>гр.комбинир.напрв.!AB509</f>
        <v>0</v>
      </c>
      <c r="AR28" s="203">
        <f t="shared" si="22"/>
        <v>0</v>
      </c>
      <c r="AS28" s="203">
        <f>гр.комбинир.напрв.!AC509</f>
        <v>0</v>
      </c>
      <c r="AT28" s="203">
        <f t="shared" si="23"/>
        <v>0</v>
      </c>
      <c r="AU28" s="203">
        <f>гр.комбинир.напрв.!AD509</f>
        <v>0</v>
      </c>
      <c r="AV28" s="203">
        <f t="shared" si="24"/>
        <v>0</v>
      </c>
      <c r="AW28" s="203">
        <f>гр.комбинир.напрв.!AE509</f>
        <v>0</v>
      </c>
      <c r="AX28" s="203">
        <f t="shared" si="25"/>
        <v>0</v>
      </c>
      <c r="AY28" s="203">
        <f>гр.комбинир.напрв.!AF509</f>
        <v>0</v>
      </c>
      <c r="AZ28" s="203">
        <f t="shared" si="26"/>
        <v>0</v>
      </c>
      <c r="BA28" s="203">
        <f>гр.комбинир.напрв.!AG509</f>
        <v>0</v>
      </c>
      <c r="BB28" s="203">
        <f t="shared" si="27"/>
        <v>0</v>
      </c>
      <c r="BC28" s="203">
        <f>гр.комбинир.напрв.!AH509</f>
        <v>0</v>
      </c>
      <c r="BD28" s="203">
        <f t="shared" si="28"/>
        <v>0</v>
      </c>
      <c r="BE28" s="203">
        <f>гр.комбинир.напрв.!AI509</f>
        <v>0</v>
      </c>
      <c r="BF28" s="203">
        <f t="shared" si="29"/>
        <v>0</v>
      </c>
      <c r="BG28" s="203">
        <f>гр.комбинир.напрв.!AJ509</f>
        <v>0</v>
      </c>
      <c r="BH28" s="203">
        <f t="shared" si="30"/>
        <v>0</v>
      </c>
      <c r="BI28" s="203">
        <f>гр.комбинир.напрв.!AK509</f>
        <v>0</v>
      </c>
      <c r="BJ28" s="203">
        <f t="shared" si="31"/>
        <v>0</v>
      </c>
      <c r="BK28" s="203">
        <f>гр.комбинир.напрв.!AL509</f>
        <v>0</v>
      </c>
      <c r="BL28" s="203">
        <f t="shared" si="32"/>
        <v>0</v>
      </c>
      <c r="BM28" s="203">
        <f>гр.комбинир.напрв.!AM509</f>
        <v>0</v>
      </c>
      <c r="BN28" s="203">
        <f t="shared" si="33"/>
        <v>0</v>
      </c>
      <c r="BO28" s="203">
        <f>гр.комбинир.напрв.!AN509</f>
        <v>0</v>
      </c>
      <c r="BP28" s="203">
        <f t="shared" si="34"/>
        <v>0</v>
      </c>
      <c r="BQ28" s="203">
        <f>гр.комбинир.напрв.!AO509</f>
        <v>0</v>
      </c>
      <c r="BR28" s="203">
        <f t="shared" si="35"/>
        <v>0</v>
      </c>
      <c r="BS28" s="203">
        <f>гр.комбинир.напрв.!AP509</f>
        <v>0</v>
      </c>
      <c r="BT28" s="203">
        <f t="shared" si="36"/>
        <v>0</v>
      </c>
      <c r="BU28" s="203">
        <f>гр.комбинир.напрв.!AQ509</f>
        <v>0</v>
      </c>
      <c r="BV28" s="203">
        <f t="shared" si="37"/>
        <v>0</v>
      </c>
      <c r="BW28" s="203">
        <f>гр.комбинир.напрв.!AR509</f>
        <v>0</v>
      </c>
      <c r="BX28" s="203">
        <f t="shared" si="38"/>
        <v>0</v>
      </c>
      <c r="BY28" s="203">
        <f>гр.комбинир.напрв.!AS509</f>
        <v>0</v>
      </c>
      <c r="BZ28" s="203">
        <f t="shared" si="39"/>
        <v>0</v>
      </c>
      <c r="CA28" s="203">
        <f>гр.комбинир.напрв.!AT509</f>
        <v>0</v>
      </c>
      <c r="CB28" s="203">
        <f t="shared" si="40"/>
        <v>0</v>
      </c>
      <c r="CC28" s="203">
        <f>гр.комбинир.напрв.!AU509</f>
        <v>0</v>
      </c>
      <c r="CD28" s="203">
        <f t="shared" si="41"/>
        <v>0</v>
      </c>
      <c r="CE28" s="203">
        <f>гр.комбинир.напрв.!AV509</f>
        <v>0</v>
      </c>
      <c r="CF28" s="203">
        <f t="shared" si="42"/>
        <v>0</v>
      </c>
      <c r="CG28" s="203">
        <f>гр.комбинир.напрв.!AW509</f>
        <v>0</v>
      </c>
      <c r="CH28" s="203">
        <f t="shared" si="43"/>
        <v>0</v>
      </c>
      <c r="CI28" s="203">
        <f>гр.комбинир.напрв.!AX509</f>
        <v>0</v>
      </c>
      <c r="CJ28" s="203">
        <f t="shared" si="44"/>
        <v>0</v>
      </c>
      <c r="CK28" s="203">
        <f>гр.комбинир.напрв.!AY509</f>
        <v>0</v>
      </c>
      <c r="CL28" s="203">
        <f t="shared" si="45"/>
        <v>0</v>
      </c>
      <c r="CM28" s="203">
        <f>гр.комбинир.напрв.!AZ509</f>
        <v>0</v>
      </c>
      <c r="CN28" s="203">
        <f t="shared" si="46"/>
        <v>0</v>
      </c>
      <c r="CO28" s="203">
        <f>гр.комбинир.напрв.!BA509</f>
        <v>0</v>
      </c>
      <c r="CP28" s="203">
        <f t="shared" si="47"/>
        <v>0</v>
      </c>
      <c r="CQ28" s="203">
        <f>гр.комбинир.напрв.!BB509</f>
        <v>0</v>
      </c>
      <c r="CR28" s="203">
        <f t="shared" si="48"/>
        <v>0</v>
      </c>
      <c r="CS28" s="203">
        <f>гр.комбинир.напрв.!BC509</f>
        <v>0</v>
      </c>
      <c r="CT28" s="203">
        <f t="shared" si="49"/>
        <v>0</v>
      </c>
      <c r="CU28" s="203">
        <f>гр.комбинир.напрв.!BD509</f>
        <v>0</v>
      </c>
      <c r="CV28" s="203">
        <f t="shared" si="50"/>
        <v>0</v>
      </c>
      <c r="CW28" s="203">
        <f>гр.комбинир.напрв.!BE509</f>
        <v>0</v>
      </c>
      <c r="CX28" s="203">
        <f t="shared" si="51"/>
        <v>0</v>
      </c>
      <c r="CY28" s="203">
        <f>гр.комбинир.напрв.!BF509</f>
        <v>0</v>
      </c>
      <c r="CZ28" s="203">
        <f t="shared" si="52"/>
        <v>0</v>
      </c>
      <c r="DA28" s="203">
        <f>гр.комбинир.напрв.!BG509</f>
        <v>0</v>
      </c>
      <c r="DB28" s="203">
        <f t="shared" si="53"/>
        <v>0</v>
      </c>
      <c r="DC28" s="203">
        <f>гр.комбинир.напрв.!BH509</f>
        <v>0</v>
      </c>
      <c r="DD28" s="203">
        <f t="shared" si="54"/>
        <v>0</v>
      </c>
      <c r="DE28" s="203">
        <f>гр.комбинир.напрв.!BI509</f>
        <v>0</v>
      </c>
      <c r="DF28" s="203">
        <f t="shared" si="55"/>
        <v>0</v>
      </c>
      <c r="DG28" s="203">
        <f>гр.комбинир.напрв.!BJ509</f>
        <v>0</v>
      </c>
      <c r="DH28" s="203">
        <f t="shared" si="56"/>
        <v>0</v>
      </c>
      <c r="DI28" s="203">
        <f>гр.комбинир.напрв.!BK509</f>
        <v>0</v>
      </c>
      <c r="DJ28" s="203">
        <f t="shared" si="57"/>
        <v>0</v>
      </c>
      <c r="DK28" s="203">
        <f>гр.комбинир.напрв.!BL509</f>
        <v>0</v>
      </c>
      <c r="DL28" s="203">
        <f t="shared" si="58"/>
        <v>0</v>
      </c>
      <c r="DM28" s="203">
        <f>гр.комбинир.напрв.!BM509</f>
        <v>0</v>
      </c>
      <c r="DN28" s="203">
        <f t="shared" si="59"/>
        <v>0</v>
      </c>
      <c r="DO28" s="203">
        <f>гр.комбинир.напрв.!BN509</f>
        <v>0</v>
      </c>
      <c r="DP28" s="203">
        <f t="shared" si="60"/>
        <v>0</v>
      </c>
      <c r="DQ28" s="203">
        <f>гр.комбинир.напрв.!BO509</f>
        <v>0</v>
      </c>
      <c r="DR28" s="203">
        <f t="shared" si="61"/>
        <v>0</v>
      </c>
      <c r="DS28" s="203">
        <f>гр.комбинир.напрв.!BP509</f>
        <v>0</v>
      </c>
      <c r="DT28" s="203">
        <f t="shared" si="62"/>
        <v>0</v>
      </c>
      <c r="DU28" s="203">
        <f>гр.комбинир.напрв.!BQ509</f>
        <v>0</v>
      </c>
      <c r="DV28" s="203">
        <f t="shared" si="63"/>
        <v>0</v>
      </c>
      <c r="DW28" s="203">
        <f>гр.комбинир.напрв.!BR509</f>
        <v>0</v>
      </c>
      <c r="DX28" s="203">
        <f t="shared" si="64"/>
        <v>0</v>
      </c>
      <c r="DY28" s="203">
        <f>гр.комбинир.напрв.!BS509</f>
        <v>10</v>
      </c>
      <c r="DZ28" s="203">
        <f t="shared" si="65"/>
        <v>1087200</v>
      </c>
      <c r="EA28" s="203">
        <f>гр.комбинир.напрв.!BT509</f>
        <v>0</v>
      </c>
      <c r="EB28" s="203">
        <f t="shared" si="66"/>
        <v>0</v>
      </c>
      <c r="EC28" s="203">
        <f>гр.комбинир.напрв.!BU509</f>
        <v>0</v>
      </c>
      <c r="ED28" s="203">
        <f t="shared" si="67"/>
        <v>0</v>
      </c>
      <c r="EE28" s="203">
        <f>гр.комбинир.напрв.!BV509</f>
        <v>0</v>
      </c>
      <c r="EF28" s="203">
        <f t="shared" si="68"/>
        <v>0</v>
      </c>
      <c r="EG28" s="203">
        <f>гр.комбинир.напрв.!BW509</f>
        <v>0</v>
      </c>
      <c r="EH28" s="203">
        <f t="shared" si="69"/>
        <v>0</v>
      </c>
      <c r="EI28" s="203">
        <f>гр.комбинир.напрв.!BX509</f>
        <v>0</v>
      </c>
      <c r="EJ28" s="203">
        <f t="shared" si="70"/>
        <v>0</v>
      </c>
      <c r="EK28" s="203">
        <f>гр.комбинир.напрв.!BY509</f>
        <v>0</v>
      </c>
      <c r="EL28" s="203">
        <f t="shared" si="71"/>
        <v>0</v>
      </c>
      <c r="EM28" s="203">
        <f>гр.комбинир.напрв.!BZ509</f>
        <v>0</v>
      </c>
      <c r="EN28" s="203">
        <f t="shared" si="72"/>
        <v>0</v>
      </c>
      <c r="EO28" s="203">
        <f>гр.комбинир.напрв.!CA509</f>
        <v>0</v>
      </c>
      <c r="EP28" s="203">
        <f t="shared" si="73"/>
        <v>0</v>
      </c>
      <c r="EQ28" s="203">
        <f>гр.комбинир.напрв.!CB509</f>
        <v>0</v>
      </c>
      <c r="ER28" s="203">
        <f t="shared" si="74"/>
        <v>0</v>
      </c>
      <c r="ES28" s="203">
        <f>гр.комбинир.напрв.!CC509</f>
        <v>0</v>
      </c>
      <c r="ET28" s="203">
        <f t="shared" si="75"/>
        <v>0</v>
      </c>
      <c r="EU28" s="203">
        <f>-гр.комбинир.напрв.!CD509</f>
        <v>0</v>
      </c>
      <c r="EV28" s="203">
        <f t="shared" si="76"/>
        <v>0</v>
      </c>
      <c r="EW28" s="203">
        <f>гр.комбинир.напрв.!CE509</f>
        <v>0</v>
      </c>
      <c r="EX28" s="203">
        <f t="shared" si="77"/>
        <v>0</v>
      </c>
      <c r="EY28" s="203">
        <f>гр.комбинир.напрв.!CF509</f>
        <v>0</v>
      </c>
      <c r="EZ28" s="203">
        <f t="shared" si="78"/>
        <v>0</v>
      </c>
      <c r="FA28" s="203">
        <f>гр.комбинир.напрв.!CG509</f>
        <v>0</v>
      </c>
      <c r="FB28" s="203">
        <f t="shared" si="79"/>
        <v>0</v>
      </c>
      <c r="FC28" s="203">
        <f>гр.комбинир.напрв.!CH509</f>
        <v>0</v>
      </c>
      <c r="FD28" s="203">
        <f t="shared" si="80"/>
        <v>0</v>
      </c>
      <c r="FE28" s="203">
        <f>гр.комбинир.напрв.!CI509</f>
        <v>0</v>
      </c>
      <c r="FF28" s="203">
        <f t="shared" si="81"/>
        <v>0</v>
      </c>
      <c r="FG28" s="203">
        <f>гр.комбинир.напрв.!CJ509</f>
        <v>0</v>
      </c>
      <c r="FH28" s="203">
        <f t="shared" si="82"/>
        <v>0</v>
      </c>
      <c r="FI28" s="203">
        <f>гр.комбинир.напрв.!CK509</f>
        <v>0</v>
      </c>
      <c r="FJ28" s="203">
        <f t="shared" si="83"/>
        <v>0</v>
      </c>
      <c r="FK28" s="203">
        <f>гр.комбинир.напрв.!CL509</f>
        <v>0</v>
      </c>
      <c r="FL28" s="203">
        <f t="shared" si="84"/>
        <v>0</v>
      </c>
      <c r="FM28" s="203">
        <f>гр.комбинир.напрв.!CM509</f>
        <v>0</v>
      </c>
      <c r="FN28" s="203">
        <f t="shared" si="85"/>
        <v>0</v>
      </c>
      <c r="FO28" s="203">
        <f>гр.комбинир.напрв.!CN509</f>
        <v>0</v>
      </c>
      <c r="FP28" s="203">
        <f t="shared" si="86"/>
        <v>0</v>
      </c>
      <c r="FQ28" s="203">
        <f>гр.комбинир.напрв.!CO509</f>
        <v>0</v>
      </c>
      <c r="FR28" s="203">
        <f>гр.комбинир.напрв.!CO509</f>
        <v>0</v>
      </c>
      <c r="FS28" s="203">
        <f>гр.комбинир.напрв.!CP509</f>
        <v>0</v>
      </c>
      <c r="FT28" s="203">
        <f t="shared" si="87"/>
        <v>0</v>
      </c>
      <c r="FU28" s="203">
        <f>гр.комбинир.напрв.!CQ509</f>
        <v>0</v>
      </c>
      <c r="FV28" s="203">
        <f t="shared" si="88"/>
        <v>0</v>
      </c>
      <c r="FW28" s="203">
        <f>гр.комбинир.напрв.!CR509</f>
        <v>0</v>
      </c>
      <c r="FX28" s="203">
        <f t="shared" si="89"/>
        <v>0</v>
      </c>
      <c r="FY28" s="203">
        <f>гр.комбинир.напрв.!CS509</f>
        <v>0</v>
      </c>
      <c r="FZ28" s="203">
        <f t="shared" si="90"/>
        <v>0</v>
      </c>
      <c r="GA28" s="203">
        <f>гр.комбинир.напрв.!CT509</f>
        <v>0</v>
      </c>
      <c r="GB28" s="203">
        <f t="shared" si="91"/>
        <v>0</v>
      </c>
      <c r="GC28" s="203">
        <f>гр.комбинир.напрв.!CU509</f>
        <v>0</v>
      </c>
      <c r="GD28" s="203">
        <f t="shared" si="92"/>
        <v>0</v>
      </c>
      <c r="GE28" s="203">
        <f>гр.комбинир.напрв.!CV509</f>
        <v>0</v>
      </c>
      <c r="GF28" s="203">
        <f t="shared" si="93"/>
        <v>0</v>
      </c>
      <c r="GG28" s="203">
        <f>гр.комбинир.напрв.!CW509</f>
        <v>0</v>
      </c>
      <c r="GH28" s="203">
        <f t="shared" si="94"/>
        <v>0</v>
      </c>
      <c r="GI28" s="203">
        <f>гр.комбинир.напрв.!CX509</f>
        <v>0</v>
      </c>
      <c r="GJ28" s="203">
        <f t="shared" si="95"/>
        <v>0</v>
      </c>
      <c r="GK28" s="203">
        <f>гр.комбинир.напрв.!CY509</f>
        <v>0</v>
      </c>
      <c r="GL28" s="203">
        <f t="shared" si="96"/>
        <v>0</v>
      </c>
      <c r="GM28" s="203">
        <f>гр.комбинир.напрв.!CZ509</f>
        <v>0</v>
      </c>
      <c r="GN28" s="203">
        <f t="shared" si="97"/>
        <v>0</v>
      </c>
      <c r="GO28" s="203">
        <f>гр.комбинир.напрв.!DA509</f>
        <v>0</v>
      </c>
      <c r="GP28" s="203">
        <f t="shared" si="98"/>
        <v>0</v>
      </c>
      <c r="GQ28" s="203">
        <f>гр.комбинир.напрв.!DB509</f>
        <v>0</v>
      </c>
      <c r="GR28" s="203">
        <f t="shared" si="99"/>
        <v>0</v>
      </c>
      <c r="GS28" s="203">
        <f>гр.комбинир.напрв.!DC509</f>
        <v>0</v>
      </c>
      <c r="GT28" s="203">
        <f t="shared" si="100"/>
        <v>0</v>
      </c>
      <c r="GU28" s="203">
        <f>гр.комбинир.напрв.!DD509</f>
        <v>0</v>
      </c>
      <c r="GV28" s="203">
        <f t="shared" si="101"/>
        <v>0</v>
      </c>
      <c r="GW28" s="203">
        <f>гр.комбинир.напрв.!DE509</f>
        <v>0</v>
      </c>
      <c r="GX28" s="203">
        <f t="shared" si="102"/>
        <v>0</v>
      </c>
      <c r="GY28" s="203">
        <f>гр.комбинир.напрв.!DF509</f>
        <v>0</v>
      </c>
      <c r="GZ28" s="203">
        <f t="shared" si="103"/>
        <v>0</v>
      </c>
      <c r="HA28" s="203">
        <f>гр.комбинир.напрв.!DG509</f>
        <v>0</v>
      </c>
      <c r="HB28" s="203">
        <f t="shared" si="104"/>
        <v>0</v>
      </c>
      <c r="HC28" s="203">
        <f>гр.комбинир.напрв.!DH509</f>
        <v>0</v>
      </c>
      <c r="HD28" s="203">
        <f t="shared" si="105"/>
        <v>0</v>
      </c>
      <c r="HE28" s="203">
        <f>гр.комбинир.напрв.!DI509</f>
        <v>0</v>
      </c>
      <c r="HF28" s="203">
        <f t="shared" si="106"/>
        <v>0</v>
      </c>
      <c r="HG28" s="203">
        <f>гр.комбинир.напрв.!DJ509</f>
        <v>0</v>
      </c>
      <c r="HH28" s="203">
        <f t="shared" si="107"/>
        <v>0</v>
      </c>
      <c r="HI28" s="203">
        <f>гр.комбинир.напрв.!DK509</f>
        <v>0</v>
      </c>
      <c r="HJ28" s="203">
        <f t="shared" si="108"/>
        <v>0</v>
      </c>
      <c r="HK28" s="203">
        <f>гр.комбинир.напрв.!DL509</f>
        <v>0</v>
      </c>
      <c r="HL28" s="203">
        <f t="shared" si="109"/>
        <v>0</v>
      </c>
      <c r="HM28" s="203">
        <f>гр.комбинир.напрв.!DM509</f>
        <v>0</v>
      </c>
      <c r="HN28" s="203">
        <f t="shared" si="110"/>
        <v>0</v>
      </c>
      <c r="HO28" s="203">
        <f t="shared" ref="HO28:IC29" si="115">C28+W28+AQ28+BK28+CE28+CY28+DS28+EM28+FG28+GA28+GU28</f>
        <v>0</v>
      </c>
      <c r="HP28" s="203">
        <f t="shared" si="115"/>
        <v>0</v>
      </c>
      <c r="HQ28" s="203">
        <f t="shared" si="115"/>
        <v>0</v>
      </c>
      <c r="HR28" s="203">
        <f t="shared" si="115"/>
        <v>0</v>
      </c>
      <c r="HS28" s="203">
        <f t="shared" si="115"/>
        <v>0</v>
      </c>
      <c r="HT28" s="203">
        <f t="shared" si="115"/>
        <v>0</v>
      </c>
      <c r="HU28" s="203">
        <f t="shared" si="115"/>
        <v>88</v>
      </c>
      <c r="HV28" s="203">
        <f t="shared" si="115"/>
        <v>10698048</v>
      </c>
      <c r="HW28" s="203">
        <f t="shared" si="115"/>
        <v>0</v>
      </c>
      <c r="HX28" s="203">
        <f t="shared" si="115"/>
        <v>0</v>
      </c>
      <c r="HY28" s="203">
        <f t="shared" si="115"/>
        <v>60</v>
      </c>
      <c r="HZ28" s="203">
        <f t="shared" si="115"/>
        <v>8871120</v>
      </c>
      <c r="IA28" s="203">
        <f t="shared" si="115"/>
        <v>0</v>
      </c>
      <c r="IB28" s="203">
        <f t="shared" si="115"/>
        <v>0</v>
      </c>
      <c r="IC28" s="203">
        <f t="shared" si="115"/>
        <v>0</v>
      </c>
      <c r="ID28" s="203">
        <f t="shared" si="114"/>
        <v>0</v>
      </c>
      <c r="IE28" s="203">
        <f t="shared" si="1"/>
        <v>0</v>
      </c>
      <c r="IF28" s="203">
        <f t="shared" si="1"/>
        <v>0</v>
      </c>
      <c r="IG28" s="203">
        <f t="shared" si="1"/>
        <v>0</v>
      </c>
      <c r="IH28" s="203">
        <f t="shared" si="1"/>
        <v>0</v>
      </c>
      <c r="II28" s="203">
        <f t="shared" si="111"/>
        <v>0</v>
      </c>
      <c r="IJ28" s="203">
        <f t="shared" si="111"/>
        <v>0</v>
      </c>
      <c r="IK28" s="203">
        <f t="shared" si="111"/>
        <v>148</v>
      </c>
      <c r="IL28" s="203">
        <f t="shared" si="111"/>
        <v>19569168</v>
      </c>
      <c r="IM28" s="203">
        <f t="shared" si="112"/>
        <v>148</v>
      </c>
      <c r="IN28" s="203">
        <f t="shared" si="113"/>
        <v>19569200</v>
      </c>
    </row>
    <row r="29" spans="1:248" s="30" customFormat="1" ht="12.75" customHeight="1" x14ac:dyDescent="0.2">
      <c r="A29" s="202">
        <v>18</v>
      </c>
      <c r="B29" s="42" t="s">
        <v>630</v>
      </c>
      <c r="C29" s="203">
        <f>гр.комбинир.напрв.!H524</f>
        <v>0</v>
      </c>
      <c r="D29" s="203">
        <f t="shared" si="2"/>
        <v>0</v>
      </c>
      <c r="E29" s="203">
        <f>гр.комбинир.напрв.!I524</f>
        <v>0</v>
      </c>
      <c r="F29" s="203">
        <f t="shared" si="3"/>
        <v>0</v>
      </c>
      <c r="G29" s="203">
        <f>гр.комбинир.напрв.!J524</f>
        <v>0</v>
      </c>
      <c r="H29" s="203">
        <f t="shared" si="4"/>
        <v>0</v>
      </c>
      <c r="I29" s="203">
        <f>гр.комбинир.напрв.!K524</f>
        <v>0</v>
      </c>
      <c r="J29" s="203">
        <f t="shared" si="5"/>
        <v>0</v>
      </c>
      <c r="K29" s="203">
        <f>гр.комбинир.напрв.!L524</f>
        <v>0</v>
      </c>
      <c r="L29" s="203">
        <f t="shared" si="6"/>
        <v>0</v>
      </c>
      <c r="M29" s="203">
        <f>гр.комбинир.напрв.!M524</f>
        <v>0</v>
      </c>
      <c r="N29" s="203">
        <f t="shared" si="7"/>
        <v>0</v>
      </c>
      <c r="O29" s="203">
        <f>гр.комбинир.напрв.!N524</f>
        <v>0</v>
      </c>
      <c r="P29" s="203">
        <f t="shared" si="8"/>
        <v>0</v>
      </c>
      <c r="Q29" s="203">
        <f>гр.комбинир.напрв.!O524</f>
        <v>0</v>
      </c>
      <c r="R29" s="203">
        <f t="shared" si="9"/>
        <v>0</v>
      </c>
      <c r="S29" s="203">
        <f>гр.комбинир.напрв.!P524</f>
        <v>0</v>
      </c>
      <c r="T29" s="203">
        <f t="shared" si="10"/>
        <v>0</v>
      </c>
      <c r="U29" s="203">
        <f>гр.комбинир.напрв.!Q524</f>
        <v>0</v>
      </c>
      <c r="V29" s="203">
        <f t="shared" si="11"/>
        <v>0</v>
      </c>
      <c r="W29" s="203">
        <f>гр.комбинир.напрв.!R524</f>
        <v>0</v>
      </c>
      <c r="X29" s="203">
        <f t="shared" si="12"/>
        <v>0</v>
      </c>
      <c r="Y29" s="203">
        <f>гр.комбинир.напрв.!S524</f>
        <v>0</v>
      </c>
      <c r="Z29" s="203">
        <f t="shared" si="13"/>
        <v>0</v>
      </c>
      <c r="AA29" s="203">
        <f>гр.комбинир.напрв.!T524</f>
        <v>0</v>
      </c>
      <c r="AB29" s="203">
        <f t="shared" si="14"/>
        <v>0</v>
      </c>
      <c r="AC29" s="203">
        <f>гр.комбинир.напрв.!U524</f>
        <v>0</v>
      </c>
      <c r="AD29" s="203">
        <f t="shared" si="15"/>
        <v>0</v>
      </c>
      <c r="AE29" s="203">
        <f>гр.комбинир.напрв.!V524</f>
        <v>0</v>
      </c>
      <c r="AF29" s="203">
        <f t="shared" si="16"/>
        <v>0</v>
      </c>
      <c r="AG29" s="203">
        <f>гр.комбинир.напрв.!W524</f>
        <v>0</v>
      </c>
      <c r="AH29" s="203">
        <f t="shared" si="17"/>
        <v>0</v>
      </c>
      <c r="AI29" s="203">
        <f>гр.комбинир.напрв.!X524</f>
        <v>0</v>
      </c>
      <c r="AJ29" s="203">
        <f t="shared" si="18"/>
        <v>0</v>
      </c>
      <c r="AK29" s="203">
        <f>гр.комбинир.напрв.!Y524</f>
        <v>0</v>
      </c>
      <c r="AL29" s="203">
        <f t="shared" si="19"/>
        <v>0</v>
      </c>
      <c r="AM29" s="203">
        <f>гр.комбинир.напрв.!Z524</f>
        <v>0</v>
      </c>
      <c r="AN29" s="203">
        <f t="shared" si="20"/>
        <v>0</v>
      </c>
      <c r="AO29" s="203">
        <f>гр.комбинир.напрв.!AA524</f>
        <v>0</v>
      </c>
      <c r="AP29" s="203">
        <f t="shared" si="21"/>
        <v>0</v>
      </c>
      <c r="AQ29" s="203">
        <f>гр.комбинир.напрв.!AB524</f>
        <v>0</v>
      </c>
      <c r="AR29" s="203">
        <f t="shared" si="22"/>
        <v>0</v>
      </c>
      <c r="AS29" s="203">
        <f>гр.комбинир.напрв.!AC524</f>
        <v>0</v>
      </c>
      <c r="AT29" s="203">
        <f t="shared" si="23"/>
        <v>0</v>
      </c>
      <c r="AU29" s="203">
        <f>гр.комбинир.напрв.!AD524</f>
        <v>0</v>
      </c>
      <c r="AV29" s="203">
        <f t="shared" si="24"/>
        <v>0</v>
      </c>
      <c r="AW29" s="203">
        <f>гр.комбинир.напрв.!AE524</f>
        <v>0</v>
      </c>
      <c r="AX29" s="203">
        <f t="shared" si="25"/>
        <v>0</v>
      </c>
      <c r="AY29" s="203">
        <f>гр.комбинир.напрв.!AF524</f>
        <v>0</v>
      </c>
      <c r="AZ29" s="203">
        <f t="shared" si="26"/>
        <v>0</v>
      </c>
      <c r="BA29" s="203">
        <f>гр.комбинир.напрв.!AG524</f>
        <v>0</v>
      </c>
      <c r="BB29" s="203">
        <f t="shared" si="27"/>
        <v>0</v>
      </c>
      <c r="BC29" s="203">
        <f>гр.комбинир.напрв.!AH524</f>
        <v>0</v>
      </c>
      <c r="BD29" s="203">
        <f t="shared" si="28"/>
        <v>0</v>
      </c>
      <c r="BE29" s="203">
        <f>гр.комбинир.напрв.!AI524</f>
        <v>0</v>
      </c>
      <c r="BF29" s="203">
        <f t="shared" si="29"/>
        <v>0</v>
      </c>
      <c r="BG29" s="203">
        <f>гр.комбинир.напрв.!AJ524</f>
        <v>0</v>
      </c>
      <c r="BH29" s="203">
        <f t="shared" si="30"/>
        <v>0</v>
      </c>
      <c r="BI29" s="203">
        <f>гр.комбинир.напрв.!AK524</f>
        <v>0</v>
      </c>
      <c r="BJ29" s="203">
        <f t="shared" si="31"/>
        <v>0</v>
      </c>
      <c r="BK29" s="203">
        <f>гр.комбинир.напрв.!AL524</f>
        <v>0</v>
      </c>
      <c r="BL29" s="203">
        <f t="shared" si="32"/>
        <v>0</v>
      </c>
      <c r="BM29" s="203">
        <f>гр.комбинир.напрв.!AM524</f>
        <v>0</v>
      </c>
      <c r="BN29" s="203">
        <f t="shared" si="33"/>
        <v>0</v>
      </c>
      <c r="BO29" s="203">
        <f>гр.комбинир.напрв.!AN524</f>
        <v>0</v>
      </c>
      <c r="BP29" s="203">
        <f t="shared" si="34"/>
        <v>0</v>
      </c>
      <c r="BQ29" s="203">
        <f>гр.комбинир.напрв.!AO524</f>
        <v>0</v>
      </c>
      <c r="BR29" s="203">
        <f t="shared" si="35"/>
        <v>0</v>
      </c>
      <c r="BS29" s="203">
        <f>гр.комбинир.напрв.!AP524</f>
        <v>0</v>
      </c>
      <c r="BT29" s="203">
        <f t="shared" si="36"/>
        <v>0</v>
      </c>
      <c r="BU29" s="203">
        <f>гр.комбинир.напрв.!AQ524</f>
        <v>0</v>
      </c>
      <c r="BV29" s="203">
        <f t="shared" si="37"/>
        <v>0</v>
      </c>
      <c r="BW29" s="203">
        <f>гр.комбинир.напрв.!AR524</f>
        <v>0</v>
      </c>
      <c r="BX29" s="203">
        <f t="shared" si="38"/>
        <v>0</v>
      </c>
      <c r="BY29" s="203">
        <f>гр.комбинир.напрв.!AS524</f>
        <v>0</v>
      </c>
      <c r="BZ29" s="203">
        <f t="shared" si="39"/>
        <v>0</v>
      </c>
      <c r="CA29" s="203">
        <f>гр.комбинир.напрв.!AT524</f>
        <v>0</v>
      </c>
      <c r="CB29" s="203">
        <f t="shared" si="40"/>
        <v>0</v>
      </c>
      <c r="CC29" s="203">
        <f>гр.комбинир.напрв.!AU524</f>
        <v>0</v>
      </c>
      <c r="CD29" s="203">
        <f t="shared" si="41"/>
        <v>0</v>
      </c>
      <c r="CE29" s="203">
        <f>гр.комбинир.напрв.!AV524</f>
        <v>0</v>
      </c>
      <c r="CF29" s="203">
        <f t="shared" si="42"/>
        <v>0</v>
      </c>
      <c r="CG29" s="203">
        <f>гр.комбинир.напрв.!AW524</f>
        <v>0</v>
      </c>
      <c r="CH29" s="203">
        <f t="shared" si="43"/>
        <v>0</v>
      </c>
      <c r="CI29" s="203">
        <f>гр.комбинир.напрв.!AX524</f>
        <v>0</v>
      </c>
      <c r="CJ29" s="203">
        <f t="shared" si="44"/>
        <v>0</v>
      </c>
      <c r="CK29" s="203">
        <f>гр.комбинир.напрв.!AY524</f>
        <v>0</v>
      </c>
      <c r="CL29" s="203">
        <f t="shared" si="45"/>
        <v>0</v>
      </c>
      <c r="CM29" s="203">
        <f>гр.комбинир.напрв.!AZ524</f>
        <v>0</v>
      </c>
      <c r="CN29" s="203">
        <f t="shared" si="46"/>
        <v>0</v>
      </c>
      <c r="CO29" s="203">
        <f>гр.комбинир.напрв.!BA524</f>
        <v>0</v>
      </c>
      <c r="CP29" s="203">
        <f t="shared" si="47"/>
        <v>0</v>
      </c>
      <c r="CQ29" s="203">
        <f>гр.комбинир.напрв.!BB524</f>
        <v>0</v>
      </c>
      <c r="CR29" s="203">
        <f t="shared" si="48"/>
        <v>0</v>
      </c>
      <c r="CS29" s="203">
        <f>гр.комбинир.напрв.!BC524</f>
        <v>0</v>
      </c>
      <c r="CT29" s="203">
        <f t="shared" si="49"/>
        <v>0</v>
      </c>
      <c r="CU29" s="203">
        <f>гр.комбинир.напрв.!BD524</f>
        <v>0</v>
      </c>
      <c r="CV29" s="203">
        <f t="shared" si="50"/>
        <v>0</v>
      </c>
      <c r="CW29" s="203">
        <f>гр.комбинир.напрв.!BE524</f>
        <v>0</v>
      </c>
      <c r="CX29" s="203">
        <f t="shared" si="51"/>
        <v>0</v>
      </c>
      <c r="CY29" s="203">
        <f>гр.комбинир.напрв.!BF524</f>
        <v>0</v>
      </c>
      <c r="CZ29" s="203">
        <f t="shared" si="52"/>
        <v>0</v>
      </c>
      <c r="DA29" s="203">
        <f>гр.комбинир.напрв.!BG524</f>
        <v>0</v>
      </c>
      <c r="DB29" s="203">
        <f t="shared" si="53"/>
        <v>0</v>
      </c>
      <c r="DC29" s="203">
        <f>гр.комбинир.напрв.!BH524</f>
        <v>0</v>
      </c>
      <c r="DD29" s="203">
        <f t="shared" si="54"/>
        <v>0</v>
      </c>
      <c r="DE29" s="203">
        <f>гр.комбинир.напрв.!BI524</f>
        <v>0</v>
      </c>
      <c r="DF29" s="203">
        <f t="shared" si="55"/>
        <v>0</v>
      </c>
      <c r="DG29" s="203">
        <f>гр.комбинир.напрв.!BJ524</f>
        <v>0</v>
      </c>
      <c r="DH29" s="203">
        <f t="shared" si="56"/>
        <v>0</v>
      </c>
      <c r="DI29" s="203">
        <f>гр.комбинир.напрв.!BK524</f>
        <v>0</v>
      </c>
      <c r="DJ29" s="203">
        <f t="shared" si="57"/>
        <v>0</v>
      </c>
      <c r="DK29" s="203">
        <f>гр.комбинир.напрв.!BL524</f>
        <v>0</v>
      </c>
      <c r="DL29" s="203">
        <f t="shared" si="58"/>
        <v>0</v>
      </c>
      <c r="DM29" s="203">
        <f>гр.комбинир.напрв.!BM524</f>
        <v>0</v>
      </c>
      <c r="DN29" s="203">
        <f t="shared" si="59"/>
        <v>0</v>
      </c>
      <c r="DO29" s="203">
        <f>гр.комбинир.напрв.!BN524</f>
        <v>0</v>
      </c>
      <c r="DP29" s="203">
        <f t="shared" si="60"/>
        <v>0</v>
      </c>
      <c r="DQ29" s="203">
        <f>гр.комбинир.напрв.!BO524</f>
        <v>0</v>
      </c>
      <c r="DR29" s="203">
        <f t="shared" si="61"/>
        <v>0</v>
      </c>
      <c r="DS29" s="203">
        <f>гр.комбинир.напрв.!BP524</f>
        <v>0</v>
      </c>
      <c r="DT29" s="203">
        <f t="shared" si="62"/>
        <v>0</v>
      </c>
      <c r="DU29" s="203">
        <f>гр.комбинир.напрв.!BQ524</f>
        <v>0</v>
      </c>
      <c r="DV29" s="203">
        <f t="shared" si="63"/>
        <v>0</v>
      </c>
      <c r="DW29" s="203">
        <f>гр.комбинир.напрв.!BR524</f>
        <v>0</v>
      </c>
      <c r="DX29" s="203">
        <f t="shared" si="64"/>
        <v>0</v>
      </c>
      <c r="DY29" s="203">
        <f>гр.комбинир.напрв.!BS524</f>
        <v>0</v>
      </c>
      <c r="DZ29" s="203">
        <f t="shared" si="65"/>
        <v>0</v>
      </c>
      <c r="EA29" s="203">
        <f>гр.комбинир.напрв.!BT524</f>
        <v>0</v>
      </c>
      <c r="EB29" s="203">
        <f t="shared" si="66"/>
        <v>0</v>
      </c>
      <c r="EC29" s="203">
        <f>гр.комбинир.напрв.!BU524</f>
        <v>0</v>
      </c>
      <c r="ED29" s="203">
        <f t="shared" si="67"/>
        <v>0</v>
      </c>
      <c r="EE29" s="203">
        <f>гр.комбинир.напрв.!BV524</f>
        <v>0</v>
      </c>
      <c r="EF29" s="203">
        <f t="shared" si="68"/>
        <v>0</v>
      </c>
      <c r="EG29" s="203">
        <f>гр.комбинир.напрв.!BW524</f>
        <v>0</v>
      </c>
      <c r="EH29" s="203">
        <f t="shared" si="69"/>
        <v>0</v>
      </c>
      <c r="EI29" s="203">
        <f>гр.комбинир.напрв.!BX524</f>
        <v>0</v>
      </c>
      <c r="EJ29" s="203">
        <f t="shared" si="70"/>
        <v>0</v>
      </c>
      <c r="EK29" s="203">
        <f>гр.комбинир.напрв.!BY524</f>
        <v>0</v>
      </c>
      <c r="EL29" s="203">
        <f t="shared" si="71"/>
        <v>0</v>
      </c>
      <c r="EM29" s="203">
        <f>гр.комбинир.напрв.!BZ524</f>
        <v>0</v>
      </c>
      <c r="EN29" s="203">
        <f t="shared" si="72"/>
        <v>0</v>
      </c>
      <c r="EO29" s="203">
        <f>гр.комбинир.напрв.!CA524</f>
        <v>0</v>
      </c>
      <c r="EP29" s="203">
        <f t="shared" si="73"/>
        <v>0</v>
      </c>
      <c r="EQ29" s="203">
        <f>гр.комбинир.напрв.!CB524</f>
        <v>0</v>
      </c>
      <c r="ER29" s="203">
        <f t="shared" si="74"/>
        <v>0</v>
      </c>
      <c r="ES29" s="203">
        <f>гр.комбинир.напрв.!CC524</f>
        <v>0</v>
      </c>
      <c r="ET29" s="203">
        <f t="shared" si="75"/>
        <v>0</v>
      </c>
      <c r="EU29" s="203">
        <f>-гр.комбинир.напрв.!CD524</f>
        <v>0</v>
      </c>
      <c r="EV29" s="203">
        <f t="shared" si="76"/>
        <v>0</v>
      </c>
      <c r="EW29" s="203">
        <f>гр.комбинир.напрв.!CE524</f>
        <v>0</v>
      </c>
      <c r="EX29" s="203">
        <f t="shared" si="77"/>
        <v>0</v>
      </c>
      <c r="EY29" s="203">
        <f>гр.комбинир.напрв.!CF524</f>
        <v>0</v>
      </c>
      <c r="EZ29" s="203">
        <f t="shared" si="78"/>
        <v>0</v>
      </c>
      <c r="FA29" s="203">
        <f>гр.комбинир.напрв.!CG524</f>
        <v>0</v>
      </c>
      <c r="FB29" s="203">
        <f t="shared" si="79"/>
        <v>0</v>
      </c>
      <c r="FC29" s="203">
        <f>гр.комбинир.напрв.!CH524</f>
        <v>0</v>
      </c>
      <c r="FD29" s="203">
        <f t="shared" si="80"/>
        <v>0</v>
      </c>
      <c r="FE29" s="203">
        <f>гр.комбинир.напрв.!CI524</f>
        <v>0</v>
      </c>
      <c r="FF29" s="203">
        <f t="shared" si="81"/>
        <v>0</v>
      </c>
      <c r="FG29" s="203">
        <f>гр.комбинир.напрв.!CJ524</f>
        <v>0</v>
      </c>
      <c r="FH29" s="203">
        <f t="shared" si="82"/>
        <v>0</v>
      </c>
      <c r="FI29" s="203">
        <f>гр.комбинир.напрв.!CK524</f>
        <v>0</v>
      </c>
      <c r="FJ29" s="203">
        <f t="shared" si="83"/>
        <v>0</v>
      </c>
      <c r="FK29" s="203">
        <f>гр.комбинир.напрв.!CL524</f>
        <v>0</v>
      </c>
      <c r="FL29" s="203">
        <f t="shared" si="84"/>
        <v>0</v>
      </c>
      <c r="FM29" s="203">
        <f>гр.комбинир.напрв.!CM524</f>
        <v>0</v>
      </c>
      <c r="FN29" s="203">
        <f t="shared" si="85"/>
        <v>0</v>
      </c>
      <c r="FO29" s="203">
        <f>гр.комбинир.напрв.!CN524</f>
        <v>0</v>
      </c>
      <c r="FP29" s="203">
        <f t="shared" si="86"/>
        <v>0</v>
      </c>
      <c r="FQ29" s="203">
        <f>гр.комбинир.напрв.!CO524</f>
        <v>0</v>
      </c>
      <c r="FR29" s="203">
        <f>гр.комбинир.напрв.!CO524</f>
        <v>0</v>
      </c>
      <c r="FS29" s="203">
        <f>гр.комбинир.напрв.!CP524</f>
        <v>0</v>
      </c>
      <c r="FT29" s="203">
        <f t="shared" si="87"/>
        <v>0</v>
      </c>
      <c r="FU29" s="203">
        <f>гр.комбинир.напрв.!CQ524</f>
        <v>0</v>
      </c>
      <c r="FV29" s="203">
        <f t="shared" si="88"/>
        <v>0</v>
      </c>
      <c r="FW29" s="203">
        <f>гр.комбинир.напрв.!CR524</f>
        <v>0</v>
      </c>
      <c r="FX29" s="203">
        <f t="shared" si="89"/>
        <v>0</v>
      </c>
      <c r="FY29" s="203">
        <f>гр.комбинир.напрв.!CS524</f>
        <v>0</v>
      </c>
      <c r="FZ29" s="203">
        <f t="shared" si="90"/>
        <v>0</v>
      </c>
      <c r="GA29" s="203">
        <f>гр.комбинир.напрв.!CT524</f>
        <v>0</v>
      </c>
      <c r="GB29" s="203">
        <f t="shared" si="91"/>
        <v>0</v>
      </c>
      <c r="GC29" s="203">
        <f>гр.комбинир.напрв.!CU524</f>
        <v>0</v>
      </c>
      <c r="GD29" s="203">
        <f t="shared" si="92"/>
        <v>0</v>
      </c>
      <c r="GE29" s="203">
        <f>гр.комбинир.напрв.!CV524</f>
        <v>0</v>
      </c>
      <c r="GF29" s="203">
        <f t="shared" si="93"/>
        <v>0</v>
      </c>
      <c r="GG29" s="203">
        <f>гр.комбинир.напрв.!CW524</f>
        <v>0</v>
      </c>
      <c r="GH29" s="203">
        <f t="shared" si="94"/>
        <v>0</v>
      </c>
      <c r="GI29" s="203">
        <f>гр.комбинир.напрв.!CX524</f>
        <v>0</v>
      </c>
      <c r="GJ29" s="203">
        <f t="shared" si="95"/>
        <v>0</v>
      </c>
      <c r="GK29" s="203">
        <f>гр.комбинир.напрв.!CY524</f>
        <v>0</v>
      </c>
      <c r="GL29" s="203">
        <f t="shared" si="96"/>
        <v>0</v>
      </c>
      <c r="GM29" s="203">
        <f>гр.комбинир.напрв.!CZ524</f>
        <v>0</v>
      </c>
      <c r="GN29" s="203">
        <f t="shared" si="97"/>
        <v>0</v>
      </c>
      <c r="GO29" s="203">
        <f>гр.комбинир.напрв.!DA524</f>
        <v>0</v>
      </c>
      <c r="GP29" s="203">
        <f t="shared" si="98"/>
        <v>0</v>
      </c>
      <c r="GQ29" s="203">
        <f>гр.комбинир.напрв.!DB524</f>
        <v>0</v>
      </c>
      <c r="GR29" s="203">
        <f t="shared" si="99"/>
        <v>0</v>
      </c>
      <c r="GS29" s="203">
        <f>гр.комбинир.напрв.!DC524</f>
        <v>0</v>
      </c>
      <c r="GT29" s="203">
        <f t="shared" si="100"/>
        <v>0</v>
      </c>
      <c r="GU29" s="203">
        <f>гр.комбинир.напрв.!DD524</f>
        <v>0</v>
      </c>
      <c r="GV29" s="203">
        <f t="shared" si="101"/>
        <v>0</v>
      </c>
      <c r="GW29" s="203">
        <f>гр.комбинир.напрв.!DE524</f>
        <v>0</v>
      </c>
      <c r="GX29" s="203">
        <f t="shared" si="102"/>
        <v>0</v>
      </c>
      <c r="GY29" s="203">
        <f>гр.комбинир.напрв.!DF524</f>
        <v>0</v>
      </c>
      <c r="GZ29" s="203">
        <f t="shared" si="103"/>
        <v>0</v>
      </c>
      <c r="HA29" s="203">
        <f>гр.комбинир.напрв.!DG524</f>
        <v>0</v>
      </c>
      <c r="HB29" s="203">
        <f t="shared" si="104"/>
        <v>0</v>
      </c>
      <c r="HC29" s="203">
        <f>гр.комбинир.напрв.!DH524</f>
        <v>0</v>
      </c>
      <c r="HD29" s="203">
        <f t="shared" si="105"/>
        <v>0</v>
      </c>
      <c r="HE29" s="203">
        <f>гр.комбинир.напрв.!DI524</f>
        <v>0</v>
      </c>
      <c r="HF29" s="203">
        <f t="shared" si="106"/>
        <v>0</v>
      </c>
      <c r="HG29" s="203">
        <f>гр.комбинир.напрв.!DJ524</f>
        <v>0</v>
      </c>
      <c r="HH29" s="203">
        <f t="shared" si="107"/>
        <v>0</v>
      </c>
      <c r="HI29" s="203">
        <f>гр.комбинир.напрв.!DK524</f>
        <v>0</v>
      </c>
      <c r="HJ29" s="203">
        <f t="shared" si="108"/>
        <v>0</v>
      </c>
      <c r="HK29" s="203">
        <f>гр.комбинир.напрв.!DL524</f>
        <v>0</v>
      </c>
      <c r="HL29" s="203">
        <f t="shared" si="109"/>
        <v>0</v>
      </c>
      <c r="HM29" s="203">
        <f>гр.комбинир.напрв.!DM524</f>
        <v>0</v>
      </c>
      <c r="HN29" s="203">
        <f t="shared" si="110"/>
        <v>0</v>
      </c>
      <c r="HO29" s="203">
        <f t="shared" si="115"/>
        <v>0</v>
      </c>
      <c r="HP29" s="203">
        <f t="shared" si="115"/>
        <v>0</v>
      </c>
      <c r="HQ29" s="203">
        <f t="shared" si="115"/>
        <v>0</v>
      </c>
      <c r="HR29" s="203">
        <f t="shared" si="115"/>
        <v>0</v>
      </c>
      <c r="HS29" s="203">
        <f t="shared" si="115"/>
        <v>0</v>
      </c>
      <c r="HT29" s="203">
        <f t="shared" si="115"/>
        <v>0</v>
      </c>
      <c r="HU29" s="203">
        <f t="shared" si="115"/>
        <v>0</v>
      </c>
      <c r="HV29" s="203">
        <f t="shared" si="115"/>
        <v>0</v>
      </c>
      <c r="HW29" s="203">
        <f t="shared" si="115"/>
        <v>0</v>
      </c>
      <c r="HX29" s="203">
        <f t="shared" si="115"/>
        <v>0</v>
      </c>
      <c r="HY29" s="203">
        <f t="shared" si="115"/>
        <v>0</v>
      </c>
      <c r="HZ29" s="203">
        <f t="shared" si="115"/>
        <v>0</v>
      </c>
      <c r="IA29" s="203">
        <f t="shared" si="115"/>
        <v>0</v>
      </c>
      <c r="IB29" s="203">
        <f t="shared" si="115"/>
        <v>0</v>
      </c>
      <c r="IC29" s="203">
        <f t="shared" si="115"/>
        <v>0</v>
      </c>
      <c r="ID29" s="203">
        <f t="shared" si="114"/>
        <v>0</v>
      </c>
      <c r="IE29" s="203">
        <f t="shared" si="1"/>
        <v>0</v>
      </c>
      <c r="IF29" s="203">
        <f t="shared" si="1"/>
        <v>0</v>
      </c>
      <c r="IG29" s="203">
        <f t="shared" si="1"/>
        <v>0</v>
      </c>
      <c r="IH29" s="203">
        <f t="shared" si="1"/>
        <v>0</v>
      </c>
      <c r="II29" s="203">
        <f t="shared" si="111"/>
        <v>0</v>
      </c>
      <c r="IJ29" s="203">
        <f t="shared" si="111"/>
        <v>0</v>
      </c>
      <c r="IK29" s="203">
        <f t="shared" si="111"/>
        <v>0</v>
      </c>
      <c r="IL29" s="203">
        <f t="shared" si="111"/>
        <v>0</v>
      </c>
      <c r="IM29" s="203">
        <f t="shared" si="112"/>
        <v>0</v>
      </c>
      <c r="IN29" s="203">
        <f t="shared" si="113"/>
        <v>0</v>
      </c>
    </row>
    <row r="30" spans="1:248" s="231" customFormat="1" ht="10.199999999999999" x14ac:dyDescent="0.2">
      <c r="A30" s="227">
        <v>2019</v>
      </c>
      <c r="B30" s="228" t="s">
        <v>631</v>
      </c>
      <c r="C30" s="229">
        <f>SUM(C12:C29)</f>
        <v>0</v>
      </c>
      <c r="D30" s="229">
        <f t="shared" ref="D30:BO30" si="116">SUM(D12:D29)</f>
        <v>0</v>
      </c>
      <c r="E30" s="229">
        <f t="shared" si="116"/>
        <v>0</v>
      </c>
      <c r="F30" s="229">
        <f t="shared" si="116"/>
        <v>0</v>
      </c>
      <c r="G30" s="229">
        <f t="shared" si="116"/>
        <v>0</v>
      </c>
      <c r="H30" s="229">
        <f t="shared" si="116"/>
        <v>0</v>
      </c>
      <c r="I30" s="229">
        <f t="shared" si="116"/>
        <v>196</v>
      </c>
      <c r="J30" s="229">
        <f t="shared" si="116"/>
        <v>24150336</v>
      </c>
      <c r="K30" s="229">
        <f t="shared" si="116"/>
        <v>0</v>
      </c>
      <c r="L30" s="229">
        <f t="shared" si="116"/>
        <v>0</v>
      </c>
      <c r="M30" s="229">
        <f t="shared" si="116"/>
        <v>683</v>
      </c>
      <c r="N30" s="229">
        <f t="shared" si="116"/>
        <v>100982916</v>
      </c>
      <c r="O30" s="229">
        <f t="shared" si="116"/>
        <v>0</v>
      </c>
      <c r="P30" s="229">
        <f t="shared" si="116"/>
        <v>0</v>
      </c>
      <c r="Q30" s="229">
        <f t="shared" si="116"/>
        <v>0</v>
      </c>
      <c r="R30" s="229">
        <f t="shared" si="116"/>
        <v>0</v>
      </c>
      <c r="S30" s="229">
        <f t="shared" si="116"/>
        <v>0</v>
      </c>
      <c r="T30" s="229">
        <f t="shared" si="116"/>
        <v>0</v>
      </c>
      <c r="U30" s="229">
        <f t="shared" si="116"/>
        <v>0</v>
      </c>
      <c r="V30" s="229">
        <f t="shared" si="116"/>
        <v>0</v>
      </c>
      <c r="W30" s="229">
        <f t="shared" si="116"/>
        <v>0</v>
      </c>
      <c r="X30" s="229">
        <f t="shared" si="116"/>
        <v>0</v>
      </c>
      <c r="Y30" s="229">
        <f t="shared" si="116"/>
        <v>0</v>
      </c>
      <c r="Z30" s="229">
        <f t="shared" si="116"/>
        <v>0</v>
      </c>
      <c r="AA30" s="229">
        <f t="shared" si="116"/>
        <v>0</v>
      </c>
      <c r="AB30" s="229">
        <f t="shared" si="116"/>
        <v>0</v>
      </c>
      <c r="AC30" s="229">
        <f t="shared" si="116"/>
        <v>0</v>
      </c>
      <c r="AD30" s="229">
        <f t="shared" si="116"/>
        <v>0</v>
      </c>
      <c r="AE30" s="229">
        <f t="shared" si="116"/>
        <v>0</v>
      </c>
      <c r="AF30" s="229">
        <f t="shared" si="116"/>
        <v>0</v>
      </c>
      <c r="AG30" s="229">
        <f t="shared" si="116"/>
        <v>0</v>
      </c>
      <c r="AH30" s="229">
        <f t="shared" si="116"/>
        <v>0</v>
      </c>
      <c r="AI30" s="229">
        <f t="shared" si="116"/>
        <v>0</v>
      </c>
      <c r="AJ30" s="229">
        <f t="shared" si="116"/>
        <v>0</v>
      </c>
      <c r="AK30" s="229">
        <f t="shared" si="116"/>
        <v>0</v>
      </c>
      <c r="AL30" s="229">
        <f t="shared" si="116"/>
        <v>0</v>
      </c>
      <c r="AM30" s="229">
        <f t="shared" si="116"/>
        <v>0</v>
      </c>
      <c r="AN30" s="229">
        <f t="shared" si="116"/>
        <v>0</v>
      </c>
      <c r="AO30" s="229">
        <f t="shared" si="116"/>
        <v>0</v>
      </c>
      <c r="AP30" s="229">
        <f t="shared" si="116"/>
        <v>0</v>
      </c>
      <c r="AQ30" s="229">
        <f t="shared" si="116"/>
        <v>0</v>
      </c>
      <c r="AR30" s="229">
        <f t="shared" si="116"/>
        <v>0</v>
      </c>
      <c r="AS30" s="229">
        <f t="shared" si="116"/>
        <v>0</v>
      </c>
      <c r="AT30" s="229">
        <f t="shared" si="116"/>
        <v>0</v>
      </c>
      <c r="AU30" s="229">
        <f t="shared" si="116"/>
        <v>0</v>
      </c>
      <c r="AV30" s="229">
        <f t="shared" si="116"/>
        <v>0</v>
      </c>
      <c r="AW30" s="229">
        <f t="shared" si="116"/>
        <v>0</v>
      </c>
      <c r="AX30" s="229">
        <f t="shared" si="116"/>
        <v>0</v>
      </c>
      <c r="AY30" s="229">
        <f t="shared" si="116"/>
        <v>0</v>
      </c>
      <c r="AZ30" s="229">
        <f t="shared" si="116"/>
        <v>0</v>
      </c>
      <c r="BA30" s="229">
        <f t="shared" si="116"/>
        <v>0</v>
      </c>
      <c r="BB30" s="229">
        <f t="shared" si="116"/>
        <v>0</v>
      </c>
      <c r="BC30" s="229">
        <f t="shared" si="116"/>
        <v>0</v>
      </c>
      <c r="BD30" s="229">
        <f t="shared" si="116"/>
        <v>0</v>
      </c>
      <c r="BE30" s="229">
        <f t="shared" si="116"/>
        <v>0</v>
      </c>
      <c r="BF30" s="229">
        <f t="shared" si="116"/>
        <v>0</v>
      </c>
      <c r="BG30" s="229">
        <f t="shared" si="116"/>
        <v>0</v>
      </c>
      <c r="BH30" s="229">
        <f t="shared" si="116"/>
        <v>0</v>
      </c>
      <c r="BI30" s="229">
        <f t="shared" si="116"/>
        <v>0</v>
      </c>
      <c r="BJ30" s="229">
        <f t="shared" si="116"/>
        <v>0</v>
      </c>
      <c r="BK30" s="229">
        <f t="shared" si="116"/>
        <v>0</v>
      </c>
      <c r="BL30" s="229">
        <f t="shared" si="116"/>
        <v>0</v>
      </c>
      <c r="BM30" s="229">
        <f t="shared" si="116"/>
        <v>0</v>
      </c>
      <c r="BN30" s="229">
        <f t="shared" si="116"/>
        <v>0</v>
      </c>
      <c r="BO30" s="229">
        <f t="shared" si="116"/>
        <v>0</v>
      </c>
      <c r="BP30" s="229">
        <f t="shared" ref="BP30:EA30" si="117">SUM(BP12:BP29)</f>
        <v>0</v>
      </c>
      <c r="BQ30" s="229">
        <f t="shared" si="117"/>
        <v>0</v>
      </c>
      <c r="BR30" s="229">
        <f t="shared" si="117"/>
        <v>0</v>
      </c>
      <c r="BS30" s="229">
        <f t="shared" si="117"/>
        <v>0</v>
      </c>
      <c r="BT30" s="229">
        <f t="shared" si="117"/>
        <v>0</v>
      </c>
      <c r="BU30" s="229">
        <f t="shared" si="117"/>
        <v>0</v>
      </c>
      <c r="BV30" s="229">
        <f t="shared" si="117"/>
        <v>0</v>
      </c>
      <c r="BW30" s="229">
        <f t="shared" si="117"/>
        <v>0</v>
      </c>
      <c r="BX30" s="229">
        <f t="shared" si="117"/>
        <v>0</v>
      </c>
      <c r="BY30" s="229">
        <f t="shared" si="117"/>
        <v>0</v>
      </c>
      <c r="BZ30" s="229">
        <f t="shared" si="117"/>
        <v>0</v>
      </c>
      <c r="CA30" s="229">
        <f t="shared" si="117"/>
        <v>0</v>
      </c>
      <c r="CB30" s="229">
        <f t="shared" si="117"/>
        <v>0</v>
      </c>
      <c r="CC30" s="229">
        <f t="shared" si="117"/>
        <v>0</v>
      </c>
      <c r="CD30" s="229">
        <f t="shared" si="117"/>
        <v>0</v>
      </c>
      <c r="CE30" s="229">
        <f t="shared" si="117"/>
        <v>0</v>
      </c>
      <c r="CF30" s="229">
        <f t="shared" si="117"/>
        <v>0</v>
      </c>
      <c r="CG30" s="229">
        <f t="shared" si="117"/>
        <v>0</v>
      </c>
      <c r="CH30" s="229">
        <f t="shared" si="117"/>
        <v>0</v>
      </c>
      <c r="CI30" s="229">
        <f t="shared" si="117"/>
        <v>0</v>
      </c>
      <c r="CJ30" s="229">
        <f t="shared" si="117"/>
        <v>0</v>
      </c>
      <c r="CK30" s="229">
        <f t="shared" si="117"/>
        <v>0</v>
      </c>
      <c r="CL30" s="229">
        <f t="shared" si="117"/>
        <v>0</v>
      </c>
      <c r="CM30" s="229">
        <f t="shared" si="117"/>
        <v>0</v>
      </c>
      <c r="CN30" s="229">
        <f t="shared" si="117"/>
        <v>0</v>
      </c>
      <c r="CO30" s="229">
        <f t="shared" si="117"/>
        <v>0</v>
      </c>
      <c r="CP30" s="229">
        <f t="shared" si="117"/>
        <v>0</v>
      </c>
      <c r="CQ30" s="229">
        <f t="shared" si="117"/>
        <v>0</v>
      </c>
      <c r="CR30" s="229">
        <f t="shared" si="117"/>
        <v>0</v>
      </c>
      <c r="CS30" s="229">
        <f t="shared" si="117"/>
        <v>0</v>
      </c>
      <c r="CT30" s="229">
        <f t="shared" si="117"/>
        <v>0</v>
      </c>
      <c r="CU30" s="229">
        <f t="shared" si="117"/>
        <v>0</v>
      </c>
      <c r="CV30" s="229">
        <f t="shared" si="117"/>
        <v>0</v>
      </c>
      <c r="CW30" s="229">
        <f t="shared" si="117"/>
        <v>0</v>
      </c>
      <c r="CX30" s="229">
        <f t="shared" si="117"/>
        <v>0</v>
      </c>
      <c r="CY30" s="229">
        <f t="shared" si="117"/>
        <v>0</v>
      </c>
      <c r="CZ30" s="229">
        <f t="shared" si="117"/>
        <v>0</v>
      </c>
      <c r="DA30" s="229">
        <f t="shared" si="117"/>
        <v>0</v>
      </c>
      <c r="DB30" s="229">
        <f t="shared" si="117"/>
        <v>0</v>
      </c>
      <c r="DC30" s="229">
        <f t="shared" si="117"/>
        <v>0</v>
      </c>
      <c r="DD30" s="229">
        <f t="shared" si="117"/>
        <v>0</v>
      </c>
      <c r="DE30" s="229">
        <f t="shared" si="117"/>
        <v>0</v>
      </c>
      <c r="DF30" s="229">
        <f t="shared" si="117"/>
        <v>0</v>
      </c>
      <c r="DG30" s="229">
        <f t="shared" si="117"/>
        <v>0</v>
      </c>
      <c r="DH30" s="229">
        <f t="shared" si="117"/>
        <v>0</v>
      </c>
      <c r="DI30" s="229">
        <f t="shared" si="117"/>
        <v>0</v>
      </c>
      <c r="DJ30" s="229">
        <f t="shared" si="117"/>
        <v>0</v>
      </c>
      <c r="DK30" s="229">
        <f t="shared" si="117"/>
        <v>0</v>
      </c>
      <c r="DL30" s="229">
        <f t="shared" si="117"/>
        <v>0</v>
      </c>
      <c r="DM30" s="229">
        <f t="shared" si="117"/>
        <v>0</v>
      </c>
      <c r="DN30" s="229">
        <f t="shared" si="117"/>
        <v>0</v>
      </c>
      <c r="DO30" s="229">
        <f t="shared" si="117"/>
        <v>0</v>
      </c>
      <c r="DP30" s="229">
        <f t="shared" si="117"/>
        <v>0</v>
      </c>
      <c r="DQ30" s="229">
        <f t="shared" si="117"/>
        <v>0</v>
      </c>
      <c r="DR30" s="229">
        <f t="shared" si="117"/>
        <v>0</v>
      </c>
      <c r="DS30" s="229">
        <f t="shared" si="117"/>
        <v>0</v>
      </c>
      <c r="DT30" s="229">
        <f t="shared" si="117"/>
        <v>0</v>
      </c>
      <c r="DU30" s="229">
        <f t="shared" si="117"/>
        <v>0</v>
      </c>
      <c r="DV30" s="229">
        <f t="shared" si="117"/>
        <v>0</v>
      </c>
      <c r="DW30" s="229">
        <f t="shared" si="117"/>
        <v>0</v>
      </c>
      <c r="DX30" s="229">
        <f t="shared" si="117"/>
        <v>0</v>
      </c>
      <c r="DY30" s="229">
        <f t="shared" si="117"/>
        <v>10</v>
      </c>
      <c r="DZ30" s="229">
        <f t="shared" si="117"/>
        <v>1087200</v>
      </c>
      <c r="EA30" s="229">
        <f t="shared" si="117"/>
        <v>0</v>
      </c>
      <c r="EB30" s="229">
        <f t="shared" ref="EB30:GM30" si="118">SUM(EB12:EB29)</f>
        <v>0</v>
      </c>
      <c r="EC30" s="229">
        <f t="shared" si="118"/>
        <v>108</v>
      </c>
      <c r="ED30" s="229">
        <f t="shared" si="118"/>
        <v>14088816</v>
      </c>
      <c r="EE30" s="229">
        <f t="shared" si="118"/>
        <v>0</v>
      </c>
      <c r="EF30" s="229">
        <f t="shared" si="118"/>
        <v>0</v>
      </c>
      <c r="EG30" s="229">
        <f t="shared" si="118"/>
        <v>0</v>
      </c>
      <c r="EH30" s="229">
        <f t="shared" si="118"/>
        <v>0</v>
      </c>
      <c r="EI30" s="229">
        <f t="shared" si="118"/>
        <v>0</v>
      </c>
      <c r="EJ30" s="229">
        <f t="shared" si="118"/>
        <v>0</v>
      </c>
      <c r="EK30" s="229">
        <f t="shared" si="118"/>
        <v>0</v>
      </c>
      <c r="EL30" s="229">
        <f t="shared" si="118"/>
        <v>0</v>
      </c>
      <c r="EM30" s="229">
        <f t="shared" si="118"/>
        <v>0</v>
      </c>
      <c r="EN30" s="229">
        <f t="shared" si="118"/>
        <v>0</v>
      </c>
      <c r="EO30" s="229">
        <f t="shared" si="118"/>
        <v>0</v>
      </c>
      <c r="EP30" s="229">
        <f t="shared" si="118"/>
        <v>0</v>
      </c>
      <c r="EQ30" s="229">
        <f t="shared" si="118"/>
        <v>0</v>
      </c>
      <c r="ER30" s="229">
        <f t="shared" si="118"/>
        <v>0</v>
      </c>
      <c r="ES30" s="229">
        <f t="shared" si="118"/>
        <v>0</v>
      </c>
      <c r="ET30" s="229">
        <f t="shared" si="118"/>
        <v>0</v>
      </c>
      <c r="EU30" s="229">
        <f t="shared" si="118"/>
        <v>0</v>
      </c>
      <c r="EV30" s="229">
        <f t="shared" si="118"/>
        <v>0</v>
      </c>
      <c r="EW30" s="229">
        <f t="shared" si="118"/>
        <v>0</v>
      </c>
      <c r="EX30" s="229">
        <f t="shared" si="118"/>
        <v>0</v>
      </c>
      <c r="EY30" s="229">
        <f t="shared" si="118"/>
        <v>0</v>
      </c>
      <c r="EZ30" s="229">
        <f t="shared" si="118"/>
        <v>0</v>
      </c>
      <c r="FA30" s="229">
        <f t="shared" si="118"/>
        <v>0</v>
      </c>
      <c r="FB30" s="229">
        <f t="shared" si="118"/>
        <v>0</v>
      </c>
      <c r="FC30" s="229">
        <f t="shared" si="118"/>
        <v>0</v>
      </c>
      <c r="FD30" s="229">
        <f t="shared" si="118"/>
        <v>0</v>
      </c>
      <c r="FE30" s="229">
        <f t="shared" si="118"/>
        <v>0</v>
      </c>
      <c r="FF30" s="229">
        <f t="shared" si="118"/>
        <v>0</v>
      </c>
      <c r="FG30" s="229">
        <f t="shared" si="118"/>
        <v>0</v>
      </c>
      <c r="FH30" s="229">
        <f t="shared" si="118"/>
        <v>0</v>
      </c>
      <c r="FI30" s="229">
        <f t="shared" si="118"/>
        <v>0</v>
      </c>
      <c r="FJ30" s="229">
        <f t="shared" si="118"/>
        <v>0</v>
      </c>
      <c r="FK30" s="229">
        <f t="shared" si="118"/>
        <v>0</v>
      </c>
      <c r="FL30" s="229">
        <f t="shared" si="118"/>
        <v>0</v>
      </c>
      <c r="FM30" s="229">
        <f t="shared" si="118"/>
        <v>0</v>
      </c>
      <c r="FN30" s="229">
        <f t="shared" si="118"/>
        <v>0</v>
      </c>
      <c r="FO30" s="229">
        <f t="shared" si="118"/>
        <v>0</v>
      </c>
      <c r="FP30" s="229">
        <f t="shared" si="118"/>
        <v>0</v>
      </c>
      <c r="FQ30" s="229">
        <f t="shared" si="118"/>
        <v>0</v>
      </c>
      <c r="FR30" s="229">
        <f t="shared" si="118"/>
        <v>0</v>
      </c>
      <c r="FS30" s="229">
        <f t="shared" si="118"/>
        <v>0</v>
      </c>
      <c r="FT30" s="229">
        <f t="shared" si="118"/>
        <v>0</v>
      </c>
      <c r="FU30" s="229">
        <f t="shared" si="118"/>
        <v>0</v>
      </c>
      <c r="FV30" s="229">
        <f t="shared" si="118"/>
        <v>0</v>
      </c>
      <c r="FW30" s="229">
        <f t="shared" si="118"/>
        <v>0</v>
      </c>
      <c r="FX30" s="229">
        <f t="shared" si="118"/>
        <v>0</v>
      </c>
      <c r="FY30" s="229">
        <f t="shared" si="118"/>
        <v>0</v>
      </c>
      <c r="FZ30" s="229">
        <f t="shared" si="118"/>
        <v>0</v>
      </c>
      <c r="GA30" s="229">
        <f t="shared" si="118"/>
        <v>0</v>
      </c>
      <c r="GB30" s="229">
        <f t="shared" si="118"/>
        <v>0</v>
      </c>
      <c r="GC30" s="229">
        <f t="shared" si="118"/>
        <v>0</v>
      </c>
      <c r="GD30" s="229">
        <f t="shared" si="118"/>
        <v>0</v>
      </c>
      <c r="GE30" s="229">
        <f t="shared" si="118"/>
        <v>0</v>
      </c>
      <c r="GF30" s="229">
        <f t="shared" si="118"/>
        <v>0</v>
      </c>
      <c r="GG30" s="229">
        <f t="shared" si="118"/>
        <v>0</v>
      </c>
      <c r="GH30" s="229">
        <f t="shared" si="118"/>
        <v>0</v>
      </c>
      <c r="GI30" s="229">
        <f t="shared" si="118"/>
        <v>0</v>
      </c>
      <c r="GJ30" s="229">
        <f t="shared" si="118"/>
        <v>0</v>
      </c>
      <c r="GK30" s="229">
        <f t="shared" si="118"/>
        <v>0</v>
      </c>
      <c r="GL30" s="229">
        <f t="shared" si="118"/>
        <v>0</v>
      </c>
      <c r="GM30" s="229">
        <f t="shared" si="118"/>
        <v>0</v>
      </c>
      <c r="GN30" s="229">
        <f t="shared" ref="GN30:HN30" si="119">SUM(GN12:GN29)</f>
        <v>0</v>
      </c>
      <c r="GO30" s="229">
        <f t="shared" si="119"/>
        <v>0</v>
      </c>
      <c r="GP30" s="229">
        <f t="shared" si="119"/>
        <v>0</v>
      </c>
      <c r="GQ30" s="229">
        <f t="shared" si="119"/>
        <v>0</v>
      </c>
      <c r="GR30" s="229">
        <f t="shared" si="119"/>
        <v>0</v>
      </c>
      <c r="GS30" s="229">
        <f t="shared" si="119"/>
        <v>0</v>
      </c>
      <c r="GT30" s="229">
        <f t="shared" si="119"/>
        <v>0</v>
      </c>
      <c r="GU30" s="229">
        <f t="shared" si="119"/>
        <v>0</v>
      </c>
      <c r="GV30" s="229">
        <f t="shared" si="119"/>
        <v>0</v>
      </c>
      <c r="GW30" s="229">
        <f t="shared" si="119"/>
        <v>0</v>
      </c>
      <c r="GX30" s="229">
        <f t="shared" si="119"/>
        <v>0</v>
      </c>
      <c r="GY30" s="229">
        <f t="shared" si="119"/>
        <v>0</v>
      </c>
      <c r="GZ30" s="229">
        <f t="shared" si="119"/>
        <v>0</v>
      </c>
      <c r="HA30" s="229">
        <f t="shared" si="119"/>
        <v>0</v>
      </c>
      <c r="HB30" s="229">
        <f t="shared" si="119"/>
        <v>0</v>
      </c>
      <c r="HC30" s="229">
        <f t="shared" si="119"/>
        <v>0</v>
      </c>
      <c r="HD30" s="229">
        <f t="shared" si="119"/>
        <v>0</v>
      </c>
      <c r="HE30" s="229">
        <f t="shared" si="119"/>
        <v>0</v>
      </c>
      <c r="HF30" s="229">
        <f t="shared" si="119"/>
        <v>0</v>
      </c>
      <c r="HG30" s="229">
        <f t="shared" si="119"/>
        <v>0</v>
      </c>
      <c r="HH30" s="229">
        <f t="shared" si="119"/>
        <v>0</v>
      </c>
      <c r="HI30" s="229">
        <f t="shared" si="119"/>
        <v>0</v>
      </c>
      <c r="HJ30" s="229">
        <f t="shared" si="119"/>
        <v>0</v>
      </c>
      <c r="HK30" s="229">
        <f t="shared" si="119"/>
        <v>0</v>
      </c>
      <c r="HL30" s="229">
        <f t="shared" si="119"/>
        <v>0</v>
      </c>
      <c r="HM30" s="229">
        <f t="shared" si="119"/>
        <v>0</v>
      </c>
      <c r="HN30" s="229">
        <f t="shared" si="119"/>
        <v>0</v>
      </c>
      <c r="HO30" s="229">
        <f>SUM(HO12:HO29)</f>
        <v>0</v>
      </c>
      <c r="HP30" s="229">
        <f t="shared" ref="HP30:IN30" si="120">SUM(HP12:HP29)</f>
        <v>0</v>
      </c>
      <c r="HQ30" s="229">
        <f t="shared" si="120"/>
        <v>0</v>
      </c>
      <c r="HR30" s="229">
        <f t="shared" si="120"/>
        <v>0</v>
      </c>
      <c r="HS30" s="229">
        <f t="shared" si="120"/>
        <v>0</v>
      </c>
      <c r="HT30" s="229">
        <f t="shared" si="120"/>
        <v>0</v>
      </c>
      <c r="HU30" s="229">
        <f t="shared" si="120"/>
        <v>206</v>
      </c>
      <c r="HV30" s="229">
        <f t="shared" si="120"/>
        <v>25237536</v>
      </c>
      <c r="HW30" s="229">
        <f t="shared" si="120"/>
        <v>0</v>
      </c>
      <c r="HX30" s="229">
        <f t="shared" si="120"/>
        <v>0</v>
      </c>
      <c r="HY30" s="229">
        <f t="shared" si="120"/>
        <v>791</v>
      </c>
      <c r="HZ30" s="229">
        <f t="shared" si="120"/>
        <v>115071732</v>
      </c>
      <c r="IA30" s="229">
        <f t="shared" si="120"/>
        <v>0</v>
      </c>
      <c r="IB30" s="229">
        <f t="shared" si="120"/>
        <v>0</v>
      </c>
      <c r="IC30" s="229">
        <f t="shared" si="120"/>
        <v>0</v>
      </c>
      <c r="ID30" s="229">
        <f t="shared" si="120"/>
        <v>0</v>
      </c>
      <c r="IE30" s="229">
        <f t="shared" si="120"/>
        <v>0</v>
      </c>
      <c r="IF30" s="229">
        <f t="shared" si="120"/>
        <v>0</v>
      </c>
      <c r="IG30" s="229">
        <f t="shared" si="120"/>
        <v>0</v>
      </c>
      <c r="IH30" s="229">
        <f t="shared" si="120"/>
        <v>0</v>
      </c>
      <c r="II30" s="229">
        <f t="shared" si="120"/>
        <v>0</v>
      </c>
      <c r="IJ30" s="229">
        <f t="shared" si="120"/>
        <v>0</v>
      </c>
      <c r="IK30" s="229">
        <f t="shared" si="120"/>
        <v>997</v>
      </c>
      <c r="IL30" s="229">
        <f t="shared" si="120"/>
        <v>140309268</v>
      </c>
      <c r="IM30" s="229">
        <f t="shared" si="120"/>
        <v>997</v>
      </c>
      <c r="IN30" s="229">
        <f t="shared" si="120"/>
        <v>140309300</v>
      </c>
    </row>
    <row r="31" spans="1:248" ht="12.75" customHeight="1" x14ac:dyDescent="0.25"/>
    <row r="32" spans="1:248" ht="12.75" customHeight="1" x14ac:dyDescent="0.25"/>
    <row r="33" spans="108:108" ht="12.75" customHeight="1" x14ac:dyDescent="0.25"/>
    <row r="34" spans="108:108" ht="12.75" customHeight="1" x14ac:dyDescent="0.25">
      <c r="DD34" s="25"/>
    </row>
    <row r="35" spans="108:108" ht="12.75" customHeight="1" x14ac:dyDescent="0.25"/>
    <row r="36" spans="108:108" ht="12.75" customHeight="1" x14ac:dyDescent="0.25"/>
  </sheetData>
  <mergeCells count="382">
    <mergeCell ref="B1:V1"/>
    <mergeCell ref="A3:A7"/>
    <mergeCell ref="B3:B7"/>
    <mergeCell ref="C3:V3"/>
    <mergeCell ref="W3:AP3"/>
    <mergeCell ref="AQ3:BJ3"/>
    <mergeCell ref="AA4:AD4"/>
    <mergeCell ref="AE4:AH4"/>
    <mergeCell ref="AI4:AL4"/>
    <mergeCell ref="AM4:AP4"/>
    <mergeCell ref="AY4:BB4"/>
    <mergeCell ref="BC4:BF4"/>
    <mergeCell ref="BG4:BJ4"/>
    <mergeCell ref="BG5:BJ5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GA3:GT3"/>
    <mergeCell ref="GU3:HN3"/>
    <mergeCell ref="HO3:IH3"/>
    <mergeCell ref="II3:IN4"/>
    <mergeCell ref="C4:F4"/>
    <mergeCell ref="G4:J4"/>
    <mergeCell ref="K4:N4"/>
    <mergeCell ref="O4:R4"/>
    <mergeCell ref="S4:V4"/>
    <mergeCell ref="W4:Z4"/>
    <mergeCell ref="BK3:CD3"/>
    <mergeCell ref="CE3:CX3"/>
    <mergeCell ref="CY3:DR3"/>
    <mergeCell ref="DS3:EL3"/>
    <mergeCell ref="EM3:FF3"/>
    <mergeCell ref="FG3:FZ3"/>
    <mergeCell ref="BO4:BR4"/>
    <mergeCell ref="BS4:BV4"/>
    <mergeCell ref="BW4:BZ4"/>
    <mergeCell ref="CA4:CD4"/>
    <mergeCell ref="CE4:CH4"/>
    <mergeCell ref="CI4:CL4"/>
    <mergeCell ref="AQ4:AT4"/>
    <mergeCell ref="AU4:AX4"/>
    <mergeCell ref="BK4:BN4"/>
    <mergeCell ref="DK4:DN4"/>
    <mergeCell ref="DO4:DR4"/>
    <mergeCell ref="DS4:DV4"/>
    <mergeCell ref="DW4:DZ4"/>
    <mergeCell ref="EA4:ED4"/>
    <mergeCell ref="EE4:EH4"/>
    <mergeCell ref="CM4:CP4"/>
    <mergeCell ref="CQ4:CT4"/>
    <mergeCell ref="CU4:CX4"/>
    <mergeCell ref="CY4:DB4"/>
    <mergeCell ref="DC4:DF4"/>
    <mergeCell ref="DG4:DJ4"/>
    <mergeCell ref="FO4:FR4"/>
    <mergeCell ref="FS4:FV4"/>
    <mergeCell ref="FW4:FZ4"/>
    <mergeCell ref="GA4:GD4"/>
    <mergeCell ref="EI4:EL4"/>
    <mergeCell ref="EM4:EP4"/>
    <mergeCell ref="EQ4:ET4"/>
    <mergeCell ref="EU4:EX4"/>
    <mergeCell ref="EY4:FB4"/>
    <mergeCell ref="FC4:FF4"/>
    <mergeCell ref="IA4:ID4"/>
    <mergeCell ref="IE4:IH4"/>
    <mergeCell ref="C5:F5"/>
    <mergeCell ref="G5:J5"/>
    <mergeCell ref="K5:N5"/>
    <mergeCell ref="O5:R5"/>
    <mergeCell ref="S5:V5"/>
    <mergeCell ref="W5:Z5"/>
    <mergeCell ref="AA5:AD5"/>
    <mergeCell ref="AE5:AH5"/>
    <mergeCell ref="HC4:HF4"/>
    <mergeCell ref="HG4:HJ4"/>
    <mergeCell ref="HK4:HN4"/>
    <mergeCell ref="HO4:HR4"/>
    <mergeCell ref="HS4:HV4"/>
    <mergeCell ref="HW4:HZ4"/>
    <mergeCell ref="GE4:GH4"/>
    <mergeCell ref="GI4:GL4"/>
    <mergeCell ref="GM4:GP4"/>
    <mergeCell ref="GQ4:GT4"/>
    <mergeCell ref="GU4:GX4"/>
    <mergeCell ref="GY4:HB4"/>
    <mergeCell ref="FG4:FJ4"/>
    <mergeCell ref="FK4:FN4"/>
    <mergeCell ref="BK5:BN5"/>
    <mergeCell ref="BO5:BR5"/>
    <mergeCell ref="BS5:BV5"/>
    <mergeCell ref="BW5:BZ5"/>
    <mergeCell ref="CA5:CD5"/>
    <mergeCell ref="AI5:AL5"/>
    <mergeCell ref="AM5:AP5"/>
    <mergeCell ref="AQ5:AT5"/>
    <mergeCell ref="AU5:AX5"/>
    <mergeCell ref="AY5:BB5"/>
    <mergeCell ref="BC5:BF5"/>
    <mergeCell ref="DC5:DF5"/>
    <mergeCell ref="DG5:DJ5"/>
    <mergeCell ref="DK5:DN5"/>
    <mergeCell ref="DO5:DR5"/>
    <mergeCell ref="DS5:DV5"/>
    <mergeCell ref="DW5:DZ5"/>
    <mergeCell ref="CE5:CH5"/>
    <mergeCell ref="CI5:CL5"/>
    <mergeCell ref="CM5:CP5"/>
    <mergeCell ref="CQ5:CT5"/>
    <mergeCell ref="CU5:CX5"/>
    <mergeCell ref="CY5:DB5"/>
    <mergeCell ref="FG5:FJ5"/>
    <mergeCell ref="FK5:FN5"/>
    <mergeCell ref="FO5:FR5"/>
    <mergeCell ref="FS5:FV5"/>
    <mergeCell ref="EA5:ED5"/>
    <mergeCell ref="EE5:EH5"/>
    <mergeCell ref="EI5:EL5"/>
    <mergeCell ref="EM5:EP5"/>
    <mergeCell ref="EQ5:ET5"/>
    <mergeCell ref="EU5:EX5"/>
    <mergeCell ref="HS5:HV5"/>
    <mergeCell ref="HW5:HZ5"/>
    <mergeCell ref="IA5:ID5"/>
    <mergeCell ref="IE5:IH5"/>
    <mergeCell ref="C6:D6"/>
    <mergeCell ref="E6:F6"/>
    <mergeCell ref="G6:H6"/>
    <mergeCell ref="I6:J6"/>
    <mergeCell ref="K6:L6"/>
    <mergeCell ref="M6:N6"/>
    <mergeCell ref="GU5:GX5"/>
    <mergeCell ref="GY5:HB5"/>
    <mergeCell ref="HC5:HF5"/>
    <mergeCell ref="HG5:HJ5"/>
    <mergeCell ref="HK5:HN5"/>
    <mergeCell ref="HO5:HR5"/>
    <mergeCell ref="FW5:FZ5"/>
    <mergeCell ref="GA5:GD5"/>
    <mergeCell ref="GE5:GH5"/>
    <mergeCell ref="GI5:GL5"/>
    <mergeCell ref="GM5:GP5"/>
    <mergeCell ref="GQ5:GT5"/>
    <mergeCell ref="EY5:FB5"/>
    <mergeCell ref="FC5:FF5"/>
    <mergeCell ref="W6:X6"/>
    <mergeCell ref="Y6:Z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CU6:CV6"/>
    <mergeCell ref="CW6:CX6"/>
    <mergeCell ref="CY6:CZ6"/>
    <mergeCell ref="DA6:DB6"/>
    <mergeCell ref="DC6:DD6"/>
    <mergeCell ref="DE6:DF6"/>
    <mergeCell ref="CI6:CJ6"/>
    <mergeCell ref="CK6:CL6"/>
    <mergeCell ref="CM6:CN6"/>
    <mergeCell ref="CO6:CP6"/>
    <mergeCell ref="CQ6:CR6"/>
    <mergeCell ref="CS6:CT6"/>
    <mergeCell ref="DS6:DT6"/>
    <mergeCell ref="DU6:DV6"/>
    <mergeCell ref="DW6:DX6"/>
    <mergeCell ref="DY6:DZ6"/>
    <mergeCell ref="EA6:EB6"/>
    <mergeCell ref="EC6:ED6"/>
    <mergeCell ref="DG6:DH6"/>
    <mergeCell ref="DI6:DJ6"/>
    <mergeCell ref="DK6:DL6"/>
    <mergeCell ref="DM6:DN6"/>
    <mergeCell ref="DO6:DP6"/>
    <mergeCell ref="DQ6:DR6"/>
    <mergeCell ref="EQ6:ER6"/>
    <mergeCell ref="ES6:ET6"/>
    <mergeCell ref="EU6:EV6"/>
    <mergeCell ref="EW6:EX6"/>
    <mergeCell ref="EY6:EZ6"/>
    <mergeCell ref="FA6:FB6"/>
    <mergeCell ref="EE6:EF6"/>
    <mergeCell ref="EG6:EH6"/>
    <mergeCell ref="EI6:EJ6"/>
    <mergeCell ref="EK6:EL6"/>
    <mergeCell ref="EM6:EN6"/>
    <mergeCell ref="EO6:EP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C7:D7"/>
    <mergeCell ref="E7:F7"/>
    <mergeCell ref="G7:H7"/>
    <mergeCell ref="I7:J7"/>
    <mergeCell ref="K7:L7"/>
    <mergeCell ref="M7:N7"/>
    <mergeCell ref="O7:P7"/>
    <mergeCell ref="HW6:HX6"/>
    <mergeCell ref="HY6:HZ6"/>
    <mergeCell ref="HK6:HL6"/>
    <mergeCell ref="HM6:HN6"/>
    <mergeCell ref="HO6:HP6"/>
    <mergeCell ref="HQ6:HR6"/>
    <mergeCell ref="HS6:HT6"/>
    <mergeCell ref="HU6:HV6"/>
    <mergeCell ref="GY6:GZ6"/>
    <mergeCell ref="HA6:HB6"/>
    <mergeCell ref="HC6:HD6"/>
    <mergeCell ref="HE6:HF6"/>
    <mergeCell ref="HG6:HH6"/>
    <mergeCell ref="HI6:HJ6"/>
    <mergeCell ref="GM6:GN6"/>
    <mergeCell ref="GO6:GP6"/>
    <mergeCell ref="GQ6:GR6"/>
    <mergeCell ref="Q7:R7"/>
    <mergeCell ref="S7:T7"/>
    <mergeCell ref="U7:V7"/>
    <mergeCell ref="W7:X7"/>
    <mergeCell ref="Y7:Z7"/>
    <mergeCell ref="AA7:AB7"/>
    <mergeCell ref="II6:IJ6"/>
    <mergeCell ref="IK6:IL6"/>
    <mergeCell ref="IM6:IN6"/>
    <mergeCell ref="IA6:IB6"/>
    <mergeCell ref="IC6:ID6"/>
    <mergeCell ref="IE6:IF6"/>
    <mergeCell ref="IG6:IH6"/>
    <mergeCell ref="GS6:GT6"/>
    <mergeCell ref="GU6:GV6"/>
    <mergeCell ref="GW6:GX6"/>
    <mergeCell ref="GA6:GB6"/>
    <mergeCell ref="GC6:GD6"/>
    <mergeCell ref="GE6:GF6"/>
    <mergeCell ref="GG6:GH6"/>
    <mergeCell ref="GI6:GJ6"/>
    <mergeCell ref="GK6:GL6"/>
    <mergeCell ref="FO6:FP6"/>
    <mergeCell ref="FQ6:FR6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CK7:CL7"/>
    <mergeCell ref="CM7:CN7"/>
    <mergeCell ref="CO7:CP7"/>
    <mergeCell ref="CQ7:CR7"/>
    <mergeCell ref="CS7:CT7"/>
    <mergeCell ref="CU7:CV7"/>
    <mergeCell ref="BY7:BZ7"/>
    <mergeCell ref="CA7:CB7"/>
    <mergeCell ref="CC7:CD7"/>
    <mergeCell ref="CE7:CF7"/>
    <mergeCell ref="CG7:CH7"/>
    <mergeCell ref="CI7:CJ7"/>
    <mergeCell ref="DI7:DJ7"/>
    <mergeCell ref="DK7:DL7"/>
    <mergeCell ref="DM7:DN7"/>
    <mergeCell ref="DO7:DP7"/>
    <mergeCell ref="DQ7:DR7"/>
    <mergeCell ref="DS7:DT7"/>
    <mergeCell ref="CW7:CX7"/>
    <mergeCell ref="CY7:CZ7"/>
    <mergeCell ref="DA7:DB7"/>
    <mergeCell ref="DC7:DD7"/>
    <mergeCell ref="DE7:DF7"/>
    <mergeCell ref="DG7:DH7"/>
    <mergeCell ref="EG7:EH7"/>
    <mergeCell ref="EI7:EJ7"/>
    <mergeCell ref="EK7:EL7"/>
    <mergeCell ref="EM7:EN7"/>
    <mergeCell ref="EO7:EP7"/>
    <mergeCell ref="EQ7:ER7"/>
    <mergeCell ref="DU7:DV7"/>
    <mergeCell ref="DW7:DX7"/>
    <mergeCell ref="DY7:DZ7"/>
    <mergeCell ref="EA7:EB7"/>
    <mergeCell ref="EC7:ED7"/>
    <mergeCell ref="EE7:EF7"/>
    <mergeCell ref="FE7:FF7"/>
    <mergeCell ref="FG7:FH7"/>
    <mergeCell ref="FI7:FJ7"/>
    <mergeCell ref="FK7:FL7"/>
    <mergeCell ref="FM7:FN7"/>
    <mergeCell ref="FO7:FP7"/>
    <mergeCell ref="ES7:ET7"/>
    <mergeCell ref="EU7:EV7"/>
    <mergeCell ref="EW7:EX7"/>
    <mergeCell ref="EY7:EZ7"/>
    <mergeCell ref="FA7:FB7"/>
    <mergeCell ref="FC7:FD7"/>
    <mergeCell ref="GC7:GD7"/>
    <mergeCell ref="GE7:GF7"/>
    <mergeCell ref="GG7:GH7"/>
    <mergeCell ref="GI7:GJ7"/>
    <mergeCell ref="GK7:GL7"/>
    <mergeCell ref="GM7:GN7"/>
    <mergeCell ref="FQ7:FR7"/>
    <mergeCell ref="FS7:FT7"/>
    <mergeCell ref="FU7:FV7"/>
    <mergeCell ref="FW7:FX7"/>
    <mergeCell ref="FY7:FZ7"/>
    <mergeCell ref="GA7:GB7"/>
    <mergeCell ref="HA7:HB7"/>
    <mergeCell ref="HC7:HD7"/>
    <mergeCell ref="HE7:HF7"/>
    <mergeCell ref="HG7:HH7"/>
    <mergeCell ref="HI7:HJ7"/>
    <mergeCell ref="HK7:HL7"/>
    <mergeCell ref="GO7:GP7"/>
    <mergeCell ref="GQ7:GR7"/>
    <mergeCell ref="GS7:GT7"/>
    <mergeCell ref="GU7:GV7"/>
    <mergeCell ref="GW7:GX7"/>
    <mergeCell ref="GY7:GZ7"/>
    <mergeCell ref="IK7:IL7"/>
    <mergeCell ref="IM7:IN7"/>
    <mergeCell ref="HY7:HZ7"/>
    <mergeCell ref="IA7:IB7"/>
    <mergeCell ref="IC7:ID7"/>
    <mergeCell ref="IE7:IF7"/>
    <mergeCell ref="IG7:IH7"/>
    <mergeCell ref="II7:IJ7"/>
    <mergeCell ref="HM7:HN7"/>
    <mergeCell ref="HO7:HP7"/>
    <mergeCell ref="HQ7:HR7"/>
    <mergeCell ref="HS7:HT7"/>
    <mergeCell ref="HU7:HV7"/>
    <mergeCell ref="HW7:HX7"/>
  </mergeCells>
  <pageMargins left="0.15763888888888899" right="0.15763888888888899" top="0.74791666666666701" bottom="0.74791666666666701" header="0.51180555555555496" footer="0.51180555555555496"/>
  <pageSetup paperSize="9" firstPageNumber="0" fitToWidth="7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00"/>
  </sheetPr>
  <dimension ref="A1:CW35"/>
  <sheetViews>
    <sheetView tabSelected="1" view="pageBreakPreview" zoomScale="85" zoomScaleNormal="85" zoomScaleSheetLayoutView="85" workbookViewId="0">
      <pane xSplit="2" ySplit="9" topLeftCell="CC10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CV16" sqref="CV16"/>
    </sheetView>
  </sheetViews>
  <sheetFormatPr defaultRowHeight="13.2" x14ac:dyDescent="0.25"/>
  <cols>
    <col min="1" max="1" width="4.6640625" style="216" customWidth="1"/>
    <col min="2" max="4" width="16" style="232" customWidth="1"/>
    <col min="5" max="5" width="9.44140625" style="1" customWidth="1"/>
    <col min="6" max="6" width="10.33203125" style="1" customWidth="1"/>
    <col min="7" max="7" width="7.88671875" style="1" customWidth="1"/>
    <col min="8" max="8" width="9.6640625" style="1" customWidth="1"/>
    <col min="9" max="9" width="6" style="1" customWidth="1"/>
    <col min="10" max="10" width="10.6640625" style="1" customWidth="1"/>
    <col min="11" max="11" width="8.33203125" style="1" customWidth="1"/>
    <col min="12" max="12" width="12.33203125" style="1" customWidth="1"/>
    <col min="13" max="13" width="6" style="1" customWidth="1"/>
    <col min="14" max="14" width="10.6640625" style="1" customWidth="1"/>
    <col min="15" max="15" width="6.88671875" style="1" customWidth="1"/>
    <col min="16" max="16" width="12" style="1" customWidth="1"/>
    <col min="17" max="17" width="5.109375" style="1" customWidth="1"/>
    <col min="18" max="18" width="9" style="1" customWidth="1"/>
    <col min="19" max="19" width="5.109375" style="1" customWidth="1"/>
    <col min="20" max="20" width="9.88671875" style="1" customWidth="1"/>
    <col min="21" max="21" width="5.109375" style="1" customWidth="1"/>
    <col min="22" max="22" width="9" style="1" customWidth="1"/>
    <col min="23" max="23" width="5.109375" style="1" customWidth="1"/>
    <col min="24" max="26" width="9.88671875" style="1" customWidth="1"/>
    <col min="27" max="27" width="7.109375" style="1" customWidth="1"/>
    <col min="28" max="28" width="10.33203125" style="1" customWidth="1"/>
    <col min="29" max="29" width="6.44140625" style="1" customWidth="1"/>
    <col min="30" max="30" width="9.6640625" style="1" customWidth="1"/>
    <col min="31" max="31" width="6.33203125" style="1" customWidth="1"/>
    <col min="32" max="32" width="9" style="1" customWidth="1"/>
    <col min="33" max="33" width="8" style="1" customWidth="1"/>
    <col min="34" max="34" width="12.88671875" style="1" customWidth="1"/>
    <col min="35" max="35" width="5.109375" style="1" customWidth="1"/>
    <col min="36" max="36" width="9.88671875" style="1" customWidth="1"/>
    <col min="37" max="37" width="6.6640625" style="1" customWidth="1"/>
    <col min="38" max="38" width="12.44140625" style="1" customWidth="1"/>
    <col min="39" max="39" width="5.109375" style="1" customWidth="1"/>
    <col min="40" max="40" width="9" style="1" customWidth="1"/>
    <col min="41" max="41" width="5.109375" style="1" customWidth="1"/>
    <col min="42" max="42" width="9.88671875" style="1" customWidth="1"/>
    <col min="43" max="43" width="5.109375" style="1" customWidth="1"/>
    <col min="44" max="44" width="6.88671875" style="1" customWidth="1"/>
    <col min="45" max="45" width="5.109375" style="1" customWidth="1"/>
    <col min="46" max="46" width="10.5546875" style="1" customWidth="1"/>
    <col min="47" max="48" width="9" style="1" customWidth="1"/>
    <col min="49" max="49" width="7.109375" style="1" customWidth="1"/>
    <col min="50" max="50" width="10.33203125" style="1" customWidth="1"/>
    <col min="51" max="51" width="6.44140625" style="1" customWidth="1"/>
    <col min="52" max="52" width="9.6640625" style="1" customWidth="1"/>
    <col min="53" max="53" width="6.33203125" style="1" customWidth="1"/>
    <col min="54" max="54" width="9" style="1" customWidth="1"/>
    <col min="55" max="55" width="5.109375" style="1" customWidth="1"/>
    <col min="56" max="56" width="9.88671875" style="1" customWidth="1"/>
    <col min="57" max="57" width="5.109375" style="1" customWidth="1"/>
    <col min="58" max="58" width="9.88671875" style="1" customWidth="1"/>
    <col min="59" max="59" width="5.109375" style="1" customWidth="1"/>
    <col min="60" max="60" width="9.88671875" style="1" customWidth="1"/>
    <col min="61" max="61" width="5.109375" style="1" customWidth="1"/>
    <col min="62" max="62" width="9" style="1" customWidth="1"/>
    <col min="63" max="63" width="5.109375" style="1" customWidth="1"/>
    <col min="64" max="64" width="9.88671875" style="1" customWidth="1"/>
    <col min="65" max="65" width="5.109375" style="1" customWidth="1"/>
    <col min="66" max="66" width="6.88671875" style="1" customWidth="1"/>
    <col min="67" max="67" width="5.109375" style="1" customWidth="1"/>
    <col min="68" max="68" width="9" style="1" customWidth="1"/>
    <col min="69" max="69" width="7.109375" style="1" customWidth="1"/>
    <col min="70" max="70" width="10.33203125" style="1" customWidth="1"/>
    <col min="71" max="71" width="6.44140625" style="1" customWidth="1"/>
    <col min="72" max="72" width="9.6640625" style="1" customWidth="1"/>
    <col min="73" max="73" width="6.33203125" style="1" customWidth="1"/>
    <col min="74" max="74" width="13" style="1" customWidth="1"/>
    <col min="75" max="75" width="6.88671875" style="1" customWidth="1"/>
    <col min="76" max="76" width="12.33203125" style="1" customWidth="1"/>
    <col min="77" max="77" width="7.6640625" style="1" customWidth="1"/>
    <col min="78" max="78" width="10.44140625" style="1" customWidth="1"/>
    <col min="79" max="79" width="11.33203125" style="1" customWidth="1"/>
    <col min="80" max="80" width="12.33203125" style="1" customWidth="1"/>
    <col min="81" max="81" width="5.109375" style="1" customWidth="1"/>
    <col min="82" max="82" width="9" style="1" customWidth="1"/>
    <col min="83" max="83" width="5.109375" style="1" customWidth="1"/>
    <col min="84" max="84" width="9.88671875" style="1" customWidth="1"/>
    <col min="85" max="85" width="5.109375" style="1" customWidth="1"/>
    <col min="86" max="86" width="6.88671875" style="1" customWidth="1"/>
    <col min="87" max="87" width="5.109375" style="1" customWidth="1"/>
    <col min="88" max="88" width="10.6640625" style="1" customWidth="1"/>
    <col min="89" max="89" width="6.88671875" style="1" customWidth="1"/>
    <col min="90" max="90" width="12" style="1" customWidth="1"/>
    <col min="91" max="91" width="12" style="1" hidden="1" customWidth="1"/>
    <col min="92" max="92" width="8.44140625" style="1" customWidth="1"/>
    <col min="93" max="93" width="12" style="1" customWidth="1"/>
    <col min="94" max="94" width="6.21875" style="1" bestFit="1" customWidth="1"/>
    <col min="95" max="95" width="13.88671875" style="1" customWidth="1"/>
    <col min="96" max="96" width="12.88671875" style="1" customWidth="1"/>
    <col min="97" max="97" width="13" style="1" customWidth="1"/>
    <col min="98" max="98" width="15.109375" style="1" customWidth="1"/>
    <col min="99" max="16384" width="8.88671875" style="1"/>
  </cols>
  <sheetData>
    <row r="1" spans="1:101" ht="32.4" customHeight="1" x14ac:dyDescent="0.25">
      <c r="B1" s="292"/>
      <c r="C1" s="340" t="s">
        <v>610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8"/>
      <c r="AN1" s="218"/>
      <c r="AO1" s="218"/>
      <c r="AP1" s="218"/>
      <c r="BI1" s="218"/>
      <c r="BJ1" s="218"/>
      <c r="BK1" s="218"/>
      <c r="BL1" s="218"/>
      <c r="CC1" s="218"/>
      <c r="CD1" s="218"/>
      <c r="CE1" s="218"/>
      <c r="CF1" s="218"/>
    </row>
    <row r="3" spans="1:101" s="30" customFormat="1" ht="17.399999999999999" customHeight="1" x14ac:dyDescent="0.2">
      <c r="A3" s="338" t="s">
        <v>611</v>
      </c>
      <c r="B3" s="298" t="s">
        <v>612</v>
      </c>
      <c r="C3" s="316" t="s">
        <v>20</v>
      </c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3"/>
      <c r="Y3" s="316" t="s">
        <v>609</v>
      </c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3"/>
      <c r="AU3" s="316" t="s">
        <v>43</v>
      </c>
      <c r="AV3" s="352"/>
      <c r="AW3" s="352"/>
      <c r="AX3" s="352"/>
      <c r="AY3" s="352"/>
      <c r="AZ3" s="352"/>
      <c r="BA3" s="352"/>
      <c r="BB3" s="352"/>
      <c r="BC3" s="352"/>
      <c r="BD3" s="352"/>
      <c r="BE3" s="352"/>
      <c r="BF3" s="352"/>
      <c r="BG3" s="352"/>
      <c r="BH3" s="352"/>
      <c r="BI3" s="352"/>
      <c r="BJ3" s="352"/>
      <c r="BK3" s="352"/>
      <c r="BL3" s="352"/>
      <c r="BM3" s="352"/>
      <c r="BN3" s="352"/>
      <c r="BO3" s="352"/>
      <c r="BP3" s="353"/>
      <c r="BQ3" s="298" t="s">
        <v>66</v>
      </c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298"/>
      <c r="CI3" s="298"/>
      <c r="CJ3" s="298"/>
      <c r="CK3" s="298" t="s">
        <v>674</v>
      </c>
      <c r="CL3" s="298"/>
      <c r="CM3" s="298"/>
      <c r="CN3" s="298"/>
      <c r="CO3" s="298"/>
      <c r="CP3" s="298"/>
      <c r="CQ3" s="298"/>
      <c r="CR3" s="347" t="s">
        <v>640</v>
      </c>
      <c r="CS3" s="348"/>
      <c r="CT3" s="348"/>
    </row>
    <row r="4" spans="1:101" s="30" customFormat="1" ht="10.199999999999999" customHeight="1" x14ac:dyDescent="0.2">
      <c r="A4" s="338"/>
      <c r="B4" s="298"/>
      <c r="C4" s="349" t="s">
        <v>21</v>
      </c>
      <c r="D4" s="349" t="s">
        <v>77</v>
      </c>
      <c r="E4" s="298" t="s">
        <v>5</v>
      </c>
      <c r="F4" s="298"/>
      <c r="G4" s="298"/>
      <c r="H4" s="298"/>
      <c r="I4" s="298" t="s">
        <v>6</v>
      </c>
      <c r="J4" s="298"/>
      <c r="K4" s="298"/>
      <c r="L4" s="298"/>
      <c r="M4" s="298" t="s">
        <v>7</v>
      </c>
      <c r="N4" s="298"/>
      <c r="O4" s="298"/>
      <c r="P4" s="298"/>
      <c r="Q4" s="298" t="s">
        <v>8</v>
      </c>
      <c r="R4" s="298"/>
      <c r="S4" s="298"/>
      <c r="T4" s="298"/>
      <c r="U4" s="298" t="s">
        <v>9</v>
      </c>
      <c r="V4" s="298"/>
      <c r="W4" s="298"/>
      <c r="X4" s="298"/>
      <c r="Y4" s="349" t="s">
        <v>21</v>
      </c>
      <c r="Z4" s="349" t="s">
        <v>77</v>
      </c>
      <c r="AA4" s="298" t="s">
        <v>5</v>
      </c>
      <c r="AB4" s="298"/>
      <c r="AC4" s="298"/>
      <c r="AD4" s="298"/>
      <c r="AE4" s="298" t="s">
        <v>6</v>
      </c>
      <c r="AF4" s="298"/>
      <c r="AG4" s="298"/>
      <c r="AH4" s="298"/>
      <c r="AI4" s="298" t="s">
        <v>7</v>
      </c>
      <c r="AJ4" s="298"/>
      <c r="AK4" s="298"/>
      <c r="AL4" s="298"/>
      <c r="AM4" s="298" t="s">
        <v>8</v>
      </c>
      <c r="AN4" s="298"/>
      <c r="AO4" s="298"/>
      <c r="AP4" s="298"/>
      <c r="AQ4" s="298" t="s">
        <v>9</v>
      </c>
      <c r="AR4" s="298"/>
      <c r="AS4" s="298"/>
      <c r="AT4" s="298"/>
      <c r="AU4" s="349" t="s">
        <v>21</v>
      </c>
      <c r="AV4" s="349" t="s">
        <v>77</v>
      </c>
      <c r="AW4" s="298" t="s">
        <v>5</v>
      </c>
      <c r="AX4" s="298"/>
      <c r="AY4" s="298"/>
      <c r="AZ4" s="298"/>
      <c r="BA4" s="298" t="s">
        <v>6</v>
      </c>
      <c r="BB4" s="298"/>
      <c r="BC4" s="298"/>
      <c r="BD4" s="298"/>
      <c r="BE4" s="298" t="s">
        <v>7</v>
      </c>
      <c r="BF4" s="298"/>
      <c r="BG4" s="298"/>
      <c r="BH4" s="298"/>
      <c r="BI4" s="298" t="s">
        <v>8</v>
      </c>
      <c r="BJ4" s="298"/>
      <c r="BK4" s="298"/>
      <c r="BL4" s="298"/>
      <c r="BM4" s="298" t="s">
        <v>9</v>
      </c>
      <c r="BN4" s="298"/>
      <c r="BO4" s="298"/>
      <c r="BP4" s="298"/>
      <c r="BQ4" s="298" t="s">
        <v>5</v>
      </c>
      <c r="BR4" s="298"/>
      <c r="BS4" s="298"/>
      <c r="BT4" s="298"/>
      <c r="BU4" s="298" t="s">
        <v>6</v>
      </c>
      <c r="BV4" s="298"/>
      <c r="BW4" s="298"/>
      <c r="BX4" s="298"/>
      <c r="BY4" s="298" t="s">
        <v>7</v>
      </c>
      <c r="BZ4" s="298"/>
      <c r="CA4" s="298"/>
      <c r="CB4" s="298"/>
      <c r="CC4" s="298" t="s">
        <v>8</v>
      </c>
      <c r="CD4" s="298"/>
      <c r="CE4" s="298"/>
      <c r="CF4" s="298"/>
      <c r="CG4" s="298" t="s">
        <v>9</v>
      </c>
      <c r="CH4" s="298"/>
      <c r="CI4" s="298"/>
      <c r="CJ4" s="298"/>
      <c r="CK4" s="298"/>
      <c r="CL4" s="298"/>
      <c r="CM4" s="298"/>
      <c r="CN4" s="298"/>
      <c r="CO4" s="298"/>
      <c r="CP4" s="298"/>
      <c r="CQ4" s="298"/>
      <c r="CR4" s="348"/>
      <c r="CS4" s="348"/>
      <c r="CT4" s="348"/>
    </row>
    <row r="5" spans="1:101" s="30" customFormat="1" ht="10.199999999999999" x14ac:dyDescent="0.2">
      <c r="A5" s="338"/>
      <c r="B5" s="298"/>
      <c r="C5" s="350"/>
      <c r="D5" s="350"/>
      <c r="E5" s="298" t="s">
        <v>67</v>
      </c>
      <c r="F5" s="298"/>
      <c r="G5" s="298"/>
      <c r="H5" s="298"/>
      <c r="I5" s="298" t="s">
        <v>68</v>
      </c>
      <c r="J5" s="298"/>
      <c r="K5" s="298"/>
      <c r="L5" s="298"/>
      <c r="M5" s="298" t="s">
        <v>16</v>
      </c>
      <c r="N5" s="298"/>
      <c r="O5" s="298"/>
      <c r="P5" s="298"/>
      <c r="Q5" s="298" t="s">
        <v>69</v>
      </c>
      <c r="R5" s="298"/>
      <c r="S5" s="298"/>
      <c r="T5" s="298"/>
      <c r="U5" s="298" t="s">
        <v>14</v>
      </c>
      <c r="V5" s="298"/>
      <c r="W5" s="298"/>
      <c r="X5" s="298"/>
      <c r="Y5" s="350"/>
      <c r="Z5" s="350"/>
      <c r="AA5" s="298" t="s">
        <v>67</v>
      </c>
      <c r="AB5" s="298"/>
      <c r="AC5" s="298"/>
      <c r="AD5" s="298"/>
      <c r="AE5" s="298" t="s">
        <v>68</v>
      </c>
      <c r="AF5" s="298"/>
      <c r="AG5" s="298"/>
      <c r="AH5" s="298"/>
      <c r="AI5" s="298" t="s">
        <v>16</v>
      </c>
      <c r="AJ5" s="298"/>
      <c r="AK5" s="298"/>
      <c r="AL5" s="298"/>
      <c r="AM5" s="298" t="s">
        <v>69</v>
      </c>
      <c r="AN5" s="298"/>
      <c r="AO5" s="298"/>
      <c r="AP5" s="298"/>
      <c r="AQ5" s="298" t="s">
        <v>14</v>
      </c>
      <c r="AR5" s="298"/>
      <c r="AS5" s="298"/>
      <c r="AT5" s="298"/>
      <c r="AU5" s="350"/>
      <c r="AV5" s="350"/>
      <c r="AW5" s="298" t="s">
        <v>67</v>
      </c>
      <c r="AX5" s="298"/>
      <c r="AY5" s="298"/>
      <c r="AZ5" s="298"/>
      <c r="BA5" s="298" t="s">
        <v>68</v>
      </c>
      <c r="BB5" s="298"/>
      <c r="BC5" s="298"/>
      <c r="BD5" s="298"/>
      <c r="BE5" s="298" t="s">
        <v>16</v>
      </c>
      <c r="BF5" s="298"/>
      <c r="BG5" s="298"/>
      <c r="BH5" s="298"/>
      <c r="BI5" s="298" t="s">
        <v>69</v>
      </c>
      <c r="BJ5" s="298"/>
      <c r="BK5" s="298"/>
      <c r="BL5" s="298"/>
      <c r="BM5" s="298" t="s">
        <v>14</v>
      </c>
      <c r="BN5" s="298"/>
      <c r="BO5" s="298"/>
      <c r="BP5" s="298"/>
      <c r="BQ5" s="298" t="s">
        <v>67</v>
      </c>
      <c r="BR5" s="298"/>
      <c r="BS5" s="298"/>
      <c r="BT5" s="298"/>
      <c r="BU5" s="298" t="s">
        <v>68</v>
      </c>
      <c r="BV5" s="298"/>
      <c r="BW5" s="298"/>
      <c r="BX5" s="298"/>
      <c r="BY5" s="298" t="s">
        <v>16</v>
      </c>
      <c r="BZ5" s="298"/>
      <c r="CA5" s="298"/>
      <c r="CB5" s="298"/>
      <c r="CC5" s="298" t="s">
        <v>69</v>
      </c>
      <c r="CD5" s="298"/>
      <c r="CE5" s="298"/>
      <c r="CF5" s="298"/>
      <c r="CG5" s="298" t="s">
        <v>14</v>
      </c>
      <c r="CH5" s="298"/>
      <c r="CI5" s="298"/>
      <c r="CJ5" s="298"/>
      <c r="CK5" s="346"/>
      <c r="CL5" s="346"/>
      <c r="CM5" s="346"/>
      <c r="CN5" s="346"/>
      <c r="CO5" s="346"/>
      <c r="CP5" s="346"/>
      <c r="CQ5" s="346"/>
      <c r="CR5" s="343" t="s">
        <v>641</v>
      </c>
      <c r="CS5" s="343" t="s">
        <v>642</v>
      </c>
      <c r="CT5" s="343" t="s">
        <v>643</v>
      </c>
    </row>
    <row r="6" spans="1:101" s="30" customFormat="1" ht="16.95" customHeight="1" x14ac:dyDescent="0.2">
      <c r="A6" s="338"/>
      <c r="B6" s="298"/>
      <c r="C6" s="350"/>
      <c r="D6" s="350"/>
      <c r="E6" s="298" t="s">
        <v>21</v>
      </c>
      <c r="F6" s="298"/>
      <c r="G6" s="316" t="s">
        <v>77</v>
      </c>
      <c r="H6" s="327"/>
      <c r="I6" s="298" t="s">
        <v>21</v>
      </c>
      <c r="J6" s="298"/>
      <c r="K6" s="298" t="s">
        <v>77</v>
      </c>
      <c r="L6" s="298"/>
      <c r="M6" s="298" t="s">
        <v>21</v>
      </c>
      <c r="N6" s="298"/>
      <c r="O6" s="298" t="s">
        <v>77</v>
      </c>
      <c r="P6" s="298"/>
      <c r="Q6" s="298" t="s">
        <v>21</v>
      </c>
      <c r="R6" s="298"/>
      <c r="S6" s="298" t="s">
        <v>77</v>
      </c>
      <c r="T6" s="298"/>
      <c r="U6" s="298" t="s">
        <v>21</v>
      </c>
      <c r="V6" s="298"/>
      <c r="W6" s="298" t="s">
        <v>77</v>
      </c>
      <c r="X6" s="298"/>
      <c r="Y6" s="350"/>
      <c r="Z6" s="350"/>
      <c r="AA6" s="298" t="s">
        <v>21</v>
      </c>
      <c r="AB6" s="298"/>
      <c r="AC6" s="298" t="s">
        <v>77</v>
      </c>
      <c r="AD6" s="298"/>
      <c r="AE6" s="298" t="s">
        <v>21</v>
      </c>
      <c r="AF6" s="298"/>
      <c r="AG6" s="298" t="s">
        <v>77</v>
      </c>
      <c r="AH6" s="298"/>
      <c r="AI6" s="298" t="s">
        <v>21</v>
      </c>
      <c r="AJ6" s="298"/>
      <c r="AK6" s="298" t="s">
        <v>77</v>
      </c>
      <c r="AL6" s="298"/>
      <c r="AM6" s="298" t="s">
        <v>21</v>
      </c>
      <c r="AN6" s="298"/>
      <c r="AO6" s="298" t="s">
        <v>77</v>
      </c>
      <c r="AP6" s="298"/>
      <c r="AQ6" s="298" t="s">
        <v>21</v>
      </c>
      <c r="AR6" s="298"/>
      <c r="AS6" s="298" t="s">
        <v>77</v>
      </c>
      <c r="AT6" s="298"/>
      <c r="AU6" s="350"/>
      <c r="AV6" s="350"/>
      <c r="AW6" s="298" t="s">
        <v>21</v>
      </c>
      <c r="AX6" s="298"/>
      <c r="AY6" s="298" t="s">
        <v>77</v>
      </c>
      <c r="AZ6" s="298"/>
      <c r="BA6" s="298" t="s">
        <v>21</v>
      </c>
      <c r="BB6" s="298"/>
      <c r="BC6" s="298" t="s">
        <v>77</v>
      </c>
      <c r="BD6" s="298"/>
      <c r="BE6" s="298" t="s">
        <v>21</v>
      </c>
      <c r="BF6" s="298"/>
      <c r="BG6" s="298" t="s">
        <v>77</v>
      </c>
      <c r="BH6" s="298"/>
      <c r="BI6" s="298" t="s">
        <v>21</v>
      </c>
      <c r="BJ6" s="298"/>
      <c r="BK6" s="298" t="s">
        <v>77</v>
      </c>
      <c r="BL6" s="298"/>
      <c r="BM6" s="298" t="s">
        <v>21</v>
      </c>
      <c r="BN6" s="298"/>
      <c r="BO6" s="298" t="s">
        <v>77</v>
      </c>
      <c r="BP6" s="298"/>
      <c r="BQ6" s="298" t="s">
        <v>21</v>
      </c>
      <c r="BR6" s="298"/>
      <c r="BS6" s="298" t="s">
        <v>77</v>
      </c>
      <c r="BT6" s="298"/>
      <c r="BU6" s="298" t="s">
        <v>21</v>
      </c>
      <c r="BV6" s="298"/>
      <c r="BW6" s="298" t="s">
        <v>77</v>
      </c>
      <c r="BX6" s="298"/>
      <c r="BY6" s="298" t="s">
        <v>21</v>
      </c>
      <c r="BZ6" s="298"/>
      <c r="CA6" s="298" t="s">
        <v>77</v>
      </c>
      <c r="CB6" s="298"/>
      <c r="CC6" s="298" t="s">
        <v>21</v>
      </c>
      <c r="CD6" s="298"/>
      <c r="CE6" s="298" t="s">
        <v>77</v>
      </c>
      <c r="CF6" s="298"/>
      <c r="CG6" s="298" t="s">
        <v>21</v>
      </c>
      <c r="CH6" s="298"/>
      <c r="CI6" s="298" t="s">
        <v>77</v>
      </c>
      <c r="CJ6" s="298"/>
      <c r="CK6" s="298" t="s">
        <v>21</v>
      </c>
      <c r="CL6" s="298"/>
      <c r="CM6" s="44"/>
      <c r="CN6" s="298" t="s">
        <v>77</v>
      </c>
      <c r="CO6" s="298"/>
      <c r="CP6" s="337" t="s">
        <v>76</v>
      </c>
      <c r="CQ6" s="342"/>
      <c r="CR6" s="344"/>
      <c r="CS6" s="344"/>
      <c r="CT6" s="344"/>
    </row>
    <row r="7" spans="1:101" s="30" customFormat="1" ht="10.199999999999999" x14ac:dyDescent="0.2">
      <c r="A7" s="338"/>
      <c r="B7" s="298"/>
      <c r="C7" s="351"/>
      <c r="D7" s="351"/>
      <c r="E7" s="298">
        <v>19</v>
      </c>
      <c r="F7" s="298"/>
      <c r="G7" s="298">
        <v>23</v>
      </c>
      <c r="H7" s="298"/>
      <c r="I7" s="298">
        <v>19</v>
      </c>
      <c r="J7" s="298"/>
      <c r="K7" s="298">
        <v>23</v>
      </c>
      <c r="L7" s="298"/>
      <c r="M7" s="298">
        <v>19</v>
      </c>
      <c r="N7" s="298"/>
      <c r="O7" s="298">
        <v>23</v>
      </c>
      <c r="P7" s="298"/>
      <c r="Q7" s="298">
        <v>19</v>
      </c>
      <c r="R7" s="298"/>
      <c r="S7" s="298">
        <v>23</v>
      </c>
      <c r="T7" s="298"/>
      <c r="U7" s="298">
        <v>19</v>
      </c>
      <c r="V7" s="298"/>
      <c r="W7" s="298">
        <v>23</v>
      </c>
      <c r="X7" s="298"/>
      <c r="Y7" s="351"/>
      <c r="Z7" s="351"/>
      <c r="AA7" s="298">
        <v>19</v>
      </c>
      <c r="AB7" s="298"/>
      <c r="AC7" s="298">
        <v>23</v>
      </c>
      <c r="AD7" s="298"/>
      <c r="AE7" s="44"/>
      <c r="AF7" s="44"/>
      <c r="AG7" s="44"/>
      <c r="AH7" s="44"/>
      <c r="AI7" s="298"/>
      <c r="AJ7" s="298"/>
      <c r="AK7" s="298"/>
      <c r="AL7" s="298"/>
      <c r="AM7" s="298">
        <v>19</v>
      </c>
      <c r="AN7" s="298"/>
      <c r="AO7" s="298">
        <v>23</v>
      </c>
      <c r="AP7" s="298"/>
      <c r="AQ7" s="298"/>
      <c r="AR7" s="298"/>
      <c r="AS7" s="298"/>
      <c r="AT7" s="298"/>
      <c r="AU7" s="351"/>
      <c r="AV7" s="351"/>
      <c r="AW7" s="298">
        <v>19</v>
      </c>
      <c r="AX7" s="298"/>
      <c r="AY7" s="298">
        <v>23</v>
      </c>
      <c r="AZ7" s="298"/>
      <c r="BA7" s="44"/>
      <c r="BB7" s="44"/>
      <c r="BC7" s="44"/>
      <c r="BD7" s="44"/>
      <c r="BE7" s="298"/>
      <c r="BF7" s="298"/>
      <c r="BG7" s="298"/>
      <c r="BH7" s="298"/>
      <c r="BI7" s="298">
        <v>19</v>
      </c>
      <c r="BJ7" s="298"/>
      <c r="BK7" s="298">
        <v>23</v>
      </c>
      <c r="BL7" s="298"/>
      <c r="BM7" s="298"/>
      <c r="BN7" s="298"/>
      <c r="BO7" s="298"/>
      <c r="BP7" s="298"/>
      <c r="BQ7" s="298">
        <v>19</v>
      </c>
      <c r="BR7" s="298"/>
      <c r="BS7" s="298">
        <v>23</v>
      </c>
      <c r="BT7" s="298"/>
      <c r="BU7" s="44"/>
      <c r="BV7" s="44"/>
      <c r="BW7" s="44"/>
      <c r="BX7" s="44"/>
      <c r="BY7" s="298"/>
      <c r="BZ7" s="298"/>
      <c r="CA7" s="298"/>
      <c r="CB7" s="298"/>
      <c r="CC7" s="298">
        <v>19</v>
      </c>
      <c r="CD7" s="298"/>
      <c r="CE7" s="298">
        <v>23</v>
      </c>
      <c r="CF7" s="298"/>
      <c r="CG7" s="298"/>
      <c r="CH7" s="298"/>
      <c r="CI7" s="298"/>
      <c r="CJ7" s="298"/>
      <c r="CK7" s="337"/>
      <c r="CL7" s="337"/>
      <c r="CM7" s="202"/>
      <c r="CN7" s="337"/>
      <c r="CO7" s="337"/>
      <c r="CP7" s="337"/>
      <c r="CQ7" s="342"/>
      <c r="CR7" s="345"/>
      <c r="CS7" s="345"/>
      <c r="CT7" s="345"/>
    </row>
    <row r="8" spans="1:101" s="223" customFormat="1" ht="11.4" x14ac:dyDescent="0.2">
      <c r="A8" s="220"/>
      <c r="B8" s="221"/>
      <c r="C8" s="221"/>
      <c r="D8" s="221"/>
      <c r="E8" s="221" t="s">
        <v>623</v>
      </c>
      <c r="F8" s="221" t="s">
        <v>624</v>
      </c>
      <c r="G8" s="221" t="s">
        <v>623</v>
      </c>
      <c r="H8" s="221" t="s">
        <v>624</v>
      </c>
      <c r="I8" s="221" t="s">
        <v>623</v>
      </c>
      <c r="J8" s="221" t="s">
        <v>624</v>
      </c>
      <c r="K8" s="221" t="s">
        <v>623</v>
      </c>
      <c r="L8" s="221" t="s">
        <v>624</v>
      </c>
      <c r="M8" s="221" t="s">
        <v>623</v>
      </c>
      <c r="N8" s="221" t="s">
        <v>624</v>
      </c>
      <c r="O8" s="221" t="s">
        <v>623</v>
      </c>
      <c r="P8" s="221" t="s">
        <v>624</v>
      </c>
      <c r="Q8" s="221" t="s">
        <v>623</v>
      </c>
      <c r="R8" s="221" t="s">
        <v>624</v>
      </c>
      <c r="S8" s="221" t="s">
        <v>623</v>
      </c>
      <c r="T8" s="221" t="s">
        <v>624</v>
      </c>
      <c r="U8" s="221" t="s">
        <v>623</v>
      </c>
      <c r="V8" s="221" t="s">
        <v>624</v>
      </c>
      <c r="W8" s="221" t="s">
        <v>623</v>
      </c>
      <c r="X8" s="221" t="s">
        <v>624</v>
      </c>
      <c r="Y8" s="221"/>
      <c r="Z8" s="221"/>
      <c r="AA8" s="221" t="s">
        <v>623</v>
      </c>
      <c r="AB8" s="221" t="s">
        <v>624</v>
      </c>
      <c r="AC8" s="221" t="s">
        <v>623</v>
      </c>
      <c r="AD8" s="221" t="s">
        <v>624</v>
      </c>
      <c r="AE8" s="221" t="s">
        <v>623</v>
      </c>
      <c r="AF8" s="221" t="s">
        <v>624</v>
      </c>
      <c r="AG8" s="221" t="s">
        <v>623</v>
      </c>
      <c r="AH8" s="221" t="s">
        <v>624</v>
      </c>
      <c r="AI8" s="221" t="s">
        <v>623</v>
      </c>
      <c r="AJ8" s="221" t="s">
        <v>624</v>
      </c>
      <c r="AK8" s="221" t="s">
        <v>623</v>
      </c>
      <c r="AL8" s="221" t="s">
        <v>624</v>
      </c>
      <c r="AM8" s="221" t="s">
        <v>623</v>
      </c>
      <c r="AN8" s="221" t="s">
        <v>624</v>
      </c>
      <c r="AO8" s="221" t="s">
        <v>623</v>
      </c>
      <c r="AP8" s="221" t="s">
        <v>624</v>
      </c>
      <c r="AQ8" s="221" t="s">
        <v>623</v>
      </c>
      <c r="AR8" s="221" t="s">
        <v>624</v>
      </c>
      <c r="AS8" s="221" t="s">
        <v>623</v>
      </c>
      <c r="AT8" s="221" t="s">
        <v>624</v>
      </c>
      <c r="AU8" s="221"/>
      <c r="AV8" s="221"/>
      <c r="AW8" s="221" t="s">
        <v>623</v>
      </c>
      <c r="AX8" s="221" t="s">
        <v>624</v>
      </c>
      <c r="AY8" s="221" t="s">
        <v>623</v>
      </c>
      <c r="AZ8" s="221" t="s">
        <v>624</v>
      </c>
      <c r="BA8" s="221" t="s">
        <v>623</v>
      </c>
      <c r="BB8" s="221" t="s">
        <v>624</v>
      </c>
      <c r="BC8" s="221" t="s">
        <v>623</v>
      </c>
      <c r="BD8" s="221" t="s">
        <v>624</v>
      </c>
      <c r="BE8" s="221" t="s">
        <v>623</v>
      </c>
      <c r="BF8" s="221" t="s">
        <v>624</v>
      </c>
      <c r="BG8" s="221" t="s">
        <v>623</v>
      </c>
      <c r="BH8" s="221" t="s">
        <v>624</v>
      </c>
      <c r="BI8" s="221" t="s">
        <v>623</v>
      </c>
      <c r="BJ8" s="221" t="s">
        <v>624</v>
      </c>
      <c r="BK8" s="221" t="s">
        <v>623</v>
      </c>
      <c r="BL8" s="221" t="s">
        <v>624</v>
      </c>
      <c r="BM8" s="221" t="s">
        <v>623</v>
      </c>
      <c r="BN8" s="221" t="s">
        <v>624</v>
      </c>
      <c r="BO8" s="221" t="s">
        <v>623</v>
      </c>
      <c r="BP8" s="221" t="s">
        <v>624</v>
      </c>
      <c r="BQ8" s="221" t="s">
        <v>623</v>
      </c>
      <c r="BR8" s="221" t="s">
        <v>624</v>
      </c>
      <c r="BS8" s="221" t="s">
        <v>623</v>
      </c>
      <c r="BT8" s="221" t="s">
        <v>624</v>
      </c>
      <c r="BU8" s="221" t="s">
        <v>623</v>
      </c>
      <c r="BV8" s="221" t="s">
        <v>624</v>
      </c>
      <c r="BW8" s="221" t="s">
        <v>623</v>
      </c>
      <c r="BX8" s="221" t="s">
        <v>624</v>
      </c>
      <c r="BY8" s="221" t="s">
        <v>623</v>
      </c>
      <c r="BZ8" s="221" t="s">
        <v>624</v>
      </c>
      <c r="CA8" s="221" t="s">
        <v>623</v>
      </c>
      <c r="CB8" s="221" t="s">
        <v>624</v>
      </c>
      <c r="CC8" s="221" t="s">
        <v>623</v>
      </c>
      <c r="CD8" s="221" t="s">
        <v>624</v>
      </c>
      <c r="CE8" s="221" t="s">
        <v>623</v>
      </c>
      <c r="CF8" s="221" t="s">
        <v>624</v>
      </c>
      <c r="CG8" s="221" t="s">
        <v>623</v>
      </c>
      <c r="CH8" s="221" t="s">
        <v>624</v>
      </c>
      <c r="CI8" s="221" t="s">
        <v>623</v>
      </c>
      <c r="CJ8" s="221" t="s">
        <v>624</v>
      </c>
      <c r="CK8" s="221" t="s">
        <v>623</v>
      </c>
      <c r="CL8" s="221" t="s">
        <v>624</v>
      </c>
      <c r="CM8" s="221" t="s">
        <v>644</v>
      </c>
      <c r="CN8" s="221" t="s">
        <v>623</v>
      </c>
      <c r="CO8" s="221" t="s">
        <v>624</v>
      </c>
      <c r="CP8" s="221" t="s">
        <v>623</v>
      </c>
      <c r="CQ8" s="239" t="s">
        <v>624</v>
      </c>
      <c r="CR8" s="240"/>
      <c r="CS8" s="240"/>
      <c r="CT8" s="240"/>
    </row>
    <row r="9" spans="1:101" s="30" customFormat="1" ht="10.199999999999999" x14ac:dyDescent="0.2">
      <c r="A9" s="224">
        <v>3</v>
      </c>
      <c r="B9" s="225" t="s">
        <v>654</v>
      </c>
      <c r="C9" s="225"/>
      <c r="D9" s="225"/>
      <c r="E9" s="203"/>
      <c r="F9" s="203">
        <f>Норматив!$E$583</f>
        <v>3592</v>
      </c>
      <c r="G9" s="203"/>
      <c r="H9" s="203">
        <f>Норматив!$E$584</f>
        <v>2917</v>
      </c>
      <c r="I9" s="203"/>
      <c r="J9" s="203">
        <f>Норматив!$F$583</f>
        <v>7184</v>
      </c>
      <c r="K9" s="203"/>
      <c r="L9" s="203">
        <f>Норматив!$F$584</f>
        <v>5833</v>
      </c>
      <c r="M9" s="203"/>
      <c r="N9" s="203">
        <f>Норматив!$G$583</f>
        <v>8620</v>
      </c>
      <c r="O9" s="203"/>
      <c r="P9" s="203">
        <f>Норматив!$G$584</f>
        <v>7000</v>
      </c>
      <c r="Q9" s="203"/>
      <c r="R9" s="203">
        <v>9293</v>
      </c>
      <c r="S9" s="203"/>
      <c r="T9" s="203">
        <v>7546</v>
      </c>
      <c r="U9" s="203"/>
      <c r="V9" s="203">
        <v>9293</v>
      </c>
      <c r="W9" s="203"/>
      <c r="X9" s="203">
        <v>7546</v>
      </c>
      <c r="Y9" s="203"/>
      <c r="Z9" s="203"/>
      <c r="AA9" s="203"/>
      <c r="AB9" s="203">
        <f>Норматив!$E$583</f>
        <v>3592</v>
      </c>
      <c r="AC9" s="203"/>
      <c r="AD9" s="203">
        <f>Норматив!$E$584</f>
        <v>2917</v>
      </c>
      <c r="AE9" s="203"/>
      <c r="AF9" s="203">
        <f>Норматив!F585</f>
        <v>9099</v>
      </c>
      <c r="AG9" s="203"/>
      <c r="AH9" s="203">
        <f>Норматив!F586</f>
        <v>6708</v>
      </c>
      <c r="AI9" s="203"/>
      <c r="AJ9" s="203">
        <f>Норматив!$G$585</f>
        <v>10919</v>
      </c>
      <c r="AK9" s="203"/>
      <c r="AL9" s="203">
        <f>Норматив!$G$586</f>
        <v>8050</v>
      </c>
      <c r="AM9" s="203"/>
      <c r="AN9" s="203">
        <v>9293</v>
      </c>
      <c r="AO9" s="203"/>
      <c r="AP9" s="203">
        <v>7546</v>
      </c>
      <c r="AQ9" s="203"/>
      <c r="AR9" s="203">
        <f>Норматив!$I$585</f>
        <v>12739</v>
      </c>
      <c r="AS9" s="203"/>
      <c r="AT9" s="203">
        <f>Норматив!$I$586</f>
        <v>9391</v>
      </c>
      <c r="AU9" s="203"/>
      <c r="AV9" s="203"/>
      <c r="AW9" s="203"/>
      <c r="AX9" s="203">
        <f>Норматив!$E$583</f>
        <v>3592</v>
      </c>
      <c r="AY9" s="203"/>
      <c r="AZ9" s="203">
        <f>Норматив!$E$584</f>
        <v>2917</v>
      </c>
      <c r="BA9" s="203"/>
      <c r="BB9" s="203">
        <f>Норматив!Y585</f>
        <v>0</v>
      </c>
      <c r="BC9" s="203"/>
      <c r="BD9" s="203">
        <f>Норматив!Y586</f>
        <v>0</v>
      </c>
      <c r="BE9" s="203"/>
      <c r="BF9" s="203">
        <f>Норматив!$G$585</f>
        <v>10919</v>
      </c>
      <c r="BG9" s="203"/>
      <c r="BH9" s="203">
        <f>Норматив!$G$586</f>
        <v>8050</v>
      </c>
      <c r="BI9" s="203"/>
      <c r="BJ9" s="203">
        <v>9293</v>
      </c>
      <c r="BK9" s="203"/>
      <c r="BL9" s="203">
        <v>7546</v>
      </c>
      <c r="BM9" s="203"/>
      <c r="BN9" s="203">
        <f>Норматив!$I$585</f>
        <v>12739</v>
      </c>
      <c r="BO9" s="203"/>
      <c r="BP9" s="203">
        <f>Норматив!$I$586</f>
        <v>9391</v>
      </c>
      <c r="BQ9" s="203"/>
      <c r="BR9" s="203">
        <f>Норматив!$E$621</f>
        <v>14265</v>
      </c>
      <c r="BS9" s="203"/>
      <c r="BT9" s="203">
        <f>Норматив!$E$622</f>
        <v>9398</v>
      </c>
      <c r="BU9" s="203"/>
      <c r="BV9" s="203">
        <f>Норматив!$F$621</f>
        <v>28530</v>
      </c>
      <c r="BW9" s="203"/>
      <c r="BX9" s="203">
        <f>Норматив!$F$622</f>
        <v>18797</v>
      </c>
      <c r="BY9" s="203"/>
      <c r="BZ9" s="203">
        <f>Норматив!$G$621</f>
        <v>34236</v>
      </c>
      <c r="CA9" s="203"/>
      <c r="CB9" s="203">
        <f>Норматив!$G$622</f>
        <v>22556</v>
      </c>
      <c r="CC9" s="203"/>
      <c r="CD9" s="203">
        <f>Норматив!$H$621</f>
        <v>39942</v>
      </c>
      <c r="CE9" s="203"/>
      <c r="CF9" s="203">
        <f>Норматив!$H$622</f>
        <v>26315</v>
      </c>
      <c r="CG9" s="203"/>
      <c r="CH9" s="203">
        <f>Норматив!$I$621</f>
        <v>39942</v>
      </c>
      <c r="CI9" s="203"/>
      <c r="CJ9" s="203">
        <f>Норматив!$I$622</f>
        <v>26315</v>
      </c>
      <c r="CK9" s="203"/>
      <c r="CL9" s="203"/>
      <c r="CM9" s="203"/>
      <c r="CN9" s="203"/>
      <c r="CO9" s="203"/>
      <c r="CP9" s="203"/>
      <c r="CQ9" s="241"/>
      <c r="CR9" s="16"/>
      <c r="CS9" s="16"/>
      <c r="CT9" s="16"/>
    </row>
    <row r="10" spans="1:101" s="30" customFormat="1" ht="12.75" customHeight="1" x14ac:dyDescent="0.2">
      <c r="A10" s="202">
        <v>1</v>
      </c>
      <c r="B10" s="42" t="s">
        <v>78</v>
      </c>
      <c r="C10" s="242">
        <f>E10+I10+M10+Q10+U10</f>
        <v>594</v>
      </c>
      <c r="D10" s="242">
        <f>G10+K10+O10+S10+W10</f>
        <v>1471</v>
      </c>
      <c r="E10" s="203">
        <f>Расчет_гр.общеразв.напрв.!EM12</f>
        <v>0</v>
      </c>
      <c r="F10" s="203">
        <f>Расчет_гр.общеразв.напрв.!EN12</f>
        <v>0</v>
      </c>
      <c r="G10" s="203">
        <f>Расчет_гр.общеразв.напрв.!EO12</f>
        <v>0</v>
      </c>
      <c r="H10" s="203">
        <f>Расчет_гр.общеразв.напрв.!EP12</f>
        <v>0</v>
      </c>
      <c r="I10" s="203">
        <f>Расчет_гр.общеразв.напрв.!EQ12</f>
        <v>464</v>
      </c>
      <c r="J10" s="203">
        <f>Расчет_гр.общеразв.напрв.!ER12</f>
        <v>43355724</v>
      </c>
      <c r="K10" s="203">
        <f>Расчет_гр.общеразв.напрв.!ES12</f>
        <v>1130</v>
      </c>
      <c r="L10" s="203">
        <f>Расчет_гр.общеразв.напрв.!ET12</f>
        <v>85472136</v>
      </c>
      <c r="M10" s="203">
        <f>Расчет_гр.общеразв.напрв.!EU12</f>
        <v>130</v>
      </c>
      <c r="N10" s="203">
        <f>Расчет_гр.общеразв.напрв.!EV12</f>
        <v>13447200</v>
      </c>
      <c r="O10" s="203">
        <f>Расчет_гр.общеразв.напрв.!EW12</f>
        <v>341</v>
      </c>
      <c r="P10" s="203">
        <f>Расчет_гр.общеразв.напрв.!EX12</f>
        <v>28833000</v>
      </c>
      <c r="Q10" s="203">
        <f>Расчет_гр.общеразв.напрв.!EY12</f>
        <v>0</v>
      </c>
      <c r="R10" s="203">
        <f>Расчет_гр.общеразв.напрв.!EZ12</f>
        <v>0</v>
      </c>
      <c r="S10" s="203">
        <f>Расчет_гр.общеразв.напрв.!FA12</f>
        <v>0</v>
      </c>
      <c r="T10" s="203">
        <f>Расчет_гр.общеразв.напрв.!FB12</f>
        <v>0</v>
      </c>
      <c r="U10" s="203">
        <f>Расчет_гр.общеразв.напрв.!FC12</f>
        <v>0</v>
      </c>
      <c r="V10" s="203">
        <f>Расчет_гр.общеразв.напрв.!FD12</f>
        <v>0</v>
      </c>
      <c r="W10" s="203">
        <f>Расчет_гр.общеразв.напрв.!FE12</f>
        <v>0</v>
      </c>
      <c r="X10" s="203">
        <f>Расчет_гр.общеразв.напрв.!FF12</f>
        <v>0</v>
      </c>
      <c r="Y10" s="242">
        <f>AA10+AE10+AI10+AM10+AQ10</f>
        <v>0</v>
      </c>
      <c r="Z10" s="242">
        <f>AC10+AG10+AK10+AO10+AS10</f>
        <v>212</v>
      </c>
      <c r="AA10" s="203">
        <f>Расчет_гр.компен.направ.!W50</f>
        <v>0</v>
      </c>
      <c r="AB10" s="203">
        <f>Расчет_гр.компен.направ.!X50</f>
        <v>0</v>
      </c>
      <c r="AC10" s="203">
        <f>Расчет_гр.компен.направ.!Y50</f>
        <v>0</v>
      </c>
      <c r="AD10" s="203">
        <f>Расчет_гр.компен.направ.!Z50</f>
        <v>0</v>
      </c>
      <c r="AE10" s="203">
        <f>Расчет_гр.компен.направ.!AA50</f>
        <v>0</v>
      </c>
      <c r="AF10" s="203">
        <f>Расчет_гр.компен.направ.!AB50</f>
        <v>0</v>
      </c>
      <c r="AG10" s="203">
        <f>Расчет_гр.компен.направ.!AC50</f>
        <v>212</v>
      </c>
      <c r="AH10" s="203">
        <f>Расчет_гр.компен.направ.!AD50</f>
        <v>66350124</v>
      </c>
      <c r="AI10" s="203">
        <f>Расчет_гр.компен.направ.!AE50</f>
        <v>0</v>
      </c>
      <c r="AJ10" s="203">
        <f>Расчет_гр.компен.направ.!AF50</f>
        <v>0</v>
      </c>
      <c r="AK10" s="203">
        <f>Расчет_гр.компен.направ.!AG50</f>
        <v>0</v>
      </c>
      <c r="AL10" s="203">
        <f>Расчет_гр.компен.направ.!AH50</f>
        <v>0</v>
      </c>
      <c r="AM10" s="203">
        <f>Расчет_гр.компен.направ.!AI50</f>
        <v>0</v>
      </c>
      <c r="AN10" s="203">
        <f>Расчет_гр.компен.направ.!AJ50</f>
        <v>0</v>
      </c>
      <c r="AO10" s="203">
        <f>Расчет_гр.компен.направ.!AK50</f>
        <v>0</v>
      </c>
      <c r="AP10" s="203">
        <f>Расчет_гр.компен.направ.!AL50</f>
        <v>0</v>
      </c>
      <c r="AQ10" s="203">
        <f>Расчет_гр.компен.направ.!AM50</f>
        <v>0</v>
      </c>
      <c r="AR10" s="203">
        <f>Расчет_гр.компен.направ.!AN50</f>
        <v>0</v>
      </c>
      <c r="AS10" s="203">
        <f>Расчет_гр.компен.направ.!AO50</f>
        <v>0</v>
      </c>
      <c r="AT10" s="203">
        <f>Расчет_гр.компен.направ.!AP50</f>
        <v>0</v>
      </c>
      <c r="AU10" s="242">
        <f>AW10+BA10+BE10+BI10+BM10</f>
        <v>0</v>
      </c>
      <c r="AV10" s="242">
        <f>AY10+BC10+BG10+BK10+BO10</f>
        <v>42</v>
      </c>
      <c r="AW10" s="203">
        <f>Расчет_гр.комбинир.напрв.!HO12</f>
        <v>0</v>
      </c>
      <c r="AX10" s="203">
        <f>Расчет_гр.комбинир.напрв.!HP12</f>
        <v>0</v>
      </c>
      <c r="AY10" s="203">
        <f>Расчет_гр.комбинир.напрв.!HQ12</f>
        <v>0</v>
      </c>
      <c r="AZ10" s="203">
        <f>Расчет_гр.комбинир.напрв.!HR12</f>
        <v>0</v>
      </c>
      <c r="BA10" s="203">
        <f>Расчет_гр.комбинир.напрв.!HS12</f>
        <v>0</v>
      </c>
      <c r="BB10" s="203">
        <f>Расчет_гр.комбинир.напрв.!HT12</f>
        <v>0</v>
      </c>
      <c r="BC10" s="203">
        <f>Расчет_гр.комбинир.напрв.!HU12</f>
        <v>42</v>
      </c>
      <c r="BD10" s="203">
        <f>Расчет_гр.комбинир.напрв.!HV12</f>
        <v>5175072</v>
      </c>
      <c r="BE10" s="203">
        <f>Расчет_гр.комбинир.напрв.!HW12</f>
        <v>0</v>
      </c>
      <c r="BF10" s="203">
        <f>Расчет_гр.комбинир.напрв.!HX12</f>
        <v>0</v>
      </c>
      <c r="BG10" s="203">
        <f>Расчет_гр.комбинир.напрв.!HY12</f>
        <v>0</v>
      </c>
      <c r="BH10" s="203">
        <f>Расчет_гр.комбинир.напрв.!HZ12</f>
        <v>0</v>
      </c>
      <c r="BI10" s="203">
        <f>Расчет_гр.комбинир.напрв.!IA12</f>
        <v>0</v>
      </c>
      <c r="BJ10" s="203">
        <f>Расчет_гр.комбинир.напрв.!IB12</f>
        <v>0</v>
      </c>
      <c r="BK10" s="203">
        <f>Расчет_гр.комбинир.напрв.!IC12</f>
        <v>0</v>
      </c>
      <c r="BL10" s="203">
        <f>Расчет_гр.комбинир.напрв.!ID12</f>
        <v>0</v>
      </c>
      <c r="BM10" s="203">
        <f>Расчет_гр.комбинир.напрв.!IE12</f>
        <v>0</v>
      </c>
      <c r="BN10" s="203">
        <f>Расчет_гр.комбинир.напрв.!IF12</f>
        <v>0</v>
      </c>
      <c r="BO10" s="203">
        <f>Расчет_гр.комбинир.напрв.!IG12</f>
        <v>0</v>
      </c>
      <c r="BP10" s="203">
        <f>Расчет_гр.комбинир.напрв.!IH12</f>
        <v>0</v>
      </c>
      <c r="BQ10" s="203">
        <f t="shared" ref="BQ10:CJ22" si="0">E10+AA10+AW10</f>
        <v>0</v>
      </c>
      <c r="BR10" s="203">
        <f t="shared" si="0"/>
        <v>0</v>
      </c>
      <c r="BS10" s="203">
        <f t="shared" si="0"/>
        <v>0</v>
      </c>
      <c r="BT10" s="203">
        <f t="shared" si="0"/>
        <v>0</v>
      </c>
      <c r="BU10" s="203">
        <f t="shared" si="0"/>
        <v>464</v>
      </c>
      <c r="BV10" s="203">
        <f t="shared" si="0"/>
        <v>43355724</v>
      </c>
      <c r="BW10" s="203">
        <f t="shared" si="0"/>
        <v>1384</v>
      </c>
      <c r="BX10" s="203">
        <f t="shared" si="0"/>
        <v>156997332</v>
      </c>
      <c r="BY10" s="203">
        <f t="shared" si="0"/>
        <v>130</v>
      </c>
      <c r="BZ10" s="203">
        <f t="shared" si="0"/>
        <v>13447200</v>
      </c>
      <c r="CA10" s="203">
        <f t="shared" si="0"/>
        <v>341</v>
      </c>
      <c r="CB10" s="203">
        <f t="shared" si="0"/>
        <v>28833000</v>
      </c>
      <c r="CC10" s="203">
        <f t="shared" si="0"/>
        <v>0</v>
      </c>
      <c r="CD10" s="203">
        <f t="shared" si="0"/>
        <v>0</v>
      </c>
      <c r="CE10" s="203">
        <f t="shared" si="0"/>
        <v>0</v>
      </c>
      <c r="CF10" s="203">
        <f t="shared" si="0"/>
        <v>0</v>
      </c>
      <c r="CG10" s="203">
        <f t="shared" si="0"/>
        <v>0</v>
      </c>
      <c r="CH10" s="203">
        <f t="shared" si="0"/>
        <v>0</v>
      </c>
      <c r="CI10" s="203">
        <f t="shared" si="0"/>
        <v>0</v>
      </c>
      <c r="CJ10" s="203">
        <f t="shared" si="0"/>
        <v>0</v>
      </c>
      <c r="CK10" s="203">
        <f>BQ10+BU10+BY10+CC10+CG10</f>
        <v>594</v>
      </c>
      <c r="CL10" s="203">
        <f>BR10+BV10+BZ10+CD10+CH10</f>
        <v>56802924</v>
      </c>
      <c r="CM10" s="203">
        <f>C10+Y10+AU10</f>
        <v>594</v>
      </c>
      <c r="CN10" s="203">
        <f>BS10+BW10+CA10+CE10+CI10</f>
        <v>1725</v>
      </c>
      <c r="CO10" s="203">
        <f>BT10+BX10+CB10+CF10+CJ10</f>
        <v>185830332</v>
      </c>
      <c r="CP10" s="203">
        <f t="shared" ref="CP10:CP27" si="1">CK10+CN10</f>
        <v>2319</v>
      </c>
      <c r="CQ10" s="241">
        <f t="shared" ref="CQ10:CQ27" si="2">ROUND((CL10+CO10),-2)</f>
        <v>242633300</v>
      </c>
      <c r="CR10" s="16">
        <v>2306</v>
      </c>
      <c r="CS10" s="243">
        <v>240992100</v>
      </c>
      <c r="CT10" s="243">
        <f>CS10-CQ10</f>
        <v>-1641200</v>
      </c>
      <c r="CW10" s="364"/>
    </row>
    <row r="11" spans="1:101" s="30" customFormat="1" ht="12.75" customHeight="1" x14ac:dyDescent="0.2">
      <c r="A11" s="202">
        <v>2</v>
      </c>
      <c r="B11" s="42" t="s">
        <v>103</v>
      </c>
      <c r="C11" s="242">
        <f t="shared" ref="C11:C27" si="3">E11+I11+M11+Q11+U11</f>
        <v>578</v>
      </c>
      <c r="D11" s="242">
        <f t="shared" ref="D11:D27" si="4">G11+K11+O11+S11+W11</f>
        <v>1505</v>
      </c>
      <c r="E11" s="203">
        <f>Расчет_гр.общеразв.напрв.!EM13</f>
        <v>0</v>
      </c>
      <c r="F11" s="203">
        <f>Расчет_гр.общеразв.напрв.!EN13</f>
        <v>0</v>
      </c>
      <c r="G11" s="203">
        <f>Расчет_гр.общеразв.напрв.!EO13</f>
        <v>0</v>
      </c>
      <c r="H11" s="203">
        <f>Расчет_гр.общеразв.напрв.!EP13</f>
        <v>0</v>
      </c>
      <c r="I11" s="203">
        <f>Расчет_гр.общеразв.напрв.!EQ13</f>
        <v>343</v>
      </c>
      <c r="J11" s="203">
        <f>Расчет_гр.общеразв.напрв.!ER13</f>
        <v>37242720</v>
      </c>
      <c r="K11" s="203">
        <f>Расчет_гр.общеразв.напрв.!ES13</f>
        <v>888</v>
      </c>
      <c r="L11" s="203">
        <f>Расчет_гр.общеразв.напрв.!ET13</f>
        <v>71503536</v>
      </c>
      <c r="M11" s="203">
        <f>Расчет_гр.общеразв.напрв.!EU13</f>
        <v>235</v>
      </c>
      <c r="N11" s="203">
        <f>Расчет_гр.общеразв.напрв.!EV13</f>
        <v>24308400</v>
      </c>
      <c r="O11" s="203">
        <f>Расчет_гр.общеразв.напрв.!EW13</f>
        <v>617</v>
      </c>
      <c r="P11" s="203">
        <f>Расчет_гр.общеразв.напрв.!EX13</f>
        <v>51828000</v>
      </c>
      <c r="Q11" s="203">
        <f>Расчет_гр.общеразв.напрв.!EY13</f>
        <v>0</v>
      </c>
      <c r="R11" s="203">
        <f>Расчет_гр.общеразв.напрв.!EZ13</f>
        <v>0</v>
      </c>
      <c r="S11" s="203">
        <f>Расчет_гр.общеразв.напрв.!FA13</f>
        <v>0</v>
      </c>
      <c r="T11" s="203">
        <f>Расчет_гр.общеразв.напрв.!FB13</f>
        <v>0</v>
      </c>
      <c r="U11" s="203">
        <f>Расчет_гр.общеразв.напрв.!FC13</f>
        <v>0</v>
      </c>
      <c r="V11" s="203">
        <f>Расчет_гр.общеразв.напрв.!FD13</f>
        <v>0</v>
      </c>
      <c r="W11" s="203">
        <f>Расчет_гр.общеразв.напрв.!FE13</f>
        <v>0</v>
      </c>
      <c r="X11" s="203">
        <f>Расчет_гр.общеразв.напрв.!FF13</f>
        <v>0</v>
      </c>
      <c r="Y11" s="242">
        <f t="shared" ref="Y11:Y27" si="5">AA11+AE11+AI11+AM11+AQ11</f>
        <v>0</v>
      </c>
      <c r="Z11" s="242">
        <f t="shared" ref="Z11:Z27" si="6">AC11+AG11+AK11+AO11+AS11</f>
        <v>127</v>
      </c>
      <c r="AA11" s="203">
        <f>Расчет_гр.компен.направ.!W51</f>
        <v>0</v>
      </c>
      <c r="AB11" s="203">
        <f>Расчет_гр.компен.направ.!X51</f>
        <v>0</v>
      </c>
      <c r="AC11" s="203">
        <f>Расчет_гр.компен.направ.!Y51</f>
        <v>0</v>
      </c>
      <c r="AD11" s="203">
        <f>Расчет_гр.компен.направ.!Z51</f>
        <v>0</v>
      </c>
      <c r="AE11" s="203">
        <f>Расчет_гр.компен.направ.!AA51</f>
        <v>0</v>
      </c>
      <c r="AF11" s="203">
        <f>Расчет_гр.компен.направ.!AB51</f>
        <v>0</v>
      </c>
      <c r="AG11" s="203">
        <f>Расчет_гр.компен.направ.!AC51</f>
        <v>0</v>
      </c>
      <c r="AH11" s="203">
        <f>Расчет_гр.компен.направ.!AD51</f>
        <v>0</v>
      </c>
      <c r="AI11" s="203">
        <f>Расчет_гр.компен.направ.!AE51</f>
        <v>0</v>
      </c>
      <c r="AJ11" s="203">
        <f>Расчет_гр.компен.направ.!AF51</f>
        <v>0</v>
      </c>
      <c r="AK11" s="203">
        <f>Расчет_гр.компен.направ.!AG51</f>
        <v>127</v>
      </c>
      <c r="AL11" s="203">
        <f>Расчет_гр.компен.направ.!AH51</f>
        <v>41760288</v>
      </c>
      <c r="AM11" s="203">
        <f>Расчет_гр.компен.направ.!AI51</f>
        <v>0</v>
      </c>
      <c r="AN11" s="203">
        <f>Расчет_гр.компен.направ.!AJ51</f>
        <v>0</v>
      </c>
      <c r="AO11" s="203">
        <f>Расчет_гр.компен.направ.!AK51</f>
        <v>0</v>
      </c>
      <c r="AP11" s="203">
        <f>Расчет_гр.компен.направ.!AL51</f>
        <v>0</v>
      </c>
      <c r="AQ11" s="203">
        <f>Расчет_гр.компен.направ.!AM51</f>
        <v>0</v>
      </c>
      <c r="AR11" s="203">
        <f>Расчет_гр.компен.направ.!AN51</f>
        <v>0</v>
      </c>
      <c r="AS11" s="203">
        <f>Расчет_гр.компен.направ.!AO51</f>
        <v>0</v>
      </c>
      <c r="AT11" s="203">
        <f>Расчет_гр.компен.направ.!AP51</f>
        <v>0</v>
      </c>
      <c r="AU11" s="242">
        <f t="shared" ref="AU11:AU27" si="7">AW11+BA11+BE11+BI11+BM11</f>
        <v>0</v>
      </c>
      <c r="AV11" s="242">
        <f t="shared" ref="AV11:AV27" si="8">AY11+BC11+BG11+BK11+BO11</f>
        <v>0</v>
      </c>
      <c r="AW11" s="203">
        <f>Расчет_гр.комбинир.напрв.!HO13</f>
        <v>0</v>
      </c>
      <c r="AX11" s="203">
        <f>Расчет_гр.комбинир.напрв.!HP13</f>
        <v>0</v>
      </c>
      <c r="AY11" s="203">
        <f>Расчет_гр.комбинир.напрв.!HQ13</f>
        <v>0</v>
      </c>
      <c r="AZ11" s="203">
        <f>Расчет_гр.комбинир.напрв.!HR13</f>
        <v>0</v>
      </c>
      <c r="BA11" s="203">
        <f>Расчет_гр.комбинир.напрв.!HS13</f>
        <v>0</v>
      </c>
      <c r="BB11" s="203">
        <f>Расчет_гр.комбинир.напрв.!HT13</f>
        <v>0</v>
      </c>
      <c r="BC11" s="203">
        <f>Расчет_гр.комбинир.напрв.!HU13</f>
        <v>0</v>
      </c>
      <c r="BD11" s="203">
        <f>Расчет_гр.комбинир.напрв.!HV13</f>
        <v>0</v>
      </c>
      <c r="BE11" s="203">
        <f>Расчет_гр.комбинир.напрв.!HW13</f>
        <v>0</v>
      </c>
      <c r="BF11" s="203">
        <f>Расчет_гр.комбинир.напрв.!HX13</f>
        <v>0</v>
      </c>
      <c r="BG11" s="203">
        <f>Расчет_гр.комбинир.напрв.!HY13</f>
        <v>0</v>
      </c>
      <c r="BH11" s="203">
        <f>Расчет_гр.комбинир.напрв.!HZ13</f>
        <v>0</v>
      </c>
      <c r="BI11" s="203">
        <f>Расчет_гр.комбинир.напрв.!IA13</f>
        <v>0</v>
      </c>
      <c r="BJ11" s="203">
        <f>Расчет_гр.комбинир.напрв.!IB13</f>
        <v>0</v>
      </c>
      <c r="BK11" s="203">
        <f>Расчет_гр.комбинир.напрв.!IC13</f>
        <v>0</v>
      </c>
      <c r="BL11" s="203">
        <f>Расчет_гр.комбинир.напрв.!ID13</f>
        <v>0</v>
      </c>
      <c r="BM11" s="203">
        <f>Расчет_гр.комбинир.напрв.!IE13</f>
        <v>0</v>
      </c>
      <c r="BN11" s="203">
        <f>Расчет_гр.комбинир.напрв.!IF13</f>
        <v>0</v>
      </c>
      <c r="BO11" s="203">
        <f>Расчет_гр.комбинир.напрв.!IG13</f>
        <v>0</v>
      </c>
      <c r="BP11" s="203">
        <f>Расчет_гр.комбинир.напрв.!IH13</f>
        <v>0</v>
      </c>
      <c r="BQ11" s="203">
        <f t="shared" si="0"/>
        <v>0</v>
      </c>
      <c r="BR11" s="203">
        <f t="shared" si="0"/>
        <v>0</v>
      </c>
      <c r="BS11" s="203">
        <f t="shared" si="0"/>
        <v>0</v>
      </c>
      <c r="BT11" s="203">
        <f t="shared" si="0"/>
        <v>0</v>
      </c>
      <c r="BU11" s="203">
        <f t="shared" si="0"/>
        <v>343</v>
      </c>
      <c r="BV11" s="203">
        <f t="shared" si="0"/>
        <v>37242720</v>
      </c>
      <c r="BW11" s="203">
        <f t="shared" si="0"/>
        <v>888</v>
      </c>
      <c r="BX11" s="203">
        <f t="shared" si="0"/>
        <v>71503536</v>
      </c>
      <c r="BY11" s="203">
        <f t="shared" si="0"/>
        <v>235</v>
      </c>
      <c r="BZ11" s="203">
        <f t="shared" si="0"/>
        <v>24308400</v>
      </c>
      <c r="CA11" s="203">
        <f t="shared" si="0"/>
        <v>744</v>
      </c>
      <c r="CB11" s="203">
        <f t="shared" si="0"/>
        <v>93588288</v>
      </c>
      <c r="CC11" s="203">
        <f t="shared" si="0"/>
        <v>0</v>
      </c>
      <c r="CD11" s="203">
        <f t="shared" si="0"/>
        <v>0</v>
      </c>
      <c r="CE11" s="203">
        <f t="shared" si="0"/>
        <v>0</v>
      </c>
      <c r="CF11" s="203">
        <f t="shared" si="0"/>
        <v>0</v>
      </c>
      <c r="CG11" s="203">
        <f t="shared" si="0"/>
        <v>0</v>
      </c>
      <c r="CH11" s="203">
        <f t="shared" si="0"/>
        <v>0</v>
      </c>
      <c r="CI11" s="203">
        <f t="shared" si="0"/>
        <v>0</v>
      </c>
      <c r="CJ11" s="203">
        <f t="shared" si="0"/>
        <v>0</v>
      </c>
      <c r="CK11" s="203">
        <f t="shared" ref="CK11:CL27" si="9">BQ11+BU11+BY11+CC11+CG11</f>
        <v>578</v>
      </c>
      <c r="CL11" s="203">
        <f t="shared" si="9"/>
        <v>61551120</v>
      </c>
      <c r="CM11" s="203">
        <f t="shared" ref="CM11:CM27" si="10">C11+Y11+AU11</f>
        <v>578</v>
      </c>
      <c r="CN11" s="203">
        <f t="shared" ref="CN11:CO27" si="11">BS11+BW11+CA11+CE11+CI11</f>
        <v>1632</v>
      </c>
      <c r="CO11" s="203">
        <f t="shared" si="11"/>
        <v>165091824</v>
      </c>
      <c r="CP11" s="203">
        <f t="shared" si="1"/>
        <v>2210</v>
      </c>
      <c r="CQ11" s="241">
        <f t="shared" si="2"/>
        <v>226642900</v>
      </c>
      <c r="CR11" s="16">
        <v>2220</v>
      </c>
      <c r="CS11" s="243">
        <v>232761300</v>
      </c>
      <c r="CT11" s="243">
        <f t="shared" ref="CT11:CT27" si="12">CS11-CQ11</f>
        <v>6118400</v>
      </c>
      <c r="CW11" s="364"/>
    </row>
    <row r="12" spans="1:101" s="30" customFormat="1" ht="12.75" customHeight="1" x14ac:dyDescent="0.2">
      <c r="A12" s="202">
        <v>3</v>
      </c>
      <c r="B12" s="42" t="s">
        <v>596</v>
      </c>
      <c r="C12" s="242">
        <f t="shared" si="3"/>
        <v>1042</v>
      </c>
      <c r="D12" s="242">
        <f t="shared" si="4"/>
        <v>2485</v>
      </c>
      <c r="E12" s="203">
        <f>Расчет_гр.общеразв.напрв.!EM14</f>
        <v>0</v>
      </c>
      <c r="F12" s="203">
        <f>Расчет_гр.общеразв.напрв.!EN14</f>
        <v>0</v>
      </c>
      <c r="G12" s="203">
        <f>Расчет_гр.общеразв.напрв.!EO14</f>
        <v>0</v>
      </c>
      <c r="H12" s="203">
        <f>Расчет_гр.общеразв.напрв.!EP14</f>
        <v>0</v>
      </c>
      <c r="I12" s="203">
        <f>Расчет_гр.общеразв.напрв.!EQ14</f>
        <v>171</v>
      </c>
      <c r="J12" s="203">
        <f>Расчет_гр.общеразв.напрв.!ER14</f>
        <v>21296064</v>
      </c>
      <c r="K12" s="203">
        <f>Расчет_гр.общеразв.напрв.!ES14</f>
        <v>341</v>
      </c>
      <c r="L12" s="203">
        <f>Расчет_гр.общеразв.напрв.!ET14</f>
        <v>32004084</v>
      </c>
      <c r="M12" s="203">
        <f>Расчет_гр.общеразв.напрв.!EU14</f>
        <v>861</v>
      </c>
      <c r="N12" s="203">
        <f>Расчет_гр.общеразв.напрв.!EV14</f>
        <v>89061840</v>
      </c>
      <c r="O12" s="203">
        <f>Расчет_гр.общеразв.напрв.!EW14</f>
        <v>2107</v>
      </c>
      <c r="P12" s="203">
        <f>Расчет_гр.общеразв.напрв.!EX14</f>
        <v>178360332</v>
      </c>
      <c r="Q12" s="203">
        <f>Расчет_гр.общеразв.напрв.!EY14</f>
        <v>10</v>
      </c>
      <c r="R12" s="203">
        <f>Расчет_гр.общеразв.напрв.!EZ14</f>
        <v>1206840</v>
      </c>
      <c r="S12" s="203">
        <f>Расчет_гр.общеразв.напрв.!FA14</f>
        <v>0</v>
      </c>
      <c r="T12" s="203">
        <f>Расчет_гр.общеразв.напрв.!FB14</f>
        <v>0</v>
      </c>
      <c r="U12" s="203">
        <f>Расчет_гр.общеразв.напрв.!FC14</f>
        <v>0</v>
      </c>
      <c r="V12" s="203">
        <f>Расчет_гр.общеразв.напрв.!FD14</f>
        <v>0</v>
      </c>
      <c r="W12" s="203">
        <f>Расчет_гр.общеразв.напрв.!FE14</f>
        <v>37</v>
      </c>
      <c r="X12" s="203">
        <f>Расчет_гр.общеразв.напрв.!FF14</f>
        <v>3625704</v>
      </c>
      <c r="Y12" s="242">
        <f t="shared" si="5"/>
        <v>0</v>
      </c>
      <c r="Z12" s="242">
        <f t="shared" si="6"/>
        <v>594</v>
      </c>
      <c r="AA12" s="203">
        <f>Расчет_гр.компен.направ.!W52</f>
        <v>0</v>
      </c>
      <c r="AB12" s="203">
        <f>Расчет_гр.компен.направ.!X52</f>
        <v>0</v>
      </c>
      <c r="AC12" s="203">
        <f>Расчет_гр.компен.направ.!Y52</f>
        <v>0</v>
      </c>
      <c r="AD12" s="203">
        <f>Расчет_гр.компен.направ.!Z52</f>
        <v>0</v>
      </c>
      <c r="AE12" s="203">
        <f>Расчет_гр.компен.направ.!AA52</f>
        <v>0</v>
      </c>
      <c r="AF12" s="203">
        <f>Расчет_гр.компен.направ.!AB52</f>
        <v>0</v>
      </c>
      <c r="AG12" s="203">
        <f>Расчет_гр.компен.направ.!AC52</f>
        <v>58</v>
      </c>
      <c r="AH12" s="203">
        <f>Расчет_гр.компен.направ.!AD52</f>
        <v>18131496</v>
      </c>
      <c r="AI12" s="203">
        <f>Расчет_гр.компен.направ.!AE52</f>
        <v>0</v>
      </c>
      <c r="AJ12" s="203">
        <f>Расчет_гр.компен.направ.!AF52</f>
        <v>0</v>
      </c>
      <c r="AK12" s="203">
        <f>Расчет_гр.компен.направ.!AG52</f>
        <v>536</v>
      </c>
      <c r="AL12" s="203">
        <f>Расчет_гр.компен.направ.!AH52</f>
        <v>201881184</v>
      </c>
      <c r="AM12" s="203">
        <f>Расчет_гр.компен.направ.!AI52</f>
        <v>0</v>
      </c>
      <c r="AN12" s="203">
        <f>Расчет_гр.компен.направ.!AJ52</f>
        <v>0</v>
      </c>
      <c r="AO12" s="203">
        <f>Расчет_гр.компен.направ.!AK52</f>
        <v>0</v>
      </c>
      <c r="AP12" s="203">
        <f>Расчет_гр.компен.направ.!AL52</f>
        <v>0</v>
      </c>
      <c r="AQ12" s="203">
        <f>Расчет_гр.компен.направ.!AM52</f>
        <v>0</v>
      </c>
      <c r="AR12" s="203">
        <f>Расчет_гр.компен.направ.!AN52</f>
        <v>0</v>
      </c>
      <c r="AS12" s="203">
        <f>Расчет_гр.компен.направ.!AO52</f>
        <v>0</v>
      </c>
      <c r="AT12" s="203">
        <f>Расчет_гр.компен.направ.!AP52</f>
        <v>0</v>
      </c>
      <c r="AU12" s="242">
        <f t="shared" si="7"/>
        <v>0</v>
      </c>
      <c r="AV12" s="242">
        <f t="shared" si="8"/>
        <v>0</v>
      </c>
      <c r="AW12" s="203">
        <f>Расчет_гр.комбинир.напрв.!HO14</f>
        <v>0</v>
      </c>
      <c r="AX12" s="203">
        <f>Расчет_гр.комбинир.напрв.!HP14</f>
        <v>0</v>
      </c>
      <c r="AY12" s="203">
        <f>Расчет_гр.комбинир.напрв.!HQ14</f>
        <v>0</v>
      </c>
      <c r="AZ12" s="203">
        <f>Расчет_гр.комбинир.напрв.!HR14</f>
        <v>0</v>
      </c>
      <c r="BA12" s="203">
        <f>Расчет_гр.комбинир.напрв.!HS14</f>
        <v>0</v>
      </c>
      <c r="BB12" s="203">
        <f>Расчет_гр.комбинир.напрв.!HT14</f>
        <v>0</v>
      </c>
      <c r="BC12" s="203">
        <f>Расчет_гр.комбинир.напрв.!HU14</f>
        <v>0</v>
      </c>
      <c r="BD12" s="203">
        <f>Расчет_гр.комбинир.напрв.!HV14</f>
        <v>0</v>
      </c>
      <c r="BE12" s="203">
        <f>Расчет_гр.комбинир.напрв.!HW14</f>
        <v>0</v>
      </c>
      <c r="BF12" s="203">
        <f>Расчет_гр.комбинир.напрв.!HX14</f>
        <v>0</v>
      </c>
      <c r="BG12" s="203">
        <f>Расчет_гр.комбинир.напрв.!HY14</f>
        <v>0</v>
      </c>
      <c r="BH12" s="203">
        <f>Расчет_гр.комбинир.напрв.!HZ14</f>
        <v>0</v>
      </c>
      <c r="BI12" s="203">
        <f>Расчет_гр.комбинир.напрв.!IA14</f>
        <v>0</v>
      </c>
      <c r="BJ12" s="203">
        <f>Расчет_гр.комбинир.напрв.!IB14</f>
        <v>0</v>
      </c>
      <c r="BK12" s="203">
        <f>Расчет_гр.комбинир.напрв.!IC14</f>
        <v>0</v>
      </c>
      <c r="BL12" s="203">
        <f>Расчет_гр.комбинир.напрв.!ID14</f>
        <v>0</v>
      </c>
      <c r="BM12" s="203">
        <f>Расчет_гр.комбинир.напрв.!IE14</f>
        <v>0</v>
      </c>
      <c r="BN12" s="203">
        <f>Расчет_гр.комбинир.напрв.!IF14</f>
        <v>0</v>
      </c>
      <c r="BO12" s="203">
        <f>Расчет_гр.комбинир.напрв.!IG14</f>
        <v>0</v>
      </c>
      <c r="BP12" s="203">
        <f>Расчет_гр.комбинир.напрв.!IH14</f>
        <v>0</v>
      </c>
      <c r="BQ12" s="203">
        <f t="shared" si="0"/>
        <v>0</v>
      </c>
      <c r="BR12" s="203">
        <f t="shared" si="0"/>
        <v>0</v>
      </c>
      <c r="BS12" s="203">
        <f t="shared" si="0"/>
        <v>0</v>
      </c>
      <c r="BT12" s="203">
        <f t="shared" si="0"/>
        <v>0</v>
      </c>
      <c r="BU12" s="203">
        <f t="shared" si="0"/>
        <v>171</v>
      </c>
      <c r="BV12" s="203">
        <f t="shared" si="0"/>
        <v>21296064</v>
      </c>
      <c r="BW12" s="203">
        <f t="shared" si="0"/>
        <v>399</v>
      </c>
      <c r="BX12" s="203">
        <f t="shared" si="0"/>
        <v>50135580</v>
      </c>
      <c r="BY12" s="203">
        <f t="shared" si="0"/>
        <v>861</v>
      </c>
      <c r="BZ12" s="203">
        <f t="shared" si="0"/>
        <v>89061840</v>
      </c>
      <c r="CA12" s="203">
        <f t="shared" si="0"/>
        <v>2643</v>
      </c>
      <c r="CB12" s="203">
        <f t="shared" si="0"/>
        <v>380241516</v>
      </c>
      <c r="CC12" s="203">
        <f t="shared" si="0"/>
        <v>10</v>
      </c>
      <c r="CD12" s="203">
        <f t="shared" si="0"/>
        <v>1206840</v>
      </c>
      <c r="CE12" s="203">
        <f t="shared" si="0"/>
        <v>0</v>
      </c>
      <c r="CF12" s="203">
        <f t="shared" si="0"/>
        <v>0</v>
      </c>
      <c r="CG12" s="203">
        <f t="shared" si="0"/>
        <v>0</v>
      </c>
      <c r="CH12" s="203">
        <f t="shared" si="0"/>
        <v>0</v>
      </c>
      <c r="CI12" s="203">
        <f t="shared" si="0"/>
        <v>37</v>
      </c>
      <c r="CJ12" s="203">
        <f t="shared" si="0"/>
        <v>3625704</v>
      </c>
      <c r="CK12" s="203">
        <f t="shared" si="9"/>
        <v>1042</v>
      </c>
      <c r="CL12" s="203">
        <f t="shared" si="9"/>
        <v>111564744</v>
      </c>
      <c r="CM12" s="203">
        <f t="shared" si="10"/>
        <v>1042</v>
      </c>
      <c r="CN12" s="203">
        <f t="shared" si="11"/>
        <v>3079</v>
      </c>
      <c r="CO12" s="203">
        <f t="shared" si="11"/>
        <v>434002800</v>
      </c>
      <c r="CP12" s="203">
        <f t="shared" si="1"/>
        <v>4121</v>
      </c>
      <c r="CQ12" s="241">
        <f t="shared" si="2"/>
        <v>545567500</v>
      </c>
      <c r="CR12" s="16">
        <v>3948</v>
      </c>
      <c r="CS12" s="243">
        <v>524370800</v>
      </c>
      <c r="CT12" s="243">
        <f t="shared" si="12"/>
        <v>-21196700</v>
      </c>
      <c r="CW12" s="364"/>
    </row>
    <row r="13" spans="1:101" s="30" customFormat="1" ht="12.75" customHeight="1" x14ac:dyDescent="0.2">
      <c r="A13" s="202">
        <v>4</v>
      </c>
      <c r="B13" s="42" t="s">
        <v>157</v>
      </c>
      <c r="C13" s="242">
        <f t="shared" si="3"/>
        <v>1041</v>
      </c>
      <c r="D13" s="242">
        <f t="shared" si="4"/>
        <v>11657</v>
      </c>
      <c r="E13" s="203">
        <f>Расчет_гр.общеразв.напрв.!EM15</f>
        <v>149</v>
      </c>
      <c r="F13" s="203">
        <f>Расчет_гр.общеразв.напрв.!EN15</f>
        <v>6422496</v>
      </c>
      <c r="G13" s="203">
        <f>Расчет_гр.общеразв.напрв.!EO15</f>
        <v>0</v>
      </c>
      <c r="H13" s="203">
        <f>Расчет_гр.общеразв.напрв.!EP15</f>
        <v>0</v>
      </c>
      <c r="I13" s="203">
        <f>Расчет_гр.общеразв.напрв.!EQ15</f>
        <v>0</v>
      </c>
      <c r="J13" s="203">
        <f>Расчет_гр.общеразв.напрв.!ER15</f>
        <v>0</v>
      </c>
      <c r="K13" s="203">
        <f>Расчет_гр.общеразв.напрв.!ES15</f>
        <v>0</v>
      </c>
      <c r="L13" s="203">
        <f>Расчет_гр.общеразв.напрв.!ET15</f>
        <v>0</v>
      </c>
      <c r="M13" s="203">
        <f>Расчет_гр.общеразв.напрв.!EU15</f>
        <v>892</v>
      </c>
      <c r="N13" s="203">
        <f>Расчет_гр.общеразв.напрв.!EV15</f>
        <v>92268480</v>
      </c>
      <c r="O13" s="203">
        <f>Расчет_гр.общеразв.напрв.!EW15</f>
        <v>11624</v>
      </c>
      <c r="P13" s="203">
        <f>Расчет_гр.общеразв.напрв.!EX15</f>
        <v>977663400</v>
      </c>
      <c r="Q13" s="203">
        <f>Расчет_гр.общеразв.напрв.!EY15</f>
        <v>0</v>
      </c>
      <c r="R13" s="203">
        <f>Расчет_гр.общеразв.напрв.!EZ15</f>
        <v>0</v>
      </c>
      <c r="S13" s="203">
        <f>Расчет_гр.общеразв.напрв.!FA15</f>
        <v>0</v>
      </c>
      <c r="T13" s="203">
        <f>Расчет_гр.общеразв.напрв.!FB15</f>
        <v>0</v>
      </c>
      <c r="U13" s="203">
        <f>Расчет_гр.общеразв.напрв.!FC15</f>
        <v>0</v>
      </c>
      <c r="V13" s="203">
        <f>Расчет_гр.общеразв.напрв.!FD15</f>
        <v>0</v>
      </c>
      <c r="W13" s="203">
        <f>Расчет_гр.общеразв.напрв.!FE15</f>
        <v>33</v>
      </c>
      <c r="X13" s="203">
        <f>Расчет_гр.общеразв.напрв.!FF15</f>
        <v>3233736</v>
      </c>
      <c r="Y13" s="242">
        <f t="shared" si="5"/>
        <v>0</v>
      </c>
      <c r="Z13" s="242">
        <f t="shared" si="6"/>
        <v>2747.8670000000002</v>
      </c>
      <c r="AA13" s="203">
        <f>Расчет_гр.компен.направ.!W53</f>
        <v>0</v>
      </c>
      <c r="AB13" s="203">
        <f>Расчет_гр.компен.направ.!X53</f>
        <v>0</v>
      </c>
      <c r="AC13" s="203">
        <f>Расчет_гр.компен.направ.!Y53</f>
        <v>5</v>
      </c>
      <c r="AD13" s="203">
        <f>Расчет_гр.компен.направ.!Z53</f>
        <v>1623360</v>
      </c>
      <c r="AE13" s="203">
        <f>Расчет_гр.компен.направ.!AA53</f>
        <v>0</v>
      </c>
      <c r="AF13" s="203">
        <f>Расчет_гр.компен.направ.!AB53</f>
        <v>0</v>
      </c>
      <c r="AG13" s="203">
        <f>Расчет_гр.компен.направ.!AC53</f>
        <v>0</v>
      </c>
      <c r="AH13" s="203">
        <f>Расчет_гр.компен.направ.!AD53</f>
        <v>0</v>
      </c>
      <c r="AI13" s="203">
        <f>Расчет_гр.компен.направ.!AE53</f>
        <v>0</v>
      </c>
      <c r="AJ13" s="203">
        <f>Расчет_гр.компен.направ.!AF53</f>
        <v>0</v>
      </c>
      <c r="AK13" s="203">
        <f>Расчет_гр.компен.направ.!AG53</f>
        <v>2742.8670000000002</v>
      </c>
      <c r="AL13" s="203">
        <f>Расчет_гр.компен.направ.!AH53</f>
        <v>1036435743.4440001</v>
      </c>
      <c r="AM13" s="203">
        <f>Расчет_гр.компен.направ.!AI53</f>
        <v>0</v>
      </c>
      <c r="AN13" s="203">
        <f>Расчет_гр.компен.направ.!AJ53</f>
        <v>0</v>
      </c>
      <c r="AO13" s="203">
        <f>Расчет_гр.компен.направ.!AK53</f>
        <v>0</v>
      </c>
      <c r="AP13" s="203">
        <f>Расчет_гр.компен.направ.!AL53</f>
        <v>0</v>
      </c>
      <c r="AQ13" s="203">
        <f>Расчет_гр.компен.направ.!AM53</f>
        <v>0</v>
      </c>
      <c r="AR13" s="203">
        <f>Расчет_гр.компен.направ.!AN53</f>
        <v>0</v>
      </c>
      <c r="AS13" s="203">
        <f>Расчет_гр.компен.направ.!AO53</f>
        <v>0</v>
      </c>
      <c r="AT13" s="203">
        <f>Расчет_гр.компен.направ.!AP53</f>
        <v>0</v>
      </c>
      <c r="AU13" s="242">
        <f t="shared" si="7"/>
        <v>0</v>
      </c>
      <c r="AV13" s="242">
        <f t="shared" si="8"/>
        <v>723</v>
      </c>
      <c r="AW13" s="203">
        <f>Расчет_гр.комбинир.напрв.!HO15</f>
        <v>0</v>
      </c>
      <c r="AX13" s="203">
        <f>Расчет_гр.комбинир.напрв.!HP15</f>
        <v>0</v>
      </c>
      <c r="AY13" s="203">
        <f>Расчет_гр.комбинир.напрв.!HQ15</f>
        <v>0</v>
      </c>
      <c r="AZ13" s="203">
        <f>Расчет_гр.комбинир.напрв.!HR15</f>
        <v>0</v>
      </c>
      <c r="BA13" s="203">
        <f>Расчет_гр.комбинир.напрв.!HS15</f>
        <v>0</v>
      </c>
      <c r="BB13" s="203">
        <f>Расчет_гр.комбинир.напрв.!HT15</f>
        <v>0</v>
      </c>
      <c r="BC13" s="203">
        <f>Расчет_гр.комбинир.напрв.!HU15</f>
        <v>0</v>
      </c>
      <c r="BD13" s="203">
        <f>Расчет_гр.комбинир.напрв.!HV15</f>
        <v>0</v>
      </c>
      <c r="BE13" s="203">
        <f>Расчет_гр.комбинир.напрв.!HW15</f>
        <v>0</v>
      </c>
      <c r="BF13" s="203">
        <f>Расчет_гр.комбинир.напрв.!HX15</f>
        <v>0</v>
      </c>
      <c r="BG13" s="203">
        <f>Расчет_гр.комбинир.напрв.!HY15</f>
        <v>723</v>
      </c>
      <c r="BH13" s="203">
        <f>Расчет_гр.комбинир.напрв.!HZ15</f>
        <v>105156996</v>
      </c>
      <c r="BI13" s="203">
        <f>Расчет_гр.комбинир.напрв.!IA15</f>
        <v>0</v>
      </c>
      <c r="BJ13" s="203">
        <f>Расчет_гр.комбинир.напрв.!IB15</f>
        <v>0</v>
      </c>
      <c r="BK13" s="203">
        <f>Расчет_гр.комбинир.напрв.!IC15</f>
        <v>0</v>
      </c>
      <c r="BL13" s="203">
        <f>Расчет_гр.комбинир.напрв.!ID15</f>
        <v>0</v>
      </c>
      <c r="BM13" s="203">
        <f>Расчет_гр.комбинир.напрв.!IE15</f>
        <v>0</v>
      </c>
      <c r="BN13" s="203">
        <f>Расчет_гр.комбинир.напрв.!IF15</f>
        <v>0</v>
      </c>
      <c r="BO13" s="203">
        <f>Расчет_гр.комбинир.напрв.!IG15</f>
        <v>0</v>
      </c>
      <c r="BP13" s="203">
        <f>Расчет_гр.комбинир.напрв.!IH15</f>
        <v>0</v>
      </c>
      <c r="BQ13" s="203">
        <f t="shared" si="0"/>
        <v>149</v>
      </c>
      <c r="BR13" s="203">
        <f t="shared" si="0"/>
        <v>6422496</v>
      </c>
      <c r="BS13" s="203">
        <f t="shared" si="0"/>
        <v>5</v>
      </c>
      <c r="BT13" s="203">
        <f t="shared" si="0"/>
        <v>1623360</v>
      </c>
      <c r="BU13" s="203">
        <f t="shared" si="0"/>
        <v>0</v>
      </c>
      <c r="BV13" s="203">
        <f t="shared" si="0"/>
        <v>0</v>
      </c>
      <c r="BW13" s="203">
        <f t="shared" si="0"/>
        <v>0</v>
      </c>
      <c r="BX13" s="203">
        <f t="shared" si="0"/>
        <v>0</v>
      </c>
      <c r="BY13" s="203">
        <f t="shared" si="0"/>
        <v>892</v>
      </c>
      <c r="BZ13" s="203">
        <f t="shared" si="0"/>
        <v>92268480</v>
      </c>
      <c r="CA13" s="203">
        <f t="shared" si="0"/>
        <v>15089.867</v>
      </c>
      <c r="CB13" s="203">
        <f t="shared" si="0"/>
        <v>2119256139.4440002</v>
      </c>
      <c r="CC13" s="203">
        <f t="shared" si="0"/>
        <v>0</v>
      </c>
      <c r="CD13" s="203">
        <f t="shared" si="0"/>
        <v>0</v>
      </c>
      <c r="CE13" s="203">
        <f t="shared" si="0"/>
        <v>0</v>
      </c>
      <c r="CF13" s="203">
        <f t="shared" si="0"/>
        <v>0</v>
      </c>
      <c r="CG13" s="203">
        <f t="shared" si="0"/>
        <v>0</v>
      </c>
      <c r="CH13" s="203">
        <f t="shared" si="0"/>
        <v>0</v>
      </c>
      <c r="CI13" s="203">
        <f t="shared" si="0"/>
        <v>33</v>
      </c>
      <c r="CJ13" s="203">
        <f t="shared" si="0"/>
        <v>3233736</v>
      </c>
      <c r="CK13" s="203">
        <f t="shared" si="9"/>
        <v>1041</v>
      </c>
      <c r="CL13" s="203">
        <f t="shared" si="9"/>
        <v>98690976</v>
      </c>
      <c r="CM13" s="203">
        <f t="shared" si="10"/>
        <v>1041</v>
      </c>
      <c r="CN13" s="203">
        <f t="shared" si="11"/>
        <v>15127.867</v>
      </c>
      <c r="CO13" s="203">
        <f t="shared" si="11"/>
        <v>2124113235.4440002</v>
      </c>
      <c r="CP13" s="203">
        <f t="shared" si="1"/>
        <v>16168.867</v>
      </c>
      <c r="CQ13" s="241">
        <f>ROUND((CL13+CO13),-2)+200</f>
        <v>2222804400</v>
      </c>
      <c r="CR13" s="16">
        <v>18043</v>
      </c>
      <c r="CS13" s="243">
        <v>2469276000</v>
      </c>
      <c r="CT13" s="243">
        <f t="shared" si="12"/>
        <v>246471600</v>
      </c>
      <c r="CW13" s="364"/>
    </row>
    <row r="14" spans="1:101" s="30" customFormat="1" ht="12.75" customHeight="1" x14ac:dyDescent="0.2">
      <c r="A14" s="202">
        <v>5</v>
      </c>
      <c r="B14" s="42" t="s">
        <v>220</v>
      </c>
      <c r="C14" s="242">
        <f t="shared" si="3"/>
        <v>2054</v>
      </c>
      <c r="D14" s="242">
        <f t="shared" si="4"/>
        <v>5387</v>
      </c>
      <c r="E14" s="203">
        <f>Расчет_гр.общеразв.напрв.!EM16</f>
        <v>12</v>
      </c>
      <c r="F14" s="203">
        <f>Расчет_гр.общеразв.напрв.!EN16</f>
        <v>517248</v>
      </c>
      <c r="G14" s="203">
        <f>Расчет_гр.общеразв.напрв.!EO16</f>
        <v>0</v>
      </c>
      <c r="H14" s="203">
        <f>Расчет_гр.общеразв.напрв.!EP16</f>
        <v>0</v>
      </c>
      <c r="I14" s="203">
        <f>Расчет_гр.общеразв.напрв.!EQ16</f>
        <v>517</v>
      </c>
      <c r="J14" s="203">
        <f>Расчет_гр.общеразв.напрв.!ER16</f>
        <v>48486492</v>
      </c>
      <c r="K14" s="203">
        <f>Расчет_гр.общеразв.напрв.!ES16</f>
        <v>1703</v>
      </c>
      <c r="L14" s="203">
        <f>Расчет_гр.общеразв.напрв.!ET16</f>
        <v>124636824</v>
      </c>
      <c r="M14" s="203">
        <f>Расчет_гр.общеразв.напрв.!EU16</f>
        <v>1525</v>
      </c>
      <c r="N14" s="203">
        <f>Расчет_гр.общеразв.напрв.!EV16</f>
        <v>171462768</v>
      </c>
      <c r="O14" s="203">
        <f>Расчет_гр.общеразв.напрв.!EW16</f>
        <v>3650</v>
      </c>
      <c r="P14" s="203">
        <f>Расчет_гр.общеразв.напрв.!EX16</f>
        <v>320035476</v>
      </c>
      <c r="Q14" s="203">
        <f>Расчет_гр.общеразв.напрв.!EY16</f>
        <v>0</v>
      </c>
      <c r="R14" s="203">
        <f>Расчет_гр.общеразв.напрв.!EZ16</f>
        <v>0</v>
      </c>
      <c r="S14" s="203">
        <f>Расчет_гр.общеразв.напрв.!FA16</f>
        <v>0</v>
      </c>
      <c r="T14" s="203">
        <f>Расчет_гр.общеразв.напрв.!FB16</f>
        <v>0</v>
      </c>
      <c r="U14" s="203">
        <f>Расчет_гр.общеразв.напрв.!FC16</f>
        <v>0</v>
      </c>
      <c r="V14" s="203">
        <f>Расчет_гр.общеразв.напрв.!FD16</f>
        <v>0</v>
      </c>
      <c r="W14" s="203">
        <f>Расчет_гр.общеразв.напрв.!FE16</f>
        <v>34</v>
      </c>
      <c r="X14" s="203">
        <f>Расчет_гр.общеразв.напрв.!FF16</f>
        <v>3478728</v>
      </c>
      <c r="Y14" s="242">
        <f t="shared" si="5"/>
        <v>0</v>
      </c>
      <c r="Z14" s="242">
        <f t="shared" si="6"/>
        <v>1772</v>
      </c>
      <c r="AA14" s="203">
        <f>Расчет_гр.компен.направ.!W54</f>
        <v>0</v>
      </c>
      <c r="AB14" s="203">
        <f>Расчет_гр.компен.направ.!X54</f>
        <v>0</v>
      </c>
      <c r="AC14" s="203">
        <f>Расчет_гр.компен.направ.!Y54</f>
        <v>0</v>
      </c>
      <c r="AD14" s="203">
        <f>Расчет_гр.компен.направ.!Z54</f>
        <v>0</v>
      </c>
      <c r="AE14" s="203">
        <f>Расчет_гр.компен.направ.!AA54</f>
        <v>0</v>
      </c>
      <c r="AF14" s="203">
        <f>Расчет_гр.компен.направ.!AB54</f>
        <v>0</v>
      </c>
      <c r="AG14" s="203">
        <f>Расчет_гр.компен.направ.!AC54</f>
        <v>1064</v>
      </c>
      <c r="AH14" s="203">
        <f>Расчет_гр.компен.направ.!AD54</f>
        <v>334306560</v>
      </c>
      <c r="AI14" s="203">
        <f>Расчет_гр.компен.направ.!AE54</f>
        <v>0</v>
      </c>
      <c r="AJ14" s="203">
        <f>Расчет_гр.компен.направ.!AF54</f>
        <v>0</v>
      </c>
      <c r="AK14" s="203">
        <f>Расчет_гр.компен.направ.!AG54</f>
        <v>694</v>
      </c>
      <c r="AL14" s="203">
        <f>Расчет_гр.компен.направ.!AH54</f>
        <v>266907408</v>
      </c>
      <c r="AM14" s="203">
        <f>Расчет_гр.компен.направ.!AI54</f>
        <v>0</v>
      </c>
      <c r="AN14" s="203">
        <f>Расчет_гр.компен.направ.!AJ54</f>
        <v>0</v>
      </c>
      <c r="AO14" s="203">
        <f>Расчет_гр.компен.направ.!AK54</f>
        <v>0</v>
      </c>
      <c r="AP14" s="203">
        <f>Расчет_гр.компен.направ.!AL54</f>
        <v>0</v>
      </c>
      <c r="AQ14" s="203">
        <f>Расчет_гр.компен.направ.!AM54</f>
        <v>0</v>
      </c>
      <c r="AR14" s="203">
        <f>Расчет_гр.компен.направ.!AN54</f>
        <v>0</v>
      </c>
      <c r="AS14" s="203">
        <f>Расчет_гр.компен.направ.!AO54</f>
        <v>14</v>
      </c>
      <c r="AT14" s="203">
        <f>Расчет_гр.компен.направ.!AP54</f>
        <v>6205920</v>
      </c>
      <c r="AU14" s="242">
        <f t="shared" si="7"/>
        <v>0</v>
      </c>
      <c r="AV14" s="242">
        <f t="shared" si="8"/>
        <v>0</v>
      </c>
      <c r="AW14" s="203">
        <f>Расчет_гр.комбинир.напрв.!HO16</f>
        <v>0</v>
      </c>
      <c r="AX14" s="203">
        <f>Расчет_гр.комбинир.напрв.!HP16</f>
        <v>0</v>
      </c>
      <c r="AY14" s="203">
        <f>Расчет_гр.комбинир.напрв.!HQ16</f>
        <v>0</v>
      </c>
      <c r="AZ14" s="203">
        <f>Расчет_гр.комбинир.напрв.!HR16</f>
        <v>0</v>
      </c>
      <c r="BA14" s="203">
        <f>Расчет_гр.комбинир.напрв.!HS16</f>
        <v>0</v>
      </c>
      <c r="BB14" s="203">
        <f>Расчет_гр.комбинир.напрв.!HT16</f>
        <v>0</v>
      </c>
      <c r="BC14" s="203">
        <f>Расчет_гр.комбинир.напрв.!HU16</f>
        <v>0</v>
      </c>
      <c r="BD14" s="203">
        <f>Расчет_гр.комбинир.напрв.!HV16</f>
        <v>0</v>
      </c>
      <c r="BE14" s="203">
        <f>Расчет_гр.комбинир.напрв.!HW16</f>
        <v>0</v>
      </c>
      <c r="BF14" s="203">
        <f>Расчет_гр.комбинир.напрв.!HX16</f>
        <v>0</v>
      </c>
      <c r="BG14" s="203">
        <f>Расчет_гр.комбинир.напрв.!HY16</f>
        <v>0</v>
      </c>
      <c r="BH14" s="203">
        <f>Расчет_гр.комбинир.напрв.!HZ16</f>
        <v>0</v>
      </c>
      <c r="BI14" s="203">
        <f>Расчет_гр.комбинир.напрв.!IA16</f>
        <v>0</v>
      </c>
      <c r="BJ14" s="203">
        <f>Расчет_гр.комбинир.напрв.!IB16</f>
        <v>0</v>
      </c>
      <c r="BK14" s="203">
        <f>Расчет_гр.комбинир.напрв.!IC16</f>
        <v>0</v>
      </c>
      <c r="BL14" s="203">
        <f>Расчет_гр.комбинир.напрв.!ID16</f>
        <v>0</v>
      </c>
      <c r="BM14" s="203">
        <f>Расчет_гр.комбинир.напрв.!IE16</f>
        <v>0</v>
      </c>
      <c r="BN14" s="203">
        <f>Расчет_гр.комбинир.напрв.!IF16</f>
        <v>0</v>
      </c>
      <c r="BO14" s="203">
        <f>Расчет_гр.комбинир.напрв.!IG16</f>
        <v>0</v>
      </c>
      <c r="BP14" s="203">
        <f>Расчет_гр.комбинир.напрв.!IH16</f>
        <v>0</v>
      </c>
      <c r="BQ14" s="203">
        <f t="shared" si="0"/>
        <v>12</v>
      </c>
      <c r="BR14" s="203">
        <f t="shared" si="0"/>
        <v>517248</v>
      </c>
      <c r="BS14" s="203">
        <f t="shared" si="0"/>
        <v>0</v>
      </c>
      <c r="BT14" s="203">
        <f t="shared" si="0"/>
        <v>0</v>
      </c>
      <c r="BU14" s="203">
        <f t="shared" si="0"/>
        <v>517</v>
      </c>
      <c r="BV14" s="203">
        <f t="shared" si="0"/>
        <v>48486492</v>
      </c>
      <c r="BW14" s="203">
        <f t="shared" si="0"/>
        <v>2767</v>
      </c>
      <c r="BX14" s="203">
        <f t="shared" si="0"/>
        <v>458943384</v>
      </c>
      <c r="BY14" s="203">
        <f t="shared" si="0"/>
        <v>1525</v>
      </c>
      <c r="BZ14" s="203">
        <f t="shared" si="0"/>
        <v>171462768</v>
      </c>
      <c r="CA14" s="203">
        <f t="shared" si="0"/>
        <v>4344</v>
      </c>
      <c r="CB14" s="203">
        <f t="shared" si="0"/>
        <v>586942884</v>
      </c>
      <c r="CC14" s="203">
        <f t="shared" si="0"/>
        <v>0</v>
      </c>
      <c r="CD14" s="203">
        <f t="shared" si="0"/>
        <v>0</v>
      </c>
      <c r="CE14" s="203">
        <f t="shared" si="0"/>
        <v>0</v>
      </c>
      <c r="CF14" s="203">
        <f t="shared" si="0"/>
        <v>0</v>
      </c>
      <c r="CG14" s="203">
        <f t="shared" si="0"/>
        <v>0</v>
      </c>
      <c r="CH14" s="203">
        <f t="shared" si="0"/>
        <v>0</v>
      </c>
      <c r="CI14" s="203">
        <f t="shared" si="0"/>
        <v>48</v>
      </c>
      <c r="CJ14" s="203">
        <f t="shared" si="0"/>
        <v>9684648</v>
      </c>
      <c r="CK14" s="203">
        <f t="shared" si="9"/>
        <v>2054</v>
      </c>
      <c r="CL14" s="203">
        <f t="shared" si="9"/>
        <v>220466508</v>
      </c>
      <c r="CM14" s="203">
        <f t="shared" si="10"/>
        <v>2054</v>
      </c>
      <c r="CN14" s="203">
        <f t="shared" si="11"/>
        <v>7159</v>
      </c>
      <c r="CO14" s="203">
        <f t="shared" si="11"/>
        <v>1055570916</v>
      </c>
      <c r="CP14" s="203">
        <f t="shared" si="1"/>
        <v>9213</v>
      </c>
      <c r="CQ14" s="241">
        <f>ROUND((CL14+CO14),-2)</f>
        <v>1276037400</v>
      </c>
      <c r="CR14" s="16">
        <v>9163</v>
      </c>
      <c r="CS14" s="243">
        <v>1259738300</v>
      </c>
      <c r="CT14" s="243">
        <f t="shared" si="12"/>
        <v>-16299100</v>
      </c>
      <c r="CW14" s="364"/>
    </row>
    <row r="15" spans="1:101" s="30" customFormat="1" ht="12.75" customHeight="1" x14ac:dyDescent="0.2">
      <c r="A15" s="202">
        <v>6</v>
      </c>
      <c r="B15" s="42" t="s">
        <v>628</v>
      </c>
      <c r="C15" s="242">
        <f t="shared" si="3"/>
        <v>1783</v>
      </c>
      <c r="D15" s="242">
        <f t="shared" si="4"/>
        <v>6267</v>
      </c>
      <c r="E15" s="203">
        <f>Расчет_гр.общеразв.напрв.!EM17</f>
        <v>0</v>
      </c>
      <c r="F15" s="203">
        <f>Расчет_гр.общеразв.напрв.!EN17</f>
        <v>0</v>
      </c>
      <c r="G15" s="203">
        <f>Расчет_гр.общеразв.напрв.!EO17</f>
        <v>0</v>
      </c>
      <c r="H15" s="203">
        <f>Расчет_гр.общеразв.напрв.!EP17</f>
        <v>0</v>
      </c>
      <c r="I15" s="203">
        <f>Расчет_гр.общеразв.напрв.!EQ17</f>
        <v>0</v>
      </c>
      <c r="J15" s="203">
        <f>Расчет_гр.общеразв.напрв.!ER17</f>
        <v>0</v>
      </c>
      <c r="K15" s="203">
        <f>Расчет_гр.общеразв.напрв.!ES17</f>
        <v>733</v>
      </c>
      <c r="L15" s="203">
        <f>Расчет_гр.общеразв.напрв.!ET17</f>
        <v>52363296</v>
      </c>
      <c r="M15" s="203">
        <f>Расчет_гр.общеразв.напрв.!EU17</f>
        <v>1783</v>
      </c>
      <c r="N15" s="203">
        <f>Расчет_гр.общеразв.напрв.!EV17</f>
        <v>187937196</v>
      </c>
      <c r="O15" s="203">
        <f>Расчет_гр.общеразв.напрв.!EW17</f>
        <v>5473</v>
      </c>
      <c r="P15" s="203">
        <f>Расчет_гр.общеразв.напрв.!EX17</f>
        <v>463932588</v>
      </c>
      <c r="Q15" s="203">
        <f>Расчет_гр.общеразв.напрв.!EY17</f>
        <v>0</v>
      </c>
      <c r="R15" s="203">
        <f>Расчет_гр.общеразв.напрв.!EZ17</f>
        <v>0</v>
      </c>
      <c r="S15" s="203">
        <f>Расчет_гр.общеразв.напрв.!FA17</f>
        <v>0</v>
      </c>
      <c r="T15" s="203">
        <f>Расчет_гр.общеразв.напрв.!FB17</f>
        <v>0</v>
      </c>
      <c r="U15" s="203">
        <f>Расчет_гр.общеразв.напрв.!FC17</f>
        <v>0</v>
      </c>
      <c r="V15" s="203">
        <f>Расчет_гр.общеразв.напрв.!FD17</f>
        <v>0</v>
      </c>
      <c r="W15" s="203">
        <f>Расчет_гр.общеразв.напрв.!FE17</f>
        <v>61</v>
      </c>
      <c r="X15" s="203">
        <f>Расчет_гр.общеразв.напрв.!FF17</f>
        <v>6242112</v>
      </c>
      <c r="Y15" s="242">
        <f t="shared" si="5"/>
        <v>0</v>
      </c>
      <c r="Z15" s="242">
        <f t="shared" si="6"/>
        <v>2250</v>
      </c>
      <c r="AA15" s="203">
        <f>Расчет_гр.компен.направ.!W55</f>
        <v>0</v>
      </c>
      <c r="AB15" s="203">
        <f>Расчет_гр.компен.направ.!X55</f>
        <v>0</v>
      </c>
      <c r="AC15" s="203">
        <f>Расчет_гр.компен.направ.!Y55</f>
        <v>0</v>
      </c>
      <c r="AD15" s="203">
        <f>Расчет_гр.компен.направ.!Z55</f>
        <v>0</v>
      </c>
      <c r="AE15" s="203">
        <f>Расчет_гр.компен.направ.!AA55</f>
        <v>0</v>
      </c>
      <c r="AF15" s="203">
        <f>Расчет_гр.компен.направ.!AB55</f>
        <v>0</v>
      </c>
      <c r="AG15" s="203">
        <f>Расчет_гр.компен.направ.!AC55</f>
        <v>2242</v>
      </c>
      <c r="AH15" s="203">
        <f>Расчет_гр.компен.направ.!AD55</f>
        <v>718781076</v>
      </c>
      <c r="AI15" s="203">
        <f>Расчет_гр.компен.направ.!AE55</f>
        <v>0</v>
      </c>
      <c r="AJ15" s="203">
        <f>Расчет_гр.компен.направ.!AF55</f>
        <v>0</v>
      </c>
      <c r="AK15" s="203">
        <f>Расчет_гр.компен.направ.!AG55</f>
        <v>8</v>
      </c>
      <c r="AL15" s="203">
        <f>Расчет_гр.компен.направ.!AH55</f>
        <v>3001056</v>
      </c>
      <c r="AM15" s="203">
        <f>Расчет_гр.компен.направ.!AI55</f>
        <v>0</v>
      </c>
      <c r="AN15" s="203">
        <f>Расчет_гр.компен.направ.!AJ55</f>
        <v>0</v>
      </c>
      <c r="AO15" s="203">
        <f>Расчет_гр.компен.направ.!AK55</f>
        <v>0</v>
      </c>
      <c r="AP15" s="203">
        <f>Расчет_гр.компен.направ.!AL55</f>
        <v>0</v>
      </c>
      <c r="AQ15" s="203">
        <f>Расчет_гр.компен.направ.!AM55</f>
        <v>0</v>
      </c>
      <c r="AR15" s="203">
        <f>Расчет_гр.компен.направ.!AN55</f>
        <v>0</v>
      </c>
      <c r="AS15" s="203">
        <f>Расчет_гр.компен.направ.!AO55</f>
        <v>0</v>
      </c>
      <c r="AT15" s="203">
        <f>Расчет_гр.компен.направ.!AP55</f>
        <v>0</v>
      </c>
      <c r="AU15" s="242">
        <f t="shared" si="7"/>
        <v>0</v>
      </c>
      <c r="AV15" s="242">
        <f t="shared" si="8"/>
        <v>0</v>
      </c>
      <c r="AW15" s="203">
        <f>Расчет_гр.комбинир.напрв.!HO17</f>
        <v>0</v>
      </c>
      <c r="AX15" s="203">
        <f>Расчет_гр.комбинир.напрв.!HP17</f>
        <v>0</v>
      </c>
      <c r="AY15" s="203">
        <f>Расчет_гр.комбинир.напрв.!HQ17</f>
        <v>0</v>
      </c>
      <c r="AZ15" s="203">
        <f>Расчет_гр.комбинир.напрв.!HR17</f>
        <v>0</v>
      </c>
      <c r="BA15" s="203">
        <f>Расчет_гр.комбинир.напрв.!HS17</f>
        <v>0</v>
      </c>
      <c r="BB15" s="203">
        <f>Расчет_гр.комбинир.напрв.!HT17</f>
        <v>0</v>
      </c>
      <c r="BC15" s="203">
        <f>Расчет_гр.комбинир.напрв.!HU17</f>
        <v>0</v>
      </c>
      <c r="BD15" s="203">
        <f>Расчет_гр.комбинир.напрв.!HV17</f>
        <v>0</v>
      </c>
      <c r="BE15" s="203">
        <f>Расчет_гр.комбинир.напрв.!HW17</f>
        <v>0</v>
      </c>
      <c r="BF15" s="203">
        <f>Расчет_гр.комбинир.напрв.!HX17</f>
        <v>0</v>
      </c>
      <c r="BG15" s="203">
        <f>Расчет_гр.комбинир.напрв.!HY17</f>
        <v>0</v>
      </c>
      <c r="BH15" s="203">
        <f>Расчет_гр.комбинир.напрв.!HZ17</f>
        <v>0</v>
      </c>
      <c r="BI15" s="203">
        <f>Расчет_гр.комбинир.напрв.!IA17</f>
        <v>0</v>
      </c>
      <c r="BJ15" s="203">
        <f>Расчет_гр.комбинир.напрв.!IB17</f>
        <v>0</v>
      </c>
      <c r="BK15" s="203">
        <f>Расчет_гр.комбинир.напрв.!IC17</f>
        <v>0</v>
      </c>
      <c r="BL15" s="203">
        <f>Расчет_гр.комбинир.напрв.!ID17</f>
        <v>0</v>
      </c>
      <c r="BM15" s="203">
        <f>Расчет_гр.комбинир.напрв.!IE17</f>
        <v>0</v>
      </c>
      <c r="BN15" s="203">
        <f>Расчет_гр.комбинир.напрв.!IF17</f>
        <v>0</v>
      </c>
      <c r="BO15" s="203">
        <f>Расчет_гр.комбинир.напрв.!IG17</f>
        <v>0</v>
      </c>
      <c r="BP15" s="203">
        <f>Расчет_гр.комбинир.напрв.!IH17</f>
        <v>0</v>
      </c>
      <c r="BQ15" s="203">
        <f t="shared" si="0"/>
        <v>0</v>
      </c>
      <c r="BR15" s="203">
        <f t="shared" si="0"/>
        <v>0</v>
      </c>
      <c r="BS15" s="203">
        <f t="shared" si="0"/>
        <v>0</v>
      </c>
      <c r="BT15" s="203">
        <f t="shared" si="0"/>
        <v>0</v>
      </c>
      <c r="BU15" s="203">
        <f t="shared" si="0"/>
        <v>0</v>
      </c>
      <c r="BV15" s="203">
        <f t="shared" si="0"/>
        <v>0</v>
      </c>
      <c r="BW15" s="203">
        <f t="shared" si="0"/>
        <v>2975</v>
      </c>
      <c r="BX15" s="203">
        <f t="shared" si="0"/>
        <v>771144372</v>
      </c>
      <c r="BY15" s="203">
        <f t="shared" si="0"/>
        <v>1783</v>
      </c>
      <c r="BZ15" s="203">
        <f t="shared" si="0"/>
        <v>187937196</v>
      </c>
      <c r="CA15" s="203">
        <f t="shared" si="0"/>
        <v>5481</v>
      </c>
      <c r="CB15" s="203">
        <f t="shared" si="0"/>
        <v>466933644</v>
      </c>
      <c r="CC15" s="203">
        <f t="shared" si="0"/>
        <v>0</v>
      </c>
      <c r="CD15" s="203">
        <f t="shared" si="0"/>
        <v>0</v>
      </c>
      <c r="CE15" s="203">
        <f t="shared" si="0"/>
        <v>0</v>
      </c>
      <c r="CF15" s="203">
        <f t="shared" si="0"/>
        <v>0</v>
      </c>
      <c r="CG15" s="203">
        <f t="shared" si="0"/>
        <v>0</v>
      </c>
      <c r="CH15" s="203">
        <f t="shared" si="0"/>
        <v>0</v>
      </c>
      <c r="CI15" s="203">
        <f t="shared" si="0"/>
        <v>61</v>
      </c>
      <c r="CJ15" s="203">
        <f t="shared" si="0"/>
        <v>6242112</v>
      </c>
      <c r="CK15" s="203">
        <f t="shared" si="9"/>
        <v>1783</v>
      </c>
      <c r="CL15" s="203">
        <f t="shared" si="9"/>
        <v>187937196</v>
      </c>
      <c r="CM15" s="203">
        <f t="shared" si="10"/>
        <v>1783</v>
      </c>
      <c r="CN15" s="203">
        <f t="shared" si="11"/>
        <v>8517</v>
      </c>
      <c r="CO15" s="203">
        <f t="shared" si="11"/>
        <v>1244320128</v>
      </c>
      <c r="CP15" s="203">
        <f t="shared" si="1"/>
        <v>10300</v>
      </c>
      <c r="CQ15" s="241">
        <f t="shared" si="2"/>
        <v>1432257300</v>
      </c>
      <c r="CR15" s="16">
        <v>10404</v>
      </c>
      <c r="CS15" s="243">
        <v>1469364600</v>
      </c>
      <c r="CT15" s="243">
        <f t="shared" si="12"/>
        <v>37107300</v>
      </c>
      <c r="CW15" s="364"/>
    </row>
    <row r="16" spans="1:101" s="30" customFormat="1" ht="12.75" customHeight="1" x14ac:dyDescent="0.2">
      <c r="A16" s="202">
        <v>7</v>
      </c>
      <c r="B16" s="42" t="s">
        <v>323</v>
      </c>
      <c r="C16" s="242">
        <f t="shared" si="3"/>
        <v>1069</v>
      </c>
      <c r="D16" s="242">
        <f t="shared" si="4"/>
        <v>2890</v>
      </c>
      <c r="E16" s="203">
        <f>Расчет_гр.общеразв.напрв.!EM18</f>
        <v>0</v>
      </c>
      <c r="F16" s="203">
        <f>Расчет_гр.общеразв.напрв.!EN18</f>
        <v>0</v>
      </c>
      <c r="G16" s="203">
        <f>Расчет_гр.общеразв.напрв.!EO18</f>
        <v>0</v>
      </c>
      <c r="H16" s="203">
        <f>Расчет_гр.общеразв.напрв.!EP18</f>
        <v>0</v>
      </c>
      <c r="I16" s="203">
        <f>Расчет_гр.общеразв.напрв.!EQ18</f>
        <v>729</v>
      </c>
      <c r="J16" s="203">
        <f>Расчет_гр.общеразв.напрв.!ER18</f>
        <v>65269536</v>
      </c>
      <c r="K16" s="203">
        <f>Расчет_гр.общеразв.напрв.!ES18</f>
        <v>1655</v>
      </c>
      <c r="L16" s="203">
        <f>Расчет_гр.общеразв.напрв.!ET18</f>
        <v>117260880</v>
      </c>
      <c r="M16" s="203">
        <f>Расчет_гр.общеразв.напрв.!EU18</f>
        <v>340</v>
      </c>
      <c r="N16" s="203">
        <f>Расчет_гр.общеразв.напрв.!EV18</f>
        <v>35500656</v>
      </c>
      <c r="O16" s="203">
        <f>Расчет_гр.общеразв.напрв.!EW18</f>
        <v>1220</v>
      </c>
      <c r="P16" s="203">
        <f>Расчет_гр.общеразв.напрв.!EX18</f>
        <v>105180120</v>
      </c>
      <c r="Q16" s="203">
        <f>Расчет_гр.общеразв.напрв.!EY18</f>
        <v>0</v>
      </c>
      <c r="R16" s="203">
        <f>Расчет_гр.общеразв.напрв.!EZ18</f>
        <v>0</v>
      </c>
      <c r="S16" s="203">
        <f>Расчет_гр.общеразв.напрв.!FA18</f>
        <v>0</v>
      </c>
      <c r="T16" s="203">
        <f>Расчет_гр.общеразв.напрв.!FB18</f>
        <v>0</v>
      </c>
      <c r="U16" s="203">
        <f>Расчет_гр.общеразв.напрв.!FC18</f>
        <v>0</v>
      </c>
      <c r="V16" s="203">
        <f>Расчет_гр.общеразв.напрв.!FD18</f>
        <v>0</v>
      </c>
      <c r="W16" s="203">
        <f>Расчет_гр.общеразв.напрв.!FE18</f>
        <v>15</v>
      </c>
      <c r="X16" s="203">
        <f>Расчет_гр.общеразв.напрв.!FF18</f>
        <v>1469880</v>
      </c>
      <c r="Y16" s="242">
        <f t="shared" si="5"/>
        <v>0</v>
      </c>
      <c r="Z16" s="242">
        <f t="shared" si="6"/>
        <v>223</v>
      </c>
      <c r="AA16" s="203">
        <f>Расчет_гр.компен.направ.!W56</f>
        <v>0</v>
      </c>
      <c r="AB16" s="203">
        <f>Расчет_гр.компен.направ.!X56</f>
        <v>0</v>
      </c>
      <c r="AC16" s="203">
        <f>Расчет_гр.компен.направ.!Y56</f>
        <v>0</v>
      </c>
      <c r="AD16" s="203">
        <f>Расчет_гр.компен.направ.!Z56</f>
        <v>0</v>
      </c>
      <c r="AE16" s="203">
        <f>Расчет_гр.компен.направ.!AA56</f>
        <v>0</v>
      </c>
      <c r="AF16" s="203">
        <f>Расчет_гр.компен.направ.!AB56</f>
        <v>0</v>
      </c>
      <c r="AG16" s="203">
        <f>Расчет_гр.компен.направ.!AC56</f>
        <v>200</v>
      </c>
      <c r="AH16" s="203">
        <f>Расчет_гр.компен.направ.!AD56</f>
        <v>62618880</v>
      </c>
      <c r="AI16" s="203">
        <f>Расчет_гр.компен.направ.!AE56</f>
        <v>0</v>
      </c>
      <c r="AJ16" s="203">
        <f>Расчет_гр.компен.направ.!AF56</f>
        <v>0</v>
      </c>
      <c r="AK16" s="203">
        <f>Расчет_гр.компен.направ.!AG56</f>
        <v>23</v>
      </c>
      <c r="AL16" s="203">
        <f>Расчет_гр.компен.направ.!AH56</f>
        <v>9388296</v>
      </c>
      <c r="AM16" s="203">
        <f>Расчет_гр.компен.направ.!AI56</f>
        <v>0</v>
      </c>
      <c r="AN16" s="203">
        <f>Расчет_гр.компен.направ.!AJ56</f>
        <v>0</v>
      </c>
      <c r="AO16" s="203">
        <f>Расчет_гр.компен.направ.!AK56</f>
        <v>0</v>
      </c>
      <c r="AP16" s="203">
        <f>Расчет_гр.компен.направ.!AL56</f>
        <v>0</v>
      </c>
      <c r="AQ16" s="203">
        <f>Расчет_гр.компен.направ.!AM56</f>
        <v>0</v>
      </c>
      <c r="AR16" s="203">
        <f>Расчет_гр.компен.направ.!AN56</f>
        <v>0</v>
      </c>
      <c r="AS16" s="203">
        <f>Расчет_гр.компен.направ.!AO56</f>
        <v>0</v>
      </c>
      <c r="AT16" s="203">
        <f>Расчет_гр.компен.направ.!AP56</f>
        <v>0</v>
      </c>
      <c r="AU16" s="242">
        <f t="shared" si="7"/>
        <v>0</v>
      </c>
      <c r="AV16" s="242">
        <f t="shared" si="8"/>
        <v>8</v>
      </c>
      <c r="AW16" s="203">
        <f>Расчет_гр.комбинир.напрв.!HO18</f>
        <v>0</v>
      </c>
      <c r="AX16" s="203">
        <f>Расчет_гр.комбинир.напрв.!HP18</f>
        <v>0</v>
      </c>
      <c r="AY16" s="203">
        <f>Расчет_гр.комбинир.напрв.!HQ18</f>
        <v>0</v>
      </c>
      <c r="AZ16" s="203">
        <f>Расчет_гр.комбинир.напрв.!HR18</f>
        <v>0</v>
      </c>
      <c r="BA16" s="203">
        <f>Расчет_гр.комбинир.напрв.!HS18</f>
        <v>0</v>
      </c>
      <c r="BB16" s="203">
        <f>Расчет_гр.комбинир.напрв.!HT18</f>
        <v>0</v>
      </c>
      <c r="BC16" s="203">
        <f>Расчет_гр.комбинир.напрв.!HU18</f>
        <v>0</v>
      </c>
      <c r="BD16" s="203">
        <f>Расчет_гр.комбинир.напрв.!HV18</f>
        <v>0</v>
      </c>
      <c r="BE16" s="203">
        <f>Расчет_гр.комбинир.напрв.!HW18</f>
        <v>0</v>
      </c>
      <c r="BF16" s="203">
        <f>Расчет_гр.комбинир.напрв.!HX18</f>
        <v>0</v>
      </c>
      <c r="BG16" s="203">
        <f>Расчет_гр.комбинир.напрв.!HY18</f>
        <v>8</v>
      </c>
      <c r="BH16" s="203">
        <f>Расчет_гр.комбинир.напрв.!HZ18</f>
        <v>1043616</v>
      </c>
      <c r="BI16" s="203">
        <f>Расчет_гр.комбинир.напрв.!IA18</f>
        <v>0</v>
      </c>
      <c r="BJ16" s="203">
        <f>Расчет_гр.комбинир.напрв.!IB18</f>
        <v>0</v>
      </c>
      <c r="BK16" s="203">
        <f>Расчет_гр.комбинир.напрв.!IC18</f>
        <v>0</v>
      </c>
      <c r="BL16" s="203">
        <f>Расчет_гр.комбинир.напрв.!ID18</f>
        <v>0</v>
      </c>
      <c r="BM16" s="203">
        <f>Расчет_гр.комбинир.напрв.!IE18</f>
        <v>0</v>
      </c>
      <c r="BN16" s="203">
        <f>Расчет_гр.комбинир.напрв.!IF18</f>
        <v>0</v>
      </c>
      <c r="BO16" s="203">
        <f>Расчет_гр.комбинир.напрв.!IG18</f>
        <v>0</v>
      </c>
      <c r="BP16" s="203">
        <f>Расчет_гр.комбинир.напрв.!IH18</f>
        <v>0</v>
      </c>
      <c r="BQ16" s="203">
        <f t="shared" si="0"/>
        <v>0</v>
      </c>
      <c r="BR16" s="203">
        <f t="shared" si="0"/>
        <v>0</v>
      </c>
      <c r="BS16" s="203">
        <f t="shared" si="0"/>
        <v>0</v>
      </c>
      <c r="BT16" s="203">
        <f t="shared" si="0"/>
        <v>0</v>
      </c>
      <c r="BU16" s="203">
        <f t="shared" si="0"/>
        <v>729</v>
      </c>
      <c r="BV16" s="203">
        <f t="shared" si="0"/>
        <v>65269536</v>
      </c>
      <c r="BW16" s="203">
        <f t="shared" si="0"/>
        <v>1855</v>
      </c>
      <c r="BX16" s="203">
        <f t="shared" si="0"/>
        <v>179879760</v>
      </c>
      <c r="BY16" s="203">
        <f t="shared" si="0"/>
        <v>340</v>
      </c>
      <c r="BZ16" s="203">
        <f t="shared" si="0"/>
        <v>35500656</v>
      </c>
      <c r="CA16" s="203">
        <f t="shared" si="0"/>
        <v>1251</v>
      </c>
      <c r="CB16" s="203">
        <f t="shared" si="0"/>
        <v>115612032</v>
      </c>
      <c r="CC16" s="203">
        <f t="shared" si="0"/>
        <v>0</v>
      </c>
      <c r="CD16" s="203">
        <f t="shared" si="0"/>
        <v>0</v>
      </c>
      <c r="CE16" s="203">
        <f t="shared" si="0"/>
        <v>0</v>
      </c>
      <c r="CF16" s="203">
        <f t="shared" si="0"/>
        <v>0</v>
      </c>
      <c r="CG16" s="203">
        <f t="shared" si="0"/>
        <v>0</v>
      </c>
      <c r="CH16" s="203">
        <f t="shared" si="0"/>
        <v>0</v>
      </c>
      <c r="CI16" s="203">
        <f t="shared" si="0"/>
        <v>15</v>
      </c>
      <c r="CJ16" s="203">
        <f t="shared" si="0"/>
        <v>1469880</v>
      </c>
      <c r="CK16" s="203">
        <f t="shared" si="9"/>
        <v>1069</v>
      </c>
      <c r="CL16" s="203">
        <f t="shared" si="9"/>
        <v>100770192</v>
      </c>
      <c r="CM16" s="203">
        <f t="shared" si="10"/>
        <v>1069</v>
      </c>
      <c r="CN16" s="203">
        <f t="shared" si="11"/>
        <v>3121</v>
      </c>
      <c r="CO16" s="203">
        <f t="shared" si="11"/>
        <v>296961672</v>
      </c>
      <c r="CP16" s="203">
        <f t="shared" si="1"/>
        <v>4190</v>
      </c>
      <c r="CQ16" s="241">
        <f t="shared" si="2"/>
        <v>397731900</v>
      </c>
      <c r="CR16" s="16">
        <v>4229</v>
      </c>
      <c r="CS16" s="243">
        <v>402469200</v>
      </c>
      <c r="CT16" s="243">
        <f t="shared" si="12"/>
        <v>4737300</v>
      </c>
      <c r="CW16" s="364"/>
    </row>
    <row r="17" spans="1:101" s="30" customFormat="1" ht="12.75" customHeight="1" x14ac:dyDescent="0.2">
      <c r="A17" s="202">
        <v>8</v>
      </c>
      <c r="B17" s="42" t="s">
        <v>348</v>
      </c>
      <c r="C17" s="242">
        <f t="shared" si="3"/>
        <v>901</v>
      </c>
      <c r="D17" s="242">
        <f t="shared" si="4"/>
        <v>2584</v>
      </c>
      <c r="E17" s="203">
        <f>Расчет_гр.общеразв.напрв.!EM19</f>
        <v>1</v>
      </c>
      <c r="F17" s="203">
        <f>Расчет_гр.общеразв.напрв.!EN19</f>
        <v>43104</v>
      </c>
      <c r="G17" s="203">
        <f>Расчет_гр.общеразв.напрв.!EO19</f>
        <v>0</v>
      </c>
      <c r="H17" s="203">
        <f>Расчет_гр.общеразв.напрв.!EP19</f>
        <v>0</v>
      </c>
      <c r="I17" s="203">
        <f>Расчет_гр.общеразв.напрв.!EQ19</f>
        <v>666</v>
      </c>
      <c r="J17" s="203">
        <f>Расчет_гр.общеразв.напрв.!ER19</f>
        <v>61951944</v>
      </c>
      <c r="K17" s="203">
        <f>Расчет_гр.общеразв.напрв.!ES19</f>
        <v>2046</v>
      </c>
      <c r="L17" s="203">
        <f>Расчет_гр.общеразв.напрв.!ET19</f>
        <v>145632192</v>
      </c>
      <c r="M17" s="203">
        <f>Расчет_гр.общеразв.напрв.!EU19</f>
        <v>234</v>
      </c>
      <c r="N17" s="203">
        <f>Расчет_гр.общеразв.напрв.!EV19</f>
        <v>24204960</v>
      </c>
      <c r="O17" s="203">
        <f>Расчет_гр.общеразв.напрв.!EW19</f>
        <v>538</v>
      </c>
      <c r="P17" s="203">
        <f>Расчет_гр.общеразв.напрв.!EX19</f>
        <v>47952636</v>
      </c>
      <c r="Q17" s="203">
        <f>Расчет_гр.общеразв.напрв.!EY19</f>
        <v>0</v>
      </c>
      <c r="R17" s="203">
        <f>Расчет_гр.общеразв.напрв.!EZ19</f>
        <v>0</v>
      </c>
      <c r="S17" s="203">
        <f>Расчет_гр.общеразв.напрв.!FA19</f>
        <v>0</v>
      </c>
      <c r="T17" s="203">
        <f>Расчет_гр.общеразв.напрв.!FB19</f>
        <v>0</v>
      </c>
      <c r="U17" s="203">
        <f>Расчет_гр.общеразв.напрв.!FC19</f>
        <v>0</v>
      </c>
      <c r="V17" s="203">
        <f>Расчет_гр.общеразв.напрв.!FD19</f>
        <v>0</v>
      </c>
      <c r="W17" s="203">
        <f>Расчет_гр.общеразв.напрв.!FE19</f>
        <v>0</v>
      </c>
      <c r="X17" s="203">
        <f>Расчет_гр.общеразв.напрв.!FF19</f>
        <v>0</v>
      </c>
      <c r="Y17" s="242">
        <f t="shared" si="5"/>
        <v>20</v>
      </c>
      <c r="Z17" s="242">
        <f t="shared" si="6"/>
        <v>392</v>
      </c>
      <c r="AA17" s="203">
        <f>Расчет_гр.компен.направ.!W57</f>
        <v>0</v>
      </c>
      <c r="AB17" s="203">
        <f>Расчет_гр.компен.направ.!X57</f>
        <v>0</v>
      </c>
      <c r="AC17" s="203">
        <f>Расчет_гр.компен.направ.!Y57</f>
        <v>0</v>
      </c>
      <c r="AD17" s="203">
        <f>Расчет_гр.компен.направ.!Z57</f>
        <v>0</v>
      </c>
      <c r="AE17" s="203">
        <f>Расчет_гр.компен.направ.!AA57</f>
        <v>20</v>
      </c>
      <c r="AF17" s="203">
        <f>Расчет_гр.компен.направ.!AB57</f>
        <v>10688400</v>
      </c>
      <c r="AG17" s="203">
        <f>Расчет_гр.компен.направ.!AC57</f>
        <v>329</v>
      </c>
      <c r="AH17" s="203">
        <f>Расчет_гр.компен.направ.!AD57</f>
        <v>99681372</v>
      </c>
      <c r="AI17" s="203">
        <f>Расчет_гр.компен.направ.!AE57</f>
        <v>0</v>
      </c>
      <c r="AJ17" s="203">
        <f>Расчет_гр.компен.направ.!AF57</f>
        <v>0</v>
      </c>
      <c r="AK17" s="203">
        <f>Расчет_гр.компен.направ.!AG57</f>
        <v>63</v>
      </c>
      <c r="AL17" s="203">
        <f>Расчет_гр.компен.направ.!AH57</f>
        <v>26743632</v>
      </c>
      <c r="AM17" s="203">
        <f>Расчет_гр.компен.направ.!AI57</f>
        <v>0</v>
      </c>
      <c r="AN17" s="203">
        <f>Расчет_гр.компен.направ.!AJ57</f>
        <v>0</v>
      </c>
      <c r="AO17" s="203">
        <f>Расчет_гр.компен.направ.!AK57</f>
        <v>0</v>
      </c>
      <c r="AP17" s="203">
        <f>Расчет_гр.компен.направ.!AL57</f>
        <v>0</v>
      </c>
      <c r="AQ17" s="203">
        <f>Расчет_гр.компен.направ.!AM57</f>
        <v>0</v>
      </c>
      <c r="AR17" s="203">
        <f>Расчет_гр.компен.направ.!AN57</f>
        <v>0</v>
      </c>
      <c r="AS17" s="203">
        <f>Расчет_гр.компен.направ.!AO57</f>
        <v>0</v>
      </c>
      <c r="AT17" s="203">
        <f>Расчет_гр.компен.направ.!AP57</f>
        <v>0</v>
      </c>
      <c r="AU17" s="242">
        <f t="shared" si="7"/>
        <v>0</v>
      </c>
      <c r="AV17" s="242">
        <f t="shared" si="8"/>
        <v>0</v>
      </c>
      <c r="AW17" s="203">
        <f>Расчет_гр.комбинир.напрв.!HO19</f>
        <v>0</v>
      </c>
      <c r="AX17" s="203">
        <f>Расчет_гр.комбинир.напрв.!HP19</f>
        <v>0</v>
      </c>
      <c r="AY17" s="203">
        <f>Расчет_гр.комбинир.напрв.!HQ19</f>
        <v>0</v>
      </c>
      <c r="AZ17" s="203">
        <f>Расчет_гр.комбинир.напрв.!HR19</f>
        <v>0</v>
      </c>
      <c r="BA17" s="203">
        <f>Расчет_гр.комбинир.напрв.!HS19</f>
        <v>0</v>
      </c>
      <c r="BB17" s="203">
        <f>Расчет_гр.комбинир.напрв.!HT19</f>
        <v>0</v>
      </c>
      <c r="BC17" s="203">
        <f>Расчет_гр.комбинир.напрв.!HU19</f>
        <v>0</v>
      </c>
      <c r="BD17" s="203">
        <f>Расчет_гр.комбинир.напрв.!HV19</f>
        <v>0</v>
      </c>
      <c r="BE17" s="203">
        <f>Расчет_гр.комбинир.напрв.!HW19</f>
        <v>0</v>
      </c>
      <c r="BF17" s="203">
        <f>Расчет_гр.комбинир.напрв.!HX19</f>
        <v>0</v>
      </c>
      <c r="BG17" s="203">
        <f>Расчет_гр.комбинир.напрв.!HY19</f>
        <v>0</v>
      </c>
      <c r="BH17" s="203">
        <f>Расчет_гр.комбинир.напрв.!HZ19</f>
        <v>0</v>
      </c>
      <c r="BI17" s="203">
        <f>Расчет_гр.комбинир.напрв.!IA19</f>
        <v>0</v>
      </c>
      <c r="BJ17" s="203">
        <f>Расчет_гр.комбинир.напрв.!IB19</f>
        <v>0</v>
      </c>
      <c r="BK17" s="203">
        <f>Расчет_гр.комбинир.напрв.!IC19</f>
        <v>0</v>
      </c>
      <c r="BL17" s="203">
        <f>Расчет_гр.комбинир.напрв.!ID19</f>
        <v>0</v>
      </c>
      <c r="BM17" s="203">
        <f>Расчет_гр.комбинир.напрв.!IE19</f>
        <v>0</v>
      </c>
      <c r="BN17" s="203">
        <f>Расчет_гр.комбинир.напрв.!IF19</f>
        <v>0</v>
      </c>
      <c r="BO17" s="203">
        <f>Расчет_гр.комбинир.напрв.!IG19</f>
        <v>0</v>
      </c>
      <c r="BP17" s="203">
        <f>Расчет_гр.комбинир.напрв.!IH19</f>
        <v>0</v>
      </c>
      <c r="BQ17" s="203">
        <f t="shared" si="0"/>
        <v>1</v>
      </c>
      <c r="BR17" s="203">
        <f t="shared" si="0"/>
        <v>43104</v>
      </c>
      <c r="BS17" s="203">
        <f t="shared" si="0"/>
        <v>0</v>
      </c>
      <c r="BT17" s="203">
        <f t="shared" si="0"/>
        <v>0</v>
      </c>
      <c r="BU17" s="203">
        <f t="shared" si="0"/>
        <v>686</v>
      </c>
      <c r="BV17" s="203">
        <f t="shared" si="0"/>
        <v>72640344</v>
      </c>
      <c r="BW17" s="203">
        <f t="shared" si="0"/>
        <v>2375</v>
      </c>
      <c r="BX17" s="203">
        <f t="shared" si="0"/>
        <v>245313564</v>
      </c>
      <c r="BY17" s="203">
        <f t="shared" si="0"/>
        <v>234</v>
      </c>
      <c r="BZ17" s="203">
        <f t="shared" si="0"/>
        <v>24204960</v>
      </c>
      <c r="CA17" s="203">
        <f t="shared" si="0"/>
        <v>601</v>
      </c>
      <c r="CB17" s="203">
        <f t="shared" si="0"/>
        <v>74696268</v>
      </c>
      <c r="CC17" s="203">
        <f t="shared" si="0"/>
        <v>0</v>
      </c>
      <c r="CD17" s="203">
        <f t="shared" si="0"/>
        <v>0</v>
      </c>
      <c r="CE17" s="203">
        <f t="shared" si="0"/>
        <v>0</v>
      </c>
      <c r="CF17" s="203">
        <f t="shared" si="0"/>
        <v>0</v>
      </c>
      <c r="CG17" s="203">
        <f t="shared" si="0"/>
        <v>0</v>
      </c>
      <c r="CH17" s="203">
        <f t="shared" si="0"/>
        <v>0</v>
      </c>
      <c r="CI17" s="203">
        <f t="shared" si="0"/>
        <v>0</v>
      </c>
      <c r="CJ17" s="203">
        <f t="shared" si="0"/>
        <v>0</v>
      </c>
      <c r="CK17" s="203">
        <f t="shared" si="9"/>
        <v>921</v>
      </c>
      <c r="CL17" s="203">
        <f t="shared" si="9"/>
        <v>96888408</v>
      </c>
      <c r="CM17" s="203">
        <f t="shared" si="10"/>
        <v>921</v>
      </c>
      <c r="CN17" s="203">
        <f t="shared" si="11"/>
        <v>2976</v>
      </c>
      <c r="CO17" s="203">
        <f t="shared" si="11"/>
        <v>320009832</v>
      </c>
      <c r="CP17" s="203">
        <f t="shared" si="1"/>
        <v>3897</v>
      </c>
      <c r="CQ17" s="241">
        <f>ROUND((CL17+CO17),-2)</f>
        <v>416898200</v>
      </c>
      <c r="CR17" s="16">
        <v>3892</v>
      </c>
      <c r="CS17" s="243">
        <v>414732300</v>
      </c>
      <c r="CT17" s="243">
        <f t="shared" si="12"/>
        <v>-2165900</v>
      </c>
      <c r="CW17" s="364"/>
    </row>
    <row r="18" spans="1:101" s="30" customFormat="1" ht="12.75" customHeight="1" x14ac:dyDescent="0.2">
      <c r="A18" s="202">
        <v>9</v>
      </c>
      <c r="B18" s="42" t="s">
        <v>359</v>
      </c>
      <c r="C18" s="242">
        <f t="shared" si="3"/>
        <v>808</v>
      </c>
      <c r="D18" s="242">
        <f t="shared" si="4"/>
        <v>2948</v>
      </c>
      <c r="E18" s="203">
        <f>Расчет_гр.общеразв.напрв.!EM20</f>
        <v>0</v>
      </c>
      <c r="F18" s="203">
        <f>Расчет_гр.общеразв.напрв.!EN20</f>
        <v>0</v>
      </c>
      <c r="G18" s="203">
        <f>Расчет_гр.общеразв.напрв.!EO20</f>
        <v>64</v>
      </c>
      <c r="H18" s="203">
        <f>Расчет_гр.общеразв.напрв.!EP20</f>
        <v>2240256</v>
      </c>
      <c r="I18" s="203">
        <f>Расчет_гр.общеразв.напрв.!EQ20</f>
        <v>0</v>
      </c>
      <c r="J18" s="203">
        <f>Расчет_гр.общеразв.напрв.!ER20</f>
        <v>0</v>
      </c>
      <c r="K18" s="203">
        <f>Расчет_гр.общеразв.напрв.!ES20</f>
        <v>43</v>
      </c>
      <c r="L18" s="203">
        <f>Расчет_гр.общеразв.напрв.!ET20</f>
        <v>4695084</v>
      </c>
      <c r="M18" s="203">
        <f>Расчет_гр.общеразв.напрв.!EU20</f>
        <v>808</v>
      </c>
      <c r="N18" s="203">
        <f>Расчет_гр.общеразв.напрв.!EV20</f>
        <v>83717460</v>
      </c>
      <c r="O18" s="203">
        <f>Расчет_гр.общеразв.напрв.!EW20</f>
        <v>2820</v>
      </c>
      <c r="P18" s="203">
        <f>Расчет_гр.общеразв.напрв.!EX20</f>
        <v>239019156</v>
      </c>
      <c r="Q18" s="203">
        <f>Расчет_гр.общеразв.напрв.!EY20</f>
        <v>0</v>
      </c>
      <c r="R18" s="203">
        <f>Расчет_гр.общеразв.напрв.!EZ20</f>
        <v>0</v>
      </c>
      <c r="S18" s="203">
        <f>Расчет_гр.общеразв.напрв.!FA20</f>
        <v>0</v>
      </c>
      <c r="T18" s="203">
        <f>Расчет_гр.общеразв.напрв.!FB20</f>
        <v>0</v>
      </c>
      <c r="U18" s="203">
        <f>Расчет_гр.общеразв.напрв.!FC20</f>
        <v>0</v>
      </c>
      <c r="V18" s="203">
        <f>Расчет_гр.общеразв.напрв.!FD20</f>
        <v>0</v>
      </c>
      <c r="W18" s="203">
        <f>Расчет_гр.общеразв.напрв.!FE20</f>
        <v>21</v>
      </c>
      <c r="X18" s="203">
        <f>Расчет_гр.общеразв.напрв.!FF20</f>
        <v>2057832</v>
      </c>
      <c r="Y18" s="242">
        <f t="shared" si="5"/>
        <v>0</v>
      </c>
      <c r="Z18" s="242">
        <f t="shared" si="6"/>
        <v>1277</v>
      </c>
      <c r="AA18" s="203">
        <f>Расчет_гр.компен.направ.!W58</f>
        <v>0</v>
      </c>
      <c r="AB18" s="203">
        <f>Расчет_гр.компен.направ.!X58</f>
        <v>0</v>
      </c>
      <c r="AC18" s="203">
        <f>Расчет_гр.компен.направ.!Y58</f>
        <v>0</v>
      </c>
      <c r="AD18" s="203">
        <f>Расчет_гр.компен.направ.!Z58</f>
        <v>0</v>
      </c>
      <c r="AE18" s="203">
        <f>Расчет_гр.компен.направ.!AA58</f>
        <v>0</v>
      </c>
      <c r="AF18" s="203">
        <f>Расчет_гр.компен.направ.!AB58</f>
        <v>0</v>
      </c>
      <c r="AG18" s="203">
        <f>Расчет_гр.компен.направ.!AC58</f>
        <v>0</v>
      </c>
      <c r="AH18" s="203">
        <f>Расчет_гр.компен.направ.!AD58</f>
        <v>0</v>
      </c>
      <c r="AI18" s="203">
        <f>Расчет_гр.компен.направ.!AE58</f>
        <v>0</v>
      </c>
      <c r="AJ18" s="203">
        <f>Расчет_гр.компен.направ.!AF58</f>
        <v>0</v>
      </c>
      <c r="AK18" s="203">
        <f>Расчет_гр.компен.направ.!AG58</f>
        <v>1277</v>
      </c>
      <c r="AL18" s="203">
        <f>Расчет_гр.компен.направ.!AH58</f>
        <v>479776812</v>
      </c>
      <c r="AM18" s="203">
        <f>Расчет_гр.компен.направ.!AI58</f>
        <v>0</v>
      </c>
      <c r="AN18" s="203">
        <f>Расчет_гр.компен.направ.!AJ58</f>
        <v>0</v>
      </c>
      <c r="AO18" s="203">
        <f>Расчет_гр.компен.направ.!AK58</f>
        <v>0</v>
      </c>
      <c r="AP18" s="203">
        <f>Расчет_гр.компен.направ.!AL58</f>
        <v>0</v>
      </c>
      <c r="AQ18" s="203">
        <f>Расчет_гр.компен.направ.!AM58</f>
        <v>0</v>
      </c>
      <c r="AR18" s="203">
        <f>Расчет_гр.компен.направ.!AN58</f>
        <v>0</v>
      </c>
      <c r="AS18" s="203">
        <f>Расчет_гр.компен.направ.!AO58</f>
        <v>0</v>
      </c>
      <c r="AT18" s="203">
        <f>Расчет_гр.компен.направ.!AP58</f>
        <v>0</v>
      </c>
      <c r="AU18" s="242">
        <f t="shared" si="7"/>
        <v>0</v>
      </c>
      <c r="AV18" s="242">
        <f t="shared" si="8"/>
        <v>0</v>
      </c>
      <c r="AW18" s="203">
        <f>Расчет_гр.комбинир.напрв.!HO20</f>
        <v>0</v>
      </c>
      <c r="AX18" s="203">
        <f>Расчет_гр.комбинир.напрв.!HP20</f>
        <v>0</v>
      </c>
      <c r="AY18" s="203">
        <f>Расчет_гр.комбинир.напрв.!HQ20</f>
        <v>0</v>
      </c>
      <c r="AZ18" s="203">
        <f>Расчет_гр.комбинир.напрв.!HR20</f>
        <v>0</v>
      </c>
      <c r="BA18" s="203">
        <f>Расчет_гр.комбинир.напрв.!HS20</f>
        <v>0</v>
      </c>
      <c r="BB18" s="203">
        <f>Расчет_гр.комбинир.напрв.!HT20</f>
        <v>0</v>
      </c>
      <c r="BC18" s="203">
        <f>Расчет_гр.комбинир.напрв.!HU20</f>
        <v>0</v>
      </c>
      <c r="BD18" s="203">
        <f>Расчет_гр.комбинир.напрв.!HV20</f>
        <v>0</v>
      </c>
      <c r="BE18" s="203">
        <f>Расчет_гр.комбинир.напрв.!HW20</f>
        <v>0</v>
      </c>
      <c r="BF18" s="203">
        <f>Расчет_гр.комбинир.напрв.!HX20</f>
        <v>0</v>
      </c>
      <c r="BG18" s="203">
        <f>Расчет_гр.комбинир.напрв.!HY20</f>
        <v>0</v>
      </c>
      <c r="BH18" s="203">
        <f>Расчет_гр.комбинир.напрв.!HZ20</f>
        <v>0</v>
      </c>
      <c r="BI18" s="203">
        <f>Расчет_гр.комбинир.напрв.!IA20</f>
        <v>0</v>
      </c>
      <c r="BJ18" s="203">
        <f>Расчет_гр.комбинир.напрв.!IB20</f>
        <v>0</v>
      </c>
      <c r="BK18" s="203">
        <f>Расчет_гр.комбинир.напрв.!IC20</f>
        <v>0</v>
      </c>
      <c r="BL18" s="203">
        <f>Расчет_гр.комбинир.напрв.!ID20</f>
        <v>0</v>
      </c>
      <c r="BM18" s="203">
        <f>Расчет_гр.комбинир.напрв.!IE20</f>
        <v>0</v>
      </c>
      <c r="BN18" s="203">
        <f>Расчет_гр.комбинир.напрв.!IF20</f>
        <v>0</v>
      </c>
      <c r="BO18" s="203">
        <f>Расчет_гр.комбинир.напрв.!IG20</f>
        <v>0</v>
      </c>
      <c r="BP18" s="203">
        <f>Расчет_гр.комбинир.напрв.!IH20</f>
        <v>0</v>
      </c>
      <c r="BQ18" s="203">
        <f t="shared" si="0"/>
        <v>0</v>
      </c>
      <c r="BR18" s="203">
        <f t="shared" si="0"/>
        <v>0</v>
      </c>
      <c r="BS18" s="203">
        <f t="shared" si="0"/>
        <v>64</v>
      </c>
      <c r="BT18" s="203">
        <f t="shared" si="0"/>
        <v>2240256</v>
      </c>
      <c r="BU18" s="203">
        <f t="shared" si="0"/>
        <v>0</v>
      </c>
      <c r="BV18" s="203">
        <f t="shared" si="0"/>
        <v>0</v>
      </c>
      <c r="BW18" s="203">
        <f t="shared" si="0"/>
        <v>43</v>
      </c>
      <c r="BX18" s="203">
        <f t="shared" si="0"/>
        <v>4695084</v>
      </c>
      <c r="BY18" s="203">
        <f t="shared" si="0"/>
        <v>808</v>
      </c>
      <c r="BZ18" s="203">
        <f t="shared" si="0"/>
        <v>83717460</v>
      </c>
      <c r="CA18" s="203">
        <f t="shared" si="0"/>
        <v>4097</v>
      </c>
      <c r="CB18" s="203">
        <f t="shared" si="0"/>
        <v>718795968</v>
      </c>
      <c r="CC18" s="203">
        <f t="shared" si="0"/>
        <v>0</v>
      </c>
      <c r="CD18" s="203">
        <f t="shared" si="0"/>
        <v>0</v>
      </c>
      <c r="CE18" s="203">
        <f t="shared" si="0"/>
        <v>0</v>
      </c>
      <c r="CF18" s="203">
        <f t="shared" si="0"/>
        <v>0</v>
      </c>
      <c r="CG18" s="203">
        <f t="shared" si="0"/>
        <v>0</v>
      </c>
      <c r="CH18" s="203">
        <f t="shared" si="0"/>
        <v>0</v>
      </c>
      <c r="CI18" s="203">
        <f t="shared" si="0"/>
        <v>21</v>
      </c>
      <c r="CJ18" s="203">
        <f t="shared" si="0"/>
        <v>2057832</v>
      </c>
      <c r="CK18" s="203">
        <f t="shared" si="9"/>
        <v>808</v>
      </c>
      <c r="CL18" s="203">
        <f t="shared" si="9"/>
        <v>83717460</v>
      </c>
      <c r="CM18" s="203">
        <f t="shared" si="10"/>
        <v>808</v>
      </c>
      <c r="CN18" s="203">
        <f t="shared" si="11"/>
        <v>4225</v>
      </c>
      <c r="CO18" s="203">
        <f t="shared" si="11"/>
        <v>727789140</v>
      </c>
      <c r="CP18" s="203">
        <f t="shared" si="1"/>
        <v>5033</v>
      </c>
      <c r="CQ18" s="241">
        <f t="shared" si="2"/>
        <v>811506600</v>
      </c>
      <c r="CR18" s="16">
        <v>5013</v>
      </c>
      <c r="CS18" s="243">
        <v>835805400</v>
      </c>
      <c r="CT18" s="243">
        <f t="shared" si="12"/>
        <v>24298800</v>
      </c>
      <c r="CW18" s="364"/>
    </row>
    <row r="19" spans="1:101" s="30" customFormat="1" ht="12.75" customHeight="1" x14ac:dyDescent="0.2">
      <c r="A19" s="202">
        <v>10</v>
      </c>
      <c r="B19" s="42" t="s">
        <v>388</v>
      </c>
      <c r="C19" s="242">
        <f t="shared" si="3"/>
        <v>368</v>
      </c>
      <c r="D19" s="242">
        <f t="shared" si="4"/>
        <v>790</v>
      </c>
      <c r="E19" s="203">
        <f>Расчет_гр.общеразв.напрв.!EM21</f>
        <v>0</v>
      </c>
      <c r="F19" s="203">
        <f>Расчет_гр.общеразв.напрв.!EN21</f>
        <v>0</v>
      </c>
      <c r="G19" s="203">
        <f>Расчет_гр.общеразв.напрв.!EO21</f>
        <v>0</v>
      </c>
      <c r="H19" s="203">
        <f>Расчет_гр.общеразв.напрв.!EP21</f>
        <v>0</v>
      </c>
      <c r="I19" s="203">
        <f>Расчет_гр.общеразв.напрв.!EQ21</f>
        <v>326</v>
      </c>
      <c r="J19" s="203">
        <f>Расчет_гр.общеразв.напрв.!ER21</f>
        <v>30474636</v>
      </c>
      <c r="K19" s="203">
        <f>Расчет_гр.общеразв.напрв.!ES21</f>
        <v>581</v>
      </c>
      <c r="L19" s="203">
        <f>Расчет_гр.общеразв.напрв.!ET21</f>
        <v>43481376</v>
      </c>
      <c r="M19" s="203">
        <f>Расчет_гр.общеразв.напрв.!EU21</f>
        <v>42</v>
      </c>
      <c r="N19" s="203">
        <f>Расчет_гр.общеразв.напрв.!EV21</f>
        <v>4344480</v>
      </c>
      <c r="O19" s="203">
        <f>Расчет_гр.общеразв.напрв.!EW21</f>
        <v>209</v>
      </c>
      <c r="P19" s="203">
        <f>Расчет_гр.общеразв.напрв.!EX21</f>
        <v>17556000</v>
      </c>
      <c r="Q19" s="203">
        <f>Расчет_гр.общеразв.напрв.!EY21</f>
        <v>0</v>
      </c>
      <c r="R19" s="203">
        <f>Расчет_гр.общеразв.напрв.!EZ21</f>
        <v>0</v>
      </c>
      <c r="S19" s="203">
        <f>Расчет_гр.общеразв.напрв.!FA21</f>
        <v>0</v>
      </c>
      <c r="T19" s="203">
        <f>Расчет_гр.общеразв.напрв.!FB21</f>
        <v>0</v>
      </c>
      <c r="U19" s="203">
        <f>Расчет_гр.общеразв.напрв.!FC21</f>
        <v>0</v>
      </c>
      <c r="V19" s="203">
        <f>Расчет_гр.общеразв.напрв.!FD21</f>
        <v>0</v>
      </c>
      <c r="W19" s="203">
        <f>Расчет_гр.общеразв.напрв.!FE21</f>
        <v>0</v>
      </c>
      <c r="X19" s="203">
        <f>Расчет_гр.общеразв.напрв.!FF21</f>
        <v>0</v>
      </c>
      <c r="Y19" s="242">
        <f t="shared" si="5"/>
        <v>0</v>
      </c>
      <c r="Z19" s="242">
        <f t="shared" si="6"/>
        <v>195</v>
      </c>
      <c r="AA19" s="203">
        <f>Расчет_гр.компен.направ.!W59</f>
        <v>0</v>
      </c>
      <c r="AB19" s="203">
        <f>Расчет_гр.компен.направ.!X59</f>
        <v>0</v>
      </c>
      <c r="AC19" s="203">
        <f>Расчет_гр.компен.направ.!Y59</f>
        <v>0</v>
      </c>
      <c r="AD19" s="203">
        <f>Расчет_гр.компен.направ.!Z59</f>
        <v>0</v>
      </c>
      <c r="AE19" s="203">
        <f>Расчет_гр.компен.направ.!AA59</f>
        <v>0</v>
      </c>
      <c r="AF19" s="203">
        <f>Расчет_гр.компен.направ.!AB59</f>
        <v>0</v>
      </c>
      <c r="AG19" s="203">
        <f>Расчет_гр.компен.направ.!AC59</f>
        <v>180</v>
      </c>
      <c r="AH19" s="203">
        <f>Расчет_гр.компен.направ.!AD59</f>
        <v>59717880</v>
      </c>
      <c r="AI19" s="203">
        <f>Расчет_гр.компен.направ.!AE59</f>
        <v>0</v>
      </c>
      <c r="AJ19" s="203">
        <f>Расчет_гр.компен.направ.!AF59</f>
        <v>0</v>
      </c>
      <c r="AK19" s="203">
        <f>Расчет_гр.компен.направ.!AG59</f>
        <v>15</v>
      </c>
      <c r="AL19" s="203">
        <f>Расчет_гр.компен.направ.!AH59</f>
        <v>5626980</v>
      </c>
      <c r="AM19" s="203">
        <f>Расчет_гр.компен.направ.!AI59</f>
        <v>0</v>
      </c>
      <c r="AN19" s="203">
        <f>Расчет_гр.компен.направ.!AJ59</f>
        <v>0</v>
      </c>
      <c r="AO19" s="203">
        <f>Расчет_гр.компен.направ.!AK59</f>
        <v>0</v>
      </c>
      <c r="AP19" s="203">
        <f>Расчет_гр.компен.направ.!AL59</f>
        <v>0</v>
      </c>
      <c r="AQ19" s="203">
        <f>Расчет_гр.компен.направ.!AM59</f>
        <v>0</v>
      </c>
      <c r="AR19" s="203">
        <f>Расчет_гр.компен.направ.!AN59</f>
        <v>0</v>
      </c>
      <c r="AS19" s="203">
        <f>Расчет_гр.компен.направ.!AO59</f>
        <v>0</v>
      </c>
      <c r="AT19" s="203">
        <f>Расчет_гр.компен.направ.!AP59</f>
        <v>0</v>
      </c>
      <c r="AU19" s="242">
        <f t="shared" si="7"/>
        <v>0</v>
      </c>
      <c r="AV19" s="242">
        <f t="shared" si="8"/>
        <v>50</v>
      </c>
      <c r="AW19" s="203">
        <f>Расчет_гр.комбинир.напрв.!HO21</f>
        <v>0</v>
      </c>
      <c r="AX19" s="203">
        <f>Расчет_гр.комбинир.напрв.!HP21</f>
        <v>0</v>
      </c>
      <c r="AY19" s="203">
        <f>Расчет_гр.комбинир.напрв.!HQ21</f>
        <v>0</v>
      </c>
      <c r="AZ19" s="203">
        <f>Расчет_гр.комбинир.напрв.!HR21</f>
        <v>0</v>
      </c>
      <c r="BA19" s="203">
        <f>Расчет_гр.комбинир.напрв.!HS21</f>
        <v>0</v>
      </c>
      <c r="BB19" s="203">
        <f>Расчет_гр.комбинир.напрв.!HT21</f>
        <v>0</v>
      </c>
      <c r="BC19" s="203">
        <f>Расчет_гр.комбинир.напрв.!HU21</f>
        <v>50</v>
      </c>
      <c r="BD19" s="203">
        <f>Расчет_гр.комбинир.напрв.!HV21</f>
        <v>6160800</v>
      </c>
      <c r="BE19" s="203">
        <f>Расчет_гр.комбинир.напрв.!HW21</f>
        <v>0</v>
      </c>
      <c r="BF19" s="203">
        <f>Расчет_гр.комбинир.напрв.!HX21</f>
        <v>0</v>
      </c>
      <c r="BG19" s="203">
        <f>Расчет_гр.комбинир.напрв.!HY21</f>
        <v>0</v>
      </c>
      <c r="BH19" s="203">
        <f>Расчет_гр.комбинир.напрв.!HZ21</f>
        <v>0</v>
      </c>
      <c r="BI19" s="203">
        <f>Расчет_гр.комбинир.напрв.!IA21</f>
        <v>0</v>
      </c>
      <c r="BJ19" s="203">
        <f>Расчет_гр.комбинир.напрв.!IB21</f>
        <v>0</v>
      </c>
      <c r="BK19" s="203">
        <f>Расчет_гр.комбинир.напрв.!IC21</f>
        <v>0</v>
      </c>
      <c r="BL19" s="203">
        <f>Расчет_гр.комбинир.напрв.!ID21</f>
        <v>0</v>
      </c>
      <c r="BM19" s="203">
        <f>Расчет_гр.комбинир.напрв.!IE21</f>
        <v>0</v>
      </c>
      <c r="BN19" s="203">
        <f>Расчет_гр.комбинир.напрв.!IF21</f>
        <v>0</v>
      </c>
      <c r="BO19" s="203">
        <f>Расчет_гр.комбинир.напрв.!IG21</f>
        <v>0</v>
      </c>
      <c r="BP19" s="203">
        <f>Расчет_гр.комбинир.напрв.!IH21</f>
        <v>0</v>
      </c>
      <c r="BQ19" s="203">
        <f t="shared" si="0"/>
        <v>0</v>
      </c>
      <c r="BR19" s="203">
        <f t="shared" si="0"/>
        <v>0</v>
      </c>
      <c r="BS19" s="203">
        <f t="shared" si="0"/>
        <v>0</v>
      </c>
      <c r="BT19" s="203">
        <f t="shared" si="0"/>
        <v>0</v>
      </c>
      <c r="BU19" s="203">
        <f t="shared" si="0"/>
        <v>326</v>
      </c>
      <c r="BV19" s="203">
        <f t="shared" si="0"/>
        <v>30474636</v>
      </c>
      <c r="BW19" s="203">
        <f t="shared" si="0"/>
        <v>811</v>
      </c>
      <c r="BX19" s="203">
        <f t="shared" si="0"/>
        <v>109360056</v>
      </c>
      <c r="BY19" s="203">
        <f t="shared" si="0"/>
        <v>42</v>
      </c>
      <c r="BZ19" s="203">
        <f t="shared" si="0"/>
        <v>4344480</v>
      </c>
      <c r="CA19" s="203">
        <f t="shared" si="0"/>
        <v>224</v>
      </c>
      <c r="CB19" s="203">
        <f t="shared" si="0"/>
        <v>23182980</v>
      </c>
      <c r="CC19" s="203">
        <f t="shared" si="0"/>
        <v>0</v>
      </c>
      <c r="CD19" s="203">
        <f t="shared" si="0"/>
        <v>0</v>
      </c>
      <c r="CE19" s="203">
        <f t="shared" si="0"/>
        <v>0</v>
      </c>
      <c r="CF19" s="203">
        <f t="shared" si="0"/>
        <v>0</v>
      </c>
      <c r="CG19" s="203">
        <f t="shared" si="0"/>
        <v>0</v>
      </c>
      <c r="CH19" s="203">
        <f t="shared" si="0"/>
        <v>0</v>
      </c>
      <c r="CI19" s="203">
        <f t="shared" si="0"/>
        <v>0</v>
      </c>
      <c r="CJ19" s="203">
        <f t="shared" si="0"/>
        <v>0</v>
      </c>
      <c r="CK19" s="203">
        <f t="shared" si="9"/>
        <v>368</v>
      </c>
      <c r="CL19" s="203">
        <f t="shared" si="9"/>
        <v>34819116</v>
      </c>
      <c r="CM19" s="203">
        <f t="shared" si="10"/>
        <v>368</v>
      </c>
      <c r="CN19" s="203">
        <f t="shared" si="11"/>
        <v>1035</v>
      </c>
      <c r="CO19" s="203">
        <f t="shared" si="11"/>
        <v>132543036</v>
      </c>
      <c r="CP19" s="203">
        <f t="shared" si="1"/>
        <v>1403</v>
      </c>
      <c r="CQ19" s="241">
        <f t="shared" si="2"/>
        <v>167362200</v>
      </c>
      <c r="CR19" s="16">
        <v>1390</v>
      </c>
      <c r="CS19" s="243">
        <v>187774200</v>
      </c>
      <c r="CT19" s="243">
        <f t="shared" si="12"/>
        <v>20412000</v>
      </c>
      <c r="CW19" s="364"/>
    </row>
    <row r="20" spans="1:101" s="30" customFormat="1" ht="12.75" customHeight="1" x14ac:dyDescent="0.2">
      <c r="A20" s="202">
        <v>11</v>
      </c>
      <c r="B20" s="42" t="s">
        <v>629</v>
      </c>
      <c r="C20" s="242">
        <f t="shared" si="3"/>
        <v>851</v>
      </c>
      <c r="D20" s="242">
        <f t="shared" si="4"/>
        <v>2668</v>
      </c>
      <c r="E20" s="203">
        <f>Расчет_гр.общеразв.напрв.!EM22</f>
        <v>82</v>
      </c>
      <c r="F20" s="203">
        <f>Расчет_гр.общеразв.напрв.!EN22</f>
        <v>3534528</v>
      </c>
      <c r="G20" s="203">
        <f>Расчет_гр.общеразв.напрв.!EO22</f>
        <v>8</v>
      </c>
      <c r="H20" s="203">
        <f>Расчет_гр.общеразв.напрв.!EP22</f>
        <v>280032</v>
      </c>
      <c r="I20" s="203">
        <f>Расчет_гр.общеразв.напрв.!EQ22</f>
        <v>471</v>
      </c>
      <c r="J20" s="203">
        <f>Расчет_гр.общеразв.напрв.!ER22</f>
        <v>43188408</v>
      </c>
      <c r="K20" s="203">
        <f>Расчет_гр.общеразв.напрв.!ES22</f>
        <v>304</v>
      </c>
      <c r="L20" s="203">
        <f>Расчет_гр.общеразв.напрв.!ET22</f>
        <v>21551784</v>
      </c>
      <c r="M20" s="203">
        <f>Расчет_гр.общеразв.напрв.!EU22</f>
        <v>298</v>
      </c>
      <c r="N20" s="203">
        <f>Расчет_гр.общеразв.напрв.!EV22</f>
        <v>32272572</v>
      </c>
      <c r="O20" s="203">
        <f>Расчет_гр.общеразв.напрв.!EW22</f>
        <v>2356</v>
      </c>
      <c r="P20" s="203">
        <f>Расчет_гр.общеразв.напрв.!EX22</f>
        <v>203181972</v>
      </c>
      <c r="Q20" s="203">
        <f>Расчет_гр.общеразв.напрв.!EY22</f>
        <v>0</v>
      </c>
      <c r="R20" s="203">
        <f>Расчет_гр.общеразв.напрв.!EZ22</f>
        <v>0</v>
      </c>
      <c r="S20" s="203">
        <f>Расчет_гр.общеразв.напрв.!FA22</f>
        <v>0</v>
      </c>
      <c r="T20" s="203">
        <f>Расчет_гр.общеразв.напрв.!FB22</f>
        <v>0</v>
      </c>
      <c r="U20" s="203">
        <f>Расчет_гр.общеразв.напрв.!FC22</f>
        <v>0</v>
      </c>
      <c r="V20" s="203">
        <f>Расчет_гр.общеразв.напрв.!FD22</f>
        <v>0</v>
      </c>
      <c r="W20" s="203">
        <f>Расчет_гр.общеразв.напрв.!FE22</f>
        <v>0</v>
      </c>
      <c r="X20" s="203">
        <f>Расчет_гр.общеразв.напрв.!FF22</f>
        <v>0</v>
      </c>
      <c r="Y20" s="242">
        <f t="shared" si="5"/>
        <v>0</v>
      </c>
      <c r="Z20" s="242">
        <f t="shared" si="6"/>
        <v>239</v>
      </c>
      <c r="AA20" s="203">
        <f>Расчет_гр.компен.направ.!W60</f>
        <v>0</v>
      </c>
      <c r="AB20" s="203">
        <f>Расчет_гр.компен.направ.!X60</f>
        <v>0</v>
      </c>
      <c r="AC20" s="203">
        <f>Расчет_гр.компен.направ.!Y60</f>
        <v>0</v>
      </c>
      <c r="AD20" s="203">
        <f>Расчет_гр.компен.направ.!Z60</f>
        <v>0</v>
      </c>
      <c r="AE20" s="203">
        <f>Расчет_гр.компен.направ.!AA60</f>
        <v>0</v>
      </c>
      <c r="AF20" s="203">
        <f>Расчет_гр.компен.направ.!AB60</f>
        <v>0</v>
      </c>
      <c r="AG20" s="203">
        <f>Расчет_гр.компен.направ.!AC60</f>
        <v>213</v>
      </c>
      <c r="AH20" s="203">
        <f>Расчет_гр.компен.направ.!AD60</f>
        <v>68334336</v>
      </c>
      <c r="AI20" s="203">
        <f>Расчет_гр.компен.направ.!AE60</f>
        <v>0</v>
      </c>
      <c r="AJ20" s="203">
        <f>Расчет_гр.компен.направ.!AF60</f>
        <v>0</v>
      </c>
      <c r="AK20" s="203">
        <f>Расчет_гр.компен.направ.!AG60</f>
        <v>0</v>
      </c>
      <c r="AL20" s="203">
        <f>Расчет_гр.компен.направ.!AH60</f>
        <v>0</v>
      </c>
      <c r="AM20" s="203">
        <f>Расчет_гр.компен.направ.!AI60</f>
        <v>0</v>
      </c>
      <c r="AN20" s="203">
        <f>Расчет_гр.компен.направ.!AJ60</f>
        <v>0</v>
      </c>
      <c r="AO20" s="203">
        <f>Расчет_гр.компен.направ.!AK60</f>
        <v>0</v>
      </c>
      <c r="AP20" s="203">
        <f>Расчет_гр.компен.направ.!AL60</f>
        <v>0</v>
      </c>
      <c r="AQ20" s="203">
        <f>Расчет_гр.компен.направ.!AM60</f>
        <v>0</v>
      </c>
      <c r="AR20" s="203">
        <f>Расчет_гр.компен.направ.!AN60</f>
        <v>0</v>
      </c>
      <c r="AS20" s="203">
        <f>Расчет_гр.компен.направ.!AO60</f>
        <v>26</v>
      </c>
      <c r="AT20" s="203">
        <f>Расчет_гр.компен.направ.!AP60</f>
        <v>11446488</v>
      </c>
      <c r="AU20" s="242">
        <f t="shared" si="7"/>
        <v>0</v>
      </c>
      <c r="AV20" s="242">
        <f t="shared" si="8"/>
        <v>0</v>
      </c>
      <c r="AW20" s="203">
        <f>Расчет_гр.комбинир.напрв.!HO22</f>
        <v>0</v>
      </c>
      <c r="AX20" s="203">
        <f>Расчет_гр.комбинир.напрв.!HP22</f>
        <v>0</v>
      </c>
      <c r="AY20" s="203">
        <f>Расчет_гр.комбинир.напрв.!HQ22</f>
        <v>0</v>
      </c>
      <c r="AZ20" s="203">
        <f>Расчет_гр.комбинир.напрв.!HR22</f>
        <v>0</v>
      </c>
      <c r="BA20" s="203">
        <f>Расчет_гр.комбинир.напрв.!HS22</f>
        <v>0</v>
      </c>
      <c r="BB20" s="203">
        <f>Расчет_гр.комбинир.напрв.!HT22</f>
        <v>0</v>
      </c>
      <c r="BC20" s="203">
        <f>Расчет_гр.комбинир.напрв.!HU22</f>
        <v>0</v>
      </c>
      <c r="BD20" s="203">
        <f>Расчет_гр.комбинир.напрв.!HV22</f>
        <v>0</v>
      </c>
      <c r="BE20" s="203">
        <f>Расчет_гр.комбинир.напрв.!HW22</f>
        <v>0</v>
      </c>
      <c r="BF20" s="203">
        <f>Расчет_гр.комбинир.напрв.!HX22</f>
        <v>0</v>
      </c>
      <c r="BG20" s="203">
        <f>Расчет_гр.комбинир.напрв.!HY22</f>
        <v>0</v>
      </c>
      <c r="BH20" s="203">
        <f>Расчет_гр.комбинир.напрв.!HZ22</f>
        <v>0</v>
      </c>
      <c r="BI20" s="203">
        <f>Расчет_гр.комбинир.напрв.!IA22</f>
        <v>0</v>
      </c>
      <c r="BJ20" s="203">
        <f>Расчет_гр.комбинир.напрв.!IB22</f>
        <v>0</v>
      </c>
      <c r="BK20" s="203">
        <f>Расчет_гр.комбинир.напрв.!IC22</f>
        <v>0</v>
      </c>
      <c r="BL20" s="203">
        <f>Расчет_гр.комбинир.напрв.!ID22</f>
        <v>0</v>
      </c>
      <c r="BM20" s="203">
        <f>Расчет_гр.комбинир.напрв.!IE22</f>
        <v>0</v>
      </c>
      <c r="BN20" s="203">
        <f>Расчет_гр.комбинир.напрв.!IF22</f>
        <v>0</v>
      </c>
      <c r="BO20" s="203">
        <f>Расчет_гр.комбинир.напрв.!IG22</f>
        <v>0</v>
      </c>
      <c r="BP20" s="203">
        <f>Расчет_гр.комбинир.напрв.!IH22</f>
        <v>0</v>
      </c>
      <c r="BQ20" s="203">
        <f t="shared" si="0"/>
        <v>82</v>
      </c>
      <c r="BR20" s="203">
        <f t="shared" si="0"/>
        <v>3534528</v>
      </c>
      <c r="BS20" s="203">
        <f t="shared" si="0"/>
        <v>8</v>
      </c>
      <c r="BT20" s="203">
        <f t="shared" si="0"/>
        <v>280032</v>
      </c>
      <c r="BU20" s="203">
        <f t="shared" si="0"/>
        <v>471</v>
      </c>
      <c r="BV20" s="203">
        <f t="shared" si="0"/>
        <v>43188408</v>
      </c>
      <c r="BW20" s="203">
        <f t="shared" si="0"/>
        <v>517</v>
      </c>
      <c r="BX20" s="203">
        <f t="shared" si="0"/>
        <v>89886120</v>
      </c>
      <c r="BY20" s="203">
        <f t="shared" si="0"/>
        <v>298</v>
      </c>
      <c r="BZ20" s="203">
        <f t="shared" si="0"/>
        <v>32272572</v>
      </c>
      <c r="CA20" s="203">
        <f t="shared" si="0"/>
        <v>2356</v>
      </c>
      <c r="CB20" s="203">
        <f t="shared" si="0"/>
        <v>203181972</v>
      </c>
      <c r="CC20" s="203">
        <f t="shared" si="0"/>
        <v>0</v>
      </c>
      <c r="CD20" s="203">
        <f t="shared" si="0"/>
        <v>0</v>
      </c>
      <c r="CE20" s="203">
        <f t="shared" si="0"/>
        <v>0</v>
      </c>
      <c r="CF20" s="203">
        <f t="shared" si="0"/>
        <v>0</v>
      </c>
      <c r="CG20" s="203">
        <f t="shared" si="0"/>
        <v>0</v>
      </c>
      <c r="CH20" s="203">
        <f t="shared" si="0"/>
        <v>0</v>
      </c>
      <c r="CI20" s="203">
        <f t="shared" si="0"/>
        <v>26</v>
      </c>
      <c r="CJ20" s="203">
        <f t="shared" si="0"/>
        <v>11446488</v>
      </c>
      <c r="CK20" s="203">
        <f t="shared" si="9"/>
        <v>851</v>
      </c>
      <c r="CL20" s="203">
        <f t="shared" si="9"/>
        <v>78995508</v>
      </c>
      <c r="CM20" s="203">
        <f t="shared" si="10"/>
        <v>851</v>
      </c>
      <c r="CN20" s="203">
        <f t="shared" si="11"/>
        <v>2907</v>
      </c>
      <c r="CO20" s="203">
        <f t="shared" si="11"/>
        <v>304794612</v>
      </c>
      <c r="CP20" s="203">
        <f t="shared" si="1"/>
        <v>3758</v>
      </c>
      <c r="CQ20" s="241">
        <f t="shared" si="2"/>
        <v>383790100</v>
      </c>
      <c r="CR20" s="16">
        <v>3867</v>
      </c>
      <c r="CS20" s="243">
        <v>399240100</v>
      </c>
      <c r="CT20" s="243">
        <f t="shared" si="12"/>
        <v>15450000</v>
      </c>
      <c r="CW20" s="364"/>
    </row>
    <row r="21" spans="1:101" s="30" customFormat="1" ht="12.75" customHeight="1" x14ac:dyDescent="0.2">
      <c r="A21" s="202">
        <v>12</v>
      </c>
      <c r="B21" s="42" t="s">
        <v>425</v>
      </c>
      <c r="C21" s="242">
        <f t="shared" si="3"/>
        <v>482</v>
      </c>
      <c r="D21" s="242">
        <f t="shared" si="4"/>
        <v>2125</v>
      </c>
      <c r="E21" s="203">
        <f>Расчет_гр.общеразв.напрв.!EM23</f>
        <v>0</v>
      </c>
      <c r="F21" s="203">
        <f>Расчет_гр.общеразв.напрв.!EN23</f>
        <v>0</v>
      </c>
      <c r="G21" s="203">
        <f>Расчет_гр.общеразв.напрв.!EO23</f>
        <v>0</v>
      </c>
      <c r="H21" s="203">
        <f>Расчет_гр.общеразв.напрв.!EP23</f>
        <v>0</v>
      </c>
      <c r="I21" s="203">
        <f>Расчет_гр.общеразв.напрв.!EQ23</f>
        <v>472</v>
      </c>
      <c r="J21" s="203">
        <f>Расчет_гр.общеразв.напрв.!ER23</f>
        <v>47703132</v>
      </c>
      <c r="K21" s="203">
        <f>Расчет_гр.общеразв.напрв.!ES23</f>
        <v>2075</v>
      </c>
      <c r="L21" s="203">
        <f>Расчет_гр.общеразв.напрв.!ET23</f>
        <v>160857636</v>
      </c>
      <c r="M21" s="203">
        <f>Расчет_гр.общеразв.напрв.!EU23</f>
        <v>10</v>
      </c>
      <c r="N21" s="203">
        <f>Расчет_гр.общеразв.напрв.!EV23</f>
        <v>1034400</v>
      </c>
      <c r="O21" s="203">
        <f>Расчет_гр.общеразв.напрв.!EW23</f>
        <v>50</v>
      </c>
      <c r="P21" s="203">
        <f>Расчет_гр.общеразв.напрв.!EX23</f>
        <v>4200000</v>
      </c>
      <c r="Q21" s="203">
        <f>Расчет_гр.общеразв.напрв.!EY23</f>
        <v>0</v>
      </c>
      <c r="R21" s="203">
        <f>Расчет_гр.общеразв.напрв.!EZ23</f>
        <v>0</v>
      </c>
      <c r="S21" s="203">
        <f>Расчет_гр.общеразв.напрв.!FA23</f>
        <v>0</v>
      </c>
      <c r="T21" s="203">
        <f>Расчет_гр.общеразв.напрв.!FB23</f>
        <v>0</v>
      </c>
      <c r="U21" s="203">
        <f>Расчет_гр.общеразв.напрв.!FC23</f>
        <v>0</v>
      </c>
      <c r="V21" s="203">
        <f>Расчет_гр.общеразв.напрв.!FD23</f>
        <v>0</v>
      </c>
      <c r="W21" s="203">
        <f>Расчет_гр.общеразв.напрв.!FE23</f>
        <v>0</v>
      </c>
      <c r="X21" s="203">
        <f>Расчет_гр.общеразв.напрв.!FF23</f>
        <v>0</v>
      </c>
      <c r="Y21" s="242">
        <f t="shared" si="5"/>
        <v>0</v>
      </c>
      <c r="Z21" s="242">
        <f t="shared" si="6"/>
        <v>219</v>
      </c>
      <c r="AA21" s="203">
        <f>Расчет_гр.компен.направ.!W61</f>
        <v>0</v>
      </c>
      <c r="AB21" s="203">
        <f>Расчет_гр.компен.направ.!X61</f>
        <v>0</v>
      </c>
      <c r="AC21" s="203">
        <f>Расчет_гр.компен.направ.!Y61</f>
        <v>0</v>
      </c>
      <c r="AD21" s="203">
        <f>Расчет_гр.компен.направ.!Z61</f>
        <v>0</v>
      </c>
      <c r="AE21" s="203">
        <f>Расчет_гр.компен.направ.!AA61</f>
        <v>0</v>
      </c>
      <c r="AF21" s="203">
        <f>Расчет_гр.компен.направ.!AB61</f>
        <v>0</v>
      </c>
      <c r="AG21" s="203">
        <f>Расчет_гр.компен.направ.!AC61</f>
        <v>204</v>
      </c>
      <c r="AH21" s="203">
        <f>Расчет_гр.компен.направ.!AD61</f>
        <v>66274692</v>
      </c>
      <c r="AI21" s="203">
        <f>Расчет_гр.компен.направ.!AE61</f>
        <v>0</v>
      </c>
      <c r="AJ21" s="203">
        <f>Расчет_гр.компен.направ.!AF61</f>
        <v>0</v>
      </c>
      <c r="AK21" s="203">
        <f>Расчет_гр.компен.направ.!AG61</f>
        <v>0</v>
      </c>
      <c r="AL21" s="203">
        <f>Расчет_гр.компен.направ.!AH61</f>
        <v>0</v>
      </c>
      <c r="AM21" s="203">
        <f>Расчет_гр.компен.направ.!AI61</f>
        <v>0</v>
      </c>
      <c r="AN21" s="203">
        <f>Расчет_гр.компен.направ.!AJ61</f>
        <v>0</v>
      </c>
      <c r="AO21" s="203">
        <f>Расчет_гр.компен.направ.!AK61</f>
        <v>0</v>
      </c>
      <c r="AP21" s="203">
        <f>Расчет_гр.компен.направ.!AL61</f>
        <v>0</v>
      </c>
      <c r="AQ21" s="203">
        <f>Расчет_гр.компен.направ.!AM61</f>
        <v>0</v>
      </c>
      <c r="AR21" s="203">
        <f>Расчет_гр.компен.направ.!AN61</f>
        <v>0</v>
      </c>
      <c r="AS21" s="203">
        <f>Расчет_гр.компен.направ.!AO61</f>
        <v>15</v>
      </c>
      <c r="AT21" s="203">
        <f>Расчет_гр.компен.направ.!AP61</f>
        <v>6564780</v>
      </c>
      <c r="AU21" s="242">
        <f t="shared" si="7"/>
        <v>0</v>
      </c>
      <c r="AV21" s="242">
        <f t="shared" si="8"/>
        <v>0</v>
      </c>
      <c r="AW21" s="203">
        <f>Расчет_гр.комбинир.напрв.!HO23</f>
        <v>0</v>
      </c>
      <c r="AX21" s="203">
        <f>Расчет_гр.комбинир.напрв.!HP23</f>
        <v>0</v>
      </c>
      <c r="AY21" s="203">
        <f>Расчет_гр.комбинир.напрв.!HQ23</f>
        <v>0</v>
      </c>
      <c r="AZ21" s="203">
        <f>Расчет_гр.комбинир.напрв.!HR23</f>
        <v>0</v>
      </c>
      <c r="BA21" s="203">
        <f>Расчет_гр.комбинир.напрв.!HS23</f>
        <v>0</v>
      </c>
      <c r="BB21" s="203">
        <f>Расчет_гр.комбинир.напрв.!HT23</f>
        <v>0</v>
      </c>
      <c r="BC21" s="203">
        <f>Расчет_гр.комбинир.напрв.!HU23</f>
        <v>0</v>
      </c>
      <c r="BD21" s="203">
        <f>Расчет_гр.комбинир.напрв.!HV23</f>
        <v>0</v>
      </c>
      <c r="BE21" s="203">
        <f>Расчет_гр.комбинир.напрв.!HW23</f>
        <v>0</v>
      </c>
      <c r="BF21" s="203">
        <f>Расчет_гр.комбинир.напрв.!HX23</f>
        <v>0</v>
      </c>
      <c r="BG21" s="203">
        <f>Расчет_гр.комбинир.напрв.!HY23</f>
        <v>0</v>
      </c>
      <c r="BH21" s="203">
        <f>Расчет_гр.комбинир.напрв.!HZ23</f>
        <v>0</v>
      </c>
      <c r="BI21" s="203">
        <f>Расчет_гр.комбинир.напрв.!IA23</f>
        <v>0</v>
      </c>
      <c r="BJ21" s="203">
        <f>Расчет_гр.комбинир.напрв.!IB23</f>
        <v>0</v>
      </c>
      <c r="BK21" s="203">
        <f>Расчет_гр.комбинир.напрв.!IC23</f>
        <v>0</v>
      </c>
      <c r="BL21" s="203">
        <f>Расчет_гр.комбинир.напрв.!ID23</f>
        <v>0</v>
      </c>
      <c r="BM21" s="203">
        <f>Расчет_гр.комбинир.напрв.!IE23</f>
        <v>0</v>
      </c>
      <c r="BN21" s="203">
        <f>Расчет_гр.комбинир.напрв.!IF23</f>
        <v>0</v>
      </c>
      <c r="BO21" s="203">
        <f>Расчет_гр.комбинир.напрв.!IG23</f>
        <v>0</v>
      </c>
      <c r="BP21" s="203">
        <f>Расчет_гр.комбинир.напрв.!IH23</f>
        <v>0</v>
      </c>
      <c r="BQ21" s="203">
        <f t="shared" si="0"/>
        <v>0</v>
      </c>
      <c r="BR21" s="203">
        <f t="shared" si="0"/>
        <v>0</v>
      </c>
      <c r="BS21" s="203">
        <f t="shared" si="0"/>
        <v>0</v>
      </c>
      <c r="BT21" s="203">
        <f t="shared" si="0"/>
        <v>0</v>
      </c>
      <c r="BU21" s="203">
        <f t="shared" si="0"/>
        <v>472</v>
      </c>
      <c r="BV21" s="203">
        <f t="shared" si="0"/>
        <v>47703132</v>
      </c>
      <c r="BW21" s="203">
        <f t="shared" si="0"/>
        <v>2279</v>
      </c>
      <c r="BX21" s="203">
        <f t="shared" si="0"/>
        <v>227132328</v>
      </c>
      <c r="BY21" s="203">
        <f t="shared" si="0"/>
        <v>10</v>
      </c>
      <c r="BZ21" s="203">
        <f t="shared" si="0"/>
        <v>1034400</v>
      </c>
      <c r="CA21" s="203">
        <f t="shared" si="0"/>
        <v>50</v>
      </c>
      <c r="CB21" s="203">
        <f t="shared" si="0"/>
        <v>4200000</v>
      </c>
      <c r="CC21" s="203">
        <f t="shared" si="0"/>
        <v>0</v>
      </c>
      <c r="CD21" s="203">
        <f t="shared" si="0"/>
        <v>0</v>
      </c>
      <c r="CE21" s="203">
        <f t="shared" si="0"/>
        <v>0</v>
      </c>
      <c r="CF21" s="203">
        <f t="shared" si="0"/>
        <v>0</v>
      </c>
      <c r="CG21" s="203">
        <f t="shared" si="0"/>
        <v>0</v>
      </c>
      <c r="CH21" s="203">
        <f t="shared" si="0"/>
        <v>0</v>
      </c>
      <c r="CI21" s="203">
        <f t="shared" si="0"/>
        <v>15</v>
      </c>
      <c r="CJ21" s="203">
        <f t="shared" si="0"/>
        <v>6564780</v>
      </c>
      <c r="CK21" s="203">
        <f t="shared" si="9"/>
        <v>482</v>
      </c>
      <c r="CL21" s="203">
        <f t="shared" si="9"/>
        <v>48737532</v>
      </c>
      <c r="CM21" s="203">
        <f t="shared" si="10"/>
        <v>482</v>
      </c>
      <c r="CN21" s="203">
        <f t="shared" si="11"/>
        <v>2344</v>
      </c>
      <c r="CO21" s="203">
        <f t="shared" si="11"/>
        <v>237897108</v>
      </c>
      <c r="CP21" s="203">
        <f t="shared" si="1"/>
        <v>2826</v>
      </c>
      <c r="CQ21" s="241">
        <f t="shared" si="2"/>
        <v>286634600</v>
      </c>
      <c r="CR21" s="16">
        <v>2809</v>
      </c>
      <c r="CS21" s="243">
        <v>289956400</v>
      </c>
      <c r="CT21" s="243">
        <f t="shared" si="12"/>
        <v>3321800</v>
      </c>
      <c r="CW21" s="364"/>
    </row>
    <row r="22" spans="1:101" s="30" customFormat="1" ht="12.75" customHeight="1" x14ac:dyDescent="0.2">
      <c r="A22" s="202">
        <v>13</v>
      </c>
      <c r="B22" s="42" t="s">
        <v>459</v>
      </c>
      <c r="C22" s="242">
        <f t="shared" si="3"/>
        <v>469</v>
      </c>
      <c r="D22" s="242">
        <f t="shared" si="4"/>
        <v>903</v>
      </c>
      <c r="E22" s="203">
        <f>Расчет_гр.общеразв.напрв.!EM24</f>
        <v>0</v>
      </c>
      <c r="F22" s="203">
        <f>Расчет_гр.общеразв.напрв.!EN24</f>
        <v>0</v>
      </c>
      <c r="G22" s="203">
        <f>Расчет_гр.общеразв.напрв.!EO24</f>
        <v>0</v>
      </c>
      <c r="H22" s="203">
        <f>Расчет_гр.общеразв.напрв.!EP24</f>
        <v>0</v>
      </c>
      <c r="I22" s="203">
        <f>Расчет_гр.общеразв.напрв.!EQ24</f>
        <v>332</v>
      </c>
      <c r="J22" s="203">
        <f>Расчет_гр.общеразв.напрв.!ER24</f>
        <v>30871584</v>
      </c>
      <c r="K22" s="203">
        <f>Расчет_гр.общеразв.напрв.!ES24</f>
        <v>686</v>
      </c>
      <c r="L22" s="203">
        <f>Расчет_гр.общеразв.напрв.!ET24</f>
        <v>51342216</v>
      </c>
      <c r="M22" s="203">
        <f>Расчет_гр.общеразв.напрв.!EU24</f>
        <v>137</v>
      </c>
      <c r="N22" s="203">
        <f>Расчет_гр.общеразв.напрв.!EV24</f>
        <v>14171280</v>
      </c>
      <c r="O22" s="203">
        <f>Расчет_гр.общеразв.напрв.!EW24</f>
        <v>217</v>
      </c>
      <c r="P22" s="203">
        <f>Расчет_гр.общеразв.напрв.!EX24</f>
        <v>18228000</v>
      </c>
      <c r="Q22" s="203">
        <f>Расчет_гр.общеразв.напрв.!EY24</f>
        <v>0</v>
      </c>
      <c r="R22" s="203">
        <f>Расчет_гр.общеразв.напрв.!EZ24</f>
        <v>0</v>
      </c>
      <c r="S22" s="203">
        <f>Расчет_гр.общеразв.напрв.!FA24</f>
        <v>0</v>
      </c>
      <c r="T22" s="203">
        <f>Расчет_гр.общеразв.напрв.!FB24</f>
        <v>0</v>
      </c>
      <c r="U22" s="203">
        <f>Расчет_гр.общеразв.напрв.!FC24</f>
        <v>0</v>
      </c>
      <c r="V22" s="203">
        <f>Расчет_гр.общеразв.напрв.!FD24</f>
        <v>0</v>
      </c>
      <c r="W22" s="203">
        <f>Расчет_гр.общеразв.напрв.!FE24</f>
        <v>0</v>
      </c>
      <c r="X22" s="203">
        <f>Расчет_гр.общеразв.напрв.!FF24</f>
        <v>0</v>
      </c>
      <c r="Y22" s="242">
        <f t="shared" si="5"/>
        <v>0</v>
      </c>
      <c r="Z22" s="242">
        <f t="shared" si="6"/>
        <v>162</v>
      </c>
      <c r="AA22" s="203">
        <f>Расчет_гр.компен.направ.!W62</f>
        <v>0</v>
      </c>
      <c r="AB22" s="203">
        <f>Расчет_гр.компен.направ.!X62</f>
        <v>0</v>
      </c>
      <c r="AC22" s="203">
        <f>Расчет_гр.компен.направ.!Y62</f>
        <v>0</v>
      </c>
      <c r="AD22" s="203">
        <f>Расчет_гр.компен.направ.!Z62</f>
        <v>0</v>
      </c>
      <c r="AE22" s="203">
        <f>Расчет_гр.компен.направ.!AA62</f>
        <v>0</v>
      </c>
      <c r="AF22" s="203">
        <f>Расчет_гр.компен.направ.!AB62</f>
        <v>0</v>
      </c>
      <c r="AG22" s="203">
        <f>Расчет_гр.компен.направ.!AC62</f>
        <v>162</v>
      </c>
      <c r="AH22" s="203">
        <f>Расчет_гр.компен.направ.!AD62</f>
        <v>56736480</v>
      </c>
      <c r="AI22" s="203">
        <f>Расчет_гр.компен.направ.!AE62</f>
        <v>0</v>
      </c>
      <c r="AJ22" s="203">
        <f>Расчет_гр.компен.направ.!AF62</f>
        <v>0</v>
      </c>
      <c r="AK22" s="203">
        <f>Расчет_гр.компен.направ.!AG62</f>
        <v>0</v>
      </c>
      <c r="AL22" s="203">
        <f>Расчет_гр.компен.направ.!AH62</f>
        <v>0</v>
      </c>
      <c r="AM22" s="203">
        <f>Расчет_гр.компен.направ.!AI62</f>
        <v>0</v>
      </c>
      <c r="AN22" s="203">
        <f>Расчет_гр.компен.направ.!AJ62</f>
        <v>0</v>
      </c>
      <c r="AO22" s="203">
        <f>Расчет_гр.компен.направ.!AK62</f>
        <v>0</v>
      </c>
      <c r="AP22" s="203">
        <f>Расчет_гр.компен.направ.!AL62</f>
        <v>0</v>
      </c>
      <c r="AQ22" s="203">
        <f>Расчет_гр.компен.направ.!AM62</f>
        <v>0</v>
      </c>
      <c r="AR22" s="203">
        <f>Расчет_гр.компен.направ.!AN62</f>
        <v>0</v>
      </c>
      <c r="AS22" s="203">
        <f>Расчет_гр.компен.направ.!AO62</f>
        <v>0</v>
      </c>
      <c r="AT22" s="203">
        <f>Расчет_гр.компен.направ.!AP62</f>
        <v>0</v>
      </c>
      <c r="AU22" s="242">
        <f t="shared" si="7"/>
        <v>0</v>
      </c>
      <c r="AV22" s="242">
        <f t="shared" si="8"/>
        <v>26</v>
      </c>
      <c r="AW22" s="203">
        <f>Расчет_гр.комбинир.напрв.!HO24</f>
        <v>0</v>
      </c>
      <c r="AX22" s="203">
        <f>Расчет_гр.комбинир.напрв.!HP24</f>
        <v>0</v>
      </c>
      <c r="AY22" s="203">
        <f>Расчет_гр.комбинир.напрв.!HQ24</f>
        <v>0</v>
      </c>
      <c r="AZ22" s="203">
        <f>Расчет_гр.комбинир.напрв.!HR24</f>
        <v>0</v>
      </c>
      <c r="BA22" s="203">
        <f>Расчет_гр.комбинир.напрв.!HS24</f>
        <v>0</v>
      </c>
      <c r="BB22" s="203">
        <f>Расчет_гр.комбинир.напрв.!HT24</f>
        <v>0</v>
      </c>
      <c r="BC22" s="203">
        <f>Расчет_гр.комбинир.напрв.!HU24</f>
        <v>26</v>
      </c>
      <c r="BD22" s="203">
        <f>Расчет_гр.комбинир.напрв.!HV24</f>
        <v>3203616</v>
      </c>
      <c r="BE22" s="203">
        <f>Расчет_гр.комбинир.напрв.!HW24</f>
        <v>0</v>
      </c>
      <c r="BF22" s="203">
        <f>Расчет_гр.комбинир.напрв.!HX24</f>
        <v>0</v>
      </c>
      <c r="BG22" s="203">
        <f>Расчет_гр.комбинир.напрв.!HY24</f>
        <v>0</v>
      </c>
      <c r="BH22" s="203">
        <f>Расчет_гр.комбинир.напрв.!HZ24</f>
        <v>0</v>
      </c>
      <c r="BI22" s="203">
        <f>Расчет_гр.комбинир.напрв.!IA24</f>
        <v>0</v>
      </c>
      <c r="BJ22" s="203">
        <f>Расчет_гр.комбинир.напрв.!IB24</f>
        <v>0</v>
      </c>
      <c r="BK22" s="203">
        <f>Расчет_гр.комбинир.напрв.!IC24</f>
        <v>0</v>
      </c>
      <c r="BL22" s="203">
        <f>Расчет_гр.комбинир.напрв.!ID24</f>
        <v>0</v>
      </c>
      <c r="BM22" s="203">
        <f>Расчет_гр.комбинир.напрв.!IE24</f>
        <v>0</v>
      </c>
      <c r="BN22" s="203">
        <f>Расчет_гр.комбинир.напрв.!IF24</f>
        <v>0</v>
      </c>
      <c r="BO22" s="203">
        <f>Расчет_гр.комбинир.напрв.!IG24</f>
        <v>0</v>
      </c>
      <c r="BP22" s="203">
        <f>Расчет_гр.комбинир.напрв.!IH24</f>
        <v>0</v>
      </c>
      <c r="BQ22" s="203">
        <f t="shared" si="0"/>
        <v>0</v>
      </c>
      <c r="BR22" s="203">
        <f t="shared" si="0"/>
        <v>0</v>
      </c>
      <c r="BS22" s="203">
        <f t="shared" si="0"/>
        <v>0</v>
      </c>
      <c r="BT22" s="203">
        <f t="shared" si="0"/>
        <v>0</v>
      </c>
      <c r="BU22" s="203">
        <f t="shared" si="0"/>
        <v>332</v>
      </c>
      <c r="BV22" s="203">
        <f t="shared" si="0"/>
        <v>30871584</v>
      </c>
      <c r="BW22" s="203">
        <f t="shared" si="0"/>
        <v>874</v>
      </c>
      <c r="BX22" s="203">
        <f t="shared" si="0"/>
        <v>111282312</v>
      </c>
      <c r="BY22" s="203">
        <f t="shared" si="0"/>
        <v>137</v>
      </c>
      <c r="BZ22" s="203">
        <f t="shared" si="0"/>
        <v>14171280</v>
      </c>
      <c r="CA22" s="203">
        <f t="shared" si="0"/>
        <v>217</v>
      </c>
      <c r="CB22" s="203">
        <f t="shared" si="0"/>
        <v>18228000</v>
      </c>
      <c r="CC22" s="203">
        <f t="shared" si="0"/>
        <v>0</v>
      </c>
      <c r="CD22" s="203">
        <f t="shared" si="0"/>
        <v>0</v>
      </c>
      <c r="CE22" s="203">
        <f t="shared" si="0"/>
        <v>0</v>
      </c>
      <c r="CF22" s="203">
        <f t="shared" ref="CF22:CJ27" si="13">T22+AP22+BL22</f>
        <v>0</v>
      </c>
      <c r="CG22" s="203">
        <f t="shared" si="13"/>
        <v>0</v>
      </c>
      <c r="CH22" s="203">
        <f t="shared" si="13"/>
        <v>0</v>
      </c>
      <c r="CI22" s="203">
        <f t="shared" si="13"/>
        <v>0</v>
      </c>
      <c r="CJ22" s="203">
        <f t="shared" si="13"/>
        <v>0</v>
      </c>
      <c r="CK22" s="203">
        <f t="shared" si="9"/>
        <v>469</v>
      </c>
      <c r="CL22" s="203">
        <f t="shared" si="9"/>
        <v>45042864</v>
      </c>
      <c r="CM22" s="203">
        <f t="shared" si="10"/>
        <v>469</v>
      </c>
      <c r="CN22" s="203">
        <f t="shared" si="11"/>
        <v>1091</v>
      </c>
      <c r="CO22" s="203">
        <f t="shared" si="11"/>
        <v>129510312</v>
      </c>
      <c r="CP22" s="203">
        <f t="shared" si="1"/>
        <v>1560</v>
      </c>
      <c r="CQ22" s="241">
        <f t="shared" si="2"/>
        <v>174553200</v>
      </c>
      <c r="CR22" s="16">
        <v>1540</v>
      </c>
      <c r="CS22" s="243">
        <v>165784600</v>
      </c>
      <c r="CT22" s="243">
        <f t="shared" si="12"/>
        <v>-8768600</v>
      </c>
      <c r="CW22" s="364"/>
    </row>
    <row r="23" spans="1:101" s="30" customFormat="1" ht="12.75" customHeight="1" x14ac:dyDescent="0.2">
      <c r="A23" s="202">
        <v>14</v>
      </c>
      <c r="B23" s="42" t="s">
        <v>476</v>
      </c>
      <c r="C23" s="242">
        <f t="shared" si="3"/>
        <v>523</v>
      </c>
      <c r="D23" s="242">
        <f t="shared" si="4"/>
        <v>1826</v>
      </c>
      <c r="E23" s="203">
        <f>Расчет_гр.общеразв.напрв.!EM25</f>
        <v>0</v>
      </c>
      <c r="F23" s="203">
        <f>Расчет_гр.общеразв.напрв.!EN25</f>
        <v>0</v>
      </c>
      <c r="G23" s="203">
        <f>Расчет_гр.общеразв.напрв.!EO25</f>
        <v>0</v>
      </c>
      <c r="H23" s="203">
        <f>Расчет_гр.общеразв.напрв.!EP25</f>
        <v>0</v>
      </c>
      <c r="I23" s="203">
        <f>Расчет_гр.общеразв.напрв.!EQ25</f>
        <v>345</v>
      </c>
      <c r="J23" s="203">
        <f>Расчет_гр.общеразв.напрв.!ER25</f>
        <v>34107960</v>
      </c>
      <c r="K23" s="203">
        <f>Расчет_гр.общеразв.напрв.!ES25</f>
        <v>773</v>
      </c>
      <c r="L23" s="203">
        <f>Расчет_гр.общеразв.напрв.!ET25</f>
        <v>59391468</v>
      </c>
      <c r="M23" s="203">
        <f>Расчет_гр.общеразв.напрв.!EU25</f>
        <v>178</v>
      </c>
      <c r="N23" s="203">
        <f>Расчет_гр.общеразв.напрв.!EV25</f>
        <v>21789096</v>
      </c>
      <c r="O23" s="203">
        <f>Расчет_гр.общеразв.напрв.!EW25</f>
        <v>1036</v>
      </c>
      <c r="P23" s="203">
        <f>Расчет_гр.общеразв.напрв.!EX25</f>
        <v>93567828</v>
      </c>
      <c r="Q23" s="203">
        <f>Расчет_гр.общеразв.напрв.!EY25</f>
        <v>0</v>
      </c>
      <c r="R23" s="203">
        <f>Расчет_гр.общеразв.напрв.!EZ25</f>
        <v>0</v>
      </c>
      <c r="S23" s="203">
        <f>Расчет_гр.общеразв.напрв.!FA25</f>
        <v>0</v>
      </c>
      <c r="T23" s="203">
        <f>Расчет_гр.общеразв.напрв.!FB25</f>
        <v>0</v>
      </c>
      <c r="U23" s="203">
        <f>Расчет_гр.общеразв.напрв.!FC25</f>
        <v>0</v>
      </c>
      <c r="V23" s="203">
        <f>Расчет_гр.общеразв.напрв.!FD25</f>
        <v>0</v>
      </c>
      <c r="W23" s="203">
        <f>Расчет_гр.общеразв.напрв.!FE25</f>
        <v>17</v>
      </c>
      <c r="X23" s="203">
        <f>Расчет_гр.общеразв.напрв.!FF25</f>
        <v>1915764</v>
      </c>
      <c r="Y23" s="242">
        <f t="shared" si="5"/>
        <v>0</v>
      </c>
      <c r="Z23" s="242">
        <f t="shared" si="6"/>
        <v>369</v>
      </c>
      <c r="AA23" s="203">
        <f>Расчет_гр.компен.направ.!W63</f>
        <v>0</v>
      </c>
      <c r="AB23" s="203">
        <f>Расчет_гр.компен.направ.!X63</f>
        <v>0</v>
      </c>
      <c r="AC23" s="203">
        <f>Расчет_гр.компен.направ.!Y63</f>
        <v>0</v>
      </c>
      <c r="AD23" s="203">
        <f>Расчет_гр.компен.направ.!Z63</f>
        <v>0</v>
      </c>
      <c r="AE23" s="203">
        <f>Расчет_гр.компен.направ.!AA63</f>
        <v>0</v>
      </c>
      <c r="AF23" s="203">
        <f>Расчет_гр.компен.направ.!AB63</f>
        <v>0</v>
      </c>
      <c r="AG23" s="203">
        <f>Расчет_гр.компен.направ.!AC63</f>
        <v>369</v>
      </c>
      <c r="AH23" s="203">
        <f>Расчет_гр.компен.направ.!AD63</f>
        <v>116486280</v>
      </c>
      <c r="AI23" s="203">
        <f>Расчет_гр.компен.направ.!AE63</f>
        <v>0</v>
      </c>
      <c r="AJ23" s="203">
        <f>Расчет_гр.компен.направ.!AF63</f>
        <v>0</v>
      </c>
      <c r="AK23" s="203">
        <f>Расчет_гр.компен.направ.!AG63</f>
        <v>0</v>
      </c>
      <c r="AL23" s="203">
        <f>Расчет_гр.компен.направ.!AH63</f>
        <v>0</v>
      </c>
      <c r="AM23" s="203">
        <f>Расчет_гр.компен.направ.!AI63</f>
        <v>0</v>
      </c>
      <c r="AN23" s="203">
        <f>Расчет_гр.компен.направ.!AJ63</f>
        <v>0</v>
      </c>
      <c r="AO23" s="203">
        <f>Расчет_гр.компен.направ.!AK63</f>
        <v>0</v>
      </c>
      <c r="AP23" s="203">
        <f>Расчет_гр.компен.направ.!AL63</f>
        <v>0</v>
      </c>
      <c r="AQ23" s="203">
        <f>Расчет_гр.компен.направ.!AM63</f>
        <v>0</v>
      </c>
      <c r="AR23" s="203">
        <f>Расчет_гр.компен.направ.!AN63</f>
        <v>0</v>
      </c>
      <c r="AS23" s="203">
        <f>Расчет_гр.компен.направ.!AO63</f>
        <v>0</v>
      </c>
      <c r="AT23" s="203">
        <f>Расчет_гр.компен.направ.!AP63</f>
        <v>0</v>
      </c>
      <c r="AU23" s="242">
        <f t="shared" si="7"/>
        <v>0</v>
      </c>
      <c r="AV23" s="242">
        <f t="shared" si="8"/>
        <v>0</v>
      </c>
      <c r="AW23" s="203">
        <f>Расчет_гр.комбинир.напрв.!HO25</f>
        <v>0</v>
      </c>
      <c r="AX23" s="203">
        <f>Расчет_гр.комбинир.напрв.!HP25</f>
        <v>0</v>
      </c>
      <c r="AY23" s="203">
        <f>Расчет_гр.комбинир.напрв.!HQ25</f>
        <v>0</v>
      </c>
      <c r="AZ23" s="203">
        <f>Расчет_гр.комбинир.напрв.!HR25</f>
        <v>0</v>
      </c>
      <c r="BA23" s="203">
        <f>Расчет_гр.комбинир.напрв.!HS25</f>
        <v>0</v>
      </c>
      <c r="BB23" s="203">
        <f>Расчет_гр.комбинир.напрв.!HT25</f>
        <v>0</v>
      </c>
      <c r="BC23" s="203">
        <f>Расчет_гр.комбинир.напрв.!HU25</f>
        <v>0</v>
      </c>
      <c r="BD23" s="203">
        <f>Расчет_гр.комбинир.напрв.!HV25</f>
        <v>0</v>
      </c>
      <c r="BE23" s="203">
        <f>Расчет_гр.комбинир.напрв.!HW25</f>
        <v>0</v>
      </c>
      <c r="BF23" s="203">
        <f>Расчет_гр.комбинир.напрв.!HX25</f>
        <v>0</v>
      </c>
      <c r="BG23" s="203">
        <f>Расчет_гр.комбинир.напрв.!HY25</f>
        <v>0</v>
      </c>
      <c r="BH23" s="203">
        <f>Расчет_гр.комбинир.напрв.!HZ25</f>
        <v>0</v>
      </c>
      <c r="BI23" s="203">
        <f>Расчет_гр.комбинир.напрв.!IA25</f>
        <v>0</v>
      </c>
      <c r="BJ23" s="203">
        <f>Расчет_гр.комбинир.напрв.!IB25</f>
        <v>0</v>
      </c>
      <c r="BK23" s="203">
        <f>Расчет_гр.комбинир.напрв.!IC25</f>
        <v>0</v>
      </c>
      <c r="BL23" s="203">
        <f>Расчет_гр.комбинир.напрв.!ID25</f>
        <v>0</v>
      </c>
      <c r="BM23" s="203">
        <f>Расчет_гр.комбинир.напрв.!IE25</f>
        <v>0</v>
      </c>
      <c r="BN23" s="203">
        <f>Расчет_гр.комбинир.напрв.!IF25</f>
        <v>0</v>
      </c>
      <c r="BO23" s="203">
        <f>Расчет_гр.комбинир.напрв.!IG25</f>
        <v>0</v>
      </c>
      <c r="BP23" s="203">
        <f>Расчет_гр.комбинир.напрв.!IH25</f>
        <v>0</v>
      </c>
      <c r="BQ23" s="203">
        <f t="shared" ref="BQ23:CE27" si="14">E23+AA23+AW23</f>
        <v>0</v>
      </c>
      <c r="BR23" s="203">
        <f t="shared" si="14"/>
        <v>0</v>
      </c>
      <c r="BS23" s="203">
        <f t="shared" si="14"/>
        <v>0</v>
      </c>
      <c r="BT23" s="203">
        <f t="shared" si="14"/>
        <v>0</v>
      </c>
      <c r="BU23" s="203">
        <f t="shared" si="14"/>
        <v>345</v>
      </c>
      <c r="BV23" s="203">
        <f t="shared" si="14"/>
        <v>34107960</v>
      </c>
      <c r="BW23" s="203">
        <f t="shared" si="14"/>
        <v>1142</v>
      </c>
      <c r="BX23" s="203">
        <f t="shared" si="14"/>
        <v>175877748</v>
      </c>
      <c r="BY23" s="203">
        <f t="shared" si="14"/>
        <v>178</v>
      </c>
      <c r="BZ23" s="203">
        <f t="shared" si="14"/>
        <v>21789096</v>
      </c>
      <c r="CA23" s="203">
        <f t="shared" si="14"/>
        <v>1036</v>
      </c>
      <c r="CB23" s="203">
        <f t="shared" si="14"/>
        <v>93567828</v>
      </c>
      <c r="CC23" s="203">
        <f t="shared" si="14"/>
        <v>0</v>
      </c>
      <c r="CD23" s="203">
        <f t="shared" si="14"/>
        <v>0</v>
      </c>
      <c r="CE23" s="203">
        <f t="shared" si="14"/>
        <v>0</v>
      </c>
      <c r="CF23" s="203">
        <f t="shared" si="13"/>
        <v>0</v>
      </c>
      <c r="CG23" s="203">
        <f t="shared" si="13"/>
        <v>0</v>
      </c>
      <c r="CH23" s="203">
        <f t="shared" si="13"/>
        <v>0</v>
      </c>
      <c r="CI23" s="203">
        <f t="shared" si="13"/>
        <v>17</v>
      </c>
      <c r="CJ23" s="203">
        <f t="shared" si="13"/>
        <v>1915764</v>
      </c>
      <c r="CK23" s="203">
        <f t="shared" si="9"/>
        <v>523</v>
      </c>
      <c r="CL23" s="203">
        <f t="shared" si="9"/>
        <v>55897056</v>
      </c>
      <c r="CM23" s="203">
        <f t="shared" si="10"/>
        <v>523</v>
      </c>
      <c r="CN23" s="203">
        <f t="shared" si="11"/>
        <v>2195</v>
      </c>
      <c r="CO23" s="203">
        <f t="shared" si="11"/>
        <v>271361340</v>
      </c>
      <c r="CP23" s="203">
        <f t="shared" si="1"/>
        <v>2718</v>
      </c>
      <c r="CQ23" s="241">
        <f t="shared" si="2"/>
        <v>327258400</v>
      </c>
      <c r="CR23" s="16">
        <v>2646</v>
      </c>
      <c r="CS23" s="243">
        <v>314942800</v>
      </c>
      <c r="CT23" s="243">
        <f t="shared" si="12"/>
        <v>-12315600</v>
      </c>
      <c r="CW23" s="364"/>
    </row>
    <row r="24" spans="1:101" s="30" customFormat="1" ht="12.75" customHeight="1" x14ac:dyDescent="0.2">
      <c r="A24" s="202">
        <v>15</v>
      </c>
      <c r="B24" s="42" t="s">
        <v>491</v>
      </c>
      <c r="C24" s="242">
        <f t="shared" si="3"/>
        <v>466</v>
      </c>
      <c r="D24" s="242">
        <f t="shared" si="4"/>
        <v>1242</v>
      </c>
      <c r="E24" s="203">
        <f>Расчет_гр.общеразв.напрв.!EM26</f>
        <v>0</v>
      </c>
      <c r="F24" s="203">
        <f>Расчет_гр.общеразв.напрв.!EN26</f>
        <v>0</v>
      </c>
      <c r="G24" s="203">
        <f>Расчет_гр.общеразв.напрв.!EO26</f>
        <v>0</v>
      </c>
      <c r="H24" s="203">
        <f>Расчет_гр.общеразв.напрв.!EP26</f>
        <v>0</v>
      </c>
      <c r="I24" s="203">
        <f>Расчет_гр.общеразв.напрв.!EQ26</f>
        <v>466</v>
      </c>
      <c r="J24" s="203">
        <f>Расчет_гр.общеразв.напрв.!ER26</f>
        <v>44248740</v>
      </c>
      <c r="K24" s="203">
        <f>Расчет_гр.общеразв.напрв.!ES26</f>
        <v>1219</v>
      </c>
      <c r="L24" s="203">
        <f>Расчет_гр.общеразв.напрв.!ET26</f>
        <v>92018916</v>
      </c>
      <c r="M24" s="203">
        <f>Расчет_гр.общеразв.напрв.!EU26</f>
        <v>0</v>
      </c>
      <c r="N24" s="203">
        <f>Расчет_гр.общеразв.напрв.!EV26</f>
        <v>0</v>
      </c>
      <c r="O24" s="203">
        <f>Расчет_гр.общеразв.напрв.!EW26</f>
        <v>0</v>
      </c>
      <c r="P24" s="203">
        <f>Расчет_гр.общеразв.напрв.!EX26</f>
        <v>0</v>
      </c>
      <c r="Q24" s="203">
        <f>Расчет_гр.общеразв.напрв.!EY26</f>
        <v>0</v>
      </c>
      <c r="R24" s="203">
        <f>Расчет_гр.общеразв.напрв.!EZ26</f>
        <v>0</v>
      </c>
      <c r="S24" s="203">
        <f>Расчет_гр.общеразв.напрв.!FA26</f>
        <v>0</v>
      </c>
      <c r="T24" s="203">
        <f>Расчет_гр.общеразв.напрв.!FB26</f>
        <v>0</v>
      </c>
      <c r="U24" s="203">
        <f>Расчет_гр.общеразв.напрв.!FC26</f>
        <v>0</v>
      </c>
      <c r="V24" s="203">
        <f>Расчет_гр.общеразв.напрв.!FD26</f>
        <v>0</v>
      </c>
      <c r="W24" s="203">
        <f>Расчет_гр.общеразв.напрв.!FE26</f>
        <v>23</v>
      </c>
      <c r="X24" s="203">
        <f>Расчет_гр.общеразв.напрв.!FF26</f>
        <v>2253816</v>
      </c>
      <c r="Y24" s="242">
        <f t="shared" si="5"/>
        <v>0</v>
      </c>
      <c r="Z24" s="242">
        <f t="shared" si="6"/>
        <v>113</v>
      </c>
      <c r="AA24" s="203">
        <f>Расчет_гр.компен.направ.!W64</f>
        <v>0</v>
      </c>
      <c r="AB24" s="203">
        <f>Расчет_гр.компен.направ.!X64</f>
        <v>0</v>
      </c>
      <c r="AC24" s="203">
        <f>Расчет_гр.компен.направ.!Y64</f>
        <v>0</v>
      </c>
      <c r="AD24" s="203">
        <f>Расчет_гр.компен.направ.!Z64</f>
        <v>0</v>
      </c>
      <c r="AE24" s="203">
        <f>Расчет_гр.компен.направ.!AA64</f>
        <v>0</v>
      </c>
      <c r="AF24" s="203">
        <f>Расчет_гр.компен.направ.!AB64</f>
        <v>0</v>
      </c>
      <c r="AG24" s="203">
        <f>Расчет_гр.компен.направ.!AC64</f>
        <v>113</v>
      </c>
      <c r="AH24" s="203">
        <f>Расчет_гр.компен.направ.!AD64</f>
        <v>37442028</v>
      </c>
      <c r="AI24" s="203">
        <f>Расчет_гр.компен.направ.!AE64</f>
        <v>0</v>
      </c>
      <c r="AJ24" s="203">
        <f>Расчет_гр.компен.направ.!AF64</f>
        <v>0</v>
      </c>
      <c r="AK24" s="203">
        <f>Расчет_гр.компен.направ.!AG64</f>
        <v>0</v>
      </c>
      <c r="AL24" s="203">
        <f>Расчет_гр.компен.направ.!AH64</f>
        <v>0</v>
      </c>
      <c r="AM24" s="203">
        <f>Расчет_гр.компен.направ.!AI64</f>
        <v>0</v>
      </c>
      <c r="AN24" s="203">
        <f>Расчет_гр.компен.направ.!AJ64</f>
        <v>0</v>
      </c>
      <c r="AO24" s="203">
        <f>Расчет_гр.компен.направ.!AK64</f>
        <v>0</v>
      </c>
      <c r="AP24" s="203">
        <f>Расчет_гр.компен.направ.!AL64</f>
        <v>0</v>
      </c>
      <c r="AQ24" s="203">
        <f>Расчет_гр.компен.направ.!AM64</f>
        <v>0</v>
      </c>
      <c r="AR24" s="203">
        <f>Расчет_гр.компен.направ.!AN64</f>
        <v>0</v>
      </c>
      <c r="AS24" s="203">
        <f>Расчет_гр.компен.направ.!AO64</f>
        <v>0</v>
      </c>
      <c r="AT24" s="203">
        <f>Расчет_гр.компен.направ.!AP64</f>
        <v>0</v>
      </c>
      <c r="AU24" s="242">
        <f t="shared" si="7"/>
        <v>0</v>
      </c>
      <c r="AV24" s="242">
        <f t="shared" si="8"/>
        <v>0</v>
      </c>
      <c r="AW24" s="203">
        <f>Расчет_гр.комбинир.напрв.!HO26</f>
        <v>0</v>
      </c>
      <c r="AX24" s="203">
        <f>Расчет_гр.комбинир.напрв.!HP26</f>
        <v>0</v>
      </c>
      <c r="AY24" s="203">
        <f>Расчет_гр.комбинир.напрв.!HQ26</f>
        <v>0</v>
      </c>
      <c r="AZ24" s="203">
        <f>Расчет_гр.комбинир.напрв.!HR26</f>
        <v>0</v>
      </c>
      <c r="BA24" s="203">
        <f>Расчет_гр.комбинир.напрв.!HS26</f>
        <v>0</v>
      </c>
      <c r="BB24" s="203">
        <f>Расчет_гр.комбинир.напрв.!HT26</f>
        <v>0</v>
      </c>
      <c r="BC24" s="203">
        <f>Расчет_гр.комбинир.напрв.!HU26</f>
        <v>0</v>
      </c>
      <c r="BD24" s="203">
        <f>Расчет_гр.комбинир.напрв.!HV26</f>
        <v>0</v>
      </c>
      <c r="BE24" s="203">
        <f>Расчет_гр.комбинир.напрв.!HW26</f>
        <v>0</v>
      </c>
      <c r="BF24" s="203">
        <f>Расчет_гр.комбинир.напрв.!HX26</f>
        <v>0</v>
      </c>
      <c r="BG24" s="203">
        <f>Расчет_гр.комбинир.напрв.!HY26</f>
        <v>0</v>
      </c>
      <c r="BH24" s="203">
        <f>Расчет_гр.комбинир.напрв.!HZ26</f>
        <v>0</v>
      </c>
      <c r="BI24" s="203">
        <f>Расчет_гр.комбинир.напрв.!IA26</f>
        <v>0</v>
      </c>
      <c r="BJ24" s="203">
        <f>Расчет_гр.комбинир.напрв.!IB26</f>
        <v>0</v>
      </c>
      <c r="BK24" s="203">
        <f>Расчет_гр.комбинир.напрв.!IC26</f>
        <v>0</v>
      </c>
      <c r="BL24" s="203">
        <f>Расчет_гр.комбинир.напрв.!ID26</f>
        <v>0</v>
      </c>
      <c r="BM24" s="203">
        <f>Расчет_гр.комбинир.напрв.!IE26</f>
        <v>0</v>
      </c>
      <c r="BN24" s="203">
        <f>Расчет_гр.комбинир.напрв.!IF26</f>
        <v>0</v>
      </c>
      <c r="BO24" s="203">
        <f>Расчет_гр.комбинир.напрв.!IG26</f>
        <v>0</v>
      </c>
      <c r="BP24" s="203">
        <f>Расчет_гр.комбинир.напрв.!IH26</f>
        <v>0</v>
      </c>
      <c r="BQ24" s="203">
        <f t="shared" si="14"/>
        <v>0</v>
      </c>
      <c r="BR24" s="203">
        <f t="shared" si="14"/>
        <v>0</v>
      </c>
      <c r="BS24" s="203">
        <f t="shared" si="14"/>
        <v>0</v>
      </c>
      <c r="BT24" s="203">
        <f t="shared" si="14"/>
        <v>0</v>
      </c>
      <c r="BU24" s="203">
        <f t="shared" si="14"/>
        <v>466</v>
      </c>
      <c r="BV24" s="203">
        <f t="shared" si="14"/>
        <v>44248740</v>
      </c>
      <c r="BW24" s="203">
        <f t="shared" si="14"/>
        <v>1332</v>
      </c>
      <c r="BX24" s="203">
        <f t="shared" si="14"/>
        <v>129460944</v>
      </c>
      <c r="BY24" s="203">
        <f t="shared" si="14"/>
        <v>0</v>
      </c>
      <c r="BZ24" s="203">
        <f t="shared" si="14"/>
        <v>0</v>
      </c>
      <c r="CA24" s="203">
        <f t="shared" si="14"/>
        <v>0</v>
      </c>
      <c r="CB24" s="203">
        <f t="shared" si="14"/>
        <v>0</v>
      </c>
      <c r="CC24" s="203">
        <f t="shared" si="14"/>
        <v>0</v>
      </c>
      <c r="CD24" s="203">
        <f t="shared" si="14"/>
        <v>0</v>
      </c>
      <c r="CE24" s="203">
        <f t="shared" si="14"/>
        <v>0</v>
      </c>
      <c r="CF24" s="203">
        <f t="shared" si="13"/>
        <v>0</v>
      </c>
      <c r="CG24" s="203">
        <f t="shared" si="13"/>
        <v>0</v>
      </c>
      <c r="CH24" s="203">
        <f t="shared" si="13"/>
        <v>0</v>
      </c>
      <c r="CI24" s="203">
        <f t="shared" si="13"/>
        <v>23</v>
      </c>
      <c r="CJ24" s="203">
        <f t="shared" si="13"/>
        <v>2253816</v>
      </c>
      <c r="CK24" s="203">
        <f t="shared" si="9"/>
        <v>466</v>
      </c>
      <c r="CL24" s="203">
        <f t="shared" si="9"/>
        <v>44248740</v>
      </c>
      <c r="CM24" s="203">
        <f t="shared" si="10"/>
        <v>466</v>
      </c>
      <c r="CN24" s="203">
        <f t="shared" si="11"/>
        <v>1355</v>
      </c>
      <c r="CO24" s="203">
        <f t="shared" si="11"/>
        <v>131714760</v>
      </c>
      <c r="CP24" s="203">
        <f t="shared" si="1"/>
        <v>1821</v>
      </c>
      <c r="CQ24" s="241">
        <f t="shared" si="2"/>
        <v>175963500</v>
      </c>
      <c r="CR24" s="16">
        <v>1783</v>
      </c>
      <c r="CS24" s="243">
        <v>168849100</v>
      </c>
      <c r="CT24" s="243">
        <f t="shared" si="12"/>
        <v>-7114400</v>
      </c>
      <c r="CW24" s="364"/>
    </row>
    <row r="25" spans="1:101" s="30" customFormat="1" ht="12.75" customHeight="1" x14ac:dyDescent="0.2">
      <c r="A25" s="202">
        <v>16</v>
      </c>
      <c r="B25" s="42" t="s">
        <v>509</v>
      </c>
      <c r="C25" s="242">
        <f t="shared" si="3"/>
        <v>1051</v>
      </c>
      <c r="D25" s="242">
        <f t="shared" si="4"/>
        <v>2688</v>
      </c>
      <c r="E25" s="203">
        <f>Расчет_гр.общеразв.напрв.!EM27</f>
        <v>0</v>
      </c>
      <c r="F25" s="203">
        <f>Расчет_гр.общеразв.напрв.!EN27</f>
        <v>0</v>
      </c>
      <c r="G25" s="203">
        <f>Расчет_гр.общеразв.напрв.!EO27</f>
        <v>0</v>
      </c>
      <c r="H25" s="203">
        <f>Расчет_гр.общеразв.напрв.!EP27</f>
        <v>0</v>
      </c>
      <c r="I25" s="203">
        <f>Расчет_гр.общеразв.напрв.!EQ27</f>
        <v>949</v>
      </c>
      <c r="J25" s="203">
        <f>Расчет_гр.общеразв.напрв.!ER27</f>
        <v>87178812</v>
      </c>
      <c r="K25" s="203">
        <f>Расчет_гр.общеразв.напрв.!ES27</f>
        <v>2345</v>
      </c>
      <c r="L25" s="203">
        <f>Расчет_гр.общеразв.напрв.!ET27</f>
        <v>178459752</v>
      </c>
      <c r="M25" s="203">
        <f>Расчет_гр.общеразв.напрв.!EU27</f>
        <v>102</v>
      </c>
      <c r="N25" s="203">
        <f>Расчет_гр.общеразв.напрв.!EV27</f>
        <v>10550880</v>
      </c>
      <c r="O25" s="203">
        <f>Расчет_гр.общеразв.напрв.!EW27</f>
        <v>343</v>
      </c>
      <c r="P25" s="203">
        <f>Расчет_гр.общеразв.напрв.!EX27</f>
        <v>28812000</v>
      </c>
      <c r="Q25" s="203">
        <f>Расчет_гр.общеразв.напрв.!EY27</f>
        <v>0</v>
      </c>
      <c r="R25" s="203">
        <f>Расчет_гр.общеразв.напрв.!EZ27</f>
        <v>0</v>
      </c>
      <c r="S25" s="203">
        <f>Расчет_гр.общеразв.напрв.!FA27</f>
        <v>0</v>
      </c>
      <c r="T25" s="203">
        <f>Расчет_гр.общеразв.напрв.!FB27</f>
        <v>0</v>
      </c>
      <c r="U25" s="203">
        <f>Расчет_гр.общеразв.напрв.!FC27</f>
        <v>0</v>
      </c>
      <c r="V25" s="203">
        <f>Расчет_гр.общеразв.напрв.!FD27</f>
        <v>0</v>
      </c>
      <c r="W25" s="203">
        <f>Расчет_гр.общеразв.напрв.!FE27</f>
        <v>0</v>
      </c>
      <c r="X25" s="203">
        <f>Расчет_гр.общеразв.напрв.!FF27</f>
        <v>0</v>
      </c>
      <c r="Y25" s="242">
        <f t="shared" si="5"/>
        <v>0</v>
      </c>
      <c r="Z25" s="242">
        <f t="shared" si="6"/>
        <v>244</v>
      </c>
      <c r="AA25" s="203">
        <f>Расчет_гр.компен.направ.!W65</f>
        <v>0</v>
      </c>
      <c r="AB25" s="203">
        <f>Расчет_гр.компен.направ.!X65</f>
        <v>0</v>
      </c>
      <c r="AC25" s="203">
        <f>Расчет_гр.компен.направ.!Y65</f>
        <v>0</v>
      </c>
      <c r="AD25" s="203">
        <f>Расчет_гр.компен.направ.!Z65</f>
        <v>0</v>
      </c>
      <c r="AE25" s="203">
        <f>Расчет_гр.компен.направ.!AA65</f>
        <v>0</v>
      </c>
      <c r="AF25" s="203">
        <f>Расчет_гр.компен.направ.!AB65</f>
        <v>0</v>
      </c>
      <c r="AG25" s="203">
        <f>Расчет_гр.компен.направ.!AC65</f>
        <v>222</v>
      </c>
      <c r="AH25" s="203">
        <f>Расчет_гр.компен.направ.!AD65</f>
        <v>67009044</v>
      </c>
      <c r="AI25" s="203">
        <f>Расчет_гр.компен.направ.!AE65</f>
        <v>0</v>
      </c>
      <c r="AJ25" s="203">
        <f>Расчет_гр.компен.направ.!AF65</f>
        <v>0</v>
      </c>
      <c r="AK25" s="203">
        <f>Расчет_гр.компен.направ.!AG65</f>
        <v>22</v>
      </c>
      <c r="AL25" s="203">
        <f>Расчет_гр.компен.направ.!AH65</f>
        <v>8277024</v>
      </c>
      <c r="AM25" s="203">
        <f>Расчет_гр.компен.направ.!AI65</f>
        <v>0</v>
      </c>
      <c r="AN25" s="203">
        <f>Расчет_гр.компен.направ.!AJ65</f>
        <v>0</v>
      </c>
      <c r="AO25" s="203">
        <f>Расчет_гр.компен.направ.!AK65</f>
        <v>0</v>
      </c>
      <c r="AP25" s="203">
        <f>Расчет_гр.компен.направ.!AL65</f>
        <v>0</v>
      </c>
      <c r="AQ25" s="203">
        <f>Расчет_гр.компен.направ.!AM65</f>
        <v>0</v>
      </c>
      <c r="AR25" s="203">
        <f>Расчет_гр.компен.направ.!AN65</f>
        <v>0</v>
      </c>
      <c r="AS25" s="203">
        <f>Расчет_гр.компен.направ.!AO65</f>
        <v>0</v>
      </c>
      <c r="AT25" s="203">
        <f>Расчет_гр.компен.направ.!AP65</f>
        <v>0</v>
      </c>
      <c r="AU25" s="242">
        <f t="shared" si="7"/>
        <v>0</v>
      </c>
      <c r="AV25" s="242">
        <f t="shared" si="8"/>
        <v>0</v>
      </c>
      <c r="AW25" s="203">
        <f>Расчет_гр.комбинир.напрв.!HO27</f>
        <v>0</v>
      </c>
      <c r="AX25" s="203">
        <f>Расчет_гр.комбинир.напрв.!HP27</f>
        <v>0</v>
      </c>
      <c r="AY25" s="203">
        <f>Расчет_гр.комбинир.напрв.!HQ27</f>
        <v>0</v>
      </c>
      <c r="AZ25" s="203">
        <f>Расчет_гр.комбинир.напрв.!HR27</f>
        <v>0</v>
      </c>
      <c r="BA25" s="203">
        <f>Расчет_гр.комбинир.напрв.!HS27</f>
        <v>0</v>
      </c>
      <c r="BB25" s="203">
        <f>Расчет_гр.комбинир.напрв.!HT27</f>
        <v>0</v>
      </c>
      <c r="BC25" s="203">
        <f>Расчет_гр.комбинир.напрв.!HU27</f>
        <v>0</v>
      </c>
      <c r="BD25" s="203">
        <f>Расчет_гр.комбинир.напрв.!HV27</f>
        <v>0</v>
      </c>
      <c r="BE25" s="203">
        <f>Расчет_гр.комбинир.напрв.!HW27</f>
        <v>0</v>
      </c>
      <c r="BF25" s="203">
        <f>Расчет_гр.комбинир.напрв.!HX27</f>
        <v>0</v>
      </c>
      <c r="BG25" s="203">
        <f>Расчет_гр.комбинир.напрв.!HY27</f>
        <v>0</v>
      </c>
      <c r="BH25" s="203">
        <f>Расчет_гр.комбинир.напрв.!HZ27</f>
        <v>0</v>
      </c>
      <c r="BI25" s="203">
        <f>Расчет_гр.комбинир.напрв.!IA27</f>
        <v>0</v>
      </c>
      <c r="BJ25" s="203">
        <f>Расчет_гр.комбинир.напрв.!IB27</f>
        <v>0</v>
      </c>
      <c r="BK25" s="203">
        <f>Расчет_гр.комбинир.напрв.!IC27</f>
        <v>0</v>
      </c>
      <c r="BL25" s="203">
        <f>Расчет_гр.комбинир.напрв.!ID27</f>
        <v>0</v>
      </c>
      <c r="BM25" s="203">
        <f>Расчет_гр.комбинир.напрв.!IE27</f>
        <v>0</v>
      </c>
      <c r="BN25" s="203">
        <f>Расчет_гр.комбинир.напрв.!IF27</f>
        <v>0</v>
      </c>
      <c r="BO25" s="203">
        <f>Расчет_гр.комбинир.напрв.!IG27</f>
        <v>0</v>
      </c>
      <c r="BP25" s="203">
        <f>Расчет_гр.комбинир.напрв.!IH27</f>
        <v>0</v>
      </c>
      <c r="BQ25" s="203">
        <f t="shared" si="14"/>
        <v>0</v>
      </c>
      <c r="BR25" s="203">
        <f t="shared" si="14"/>
        <v>0</v>
      </c>
      <c r="BS25" s="203">
        <f t="shared" si="14"/>
        <v>0</v>
      </c>
      <c r="BT25" s="203">
        <f t="shared" si="14"/>
        <v>0</v>
      </c>
      <c r="BU25" s="203">
        <f t="shared" si="14"/>
        <v>949</v>
      </c>
      <c r="BV25" s="203">
        <f t="shared" si="14"/>
        <v>87178812</v>
      </c>
      <c r="BW25" s="203">
        <f t="shared" si="14"/>
        <v>2567</v>
      </c>
      <c r="BX25" s="203">
        <f t="shared" si="14"/>
        <v>245468796</v>
      </c>
      <c r="BY25" s="203">
        <f t="shared" si="14"/>
        <v>102</v>
      </c>
      <c r="BZ25" s="203">
        <f t="shared" si="14"/>
        <v>10550880</v>
      </c>
      <c r="CA25" s="203">
        <f t="shared" si="14"/>
        <v>365</v>
      </c>
      <c r="CB25" s="203">
        <f t="shared" si="14"/>
        <v>37089024</v>
      </c>
      <c r="CC25" s="203">
        <f t="shared" si="14"/>
        <v>0</v>
      </c>
      <c r="CD25" s="203">
        <f t="shared" si="14"/>
        <v>0</v>
      </c>
      <c r="CE25" s="203">
        <f t="shared" si="14"/>
        <v>0</v>
      </c>
      <c r="CF25" s="203">
        <f t="shared" si="13"/>
        <v>0</v>
      </c>
      <c r="CG25" s="203">
        <f t="shared" si="13"/>
        <v>0</v>
      </c>
      <c r="CH25" s="203">
        <f t="shared" si="13"/>
        <v>0</v>
      </c>
      <c r="CI25" s="203">
        <f t="shared" si="13"/>
        <v>0</v>
      </c>
      <c r="CJ25" s="203">
        <f t="shared" si="13"/>
        <v>0</v>
      </c>
      <c r="CK25" s="203">
        <f t="shared" si="9"/>
        <v>1051</v>
      </c>
      <c r="CL25" s="203">
        <f t="shared" si="9"/>
        <v>97729692</v>
      </c>
      <c r="CM25" s="203">
        <f t="shared" si="10"/>
        <v>1051</v>
      </c>
      <c r="CN25" s="203">
        <f t="shared" si="11"/>
        <v>2932</v>
      </c>
      <c r="CO25" s="203">
        <f t="shared" si="11"/>
        <v>282557820</v>
      </c>
      <c r="CP25" s="203">
        <f t="shared" si="1"/>
        <v>3983</v>
      </c>
      <c r="CQ25" s="241">
        <f t="shared" si="2"/>
        <v>380287500</v>
      </c>
      <c r="CR25" s="16">
        <v>4006</v>
      </c>
      <c r="CS25" s="243">
        <v>375564600</v>
      </c>
      <c r="CT25" s="243">
        <f t="shared" si="12"/>
        <v>-4722900</v>
      </c>
      <c r="CW25" s="364"/>
    </row>
    <row r="26" spans="1:101" s="30" customFormat="1" ht="12.75" customHeight="1" x14ac:dyDescent="0.2">
      <c r="A26" s="202">
        <v>17</v>
      </c>
      <c r="B26" s="42" t="s">
        <v>529</v>
      </c>
      <c r="C26" s="242">
        <f t="shared" si="3"/>
        <v>769</v>
      </c>
      <c r="D26" s="242">
        <f t="shared" si="4"/>
        <v>4101</v>
      </c>
      <c r="E26" s="203">
        <f>Расчет_гр.общеразв.напрв.!EM28</f>
        <v>0</v>
      </c>
      <c r="F26" s="203">
        <f>Расчет_гр.общеразв.напрв.!EN28</f>
        <v>0</v>
      </c>
      <c r="G26" s="203">
        <f>Расчет_гр.общеразв.напрв.!EO28</f>
        <v>0</v>
      </c>
      <c r="H26" s="203">
        <f>Расчет_гр.общеразв.напрв.!EP28</f>
        <v>0</v>
      </c>
      <c r="I26" s="203">
        <f>Расчет_гр.общеразв.напрв.!EQ28</f>
        <v>769</v>
      </c>
      <c r="J26" s="203">
        <f>Расчет_гр.общеразв.напрв.!ER28</f>
        <v>68924028</v>
      </c>
      <c r="K26" s="203">
        <f>Расчет_гр.общеразв.напрв.!ES28</f>
        <v>2951</v>
      </c>
      <c r="L26" s="203">
        <f>Расчет_гр.общеразв.напрв.!ET28</f>
        <v>210979476</v>
      </c>
      <c r="M26" s="203">
        <f>Расчет_гр.общеразв.напрв.!EU28</f>
        <v>0</v>
      </c>
      <c r="N26" s="203">
        <f>Расчет_гр.общеразв.напрв.!EV28</f>
        <v>0</v>
      </c>
      <c r="O26" s="203">
        <f>Расчет_гр.общеразв.напрв.!EW28</f>
        <v>1112</v>
      </c>
      <c r="P26" s="203">
        <f>Расчет_гр.общеразв.напрв.!EX28</f>
        <v>95521068</v>
      </c>
      <c r="Q26" s="203">
        <f>Расчет_гр.общеразв.напрв.!EY28</f>
        <v>0</v>
      </c>
      <c r="R26" s="203">
        <f>Расчет_гр.общеразв.напрв.!EZ28</f>
        <v>0</v>
      </c>
      <c r="S26" s="203">
        <f>Расчет_гр.общеразв.напрв.!FA28</f>
        <v>0</v>
      </c>
      <c r="T26" s="203">
        <f>Расчет_гр.общеразв.напрв.!FB28</f>
        <v>0</v>
      </c>
      <c r="U26" s="203">
        <f>Расчет_гр.общеразв.напрв.!FC28</f>
        <v>0</v>
      </c>
      <c r="V26" s="203">
        <f>Расчет_гр.общеразв.напрв.!FD28</f>
        <v>0</v>
      </c>
      <c r="W26" s="203">
        <f>Расчет_гр.общеразв.напрв.!FE28</f>
        <v>38</v>
      </c>
      <c r="X26" s="203">
        <f>Расчет_гр.общеразв.напрв.!FF28</f>
        <v>3723696</v>
      </c>
      <c r="Y26" s="242">
        <f t="shared" si="5"/>
        <v>0</v>
      </c>
      <c r="Z26" s="242">
        <f t="shared" si="6"/>
        <v>286</v>
      </c>
      <c r="AA26" s="203">
        <f>Расчет_гр.компен.направ.!W66</f>
        <v>0</v>
      </c>
      <c r="AB26" s="203">
        <f>Расчет_гр.компен.направ.!X66</f>
        <v>0</v>
      </c>
      <c r="AC26" s="203">
        <f>Расчет_гр.компен.направ.!Y66</f>
        <v>0</v>
      </c>
      <c r="AD26" s="203">
        <f>Расчет_гр.компен.направ.!Z66</f>
        <v>0</v>
      </c>
      <c r="AE26" s="203">
        <f>Расчет_гр.компен.направ.!AA66</f>
        <v>0</v>
      </c>
      <c r="AF26" s="203">
        <f>Расчет_гр.компен.направ.!AB66</f>
        <v>0</v>
      </c>
      <c r="AG26" s="203">
        <f>Расчет_гр.компен.направ.!AC66</f>
        <v>286</v>
      </c>
      <c r="AH26" s="203">
        <f>Расчет_гр.компен.направ.!AD66</f>
        <v>93608616</v>
      </c>
      <c r="AI26" s="203">
        <f>Расчет_гр.компен.направ.!AE66</f>
        <v>0</v>
      </c>
      <c r="AJ26" s="203">
        <f>Расчет_гр.компен.направ.!AF66</f>
        <v>0</v>
      </c>
      <c r="AK26" s="203">
        <f>Расчет_гр.компен.направ.!AG66</f>
        <v>0</v>
      </c>
      <c r="AL26" s="203">
        <f>Расчет_гр.компен.направ.!AH66</f>
        <v>0</v>
      </c>
      <c r="AM26" s="203">
        <f>Расчет_гр.компен.направ.!AI66</f>
        <v>0</v>
      </c>
      <c r="AN26" s="203">
        <f>Расчет_гр.компен.направ.!AJ66</f>
        <v>0</v>
      </c>
      <c r="AO26" s="203">
        <f>Расчет_гр.компен.направ.!AK66</f>
        <v>0</v>
      </c>
      <c r="AP26" s="203">
        <f>Расчет_гр.компен.направ.!AL66</f>
        <v>0</v>
      </c>
      <c r="AQ26" s="203">
        <f>Расчет_гр.компен.направ.!AM66</f>
        <v>0</v>
      </c>
      <c r="AR26" s="203">
        <f>Расчет_гр.компен.направ.!AN66</f>
        <v>0</v>
      </c>
      <c r="AS26" s="203">
        <f>Расчет_гр.компен.направ.!AO66</f>
        <v>0</v>
      </c>
      <c r="AT26" s="203">
        <f>Расчет_гр.компен.направ.!AP66</f>
        <v>0</v>
      </c>
      <c r="AU26" s="242">
        <f t="shared" si="7"/>
        <v>0</v>
      </c>
      <c r="AV26" s="242">
        <f t="shared" si="8"/>
        <v>148</v>
      </c>
      <c r="AW26" s="203">
        <f>Расчет_гр.комбинир.напрв.!HO28</f>
        <v>0</v>
      </c>
      <c r="AX26" s="203">
        <f>Расчет_гр.комбинир.напрв.!HP28</f>
        <v>0</v>
      </c>
      <c r="AY26" s="203">
        <f>Расчет_гр.комбинир.напрв.!HQ28</f>
        <v>0</v>
      </c>
      <c r="AZ26" s="203">
        <f>Расчет_гр.комбинир.напрв.!HR28</f>
        <v>0</v>
      </c>
      <c r="BA26" s="203">
        <f>Расчет_гр.комбинир.напрв.!HS28</f>
        <v>0</v>
      </c>
      <c r="BB26" s="203">
        <f>Расчет_гр.комбинир.напрв.!HT28</f>
        <v>0</v>
      </c>
      <c r="BC26" s="203">
        <f>Расчет_гр.комбинир.напрв.!HU28</f>
        <v>88</v>
      </c>
      <c r="BD26" s="203">
        <f>Расчет_гр.комбинир.напрв.!HV28</f>
        <v>10698048</v>
      </c>
      <c r="BE26" s="203">
        <f>Расчет_гр.комбинир.напрв.!HW28</f>
        <v>0</v>
      </c>
      <c r="BF26" s="203">
        <f>Расчет_гр.комбинир.напрв.!HX28</f>
        <v>0</v>
      </c>
      <c r="BG26" s="203">
        <f>Расчет_гр.комбинир.напрв.!HY28</f>
        <v>60</v>
      </c>
      <c r="BH26" s="203">
        <f>Расчет_гр.комбинир.напрв.!HZ28</f>
        <v>8871120</v>
      </c>
      <c r="BI26" s="203">
        <f>Расчет_гр.комбинир.напрв.!IA28</f>
        <v>0</v>
      </c>
      <c r="BJ26" s="203">
        <f>Расчет_гр.комбинир.напрв.!IB28</f>
        <v>0</v>
      </c>
      <c r="BK26" s="203">
        <f>Расчет_гр.комбинир.напрв.!IC28</f>
        <v>0</v>
      </c>
      <c r="BL26" s="203">
        <f>Расчет_гр.комбинир.напрв.!ID28</f>
        <v>0</v>
      </c>
      <c r="BM26" s="203">
        <f>Расчет_гр.комбинир.напрв.!IE28</f>
        <v>0</v>
      </c>
      <c r="BN26" s="203">
        <f>Расчет_гр.комбинир.напрв.!IF28</f>
        <v>0</v>
      </c>
      <c r="BO26" s="203">
        <f>Расчет_гр.комбинир.напрв.!IG28</f>
        <v>0</v>
      </c>
      <c r="BP26" s="203">
        <f>Расчет_гр.комбинир.напрв.!IH28</f>
        <v>0</v>
      </c>
      <c r="BQ26" s="203">
        <f t="shared" si="14"/>
        <v>0</v>
      </c>
      <c r="BR26" s="203">
        <f t="shared" si="14"/>
        <v>0</v>
      </c>
      <c r="BS26" s="203">
        <f t="shared" si="14"/>
        <v>0</v>
      </c>
      <c r="BT26" s="203">
        <f t="shared" si="14"/>
        <v>0</v>
      </c>
      <c r="BU26" s="203">
        <f t="shared" si="14"/>
        <v>769</v>
      </c>
      <c r="BV26" s="203">
        <f t="shared" si="14"/>
        <v>68924028</v>
      </c>
      <c r="BW26" s="203">
        <f t="shared" si="14"/>
        <v>3325</v>
      </c>
      <c r="BX26" s="203">
        <f t="shared" si="14"/>
        <v>315286140</v>
      </c>
      <c r="BY26" s="203">
        <f t="shared" si="14"/>
        <v>0</v>
      </c>
      <c r="BZ26" s="203">
        <f t="shared" si="14"/>
        <v>0</v>
      </c>
      <c r="CA26" s="203">
        <f t="shared" si="14"/>
        <v>1172</v>
      </c>
      <c r="CB26" s="203">
        <f t="shared" si="14"/>
        <v>104392188</v>
      </c>
      <c r="CC26" s="203">
        <f t="shared" si="14"/>
        <v>0</v>
      </c>
      <c r="CD26" s="203">
        <f t="shared" si="14"/>
        <v>0</v>
      </c>
      <c r="CE26" s="203">
        <f t="shared" si="14"/>
        <v>0</v>
      </c>
      <c r="CF26" s="203">
        <f t="shared" si="13"/>
        <v>0</v>
      </c>
      <c r="CG26" s="203">
        <f t="shared" si="13"/>
        <v>0</v>
      </c>
      <c r="CH26" s="203">
        <f t="shared" si="13"/>
        <v>0</v>
      </c>
      <c r="CI26" s="203">
        <f t="shared" si="13"/>
        <v>38</v>
      </c>
      <c r="CJ26" s="203">
        <f t="shared" si="13"/>
        <v>3723696</v>
      </c>
      <c r="CK26" s="203">
        <f t="shared" si="9"/>
        <v>769</v>
      </c>
      <c r="CL26" s="203">
        <f t="shared" si="9"/>
        <v>68924028</v>
      </c>
      <c r="CM26" s="203">
        <f t="shared" si="10"/>
        <v>769</v>
      </c>
      <c r="CN26" s="203">
        <f t="shared" si="11"/>
        <v>4535</v>
      </c>
      <c r="CO26" s="203">
        <f t="shared" si="11"/>
        <v>423402024</v>
      </c>
      <c r="CP26" s="203">
        <f t="shared" si="1"/>
        <v>5304</v>
      </c>
      <c r="CQ26" s="241">
        <f t="shared" si="2"/>
        <v>492326100</v>
      </c>
      <c r="CR26" s="16">
        <v>5530</v>
      </c>
      <c r="CS26" s="243">
        <v>504044100</v>
      </c>
      <c r="CT26" s="243">
        <f t="shared" si="12"/>
        <v>11718000</v>
      </c>
      <c r="CW26" s="364"/>
    </row>
    <row r="27" spans="1:101" s="30" customFormat="1" ht="12.75" customHeight="1" x14ac:dyDescent="0.2">
      <c r="A27" s="202">
        <v>18</v>
      </c>
      <c r="B27" s="42" t="s">
        <v>630</v>
      </c>
      <c r="C27" s="242">
        <f t="shared" si="3"/>
        <v>834</v>
      </c>
      <c r="D27" s="242">
        <f t="shared" si="4"/>
        <v>2481</v>
      </c>
      <c r="E27" s="203">
        <f>Расчет_гр.общеразв.напрв.!EM29</f>
        <v>0</v>
      </c>
      <c r="F27" s="203">
        <f>Расчет_гр.общеразв.напрв.!EN29</f>
        <v>0</v>
      </c>
      <c r="G27" s="203">
        <f>Расчет_гр.общеразв.напрв.!EO29</f>
        <v>0</v>
      </c>
      <c r="H27" s="203">
        <f>Расчет_гр.общеразв.напрв.!EP29</f>
        <v>0</v>
      </c>
      <c r="I27" s="203">
        <f>Расчет_гр.общеразв.напрв.!EQ29</f>
        <v>0</v>
      </c>
      <c r="J27" s="203">
        <f>Расчет_гр.общеразв.напрв.!ER29</f>
        <v>0</v>
      </c>
      <c r="K27" s="203">
        <f>Расчет_гр.общеразв.напрв.!ES29</f>
        <v>0</v>
      </c>
      <c r="L27" s="203">
        <f>Расчет_гр.общеразв.напрв.!ET29</f>
        <v>0</v>
      </c>
      <c r="M27" s="203">
        <f>Расчет_гр.общеразв.напрв.!EU29</f>
        <v>834</v>
      </c>
      <c r="N27" s="203">
        <f>Расчет_гр.общеразв.напрв.!EV29</f>
        <v>86268960</v>
      </c>
      <c r="O27" s="203">
        <f>Расчет_гр.общеразв.напрв.!EW29</f>
        <v>2481</v>
      </c>
      <c r="P27" s="203">
        <f>Расчет_гр.общеразв.напрв.!EX29</f>
        <v>208404000</v>
      </c>
      <c r="Q27" s="203">
        <f>Расчет_гр.общеразв.напрв.!EY29</f>
        <v>0</v>
      </c>
      <c r="R27" s="203">
        <f>Расчет_гр.общеразв.напрв.!EZ29</f>
        <v>0</v>
      </c>
      <c r="S27" s="203">
        <f>Расчет_гр.общеразв.напрв.!FA29</f>
        <v>0</v>
      </c>
      <c r="T27" s="203">
        <f>Расчет_гр.общеразв.напрв.!FB29</f>
        <v>0</v>
      </c>
      <c r="U27" s="203">
        <f>Расчет_гр.общеразв.напрв.!FC29</f>
        <v>0</v>
      </c>
      <c r="V27" s="203">
        <f>Расчет_гр.общеразв.напрв.!FD29</f>
        <v>0</v>
      </c>
      <c r="W27" s="203">
        <f>Расчет_гр.общеразв.напрв.!FE29</f>
        <v>0</v>
      </c>
      <c r="X27" s="203">
        <f>Расчет_гр.общеразв.напрв.!FF29</f>
        <v>0</v>
      </c>
      <c r="Y27" s="242">
        <f t="shared" si="5"/>
        <v>0</v>
      </c>
      <c r="Z27" s="242">
        <f t="shared" si="6"/>
        <v>413</v>
      </c>
      <c r="AA27" s="203">
        <f>Расчет_гр.компен.направ.!W67</f>
        <v>0</v>
      </c>
      <c r="AB27" s="203">
        <f>Расчет_гр.компен.направ.!X67</f>
        <v>0</v>
      </c>
      <c r="AC27" s="203">
        <f>Расчет_гр.компен.направ.!Y67</f>
        <v>0</v>
      </c>
      <c r="AD27" s="203">
        <f>Расчет_гр.компен.направ.!Z67</f>
        <v>0</v>
      </c>
      <c r="AE27" s="203">
        <f>Расчет_гр.компен.направ.!AA67</f>
        <v>0</v>
      </c>
      <c r="AF27" s="203">
        <f>Расчет_гр.компен.направ.!AB67</f>
        <v>0</v>
      </c>
      <c r="AG27" s="203">
        <f>Расчет_гр.компен.направ.!AC67</f>
        <v>78</v>
      </c>
      <c r="AH27" s="203">
        <f>Расчет_гр.компен.направ.!AD67</f>
        <v>26500608</v>
      </c>
      <c r="AI27" s="203">
        <f>Расчет_гр.компен.направ.!AE67</f>
        <v>0</v>
      </c>
      <c r="AJ27" s="203">
        <f>Расчет_гр.компен.направ.!AF67</f>
        <v>0</v>
      </c>
      <c r="AK27" s="203">
        <f>Расчет_гр.компен.направ.!AG67</f>
        <v>335</v>
      </c>
      <c r="AL27" s="203">
        <f>Расчет_гр.компен.направ.!AH67</f>
        <v>126059964</v>
      </c>
      <c r="AM27" s="203">
        <f>Расчет_гр.компен.направ.!AI67</f>
        <v>0</v>
      </c>
      <c r="AN27" s="203">
        <f>Расчет_гр.компен.направ.!AJ67</f>
        <v>0</v>
      </c>
      <c r="AO27" s="203">
        <f>Расчет_гр.компен.направ.!AK67</f>
        <v>0</v>
      </c>
      <c r="AP27" s="203">
        <f>Расчет_гр.компен.направ.!AL67</f>
        <v>0</v>
      </c>
      <c r="AQ27" s="203">
        <f>Расчет_гр.компен.направ.!AM67</f>
        <v>0</v>
      </c>
      <c r="AR27" s="203">
        <f>Расчет_гр.компен.направ.!AN67</f>
        <v>0</v>
      </c>
      <c r="AS27" s="203">
        <f>Расчет_гр.компен.направ.!AO67</f>
        <v>0</v>
      </c>
      <c r="AT27" s="203">
        <f>Расчет_гр.компен.направ.!AP67</f>
        <v>0</v>
      </c>
      <c r="AU27" s="242">
        <f t="shared" si="7"/>
        <v>0</v>
      </c>
      <c r="AV27" s="242">
        <f t="shared" si="8"/>
        <v>0</v>
      </c>
      <c r="AW27" s="203">
        <f>Расчет_гр.комбинир.напрв.!HO29</f>
        <v>0</v>
      </c>
      <c r="AX27" s="203">
        <f>Расчет_гр.комбинир.напрв.!HP29</f>
        <v>0</v>
      </c>
      <c r="AY27" s="203">
        <f>Расчет_гр.комбинир.напрв.!HQ29</f>
        <v>0</v>
      </c>
      <c r="AZ27" s="203">
        <f>Расчет_гр.комбинир.напрв.!HR29</f>
        <v>0</v>
      </c>
      <c r="BA27" s="203">
        <f>Расчет_гр.комбинир.напрв.!HS29</f>
        <v>0</v>
      </c>
      <c r="BB27" s="203">
        <f>Расчет_гр.комбинир.напрв.!HT29</f>
        <v>0</v>
      </c>
      <c r="BC27" s="203">
        <f>Расчет_гр.комбинир.напрв.!HU29</f>
        <v>0</v>
      </c>
      <c r="BD27" s="203">
        <f>Расчет_гр.комбинир.напрв.!HV29</f>
        <v>0</v>
      </c>
      <c r="BE27" s="203">
        <f>Расчет_гр.комбинир.напрв.!HW29</f>
        <v>0</v>
      </c>
      <c r="BF27" s="203">
        <f>Расчет_гр.комбинир.напрв.!HX29</f>
        <v>0</v>
      </c>
      <c r="BG27" s="203">
        <f>Расчет_гр.комбинир.напрв.!HY29</f>
        <v>0</v>
      </c>
      <c r="BH27" s="203">
        <f>Расчет_гр.комбинир.напрв.!HZ29</f>
        <v>0</v>
      </c>
      <c r="BI27" s="203">
        <f>Расчет_гр.комбинир.напрв.!IA29</f>
        <v>0</v>
      </c>
      <c r="BJ27" s="203">
        <f>Расчет_гр.комбинир.напрв.!IB29</f>
        <v>0</v>
      </c>
      <c r="BK27" s="203">
        <f>Расчет_гр.комбинир.напрв.!IC29</f>
        <v>0</v>
      </c>
      <c r="BL27" s="203">
        <f>Расчет_гр.комбинир.напрв.!ID29</f>
        <v>0</v>
      </c>
      <c r="BM27" s="203">
        <f>Расчет_гр.комбинир.напрв.!IE29</f>
        <v>0</v>
      </c>
      <c r="BN27" s="203">
        <f>Расчет_гр.комбинир.напрв.!IF29</f>
        <v>0</v>
      </c>
      <c r="BO27" s="203">
        <f>Расчет_гр.комбинир.напрв.!IG29</f>
        <v>0</v>
      </c>
      <c r="BP27" s="203">
        <f>Расчет_гр.комбинир.напрв.!IH29</f>
        <v>0</v>
      </c>
      <c r="BQ27" s="203">
        <f t="shared" si="14"/>
        <v>0</v>
      </c>
      <c r="BR27" s="203">
        <f t="shared" si="14"/>
        <v>0</v>
      </c>
      <c r="BS27" s="203">
        <f t="shared" si="14"/>
        <v>0</v>
      </c>
      <c r="BT27" s="203">
        <f t="shared" si="14"/>
        <v>0</v>
      </c>
      <c r="BU27" s="203">
        <f t="shared" si="14"/>
        <v>0</v>
      </c>
      <c r="BV27" s="203">
        <f t="shared" si="14"/>
        <v>0</v>
      </c>
      <c r="BW27" s="203">
        <f t="shared" si="14"/>
        <v>78</v>
      </c>
      <c r="BX27" s="203">
        <f t="shared" si="14"/>
        <v>26500608</v>
      </c>
      <c r="BY27" s="203">
        <f t="shared" si="14"/>
        <v>834</v>
      </c>
      <c r="BZ27" s="203">
        <f t="shared" si="14"/>
        <v>86268960</v>
      </c>
      <c r="CA27" s="203">
        <f t="shared" si="14"/>
        <v>2816</v>
      </c>
      <c r="CB27" s="203">
        <f t="shared" si="14"/>
        <v>334463964</v>
      </c>
      <c r="CC27" s="203">
        <f t="shared" si="14"/>
        <v>0</v>
      </c>
      <c r="CD27" s="203">
        <f t="shared" si="14"/>
        <v>0</v>
      </c>
      <c r="CE27" s="203">
        <f t="shared" si="14"/>
        <v>0</v>
      </c>
      <c r="CF27" s="203">
        <f t="shared" si="13"/>
        <v>0</v>
      </c>
      <c r="CG27" s="203">
        <f t="shared" si="13"/>
        <v>0</v>
      </c>
      <c r="CH27" s="203">
        <f t="shared" si="13"/>
        <v>0</v>
      </c>
      <c r="CI27" s="203">
        <f t="shared" si="13"/>
        <v>0</v>
      </c>
      <c r="CJ27" s="203">
        <f t="shared" si="13"/>
        <v>0</v>
      </c>
      <c r="CK27" s="203">
        <f t="shared" si="9"/>
        <v>834</v>
      </c>
      <c r="CL27" s="203">
        <f t="shared" si="9"/>
        <v>86268960</v>
      </c>
      <c r="CM27" s="203">
        <f t="shared" si="10"/>
        <v>834</v>
      </c>
      <c r="CN27" s="203">
        <f t="shared" si="11"/>
        <v>2894</v>
      </c>
      <c r="CO27" s="203">
        <f t="shared" si="11"/>
        <v>360964572</v>
      </c>
      <c r="CP27" s="203">
        <f t="shared" si="1"/>
        <v>3728</v>
      </c>
      <c r="CQ27" s="241">
        <f t="shared" si="2"/>
        <v>447233500</v>
      </c>
      <c r="CR27" s="16">
        <v>3752</v>
      </c>
      <c r="CS27" s="243">
        <v>454525100</v>
      </c>
      <c r="CT27" s="243">
        <f t="shared" si="12"/>
        <v>7291600</v>
      </c>
      <c r="CW27" s="364"/>
    </row>
    <row r="28" spans="1:101" s="231" customFormat="1" ht="10.199999999999999" x14ac:dyDescent="0.2">
      <c r="A28" s="227">
        <v>2018</v>
      </c>
      <c r="B28" s="228" t="s">
        <v>631</v>
      </c>
      <c r="C28" s="244">
        <f>SUM(C10:C27)</f>
        <v>15683</v>
      </c>
      <c r="D28" s="244">
        <f>SUM(D10:D27)</f>
        <v>56018</v>
      </c>
      <c r="E28" s="229">
        <f>SUM(E10:E27)</f>
        <v>244</v>
      </c>
      <c r="F28" s="229">
        <f t="shared" ref="F28:BU28" si="15">SUM(F10:F27)</f>
        <v>10517376</v>
      </c>
      <c r="G28" s="229">
        <f t="shared" si="15"/>
        <v>72</v>
      </c>
      <c r="H28" s="229">
        <f t="shared" si="15"/>
        <v>2520288</v>
      </c>
      <c r="I28" s="229">
        <f t="shared" si="15"/>
        <v>7020</v>
      </c>
      <c r="J28" s="229">
        <f t="shared" si="15"/>
        <v>664299780</v>
      </c>
      <c r="K28" s="229">
        <f t="shared" si="15"/>
        <v>19473</v>
      </c>
      <c r="L28" s="229">
        <f t="shared" si="15"/>
        <v>1451650656</v>
      </c>
      <c r="M28" s="229">
        <f t="shared" si="15"/>
        <v>8409</v>
      </c>
      <c r="N28" s="229">
        <f t="shared" si="15"/>
        <v>892340628</v>
      </c>
      <c r="O28" s="229">
        <f t="shared" si="15"/>
        <v>36194</v>
      </c>
      <c r="P28" s="229">
        <f t="shared" si="15"/>
        <v>3082275576</v>
      </c>
      <c r="Q28" s="229">
        <f t="shared" si="15"/>
        <v>10</v>
      </c>
      <c r="R28" s="229">
        <f t="shared" si="15"/>
        <v>1206840</v>
      </c>
      <c r="S28" s="229">
        <f t="shared" si="15"/>
        <v>0</v>
      </c>
      <c r="T28" s="229">
        <f t="shared" si="15"/>
        <v>0</v>
      </c>
      <c r="U28" s="229">
        <f t="shared" si="15"/>
        <v>0</v>
      </c>
      <c r="V28" s="229">
        <f t="shared" si="15"/>
        <v>0</v>
      </c>
      <c r="W28" s="229">
        <f t="shared" si="15"/>
        <v>279</v>
      </c>
      <c r="X28" s="229">
        <f t="shared" si="15"/>
        <v>28001268</v>
      </c>
      <c r="Y28" s="229">
        <f>SUM(Y10:Y27)</f>
        <v>20</v>
      </c>
      <c r="Z28" s="229">
        <f>SUM(Z10:Z27)</f>
        <v>11834.867</v>
      </c>
      <c r="AA28" s="229">
        <f t="shared" si="15"/>
        <v>0</v>
      </c>
      <c r="AB28" s="229">
        <f t="shared" si="15"/>
        <v>0</v>
      </c>
      <c r="AC28" s="229">
        <f t="shared" si="15"/>
        <v>5</v>
      </c>
      <c r="AD28" s="229">
        <f t="shared" si="15"/>
        <v>1623360</v>
      </c>
      <c r="AE28" s="229">
        <f t="shared" si="15"/>
        <v>20</v>
      </c>
      <c r="AF28" s="229">
        <f t="shared" si="15"/>
        <v>10688400</v>
      </c>
      <c r="AG28" s="229">
        <f t="shared" si="15"/>
        <v>5932</v>
      </c>
      <c r="AH28" s="229">
        <f t="shared" si="15"/>
        <v>1891979472</v>
      </c>
      <c r="AI28" s="229">
        <f t="shared" si="15"/>
        <v>0</v>
      </c>
      <c r="AJ28" s="229">
        <f t="shared" si="15"/>
        <v>0</v>
      </c>
      <c r="AK28" s="229">
        <f t="shared" si="15"/>
        <v>5842.8670000000002</v>
      </c>
      <c r="AL28" s="229">
        <f t="shared" si="15"/>
        <v>2205858387.4440002</v>
      </c>
      <c r="AM28" s="229">
        <f t="shared" si="15"/>
        <v>0</v>
      </c>
      <c r="AN28" s="229">
        <f t="shared" si="15"/>
        <v>0</v>
      </c>
      <c r="AO28" s="229">
        <f t="shared" si="15"/>
        <v>0</v>
      </c>
      <c r="AP28" s="229">
        <f t="shared" si="15"/>
        <v>0</v>
      </c>
      <c r="AQ28" s="229">
        <f t="shared" si="15"/>
        <v>0</v>
      </c>
      <c r="AR28" s="229">
        <f t="shared" si="15"/>
        <v>0</v>
      </c>
      <c r="AS28" s="229">
        <f t="shared" si="15"/>
        <v>55</v>
      </c>
      <c r="AT28" s="229">
        <f t="shared" si="15"/>
        <v>24217188</v>
      </c>
      <c r="AU28" s="229">
        <f>SUM(AU10:AU27)</f>
        <v>0</v>
      </c>
      <c r="AV28" s="229">
        <f>SUM(AV10:AV27)</f>
        <v>997</v>
      </c>
      <c r="AW28" s="229">
        <f t="shared" si="15"/>
        <v>0</v>
      </c>
      <c r="AX28" s="229">
        <f t="shared" si="15"/>
        <v>0</v>
      </c>
      <c r="AY28" s="229">
        <f t="shared" si="15"/>
        <v>0</v>
      </c>
      <c r="AZ28" s="229">
        <f t="shared" si="15"/>
        <v>0</v>
      </c>
      <c r="BA28" s="229">
        <f t="shared" si="15"/>
        <v>0</v>
      </c>
      <c r="BB28" s="229">
        <f t="shared" si="15"/>
        <v>0</v>
      </c>
      <c r="BC28" s="229">
        <f t="shared" si="15"/>
        <v>206</v>
      </c>
      <c r="BD28" s="229">
        <f t="shared" si="15"/>
        <v>25237536</v>
      </c>
      <c r="BE28" s="229">
        <f t="shared" si="15"/>
        <v>0</v>
      </c>
      <c r="BF28" s="229">
        <f t="shared" si="15"/>
        <v>0</v>
      </c>
      <c r="BG28" s="229">
        <f t="shared" si="15"/>
        <v>791</v>
      </c>
      <c r="BH28" s="229">
        <f t="shared" si="15"/>
        <v>115071732</v>
      </c>
      <c r="BI28" s="229">
        <f t="shared" si="15"/>
        <v>0</v>
      </c>
      <c r="BJ28" s="229">
        <f t="shared" si="15"/>
        <v>0</v>
      </c>
      <c r="BK28" s="229">
        <f t="shared" si="15"/>
        <v>0</v>
      </c>
      <c r="BL28" s="229">
        <f t="shared" si="15"/>
        <v>0</v>
      </c>
      <c r="BM28" s="229">
        <f t="shared" si="15"/>
        <v>0</v>
      </c>
      <c r="BN28" s="229">
        <f t="shared" si="15"/>
        <v>0</v>
      </c>
      <c r="BO28" s="229">
        <f t="shared" si="15"/>
        <v>0</v>
      </c>
      <c r="BP28" s="229">
        <f t="shared" si="15"/>
        <v>0</v>
      </c>
      <c r="BQ28" s="229">
        <f t="shared" si="15"/>
        <v>244</v>
      </c>
      <c r="BR28" s="229">
        <f t="shared" si="15"/>
        <v>10517376</v>
      </c>
      <c r="BS28" s="229">
        <f t="shared" si="15"/>
        <v>77</v>
      </c>
      <c r="BT28" s="229">
        <f t="shared" si="15"/>
        <v>4143648</v>
      </c>
      <c r="BU28" s="229">
        <f t="shared" si="15"/>
        <v>7040</v>
      </c>
      <c r="BV28" s="229">
        <f t="shared" ref="BV28:CT28" si="16">SUM(BV10:BV27)</f>
        <v>674988180</v>
      </c>
      <c r="BW28" s="229">
        <f t="shared" si="16"/>
        <v>25611</v>
      </c>
      <c r="BX28" s="229">
        <f t="shared" si="16"/>
        <v>3368867664</v>
      </c>
      <c r="BY28" s="229">
        <f t="shared" si="16"/>
        <v>8409</v>
      </c>
      <c r="BZ28" s="229">
        <f t="shared" si="16"/>
        <v>892340628</v>
      </c>
      <c r="CA28" s="229">
        <f t="shared" si="16"/>
        <v>42827.866999999998</v>
      </c>
      <c r="CB28" s="229">
        <f t="shared" si="16"/>
        <v>5403205695.4440002</v>
      </c>
      <c r="CC28" s="229">
        <f t="shared" si="16"/>
        <v>10</v>
      </c>
      <c r="CD28" s="229">
        <f t="shared" si="16"/>
        <v>1206840</v>
      </c>
      <c r="CE28" s="229">
        <f t="shared" si="16"/>
        <v>0</v>
      </c>
      <c r="CF28" s="229">
        <f t="shared" si="16"/>
        <v>0</v>
      </c>
      <c r="CG28" s="229">
        <f t="shared" si="16"/>
        <v>0</v>
      </c>
      <c r="CH28" s="229">
        <f t="shared" si="16"/>
        <v>0</v>
      </c>
      <c r="CI28" s="229">
        <f t="shared" si="16"/>
        <v>334</v>
      </c>
      <c r="CJ28" s="229">
        <f t="shared" si="16"/>
        <v>52218456</v>
      </c>
      <c r="CK28" s="229">
        <f t="shared" si="16"/>
        <v>15703</v>
      </c>
      <c r="CL28" s="229">
        <f t="shared" si="16"/>
        <v>1579053024</v>
      </c>
      <c r="CM28" s="229">
        <f>SUM(CM10:CM27)</f>
        <v>15703</v>
      </c>
      <c r="CN28" s="229">
        <f t="shared" si="16"/>
        <v>68849.866999999998</v>
      </c>
      <c r="CO28" s="229">
        <f t="shared" si="16"/>
        <v>8828435463.4440002</v>
      </c>
      <c r="CP28" s="229">
        <f t="shared" si="16"/>
        <v>84552.866999999998</v>
      </c>
      <c r="CQ28" s="245">
        <f t="shared" si="16"/>
        <v>10407488600</v>
      </c>
      <c r="CR28" s="245">
        <f t="shared" si="16"/>
        <v>86541</v>
      </c>
      <c r="CS28" s="245">
        <f t="shared" si="16"/>
        <v>10710191000</v>
      </c>
      <c r="CT28" s="229">
        <f t="shared" si="16"/>
        <v>302702400</v>
      </c>
    </row>
    <row r="29" spans="1:101" ht="12.75" customHeight="1" x14ac:dyDescent="0.25">
      <c r="CN29" s="25"/>
      <c r="CO29" s="25"/>
      <c r="CP29" s="25"/>
      <c r="CQ29" s="25"/>
    </row>
    <row r="30" spans="1:101" ht="12.75" customHeight="1" x14ac:dyDescent="0.25">
      <c r="CN30" s="25"/>
      <c r="CO30" s="25"/>
      <c r="CP30" s="246"/>
      <c r="CQ30" s="230"/>
    </row>
    <row r="31" spans="1:101" ht="12.75" customHeight="1" x14ac:dyDescent="0.25">
      <c r="CN31" s="25"/>
      <c r="CO31" s="25"/>
      <c r="CP31" s="246"/>
      <c r="CQ31" s="247"/>
    </row>
    <row r="32" spans="1:101" ht="12.75" customHeight="1" x14ac:dyDescent="0.25">
      <c r="AE32" s="25"/>
      <c r="BA32" s="25"/>
      <c r="BU32" s="25"/>
      <c r="CN32" s="25"/>
      <c r="CO32" s="25"/>
      <c r="CP32" s="246"/>
      <c r="CQ32" s="248"/>
    </row>
    <row r="33" spans="92:95" ht="12.75" customHeight="1" x14ac:dyDescent="0.25">
      <c r="CN33" s="25"/>
      <c r="CO33" s="25"/>
      <c r="CP33" s="25"/>
      <c r="CQ33" s="25"/>
    </row>
    <row r="34" spans="92:95" ht="12.75" customHeight="1" x14ac:dyDescent="0.25">
      <c r="CN34" s="25"/>
      <c r="CO34" s="25"/>
      <c r="CP34" s="25"/>
      <c r="CQ34" s="25"/>
    </row>
    <row r="35" spans="92:95" ht="12.75" customHeight="1" x14ac:dyDescent="0.25">
      <c r="CN35" s="25"/>
      <c r="CO35" s="25"/>
      <c r="CP35" s="25"/>
      <c r="CQ35" s="25"/>
    </row>
  </sheetData>
  <mergeCells count="138">
    <mergeCell ref="A3:A7"/>
    <mergeCell ref="B3:B7"/>
    <mergeCell ref="C3:X3"/>
    <mergeCell ref="Y3:AT3"/>
    <mergeCell ref="AU3:BP3"/>
    <mergeCell ref="Y4:Y7"/>
    <mergeCell ref="Z4:Z7"/>
    <mergeCell ref="AA4:AD4"/>
    <mergeCell ref="AE4:AH4"/>
    <mergeCell ref="AV4:AV7"/>
    <mergeCell ref="AW4:AZ4"/>
    <mergeCell ref="AI5:AL5"/>
    <mergeCell ref="AM5:AP5"/>
    <mergeCell ref="AQ5:AT5"/>
    <mergeCell ref="AW5:AZ5"/>
    <mergeCell ref="BA5:BD5"/>
    <mergeCell ref="BE5:BH5"/>
    <mergeCell ref="BI5:BL5"/>
    <mergeCell ref="BM5:BP5"/>
    <mergeCell ref="E6:F6"/>
    <mergeCell ref="G6:H6"/>
    <mergeCell ref="I6:J6"/>
    <mergeCell ref="K6:L6"/>
    <mergeCell ref="M6:N6"/>
    <mergeCell ref="BQ3:CJ3"/>
    <mergeCell ref="CK3:CQ5"/>
    <mergeCell ref="CR3:CT4"/>
    <mergeCell ref="C4:C7"/>
    <mergeCell ref="D4:D7"/>
    <mergeCell ref="E4:H4"/>
    <mergeCell ref="I4:L4"/>
    <mergeCell ref="M4:P4"/>
    <mergeCell ref="Q4:T4"/>
    <mergeCell ref="U4:X4"/>
    <mergeCell ref="E5:H5"/>
    <mergeCell ref="I5:L5"/>
    <mergeCell ref="M5:P5"/>
    <mergeCell ref="Q5:T5"/>
    <mergeCell ref="U5:X5"/>
    <mergeCell ref="AA5:AD5"/>
    <mergeCell ref="AE5:AH5"/>
    <mergeCell ref="BA4:BD4"/>
    <mergeCell ref="BE4:BH4"/>
    <mergeCell ref="AI4:AL4"/>
    <mergeCell ref="AM4:AP4"/>
    <mergeCell ref="AQ4:AT4"/>
    <mergeCell ref="AU4:AU7"/>
    <mergeCell ref="BQ5:BT5"/>
    <mergeCell ref="BU5:BX5"/>
    <mergeCell ref="BY4:CB4"/>
    <mergeCell ref="CC4:CF4"/>
    <mergeCell ref="CG4:CJ4"/>
    <mergeCell ref="BI4:BL4"/>
    <mergeCell ref="BM4:BP4"/>
    <mergeCell ref="BQ4:BT4"/>
    <mergeCell ref="BU4:BX4"/>
    <mergeCell ref="BY5:CB5"/>
    <mergeCell ref="CC5:CF5"/>
    <mergeCell ref="CG5:CJ5"/>
    <mergeCell ref="CR5:CR7"/>
    <mergeCell ref="CS5:CS7"/>
    <mergeCell ref="CT5:CT7"/>
    <mergeCell ref="CC6:CD6"/>
    <mergeCell ref="CE6:CF6"/>
    <mergeCell ref="CG6:CH6"/>
    <mergeCell ref="CI6:CJ6"/>
    <mergeCell ref="Q6:R6"/>
    <mergeCell ref="S6:T6"/>
    <mergeCell ref="U6:V6"/>
    <mergeCell ref="W6:X6"/>
    <mergeCell ref="AA6:AB6"/>
    <mergeCell ref="AC6:AD6"/>
    <mergeCell ref="BS6:BT6"/>
    <mergeCell ref="S7:T7"/>
    <mergeCell ref="U7:V7"/>
    <mergeCell ref="W7:X7"/>
    <mergeCell ref="AA7:AB7"/>
    <mergeCell ref="AC7:AD7"/>
    <mergeCell ref="AI7:AJ7"/>
    <mergeCell ref="CK6:CL6"/>
    <mergeCell ref="CN6:CO6"/>
    <mergeCell ref="CP6:CQ6"/>
    <mergeCell ref="BU6:BV6"/>
    <mergeCell ref="BQ6:BR6"/>
    <mergeCell ref="BE6:BF6"/>
    <mergeCell ref="BG6:BH6"/>
    <mergeCell ref="BI6:BJ6"/>
    <mergeCell ref="BK6:BL6"/>
    <mergeCell ref="BM6:BN6"/>
    <mergeCell ref="BO6:BP6"/>
    <mergeCell ref="AQ6:AR6"/>
    <mergeCell ref="AS6:AT6"/>
    <mergeCell ref="AW6:AX6"/>
    <mergeCell ref="AY6:AZ6"/>
    <mergeCell ref="BA6:BB6"/>
    <mergeCell ref="BC6:BD6"/>
    <mergeCell ref="BM7:BN7"/>
    <mergeCell ref="AK7:AL7"/>
    <mergeCell ref="AM7:AN7"/>
    <mergeCell ref="AO7:AP7"/>
    <mergeCell ref="AQ7:AR7"/>
    <mergeCell ref="AS7:AT7"/>
    <mergeCell ref="AW7:AX7"/>
    <mergeCell ref="O6:P6"/>
    <mergeCell ref="E7:F7"/>
    <mergeCell ref="G7:H7"/>
    <mergeCell ref="I7:J7"/>
    <mergeCell ref="K7:L7"/>
    <mergeCell ref="M7:N7"/>
    <mergeCell ref="O7:P7"/>
    <mergeCell ref="Q7:R7"/>
    <mergeCell ref="AE6:AF6"/>
    <mergeCell ref="AG6:AH6"/>
    <mergeCell ref="AI6:AJ6"/>
    <mergeCell ref="C1:P1"/>
    <mergeCell ref="CE7:CF7"/>
    <mergeCell ref="CG7:CH7"/>
    <mergeCell ref="CI7:CJ7"/>
    <mergeCell ref="CK7:CL7"/>
    <mergeCell ref="CN7:CO7"/>
    <mergeCell ref="CP7:CQ7"/>
    <mergeCell ref="BO7:BP7"/>
    <mergeCell ref="BQ7:BR7"/>
    <mergeCell ref="BS7:BT7"/>
    <mergeCell ref="BY7:BZ7"/>
    <mergeCell ref="CA7:CB7"/>
    <mergeCell ref="CC7:CD7"/>
    <mergeCell ref="BW6:BX6"/>
    <mergeCell ref="BY6:BZ6"/>
    <mergeCell ref="CA6:CB6"/>
    <mergeCell ref="AK6:AL6"/>
    <mergeCell ref="AM6:AN6"/>
    <mergeCell ref="AO6:AP6"/>
    <mergeCell ref="AY7:AZ7"/>
    <mergeCell ref="BE7:BF7"/>
    <mergeCell ref="BG7:BH7"/>
    <mergeCell ref="BI7:BJ7"/>
    <mergeCell ref="BK7:BL7"/>
  </mergeCells>
  <pageMargins left="0.15748031496062992" right="0.15748031496062992" top="0.74803149606299213" bottom="0.74803149606299213" header="0.51181102362204722" footer="0.51181102362204722"/>
  <pageSetup paperSize="9" scale="90" firstPageNumber="0" fitToWidth="0" orientation="landscape" horizontalDpi="300" verticalDpi="300" r:id="rId1"/>
  <headerFooter>
    <oddHeader>&amp;RРасчеты на реализацию дошкольного образования</oddHead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23"/>
  <sheetViews>
    <sheetView view="pageBreakPreview" zoomScale="85" zoomScaleNormal="85" zoomScaleSheetLayoutView="85" workbookViewId="0">
      <pane xSplit="2" ySplit="11" topLeftCell="O12" activePane="bottomRight" state="frozen"/>
      <selection activeCell="B148" sqref="B148:B149"/>
      <selection pane="topRight" activeCell="B148" sqref="B148:B149"/>
      <selection pane="bottomLeft" activeCell="B148" sqref="B148:B149"/>
      <selection pane="bottomRight" activeCell="C1" sqref="C1:M1"/>
    </sheetView>
  </sheetViews>
  <sheetFormatPr defaultRowHeight="13.2" x14ac:dyDescent="0.25"/>
  <cols>
    <col min="1" max="1" width="4.33203125" style="1" bestFit="1" customWidth="1"/>
    <col min="2" max="2" width="19.5546875" style="1" customWidth="1"/>
    <col min="3" max="3" width="8.88671875" style="1"/>
    <col min="4" max="4" width="9.88671875" style="1" customWidth="1"/>
    <col min="5" max="11" width="8.88671875" style="1"/>
    <col min="12" max="12" width="11.109375" style="1" customWidth="1"/>
    <col min="13" max="13" width="8.88671875" style="1"/>
    <col min="14" max="14" width="11" style="1" customWidth="1"/>
    <col min="15" max="15" width="8.88671875" style="1"/>
    <col min="16" max="16" width="10.5546875" style="1" customWidth="1"/>
    <col min="17" max="17" width="8.88671875" style="1"/>
    <col min="18" max="18" width="10.109375" style="1" customWidth="1"/>
    <col min="19" max="22" width="8.88671875" style="1"/>
    <col min="23" max="30" width="0" style="1" hidden="1" customWidth="1"/>
    <col min="31" max="31" width="8.88671875" style="1"/>
    <col min="32" max="32" width="11.109375" style="1" customWidth="1"/>
    <col min="33" max="33" width="8.88671875" style="1"/>
    <col min="34" max="34" width="10.6640625" style="1" customWidth="1"/>
    <col min="35" max="35" width="8.88671875" style="1"/>
    <col min="36" max="36" width="11.6640625" style="1" customWidth="1"/>
    <col min="37" max="37" width="8.88671875" style="1" hidden="1" customWidth="1"/>
    <col min="38" max="38" width="11.6640625" style="1" hidden="1" customWidth="1"/>
    <col min="39" max="39" width="8.88671875" style="1" hidden="1" customWidth="1"/>
    <col min="40" max="40" width="12.44140625" style="1" customWidth="1"/>
    <col min="41" max="41" width="12.109375" style="1" customWidth="1"/>
    <col min="42" max="42" width="12.109375" style="1" hidden="1" customWidth="1"/>
    <col min="43" max="43" width="10.88671875" style="1" customWidth="1"/>
    <col min="44" max="44" width="12.6640625" style="1" customWidth="1"/>
    <col min="45" max="16384" width="8.88671875" style="1"/>
  </cols>
  <sheetData>
    <row r="1" spans="1:44" ht="54.6" customHeight="1" x14ac:dyDescent="0.25">
      <c r="A1" s="249"/>
      <c r="B1" s="250"/>
      <c r="C1" s="358" t="s">
        <v>645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251"/>
      <c r="O1" s="251"/>
      <c r="P1" s="251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</row>
    <row r="2" spans="1:44" x14ac:dyDescent="0.25">
      <c r="A2" s="249"/>
      <c r="B2" s="250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</row>
    <row r="3" spans="1:44" ht="13.2" customHeight="1" x14ac:dyDescent="0.25">
      <c r="A3" s="359" t="s">
        <v>611</v>
      </c>
      <c r="B3" s="354"/>
      <c r="C3" s="354" t="s">
        <v>65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 t="s">
        <v>578</v>
      </c>
      <c r="X3" s="354"/>
      <c r="Y3" s="354"/>
      <c r="Z3" s="354"/>
      <c r="AA3" s="354"/>
      <c r="AB3" s="354"/>
      <c r="AC3" s="354"/>
      <c r="AD3" s="354"/>
      <c r="AE3" s="354" t="s">
        <v>76</v>
      </c>
      <c r="AF3" s="354"/>
      <c r="AG3" s="354"/>
      <c r="AH3" s="354"/>
      <c r="AI3" s="354" t="s">
        <v>646</v>
      </c>
      <c r="AJ3" s="354"/>
      <c r="AK3" s="354" t="s">
        <v>647</v>
      </c>
      <c r="AL3" s="354"/>
      <c r="AM3" s="354" t="s">
        <v>648</v>
      </c>
      <c r="AN3" s="354" t="s">
        <v>649</v>
      </c>
      <c r="AO3" s="357"/>
      <c r="AP3" s="357"/>
      <c r="AQ3" s="355"/>
      <c r="AR3" s="355"/>
    </row>
    <row r="4" spans="1:44" x14ac:dyDescent="0.25">
      <c r="A4" s="359"/>
      <c r="B4" s="354"/>
      <c r="C4" s="354" t="s">
        <v>5</v>
      </c>
      <c r="D4" s="354"/>
      <c r="E4" s="354"/>
      <c r="F4" s="354"/>
      <c r="G4" s="354" t="s">
        <v>6</v>
      </c>
      <c r="H4" s="354"/>
      <c r="I4" s="354"/>
      <c r="J4" s="354"/>
      <c r="K4" s="354" t="s">
        <v>7</v>
      </c>
      <c r="L4" s="354"/>
      <c r="M4" s="354"/>
      <c r="N4" s="354"/>
      <c r="O4" s="354" t="s">
        <v>8</v>
      </c>
      <c r="P4" s="354"/>
      <c r="Q4" s="354"/>
      <c r="R4" s="354"/>
      <c r="S4" s="354" t="s">
        <v>9</v>
      </c>
      <c r="T4" s="354"/>
      <c r="U4" s="354"/>
      <c r="V4" s="354"/>
      <c r="W4" s="354" t="s">
        <v>6</v>
      </c>
      <c r="X4" s="354"/>
      <c r="Y4" s="354"/>
      <c r="Z4" s="354"/>
      <c r="AA4" s="354" t="s">
        <v>7</v>
      </c>
      <c r="AB4" s="354"/>
      <c r="AC4" s="354"/>
      <c r="AD4" s="354"/>
      <c r="AE4" s="354"/>
      <c r="AF4" s="354"/>
      <c r="AG4" s="354"/>
      <c r="AH4" s="354"/>
      <c r="AI4" s="354"/>
      <c r="AJ4" s="354"/>
      <c r="AK4" s="354"/>
      <c r="AL4" s="354"/>
      <c r="AM4" s="354"/>
      <c r="AN4" s="357"/>
      <c r="AO4" s="357"/>
      <c r="AP4" s="357"/>
      <c r="AQ4" s="355"/>
      <c r="AR4" s="355"/>
    </row>
    <row r="5" spans="1:44" ht="13.2" customHeight="1" x14ac:dyDescent="0.25">
      <c r="A5" s="359"/>
      <c r="B5" s="354"/>
      <c r="C5" s="354" t="s">
        <v>67</v>
      </c>
      <c r="D5" s="354"/>
      <c r="E5" s="354"/>
      <c r="F5" s="354"/>
      <c r="G5" s="354" t="s">
        <v>68</v>
      </c>
      <c r="H5" s="354"/>
      <c r="I5" s="354"/>
      <c r="J5" s="354"/>
      <c r="K5" s="354" t="s">
        <v>16</v>
      </c>
      <c r="L5" s="354"/>
      <c r="M5" s="354"/>
      <c r="N5" s="354"/>
      <c r="O5" s="354" t="s">
        <v>69</v>
      </c>
      <c r="P5" s="354"/>
      <c r="Q5" s="354"/>
      <c r="R5" s="354"/>
      <c r="S5" s="354" t="s">
        <v>14</v>
      </c>
      <c r="T5" s="354"/>
      <c r="U5" s="354"/>
      <c r="V5" s="354"/>
      <c r="W5" s="354" t="s">
        <v>68</v>
      </c>
      <c r="X5" s="354"/>
      <c r="Y5" s="354"/>
      <c r="Z5" s="354"/>
      <c r="AA5" s="354" t="s">
        <v>16</v>
      </c>
      <c r="AB5" s="354"/>
      <c r="AC5" s="354"/>
      <c r="AD5" s="354"/>
      <c r="AE5" s="354"/>
      <c r="AF5" s="354"/>
      <c r="AG5" s="354"/>
      <c r="AH5" s="354"/>
      <c r="AI5" s="354"/>
      <c r="AJ5" s="354"/>
      <c r="AK5" s="354"/>
      <c r="AL5" s="354"/>
      <c r="AM5" s="356"/>
      <c r="AN5" s="354" t="s">
        <v>650</v>
      </c>
      <c r="AO5" s="354" t="s">
        <v>651</v>
      </c>
      <c r="AP5" s="254"/>
      <c r="AQ5" s="354" t="s">
        <v>652</v>
      </c>
      <c r="AR5" s="354" t="s">
        <v>653</v>
      </c>
    </row>
    <row r="6" spans="1:44" ht="18" customHeight="1" x14ac:dyDescent="0.25">
      <c r="A6" s="359"/>
      <c r="B6" s="354"/>
      <c r="C6" s="354" t="s">
        <v>21</v>
      </c>
      <c r="D6" s="354"/>
      <c r="E6" s="354" t="s">
        <v>77</v>
      </c>
      <c r="F6" s="354"/>
      <c r="G6" s="354" t="s">
        <v>21</v>
      </c>
      <c r="H6" s="354"/>
      <c r="I6" s="354" t="s">
        <v>77</v>
      </c>
      <c r="J6" s="354"/>
      <c r="K6" s="354" t="s">
        <v>21</v>
      </c>
      <c r="L6" s="354"/>
      <c r="M6" s="354" t="s">
        <v>77</v>
      </c>
      <c r="N6" s="354"/>
      <c r="O6" s="354" t="s">
        <v>21</v>
      </c>
      <c r="P6" s="354"/>
      <c r="Q6" s="354" t="s">
        <v>77</v>
      </c>
      <c r="R6" s="354"/>
      <c r="S6" s="354" t="s">
        <v>21</v>
      </c>
      <c r="T6" s="354"/>
      <c r="U6" s="354" t="s">
        <v>77</v>
      </c>
      <c r="V6" s="354"/>
      <c r="W6" s="354" t="s">
        <v>21</v>
      </c>
      <c r="X6" s="354"/>
      <c r="Y6" s="354" t="s">
        <v>77</v>
      </c>
      <c r="Z6" s="354"/>
      <c r="AA6" s="354" t="s">
        <v>21</v>
      </c>
      <c r="AB6" s="354"/>
      <c r="AC6" s="354" t="s">
        <v>77</v>
      </c>
      <c r="AD6" s="354"/>
      <c r="AE6" s="354" t="s">
        <v>21</v>
      </c>
      <c r="AF6" s="354"/>
      <c r="AG6" s="354" t="s">
        <v>77</v>
      </c>
      <c r="AH6" s="354"/>
      <c r="AI6" s="354"/>
      <c r="AJ6" s="354"/>
      <c r="AK6" s="354"/>
      <c r="AL6" s="354"/>
      <c r="AM6" s="356"/>
      <c r="AN6" s="306"/>
      <c r="AO6" s="306"/>
      <c r="AP6" s="4"/>
      <c r="AQ6" s="306"/>
      <c r="AR6" s="306"/>
    </row>
    <row r="7" spans="1:44" x14ac:dyDescent="0.25">
      <c r="A7" s="359"/>
      <c r="B7" s="354"/>
      <c r="C7" s="255">
        <v>19</v>
      </c>
      <c r="D7" s="255">
        <v>23</v>
      </c>
      <c r="E7" s="255">
        <v>19</v>
      </c>
      <c r="F7" s="255">
        <v>23</v>
      </c>
      <c r="G7" s="255">
        <v>19</v>
      </c>
      <c r="H7" s="255">
        <v>23</v>
      </c>
      <c r="I7" s="255">
        <v>19</v>
      </c>
      <c r="J7" s="255">
        <v>23</v>
      </c>
      <c r="K7" s="255">
        <v>19</v>
      </c>
      <c r="L7" s="255">
        <v>23</v>
      </c>
      <c r="M7" s="255">
        <v>15</v>
      </c>
      <c r="N7" s="255">
        <v>20</v>
      </c>
      <c r="O7" s="255">
        <v>15</v>
      </c>
      <c r="P7" s="255">
        <v>20</v>
      </c>
      <c r="Q7" s="255">
        <v>15</v>
      </c>
      <c r="R7" s="255">
        <v>20</v>
      </c>
      <c r="S7" s="255">
        <v>15</v>
      </c>
      <c r="T7" s="255">
        <v>20</v>
      </c>
      <c r="U7" s="255">
        <v>15</v>
      </c>
      <c r="V7" s="255">
        <v>20</v>
      </c>
      <c r="W7" s="255">
        <v>19</v>
      </c>
      <c r="X7" s="255">
        <v>23</v>
      </c>
      <c r="Y7" s="255">
        <v>19</v>
      </c>
      <c r="Z7" s="255">
        <v>23</v>
      </c>
      <c r="AA7" s="255">
        <v>19</v>
      </c>
      <c r="AB7" s="255">
        <v>23</v>
      </c>
      <c r="AC7" s="255">
        <v>19</v>
      </c>
      <c r="AD7" s="255">
        <v>23</v>
      </c>
      <c r="AE7" s="255">
        <v>15</v>
      </c>
      <c r="AF7" s="255">
        <v>20</v>
      </c>
      <c r="AG7" s="255">
        <v>15</v>
      </c>
      <c r="AH7" s="255">
        <v>20</v>
      </c>
      <c r="AI7" s="255">
        <v>15</v>
      </c>
      <c r="AJ7" s="255">
        <v>20</v>
      </c>
      <c r="AK7" s="255">
        <v>15</v>
      </c>
      <c r="AL7" s="255">
        <v>20</v>
      </c>
      <c r="AM7" s="256"/>
      <c r="AN7" s="355"/>
      <c r="AO7" s="355"/>
      <c r="AP7" s="257"/>
      <c r="AQ7" s="355"/>
      <c r="AR7" s="355"/>
    </row>
    <row r="8" spans="1:44" x14ac:dyDescent="0.25">
      <c r="A8" s="258"/>
      <c r="B8" s="259"/>
      <c r="C8" s="259" t="s">
        <v>623</v>
      </c>
      <c r="D8" s="259" t="s">
        <v>624</v>
      </c>
      <c r="E8" s="259" t="s">
        <v>623</v>
      </c>
      <c r="F8" s="259" t="s">
        <v>624</v>
      </c>
      <c r="G8" s="259" t="s">
        <v>623</v>
      </c>
      <c r="H8" s="259" t="s">
        <v>624</v>
      </c>
      <c r="I8" s="259" t="s">
        <v>623</v>
      </c>
      <c r="J8" s="259" t="s">
        <v>624</v>
      </c>
      <c r="K8" s="259" t="s">
        <v>623</v>
      </c>
      <c r="L8" s="259" t="s">
        <v>624</v>
      </c>
      <c r="M8" s="259" t="s">
        <v>623</v>
      </c>
      <c r="N8" s="259" t="s">
        <v>624</v>
      </c>
      <c r="O8" s="259" t="s">
        <v>623</v>
      </c>
      <c r="P8" s="259" t="s">
        <v>624</v>
      </c>
      <c r="Q8" s="259" t="s">
        <v>623</v>
      </c>
      <c r="R8" s="259" t="s">
        <v>624</v>
      </c>
      <c r="S8" s="259" t="s">
        <v>623</v>
      </c>
      <c r="T8" s="259" t="s">
        <v>624</v>
      </c>
      <c r="U8" s="259" t="s">
        <v>623</v>
      </c>
      <c r="V8" s="259" t="s">
        <v>624</v>
      </c>
      <c r="W8" s="259" t="s">
        <v>623</v>
      </c>
      <c r="X8" s="259" t="s">
        <v>624</v>
      </c>
      <c r="Y8" s="259" t="s">
        <v>623</v>
      </c>
      <c r="Z8" s="259" t="s">
        <v>624</v>
      </c>
      <c r="AA8" s="259" t="s">
        <v>623</v>
      </c>
      <c r="AB8" s="259" t="s">
        <v>624</v>
      </c>
      <c r="AC8" s="259" t="s">
        <v>623</v>
      </c>
      <c r="AD8" s="259" t="s">
        <v>624</v>
      </c>
      <c r="AE8" s="259" t="s">
        <v>623</v>
      </c>
      <c r="AF8" s="259" t="s">
        <v>624</v>
      </c>
      <c r="AG8" s="259" t="s">
        <v>623</v>
      </c>
      <c r="AH8" s="259" t="s">
        <v>624</v>
      </c>
      <c r="AI8" s="259" t="s">
        <v>623</v>
      </c>
      <c r="AJ8" s="259" t="s">
        <v>624</v>
      </c>
      <c r="AK8" s="259" t="s">
        <v>623</v>
      </c>
      <c r="AL8" s="259" t="s">
        <v>624</v>
      </c>
      <c r="AM8" s="260" t="s">
        <v>623</v>
      </c>
      <c r="AN8" s="261">
        <f>AL23/AJ22</f>
        <v>0.76174459316431908</v>
      </c>
      <c r="AO8" s="262"/>
      <c r="AP8" s="262"/>
      <c r="AQ8" s="14"/>
      <c r="AR8" s="14"/>
    </row>
    <row r="9" spans="1:44" x14ac:dyDescent="0.25">
      <c r="A9" s="263">
        <v>3</v>
      </c>
      <c r="B9" s="264" t="s">
        <v>654</v>
      </c>
      <c r="C9" s="265"/>
      <c r="D9" s="265">
        <f>'[1]Норматив ДОУ'!E583</f>
        <v>3592</v>
      </c>
      <c r="E9" s="265"/>
      <c r="F9" s="265">
        <f>'[1]Норматив ДОУ'!E584</f>
        <v>2917</v>
      </c>
      <c r="G9" s="265"/>
      <c r="H9" s="265">
        <f>'[1]Норматив ДОУ'!F583</f>
        <v>7184</v>
      </c>
      <c r="I9" s="265"/>
      <c r="J9" s="265">
        <f>'[1]Норматив ДОУ'!F584</f>
        <v>5833</v>
      </c>
      <c r="K9" s="265"/>
      <c r="L9" s="265">
        <f>'[1]Норматив ДОУ'!G583</f>
        <v>8620</v>
      </c>
      <c r="M9" s="265"/>
      <c r="N9" s="265">
        <f>'[1]Норматив ДОУ'!G584</f>
        <v>7000</v>
      </c>
      <c r="O9" s="265"/>
      <c r="P9" s="265">
        <f>'[1]Норматив ДОУ'!H583</f>
        <v>10057</v>
      </c>
      <c r="Q9" s="265"/>
      <c r="R9" s="265">
        <f>'[2]Норматив '!$I$584</f>
        <v>7850</v>
      </c>
      <c r="S9" s="265"/>
      <c r="T9" s="265">
        <f>'[1]Норматив ДОУ'!I583</f>
        <v>10057</v>
      </c>
      <c r="U9" s="265"/>
      <c r="V9" s="265">
        <f>'[1]Норматив ДОУ'!I584</f>
        <v>8166</v>
      </c>
      <c r="W9" s="265"/>
      <c r="X9" s="265">
        <f>'[1]Норматив ДОУ'!F599</f>
        <v>0</v>
      </c>
      <c r="Y9" s="265"/>
      <c r="Z9" s="265">
        <f>'[1]Норматив ДОУ'!F600</f>
        <v>21430</v>
      </c>
      <c r="AA9" s="265"/>
      <c r="AB9" s="265">
        <f>'[1]Норматив ДОУ'!G599</f>
        <v>0</v>
      </c>
      <c r="AC9" s="265"/>
      <c r="AD9" s="265">
        <f>'[1]Норматив ДОУ'!G600</f>
        <v>25716</v>
      </c>
      <c r="AE9" s="266"/>
      <c r="AF9" s="266"/>
      <c r="AG9" s="266"/>
      <c r="AH9" s="266"/>
      <c r="AI9" s="266"/>
      <c r="AJ9" s="266"/>
      <c r="AK9" s="266"/>
      <c r="AL9" s="266"/>
      <c r="AM9" s="267"/>
      <c r="AN9" s="266"/>
      <c r="AO9" s="266"/>
      <c r="AP9" s="266"/>
      <c r="AQ9" s="14"/>
      <c r="AR9" s="14"/>
    </row>
    <row r="10" spans="1:44" hidden="1" x14ac:dyDescent="0.25">
      <c r="A10" s="263">
        <v>5</v>
      </c>
      <c r="B10" s="264" t="s">
        <v>655</v>
      </c>
      <c r="C10" s="265"/>
      <c r="D10" s="265">
        <f>D9</f>
        <v>3592</v>
      </c>
      <c r="E10" s="265"/>
      <c r="F10" s="265">
        <f>F9</f>
        <v>2917</v>
      </c>
      <c r="G10" s="265"/>
      <c r="H10" s="265">
        <f>H9</f>
        <v>7184</v>
      </c>
      <c r="I10" s="265"/>
      <c r="J10" s="265">
        <f>J9</f>
        <v>5833</v>
      </c>
      <c r="K10" s="265"/>
      <c r="L10" s="265">
        <f>L9</f>
        <v>8620</v>
      </c>
      <c r="M10" s="265"/>
      <c r="N10" s="265">
        <f>N9</f>
        <v>7000</v>
      </c>
      <c r="O10" s="265"/>
      <c r="P10" s="265">
        <f>P9</f>
        <v>10057</v>
      </c>
      <c r="Q10" s="265"/>
      <c r="R10" s="265">
        <f>'[2]Норматив '!$I$584</f>
        <v>7850</v>
      </c>
      <c r="S10" s="265"/>
      <c r="T10" s="265">
        <f>T9</f>
        <v>10057</v>
      </c>
      <c r="U10" s="265"/>
      <c r="V10" s="265">
        <f>V9</f>
        <v>8166</v>
      </c>
      <c r="W10" s="265"/>
      <c r="X10" s="265">
        <f>X9</f>
        <v>0</v>
      </c>
      <c r="Y10" s="265"/>
      <c r="Z10" s="265">
        <f>Z9</f>
        <v>21430</v>
      </c>
      <c r="AA10" s="265"/>
      <c r="AB10" s="265">
        <f>AB9</f>
        <v>0</v>
      </c>
      <c r="AC10" s="265"/>
      <c r="AD10" s="265">
        <f>AD9</f>
        <v>25716</v>
      </c>
      <c r="AE10" s="266"/>
      <c r="AF10" s="266"/>
      <c r="AG10" s="266"/>
      <c r="AH10" s="266"/>
      <c r="AI10" s="266"/>
      <c r="AJ10" s="266"/>
      <c r="AK10" s="266"/>
      <c r="AL10" s="266"/>
      <c r="AM10" s="267"/>
      <c r="AN10" s="266"/>
      <c r="AO10" s="266"/>
      <c r="AP10" s="266"/>
      <c r="AQ10" s="14"/>
      <c r="AR10" s="14"/>
    </row>
    <row r="11" spans="1:44" hidden="1" x14ac:dyDescent="0.25">
      <c r="A11" s="263">
        <v>4</v>
      </c>
      <c r="B11" s="264" t="s">
        <v>656</v>
      </c>
      <c r="C11" s="265"/>
      <c r="D11" s="265">
        <f>D9</f>
        <v>3592</v>
      </c>
      <c r="E11" s="265"/>
      <c r="F11" s="265">
        <f>F9</f>
        <v>2917</v>
      </c>
      <c r="G11" s="265"/>
      <c r="H11" s="265">
        <f>H9</f>
        <v>7184</v>
      </c>
      <c r="I11" s="265"/>
      <c r="J11" s="265">
        <f>J9</f>
        <v>5833</v>
      </c>
      <c r="K11" s="265"/>
      <c r="L11" s="265">
        <f>L9</f>
        <v>8620</v>
      </c>
      <c r="M11" s="265"/>
      <c r="N11" s="265">
        <f>N9</f>
        <v>7000</v>
      </c>
      <c r="O11" s="265"/>
      <c r="P11" s="265">
        <f>P9</f>
        <v>10057</v>
      </c>
      <c r="Q11" s="265"/>
      <c r="R11" s="265">
        <f>'[2]Норматив '!$I$584</f>
        <v>7850</v>
      </c>
      <c r="S11" s="265"/>
      <c r="T11" s="265">
        <f>T9</f>
        <v>10057</v>
      </c>
      <c r="U11" s="265"/>
      <c r="V11" s="265">
        <f>V9</f>
        <v>8166</v>
      </c>
      <c r="W11" s="265"/>
      <c r="X11" s="265">
        <f>X9</f>
        <v>0</v>
      </c>
      <c r="Y11" s="265"/>
      <c r="Z11" s="265">
        <f>Z9</f>
        <v>21430</v>
      </c>
      <c r="AA11" s="265"/>
      <c r="AB11" s="265">
        <f>AB9</f>
        <v>0</v>
      </c>
      <c r="AC11" s="265"/>
      <c r="AD11" s="265">
        <f>AD9</f>
        <v>25716</v>
      </c>
      <c r="AE11" s="266"/>
      <c r="AF11" s="266"/>
      <c r="AG11" s="266"/>
      <c r="AH11" s="266"/>
      <c r="AI11" s="266"/>
      <c r="AJ11" s="266"/>
      <c r="AK11" s="266"/>
      <c r="AL11" s="266"/>
      <c r="AM11" s="267"/>
      <c r="AN11" s="266"/>
      <c r="AO11" s="266"/>
      <c r="AP11" s="266"/>
      <c r="AQ11" s="14"/>
      <c r="AR11" s="14"/>
    </row>
    <row r="12" spans="1:44" x14ac:dyDescent="0.25">
      <c r="A12" s="268">
        <v>1</v>
      </c>
      <c r="B12" s="96" t="s">
        <v>657</v>
      </c>
      <c r="C12" s="265">
        <v>15</v>
      </c>
      <c r="D12" s="265">
        <f t="shared" ref="D12:D17" si="0">C12*D$9*3+C12*D$10*5+C12*D$11*4</f>
        <v>646560</v>
      </c>
      <c r="E12" s="265"/>
      <c r="F12" s="265">
        <f t="shared" ref="F12:F17" si="1">E12*F$9*3+E12*F$10*5+E12*F$11*4</f>
        <v>0</v>
      </c>
      <c r="G12" s="265"/>
      <c r="H12" s="265">
        <f t="shared" ref="H12:H17" si="2">G12*H$9*3+G12*H$10*5+G12*H$11*4</f>
        <v>0</v>
      </c>
      <c r="I12" s="265"/>
      <c r="J12" s="265">
        <f>I12*J$9*3+I12*J$10*5+I12*J$11*4</f>
        <v>0</v>
      </c>
      <c r="K12" s="265">
        <v>40</v>
      </c>
      <c r="L12" s="265">
        <f>K12*L$9*3+K12*L$10*5+K12*L$11*4</f>
        <v>4137600</v>
      </c>
      <c r="M12" s="265"/>
      <c r="N12" s="265">
        <f t="shared" ref="N12:N20" si="3">M12*N$9*3+M12*N$10*5+M12*N$11*4</f>
        <v>0</v>
      </c>
      <c r="O12" s="265"/>
      <c r="P12" s="265">
        <f t="shared" ref="P12:P20" si="4">O12*P$9*3+O12*P$10*5+O12*P$11*4</f>
        <v>0</v>
      </c>
      <c r="Q12" s="265"/>
      <c r="R12" s="265">
        <f>Q12*R$9*3+Q12*R$10*5+Q12*R$11*4</f>
        <v>0</v>
      </c>
      <c r="S12" s="265"/>
      <c r="T12" s="265">
        <f t="shared" ref="T12:T17" si="5">S12*T$9*3+S12*T$10*5+S12*T$11*4</f>
        <v>0</v>
      </c>
      <c r="U12" s="265"/>
      <c r="V12" s="265">
        <f t="shared" ref="V12:V17" si="6">U12*V$9*3+U12*V$10*5+U12*V$11*4</f>
        <v>0</v>
      </c>
      <c r="W12" s="265"/>
      <c r="X12" s="265">
        <f t="shared" ref="X12:X20" si="7">W12*X$9*3+W12*X$10*5+W12*X$11*4</f>
        <v>0</v>
      </c>
      <c r="Y12" s="265"/>
      <c r="Z12" s="265">
        <f t="shared" ref="Z12:Z20" si="8">Y12*Z$9*3+Y12*Z$10*5+Y12*Z$11*4</f>
        <v>0</v>
      </c>
      <c r="AA12" s="265"/>
      <c r="AB12" s="265">
        <f t="shared" ref="AB12:AB20" si="9">AA12*AB$9*3+AA12*AB$10*5+AA12*AB$11*4</f>
        <v>0</v>
      </c>
      <c r="AC12" s="265"/>
      <c r="AD12" s="265">
        <f t="shared" ref="AD12:AD20" si="10">AC12*AD$9*3+AC12*AD$10*5+AC12*AD$11*4</f>
        <v>0</v>
      </c>
      <c r="AE12" s="269">
        <f t="shared" ref="AE12:AH20" si="11">C12+G12+K12+O12+S12+W12+AA12</f>
        <v>55</v>
      </c>
      <c r="AF12" s="269">
        <f t="shared" si="11"/>
        <v>4784160</v>
      </c>
      <c r="AG12" s="269">
        <f t="shared" si="11"/>
        <v>0</v>
      </c>
      <c r="AH12" s="269">
        <f t="shared" si="11"/>
        <v>0</v>
      </c>
      <c r="AI12" s="269">
        <f t="shared" ref="AI12:AI20" si="12">AE12+AG12</f>
        <v>55</v>
      </c>
      <c r="AJ12" s="269">
        <f t="shared" ref="AJ12:AJ20" si="13">ROUND(AF12+AH12,-2)</f>
        <v>4784200</v>
      </c>
      <c r="AK12" s="266">
        <v>60</v>
      </c>
      <c r="AL12" s="269">
        <v>4806000</v>
      </c>
      <c r="AM12" s="270">
        <f t="shared" ref="AM12:AM20" si="14">AI12-AK12</f>
        <v>-5</v>
      </c>
      <c r="AN12" s="269">
        <f t="shared" ref="AN12:AN19" si="15">ROUND($AN$8*AJ12,-2)</f>
        <v>3644300</v>
      </c>
      <c r="AO12" s="269">
        <f t="shared" ref="AO12:AO20" si="16">AJ12-AN12</f>
        <v>1139900</v>
      </c>
      <c r="AP12" s="269">
        <f>AJ12/AI12</f>
        <v>86985.454545454544</v>
      </c>
      <c r="AQ12" s="271">
        <f>AN12/AP12</f>
        <v>41.895510221144605</v>
      </c>
      <c r="AR12" s="271">
        <f>AI12-AQ12</f>
        <v>13.104489778855395</v>
      </c>
    </row>
    <row r="13" spans="1:44" ht="20.399999999999999" x14ac:dyDescent="0.25">
      <c r="A13" s="268">
        <v>2</v>
      </c>
      <c r="B13" s="96" t="s">
        <v>658</v>
      </c>
      <c r="C13" s="265"/>
      <c r="D13" s="265">
        <f t="shared" si="0"/>
        <v>0</v>
      </c>
      <c r="E13" s="265"/>
      <c r="F13" s="265">
        <f t="shared" si="1"/>
        <v>0</v>
      </c>
      <c r="G13" s="265"/>
      <c r="H13" s="265">
        <f t="shared" si="2"/>
        <v>0</v>
      </c>
      <c r="I13" s="265"/>
      <c r="J13" s="265">
        <f>I13*J$9*2+I13*J$10*5+I13*J$11*4</f>
        <v>0</v>
      </c>
      <c r="K13" s="265">
        <f>4+20</f>
        <v>24</v>
      </c>
      <c r="L13" s="265">
        <f t="shared" ref="L13:L20" si="17">K13*L$9*3+K13*L$10*5+K13*L$11*4</f>
        <v>2482560</v>
      </c>
      <c r="M13" s="265">
        <f>21+30</f>
        <v>51</v>
      </c>
      <c r="N13" s="265">
        <f t="shared" si="3"/>
        <v>4284000</v>
      </c>
      <c r="O13" s="265"/>
      <c r="P13" s="265">
        <f t="shared" si="4"/>
        <v>0</v>
      </c>
      <c r="Q13" s="265"/>
      <c r="R13" s="265">
        <f>Q13*R$9*3+Q13*R$10*5+Q13*R$11*4</f>
        <v>0</v>
      </c>
      <c r="S13" s="265"/>
      <c r="T13" s="265">
        <f t="shared" si="5"/>
        <v>0</v>
      </c>
      <c r="U13" s="265"/>
      <c r="V13" s="265">
        <f t="shared" si="6"/>
        <v>0</v>
      </c>
      <c r="W13" s="265"/>
      <c r="X13" s="265">
        <f t="shared" si="7"/>
        <v>0</v>
      </c>
      <c r="Y13" s="265"/>
      <c r="Z13" s="265">
        <f t="shared" si="8"/>
        <v>0</v>
      </c>
      <c r="AA13" s="265"/>
      <c r="AB13" s="265">
        <f t="shared" si="9"/>
        <v>0</v>
      </c>
      <c r="AC13" s="265"/>
      <c r="AD13" s="265">
        <f t="shared" si="10"/>
        <v>0</v>
      </c>
      <c r="AE13" s="269">
        <f t="shared" si="11"/>
        <v>24</v>
      </c>
      <c r="AF13" s="269">
        <f t="shared" si="11"/>
        <v>2482560</v>
      </c>
      <c r="AG13" s="269">
        <f t="shared" si="11"/>
        <v>51</v>
      </c>
      <c r="AH13" s="269">
        <f t="shared" si="11"/>
        <v>4284000</v>
      </c>
      <c r="AI13" s="269">
        <f>AE13+AG13</f>
        <v>75</v>
      </c>
      <c r="AJ13" s="269">
        <f t="shared" si="13"/>
        <v>6766600</v>
      </c>
      <c r="AK13" s="266">
        <v>22</v>
      </c>
      <c r="AL13" s="269">
        <v>1484900</v>
      </c>
      <c r="AM13" s="270">
        <f t="shared" si="14"/>
        <v>53</v>
      </c>
      <c r="AN13" s="269">
        <f t="shared" si="15"/>
        <v>5154400</v>
      </c>
      <c r="AO13" s="269">
        <f t="shared" si="16"/>
        <v>1612200</v>
      </c>
      <c r="AP13" s="269">
        <f t="shared" ref="AP13:AP20" si="18">AJ13/AI13</f>
        <v>90221.333333333328</v>
      </c>
      <c r="AQ13" s="271">
        <f t="shared" ref="AQ13:AQ20" si="19">AN13/AP13</f>
        <v>57.130612124257382</v>
      </c>
      <c r="AR13" s="271">
        <f t="shared" ref="AR13:AR20" si="20">AI13-AQ13</f>
        <v>17.869387875742618</v>
      </c>
    </row>
    <row r="14" spans="1:44" ht="30.6" x14ac:dyDescent="0.25">
      <c r="A14" s="268">
        <v>3</v>
      </c>
      <c r="B14" s="96" t="s">
        <v>659</v>
      </c>
      <c r="C14" s="265"/>
      <c r="D14" s="265">
        <f t="shared" si="0"/>
        <v>0</v>
      </c>
      <c r="E14" s="265"/>
      <c r="F14" s="265">
        <f t="shared" si="1"/>
        <v>0</v>
      </c>
      <c r="G14" s="265"/>
      <c r="H14" s="265">
        <f t="shared" si="2"/>
        <v>0</v>
      </c>
      <c r="I14" s="265"/>
      <c r="J14" s="265">
        <f>I14*J$9*3+I14*J$10*5+I14*J$11*4</f>
        <v>0</v>
      </c>
      <c r="K14" s="265"/>
      <c r="L14" s="265">
        <f t="shared" si="17"/>
        <v>0</v>
      </c>
      <c r="M14" s="265">
        <v>23</v>
      </c>
      <c r="N14" s="265">
        <f t="shared" si="3"/>
        <v>1932000</v>
      </c>
      <c r="O14" s="265"/>
      <c r="P14" s="265">
        <f t="shared" si="4"/>
        <v>0</v>
      </c>
      <c r="Q14" s="265"/>
      <c r="R14" s="265">
        <f>Q14*R$9*3+Q14*R$10*5+Q14*R$11*4</f>
        <v>0</v>
      </c>
      <c r="S14" s="265"/>
      <c r="T14" s="265">
        <f t="shared" si="5"/>
        <v>0</v>
      </c>
      <c r="U14" s="265"/>
      <c r="V14" s="265">
        <f t="shared" si="6"/>
        <v>0</v>
      </c>
      <c r="W14" s="265"/>
      <c r="X14" s="265">
        <f t="shared" si="7"/>
        <v>0</v>
      </c>
      <c r="Y14" s="265"/>
      <c r="Z14" s="265">
        <f t="shared" si="8"/>
        <v>0</v>
      </c>
      <c r="AA14" s="265"/>
      <c r="AB14" s="265">
        <f t="shared" si="9"/>
        <v>0</v>
      </c>
      <c r="AC14" s="265"/>
      <c r="AD14" s="265">
        <f t="shared" si="10"/>
        <v>0</v>
      </c>
      <c r="AE14" s="269">
        <f t="shared" si="11"/>
        <v>0</v>
      </c>
      <c r="AF14" s="269">
        <f t="shared" si="11"/>
        <v>0</v>
      </c>
      <c r="AG14" s="269">
        <f t="shared" si="11"/>
        <v>23</v>
      </c>
      <c r="AH14" s="269">
        <f t="shared" si="11"/>
        <v>1932000</v>
      </c>
      <c r="AI14" s="269">
        <f t="shared" si="12"/>
        <v>23</v>
      </c>
      <c r="AJ14" s="269">
        <f>ROUND(AF14+AH14,-2)</f>
        <v>1932000</v>
      </c>
      <c r="AK14" s="266">
        <v>23</v>
      </c>
      <c r="AL14" s="269">
        <v>1857200</v>
      </c>
      <c r="AM14" s="270">
        <f t="shared" si="14"/>
        <v>0</v>
      </c>
      <c r="AN14" s="269">
        <f t="shared" si="15"/>
        <v>1471700</v>
      </c>
      <c r="AO14" s="269">
        <f t="shared" si="16"/>
        <v>460300</v>
      </c>
      <c r="AP14" s="269">
        <f t="shared" si="18"/>
        <v>84000</v>
      </c>
      <c r="AQ14" s="271">
        <f t="shared" si="19"/>
        <v>17.520238095238096</v>
      </c>
      <c r="AR14" s="271">
        <f t="shared" si="20"/>
        <v>5.4797619047619044</v>
      </c>
    </row>
    <row r="15" spans="1:44" ht="20.399999999999999" x14ac:dyDescent="0.25">
      <c r="A15" s="268">
        <v>4</v>
      </c>
      <c r="B15" s="96" t="s">
        <v>660</v>
      </c>
      <c r="C15" s="265"/>
      <c r="D15" s="265">
        <f t="shared" si="0"/>
        <v>0</v>
      </c>
      <c r="E15" s="265"/>
      <c r="F15" s="265">
        <f t="shared" si="1"/>
        <v>0</v>
      </c>
      <c r="G15" s="265"/>
      <c r="H15" s="265">
        <f t="shared" si="2"/>
        <v>0</v>
      </c>
      <c r="I15" s="265"/>
      <c r="J15" s="265">
        <f>I15*J$9*3+I15*J$10*5+I15*J$11*4</f>
        <v>0</v>
      </c>
      <c r="K15" s="265">
        <f>20+20</f>
        <v>40</v>
      </c>
      <c r="L15" s="265">
        <f t="shared" si="17"/>
        <v>4137600</v>
      </c>
      <c r="M15" s="265">
        <f>22+25</f>
        <v>47</v>
      </c>
      <c r="N15" s="265">
        <f t="shared" si="3"/>
        <v>3948000</v>
      </c>
      <c r="O15" s="265"/>
      <c r="P15" s="265">
        <f t="shared" si="4"/>
        <v>0</v>
      </c>
      <c r="Q15" s="265"/>
      <c r="R15" s="265">
        <f>Q15*R$9*3+Q15*R$10*5+Q15*R$11*4</f>
        <v>0</v>
      </c>
      <c r="S15" s="265"/>
      <c r="T15" s="265">
        <f t="shared" si="5"/>
        <v>0</v>
      </c>
      <c r="U15" s="265"/>
      <c r="V15" s="265">
        <f t="shared" si="6"/>
        <v>0</v>
      </c>
      <c r="W15" s="265"/>
      <c r="X15" s="265">
        <f t="shared" si="7"/>
        <v>0</v>
      </c>
      <c r="Y15" s="265"/>
      <c r="Z15" s="265">
        <f t="shared" si="8"/>
        <v>0</v>
      </c>
      <c r="AA15" s="265"/>
      <c r="AB15" s="265">
        <f t="shared" si="9"/>
        <v>0</v>
      </c>
      <c r="AC15" s="265"/>
      <c r="AD15" s="265">
        <f t="shared" si="10"/>
        <v>0</v>
      </c>
      <c r="AE15" s="269">
        <f t="shared" si="11"/>
        <v>40</v>
      </c>
      <c r="AF15" s="269">
        <f t="shared" si="11"/>
        <v>4137600</v>
      </c>
      <c r="AG15" s="269">
        <f t="shared" si="11"/>
        <v>47</v>
      </c>
      <c r="AH15" s="269">
        <f t="shared" si="11"/>
        <v>3948000</v>
      </c>
      <c r="AI15" s="269">
        <f t="shared" si="12"/>
        <v>87</v>
      </c>
      <c r="AJ15" s="269">
        <f t="shared" si="13"/>
        <v>8085600</v>
      </c>
      <c r="AK15" s="266">
        <v>42</v>
      </c>
      <c r="AL15" s="269">
        <v>3821100</v>
      </c>
      <c r="AM15" s="270">
        <f t="shared" si="14"/>
        <v>45</v>
      </c>
      <c r="AN15" s="269">
        <f t="shared" si="15"/>
        <v>6159200</v>
      </c>
      <c r="AO15" s="269">
        <f t="shared" si="16"/>
        <v>1926400</v>
      </c>
      <c r="AP15" s="269">
        <f t="shared" si="18"/>
        <v>92937.931034482754</v>
      </c>
      <c r="AQ15" s="271">
        <f t="shared" si="19"/>
        <v>66.272187592757504</v>
      </c>
      <c r="AR15" s="271">
        <f t="shared" si="20"/>
        <v>20.727812407242496</v>
      </c>
    </row>
    <row r="16" spans="1:44" ht="20.399999999999999" x14ac:dyDescent="0.25">
      <c r="A16" s="268">
        <v>5</v>
      </c>
      <c r="B16" s="96" t="s">
        <v>661</v>
      </c>
      <c r="C16" s="265"/>
      <c r="D16" s="265">
        <f t="shared" si="0"/>
        <v>0</v>
      </c>
      <c r="E16" s="265"/>
      <c r="F16" s="265">
        <f t="shared" si="1"/>
        <v>0</v>
      </c>
      <c r="G16" s="265"/>
      <c r="H16" s="265">
        <f t="shared" si="2"/>
        <v>0</v>
      </c>
      <c r="I16" s="265"/>
      <c r="J16" s="265">
        <f>I16*J$9*3+I16*J$10*5+I16*J$11*4</f>
        <v>0</v>
      </c>
      <c r="K16" s="265">
        <v>72</v>
      </c>
      <c r="L16" s="265">
        <f t="shared" si="17"/>
        <v>7447680</v>
      </c>
      <c r="M16" s="265">
        <v>48</v>
      </c>
      <c r="N16" s="265">
        <f t="shared" si="3"/>
        <v>4032000</v>
      </c>
      <c r="O16" s="265"/>
      <c r="P16" s="265">
        <f t="shared" si="4"/>
        <v>0</v>
      </c>
      <c r="Q16" s="265"/>
      <c r="R16" s="265">
        <f>Q16*R$9*3+Q16*R$10*5+Q16*R$11*4</f>
        <v>0</v>
      </c>
      <c r="S16" s="265"/>
      <c r="T16" s="265">
        <f t="shared" si="5"/>
        <v>0</v>
      </c>
      <c r="U16" s="265"/>
      <c r="V16" s="265">
        <f t="shared" si="6"/>
        <v>0</v>
      </c>
      <c r="W16" s="265"/>
      <c r="X16" s="265">
        <f t="shared" si="7"/>
        <v>0</v>
      </c>
      <c r="Y16" s="265"/>
      <c r="Z16" s="265">
        <f t="shared" si="8"/>
        <v>0</v>
      </c>
      <c r="AA16" s="265"/>
      <c r="AB16" s="265">
        <f t="shared" si="9"/>
        <v>0</v>
      </c>
      <c r="AC16" s="265">
        <v>0</v>
      </c>
      <c r="AD16" s="265">
        <f t="shared" si="10"/>
        <v>0</v>
      </c>
      <c r="AE16" s="269">
        <f t="shared" si="11"/>
        <v>72</v>
      </c>
      <c r="AF16" s="269">
        <f t="shared" si="11"/>
        <v>7447680</v>
      </c>
      <c r="AG16" s="269">
        <f t="shared" si="11"/>
        <v>48</v>
      </c>
      <c r="AH16" s="269">
        <f t="shared" si="11"/>
        <v>4032000</v>
      </c>
      <c r="AI16" s="269">
        <f t="shared" si="12"/>
        <v>120</v>
      </c>
      <c r="AJ16" s="269">
        <f t="shared" si="13"/>
        <v>11479700</v>
      </c>
      <c r="AK16" s="266">
        <v>120</v>
      </c>
      <c r="AL16" s="269">
        <v>11035000</v>
      </c>
      <c r="AM16" s="270">
        <f t="shared" si="14"/>
        <v>0</v>
      </c>
      <c r="AN16" s="269">
        <f t="shared" si="15"/>
        <v>8744600</v>
      </c>
      <c r="AO16" s="269">
        <f t="shared" si="16"/>
        <v>2735100</v>
      </c>
      <c r="AP16" s="269">
        <f t="shared" si="18"/>
        <v>95664.166666666672</v>
      </c>
      <c r="AQ16" s="271">
        <f t="shared" si="19"/>
        <v>91.40935738738817</v>
      </c>
      <c r="AR16" s="271">
        <f t="shared" si="20"/>
        <v>28.59064261261183</v>
      </c>
    </row>
    <row r="17" spans="1:44" ht="20.399999999999999" x14ac:dyDescent="0.25">
      <c r="A17" s="268">
        <v>6</v>
      </c>
      <c r="B17" s="96" t="s">
        <v>662</v>
      </c>
      <c r="C17" s="265"/>
      <c r="D17" s="265">
        <f t="shared" si="0"/>
        <v>0</v>
      </c>
      <c r="E17" s="265"/>
      <c r="F17" s="265">
        <f t="shared" si="1"/>
        <v>0</v>
      </c>
      <c r="G17" s="265"/>
      <c r="H17" s="265">
        <f t="shared" si="2"/>
        <v>0</v>
      </c>
      <c r="I17" s="265"/>
      <c r="J17" s="265">
        <f>I17*J$9*3+I17*J$10*5+I17*J$11*4</f>
        <v>0</v>
      </c>
      <c r="K17" s="265">
        <v>0</v>
      </c>
      <c r="L17" s="265">
        <f t="shared" si="17"/>
        <v>0</v>
      </c>
      <c r="M17" s="265">
        <v>0</v>
      </c>
      <c r="N17" s="265">
        <f t="shared" si="3"/>
        <v>0</v>
      </c>
      <c r="O17" s="265">
        <v>286</v>
      </c>
      <c r="P17" s="265">
        <f t="shared" si="4"/>
        <v>34515624</v>
      </c>
      <c r="Q17" s="265">
        <v>125</v>
      </c>
      <c r="R17" s="265">
        <f>Q17*R$9*1+Q17*R$10*5+Q17*R$11*4</f>
        <v>9812500</v>
      </c>
      <c r="S17" s="265"/>
      <c r="T17" s="265">
        <f t="shared" si="5"/>
        <v>0</v>
      </c>
      <c r="U17" s="265"/>
      <c r="V17" s="265">
        <f t="shared" si="6"/>
        <v>0</v>
      </c>
      <c r="W17" s="265"/>
      <c r="X17" s="265">
        <f t="shared" si="7"/>
        <v>0</v>
      </c>
      <c r="Y17" s="265"/>
      <c r="Z17" s="265">
        <f t="shared" si="8"/>
        <v>0</v>
      </c>
      <c r="AA17" s="265"/>
      <c r="AB17" s="265">
        <f t="shared" si="9"/>
        <v>0</v>
      </c>
      <c r="AC17" s="265"/>
      <c r="AD17" s="265">
        <f t="shared" si="10"/>
        <v>0</v>
      </c>
      <c r="AE17" s="269">
        <f t="shared" si="11"/>
        <v>286</v>
      </c>
      <c r="AF17" s="269">
        <f t="shared" si="11"/>
        <v>34515624</v>
      </c>
      <c r="AG17" s="269">
        <f t="shared" si="11"/>
        <v>125</v>
      </c>
      <c r="AH17" s="269">
        <f t="shared" si="11"/>
        <v>9812500</v>
      </c>
      <c r="AI17" s="269">
        <f t="shared" si="12"/>
        <v>411</v>
      </c>
      <c r="AJ17" s="269">
        <f t="shared" si="13"/>
        <v>44328100</v>
      </c>
      <c r="AK17" s="266">
        <v>171</v>
      </c>
      <c r="AL17" s="269">
        <v>15441500</v>
      </c>
      <c r="AM17" s="270">
        <f t="shared" si="14"/>
        <v>240</v>
      </c>
      <c r="AN17" s="269">
        <f t="shared" si="15"/>
        <v>33766700</v>
      </c>
      <c r="AO17" s="269">
        <f t="shared" si="16"/>
        <v>10561400</v>
      </c>
      <c r="AP17" s="269">
        <f t="shared" si="18"/>
        <v>107854.25790754257</v>
      </c>
      <c r="AQ17" s="271">
        <f t="shared" si="19"/>
        <v>313.07711587006889</v>
      </c>
      <c r="AR17" s="271">
        <f t="shared" si="20"/>
        <v>97.922884129931106</v>
      </c>
    </row>
    <row r="18" spans="1:44" x14ac:dyDescent="0.25">
      <c r="A18" s="268">
        <v>7</v>
      </c>
      <c r="B18" s="96" t="s">
        <v>663</v>
      </c>
      <c r="C18" s="265"/>
      <c r="D18" s="265"/>
      <c r="E18" s="265"/>
      <c r="F18" s="265"/>
      <c r="G18" s="265"/>
      <c r="H18" s="265"/>
      <c r="I18" s="265"/>
      <c r="J18" s="265"/>
      <c r="K18" s="265">
        <v>32</v>
      </c>
      <c r="L18" s="265">
        <f t="shared" si="17"/>
        <v>3310080</v>
      </c>
      <c r="M18" s="265">
        <v>16</v>
      </c>
      <c r="N18" s="265">
        <f t="shared" si="3"/>
        <v>1344000</v>
      </c>
      <c r="O18" s="265"/>
      <c r="P18" s="265">
        <f t="shared" si="4"/>
        <v>0</v>
      </c>
      <c r="Q18" s="265"/>
      <c r="R18" s="265">
        <f>Q18*R$9*1+Q18*R$10*5+Q18*R$11*4</f>
        <v>0</v>
      </c>
      <c r="S18" s="265"/>
      <c r="T18" s="265"/>
      <c r="U18" s="265"/>
      <c r="V18" s="265"/>
      <c r="W18" s="265"/>
      <c r="X18" s="265">
        <f t="shared" si="7"/>
        <v>0</v>
      </c>
      <c r="Y18" s="265"/>
      <c r="Z18" s="265">
        <f t="shared" si="8"/>
        <v>0</v>
      </c>
      <c r="AA18" s="265"/>
      <c r="AB18" s="265">
        <f t="shared" si="9"/>
        <v>0</v>
      </c>
      <c r="AC18" s="265"/>
      <c r="AD18" s="265">
        <f t="shared" si="10"/>
        <v>0</v>
      </c>
      <c r="AE18" s="269">
        <f t="shared" si="11"/>
        <v>32</v>
      </c>
      <c r="AF18" s="269">
        <f t="shared" si="11"/>
        <v>3310080</v>
      </c>
      <c r="AG18" s="269">
        <f t="shared" si="11"/>
        <v>16</v>
      </c>
      <c r="AH18" s="269">
        <f t="shared" si="11"/>
        <v>1344000</v>
      </c>
      <c r="AI18" s="269">
        <f t="shared" si="12"/>
        <v>48</v>
      </c>
      <c r="AJ18" s="269">
        <f t="shared" si="13"/>
        <v>4654100</v>
      </c>
      <c r="AK18" s="266">
        <v>48</v>
      </c>
      <c r="AL18" s="269">
        <v>4101000</v>
      </c>
      <c r="AM18" s="270">
        <f t="shared" si="14"/>
        <v>0</v>
      </c>
      <c r="AN18" s="269">
        <f t="shared" si="15"/>
        <v>3545200</v>
      </c>
      <c r="AO18" s="269">
        <f t="shared" si="16"/>
        <v>1108900</v>
      </c>
      <c r="AP18" s="269">
        <f t="shared" si="18"/>
        <v>96960.416666666672</v>
      </c>
      <c r="AQ18" s="271">
        <f t="shared" si="19"/>
        <v>36.563374229174272</v>
      </c>
      <c r="AR18" s="271">
        <f t="shared" si="20"/>
        <v>11.436625770825728</v>
      </c>
    </row>
    <row r="19" spans="1:44" ht="20.399999999999999" x14ac:dyDescent="0.25">
      <c r="A19" s="268">
        <v>8</v>
      </c>
      <c r="B19" s="96" t="s">
        <v>664</v>
      </c>
      <c r="C19" s="265"/>
      <c r="D19" s="265"/>
      <c r="E19" s="265"/>
      <c r="F19" s="265"/>
      <c r="G19" s="265"/>
      <c r="H19" s="265"/>
      <c r="I19" s="265"/>
      <c r="J19" s="265"/>
      <c r="K19" s="265">
        <v>40</v>
      </c>
      <c r="L19" s="265">
        <f t="shared" si="17"/>
        <v>4137600</v>
      </c>
      <c r="M19" s="265">
        <v>26</v>
      </c>
      <c r="N19" s="265">
        <f t="shared" si="3"/>
        <v>2184000</v>
      </c>
      <c r="O19" s="265"/>
      <c r="P19" s="265">
        <f t="shared" si="4"/>
        <v>0</v>
      </c>
      <c r="Q19" s="265"/>
      <c r="R19" s="265">
        <f>Q19*R$9*1+Q19*R$10*5+Q19*R$11*4</f>
        <v>0</v>
      </c>
      <c r="S19" s="265"/>
      <c r="T19" s="265"/>
      <c r="U19" s="265"/>
      <c r="V19" s="265"/>
      <c r="W19" s="265"/>
      <c r="X19" s="265">
        <f t="shared" si="7"/>
        <v>0</v>
      </c>
      <c r="Y19" s="265"/>
      <c r="Z19" s="265">
        <f t="shared" si="8"/>
        <v>0</v>
      </c>
      <c r="AA19" s="265"/>
      <c r="AB19" s="265">
        <f t="shared" si="9"/>
        <v>0</v>
      </c>
      <c r="AC19" s="265"/>
      <c r="AD19" s="265">
        <f t="shared" si="10"/>
        <v>0</v>
      </c>
      <c r="AE19" s="269">
        <f t="shared" si="11"/>
        <v>40</v>
      </c>
      <c r="AF19" s="269">
        <f t="shared" si="11"/>
        <v>4137600</v>
      </c>
      <c r="AG19" s="269">
        <f t="shared" si="11"/>
        <v>26</v>
      </c>
      <c r="AH19" s="269">
        <f t="shared" si="11"/>
        <v>2184000</v>
      </c>
      <c r="AI19" s="269">
        <f t="shared" si="12"/>
        <v>66</v>
      </c>
      <c r="AJ19" s="269">
        <f t="shared" si="13"/>
        <v>6321600</v>
      </c>
      <c r="AK19" s="266">
        <v>66</v>
      </c>
      <c r="AL19" s="269">
        <v>4726600</v>
      </c>
      <c r="AM19" s="270">
        <f t="shared" si="14"/>
        <v>0</v>
      </c>
      <c r="AN19" s="269">
        <f t="shared" si="15"/>
        <v>4815400</v>
      </c>
      <c r="AO19" s="269">
        <f t="shared" si="16"/>
        <v>1506200</v>
      </c>
      <c r="AP19" s="269">
        <f t="shared" si="18"/>
        <v>95781.818181818177</v>
      </c>
      <c r="AQ19" s="271">
        <f t="shared" si="19"/>
        <v>50.274677296886864</v>
      </c>
      <c r="AR19" s="271">
        <f t="shared" si="20"/>
        <v>15.725322703113136</v>
      </c>
    </row>
    <row r="20" spans="1:44" ht="20.399999999999999" x14ac:dyDescent="0.25">
      <c r="A20" s="268">
        <v>9</v>
      </c>
      <c r="B20" s="96" t="s">
        <v>665</v>
      </c>
      <c r="C20" s="265"/>
      <c r="D20" s="265"/>
      <c r="E20" s="265"/>
      <c r="F20" s="265"/>
      <c r="G20" s="265"/>
      <c r="H20" s="265"/>
      <c r="I20" s="265"/>
      <c r="J20" s="265"/>
      <c r="K20" s="265"/>
      <c r="L20" s="265">
        <f t="shared" si="17"/>
        <v>0</v>
      </c>
      <c r="M20" s="265"/>
      <c r="N20" s="265">
        <f t="shared" si="3"/>
        <v>0</v>
      </c>
      <c r="O20" s="265">
        <v>4</v>
      </c>
      <c r="P20" s="265">
        <f t="shared" si="4"/>
        <v>482736</v>
      </c>
      <c r="Q20" s="265">
        <v>25</v>
      </c>
      <c r="R20" s="265">
        <f>Q20*R$9*1+Q20*R$10*5+Q20*R$11*4</f>
        <v>1962500</v>
      </c>
      <c r="S20" s="265"/>
      <c r="T20" s="265"/>
      <c r="U20" s="265"/>
      <c r="V20" s="265"/>
      <c r="W20" s="265"/>
      <c r="X20" s="265">
        <f t="shared" si="7"/>
        <v>0</v>
      </c>
      <c r="Y20" s="265"/>
      <c r="Z20" s="265">
        <f t="shared" si="8"/>
        <v>0</v>
      </c>
      <c r="AA20" s="265"/>
      <c r="AB20" s="265">
        <f t="shared" si="9"/>
        <v>0</v>
      </c>
      <c r="AC20" s="265"/>
      <c r="AD20" s="265">
        <f t="shared" si="10"/>
        <v>0</v>
      </c>
      <c r="AE20" s="269">
        <f t="shared" si="11"/>
        <v>4</v>
      </c>
      <c r="AF20" s="269">
        <f t="shared" si="11"/>
        <v>482736</v>
      </c>
      <c r="AG20" s="269">
        <f t="shared" si="11"/>
        <v>25</v>
      </c>
      <c r="AH20" s="269">
        <f t="shared" si="11"/>
        <v>1962500</v>
      </c>
      <c r="AI20" s="269">
        <f t="shared" si="12"/>
        <v>29</v>
      </c>
      <c r="AJ20" s="269">
        <f t="shared" si="13"/>
        <v>2445200</v>
      </c>
      <c r="AK20" s="266">
        <v>0</v>
      </c>
      <c r="AL20" s="269">
        <v>0</v>
      </c>
      <c r="AM20" s="270">
        <f t="shared" si="14"/>
        <v>29</v>
      </c>
      <c r="AN20" s="269">
        <f>ROUND($AN$8*AJ20,-2)+100</f>
        <v>1862700</v>
      </c>
      <c r="AO20" s="269">
        <f t="shared" si="16"/>
        <v>582500</v>
      </c>
      <c r="AP20" s="269">
        <f t="shared" si="18"/>
        <v>84317.241379310348</v>
      </c>
      <c r="AQ20" s="271">
        <f t="shared" si="19"/>
        <v>22.091567151971208</v>
      </c>
      <c r="AR20" s="271">
        <f t="shared" si="20"/>
        <v>6.9084328480287915</v>
      </c>
    </row>
    <row r="21" spans="1:44" x14ac:dyDescent="0.25">
      <c r="A21" s="268"/>
      <c r="B21" s="96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5"/>
      <c r="AC21" s="265"/>
      <c r="AD21" s="265"/>
      <c r="AE21" s="269"/>
      <c r="AF21" s="269"/>
      <c r="AG21" s="269"/>
      <c r="AH21" s="269"/>
      <c r="AI21" s="269"/>
      <c r="AJ21" s="269"/>
      <c r="AK21" s="266"/>
      <c r="AL21" s="266"/>
      <c r="AM21" s="267"/>
      <c r="AN21" s="266"/>
      <c r="AO21" s="266"/>
      <c r="AP21" s="269"/>
      <c r="AQ21" s="271"/>
      <c r="AR21" s="14"/>
    </row>
    <row r="22" spans="1:44" x14ac:dyDescent="0.25">
      <c r="A22" s="272">
        <v>2019</v>
      </c>
      <c r="B22" s="273" t="s">
        <v>631</v>
      </c>
      <c r="C22" s="274">
        <f t="shared" ref="C22:AR22" si="21">SUM(C12:C21)</f>
        <v>15</v>
      </c>
      <c r="D22" s="274">
        <f t="shared" si="21"/>
        <v>646560</v>
      </c>
      <c r="E22" s="274">
        <f t="shared" si="21"/>
        <v>0</v>
      </c>
      <c r="F22" s="274">
        <f t="shared" si="21"/>
        <v>0</v>
      </c>
      <c r="G22" s="274">
        <f t="shared" si="21"/>
        <v>0</v>
      </c>
      <c r="H22" s="274">
        <f t="shared" si="21"/>
        <v>0</v>
      </c>
      <c r="I22" s="274">
        <f t="shared" si="21"/>
        <v>0</v>
      </c>
      <c r="J22" s="274">
        <f t="shared" si="21"/>
        <v>0</v>
      </c>
      <c r="K22" s="274">
        <f t="shared" si="21"/>
        <v>248</v>
      </c>
      <c r="L22" s="274">
        <f t="shared" si="21"/>
        <v>25653120</v>
      </c>
      <c r="M22" s="274">
        <f t="shared" si="21"/>
        <v>211</v>
      </c>
      <c r="N22" s="274">
        <f t="shared" si="21"/>
        <v>17724000</v>
      </c>
      <c r="O22" s="274">
        <f t="shared" si="21"/>
        <v>290</v>
      </c>
      <c r="P22" s="274">
        <f t="shared" si="21"/>
        <v>34998360</v>
      </c>
      <c r="Q22" s="274">
        <f t="shared" si="21"/>
        <v>150</v>
      </c>
      <c r="R22" s="274">
        <f t="shared" si="21"/>
        <v>11775000</v>
      </c>
      <c r="S22" s="274">
        <f t="shared" si="21"/>
        <v>0</v>
      </c>
      <c r="T22" s="274">
        <f t="shared" si="21"/>
        <v>0</v>
      </c>
      <c r="U22" s="274">
        <f t="shared" si="21"/>
        <v>0</v>
      </c>
      <c r="V22" s="274">
        <f t="shared" si="21"/>
        <v>0</v>
      </c>
      <c r="W22" s="274">
        <f t="shared" si="21"/>
        <v>0</v>
      </c>
      <c r="X22" s="274">
        <f t="shared" si="21"/>
        <v>0</v>
      </c>
      <c r="Y22" s="274">
        <f t="shared" si="21"/>
        <v>0</v>
      </c>
      <c r="Z22" s="274">
        <f t="shared" si="21"/>
        <v>0</v>
      </c>
      <c r="AA22" s="274">
        <f t="shared" si="21"/>
        <v>0</v>
      </c>
      <c r="AB22" s="274">
        <f t="shared" si="21"/>
        <v>0</v>
      </c>
      <c r="AC22" s="274">
        <f t="shared" si="21"/>
        <v>0</v>
      </c>
      <c r="AD22" s="274">
        <f t="shared" si="21"/>
        <v>0</v>
      </c>
      <c r="AE22" s="274">
        <f t="shared" si="21"/>
        <v>553</v>
      </c>
      <c r="AF22" s="274">
        <f t="shared" si="21"/>
        <v>61298040</v>
      </c>
      <c r="AG22" s="274">
        <f t="shared" si="21"/>
        <v>361</v>
      </c>
      <c r="AH22" s="274">
        <f t="shared" si="21"/>
        <v>29499000</v>
      </c>
      <c r="AI22" s="274">
        <f>SUM(AI12:AI21)</f>
        <v>914</v>
      </c>
      <c r="AJ22" s="274">
        <f t="shared" si="21"/>
        <v>90797100</v>
      </c>
      <c r="AK22" s="274">
        <f t="shared" si="21"/>
        <v>552</v>
      </c>
      <c r="AL22" s="274">
        <f t="shared" si="21"/>
        <v>47273300</v>
      </c>
      <c r="AM22" s="275">
        <f>SUM(AM12:AM21)</f>
        <v>362</v>
      </c>
      <c r="AN22" s="274">
        <f t="shared" si="21"/>
        <v>69164200</v>
      </c>
      <c r="AO22" s="274">
        <f t="shared" si="21"/>
        <v>21632900</v>
      </c>
      <c r="AP22" s="274">
        <f t="shared" si="21"/>
        <v>834722.61971527501</v>
      </c>
      <c r="AQ22" s="274">
        <f t="shared" si="21"/>
        <v>696.23463996888711</v>
      </c>
      <c r="AR22" s="274">
        <f t="shared" si="21"/>
        <v>217.765360031113</v>
      </c>
    </row>
    <row r="23" spans="1:44" s="280" customFormat="1" x14ac:dyDescent="0.25">
      <c r="A23" s="276"/>
      <c r="B23" s="277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9">
        <f>ROUND(AL22*1.04,-2)+20000000</f>
        <v>69164200</v>
      </c>
      <c r="AM23" s="278"/>
      <c r="AN23" s="278"/>
      <c r="AO23" s="278"/>
      <c r="AP23" s="278"/>
    </row>
  </sheetData>
  <mergeCells count="44">
    <mergeCell ref="A3:A7"/>
    <mergeCell ref="B3:B7"/>
    <mergeCell ref="C3:V3"/>
    <mergeCell ref="W3:AD3"/>
    <mergeCell ref="AA4:AD4"/>
    <mergeCell ref="C5:F5"/>
    <mergeCell ref="G5:J5"/>
    <mergeCell ref="K5:N5"/>
    <mergeCell ref="S4:V4"/>
    <mergeCell ref="U6:V6"/>
    <mergeCell ref="W6:X6"/>
    <mergeCell ref="Y6:Z6"/>
    <mergeCell ref="C6:D6"/>
    <mergeCell ref="E6:F6"/>
    <mergeCell ref="G6:H6"/>
    <mergeCell ref="I6:J6"/>
    <mergeCell ref="AR5:AR7"/>
    <mergeCell ref="AQ5:AQ7"/>
    <mergeCell ref="C1:M1"/>
    <mergeCell ref="C4:F4"/>
    <mergeCell ref="G4:J4"/>
    <mergeCell ref="K4:N4"/>
    <mergeCell ref="O4:R4"/>
    <mergeCell ref="K6:L6"/>
    <mergeCell ref="M6:N6"/>
    <mergeCell ref="O6:P6"/>
    <mergeCell ref="Q6:R6"/>
    <mergeCell ref="O5:R5"/>
    <mergeCell ref="S5:V5"/>
    <mergeCell ref="W5:Z5"/>
    <mergeCell ref="AA5:AD5"/>
    <mergeCell ref="AN5:AN7"/>
    <mergeCell ref="AO5:AO7"/>
    <mergeCell ref="S6:T6"/>
    <mergeCell ref="AA6:AB6"/>
    <mergeCell ref="AC6:AD6"/>
    <mergeCell ref="AE6:AF6"/>
    <mergeCell ref="AG6:AH6"/>
    <mergeCell ref="AM3:AM6"/>
    <mergeCell ref="AN3:AR4"/>
    <mergeCell ref="AI3:AJ6"/>
    <mergeCell ref="AK3:AL6"/>
    <mergeCell ref="W4:Z4"/>
    <mergeCell ref="AE3:AH5"/>
  </mergeCells>
  <pageMargins left="0.70866141732283472" right="0.70866141732283472" top="0.74803149606299213" bottom="0.74803149606299213" header="0.31496062992125984" footer="0.31496062992125984"/>
  <pageSetup paperSize="9" fitToWidth="0" orientation="landscape" horizontalDpi="0" verticalDpi="0" r:id="rId1"/>
  <headerFooter>
    <oddHeader>&amp;RРасчеты на реализацию дошкольного образования</oddHead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2"/>
  <sheetViews>
    <sheetView view="pageBreakPreview" zoomScale="85" zoomScaleNormal="100" zoomScaleSheetLayoutView="85" workbookViewId="0">
      <selection activeCell="C1" sqref="C1:N1"/>
    </sheetView>
  </sheetViews>
  <sheetFormatPr defaultColWidth="9.109375" defaultRowHeight="13.2" x14ac:dyDescent="0.25"/>
  <cols>
    <col min="1" max="1" width="4.6640625" style="249" customWidth="1"/>
    <col min="2" max="2" width="19.44140625" style="250" customWidth="1"/>
    <col min="3" max="3" width="4.6640625" style="253" customWidth="1"/>
    <col min="4" max="4" width="9" style="253" customWidth="1"/>
    <col min="5" max="5" width="5.109375" style="253" bestFit="1" customWidth="1"/>
    <col min="6" max="6" width="9" style="253" customWidth="1"/>
    <col min="7" max="7" width="6" style="253" customWidth="1"/>
    <col min="8" max="8" width="10.6640625" style="253" customWidth="1"/>
    <col min="9" max="9" width="6.88671875" style="253" customWidth="1"/>
    <col min="10" max="10" width="12" style="253" customWidth="1"/>
    <col min="11" max="11" width="6" style="253" customWidth="1"/>
    <col min="12" max="12" width="10.6640625" style="253" customWidth="1"/>
    <col min="13" max="13" width="6.88671875" style="253" customWidth="1"/>
    <col min="14" max="14" width="12" style="253" customWidth="1"/>
    <col min="15" max="15" width="5.109375" style="253" bestFit="1" customWidth="1"/>
    <col min="16" max="16" width="9" style="253" customWidth="1"/>
    <col min="17" max="17" width="4.44140625" style="253" customWidth="1"/>
    <col min="18" max="18" width="7.6640625" style="253" bestFit="1" customWidth="1"/>
    <col min="19" max="19" width="4.44140625" style="253" customWidth="1"/>
    <col min="20" max="20" width="6.109375" style="253" bestFit="1" customWidth="1"/>
    <col min="21" max="21" width="4.6640625" style="253" customWidth="1"/>
    <col min="22" max="22" width="9.88671875" style="253" customWidth="1"/>
    <col min="23" max="26" width="9.109375" style="253"/>
    <col min="27" max="27" width="7.77734375" style="253" customWidth="1"/>
    <col min="28" max="28" width="9.21875" style="253" customWidth="1"/>
    <col min="29" max="29" width="9.21875" style="253" hidden="1" customWidth="1"/>
    <col min="30" max="30" width="9.44140625" style="253" customWidth="1"/>
    <col min="31" max="31" width="12.33203125" style="253" customWidth="1"/>
    <col min="32" max="32" width="12.33203125" style="253" hidden="1" customWidth="1"/>
    <col min="33" max="34" width="12.33203125" style="253" customWidth="1"/>
    <col min="35" max="35" width="9.109375" style="253"/>
    <col min="36" max="36" width="4.77734375" style="253" hidden="1" customWidth="1"/>
    <col min="37" max="37" width="8" style="253" hidden="1" customWidth="1"/>
    <col min="38" max="38" width="4.77734375" style="253" hidden="1" customWidth="1"/>
    <col min="39" max="39" width="8" style="253" hidden="1" customWidth="1"/>
    <col min="40" max="40" width="4.77734375" style="253" hidden="1" customWidth="1"/>
    <col min="41" max="41" width="8" style="253" hidden="1" customWidth="1"/>
    <col min="42" max="42" width="12.109375" style="253" hidden="1" customWidth="1"/>
    <col min="43" max="43" width="9.109375" style="253" hidden="1" customWidth="1"/>
    <col min="44" max="45" width="9.109375" style="253" customWidth="1"/>
    <col min="46" max="16384" width="9.109375" style="253"/>
  </cols>
  <sheetData>
    <row r="1" spans="1:42" ht="55.8" customHeight="1" x14ac:dyDescent="0.25">
      <c r="C1" s="358" t="s">
        <v>666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251"/>
      <c r="P1" s="251"/>
      <c r="Q1" s="252"/>
      <c r="R1" s="252"/>
      <c r="S1" s="252"/>
      <c r="T1" s="252"/>
      <c r="U1" s="252"/>
      <c r="V1" s="252"/>
    </row>
    <row r="3" spans="1:42" s="256" customFormat="1" ht="10.199999999999999" customHeight="1" x14ac:dyDescent="0.2">
      <c r="A3" s="354" t="s">
        <v>611</v>
      </c>
      <c r="B3" s="354"/>
      <c r="C3" s="354" t="s">
        <v>65</v>
      </c>
      <c r="D3" s="354"/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4"/>
      <c r="Q3" s="354"/>
      <c r="R3" s="354"/>
      <c r="S3" s="354"/>
      <c r="T3" s="354"/>
      <c r="U3" s="354"/>
      <c r="V3" s="354"/>
      <c r="W3" s="354" t="s">
        <v>76</v>
      </c>
      <c r="X3" s="354"/>
      <c r="Y3" s="354"/>
      <c r="Z3" s="354"/>
      <c r="AA3" s="354" t="s">
        <v>646</v>
      </c>
      <c r="AB3" s="354"/>
      <c r="AC3" s="360" t="s">
        <v>667</v>
      </c>
      <c r="AD3" s="354" t="s">
        <v>649</v>
      </c>
      <c r="AE3" s="357"/>
      <c r="AF3" s="357"/>
      <c r="AG3" s="355"/>
      <c r="AH3" s="355"/>
      <c r="AJ3" s="354" t="s">
        <v>668</v>
      </c>
      <c r="AK3" s="354"/>
      <c r="AL3" s="354"/>
      <c r="AM3" s="354"/>
      <c r="AN3" s="354" t="s">
        <v>669</v>
      </c>
      <c r="AO3" s="354"/>
    </row>
    <row r="4" spans="1:42" s="256" customFormat="1" ht="10.199999999999999" customHeight="1" x14ac:dyDescent="0.2">
      <c r="A4" s="354"/>
      <c r="B4" s="354"/>
      <c r="C4" s="354" t="s">
        <v>5</v>
      </c>
      <c r="D4" s="354"/>
      <c r="E4" s="354"/>
      <c r="F4" s="354"/>
      <c r="G4" s="354" t="s">
        <v>6</v>
      </c>
      <c r="H4" s="354"/>
      <c r="I4" s="354"/>
      <c r="J4" s="354"/>
      <c r="K4" s="354" t="s">
        <v>7</v>
      </c>
      <c r="L4" s="354"/>
      <c r="M4" s="354"/>
      <c r="N4" s="354"/>
      <c r="O4" s="354" t="s">
        <v>8</v>
      </c>
      <c r="P4" s="354"/>
      <c r="Q4" s="354"/>
      <c r="R4" s="354"/>
      <c r="S4" s="354" t="s">
        <v>9</v>
      </c>
      <c r="T4" s="354"/>
      <c r="U4" s="354"/>
      <c r="V4" s="354"/>
      <c r="W4" s="354"/>
      <c r="X4" s="354"/>
      <c r="Y4" s="354"/>
      <c r="Z4" s="354"/>
      <c r="AA4" s="354"/>
      <c r="AB4" s="354"/>
      <c r="AC4" s="361"/>
      <c r="AD4" s="357"/>
      <c r="AE4" s="357"/>
      <c r="AF4" s="357"/>
      <c r="AG4" s="355"/>
      <c r="AH4" s="355"/>
      <c r="AJ4" s="354"/>
      <c r="AK4" s="354"/>
      <c r="AL4" s="354"/>
      <c r="AM4" s="354"/>
      <c r="AN4" s="354"/>
      <c r="AO4" s="354"/>
    </row>
    <row r="5" spans="1:42" s="256" customFormat="1" ht="22.95" customHeight="1" x14ac:dyDescent="0.2">
      <c r="A5" s="354"/>
      <c r="B5" s="354"/>
      <c r="C5" s="354" t="s">
        <v>67</v>
      </c>
      <c r="D5" s="354"/>
      <c r="E5" s="354"/>
      <c r="F5" s="354"/>
      <c r="G5" s="354" t="s">
        <v>68</v>
      </c>
      <c r="H5" s="354"/>
      <c r="I5" s="354"/>
      <c r="J5" s="354"/>
      <c r="K5" s="354" t="s">
        <v>16</v>
      </c>
      <c r="L5" s="354"/>
      <c r="M5" s="354"/>
      <c r="N5" s="354"/>
      <c r="O5" s="354" t="s">
        <v>69</v>
      </c>
      <c r="P5" s="354"/>
      <c r="Q5" s="354"/>
      <c r="R5" s="354"/>
      <c r="S5" s="354" t="s">
        <v>14</v>
      </c>
      <c r="T5" s="354"/>
      <c r="U5" s="354"/>
      <c r="V5" s="354"/>
      <c r="W5" s="354"/>
      <c r="X5" s="354"/>
      <c r="Y5" s="354"/>
      <c r="Z5" s="354"/>
      <c r="AA5" s="354"/>
      <c r="AB5" s="354"/>
      <c r="AC5" s="361"/>
      <c r="AD5" s="354" t="s">
        <v>650</v>
      </c>
      <c r="AE5" s="354" t="s">
        <v>651</v>
      </c>
      <c r="AF5" s="254"/>
      <c r="AG5" s="354" t="s">
        <v>652</v>
      </c>
      <c r="AH5" s="354" t="s">
        <v>653</v>
      </c>
      <c r="AJ5" s="354"/>
      <c r="AK5" s="354"/>
      <c r="AL5" s="354"/>
      <c r="AM5" s="354"/>
      <c r="AN5" s="354"/>
      <c r="AO5" s="354"/>
    </row>
    <row r="6" spans="1:42" s="256" customFormat="1" ht="16.95" customHeight="1" x14ac:dyDescent="0.2">
      <c r="A6" s="354"/>
      <c r="B6" s="354"/>
      <c r="C6" s="354" t="s">
        <v>21</v>
      </c>
      <c r="D6" s="354"/>
      <c r="E6" s="354" t="s">
        <v>77</v>
      </c>
      <c r="F6" s="354"/>
      <c r="G6" s="354" t="s">
        <v>21</v>
      </c>
      <c r="H6" s="354"/>
      <c r="I6" s="354" t="s">
        <v>77</v>
      </c>
      <c r="J6" s="354"/>
      <c r="K6" s="354" t="s">
        <v>21</v>
      </c>
      <c r="L6" s="354"/>
      <c r="M6" s="354" t="s">
        <v>77</v>
      </c>
      <c r="N6" s="354"/>
      <c r="O6" s="354" t="s">
        <v>21</v>
      </c>
      <c r="P6" s="354"/>
      <c r="Q6" s="354" t="s">
        <v>77</v>
      </c>
      <c r="R6" s="354"/>
      <c r="S6" s="354" t="s">
        <v>21</v>
      </c>
      <c r="T6" s="354"/>
      <c r="U6" s="354" t="s">
        <v>77</v>
      </c>
      <c r="V6" s="354"/>
      <c r="W6" s="354" t="s">
        <v>21</v>
      </c>
      <c r="X6" s="354"/>
      <c r="Y6" s="354" t="s">
        <v>77</v>
      </c>
      <c r="Z6" s="354"/>
      <c r="AA6" s="354"/>
      <c r="AB6" s="354"/>
      <c r="AC6" s="361"/>
      <c r="AD6" s="306"/>
      <c r="AE6" s="306"/>
      <c r="AF6" s="4"/>
      <c r="AG6" s="306"/>
      <c r="AH6" s="306"/>
      <c r="AJ6" s="354" t="s">
        <v>21</v>
      </c>
      <c r="AK6" s="354"/>
      <c r="AL6" s="354" t="s">
        <v>77</v>
      </c>
      <c r="AM6" s="354"/>
      <c r="AN6" s="354"/>
      <c r="AO6" s="354"/>
    </row>
    <row r="7" spans="1:42" s="256" customFormat="1" ht="15" hidden="1" customHeight="1" x14ac:dyDescent="0.25">
      <c r="A7" s="354"/>
      <c r="B7" s="354"/>
      <c r="C7" s="255">
        <v>19</v>
      </c>
      <c r="D7" s="255">
        <v>23</v>
      </c>
      <c r="E7" s="255">
        <v>19</v>
      </c>
      <c r="F7" s="255">
        <v>23</v>
      </c>
      <c r="G7" s="255">
        <v>19</v>
      </c>
      <c r="H7" s="255">
        <v>23</v>
      </c>
      <c r="I7" s="255">
        <v>19</v>
      </c>
      <c r="J7" s="255">
        <v>23</v>
      </c>
      <c r="K7" s="255">
        <v>19</v>
      </c>
      <c r="L7" s="255">
        <v>23</v>
      </c>
      <c r="M7" s="255">
        <v>15</v>
      </c>
      <c r="N7" s="255">
        <v>20</v>
      </c>
      <c r="O7" s="255">
        <v>15</v>
      </c>
      <c r="P7" s="255">
        <v>20</v>
      </c>
      <c r="Q7" s="255">
        <v>15</v>
      </c>
      <c r="R7" s="255">
        <v>20</v>
      </c>
      <c r="S7" s="255">
        <v>15</v>
      </c>
      <c r="T7" s="255">
        <v>20</v>
      </c>
      <c r="U7" s="255">
        <v>15</v>
      </c>
      <c r="V7" s="255">
        <v>20</v>
      </c>
      <c r="W7" s="255">
        <v>15</v>
      </c>
      <c r="X7" s="255">
        <v>20</v>
      </c>
      <c r="Y7" s="255">
        <v>15</v>
      </c>
      <c r="Z7" s="255">
        <v>20</v>
      </c>
      <c r="AA7" s="255">
        <v>15</v>
      </c>
      <c r="AB7" s="255">
        <v>20</v>
      </c>
      <c r="AC7" s="362"/>
      <c r="AD7" s="355"/>
      <c r="AE7" s="355"/>
      <c r="AF7" s="257"/>
      <c r="AG7" s="355"/>
      <c r="AH7" s="355"/>
      <c r="AJ7" s="255">
        <v>15</v>
      </c>
      <c r="AK7" s="255">
        <v>20</v>
      </c>
      <c r="AL7" s="255">
        <v>15</v>
      </c>
      <c r="AM7" s="255">
        <v>20</v>
      </c>
      <c r="AN7" s="256">
        <v>15</v>
      </c>
      <c r="AO7" s="256">
        <v>20</v>
      </c>
    </row>
    <row r="8" spans="1:42" s="282" customFormat="1" ht="23.4" customHeight="1" x14ac:dyDescent="0.2">
      <c r="A8" s="259"/>
      <c r="B8" s="259"/>
      <c r="C8" s="259" t="s">
        <v>623</v>
      </c>
      <c r="D8" s="259" t="s">
        <v>624</v>
      </c>
      <c r="E8" s="259" t="s">
        <v>623</v>
      </c>
      <c r="F8" s="259" t="s">
        <v>624</v>
      </c>
      <c r="G8" s="259" t="s">
        <v>623</v>
      </c>
      <c r="H8" s="259" t="s">
        <v>624</v>
      </c>
      <c r="I8" s="259" t="s">
        <v>623</v>
      </c>
      <c r="J8" s="259" t="s">
        <v>624</v>
      </c>
      <c r="K8" s="259" t="s">
        <v>623</v>
      </c>
      <c r="L8" s="259" t="s">
        <v>624</v>
      </c>
      <c r="M8" s="259" t="s">
        <v>623</v>
      </c>
      <c r="N8" s="259" t="s">
        <v>624</v>
      </c>
      <c r="O8" s="259" t="s">
        <v>623</v>
      </c>
      <c r="P8" s="259" t="s">
        <v>624</v>
      </c>
      <c r="Q8" s="259" t="s">
        <v>623</v>
      </c>
      <c r="R8" s="259" t="s">
        <v>624</v>
      </c>
      <c r="S8" s="259" t="s">
        <v>623</v>
      </c>
      <c r="T8" s="259" t="s">
        <v>624</v>
      </c>
      <c r="U8" s="259" t="s">
        <v>623</v>
      </c>
      <c r="V8" s="259" t="s">
        <v>624</v>
      </c>
      <c r="W8" s="259" t="s">
        <v>623</v>
      </c>
      <c r="X8" s="259" t="s">
        <v>624</v>
      </c>
      <c r="Y8" s="259" t="s">
        <v>623</v>
      </c>
      <c r="Z8" s="259" t="s">
        <v>624</v>
      </c>
      <c r="AA8" s="259" t="s">
        <v>623</v>
      </c>
      <c r="AB8" s="259" t="s">
        <v>624</v>
      </c>
      <c r="AC8" s="363"/>
      <c r="AD8" s="281">
        <f>AC16/AB15</f>
        <v>0.76826821961629888</v>
      </c>
      <c r="AE8" s="259"/>
      <c r="AF8" s="259"/>
      <c r="AG8" s="259"/>
      <c r="AH8" s="259"/>
      <c r="AJ8" s="259" t="s">
        <v>623</v>
      </c>
      <c r="AK8" s="259" t="s">
        <v>624</v>
      </c>
      <c r="AL8" s="259" t="s">
        <v>623</v>
      </c>
      <c r="AM8" s="259" t="s">
        <v>624</v>
      </c>
      <c r="AN8" s="259" t="s">
        <v>623</v>
      </c>
      <c r="AO8" s="259" t="s">
        <v>624</v>
      </c>
      <c r="AP8" s="259" t="s">
        <v>670</v>
      </c>
    </row>
    <row r="9" spans="1:42" s="256" customFormat="1" ht="13.95" customHeight="1" x14ac:dyDescent="0.2">
      <c r="A9" s="283">
        <v>3</v>
      </c>
      <c r="B9" s="284" t="s">
        <v>654</v>
      </c>
      <c r="C9" s="285"/>
      <c r="D9" s="285">
        <f>'[1]Норматив ДОУ'!E583</f>
        <v>3592</v>
      </c>
      <c r="E9" s="285"/>
      <c r="F9" s="285">
        <f>'[1]Норматив ДОУ'!E584</f>
        <v>2917</v>
      </c>
      <c r="G9" s="285"/>
      <c r="H9" s="285">
        <f>'[1]Норматив ДОУ'!F583</f>
        <v>7184</v>
      </c>
      <c r="I9" s="285"/>
      <c r="J9" s="285">
        <f>'[1]Норматив ДОУ'!F584</f>
        <v>5833</v>
      </c>
      <c r="K9" s="285"/>
      <c r="L9" s="285">
        <f>'[1]Норматив ДОУ'!G583</f>
        <v>8620</v>
      </c>
      <c r="M9" s="285"/>
      <c r="N9" s="285">
        <f>'[1]Норматив ДОУ'!G584</f>
        <v>7000</v>
      </c>
      <c r="O9" s="285"/>
      <c r="P9" s="285">
        <f>'[1]Норматив ДОУ'!H583</f>
        <v>10057</v>
      </c>
      <c r="Q9" s="285"/>
      <c r="R9" s="285">
        <f>'[1]Норматив ДОУ'!H584</f>
        <v>8166</v>
      </c>
      <c r="S9" s="285"/>
      <c r="T9" s="285">
        <f>'[1]Норматив ДОУ'!I583</f>
        <v>10057</v>
      </c>
      <c r="U9" s="285"/>
      <c r="V9" s="285">
        <f>'[1]Норматив ДОУ'!I584</f>
        <v>8166</v>
      </c>
      <c r="W9" s="285"/>
      <c r="X9" s="285"/>
      <c r="Y9" s="285"/>
      <c r="Z9" s="285"/>
      <c r="AA9" s="284"/>
      <c r="AB9" s="284"/>
      <c r="AC9" s="284"/>
      <c r="AD9" s="284"/>
      <c r="AE9" s="284"/>
      <c r="AF9" s="284"/>
      <c r="AG9" s="284"/>
      <c r="AH9" s="284"/>
      <c r="AJ9" s="285"/>
      <c r="AK9" s="285"/>
      <c r="AL9" s="285"/>
      <c r="AM9" s="285"/>
    </row>
    <row r="10" spans="1:42" s="256" customFormat="1" ht="13.2" hidden="1" customHeight="1" x14ac:dyDescent="0.2">
      <c r="A10" s="283">
        <v>5</v>
      </c>
      <c r="B10" s="284" t="s">
        <v>626</v>
      </c>
      <c r="C10" s="285"/>
      <c r="D10" s="285">
        <f>'[2]Норматив '!$E$583</f>
        <v>3453</v>
      </c>
      <c r="E10" s="285"/>
      <c r="F10" s="285">
        <f>'[2]Норматив '!$E$584</f>
        <v>2804</v>
      </c>
      <c r="G10" s="285"/>
      <c r="H10" s="285">
        <f>'[2]Норматив '!$F$583</f>
        <v>7251</v>
      </c>
      <c r="I10" s="285"/>
      <c r="J10" s="285">
        <f>'[2]Норматив '!$F$584</f>
        <v>5888</v>
      </c>
      <c r="K10" s="285"/>
      <c r="L10" s="285">
        <f>'[2]Норматив '!$G$583</f>
        <v>8286</v>
      </c>
      <c r="M10" s="285"/>
      <c r="N10" s="285">
        <f>'[2]Норматив '!$G$584</f>
        <v>6729</v>
      </c>
      <c r="O10" s="285"/>
      <c r="P10" s="285">
        <f>'[2]Норматив '!$H$583</f>
        <v>9668</v>
      </c>
      <c r="Q10" s="285"/>
      <c r="R10" s="285">
        <f>'[2]Норматив '!$I$584</f>
        <v>7850</v>
      </c>
      <c r="S10" s="285"/>
      <c r="T10" s="285">
        <f>'[2]Норматив '!$H$583</f>
        <v>9668</v>
      </c>
      <c r="U10" s="285"/>
      <c r="V10" s="285">
        <f>'[2]Норматив '!$I$584</f>
        <v>7850</v>
      </c>
      <c r="W10" s="285"/>
      <c r="X10" s="285">
        <f>'[2]Норматив '!$H$583</f>
        <v>9668</v>
      </c>
      <c r="Y10" s="285"/>
      <c r="Z10" s="285">
        <f>'[2]Норматив '!$I$584</f>
        <v>7850</v>
      </c>
      <c r="AA10" s="284"/>
      <c r="AB10" s="284"/>
      <c r="AC10" s="284"/>
      <c r="AD10" s="284"/>
      <c r="AE10" s="284"/>
      <c r="AF10" s="284"/>
      <c r="AG10" s="284"/>
      <c r="AH10" s="284"/>
      <c r="AJ10" s="285"/>
      <c r="AK10" s="285">
        <f>'[2]Норматив '!$H$583</f>
        <v>9668</v>
      </c>
      <c r="AL10" s="285"/>
      <c r="AM10" s="285">
        <f>'[2]Норматив '!$I$584</f>
        <v>7850</v>
      </c>
    </row>
    <row r="11" spans="1:42" s="256" customFormat="1" ht="11.4" hidden="1" customHeight="1" x14ac:dyDescent="0.2">
      <c r="A11" s="283">
        <v>4</v>
      </c>
      <c r="B11" s="284" t="s">
        <v>627</v>
      </c>
      <c r="C11" s="285"/>
      <c r="D11" s="285">
        <f>'[2]Норматив '!$E$583</f>
        <v>3453</v>
      </c>
      <c r="E11" s="285"/>
      <c r="F11" s="285">
        <f>'[2]Норматив '!$E$584</f>
        <v>2804</v>
      </c>
      <c r="G11" s="285"/>
      <c r="H11" s="285">
        <f>'[2]Норматив '!$F$583</f>
        <v>7251</v>
      </c>
      <c r="I11" s="285"/>
      <c r="J11" s="285">
        <f>'[2]Норматив '!$F$584</f>
        <v>5888</v>
      </c>
      <c r="K11" s="285"/>
      <c r="L11" s="285">
        <f>'[2]Норматив '!$G$583</f>
        <v>8286</v>
      </c>
      <c r="M11" s="285"/>
      <c r="N11" s="285">
        <f>'[2]Норматив '!$G$584</f>
        <v>6729</v>
      </c>
      <c r="O11" s="285"/>
      <c r="P11" s="285">
        <f>'[2]Норматив '!$H$583</f>
        <v>9668</v>
      </c>
      <c r="Q11" s="285"/>
      <c r="R11" s="285">
        <f>'[2]Норматив '!$I$584</f>
        <v>7850</v>
      </c>
      <c r="S11" s="285"/>
      <c r="T11" s="285">
        <f>'[2]Норматив '!$H$583</f>
        <v>9668</v>
      </c>
      <c r="U11" s="285"/>
      <c r="V11" s="285">
        <f>'[2]Норматив '!$I$584</f>
        <v>7850</v>
      </c>
      <c r="W11" s="285"/>
      <c r="X11" s="285">
        <f>'[2]Норматив '!$H$583</f>
        <v>9668</v>
      </c>
      <c r="Y11" s="285"/>
      <c r="Z11" s="285">
        <f>'[2]Норматив '!$I$584</f>
        <v>7850</v>
      </c>
      <c r="AA11" s="284"/>
      <c r="AB11" s="284"/>
      <c r="AC11" s="284"/>
      <c r="AD11" s="284"/>
      <c r="AE11" s="284"/>
      <c r="AF11" s="284"/>
      <c r="AG11" s="284"/>
      <c r="AH11" s="284"/>
      <c r="AJ11" s="285"/>
      <c r="AK11" s="285">
        <f>'[2]Норматив '!$H$583</f>
        <v>9668</v>
      </c>
      <c r="AL11" s="285"/>
      <c r="AM11" s="285">
        <f>'[2]Норматив '!$I$584</f>
        <v>7850</v>
      </c>
    </row>
    <row r="12" spans="1:42" s="256" customFormat="1" ht="20.399999999999999" x14ac:dyDescent="0.2">
      <c r="A12" s="254">
        <v>1</v>
      </c>
      <c r="B12" s="96" t="s">
        <v>671</v>
      </c>
      <c r="C12" s="285"/>
      <c r="D12" s="285">
        <f>C12*D$9*3+C12*D$10*5+C12*D$11*4</f>
        <v>0</v>
      </c>
      <c r="E12" s="285"/>
      <c r="F12" s="285">
        <f>E12*F$9*3+E12*F$10*5+E12*F$11*4</f>
        <v>0</v>
      </c>
      <c r="G12" s="285"/>
      <c r="H12" s="285">
        <f>G12*H$9*3+G12*H$10*5+G12*H$11*4</f>
        <v>0</v>
      </c>
      <c r="I12" s="285"/>
      <c r="J12" s="285">
        <f>I12*J$9*3+I12*J$10*5+I12*J$11*4</f>
        <v>0</v>
      </c>
      <c r="K12" s="285"/>
      <c r="L12" s="285">
        <f>K12*L$9*3+K12*L$10*5+K12*L$11*4</f>
        <v>0</v>
      </c>
      <c r="M12" s="285"/>
      <c r="N12" s="285">
        <f>M12*N$9*3+M12*N$10*5+M12*N$11*4</f>
        <v>0</v>
      </c>
      <c r="O12" s="285">
        <v>29</v>
      </c>
      <c r="P12" s="285">
        <f>O12*P$9*3+O12*P$10*5+O12*P$11*4</f>
        <v>3398307</v>
      </c>
      <c r="Q12" s="285">
        <v>10</v>
      </c>
      <c r="R12" s="285">
        <f>Q12*R$9*3+Q12*R$10*5+Q12*R$11*4</f>
        <v>951480</v>
      </c>
      <c r="S12" s="285"/>
      <c r="T12" s="285">
        <f>S12*T$9*3+S12*T$10*5+S12*T$11*4</f>
        <v>0</v>
      </c>
      <c r="U12" s="285"/>
      <c r="V12" s="285">
        <f>U12*V$9*3+U12*V$10*5+U12*V$11*4</f>
        <v>0</v>
      </c>
      <c r="W12" s="285">
        <f>C12+G12+K12+O12+S12</f>
        <v>29</v>
      </c>
      <c r="X12" s="285">
        <f t="shared" ref="X12:Z14" si="0">D12+H12+L12+P12+T12</f>
        <v>3398307</v>
      </c>
      <c r="Y12" s="285">
        <f t="shared" si="0"/>
        <v>10</v>
      </c>
      <c r="Z12" s="285">
        <f t="shared" si="0"/>
        <v>951480</v>
      </c>
      <c r="AA12" s="286">
        <f>W12+Y12</f>
        <v>39</v>
      </c>
      <c r="AB12" s="286">
        <f>ROUND(X12+Z12,-2)</f>
        <v>4349800</v>
      </c>
      <c r="AC12" s="286">
        <v>2472000</v>
      </c>
      <c r="AD12" s="286">
        <f>ROUND($AD$8*AB12,-2)</f>
        <v>3341800</v>
      </c>
      <c r="AE12" s="286">
        <f>AB12-AD12</f>
        <v>1008000</v>
      </c>
      <c r="AF12" s="286">
        <f>AB12/AA12</f>
        <v>111533.33333333333</v>
      </c>
      <c r="AG12" s="286">
        <f>AD12/AF12</f>
        <v>29.96234309623431</v>
      </c>
      <c r="AH12" s="286">
        <f>AA12-AG12</f>
        <v>9.03765690376569</v>
      </c>
      <c r="AJ12" s="285">
        <v>14</v>
      </c>
      <c r="AK12" s="285">
        <v>1624224</v>
      </c>
      <c r="AL12" s="285">
        <v>9</v>
      </c>
      <c r="AM12" s="285">
        <v>847800</v>
      </c>
      <c r="AN12" s="285">
        <f t="shared" ref="AN12:AO14" si="1">AJ12+AL12</f>
        <v>23</v>
      </c>
      <c r="AO12" s="285">
        <f t="shared" si="1"/>
        <v>2472024</v>
      </c>
      <c r="AP12" s="287">
        <f>AA12-AN12</f>
        <v>16</v>
      </c>
    </row>
    <row r="13" spans="1:42" s="256" customFormat="1" ht="10.199999999999999" x14ac:dyDescent="0.2">
      <c r="A13" s="254">
        <v>2</v>
      </c>
      <c r="B13" s="96" t="s">
        <v>672</v>
      </c>
      <c r="C13" s="285"/>
      <c r="D13" s="285">
        <f>C13*D$9*3+C13*D$10*5+C13*D$11*4</f>
        <v>0</v>
      </c>
      <c r="E13" s="285"/>
      <c r="F13" s="285">
        <f>E13*F$9*3+E13*F$10*5+E13*F$11*4</f>
        <v>0</v>
      </c>
      <c r="G13" s="285"/>
      <c r="H13" s="285">
        <f>G13*H$9*3+G13*H$10*5+G13*H$11*4</f>
        <v>0</v>
      </c>
      <c r="I13" s="285"/>
      <c r="J13" s="285">
        <f>I13*J$9*3+I13*J$10*5+I13*J$11*4</f>
        <v>0</v>
      </c>
      <c r="K13" s="285">
        <v>30</v>
      </c>
      <c r="L13" s="285">
        <f>K13*L$9*3+K13*L$10*5+K13*L$11*4</f>
        <v>3013020</v>
      </c>
      <c r="M13" s="285">
        <v>15</v>
      </c>
      <c r="N13" s="285">
        <f>M13*N$9*3+M13*N$10*5+M13*N$11*4</f>
        <v>1223415</v>
      </c>
      <c r="O13" s="285"/>
      <c r="P13" s="285">
        <f>O13*P$9*3+O13*P$10*5+O13*P$11*4</f>
        <v>0</v>
      </c>
      <c r="Q13" s="285"/>
      <c r="R13" s="285">
        <f>Q13*R$9*3+Q13*R$10*5+Q13*R$11*4</f>
        <v>0</v>
      </c>
      <c r="S13" s="285"/>
      <c r="T13" s="285">
        <f>S13*T$9*3+S13*T$10*5+S13*T$11*4</f>
        <v>0</v>
      </c>
      <c r="U13" s="285"/>
      <c r="V13" s="285">
        <f>U13*V$9*3+U13*V$10*5+U13*V$11*4</f>
        <v>0</v>
      </c>
      <c r="W13" s="285">
        <f>C13+G13+K13+O13+S13</f>
        <v>30</v>
      </c>
      <c r="X13" s="285">
        <f t="shared" si="0"/>
        <v>3013020</v>
      </c>
      <c r="Y13" s="285">
        <f t="shared" si="0"/>
        <v>15</v>
      </c>
      <c r="Z13" s="285">
        <f t="shared" si="0"/>
        <v>1223415</v>
      </c>
      <c r="AA13" s="286">
        <f>W13+Y13</f>
        <v>45</v>
      </c>
      <c r="AB13" s="286">
        <f>ROUND(X13+Z13,-2)</f>
        <v>4236400</v>
      </c>
      <c r="AC13" s="286">
        <v>3588400</v>
      </c>
      <c r="AD13" s="286">
        <f>ROUND($AD$8*AB13,-2)</f>
        <v>3254700</v>
      </c>
      <c r="AE13" s="286">
        <f>AB13-AD13</f>
        <v>981700</v>
      </c>
      <c r="AF13" s="286">
        <f>AB13/AA13</f>
        <v>94142.222222222219</v>
      </c>
      <c r="AG13" s="286">
        <f>AD13/AF13</f>
        <v>34.572160324804081</v>
      </c>
      <c r="AH13" s="286">
        <f>AA13-AG13</f>
        <v>10.427839675195919</v>
      </c>
      <c r="AJ13" s="285">
        <v>25</v>
      </c>
      <c r="AK13" s="285">
        <v>2175300</v>
      </c>
      <c r="AL13" s="285">
        <v>20</v>
      </c>
      <c r="AM13" s="285">
        <v>1413120</v>
      </c>
      <c r="AN13" s="285">
        <f t="shared" si="1"/>
        <v>45</v>
      </c>
      <c r="AO13" s="285">
        <f t="shared" si="1"/>
        <v>3588420</v>
      </c>
      <c r="AP13" s="287">
        <f>AA13-AN13</f>
        <v>0</v>
      </c>
    </row>
    <row r="14" spans="1:42" s="256" customFormat="1" ht="10.199999999999999" x14ac:dyDescent="0.2">
      <c r="A14" s="254">
        <v>3</v>
      </c>
      <c r="B14" s="96" t="s">
        <v>673</v>
      </c>
      <c r="C14" s="285"/>
      <c r="D14" s="285">
        <f>C14*D$9*3+C14*D$10*5+C14*D$11*4</f>
        <v>0</v>
      </c>
      <c r="E14" s="285"/>
      <c r="F14" s="285">
        <f>E14*F$9*3+E14*F$10*5+E14*F$11*4</f>
        <v>0</v>
      </c>
      <c r="G14" s="285"/>
      <c r="H14" s="285">
        <f>G14*H$9*3+G14*H$10*5+G14*H$11*4</f>
        <v>0</v>
      </c>
      <c r="I14" s="285"/>
      <c r="J14" s="285">
        <f>I14*J$9*3+I14*J$10*5+I14*J$11*4</f>
        <v>0</v>
      </c>
      <c r="K14" s="285">
        <v>15</v>
      </c>
      <c r="L14" s="285">
        <f>K14*L$9*3+K14*L$10*5+K14*L$11*4</f>
        <v>1506510</v>
      </c>
      <c r="M14" s="285">
        <v>15</v>
      </c>
      <c r="N14" s="285">
        <f>M14*N$9*3+M14*N$10*5+M14*N$11*4</f>
        <v>1223415</v>
      </c>
      <c r="O14" s="285"/>
      <c r="P14" s="285">
        <f>O14*P$9*3+O14*P$10*5+O14*P$11*4</f>
        <v>0</v>
      </c>
      <c r="Q14" s="285"/>
      <c r="R14" s="285">
        <f>Q14*R$9*3+Q14*R$10*5+Q14*R$11*4</f>
        <v>0</v>
      </c>
      <c r="S14" s="285"/>
      <c r="T14" s="285">
        <f>S14*T$9*3+S14*T$10*5+S14*T$11*4</f>
        <v>0</v>
      </c>
      <c r="U14" s="285"/>
      <c r="V14" s="285">
        <f>U14*V$9*3+U14*V$10*5+U14*V$11*4</f>
        <v>0</v>
      </c>
      <c r="W14" s="285">
        <f>C14+G14+K14+O14+S14</f>
        <v>15</v>
      </c>
      <c r="X14" s="285">
        <f t="shared" si="0"/>
        <v>1506510</v>
      </c>
      <c r="Y14" s="285">
        <f t="shared" si="0"/>
        <v>15</v>
      </c>
      <c r="Z14" s="285">
        <f t="shared" si="0"/>
        <v>1223415</v>
      </c>
      <c r="AA14" s="286">
        <f>W14+Y14</f>
        <v>30</v>
      </c>
      <c r="AB14" s="286">
        <f>ROUND(X14+Z14,-2)</f>
        <v>2729900</v>
      </c>
      <c r="AC14" s="286">
        <v>2299000</v>
      </c>
      <c r="AD14" s="286">
        <f>ROUND($AD$8*AB14,-2)</f>
        <v>2097300</v>
      </c>
      <c r="AE14" s="286">
        <f>AB14-AD14</f>
        <v>632600</v>
      </c>
      <c r="AF14" s="286">
        <f>AB14/AA14</f>
        <v>90996.666666666672</v>
      </c>
      <c r="AG14" s="286">
        <f>AD14/AF14</f>
        <v>23.048096999890106</v>
      </c>
      <c r="AH14" s="286">
        <f>AA14-AG14</f>
        <v>6.951903000109894</v>
      </c>
      <c r="AJ14" s="285">
        <v>15</v>
      </c>
      <c r="AK14" s="285">
        <v>1491480</v>
      </c>
      <c r="AL14" s="285">
        <v>10</v>
      </c>
      <c r="AM14" s="285">
        <v>807480</v>
      </c>
      <c r="AN14" s="285">
        <f t="shared" si="1"/>
        <v>25</v>
      </c>
      <c r="AO14" s="285">
        <f t="shared" si="1"/>
        <v>2298960</v>
      </c>
      <c r="AP14" s="287">
        <f>AA14-AN14</f>
        <v>5</v>
      </c>
    </row>
    <row r="15" spans="1:42" s="290" customFormat="1" ht="10.199999999999999" x14ac:dyDescent="0.2">
      <c r="A15" s="288">
        <v>2019</v>
      </c>
      <c r="B15" s="273" t="s">
        <v>631</v>
      </c>
      <c r="C15" s="289">
        <f t="shared" ref="C15:AH15" si="2">SUM(C12:C14)</f>
        <v>0</v>
      </c>
      <c r="D15" s="289">
        <f t="shared" si="2"/>
        <v>0</v>
      </c>
      <c r="E15" s="289">
        <f t="shared" si="2"/>
        <v>0</v>
      </c>
      <c r="F15" s="289">
        <f t="shared" si="2"/>
        <v>0</v>
      </c>
      <c r="G15" s="289">
        <f t="shared" si="2"/>
        <v>0</v>
      </c>
      <c r="H15" s="289">
        <f t="shared" si="2"/>
        <v>0</v>
      </c>
      <c r="I15" s="289">
        <f t="shared" si="2"/>
        <v>0</v>
      </c>
      <c r="J15" s="289">
        <f t="shared" si="2"/>
        <v>0</v>
      </c>
      <c r="K15" s="289">
        <f t="shared" si="2"/>
        <v>45</v>
      </c>
      <c r="L15" s="289">
        <f t="shared" si="2"/>
        <v>4519530</v>
      </c>
      <c r="M15" s="289">
        <f t="shared" si="2"/>
        <v>30</v>
      </c>
      <c r="N15" s="289">
        <f t="shared" si="2"/>
        <v>2446830</v>
      </c>
      <c r="O15" s="289">
        <f t="shared" si="2"/>
        <v>29</v>
      </c>
      <c r="P15" s="289">
        <f t="shared" si="2"/>
        <v>3398307</v>
      </c>
      <c r="Q15" s="289">
        <f t="shared" si="2"/>
        <v>10</v>
      </c>
      <c r="R15" s="289">
        <f t="shared" si="2"/>
        <v>951480</v>
      </c>
      <c r="S15" s="289">
        <f t="shared" si="2"/>
        <v>0</v>
      </c>
      <c r="T15" s="289">
        <f t="shared" si="2"/>
        <v>0</v>
      </c>
      <c r="U15" s="289">
        <f t="shared" si="2"/>
        <v>0</v>
      </c>
      <c r="V15" s="289">
        <f t="shared" si="2"/>
        <v>0</v>
      </c>
      <c r="W15" s="289">
        <f t="shared" si="2"/>
        <v>74</v>
      </c>
      <c r="X15" s="289">
        <f t="shared" si="2"/>
        <v>7917837</v>
      </c>
      <c r="Y15" s="289">
        <f t="shared" si="2"/>
        <v>40</v>
      </c>
      <c r="Z15" s="289">
        <f t="shared" si="2"/>
        <v>3398310</v>
      </c>
      <c r="AA15" s="289">
        <f t="shared" si="2"/>
        <v>114</v>
      </c>
      <c r="AB15" s="289">
        <f t="shared" si="2"/>
        <v>11316100</v>
      </c>
      <c r="AC15" s="289">
        <f t="shared" si="2"/>
        <v>8359400</v>
      </c>
      <c r="AD15" s="289">
        <f t="shared" si="2"/>
        <v>8693800</v>
      </c>
      <c r="AE15" s="289">
        <f t="shared" si="2"/>
        <v>2622300</v>
      </c>
      <c r="AF15" s="289">
        <f t="shared" si="2"/>
        <v>296672.22222222225</v>
      </c>
      <c r="AG15" s="289">
        <f t="shared" si="2"/>
        <v>87.5826004209285</v>
      </c>
      <c r="AH15" s="289">
        <f t="shared" si="2"/>
        <v>26.417399579071503</v>
      </c>
      <c r="AJ15" s="289">
        <f t="shared" ref="AJ15:AO15" si="3">SUM(AJ12:AJ14)</f>
        <v>54</v>
      </c>
      <c r="AK15" s="289">
        <f t="shared" si="3"/>
        <v>5291004</v>
      </c>
      <c r="AL15" s="289">
        <f t="shared" si="3"/>
        <v>39</v>
      </c>
      <c r="AM15" s="289">
        <f t="shared" si="3"/>
        <v>3068400</v>
      </c>
      <c r="AN15" s="289">
        <f t="shared" si="3"/>
        <v>93</v>
      </c>
      <c r="AO15" s="289">
        <f t="shared" si="3"/>
        <v>8359404</v>
      </c>
      <c r="AP15" s="289">
        <f>SUM(AP12:AP14)</f>
        <v>21</v>
      </c>
    </row>
    <row r="16" spans="1:42" s="278" customFormat="1" ht="12.75" customHeight="1" x14ac:dyDescent="0.25">
      <c r="A16" s="276"/>
      <c r="B16" s="277"/>
      <c r="AB16" s="291"/>
      <c r="AC16" s="291">
        <f>ROUND(AC15*1.04,-2)</f>
        <v>8693800</v>
      </c>
      <c r="AD16" s="291"/>
      <c r="AE16" s="291"/>
      <c r="AF16" s="291"/>
      <c r="AG16" s="291"/>
      <c r="AH16" s="291"/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</sheetData>
  <mergeCells count="38">
    <mergeCell ref="C5:F5"/>
    <mergeCell ref="A3:A7"/>
    <mergeCell ref="B3:B7"/>
    <mergeCell ref="C3:V3"/>
    <mergeCell ref="G5:J5"/>
    <mergeCell ref="K5:N5"/>
    <mergeCell ref="O5:R5"/>
    <mergeCell ref="S5:V5"/>
    <mergeCell ref="S4:V4"/>
    <mergeCell ref="M6:N6"/>
    <mergeCell ref="C6:D6"/>
    <mergeCell ref="E6:F6"/>
    <mergeCell ref="G6:H6"/>
    <mergeCell ref="I6:J6"/>
    <mergeCell ref="K6:L6"/>
    <mergeCell ref="O6:P6"/>
    <mergeCell ref="C1:N1"/>
    <mergeCell ref="C4:F4"/>
    <mergeCell ref="G4:J4"/>
    <mergeCell ref="K4:N4"/>
    <mergeCell ref="O4:R4"/>
    <mergeCell ref="AC3:AC8"/>
    <mergeCell ref="AD3:AH4"/>
    <mergeCell ref="AJ3:AM5"/>
    <mergeCell ref="AN3:AO6"/>
    <mergeCell ref="W3:Z5"/>
    <mergeCell ref="AA3:AB6"/>
    <mergeCell ref="AJ6:AK6"/>
    <mergeCell ref="AL6:AM6"/>
    <mergeCell ref="AD5:AD7"/>
    <mergeCell ref="AE5:AE7"/>
    <mergeCell ref="AG5:AG7"/>
    <mergeCell ref="AH5:AH7"/>
    <mergeCell ref="Q6:R6"/>
    <mergeCell ref="S6:T6"/>
    <mergeCell ref="U6:V6"/>
    <mergeCell ref="W6:X6"/>
    <mergeCell ref="Y6:Z6"/>
  </mergeCells>
  <pageMargins left="0.70866141732283472" right="0.70866141732283472" top="0.74803149606299213" bottom="0.74803149606299213" header="0.31496062992125984" footer="0.31496062992125984"/>
  <pageSetup paperSize="9" fitToWidth="0" orientation="landscape" horizontalDpi="0" verticalDpi="0" r:id="rId1"/>
  <headerFooter>
    <oddHeader>&amp;RРасчеты на реализацию дошкольного образования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21</vt:i4>
      </vt:variant>
    </vt:vector>
  </HeadingPairs>
  <TitlesOfParts>
    <vt:vector size="32" baseType="lpstr">
      <vt:lpstr>Норматив</vt:lpstr>
      <vt:lpstr>гр.общеразв.напрв.</vt:lpstr>
      <vt:lpstr>гр.компен.направ.</vt:lpstr>
      <vt:lpstr>гр.комбинир.напрв.</vt:lpstr>
      <vt:lpstr>свод групп</vt:lpstr>
      <vt:lpstr>Расчет_гр.общеразв.напрв.</vt:lpstr>
      <vt:lpstr>Расчет_гр.компен.направ.</vt:lpstr>
      <vt:lpstr>Расчет_гр.комбинир.напрв.</vt:lpstr>
      <vt:lpstr>Расчет_свод групп</vt:lpstr>
      <vt:lpstr>ЧДОУ</vt:lpstr>
      <vt:lpstr>ИП</vt:lpstr>
      <vt:lpstr>гр.комбинир.напрв.!Excel_BuiltIn_Print_Titles</vt:lpstr>
      <vt:lpstr>гр.компен.направ.!Excel_BuiltIn_Print_Titles</vt:lpstr>
      <vt:lpstr>Норматив!Excel_BuiltIn_Print_Titles</vt:lpstr>
      <vt:lpstr>'свод групп'!Excel_BuiltIn_Print_Titles</vt:lpstr>
      <vt:lpstr>ИП!Заголовки_для_печати</vt:lpstr>
      <vt:lpstr>Норматив!Заголовки_для_печати</vt:lpstr>
      <vt:lpstr>Расчет_гр.комбинир.напрв.!Заголовки_для_печати</vt:lpstr>
      <vt:lpstr>Расчет_гр.компен.направ.!Заголовки_для_печати</vt:lpstr>
      <vt:lpstr>Расчет_гр.общеразв.напрв.!Заголовки_для_печати</vt:lpstr>
      <vt:lpstr>'Расчет_свод групп'!Заголовки_для_печати</vt:lpstr>
      <vt:lpstr>ЧДОУ!Заголовки_для_печати</vt:lpstr>
      <vt:lpstr>гр.комбинир.напрв.!Область_печати</vt:lpstr>
      <vt:lpstr>гр.компен.направ.!Область_печати</vt:lpstr>
      <vt:lpstr>ИП!Область_печати</vt:lpstr>
      <vt:lpstr>Норматив!Область_печати</vt:lpstr>
      <vt:lpstr>Расчет_гр.комбинир.напрв.!Область_печати</vt:lpstr>
      <vt:lpstr>Расчет_гр.компен.направ.!Область_печати</vt:lpstr>
      <vt:lpstr>Расчет_гр.общеразв.напрв.!Область_печати</vt:lpstr>
      <vt:lpstr>'Расчет_свод групп'!Область_печати</vt:lpstr>
      <vt:lpstr>'свод групп'!Область_печати</vt:lpstr>
      <vt:lpstr>ЧДОУ!Область_печати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Юлия Васильевна</dc:creator>
  <cp:lastModifiedBy>Егорова Юлия Васильевна</cp:lastModifiedBy>
  <cp:lastPrinted>2019-08-06T18:04:34Z</cp:lastPrinted>
  <dcterms:created xsi:type="dcterms:W3CDTF">2019-08-06T17:29:59Z</dcterms:created>
  <dcterms:modified xsi:type="dcterms:W3CDTF">2019-08-13T08:39:46Z</dcterms:modified>
</cp:coreProperties>
</file>